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信息汇总" sheetId="2" r:id="rId5"/>
    <sheet name="微伴数据" sheetId="3" r:id="rId6"/>
    <sheet name="星橙地址" sheetId="4" r:id="rId7"/>
    <sheet name="星云问卷" sheetId="5" r:id="rId8"/>
    <sheet name="视频号小店昵称" sheetId="6" r:id="rId9"/>
    <sheet name="第一课直播" sheetId="7" r:id="rId10"/>
    <sheet name="第一课回放" sheetId="8" r:id="rId11"/>
    <sheet name="第二课直播" sheetId="9" r:id="rId12"/>
    <sheet name="Sheet9" sheetId="10" r:id="rId13"/>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U2" i="2" a="true"/>
  <c r="M2" i="2" a="true"/>
  <c r="F2" i="2" a="true"/>
  <c r="N2" i="2" a="true"/>
  <c r="G2" i="2" a="true"/>
  <c r="O2" i="2" a="true"/>
  <c r="A2" i="2" a="true"/>
  <c r="AD2" i="2" a="true"/>
  <c r="R2" i="2" a="true"/>
  <c r="C2" i="2" a="true"/>
  <c r="X2" i="2" a="true"/>
  <c r="H2" i="2" a="true"/>
  <c r="T2" i="2" a="true"/>
  <c r="E2" i="2" a="true"/>
  <c r="V2" i="2" a="true"/>
  <c r="AA2" i="2" a="true"/>
  <c r="S2" i="2" a="true"/>
  <c r="Y2" i="2" a="true"/>
  <c r="Q2" i="2" a="true"/>
  <c r="J2" i="2" a="true"/>
  <c r="W2" i="2" a="true"/>
  <c r="AB2" i="2" a="true"/>
  <c r="D2" i="2" a="true"/>
  <c r="P2" i="2"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<sst xmlns="http://schemas.openxmlformats.org/spreadsheetml/2006/main" count="879" uniqueCount="879">
  <si>
    <t xml:space="preserve">  </t>
  </si>
  <si>
    <t/>
    <r>
      <rPr>
        <u/>
        <sz val="9.75"/>
        <color theme="10"/>
        <rFont val="Calibri"/>
        <family val="2"/>
      </rPr>
      <t>https://xiaobot.net/invitation/34ee8-3ceda-ca53b-f42ce/</t>
    </r>
  </si>
  <si>
    <t/>
    <r>
      <rPr>
        <u/>
        <sz val="9.75"/>
        <color theme="10"/>
        <rFont val="Calibri"/>
        <family val="2"/>
      </rPr>
      <t>https://xiaobot.net/invitation/2f559-bb719-658f4-1bb45/</t>
    </r>
  </si>
  <si>
    <t/>
    <r>
      <rPr>
        <u/>
        <sz val="9.75"/>
        <color theme="10"/>
        <rFont val="Calibri"/>
        <family val="2"/>
      </rPr>
      <t>https://xiaobot.net/invitation/1ae80-2f1f4-a3fbe-b5776/</t>
    </r>
  </si>
  <si>
    <t/>
    <r>
      <rPr>
        <u/>
        <sz val="12"/>
        <color theme="10"/>
        <rFont val="Calibri"/>
        <family val="2"/>
      </rPr>
      <t>https://xiaobot.net/invitation/f61a4-f203e-9add5-818d6</t>
    </r>
  </si>
  <si>
    <t/>
    <r>
      <rPr>
        <u/>
        <sz val="9.75"/>
        <color theme="10"/>
        <rFont val="Calibri"/>
        <family val="2"/>
      </rPr>
      <t>https://xiaobot.net/invitation/407ae-ee9b7-77ee3-b94ab/</t>
    </r>
  </si>
  <si>
    <t/>
    <r>
      <t>链接：</t>
    </r>
    <r>
      <rPr>
        <u/>
        <sz val="9.75"/>
        <color theme="10"/>
        <rFont val="Calibri"/>
        <family val="2"/>
      </rPr>
      <t>https://t.zsxq.com/ctUx9</t>
    </r>
    <r>
      <t xml:space="preserve">
</t>
    </r>
    <r>
      <t>非常幸运，能在离职一周的时间里遇到生财。当我决定要创业，要学习开个人公司的时候，就一直在寻找圈子，参加过好几个俱乐部，但都觉得不太对。直到参加了生财的体验营，看过精华帖，和这篇认知提升的文章，感觉自己找到了队伍，对自己要做的事充满信心。做事情，先加入对的圈子就对了。感谢能遇见生财</t>
    </r>
  </si>
  <si>
    <t/>
    <r>
      <rPr>
        <u/>
        <sz val="9.75"/>
        <color theme="10"/>
        <rFont val="Calibri"/>
        <family val="2"/>
      </rPr>
      <t>https://xiaobot.net/invitation/d55dc-666ef-33e23-0aa28/</t>
    </r>
  </si>
  <si>
    <t/>
    <r>
      <rPr>
        <u/>
        <sz val="9.75"/>
        <color theme="10"/>
        <rFont val="Calibri"/>
        <family val="2"/>
      </rPr>
      <t>https://xiaobot.net/invitation/b4036-947ef-b728f-3a798/</t>
    </r>
  </si>
  <si>
    <t/>
    <r>
      <rPr>
        <u/>
        <sz val="12"/>
        <color theme="10"/>
        <rFont val="Calibri"/>
        <family val="2"/>
      </rPr>
      <t>https://xiaobot.net/invitation/07b67-279ae-c22e4-291f6</t>
    </r>
  </si>
  <si>
    <t/>
    <r>
      <rPr>
        <u/>
        <sz val="9.75"/>
        <color theme="10"/>
        <rFont val="Calibri"/>
        <family val="2"/>
      </rPr>
      <t>https://scys.com/articleDetail/xq_topic/584255224121544</t>
    </r>
    <r>
      <t xml:space="preserve">
</t>
    </r>
    <r>
      <t>读后感：</t>
    </r>
    <r>
      <t xml:space="preserve">
</t>
    </r>
    <r>
      <t>看了几篇文章，只停留在表面理解，感觉没记住什么，而这篇给我的印象很深刻，整理项目库，加入自己的思考形成自己的逻辑体系，不管什么项目无非就是卖东西，进货，交付，售后等问题，只是形式不同而已，思路一下就打开了</t>
    </r>
  </si>
  <si>
    <t/>
    <r>
      <t>星球标题：【喂饭教程】AI短剧/故事类视频创作（启蒙帖）</t>
    </r>
    <r>
      <t xml:space="preserve">
</t>
    </r>
    <r>
      <t xml:space="preserve">
</t>
    </r>
    <r>
      <t>星球链接：</t>
    </r>
    <r>
      <rPr>
        <u/>
        <sz val="9.75"/>
        <color theme="10"/>
        <rFont val="Calibri"/>
        <family val="2"/>
      </rPr>
      <t>【喂饭教程】AI短剧/故事类视频创作（启蒙帖）</t>
    </r>
    <r>
      <t xml:space="preserve"> </t>
    </r>
    <r>
      <t xml:space="preserve">
</t>
    </r>
    <r>
      <t xml:space="preserve">
</t>
    </r>
    <r>
      <t>读后感：</t>
    </r>
    <r>
      <t xml:space="preserve">
</t>
    </r>
    <r>
      <t>AI虽不是万能的，但绝对是最强辅助。</t>
    </r>
    <r>
      <t xml:space="preserve">
</t>
    </r>
    <r>
      <t xml:space="preserve">
</t>
    </r>
    <r>
      <t>AI火了有段时间了，也有人比较早就开始做视频，直到现在还能火，说明有需求，有人看就有市场，很多人上了一天班需要看点新鲜东西解压，AI故事正好对他们胃口。</t>
    </r>
    <r>
      <t xml:space="preserve">
</t>
    </r>
    <r>
      <t xml:space="preserve">
</t>
    </r>
    <r>
      <t>那些视频看起来复杂，实际上都有底层逻辑，文章里前辈给出了标准化SOP，无脑复制粘贴就能成，刚开始觉得很简单，上手操作发现生成结果和想象场景有出入，需要不断修改测试。所以“下场干，弄脏手”确实有必要，行动和市场就是最好的反馈。边做边改，边改边做，越做越好。</t>
    </r>
    <r>
      <t xml:space="preserve">
</t>
    </r>
    <r>
      <t xml:space="preserve">
</t>
    </r>
    <r>
      <t>这个案例让我看到了一人团队是什么样的。从写故事→设计分镜→生成分镜→配乐剪辑输出，由AI担任编剧，编导，摄影师，音频剪辑师，而我们负责运营，调教AI，主导全局</t>
    </r>
    <r>
      <t xml:space="preserve">
</t>
    </r>
    <r>
      <t xml:space="preserve">
</t>
    </r>
    <r>
      <t>先小步快跑，最小成本试错，在一个平台上跑通0-1再考虑其它平台，那就是水到渠成的事了，毕竟人的时间有限，不可能多方兼顾，所以为了避免满盘皆输，选对一个方向，干就是了，有问题就解决，试错→修改→坚持→跑通。</t>
    </r>
  </si>
  <si>
    <t/>
    <r>
      <rPr>
        <u/>
        <sz val="12"/>
        <color theme="10"/>
        <rFont val="Calibri"/>
        <family val="2"/>
      </rPr>
      <t>https://xiaobot.net/invitation/0e71f-83029-6589b-f3166</t>
    </r>
  </si>
  <si>
    <t/>
    <r>
      <rPr>
        <u/>
        <sz val="9.75"/>
        <color theme="10"/>
        <rFont val="Calibri"/>
        <family val="2"/>
      </rPr>
      <t>https://xiaobot.net/invitation/6f7b5-88817-43b34-173c6/</t>
    </r>
  </si>
  <si>
    <t/>
    <r>
      <rPr>
        <u/>
        <sz val="9.75"/>
        <color theme="10"/>
        <rFont val="Calibri"/>
        <family val="2"/>
      </rPr>
      <t>https://xiaobot.net/invitation/12a76-b3550-19fea-8e89c/</t>
    </r>
  </si>
  <si>
    <t/>
    <r>
      <rPr>
        <u/>
        <sz val="12"/>
        <color theme="10"/>
        <rFont val="Calibri"/>
        <family val="2"/>
      </rPr>
      <t>https://xiaobot.net/invitation/0954d-3fd25-5514f-d5ce3</t>
    </r>
  </si>
  <si>
    <t/>
    <r>
      <rPr>
        <u/>
        <sz val="9.75"/>
        <color theme="10"/>
        <rFont val="Calibri"/>
        <family val="2"/>
      </rPr>
      <t>https://xiaobot.net/invitation/c8105-8a157-c296b-aa966/</t>
    </r>
  </si>
  <si>
    <t/>
    <r>
      <rPr>
        <u/>
        <sz val="12"/>
        <color theme="10"/>
        <rFont val="Calibri"/>
        <family val="2"/>
      </rPr>
      <t>https://xiaobot.net/invitation/1f379-85482-e1651-a829b</t>
    </r>
  </si>
  <si>
    <t/>
    <r>
      <rPr>
        <u/>
        <sz val="9.75"/>
        <color theme="10"/>
        <rFont val="Calibri"/>
        <family val="2"/>
      </rPr>
      <t>https://xiaobot.net/invitation/d0148-bc68b-166aa-f952c/</t>
    </r>
  </si>
  <si>
    <t/>
    <r>
      <t>《张波：扬帆正当时：小白的生财之旅，一年成就月入10W》</t>
    </r>
    <r>
      <t xml:space="preserve">
</t>
    </r>
    <r>
      <rPr>
        <u/>
        <sz val="9.75"/>
        <color theme="10"/>
        <rFont val="Calibri"/>
        <family val="2"/>
      </rPr>
      <t>https://scys.com/t/BOA7PShO</t>
    </r>
    <r>
      <t>——</t>
    </r>
    <r>
      <t xml:space="preserve">
</t>
    </r>
    <r>
      <t>读后感：这篇文章确实很励志，最大的感触是：先干起来，只要有心，一定有资源。“如果你不知道做什么项目，你就把生财所有的项目全看一遍；</t>
    </r>
    <r>
      <t xml:space="preserve">
</t>
    </r>
    <r>
      <t>如果你不确定项目适不适合你，你就去看100篇这个项目的精华帖。”这就是开始的起点！利他思维—复盘习惯，要坚持下去</t>
    </r>
  </si>
  <si>
    <t/>
    <r>
      <rPr>
        <u/>
        <sz val="9.75"/>
        <color theme="10"/>
        <rFont val="Calibri"/>
        <family val="2"/>
      </rPr>
      <t>https://xiaobot.net/invitation/2b0b0-ae762-a9df1-53e7a/</t>
    </r>
  </si>
  <si>
    <t/>
    <r>
      <rPr>
        <u/>
        <sz val="9.75"/>
        <color theme="10"/>
        <rFont val="Calibri"/>
        <family val="2"/>
      </rPr>
      <t>https://xiaobot.net/invitation/43233-eb33e-38402-d79e4/</t>
    </r>
  </si>
  <si>
    <t/>
    <r>
      <rPr>
        <u/>
        <sz val="9.75"/>
        <color theme="10"/>
        <rFont val="Calibri"/>
        <family val="2"/>
      </rPr>
      <t>https://xiaobot.net/invitation/9a166-c9825-14415-d40a8/</t>
    </r>
  </si>
  <si>
    <t/>
    <r>
      <rPr>
        <u/>
        <sz val="9.75"/>
        <color theme="10"/>
        <rFont val="Calibri"/>
        <family val="2"/>
      </rPr>
      <t>https://xiaobot.net/invitation/d8264-815ca-92b6d-f525d/</t>
    </r>
  </si>
  <si>
    <t/>
    <r>
      <rPr>
        <u/>
        <sz val="9.75"/>
        <color theme="10"/>
        <rFont val="Calibri"/>
        <family val="2"/>
      </rPr>
      <t>https://xiaobot.net/invitation/b1550-c68ef-b2009-056b1/</t>
    </r>
  </si>
  <si>
    <t/>
    <r>
      <t>星球链接：</t>
    </r>
    <r>
      <rPr>
        <u/>
        <sz val="9.75"/>
        <color theme="10"/>
        <rFont val="Calibri"/>
        <family val="2"/>
      </rPr>
      <t>https://scys.com/articleDetail/xq_topic/5125841811214284</t>
    </r>
    <r>
      <t xml:space="preserve">
</t>
    </r>
    <r>
      <t>读后感：小绿书起号策略的本质是「用低门槛内容突破平台冷启动」——通过生活化选题（美甲/宠物/文物）快速积累初始互动，欺骗算法获得权重加持，为后续硬核内容铺路。这种「先泛后精」的流量漏斗设计极具巧思。</t>
    </r>
  </si>
  <si>
    <t/>
    <r>
      <t>星球链接：</t>
    </r>
    <r>
      <t xml:space="preserve">
</t>
    </r>
    <r>
      <rPr>
        <u/>
        <sz val="9.75"/>
        <color theme="10"/>
        <rFont val="Calibri"/>
        <family val="2"/>
      </rPr>
      <t xml:space="preserve">Fellou牛逼！AI 浏览器自动刷小红书，自动找100篇爆文！自动分析对标账号</t>
    </r>
    <r>
      <t xml:space="preserve"> </t>
    </r>
    <r>
      <t xml:space="preserve">   </t>
    </r>
    <r>
      <t xml:space="preserve">
</t>
    </r>
    <r>
      <t xml:space="preserve">标题：Fellou牛逼!AI 浏览器自动刷小红书，自动找100篇爆文!自动分析对标账号   </t>
    </r>
    <r>
      <t xml:space="preserve">
</t>
    </r>
    <r>
      <t>感悟：文章中慢慢的干货实操，没有那些虚华的内容，这3天一直在看文章，能感受到圈友都很无私的将自己的经验分享给大家，真的难能可贵，能学到很多实操的干货，前沿的咨询，还能看到大家都在努力学历进步，大家都非常的棒</t>
    </r>
  </si>
  <si>
    <t/>
    <r>
      <rPr>
        <u/>
        <sz val="9.75"/>
        <color theme="10"/>
        <rFont val="Calibri"/>
        <family val="2"/>
      </rPr>
      <t>https://xiaobot.net/invitation/ff6b9-83589-267d4-65793/</t>
    </r>
  </si>
  <si>
    <t/>
    <r>
      <rPr>
        <u/>
        <sz val="9.75"/>
        <color theme="10"/>
        <rFont val="Calibri"/>
        <family val="2"/>
      </rPr>
      <t>https://xiaobot.net/invitation/57d50-8639d-517b8-ab6ea/</t>
    </r>
  </si>
  <si>
    <t/>
    <r>
      <t xml:space="preserve">星球标题：13天开通YouTube YPP，从0到1月入过万的自动化实操记录</t>
    </r>
    <r>
      <t xml:space="preserve">
</t>
    </r>
    <r>
      <t>星球链接：</t>
    </r>
    <r>
      <rPr>
        <u/>
        <sz val="9.75"/>
        <color theme="10"/>
        <rFont val="Calibri"/>
        <family val="2"/>
      </rPr>
      <t>https://t.zsxq.com/pRqyL</t>
    </r>
    <r>
      <t xml:space="preserve">
</t>
    </r>
    <r>
      <t>读后感：读完整篇文章第一个收获就是先去干，干出一个小的方向在不断的优化，作者在接触YPP之前也不断的做些项目，从他身上我反思到了我的问题，作者会选择自己感兴趣的项目做，我的感悟就是只要兴趣是最好的老师，才会有不断的执行力和心力去支撑自己度过前期的冷启动期，这点是我要学习的，之前我做项目单纯看哪个项目赚钱和简单，但现在想想，认知还是不到位，因为这是一个多维度的事情，单一维度去看肯定看不全全貌；第二个反思的点就是，作者的拆分能力很强，具体的细节和小的方向很清晰，这点我的感悟就是，每天做明天的计划总是太概括，而不是具体到哪一个点上，和反馈的方向不够清晰，导致迟迟看不到结果，度不过项目的冷启动期，导致自己怀疑、不自信，行动力迟缓，要把每个细节和小方向弄清晰，然后先把这些做好，下一个方向自然而然就出现了，这点也是导致我自己做项目不成功的因素之一；第三个反思的点就是作者的整体全局方向很明了，也就对应了反思的第二点，单单有小的方向不够，要保证大的方向是有正反馈的，小的方向是辅助大方向实现的，而不是本末倒置的；第四个反思的点就是，自己的执行力还是不够，总会想一些没用的，而作者执行力很强，单单测试就花费很多，而自己却连自己制定的计划都完不成，这点是我要加强和努力的；最后呢，我会深刻的认识到自己的问题并一一解决，同时作者的做事态度和方法是我要不断学习精进的，下一步的计划，就是把YPP这个项目作为冷启动项目来做，先精细干个半年，没效果再说</t>
    </r>
  </si>
  <si>
    <t/>
    <r>
      <rPr>
        <u/>
        <sz val="12"/>
        <color theme="10"/>
        <rFont val="Calibri"/>
        <family val="2"/>
      </rPr>
      <t>https://xiaobot.net/invitation/1cd11-757b7-22f48-354ba</t>
    </r>
  </si>
  <si>
    <t/>
    <r>
      <rPr>
        <u/>
        <sz val="9.75"/>
        <color theme="10"/>
        <rFont val="Calibri"/>
        <family val="2"/>
      </rPr>
      <t>https://scys.com/activity/landing/5528?tabIndex=0</t>
    </r>
    <r>
      <t>读后感：太详细了，平台用心了。照着弄傻白甜也能搞出来东西。想拿到结果，技术真的不是最重要的一环，创意点子需求才重要。“一个简陋的粗糙的有持续收入的网页，胜过华丽的完美的没营收的网站”，学习了，感谢。</t>
    </r>
  </si>
  <si>
    <t/>
    <r>
      <t>星球标题：AI内容变现单月10W的底层逻辑：AI能力，定位，流量，变现，AI编程放大</t>
    </r>
    <r>
      <t xml:space="preserve">
</t>
    </r>
    <r>
      <t>星球链接：</t>
    </r>
    <r>
      <rPr>
        <u/>
        <sz val="9.75"/>
        <color theme="10"/>
        <rFont val="Calibri"/>
        <family val="2"/>
      </rPr>
      <t>AI内容变现单月10W的底层逻辑：AI能力，定位，流量，变现，AI编程放大</t>
    </r>
    <r>
      <t xml:space="preserve"> </t>
    </r>
    <r>
      <t xml:space="preserve">
</t>
    </r>
    <r>
      <t>读后感：AI时代，我们每个人都应该学会使用AI来帮助我们，熟练几个AI工具，现在做AI真正赚钱的是那些懂AI应用场景的人，利用AI的能力加上你的专业认知，才能创造真正的价值。不要给AI设限，它比我们想象的要懂得多，能做的也要多得多，但有一点，AI无法帮我们链接资源。</t>
    </r>
  </si>
  <si>
    <t/>
    <r>
      <t>星球链接：</t>
    </r>
    <r>
      <rPr>
        <u/>
        <sz val="9.75"/>
        <color theme="10"/>
        <rFont val="Calibri"/>
        <family val="2"/>
      </rPr>
      <t>https://scys.com/activity/landing/5537?tabIndex=0</t>
    </r>
    <r>
      <t xml:space="preserve">
</t>
    </r>
    <r>
      <t xml:space="preserve">
</t>
    </r>
    <r>
      <t xml:space="preserve">读后感：一直对视频号相关的内容很感兴趣，关于视频号直播，自己偶尔也会看，之前也有关注这个赛道，但是第一次看到这么详细的实战手册， 从新人入手、具体步骤、用到的各类实战工具，以及期间遇到的各种问题的实战解答，从术到心法都有详细的讲到，，不一而足，给新人打了一剂强心针，结合自己的情况，可能会继续关注这个赛道以及视频号相关的内容。</t>
    </r>
  </si>
  <si>
    <t/>
    <r>
      <rPr>
        <u/>
        <sz val="9.75"/>
        <color theme="10"/>
        <rFont val="Calibri"/>
        <family val="2"/>
      </rPr>
      <t>https://xiaobot.net/invitation/3cc9d-96380-44cc9-74087/</t>
    </r>
  </si>
  <si>
    <t/>
    <r>
      <rPr>
        <u/>
        <sz val="9.75"/>
        <color theme="10"/>
        <rFont val="Calibri"/>
        <family val="2"/>
      </rPr>
      <t>https://xiaobot.net/invitation/20002-9c7e9-8b6e3-c0a37/</t>
    </r>
  </si>
  <si>
    <t/>
    <r>
      <rPr>
        <u/>
        <sz val="9.75"/>
        <color theme="10"/>
        <rFont val="Calibri"/>
        <family val="2"/>
      </rPr>
      <t>https://xiaobot.net/invitation/fd527-56876-ddfe9-87bea/</t>
    </r>
  </si>
  <si>
    <t/>
    <r>
      <rPr>
        <u/>
        <sz val="9.75"/>
        <color theme="10"/>
        <rFont val="Calibri"/>
        <family val="2"/>
      </rPr>
      <t>https://xiaobot.net/invitation/15e71-c802a-2b85a-a4bf1/</t>
    </r>
  </si>
  <si>
    <t/>
    <r>
      <rPr>
        <u/>
        <sz val="9.75"/>
        <color theme="10"/>
        <rFont val="Calibri"/>
        <family val="2"/>
      </rPr>
      <t>https://xiaobot.net/invitation/9639e-0276d-3808f-33118/</t>
    </r>
  </si>
  <si>
    <t/>
    <r>
      <t xml:space="preserve">
</t>
    </r>
    <r>
      <t>链接：</t>
    </r>
    <r>
      <rPr>
        <u/>
        <sz val="9.75"/>
        <color theme="10"/>
        <rFont val="Calibri"/>
        <family val="2"/>
      </rPr>
      <t>【全程自动化】的小红书虚拟项目到底是怎么做的（附代码）</t>
    </r>
    <r>
      <t xml:space="preserve"> </t>
    </r>
    <r>
      <t xml:space="preserve">
</t>
    </r>
    <r>
      <t>读后感：最近也在研究小红书虚拟产品项目，首先想到的是自己能做什么产品，自己有哪些擅长的点可以拿来变成虚拟产品进行包装售卖，但是今天读这篇《全程自动化从0到1做小红书虚拟项目》，好像给了自己另一个方向，这跟我之前想到的打法完全是两条路，豁然开朗！其实两条路并不冲突，但是这个“暴力”方法可以更快速拿到结果，跑通流程，之后再根据数据，可以放大某一细分领域作为日后的方向，都是可以的，可以边做边看，太棒啦，不亏是生财的群友</t>
    </r>
  </si>
  <si>
    <t/>
    <r>
      <rPr>
        <u/>
        <sz val="12"/>
        <color theme="10"/>
        <rFont val="Calibri"/>
        <family val="2"/>
      </rPr>
      <t>https://xiaobot.net/invitation/9c992-f85b0-6e368-af197</t>
    </r>
  </si>
  <si>
    <t/>
    <r>
      <rPr>
        <u/>
        <sz val="12"/>
        <color theme="10"/>
        <rFont val="Calibri"/>
        <family val="2"/>
      </rPr>
      <t>https://xiaobot.net/invitation/9ef8c-2b748-74017-e14a4</t>
    </r>
  </si>
  <si>
    <t/>
    <r>
      <rPr>
        <u/>
        <sz val="12"/>
        <color theme="10"/>
        <rFont val="Calibri"/>
        <family val="2"/>
      </rPr>
      <t>https://xiaobot.net/invitation/ae6b3-8be22-0a6d1-870e1</t>
    </r>
  </si>
  <si>
    <t/>
    <r>
      <rPr>
        <u/>
        <sz val="9.75"/>
        <color theme="10"/>
        <rFont val="Calibri"/>
        <family val="2"/>
      </rPr>
      <t>https://xiaobot.net/invitation/e077f-9b145-98d58-76362/</t>
    </r>
  </si>
  <si>
    <t/>
    <r>
      <rPr>
        <u/>
        <sz val="9.75"/>
        <color theme="10"/>
        <rFont val="Calibri"/>
        <family val="2"/>
      </rPr>
      <t>https://xiaobot.net/invitation/5e40f-70ae2-40ca9-98f6b/</t>
    </r>
  </si>
  <si>
    <t/>
    <r>
      <rPr>
        <u/>
        <sz val="9.75"/>
        <color theme="10"/>
        <rFont val="Calibri"/>
        <family val="2"/>
      </rPr>
      <t>https://xiaobot.net/invitation/f751f-6ab89-14fa2-36f4c/</t>
    </r>
  </si>
  <si>
    <t/>
    <r>
      <rPr>
        <u/>
        <sz val="9.75"/>
        <color theme="10"/>
        <rFont val="Calibri"/>
        <family val="2"/>
      </rPr>
      <t>https://xiaobot.net/invitation/11952-f5d0b-a1c7a-8bd6f/</t>
    </r>
  </si>
  <si>
    <t/>
    <r>
      <rPr>
        <u/>
        <sz val="9.75"/>
        <color theme="10"/>
        <rFont val="Calibri"/>
        <family val="2"/>
      </rPr>
      <t>https://xiaobot.net/invitation/1199b-d5305-38b7c-73439/</t>
    </r>
  </si>
  <si>
    <t/>
    <r>
      <rPr>
        <u/>
        <sz val="9.75"/>
        <color theme="10"/>
        <rFont val="Calibri"/>
        <family val="2"/>
      </rPr>
      <t>https://xiaobot.net/invitation/4c0f2-55172-75d87-d6ad6/</t>
    </r>
  </si>
  <si>
    <t/>
    <r>
      <rPr>
        <u/>
        <sz val="9.75"/>
        <color theme="10"/>
        <rFont val="Calibri"/>
        <family val="2"/>
      </rPr>
      <t>https://xiaobot.net/invitation/a8a86-59098-d48bc-77bfc/</t>
    </r>
  </si>
  <si>
    <t/>
    <r>
      <rPr>
        <u/>
        <sz val="9.75"/>
        <color theme="10"/>
        <rFont val="Calibri"/>
        <family val="2"/>
      </rPr>
      <t>https://xiaobot.net/invitation/ce769-b9f3f-3088d-544df/</t>
    </r>
  </si>
  <si>
    <t/>
    <r>
      <rPr>
        <u/>
        <sz val="12"/>
        <color theme="10"/>
        <rFont val="Calibri"/>
        <family val="2"/>
      </rPr>
      <t>https://xiaobot.net/invitation/9f74d-7582d-266ae-c2b1c</t>
    </r>
  </si>
  <si>
    <t/>
    <r>
      <rPr>
        <u/>
        <sz val="9.75"/>
        <color theme="10"/>
        <rFont val="Calibri"/>
        <family val="2"/>
      </rPr>
      <t>https://xiaobot.net/invitation/a85e7-1b5e7-95d43-78f75/</t>
    </r>
  </si>
  <si>
    <t/>
    <r>
      <rPr>
        <u/>
        <sz val="9.75"/>
        <color theme="10"/>
        <rFont val="Calibri"/>
        <family val="2"/>
      </rPr>
      <t>https://xiaobot.net/invitation/d16cf-3bc70-29c9d-cf1ba/</t>
    </r>
  </si>
  <si>
    <t/>
    <r>
      <rPr>
        <u/>
        <sz val="9.75"/>
        <color theme="10"/>
        <rFont val="Calibri"/>
        <family val="2"/>
      </rPr>
      <t>https://xiaobot.net/invitation/194b8-b4722-2306f-7de10/</t>
    </r>
  </si>
  <si>
    <t/>
    <r>
      <rPr>
        <u/>
        <sz val="9.75"/>
        <color theme="10"/>
        <rFont val="Calibri"/>
        <family val="2"/>
      </rPr>
      <t>https://xiaobot.net/invitation/2f44e-c4f5e-1a5da-fcc9a/</t>
    </r>
  </si>
  <si>
    <t/>
    <r>
      <rPr>
        <u/>
        <sz val="9.75"/>
        <color theme="10"/>
        <rFont val="Calibri"/>
        <family val="2"/>
      </rPr>
      <t>https://xiaobot.net/invitation/80b83-cb599-84ef4-334d7/</t>
    </r>
  </si>
  <si>
    <t/>
    <r>
      <t xml:space="preserve">🎁 作业模板：</t>
    </r>
    <r>
      <t xml:space="preserve">
</t>
    </r>
    <r>
      <t>星球链接：</t>
    </r>
    <r>
      <rPr>
        <u/>
        <sz val="9.75"/>
        <color theme="10"/>
        <rFont val="Calibri"/>
        <family val="2"/>
      </rPr>
      <t>公众号小白到6个月流量主收益200W_V正式版</t>
    </r>
    <r>
      <t xml:space="preserve"> </t>
    </r>
    <r>
      <t xml:space="preserve">
</t>
    </r>
    <r>
      <t xml:space="preserve">
</t>
    </r>
    <r>
      <t>读后感：公众号运营策略随时代变迁。早期，内容为王，凭借热点内容赢得红利。中期，竞争加剧，强调精细化运营与IP打造。如今，则进入私域时代，通过全平台引流、视频号联动和社群精耕，实现高效变现。理解并适应这些变化，是从公众号中脱颖而出的关键。这是一个不断进化、充满挑战与机遇的领域。</t>
    </r>
  </si>
  <si>
    <t/>
    <r>
      <rPr>
        <u/>
        <sz val="9.75"/>
        <color theme="10"/>
        <rFont val="Calibri"/>
        <family val="2"/>
      </rPr>
      <t>https://xiaobot.net/invitation/3aef4-1e417-c1592-019f7/</t>
    </r>
  </si>
  <si>
    <t/>
    <r>
      <rPr>
        <u/>
        <sz val="9.75"/>
        <color theme="10"/>
        <rFont val="Calibri"/>
        <family val="2"/>
      </rPr>
      <t>https://xiaobot.net/invitation/68649-0204c-48fb2-9f81f/</t>
    </r>
  </si>
  <si>
    <t/>
    <r>
      <rPr>
        <u/>
        <sz val="12"/>
        <color theme="10"/>
        <rFont val="Calibri"/>
        <family val="2"/>
      </rPr>
      <t>https://xiaobot.net/invitation/fe450-86bb0-063f9-4fac8</t>
    </r>
  </si>
  <si>
    <t/>
    <r>
      <rPr>
        <u/>
        <sz val="9.75"/>
        <color theme="10"/>
        <rFont val="Calibri"/>
        <family val="2"/>
      </rPr>
      <t>https://xiaobot.net/invitation/936dd-10675-3bc5a-c0227/</t>
    </r>
  </si>
  <si>
    <t/>
    <r>
      <t>星球链接：</t>
    </r>
    <r>
      <t xml:space="preserve">
</t>
    </r>
    <r>
      <rPr>
        <u/>
        <sz val="9.75"/>
        <color theme="10"/>
        <rFont val="Calibri"/>
        <family val="2"/>
      </rPr>
      <t>公众号新人小白，N篇阅读量过万，还有pr求合作，小绿书大有可为，看完震惊：这种破烂公众号也能赚钱？（包含真实后台数据分享）</t>
    </r>
    <r>
      <t xml:space="preserve"> </t>
    </r>
    <r>
      <t xml:space="preserve">
</t>
    </r>
    <r>
      <t xml:space="preserve">
</t>
    </r>
    <r>
      <t>感悟：</t>
    </r>
    <r>
      <t xml:space="preserve">
</t>
    </r>
    <r>
      <t xml:space="preserve">
</t>
    </r>
    <r>
      <t>之前自己也做了段时间公众号，但是效果不是很好，看了这篇文章之后有很多启发：</t>
    </r>
    <r>
      <t xml:space="preserve">
</t>
    </r>
    <r>
      <t xml:space="preserve">
</t>
    </r>
    <r>
      <t>文章要短小精悍，不要又臭又长；小绿书大有可为，可以同时做；爆款文章有逻辑，一个是选题，受众广且痛点痛；引发评论区；文短；标题和头图要用心等等</t>
    </r>
    <r>
      <t xml:space="preserve">
</t>
    </r>
    <r>
      <t xml:space="preserve">
</t>
    </r>
    <r>
      <t>最后我想说，这几天在生财体验，很受启发和鼓舞，因为有很多普通人通过自己的努力拿到结果，给了自己很大的信心和动力。</t>
    </r>
  </si>
  <si>
    <t/>
    <r>
      <rPr>
        <u/>
        <sz val="12"/>
        <color theme="10"/>
        <rFont val="Calibri"/>
        <family val="2"/>
      </rPr>
      <t>https://xiaobot.net/invitation/9b3ca-ef8fe-b3daa-83f54</t>
    </r>
  </si>
  <si>
    <t/>
    <r>
      <rPr>
        <u/>
        <sz val="9.75"/>
        <color theme="10"/>
        <rFont val="Calibri"/>
        <family val="2"/>
      </rPr>
      <t>https://xiaobot.net/invitation/66246-a3a98-539ae-73c18/</t>
    </r>
  </si>
  <si>
    <t/>
    <r>
      <rPr>
        <u/>
        <sz val="9.75"/>
        <color theme="10"/>
        <rFont val="Calibri"/>
        <family val="2"/>
      </rPr>
      <t>https://xiaobot.net/invitation/46985-6d0c0-18d03-adfb8/</t>
    </r>
  </si>
  <si>
    <t/>
    <r>
      <rPr>
        <u/>
        <sz val="12"/>
        <color theme="10"/>
        <rFont val="Calibri"/>
        <family val="2"/>
      </rPr>
      <t>https://xiaobot.net/invitation/e8f51-d2a42-e0faf-8d6a5</t>
    </r>
  </si>
  <si>
    <t/>
    <r>
      <rPr>
        <u/>
        <sz val="9.75"/>
        <color theme="10"/>
        <rFont val="Calibri"/>
        <family val="2"/>
      </rPr>
      <t>https://xiaobot.net/invitation/43d19-f1808-7e189-18637/</t>
    </r>
  </si>
  <si>
    <t/>
    <r>
      <rPr>
        <u/>
        <sz val="9.75"/>
        <color theme="10"/>
        <rFont val="Calibri"/>
        <family val="2"/>
      </rPr>
      <t>https://xiaobot.net/invitation/71389-69d04-631d2-2043d/</t>
    </r>
  </si>
  <si>
    <t/>
    <r>
      <rPr>
        <u/>
        <sz val="9.75"/>
        <color theme="10"/>
        <rFont val="Calibri"/>
        <family val="2"/>
      </rPr>
      <t>https://xiaobot.net/invitation/3d018-f774a-8a4fc-c7876/</t>
    </r>
  </si>
  <si>
    <t/>
    <r>
      <rPr>
        <u/>
        <sz val="9.75"/>
        <color theme="10"/>
        <rFont val="Calibri"/>
        <family val="2"/>
      </rPr>
      <t>https://xiaobot.net/invitation/cce91-4c4ce-97790-e1801/</t>
    </r>
  </si>
  <si>
    <t/>
    <r>
      <rPr>
        <u/>
        <sz val="9.75"/>
        <color theme="10"/>
        <rFont val="Calibri"/>
        <family val="2"/>
      </rPr>
      <t>https://xiaobot.net/invitation/7788c-58b8e-28a30-e435d/</t>
    </r>
  </si>
  <si>
    <t/>
    <r>
      <rPr>
        <u/>
        <sz val="12"/>
        <color theme="10"/>
        <rFont val="Calibri"/>
        <family val="2"/>
      </rPr>
      <t>https://xiaobot.net/invitation/d3fd7-dbf5b-8e3d2-d06ef</t>
    </r>
  </si>
  <si>
    <t/>
    <r>
      <rPr>
        <u/>
        <sz val="12"/>
        <color theme="10"/>
        <rFont val="Calibri"/>
        <family val="2"/>
      </rPr>
      <t>https://xiaobot.net/invitation/6e9fc-80588-77748-2c358</t>
    </r>
  </si>
  <si>
    <t/>
    <r>
      <rPr>
        <u/>
        <sz val="12"/>
        <color theme="10"/>
        <rFont val="Calibri"/>
        <family val="2"/>
      </rPr>
      <t>https://xiaobot.net/invitation/842dd-84eb6-ec221-101ac</t>
    </r>
  </si>
  <si>
    <t/>
    <r>
      <rPr>
        <u/>
        <sz val="9.75"/>
        <color theme="10"/>
        <rFont val="Calibri"/>
        <family val="2"/>
      </rPr>
      <t>https://xiaobot.net/invitation/ac352-7b342-049bd-d298b/</t>
    </r>
  </si>
  <si>
    <t/>
    <r>
      <rPr>
        <u/>
        <sz val="9.75"/>
        <color theme="10"/>
        <rFont val="Calibri"/>
        <family val="2"/>
      </rPr>
      <t>https://xiaobot.net/invitation/addcc-3e768-ef3db-2beb9/</t>
    </r>
  </si>
  <si>
    <t/>
    <r>
      <rPr>
        <u/>
        <sz val="9.75"/>
        <color theme="10"/>
        <rFont val="Calibri"/>
        <family val="2"/>
      </rPr>
      <t>https://xiaobot.net/invitation/9ee37-88685-bfca7-d3182/</t>
    </r>
  </si>
  <si>
    <t/>
    <r>
      <rPr>
        <u/>
        <sz val="9.75"/>
        <color theme="10"/>
        <rFont val="Calibri"/>
        <family val="2"/>
      </rPr>
      <t>https://xiaobot.net/invitation/0a92d-d1abe-09205-432bb/</t>
    </r>
  </si>
  <si>
    <t/>
    <r>
      <rPr>
        <u/>
        <sz val="9.75"/>
        <color theme="10"/>
        <rFont val="Calibri"/>
        <family val="2"/>
      </rPr>
      <t>https://xiaobot.net/invitation/891cc-05912-58862-5e9bb/</t>
    </r>
  </si>
  <si>
    <t/>
    <r>
      <rPr>
        <u/>
        <sz val="9.75"/>
        <color theme="10"/>
        <rFont val="Calibri"/>
        <family val="2"/>
      </rPr>
      <t>https://xiaobot.net/invitation/4cd0d-59826-aa5f7-cc994/</t>
    </r>
  </si>
  <si>
    <t/>
    <r>
      <rPr>
        <u/>
        <sz val="12"/>
        <color theme="10"/>
        <rFont val="Calibri"/>
        <family val="2"/>
      </rPr>
      <t>https://xiaobot.net/invitation/35664-1d543-eb671-a5662</t>
    </r>
  </si>
  <si>
    <t/>
    <r>
      <rPr>
        <u/>
        <sz val="12"/>
        <color theme="10"/>
        <rFont val="Calibri"/>
        <family val="2"/>
      </rPr>
      <t>https://xiaobot.net/invitation/88a30-a0e3b-32ca7-b27bb</t>
    </r>
  </si>
  <si>
    <t/>
    <r>
      <rPr>
        <u/>
        <sz val="9.75"/>
        <color theme="10"/>
        <rFont val="Calibri"/>
        <family val="2"/>
      </rPr>
      <t>https://xiaobot.net/invitation/83d0d-72452-f31a1-70ac5/</t>
    </r>
  </si>
  <si>
    <t/>
    <r>
      <rPr>
        <u/>
        <sz val="9.75"/>
        <color theme="10"/>
        <rFont val="Calibri"/>
        <family val="2"/>
      </rPr>
      <t>https://xiaobot.net/invitation/f43f2-59776-86534-9f1e3/</t>
    </r>
  </si>
  <si>
    <t/>
    <r>
      <rPr>
        <u/>
        <sz val="12"/>
        <color theme="10"/>
        <rFont val="Calibri"/>
        <family val="2"/>
      </rPr>
      <t>https://xiaobot.net/invitation/6e9e3-bfbcf-86089-a53f7</t>
    </r>
  </si>
  <si>
    <t/>
    <r>
      <rPr>
        <b/>
        <sz val="7.5"/>
        <color rgb="FF000000"/>
        <rFont val="Calibri"/>
        <family val="2"/>
      </rPr>
      <t>天平</t>
    </r>
  </si>
  <si>
    <t/>
    <r>
      <rPr>
        <b/>
        <sz val="7.5"/>
        <color rgb="FF000000"/>
        <rFont val="Calibri"/>
        <family val="2"/>
      </rPr>
      <t>蜗牛</t>
    </r>
    <r>
      <rPr>
        <b/>
        <sz val="7.5"/>
        <color rgb="FF000000"/>
        <rFont val="Calibri"/>
        <family val="2"/>
      </rPr>
      <t>จุ๊บ</t>
    </r>
  </si>
  <si>
    <t/>
    <r>
      <rPr>
        <b/>
        <sz val="7.5"/>
        <color rgb="FF000000"/>
        <rFont val="Calibri"/>
        <family val="2"/>
      </rPr>
      <t>如坐春风</t>
    </r>
  </si>
  <si>
    <t/>
    <r>
      <rPr>
        <b/>
        <sz val="7.5"/>
        <color rgb="FF000000"/>
        <rFont val="Calibri"/>
        <family val="2"/>
      </rPr>
      <t>贤莉</t>
    </r>
    <r>
      <rPr>
        <b/>
        <sz val="7.5"/>
        <color rgb="FF000000"/>
        <rFont val="Calibri"/>
        <family val="2"/>
      </rPr>
      <t>Ivy</t>
    </r>
  </si>
  <si>
    <t/>
    <r>
      <rPr>
        <b/>
        <sz val="7.5"/>
        <color rgb="FF000000"/>
        <rFont val="Calibri"/>
        <family val="2"/>
      </rPr>
      <t>见自己</t>
    </r>
    <r>
      <rPr>
        <sz val="7.5"/>
        <color rgb="FF000000"/>
        <rFont val="Calibri"/>
        <family val="2"/>
      </rPr>
      <t>👀</t>
    </r>
  </si>
  <si>
    <t/>
    <r>
      <rPr>
        <b/>
        <sz val="7.5"/>
        <color rgb="FF000000"/>
        <rFont val="Calibri"/>
        <family val="2"/>
      </rPr>
      <t>關老師</t>
    </r>
    <r>
      <rPr>
        <b/>
        <sz val="7.5"/>
        <color rgb="FF000000"/>
        <rFont val="Calibri"/>
        <family val="2"/>
      </rPr>
      <t>OPEN</t>
    </r>
  </si>
  <si>
    <t/>
    <r>
      <rPr>
        <b/>
        <sz val="7.5"/>
        <color rgb="FF000000"/>
        <rFont val="Calibri"/>
        <family val="2"/>
      </rPr>
      <t>晓伟联通</t>
    </r>
  </si>
  <si>
    <t/>
    <r>
      <rPr>
        <b/>
        <sz val="7.5"/>
        <color rgb="FF000000"/>
        <rFont val="Calibri"/>
        <family val="2"/>
      </rPr>
      <t>好好学习</t>
    </r>
  </si>
  <si>
    <t/>
    <r>
      <rPr>
        <b/>
        <sz val="7.5"/>
        <color rgb="FF000000"/>
        <rFont val="Calibri"/>
        <family val="2"/>
      </rPr>
      <t>《毛盾战略</t>
    </r>
    <r>
      <rPr>
        <b/>
        <sz val="7.5"/>
        <color rgb="FF000000"/>
        <rFont val="Calibri"/>
        <family val="2"/>
      </rPr>
      <t>3</t>
    </r>
    <r>
      <rPr>
        <b/>
        <sz val="7.5"/>
        <color rgb="FF000000"/>
        <rFont val="Calibri"/>
        <family val="2"/>
      </rPr>
      <t>步曲》已上市</t>
    </r>
  </si>
  <si>
    <t/>
    <r>
      <rPr>
        <b/>
        <sz val="7.5"/>
        <color rgb="FF000000"/>
        <rFont val="Calibri"/>
        <family val="2"/>
      </rPr>
      <t>宫晓</t>
    </r>
    <r>
      <rPr>
        <b/>
        <sz val="7.5"/>
        <color rgb="FF000000"/>
        <rFont val="Calibri"/>
        <family val="2"/>
      </rPr>
      <t>Mina</t>
    </r>
  </si>
  <si>
    <t/>
    <r>
      <rPr>
        <b/>
        <sz val="7.5"/>
        <color rgb="FF000000"/>
        <rFont val="Calibri"/>
        <family val="2"/>
      </rPr>
      <t>行动派</t>
    </r>
  </si>
  <si>
    <t/>
    <r>
      <rPr>
        <b/>
        <sz val="7.5"/>
        <color rgb="FF000000"/>
        <rFont val="Calibri"/>
        <family val="2"/>
      </rPr>
      <t>美玲</t>
    </r>
    <r>
      <rPr>
        <sz val="7.5"/>
        <color rgb="FF000000"/>
        <rFont val="Calibri"/>
        <family val="2"/>
      </rPr>
      <t>🍋</t>
    </r>
  </si>
  <si>
    <t/>
    <r>
      <rPr>
        <b/>
        <sz val="7.5"/>
        <color rgb="FF000000"/>
        <rFont val="Calibri"/>
        <family val="2"/>
      </rPr>
      <t>小仪</t>
    </r>
  </si>
  <si>
    <t/>
    <r>
      <rPr>
        <b/>
        <sz val="7.5"/>
        <color rgb="FF000000"/>
        <rFont val="Calibri"/>
        <family val="2"/>
      </rPr>
      <t>橘子花</t>
    </r>
  </si>
  <si>
    <t/>
    <r>
      <rPr>
        <b/>
        <sz val="7.5"/>
        <color rgb="FF000000"/>
        <rFont val="Calibri"/>
        <family val="2"/>
      </rPr>
      <t>云筱</t>
    </r>
  </si>
  <si>
    <t/>
    <r>
      <rPr>
        <b/>
        <sz val="7.5"/>
        <color rgb="FF000000"/>
        <rFont val="Calibri"/>
        <family val="2"/>
      </rPr>
      <t>招财武</t>
    </r>
  </si>
  <si>
    <t/>
    <r>
      <rPr>
        <b/>
        <sz val="7.5"/>
        <color rgb="FF000000"/>
        <rFont val="Calibri"/>
        <family val="2"/>
      </rPr>
      <t>爱</t>
    </r>
    <r>
      <t></t>
    </r>
    <r>
      <rPr>
        <b/>
        <sz val="7.5"/>
        <color rgb="FF000000"/>
        <rFont val="Calibri"/>
        <family val="2"/>
      </rPr>
      <t>雅</t>
    </r>
  </si>
  <si>
    <t/>
    <r>
      <rPr>
        <b/>
        <sz val="7.5"/>
        <color rgb="FF000000"/>
        <rFont val="Calibri"/>
        <family val="2"/>
      </rPr>
      <t xml:space="preserve">Siva </t>
    </r>
    <r>
      <rPr>
        <b/>
        <sz val="7.5"/>
        <color rgb="FF000000"/>
        <rFont val="Calibri"/>
        <family val="2"/>
      </rPr>
      <t>小诗</t>
    </r>
  </si>
  <si>
    <t/>
    <r>
      <rPr>
        <b/>
        <sz val="7.5"/>
        <color rgb="FF000000"/>
        <rFont val="Calibri"/>
        <family val="2"/>
      </rPr>
      <t>橙哩个橙</t>
    </r>
  </si>
  <si>
    <t/>
    <r>
      <rPr>
        <b/>
        <sz val="7.5"/>
        <color rgb="FF000000"/>
        <rFont val="Calibri"/>
        <family val="2"/>
      </rPr>
      <t>蓝蓝的天</t>
    </r>
  </si>
  <si>
    <t/>
    <r>
      <rPr>
        <b/>
        <sz val="7.5"/>
        <color rgb="FF000000"/>
        <rFont val="Calibri"/>
        <family val="2"/>
      </rPr>
      <t>阳光灿烂</t>
    </r>
  </si>
  <si>
    <t/>
    <r>
      <rPr>
        <b/>
        <sz val="7.5"/>
        <color rgb="FF000000"/>
        <rFont val="Calibri"/>
        <family val="2"/>
      </rPr>
      <t>◎</t>
    </r>
    <r>
      <rPr>
        <b/>
        <sz val="7.5"/>
        <color rgb="FF000000"/>
        <rFont val="Calibri"/>
        <family val="2"/>
      </rPr>
      <t xml:space="preserve"> Háng</t>
    </r>
    <r>
      <rPr>
        <b/>
        <sz val="7.5"/>
        <color rgb="FF000000"/>
        <rFont val="Calibri"/>
        <family val="2"/>
      </rPr>
      <t>๛</t>
    </r>
    <r>
      <rPr>
        <b/>
        <sz val="7.5"/>
        <color rgb="FF000000"/>
        <rFont val="Calibri"/>
        <family val="2"/>
      </rPr>
      <t>♚</t>
    </r>
  </si>
  <si>
    <t/>
    <r>
      <rPr>
        <b/>
        <sz val="7.5"/>
        <color rgb="FF000000"/>
        <rFont val="Calibri"/>
        <family val="2"/>
      </rPr>
      <t>晏公子</t>
    </r>
  </si>
  <si>
    <t/>
    <r>
      <rPr>
        <b/>
        <sz val="7.5"/>
        <color rgb="FF000000"/>
        <rFont val="Calibri"/>
        <family val="2"/>
      </rPr>
      <t>宋冬生律师</t>
    </r>
  </si>
  <si>
    <t/>
    <r>
      <rPr>
        <b/>
        <sz val="7.5"/>
        <color rgb="FF000000"/>
        <rFont val="Calibri"/>
        <family val="2"/>
      </rPr>
      <t>蓝海</t>
    </r>
  </si>
  <si>
    <t/>
    <r>
      <rPr>
        <b/>
        <sz val="7.5"/>
        <color rgb="FF000000"/>
        <rFont val="Calibri"/>
        <family val="2"/>
      </rPr>
      <t>淼</t>
    </r>
  </si>
  <si>
    <t/>
    <r>
      <rPr>
        <b/>
        <sz val="7.5"/>
        <color rgb="FF000000"/>
        <rFont val="Calibri"/>
        <family val="2"/>
      </rPr>
      <t>大树</t>
    </r>
  </si>
  <si>
    <t/>
    <r>
      <rPr>
        <b/>
        <sz val="7.5"/>
        <color rgb="FF000000"/>
        <rFont val="Calibri"/>
        <family val="2"/>
      </rPr>
      <t>菜央</t>
    </r>
  </si>
  <si>
    <t/>
    <r>
      <rPr>
        <b/>
        <sz val="7.5"/>
        <color rgb="FF000000"/>
        <rFont val="Calibri"/>
        <family val="2"/>
      </rPr>
      <t>冯瑞成〔搞薯条〕</t>
    </r>
  </si>
  <si>
    <t/>
    <r>
      <rPr>
        <b/>
        <sz val="7.5"/>
        <color rgb="FF000000"/>
        <rFont val="Calibri"/>
        <family val="2"/>
      </rPr>
      <t>Alise</t>
    </r>
  </si>
  <si>
    <t/>
    <r>
      <rPr>
        <b/>
        <sz val="7.5"/>
        <color rgb="FF000000"/>
        <rFont val="Calibri"/>
        <family val="2"/>
      </rPr>
      <t>艾七页</t>
    </r>
  </si>
  <si>
    <t/>
    <r>
      <rPr>
        <b/>
        <sz val="7.5"/>
        <color rgb="FF000000"/>
        <rFont val="Calibri"/>
        <family val="2"/>
      </rPr>
      <t>随喜</t>
    </r>
    <r>
      <rPr>
        <sz val="7.5"/>
        <color rgb="FF000000"/>
        <rFont val="Calibri"/>
        <family val="2"/>
      </rPr>
      <t>💖</t>
    </r>
  </si>
  <si>
    <t/>
    <r>
      <rPr>
        <b/>
        <sz val="7.5"/>
        <color rgb="FF000000"/>
        <rFont val="Calibri"/>
        <family val="2"/>
      </rPr>
      <t>阿牛</t>
    </r>
    <r>
      <rPr>
        <b/>
        <sz val="7.5"/>
        <color rgb="FF000000"/>
        <rFont val="Calibri"/>
        <family val="2"/>
      </rPr>
      <t xml:space="preserve"> Neo</t>
    </r>
  </si>
  <si>
    <t/>
    <r>
      <rPr>
        <b/>
        <sz val="7.5"/>
        <color rgb="FF000000"/>
        <rFont val="Calibri"/>
        <family val="2"/>
      </rPr>
      <t>不贰君</t>
    </r>
  </si>
  <si>
    <t/>
    <r>
      <rPr>
        <b/>
        <sz val="7.5"/>
        <color rgb="FF000000"/>
        <rFont val="Calibri"/>
        <family val="2"/>
      </rPr>
      <t>林夕夕</t>
    </r>
    <r>
      <rPr>
        <sz val="7.5"/>
        <color rgb="FF000000"/>
        <rFont val="Calibri"/>
        <family val="2"/>
      </rPr>
      <t>🌈</t>
    </r>
    <r>
      <rPr>
        <b/>
        <sz val="7.5"/>
        <color rgb="FF000000"/>
        <rFont val="Calibri"/>
        <family val="2"/>
      </rPr>
      <t>Echo</t>
    </r>
  </si>
  <si>
    <t/>
    <r>
      <rPr>
        <b/>
        <sz val="7.5"/>
        <color rgb="FF000000"/>
        <rFont val="Calibri"/>
        <family val="2"/>
      </rPr>
      <t>郑永梅</t>
    </r>
  </si>
  <si>
    <t/>
    <r>
      <rPr>
        <b/>
        <sz val="7.5"/>
        <color rgb="FF000000"/>
        <rFont val="Calibri"/>
        <family val="2"/>
      </rPr>
      <t>让未来发生</t>
    </r>
  </si>
  <si>
    <t/>
    <r>
      <rPr>
        <b/>
        <sz val="7.5"/>
        <color rgb="FF000000"/>
        <rFont val="Calibri"/>
        <family val="2"/>
      </rPr>
      <t xml:space="preserve">Frank - </t>
    </r>
    <r>
      <rPr>
        <b/>
        <sz val="7.5"/>
        <color rgb="FF000000"/>
        <rFont val="Calibri"/>
        <family val="2"/>
      </rPr>
      <t>张烽</t>
    </r>
  </si>
  <si>
    <t/>
    <r>
      <rPr>
        <b/>
        <sz val="7.5"/>
        <color rgb="FF000000"/>
        <rFont val="Calibri"/>
        <family val="2"/>
      </rPr>
      <t>夜</t>
    </r>
  </si>
  <si>
    <t/>
    <r>
      <rPr>
        <b/>
        <sz val="7.5"/>
        <color rgb="FF000000"/>
        <rFont val="Calibri"/>
        <family val="2"/>
      </rPr>
      <t>Hotaru</t>
    </r>
  </si>
  <si>
    <t/>
    <r>
      <rPr>
        <b/>
        <sz val="7.5"/>
        <color rgb="FF000000"/>
        <rFont val="Calibri"/>
        <family val="2"/>
      </rPr>
      <t>陈小嫣</t>
    </r>
  </si>
  <si>
    <t/>
    <r>
      <rPr>
        <b/>
        <sz val="7.5"/>
        <color rgb="FF000000"/>
        <rFont val="Calibri"/>
        <family val="2"/>
      </rPr>
      <t>老纪</t>
    </r>
    <r>
      <rPr>
        <b/>
        <sz val="7.5"/>
        <color rgb="FF000000"/>
        <rFont val="Calibri"/>
        <family val="2"/>
      </rPr>
      <t>S</t>
    </r>
  </si>
  <si>
    <t/>
    <r>
      <rPr>
        <b/>
        <sz val="7.5"/>
        <color rgb="FF000000"/>
        <rFont val="Calibri"/>
        <family val="2"/>
      </rPr>
      <t>Anthony</t>
    </r>
    <r>
      <rPr>
        <b/>
        <sz val="7.5"/>
        <color rgb="FF000000"/>
        <rFont val="Calibri"/>
        <family val="2"/>
      </rPr>
      <t>（闭关微出）</t>
    </r>
  </si>
  <si>
    <t/>
    <r>
      <rPr>
        <b/>
        <sz val="7.5"/>
        <color rgb="FF000000"/>
        <rFont val="Calibri"/>
        <family val="2"/>
      </rPr>
      <t>白桦林</t>
    </r>
  </si>
  <si>
    <t/>
    <r>
      <rPr>
        <b/>
        <sz val="7.5"/>
        <color rgb="FF000000"/>
        <rFont val="Calibri"/>
        <family val="2"/>
      </rPr>
      <t>采懿</t>
    </r>
  </si>
  <si>
    <t/>
    <r>
      <rPr>
        <b/>
        <sz val="7.5"/>
        <color rgb="FF000000"/>
        <rFont val="Calibri"/>
        <family val="2"/>
      </rPr>
      <t>大起</t>
    </r>
    <r>
      <rPr>
        <sz val="7.5"/>
        <color rgb="FF000000"/>
        <rFont val="Calibri"/>
        <family val="2"/>
      </rPr>
      <t>🌟</t>
    </r>
    <r>
      <rPr>
        <b/>
        <sz val="7.5"/>
        <color rgb="FF000000"/>
        <rFont val="Calibri"/>
        <family val="2"/>
      </rPr>
      <t>｜中医</t>
    </r>
  </si>
  <si>
    <t/>
    <r>
      <rPr>
        <b/>
        <sz val="7.5"/>
        <color rgb="FF000000"/>
        <rFont val="Calibri"/>
        <family val="2"/>
      </rPr>
      <t>自然梧桐</t>
    </r>
  </si>
  <si>
    <t/>
    <r>
      <rPr>
        <b/>
        <sz val="7.5"/>
        <color rgb="FF000000"/>
        <rFont val="Calibri"/>
        <family val="2"/>
      </rPr>
      <t>知行</t>
    </r>
  </si>
  <si>
    <t/>
    <r>
      <rPr>
        <b/>
        <sz val="7.5"/>
        <color rgb="FF000000"/>
        <rFont val="Calibri"/>
        <family val="2"/>
      </rPr>
      <t>青绿</t>
    </r>
  </si>
  <si>
    <t/>
    <r>
      <rPr>
        <b/>
        <sz val="7.5"/>
        <color rgb="FF000000"/>
        <rFont val="Calibri"/>
        <family val="2"/>
      </rPr>
      <t>顺隆小家电礼品商贸公司</t>
    </r>
  </si>
  <si>
    <t/>
    <r>
      <rPr>
        <b/>
        <sz val="7.5"/>
        <color rgb="FF000000"/>
        <rFont val="Calibri"/>
        <family val="2"/>
      </rPr>
      <t>Mackenzie</t>
    </r>
    <r>
      <rPr>
        <b/>
        <sz val="7.5"/>
        <color rgb="FF000000"/>
        <rFont val="Calibri"/>
        <family val="2"/>
      </rPr>
      <t>悦</t>
    </r>
  </si>
  <si>
    <t/>
    <r>
      <rPr>
        <b/>
        <sz val="7.5"/>
        <color rgb="FF000000"/>
        <rFont val="Calibri"/>
        <family val="2"/>
      </rPr>
      <t>静水流深</t>
    </r>
  </si>
  <si>
    <t/>
    <r>
      <rPr>
        <b/>
        <sz val="7.5"/>
        <color rgb="FF000000"/>
        <rFont val="Calibri"/>
        <family val="2"/>
      </rPr>
      <t>行动派</t>
    </r>
    <r>
      <rPr>
        <sz val="7.5"/>
        <color rgb="FF000000"/>
        <rFont val="Calibri"/>
        <family val="2"/>
      </rPr>
      <t>🕺</t>
    </r>
    <r>
      <rPr>
        <b/>
        <sz val="7.5"/>
        <color rgb="FF000000"/>
        <rFont val="Calibri"/>
        <family val="2"/>
      </rPr>
      <t>李旭</t>
    </r>
  </si>
  <si>
    <t/>
    <r>
      <rPr>
        <b/>
        <sz val="7.5"/>
        <color rgb="FF000000"/>
        <rFont val="Calibri"/>
        <family val="2"/>
      </rPr>
      <t>阿爽</t>
    </r>
  </si>
  <si>
    <t/>
    <r>
      <rPr>
        <b/>
        <sz val="7.5"/>
        <color rgb="FF000000"/>
        <rFont val="Calibri"/>
        <family val="2"/>
      </rPr>
      <t xml:space="preserve">Oscar Ba</t>
    </r>
  </si>
  <si>
    <t/>
    <r>
      <rPr>
        <b/>
        <sz val="7.5"/>
        <color rgb="FF000000"/>
        <rFont val="Calibri"/>
        <family val="2"/>
      </rPr>
      <t>开心幸运</t>
    </r>
  </si>
  <si>
    <t/>
    <r>
      <rPr>
        <b/>
        <sz val="7.5"/>
        <color rgb="FF000000"/>
        <rFont val="Calibri"/>
        <family val="2"/>
      </rPr>
      <t>松松</t>
    </r>
    <r>
      <rPr>
        <b/>
        <sz val="7.5"/>
        <color rgb="FF000000"/>
        <rFont val="Calibri"/>
        <family val="2"/>
      </rPr>
      <t>Hedy</t>
    </r>
    <r>
      <rPr>
        <sz val="7.5"/>
        <color rgb="FF000000"/>
        <rFont val="Calibri"/>
        <family val="2"/>
      </rPr>
      <t>💜</t>
    </r>
    <r>
      <rPr>
        <b/>
        <sz val="7.5"/>
        <color rgb="FF000000"/>
        <rFont val="Calibri"/>
        <family val="2"/>
      </rPr>
      <t>旺得福</t>
    </r>
  </si>
  <si>
    <t/>
    <r>
      <rPr>
        <b/>
        <sz val="7.5"/>
        <color rgb="FF000000"/>
        <rFont val="Calibri"/>
        <family val="2"/>
      </rPr>
      <t>QUEEN</t>
    </r>
  </si>
  <si>
    <t/>
    <r>
      <rPr>
        <b/>
        <sz val="7.5"/>
        <color rgb="FF000000"/>
        <rFont val="Calibri"/>
        <family val="2"/>
      </rPr>
      <t>精读书房</t>
    </r>
    <r>
      <rPr>
        <b/>
        <sz val="7.5"/>
        <color rgb="FF000000"/>
        <rFont val="Calibri"/>
        <family val="2"/>
      </rPr>
      <t>Ⅴ</t>
    </r>
    <r>
      <rPr>
        <b/>
        <sz val="7.5"/>
        <color rgb="FF000000"/>
        <rFont val="Calibri"/>
        <family val="2"/>
      </rPr>
      <t>优禾托管</t>
    </r>
  </si>
  <si>
    <t/>
    <r>
      <rPr>
        <b/>
        <sz val="7.5"/>
        <color rgb="FF000000"/>
        <rFont val="Calibri"/>
        <family val="2"/>
      </rPr>
      <t>Zero</t>
    </r>
  </si>
  <si>
    <t/>
    <r>
      <rPr>
        <b/>
        <sz val="7.5"/>
        <color rgb="FF000000"/>
        <rFont val="Calibri"/>
        <family val="2"/>
      </rPr>
      <t>David</t>
    </r>
  </si>
  <si>
    <t/>
    <r>
      <rPr>
        <b/>
        <sz val="7.5"/>
        <color rgb="FF000000"/>
        <rFont val="Calibri"/>
        <family val="2"/>
      </rPr>
      <t>花菜菜</t>
    </r>
    <r>
      <rPr>
        <b/>
        <sz val="7.5"/>
        <color rgb="FF000000"/>
        <rFont val="Calibri"/>
        <family val="2"/>
      </rPr>
      <t>Jolin</t>
    </r>
  </si>
  <si>
    <t/>
    <r>
      <rPr>
        <b/>
        <sz val="7.5"/>
        <color rgb="FF000000"/>
        <rFont val="Calibri"/>
        <family val="2"/>
      </rPr>
      <t>Bery</t>
    </r>
  </si>
  <si>
    <t/>
    <r>
      <rPr>
        <b/>
        <sz val="7.5"/>
        <color rgb="FF000000"/>
        <rFont val="Calibri"/>
        <family val="2"/>
      </rPr>
      <t>一觉（悦心）</t>
    </r>
  </si>
  <si>
    <t/>
    <r>
      <rPr>
        <b/>
        <sz val="7.5"/>
        <color rgb="FF000000"/>
        <rFont val="Calibri"/>
        <family val="2"/>
      </rPr>
      <t>景玙</t>
    </r>
  </si>
  <si>
    <t/>
    <r>
      <rPr>
        <b/>
        <sz val="7.5"/>
        <color rgb="FF000000"/>
        <rFont val="Calibri"/>
        <family val="2"/>
      </rPr>
      <t>杜</t>
    </r>
    <r>
      <rPr>
        <b/>
        <sz val="7.5"/>
        <color rgb="FF000000"/>
        <rFont val="Calibri"/>
        <family val="2"/>
      </rPr>
      <t>℃</t>
    </r>
  </si>
  <si>
    <t/>
    <r>
      <rPr>
        <b/>
        <sz val="7.5"/>
        <color rgb="FF000000"/>
        <rFont val="Calibri"/>
        <family val="2"/>
      </rPr>
      <t>施玮</t>
    </r>
    <r>
      <rPr>
        <b/>
        <sz val="7.5"/>
        <color rgb="FF000000"/>
        <rFont val="Calibri"/>
        <family val="2"/>
      </rPr>
      <t>magic</t>
    </r>
  </si>
  <si>
    <t/>
    <r>
      <rPr>
        <b/>
        <sz val="7.5"/>
        <color rgb="FF000000"/>
        <rFont val="Calibri"/>
        <family val="2"/>
      </rPr>
      <t>惠洋</t>
    </r>
  </si>
  <si>
    <t/>
    <r>
      <rPr>
        <b/>
        <sz val="7.5"/>
        <color rgb="FF000000"/>
        <rFont val="Calibri"/>
        <family val="2"/>
      </rPr>
      <t>红梅</t>
    </r>
  </si>
  <si>
    <t/>
    <r>
      <rPr>
        <b/>
        <sz val="7.5"/>
        <color rgb="FF000000"/>
        <rFont val="Calibri"/>
        <family val="2"/>
      </rPr>
      <t>太阳</t>
    </r>
  </si>
  <si>
    <t/>
    <r>
      <rPr>
        <b/>
        <sz val="7.5"/>
        <color rgb="FF000000"/>
        <rFont val="Calibri"/>
        <family val="2"/>
      </rPr>
      <t>伍晓琼</t>
    </r>
  </si>
  <si>
    <t/>
    <r>
      <rPr>
        <b/>
        <sz val="7.5"/>
        <color rgb="FF000000"/>
        <rFont val="Calibri"/>
        <family val="2"/>
      </rPr>
      <t>蝶舞新飞</t>
    </r>
  </si>
  <si>
    <t/>
    <r>
      <rPr>
        <b/>
        <sz val="7.5"/>
        <color rgb="FF000000"/>
        <rFont val="Calibri"/>
        <family val="2"/>
      </rPr>
      <t>刘刘</t>
    </r>
  </si>
  <si>
    <t/>
    <r>
      <rPr>
        <b/>
        <sz val="7.5"/>
        <color rgb="FF000000"/>
        <rFont val="Calibri"/>
        <family val="2"/>
      </rPr>
      <t>宝璐华</t>
    </r>
    <r>
      <rPr>
        <b/>
        <sz val="7.5"/>
        <color rgb="FF000000"/>
        <rFont val="Calibri"/>
        <family val="2"/>
      </rPr>
      <t xml:space="preserve"> </t>
    </r>
    <r>
      <rPr>
        <b/>
        <sz val="7.5"/>
        <color rgb="FF000000"/>
        <rFont val="Calibri"/>
        <family val="2"/>
      </rPr>
      <t>源头供应链</t>
    </r>
    <r>
      <rPr>
        <b/>
        <sz val="7.5"/>
        <color rgb="FF000000"/>
        <rFont val="Calibri"/>
        <family val="2"/>
      </rPr>
      <t xml:space="preserve"> </t>
    </r>
    <r>
      <rPr>
        <b/>
        <sz val="7.5"/>
        <color rgb="FF000000"/>
        <rFont val="Calibri"/>
        <family val="2"/>
      </rPr>
      <t>创始人</t>
    </r>
  </si>
  <si>
    <t/>
    <r>
      <rPr>
        <b/>
        <sz val="7.5"/>
        <color rgb="FF000000"/>
        <rFont val="Calibri"/>
        <family val="2"/>
      </rPr>
      <t>夏光辉｜成长教练</t>
    </r>
  </si>
  <si>
    <t/>
    <r>
      <rPr>
        <b/>
        <sz val="7.5"/>
        <color rgb="FF000000"/>
        <rFont val="Calibri"/>
        <family val="2"/>
      </rPr>
      <t>L</t>
    </r>
  </si>
  <si>
    <t/>
    <r>
      <rPr>
        <b/>
        <sz val="7.5"/>
        <color rgb="FF000000"/>
        <rFont val="Calibri"/>
        <family val="2"/>
      </rPr>
      <t>谢夺</t>
    </r>
  </si>
  <si>
    <t/>
    <r>
      <rPr>
        <b/>
        <sz val="7.5"/>
        <color rgb="FF000000"/>
        <rFont val="Calibri"/>
        <family val="2"/>
      </rPr>
      <t>及鑫</t>
    </r>
  </si>
  <si>
    <t/>
    <r>
      <rPr>
        <b/>
        <sz val="7.5"/>
        <color rgb="FF000000"/>
        <rFont val="Calibri"/>
        <family val="2"/>
      </rPr>
      <t>泓成</t>
    </r>
  </si>
  <si>
    <t/>
    <r>
      <rPr>
        <b/>
        <sz val="7.5"/>
        <color rgb="FF000000"/>
        <rFont val="Calibri"/>
        <family val="2"/>
      </rPr>
      <t>白凤坤</t>
    </r>
  </si>
  <si>
    <t/>
    <r>
      <rPr>
        <b/>
        <sz val="7.5"/>
        <color rgb="FF000000"/>
        <rFont val="Calibri"/>
        <family val="2"/>
      </rPr>
      <t>高山</t>
    </r>
    <r>
      <rPr>
        <b/>
        <sz val="7.5"/>
        <color rgb="FF000000"/>
        <rFont val="Calibri"/>
        <family val="2"/>
      </rPr>
      <t>(Tony)</t>
    </r>
  </si>
  <si>
    <t/>
    <r>
      <rPr>
        <b/>
        <sz val="7.5"/>
        <color rgb="FF000000"/>
        <rFont val="Calibri"/>
        <family val="2"/>
      </rPr>
      <t>吴洁丽</t>
    </r>
  </si>
  <si>
    <t/>
    <r>
      <rPr>
        <b/>
        <sz val="7.5"/>
        <color rgb="FF000000"/>
        <rFont val="Calibri"/>
        <family val="2"/>
      </rPr>
      <t>萧磊</t>
    </r>
  </si>
  <si>
    <t/>
    <r>
      <rPr>
        <b/>
        <sz val="7.5"/>
        <color rgb="FF000000"/>
        <rFont val="Calibri"/>
        <family val="2"/>
      </rPr>
      <t>Sunshine</t>
    </r>
  </si>
  <si>
    <t/>
    <r>
      <rPr>
        <b/>
        <sz val="7.5"/>
        <color rgb="FF000000"/>
        <rFont val="Calibri"/>
        <family val="2"/>
      </rPr>
      <t>19.9</t>
    </r>
  </si>
  <si>
    <t/>
    <r>
      <rPr>
        <b/>
        <sz val="7.5"/>
        <color rgb="FF000000"/>
        <rFont val="Calibri"/>
        <family val="2"/>
      </rPr>
      <t>天空</t>
    </r>
  </si>
  <si>
    <t/>
    <r>
      <rPr>
        <b/>
        <sz val="7.5"/>
        <color rgb="FF000000"/>
        <rFont val="Calibri"/>
        <family val="2"/>
      </rPr>
      <t>aebn</t>
    </r>
  </si>
  <si>
    <t/>
    <r>
      <rPr>
        <b/>
        <sz val="7.5"/>
        <color rgb="FF000000"/>
        <rFont val="Calibri"/>
        <family val="2"/>
      </rPr>
      <t>甘赛</t>
    </r>
    <r>
      <rPr>
        <b/>
        <sz val="7.5"/>
        <color rgb="FF000000"/>
        <rFont val="Calibri"/>
        <family val="2"/>
      </rPr>
      <t xml:space="preserve"> </t>
    </r>
    <r>
      <rPr>
        <b/>
        <sz val="7.5"/>
        <color rgb="FF000000"/>
        <rFont val="Calibri"/>
        <family val="2"/>
      </rPr>
      <t>中央空调</t>
    </r>
    <r>
      <rPr>
        <b/>
        <sz val="7.5"/>
        <color rgb="FF000000"/>
        <rFont val="Calibri"/>
        <family val="2"/>
      </rPr>
      <t xml:space="preserve"> </t>
    </r>
    <r>
      <rPr>
        <b/>
        <sz val="7.5"/>
        <color rgb="FF000000"/>
        <rFont val="Calibri"/>
        <family val="2"/>
      </rPr>
      <t>新风地暖</t>
    </r>
  </si>
  <si>
    <t/>
    <r>
      <rPr>
        <b/>
        <sz val="7.5"/>
        <color rgb="FF000000"/>
        <rFont val="Calibri"/>
        <family val="2"/>
      </rPr>
      <t>韩云玲</t>
    </r>
  </si>
  <si>
    <t/>
    <r>
      <rPr>
        <b/>
        <sz val="7.5"/>
        <color rgb="FF000000"/>
        <rFont val="Calibri"/>
        <family val="2"/>
      </rPr>
      <t>水舞灵清</t>
    </r>
  </si>
  <si>
    <t/>
    <r>
      <rPr>
        <b/>
        <sz val="7.5"/>
        <color rgb="FF000000"/>
        <rFont val="Calibri"/>
        <family val="2"/>
      </rPr>
      <t>茉莉蜜茶</t>
    </r>
    <r>
      <rPr>
        <b/>
        <sz val="7.5"/>
        <color rgb="FF000000"/>
        <rFont val="Calibri"/>
        <family val="2"/>
      </rPr>
      <t>-</t>
    </r>
    <r>
      <rPr>
        <b/>
        <sz val="7.5"/>
        <color rgb="FF000000"/>
        <rFont val="Calibri"/>
        <family val="2"/>
      </rPr>
      <t>沫子</t>
    </r>
  </si>
  <si>
    <t/>
    <r>
      <rPr>
        <b/>
        <sz val="7.5"/>
        <color rgb="FF000000"/>
        <rFont val="Calibri"/>
        <family val="2"/>
      </rPr>
      <t>Tiger</t>
    </r>
  </si>
  <si>
    <t/>
    <r>
      <rPr>
        <b/>
        <sz val="7.5"/>
        <color rgb="FF000000"/>
        <rFont val="Calibri"/>
        <family val="2"/>
      </rPr>
      <t>林馨儿</t>
    </r>
  </si>
  <si>
    <t/>
    <r>
      <rPr>
        <b/>
        <sz val="7.5"/>
        <color rgb="FF000000"/>
        <rFont val="Calibri"/>
        <family val="2"/>
      </rPr>
      <t>张张</t>
    </r>
  </si>
  <si>
    <t/>
    <r>
      <rPr>
        <b/>
        <sz val="7.5"/>
        <color rgb="FF000000"/>
        <rFont val="Calibri"/>
        <family val="2"/>
      </rPr>
      <t>七悦（建能</t>
    </r>
    <r>
      <rPr>
        <b/>
        <sz val="7.5"/>
        <color rgb="FF000000"/>
        <rFont val="Calibri"/>
        <family val="2"/>
      </rPr>
      <t>Can)</t>
    </r>
  </si>
  <si>
    <t/>
    <r>
      <rPr>
        <b/>
        <sz val="7.5"/>
        <color rgb="FF000000"/>
        <rFont val="Calibri"/>
        <family val="2"/>
      </rPr>
      <t>大阿海</t>
    </r>
  </si>
  <si>
    <t/>
    <r>
      <rPr>
        <b/>
        <sz val="7.5"/>
        <color rgb="FF000000"/>
        <rFont val="Calibri"/>
        <family val="2"/>
      </rPr>
      <t>沸沸</t>
    </r>
    <r>
      <rPr>
        <b/>
        <sz val="7.5"/>
        <color rgb="FF000000"/>
        <rFont val="Calibri"/>
        <family val="2"/>
      </rPr>
      <t>doubfay</t>
    </r>
  </si>
  <si>
    <t/>
    <r>
      <rPr>
        <b/>
        <sz val="7.5"/>
        <color rgb="FF000000"/>
        <rFont val="Calibri"/>
        <family val="2"/>
      </rPr>
      <t>鸿飞王校长（一年无限学预约）</t>
    </r>
  </si>
  <si>
    <t/>
    <r>
      <rPr>
        <b/>
        <sz val="7.5"/>
        <color rgb="FF000000"/>
        <rFont val="Calibri"/>
        <family val="2"/>
      </rPr>
      <t>甜么么</t>
    </r>
  </si>
  <si>
    <t/>
    <r>
      <rPr>
        <b/>
        <sz val="7.5"/>
        <color rgb="FF000000"/>
        <rFont val="Calibri"/>
        <family val="2"/>
      </rPr>
      <t>一个橙子</t>
    </r>
  </si>
  <si>
    <t/>
    <r>
      <rPr>
        <b/>
        <sz val="7.5"/>
        <color rgb="FF000000"/>
        <rFont val="Calibri"/>
        <family val="2"/>
      </rPr>
      <t>未来而来</t>
    </r>
  </si>
  <si>
    <t/>
    <r>
      <rPr>
        <b/>
        <sz val="7.5"/>
        <color rgb="FF000000"/>
        <rFont val="Calibri"/>
        <family val="2"/>
      </rPr>
      <t>高博</t>
    </r>
  </si>
  <si>
    <t/>
    <r>
      <rPr>
        <b/>
        <sz val="7.5"/>
        <color rgb="FF000000"/>
        <rFont val="Calibri"/>
        <family val="2"/>
      </rPr>
      <t>小飞侠</t>
    </r>
  </si>
  <si>
    <t/>
    <r>
      <rPr>
        <b/>
        <sz val="7.5"/>
        <color rgb="FF000000"/>
        <rFont val="Calibri"/>
        <family val="2"/>
      </rPr>
      <t>常乐</t>
    </r>
  </si>
  <si>
    <t/>
    <r>
      <rPr>
        <b/>
        <sz val="7.5"/>
        <color rgb="FF000000"/>
        <rFont val="Calibri"/>
        <family val="2"/>
      </rPr>
      <t>娃娃阅读</t>
    </r>
  </si>
  <si>
    <t/>
    <r>
      <rPr>
        <b/>
        <sz val="7.5"/>
        <color rgb="FF000000"/>
        <rFont val="Calibri"/>
        <family val="2"/>
      </rPr>
      <t>李松</t>
    </r>
    <r>
      <rPr>
        <b/>
        <sz val="7.5"/>
        <color rgb="FF000000"/>
        <rFont val="Calibri"/>
        <family val="2"/>
      </rPr>
      <t xml:space="preserve">@Alex </t>
    </r>
    <r>
      <rPr>
        <b/>
        <sz val="7.5"/>
        <color rgb="FF000000"/>
        <rFont val="Calibri"/>
        <family val="2"/>
      </rPr>
      <t>新媒体</t>
    </r>
  </si>
  <si>
    <t/>
    <r>
      <rPr>
        <b/>
        <sz val="7.5"/>
        <color rgb="FF000000"/>
        <rFont val="Calibri"/>
        <family val="2"/>
      </rPr>
      <t>翁美丽</t>
    </r>
  </si>
  <si>
    <t/>
    <r>
      <rPr>
        <b/>
        <sz val="7.5"/>
        <color rgb="FF000000"/>
        <rFont val="Calibri"/>
        <family val="2"/>
      </rPr>
      <t>来者可追</t>
    </r>
  </si>
  <si>
    <t/>
    <r>
      <rPr>
        <b/>
        <sz val="7.5"/>
        <color rgb="FF000000"/>
        <rFont val="Calibri"/>
        <family val="2"/>
      </rPr>
      <t>谷谷</t>
    </r>
  </si>
  <si>
    <t/>
    <r>
      <rPr>
        <b/>
        <sz val="7.5"/>
        <color rgb="FF000000"/>
        <rFont val="Calibri"/>
        <family val="2"/>
      </rPr>
      <t>白</t>
    </r>
  </si>
  <si>
    <t/>
    <r>
      <rPr>
        <b/>
        <sz val="7.5"/>
        <color rgb="FF000000"/>
        <rFont val="Calibri"/>
        <family val="2"/>
      </rPr>
      <t>嘎桑次仁</t>
    </r>
  </si>
  <si>
    <t/>
    <r>
      <rPr>
        <b/>
        <sz val="7.5"/>
        <color rgb="FF000000"/>
        <rFont val="Calibri"/>
        <family val="2"/>
      </rPr>
      <t>七友</t>
    </r>
  </si>
  <si>
    <t/>
    <r>
      <rPr>
        <b/>
        <sz val="7.5"/>
        <color rgb="FF000000"/>
        <rFont val="Calibri"/>
        <family val="2"/>
      </rPr>
      <t>ly-</t>
    </r>
    <r>
      <rPr>
        <b/>
        <sz val="7.5"/>
        <color rgb="FF000000"/>
        <rFont val="Calibri"/>
        <family val="2"/>
      </rPr>
      <t>卢燕</t>
    </r>
  </si>
  <si>
    <t/>
    <r>
      <rPr>
        <b/>
        <sz val="7.5"/>
        <color rgb="FF000000"/>
        <rFont val="Calibri"/>
        <family val="2"/>
      </rPr>
      <t>Leung</t>
    </r>
  </si>
  <si>
    <t/>
    <r>
      <rPr>
        <b/>
        <sz val="7.5"/>
        <color rgb="FF000000"/>
        <rFont val="Calibri"/>
        <family val="2"/>
      </rPr>
      <t>LEO</t>
    </r>
    <r>
      <rPr>
        <sz val="7.5"/>
        <color rgb="FF000000"/>
        <rFont val="Calibri"/>
        <family val="2"/>
      </rPr>
      <t>🍀</t>
    </r>
  </si>
  <si>
    <t/>
    <r>
      <rPr>
        <b/>
        <sz val="7.5"/>
        <color rgb="FF000000"/>
        <rFont val="Calibri"/>
        <family val="2"/>
      </rPr>
      <t>宇宙超级无敌老鹰</t>
    </r>
    <r>
      <rPr>
        <sz val="7.5"/>
        <color rgb="FF000000"/>
        <rFont val="Calibri"/>
        <family val="2"/>
      </rPr>
      <t>🦅</t>
    </r>
  </si>
  <si>
    <t/>
    <r>
      <rPr>
        <b/>
        <sz val="7.5"/>
        <color rgb="FF000000"/>
        <rFont val="Calibri"/>
        <family val="2"/>
      </rPr>
      <t>AWsee</t>
    </r>
    <r>
      <rPr>
        <b/>
        <sz val="7.5"/>
        <color rgb="FF000000"/>
        <rFont val="Calibri"/>
        <family val="2"/>
      </rPr>
      <t>私</t>
    </r>
  </si>
  <si>
    <t/>
    <r>
      <rPr>
        <b/>
        <sz val="7.5"/>
        <color rgb="FF000000"/>
        <rFont val="Calibri"/>
        <family val="2"/>
      </rPr>
      <t>快乐相随</t>
    </r>
    <r>
      <rPr>
        <b/>
        <sz val="7.5"/>
        <color rgb="FF000000"/>
        <rFont val="Calibri"/>
        <family val="2"/>
      </rPr>
      <t>...</t>
    </r>
  </si>
  <si>
    <t/>
    <r>
      <rPr>
        <b/>
        <sz val="7.5"/>
        <color rgb="FF000000"/>
        <rFont val="Calibri"/>
        <family val="2"/>
      </rPr>
      <t>ethan</t>
    </r>
  </si>
  <si>
    <t/>
    <r>
      <rPr>
        <b/>
        <sz val="7.5"/>
        <color rgb="FF000000"/>
        <rFont val="Calibri"/>
        <family val="2"/>
      </rPr>
      <t xml:space="preserve">Hawaii Chow</t>
    </r>
  </si>
  <si>
    <t/>
    <r>
      <rPr>
        <b/>
        <sz val="7.5"/>
        <color rgb="FF000000"/>
        <rFont val="Calibri"/>
        <family val="2"/>
      </rPr>
      <t>夏儒龙</t>
    </r>
  </si>
  <si>
    <t/>
    <r>
      <rPr>
        <b/>
        <sz val="7.5"/>
        <color rgb="FF000000"/>
        <rFont val="Calibri"/>
        <family val="2"/>
      </rPr>
      <t>苏</t>
    </r>
    <r>
      <rPr>
        <sz val="7.5"/>
        <color rgb="FF000000"/>
        <rFont val="Calibri"/>
        <family val="2"/>
      </rPr>
      <t>🌾</t>
    </r>
  </si>
  <si>
    <t/>
    <r>
      <rPr>
        <b/>
        <sz val="7.5"/>
        <color rgb="FF000000"/>
        <rFont val="Calibri"/>
        <family val="2"/>
      </rPr>
      <t>宝珺</t>
    </r>
  </si>
  <si>
    <t/>
    <r>
      <rPr>
        <b/>
        <sz val="7.5"/>
        <color rgb="FF000000"/>
        <rFont val="Calibri"/>
        <family val="2"/>
      </rPr>
      <t>陈东照（中华好家风）</t>
    </r>
  </si>
  <si>
    <t/>
    <r>
      <rPr>
        <b/>
        <sz val="7.5"/>
        <color rgb="FF000000"/>
        <rFont val="Calibri"/>
        <family val="2"/>
      </rPr>
      <t>余娟</t>
    </r>
  </si>
  <si>
    <t/>
    <r>
      <rPr>
        <b/>
        <sz val="7.5"/>
        <color rgb="FF000000"/>
        <rFont val="Calibri"/>
        <family val="2"/>
      </rPr>
      <t>珊珊</t>
    </r>
    <r>
      <rPr>
        <sz val="7.5"/>
        <color rgb="FF000000"/>
        <rFont val="Calibri"/>
        <family val="2"/>
      </rPr>
      <t>🥇</t>
    </r>
  </si>
  <si>
    <t/>
    <r>
      <rPr>
        <b/>
        <sz val="7.5"/>
        <color rgb="FF000000"/>
        <rFont val="Calibri"/>
        <family val="2"/>
      </rPr>
      <t>游游</t>
    </r>
  </si>
  <si>
    <t/>
    <r>
      <rPr>
        <b/>
        <sz val="7.5"/>
        <color rgb="FF000000"/>
        <rFont val="Calibri"/>
        <family val="2"/>
      </rPr>
      <t>治铭</t>
    </r>
  </si>
  <si>
    <t/>
    <r>
      <rPr>
        <b/>
        <sz val="7.5"/>
        <color rgb="FF000000"/>
        <rFont val="Calibri"/>
        <family val="2"/>
      </rPr>
      <t>黄豆</t>
    </r>
  </si>
  <si>
    <t/>
    <r>
      <rPr>
        <b/>
        <sz val="7.5"/>
        <color rgb="FF000000"/>
        <rFont val="Calibri"/>
        <family val="2"/>
      </rPr>
      <t>了凡四训</t>
    </r>
  </si>
  <si>
    <t/>
    <r>
      <rPr>
        <b/>
        <sz val="7.5"/>
        <color rgb="FF000000"/>
        <rFont val="Calibri"/>
        <family val="2"/>
      </rPr>
      <t>周润发</t>
    </r>
  </si>
  <si>
    <t/>
    <r>
      <rPr>
        <sz val="7.5"/>
        <color rgb="FF000000"/>
        <rFont val="Calibri"/>
        <family val="2"/>
      </rPr>
      <t>ℒℴ</t>
    </r>
    <r>
      <rPr>
        <b/>
        <sz val="7.5"/>
        <color rgb="FF000000"/>
        <rFont val="Calibri"/>
        <family val="2"/>
      </rPr>
      <t>ѵ</t>
    </r>
    <r>
      <rPr>
        <sz val="7.5"/>
        <color rgb="FF000000"/>
        <rFont val="Calibri"/>
        <family val="2"/>
      </rPr>
      <t>ℯ</t>
    </r>
    <r>
      <rPr>
        <b/>
        <sz val="7.5"/>
        <color rgb="FF000000"/>
        <rFont val="Calibri"/>
        <family val="2"/>
      </rPr>
      <t>এ</t>
    </r>
    <r>
      <rPr>
        <b/>
        <sz val="7.5"/>
        <color rgb="FF000000"/>
        <rFont val="Calibri"/>
        <family val="2"/>
      </rPr>
      <t>⁵²º</t>
    </r>
    <r>
      <rPr>
        <sz val="7.5"/>
        <color rgb="FF000000"/>
        <rFont val="Calibri"/>
        <family val="2"/>
      </rPr>
      <t>᭄</t>
    </r>
    <r>
      <rPr>
        <b/>
        <sz val="7.5"/>
        <color rgb="FF000000"/>
        <rFont val="Calibri"/>
        <family val="2"/>
      </rPr>
      <t>এ</t>
    </r>
    <r>
      <rPr>
        <sz val="7.5"/>
        <color rgb="FF000000"/>
        <rFont val="Calibri"/>
        <family val="2"/>
      </rPr>
      <t>꧁</t>
    </r>
    <r>
      <rPr>
        <b/>
        <sz val="7.5"/>
        <color rgb="FF000000"/>
        <rFont val="Calibri"/>
        <family val="2"/>
      </rPr>
      <t>林</t>
    </r>
    <r>
      <rPr>
        <sz val="7.5"/>
        <color rgb="FF000000"/>
        <rFont val="Calibri"/>
        <family val="2"/>
      </rPr>
      <t>꧂</t>
    </r>
  </si>
  <si>
    <t/>
    <r>
      <rPr>
        <b/>
        <sz val="7.5"/>
        <color rgb="FF000000"/>
        <rFont val="Calibri"/>
        <family val="2"/>
      </rPr>
      <t>小嫻</t>
    </r>
  </si>
  <si>
    <t/>
    <r>
      <rPr>
        <b/>
        <sz val="7.5"/>
        <color rgb="FF000000"/>
        <rFont val="Calibri"/>
        <family val="2"/>
      </rPr>
      <t>爱办卡的小熊</t>
    </r>
  </si>
  <si>
    <t/>
    <r>
      <rPr>
        <b/>
        <sz val="7.5"/>
        <color rgb="FF000000"/>
        <rFont val="Calibri"/>
        <family val="2"/>
      </rPr>
      <t>杨袖</t>
    </r>
  </si>
  <si>
    <t/>
    <r>
      <rPr>
        <b/>
        <sz val="7.5"/>
        <color rgb="FF000000"/>
        <rFont val="Calibri"/>
        <family val="2"/>
      </rPr>
      <t>张锐</t>
    </r>
  </si>
  <si>
    <t/>
    <r>
      <rPr>
        <b/>
        <sz val="7.5"/>
        <color rgb="FF000000"/>
        <rFont val="Calibri"/>
        <family val="2"/>
      </rPr>
      <t>李晨瑞</t>
    </r>
  </si>
  <si>
    <t/>
    <r>
      <rPr>
        <b/>
        <sz val="7.5"/>
        <color rgb="FF000000"/>
        <rFont val="Calibri"/>
        <family val="2"/>
      </rPr>
      <t>肖芳芳</t>
    </r>
  </si>
  <si>
    <t/>
    <r>
      <rPr>
        <b/>
        <sz val="7.5"/>
        <color rgb="FF000000"/>
        <rFont val="Calibri"/>
        <family val="2"/>
      </rPr>
      <t>Leah</t>
    </r>
  </si>
  <si>
    <t/>
    <r>
      <rPr>
        <b/>
        <sz val="7.5"/>
        <color rgb="FF000000"/>
        <rFont val="Calibri"/>
        <family val="2"/>
      </rPr>
      <t>bonbonswang</t>
    </r>
  </si>
  <si>
    <t/>
    <r>
      <rPr>
        <b/>
        <sz val="7.5"/>
        <color rgb="FF000000"/>
        <rFont val="Calibri"/>
        <family val="2"/>
      </rPr>
      <t>Rolling</t>
    </r>
  </si>
  <si>
    <t/>
    <r>
      <rPr>
        <b/>
        <sz val="7.5"/>
        <color rgb="FF000000"/>
        <rFont val="Calibri"/>
        <family val="2"/>
      </rPr>
      <t>走走</t>
    </r>
  </si>
  <si>
    <t/>
    <r>
      <rPr>
        <b/>
        <sz val="7.5"/>
        <color rgb="FF000000"/>
        <rFont val="Calibri"/>
        <family val="2"/>
      </rPr>
      <t>王聪</t>
    </r>
    <r>
      <rPr>
        <b/>
        <sz val="7.5"/>
        <color rgb="FF000000"/>
        <rFont val="Calibri"/>
        <family val="2"/>
      </rPr>
      <t>Steele</t>
    </r>
  </si>
  <si>
    <t/>
    <r>
      <rPr>
        <b/>
        <sz val="7.5"/>
        <color rgb="FF000000"/>
        <rFont val="Calibri"/>
        <family val="2"/>
      </rPr>
      <t>折腾哒薯</t>
    </r>
  </si>
  <si>
    <t/>
    <r>
      <rPr>
        <b/>
        <sz val="7.5"/>
        <color rgb="FF000000"/>
        <rFont val="Calibri"/>
        <family val="2"/>
      </rPr>
      <t>lin</t>
    </r>
    <r>
      <rPr>
        <b/>
        <sz val="7.5"/>
        <color rgb="FF000000"/>
        <rFont val="Calibri"/>
        <family val="2"/>
      </rPr>
      <t>英毫</t>
    </r>
  </si>
  <si>
    <t/>
    <r>
      <rPr>
        <b/>
        <sz val="7.5"/>
        <color rgb="FF000000"/>
        <rFont val="Calibri"/>
        <family val="2"/>
      </rPr>
      <t>Abyter</t>
    </r>
  </si>
  <si>
    <t/>
    <r>
      <rPr>
        <b/>
        <sz val="7.5"/>
        <color rgb="FF000000"/>
        <rFont val="Calibri"/>
        <family val="2"/>
      </rPr>
      <t>繁星</t>
    </r>
  </si>
  <si>
    <t/>
    <r>
      <rPr>
        <b/>
        <sz val="7.5"/>
        <color rgb="FF000000"/>
        <rFont val="Calibri"/>
        <family val="2"/>
      </rPr>
      <t>手机号</t>
    </r>
  </si>
  <si>
    <t/>
    <r>
      <rPr>
        <b/>
        <sz val="7.5"/>
        <color rgb="FF000000"/>
        <rFont val="Calibri"/>
        <family val="2"/>
      </rPr>
      <t>用户昵称</t>
    </r>
  </si>
  <si>
    <t/>
    <r>
      <rPr>
        <b/>
        <sz val="7.5"/>
        <color rgb="FF000000"/>
        <rFont val="Calibri"/>
        <family val="2"/>
      </rPr>
      <t>兰芳</t>
    </r>
    <r>
      <rPr>
        <b/>
        <sz val="7.5"/>
        <color rgb="FF000000"/>
        <rFont val="Calibri"/>
        <family val="2"/>
      </rPr>
      <t>(</t>
    </r>
    <r>
      <rPr>
        <b/>
        <sz val="7.5"/>
        <color rgb="FF000000"/>
        <rFont val="Calibri"/>
        <family val="2"/>
      </rPr>
      <t>张掖华辰酒店</t>
    </r>
    <r>
      <rPr>
        <b/>
        <sz val="7.5"/>
        <color rgb="FF000000"/>
        <rFont val="Calibri"/>
        <family val="2"/>
      </rPr>
      <t>)</t>
    </r>
  </si>
  <si>
    <t/>
    <r>
      <rPr>
        <b/>
        <sz val="7.5"/>
        <color rgb="FF000000"/>
        <rFont val="Calibri"/>
        <family val="2"/>
      </rPr>
      <t>阿和</t>
    </r>
  </si>
  <si>
    <t/>
    <r>
      <rPr>
        <b/>
        <sz val="7.5"/>
        <color rgb="FF000000"/>
        <rFont val="Calibri"/>
        <family val="2"/>
      </rPr>
      <t>今天又胖了</t>
    </r>
  </si>
  <si>
    <t/>
    <r>
      <rPr>
        <b/>
        <sz val="7.5"/>
        <color rgb="FF000000"/>
        <rFont val="Calibri"/>
        <family val="2"/>
      </rPr>
      <t>lisa</t>
    </r>
    <r>
      <rPr>
        <b/>
        <sz val="7.5"/>
        <color rgb="FF000000"/>
        <rFont val="Calibri"/>
        <family val="2"/>
      </rPr>
      <t>冬玲</t>
    </r>
  </si>
  <si>
    <t/>
    <r>
      <rPr>
        <b/>
        <sz val="7.5"/>
        <color rgb="FF000000"/>
        <rFont val="Calibri"/>
        <family val="2"/>
      </rPr>
      <t>Fuyao</t>
    </r>
  </si>
  <si>
    <t/>
    <r>
      <rPr>
        <b/>
        <sz val="7.5"/>
        <color rgb="FF000000"/>
        <rFont val="Calibri"/>
        <family val="2"/>
      </rPr>
      <t>一路向前</t>
    </r>
    <r>
      <rPr>
        <b/>
        <sz val="7.5"/>
        <color rgb="FF000000"/>
        <rFont val="Calibri"/>
        <family val="2"/>
      </rPr>
      <t>࿐</t>
    </r>
  </si>
  <si>
    <t/>
    <r>
      <rPr>
        <b/>
        <sz val="7.5"/>
        <color rgb="FF000000"/>
        <rFont val="Calibri"/>
        <family val="2"/>
      </rPr>
      <t>蒙氏金刚高老师</t>
    </r>
  </si>
  <si>
    <t/>
    <r>
      <rPr>
        <b/>
        <sz val="7.5"/>
        <color rgb="FF000000"/>
        <rFont val="Calibri"/>
        <family val="2"/>
      </rPr>
      <t>张艺恒｜</t>
    </r>
    <r>
      <rPr>
        <b/>
        <sz val="7.5"/>
        <color rgb="FF000000"/>
        <rFont val="Calibri"/>
        <family val="2"/>
      </rPr>
      <t>IP</t>
    </r>
    <r>
      <rPr>
        <b/>
        <sz val="7.5"/>
        <color rgb="FF000000"/>
        <rFont val="Calibri"/>
        <family val="2"/>
      </rPr>
      <t>变现</t>
    </r>
  </si>
  <si>
    <t/>
    <r>
      <rPr>
        <b/>
        <sz val="7.5"/>
        <color rgb="FF000000"/>
        <rFont val="Calibri"/>
        <family val="2"/>
      </rPr>
      <t>.</t>
    </r>
  </si>
  <si>
    <t/>
    <r>
      <rPr>
        <b/>
        <sz val="7.5"/>
        <color rgb="FF000000"/>
        <rFont val="Calibri"/>
        <family val="2"/>
      </rPr>
      <t>Grim</t>
    </r>
  </si>
  <si>
    <t/>
    <r>
      <rPr>
        <b/>
        <sz val="7.5"/>
        <color rgb="FF000000"/>
        <rFont val="Calibri"/>
        <family val="2"/>
      </rPr>
      <t>Z</t>
    </r>
    <r>
      <rPr>
        <b/>
        <sz val="7.5"/>
        <color rgb="FF000000"/>
        <rFont val="Calibri"/>
        <family val="2"/>
      </rPr>
      <t>。</t>
    </r>
  </si>
  <si>
    <t/>
    <r>
      <rPr>
        <b/>
        <sz val="7.5"/>
        <color rgb="FF000000"/>
        <rFont val="Calibri"/>
        <family val="2"/>
      </rPr>
      <t>楊战武</t>
    </r>
  </si>
  <si>
    <t/>
    <r>
      <rPr>
        <b/>
        <sz val="7.5"/>
        <color rgb="FF000000"/>
        <rFont val="Calibri"/>
        <family val="2"/>
      </rPr>
      <t>吴其明</t>
    </r>
  </si>
  <si>
    <t/>
    <r>
      <rPr>
        <b/>
        <sz val="7.5"/>
        <color rgb="FF000000"/>
        <rFont val="Calibri"/>
        <family val="2"/>
      </rPr>
      <t>快乐</t>
    </r>
  </si>
  <si>
    <t/>
    <r>
      <rPr>
        <b/>
        <sz val="7.5"/>
        <color rgb="FF000000"/>
        <rFont val="Calibri"/>
        <family val="2"/>
      </rPr>
      <t>若水</t>
    </r>
  </si>
  <si>
    <t/>
    <r>
      <rPr>
        <b/>
        <sz val="7.5"/>
        <color rgb="FF000000"/>
        <rFont val="Calibri"/>
        <family val="2"/>
      </rPr>
      <t>一米风</t>
    </r>
  </si>
  <si>
    <t/>
    <r>
      <rPr>
        <b/>
        <sz val="7.5"/>
        <color rgb="FF000000"/>
        <rFont val="Calibri"/>
        <family val="2"/>
      </rPr>
      <t>赵无敌</t>
    </r>
  </si>
  <si>
    <t/>
    <r>
      <rPr>
        <b/>
        <sz val="7.5"/>
        <color rgb="FF000000"/>
        <rFont val="Calibri"/>
        <family val="2"/>
      </rPr>
      <t>zfl</t>
    </r>
  </si>
  <si>
    <t/>
    <r>
      <rPr>
        <b/>
        <sz val="7.5"/>
        <color rgb="FF000000"/>
        <rFont val="Calibri"/>
        <family val="2"/>
      </rPr>
      <t>沛文</t>
    </r>
  </si>
  <si>
    <t/>
    <r>
      <rPr>
        <b/>
        <sz val="7.5"/>
        <color rgb="FF000000"/>
        <rFont val="Calibri"/>
        <family val="2"/>
      </rPr>
      <t xml:space="preserve">Fred </t>
    </r>
    <r>
      <rPr>
        <b/>
        <sz val="7.5"/>
        <color rgb="FF000000"/>
        <rFont val="Calibri"/>
        <family val="2"/>
      </rPr>
      <t>老师</t>
    </r>
    <r>
      <rPr>
        <b/>
        <sz val="7.5"/>
        <color rgb="FF000000"/>
        <rFont val="Calibri"/>
        <family val="2"/>
      </rPr>
      <t xml:space="preserve"> | </t>
    </r>
    <r>
      <rPr>
        <b/>
        <sz val="7.5"/>
        <color rgb="FF000000"/>
        <rFont val="Calibri"/>
        <family val="2"/>
      </rPr>
      <t>回复慢</t>
    </r>
  </si>
  <si>
    <t/>
    <r>
      <rPr>
        <b/>
        <sz val="7.5"/>
        <color rgb="FF000000"/>
        <rFont val="Calibri"/>
        <family val="2"/>
      </rPr>
      <t>彭一平</t>
    </r>
  </si>
  <si>
    <t/>
    <r>
      <rPr>
        <b/>
        <sz val="7.5"/>
        <color rgb="FF000000"/>
        <rFont val="Calibri"/>
        <family val="2"/>
      </rPr>
      <t>灵儿</t>
    </r>
  </si>
  <si>
    <t/>
    <r>
      <rPr>
        <b/>
        <sz val="7.5"/>
        <color rgb="FF000000"/>
        <rFont val="Calibri"/>
        <family val="2"/>
      </rPr>
      <t>陈滨</t>
    </r>
  </si>
  <si>
    <t/>
    <r>
      <rPr>
        <b/>
        <sz val="7.5"/>
        <color rgb="FF000000"/>
        <rFont val="Calibri"/>
        <family val="2"/>
      </rPr>
      <t>刘伟</t>
    </r>
  </si>
  <si>
    <t/>
    <r>
      <rPr>
        <b/>
        <sz val="7.5"/>
        <color rgb="FF000000"/>
        <rFont val="Calibri"/>
        <family val="2"/>
      </rPr>
      <t>Jane</t>
    </r>
    <r>
      <rPr>
        <b/>
        <sz val="7.5"/>
        <color rgb="FF000000"/>
        <rFont val="Calibri"/>
        <family val="2"/>
      </rPr>
      <t>初芯</t>
    </r>
    <r>
      <rPr>
        <sz val="7.5"/>
        <color rgb="FF000000"/>
        <rFont val="Calibri"/>
        <family val="2"/>
      </rPr>
      <t>💜</t>
    </r>
  </si>
  <si>
    <t/>
    <r>
      <rPr>
        <b/>
        <sz val="7.5"/>
        <color rgb="FF000000"/>
        <rFont val="Calibri"/>
        <family val="2"/>
      </rPr>
      <t>国宇曹燕辉</t>
    </r>
    <r>
      <rPr>
        <b/>
        <sz val="7.5"/>
        <color rgb="FF000000"/>
        <rFont val="Calibri"/>
        <family val="2"/>
      </rPr>
      <t>_</t>
    </r>
    <r>
      <rPr>
        <b/>
        <sz val="7.5"/>
        <color rgb="FF000000"/>
        <rFont val="Calibri"/>
        <family val="2"/>
      </rPr>
      <t>高质量健康到</t>
    </r>
    <r>
      <rPr>
        <b/>
        <sz val="7.5"/>
        <color rgb="FF000000"/>
        <rFont val="Calibri"/>
        <family val="2"/>
      </rPr>
      <t>120</t>
    </r>
    <r>
      <rPr>
        <b/>
        <sz val="7.5"/>
        <color rgb="FF000000"/>
        <rFont val="Calibri"/>
        <family val="2"/>
      </rPr>
      <t>岁</t>
    </r>
  </si>
  <si>
    <t/>
    <r>
      <rPr>
        <b/>
        <sz val="7.5"/>
        <color rgb="FF000000"/>
        <rFont val="Calibri"/>
        <family val="2"/>
      </rPr>
      <t>鹏飞</t>
    </r>
  </si>
  <si>
    <t/>
    <r>
      <rPr>
        <b/>
        <sz val="7.5"/>
        <color rgb="FF000000"/>
        <rFont val="Calibri"/>
        <family val="2"/>
      </rPr>
      <t>奋斗中的</t>
    </r>
    <r>
      <rPr>
        <b/>
        <sz val="7.5"/>
        <color rgb="FF000000"/>
        <rFont val="Calibri"/>
        <family val="2"/>
      </rPr>
      <t>@</t>
    </r>
    <r>
      <rPr>
        <b/>
        <sz val="7.5"/>
        <color rgb="FF000000"/>
        <rFont val="Calibri"/>
        <family val="2"/>
      </rPr>
      <t>勇</t>
    </r>
  </si>
  <si>
    <t/>
    <r>
      <rPr>
        <b/>
        <sz val="7.5"/>
        <color rgb="FF000000"/>
        <rFont val="Calibri"/>
        <family val="2"/>
      </rPr>
      <t>天天天蓝</t>
    </r>
  </si>
  <si>
    <t/>
    <r>
      <rPr>
        <b/>
        <sz val="7.5"/>
        <color rgb="FF000000"/>
        <rFont val="Calibri"/>
        <family val="2"/>
      </rPr>
      <t>林瑜</t>
    </r>
    <r>
      <rPr>
        <b/>
        <sz val="7.5"/>
        <color rgb="FF000000"/>
        <rFont val="Calibri"/>
        <family val="2"/>
      </rPr>
      <t>#</t>
    </r>
    <r>
      <rPr>
        <b/>
        <sz val="7.5"/>
        <color rgb="FF000000"/>
        <rFont val="Calibri"/>
        <family val="2"/>
      </rPr>
      <t>营养免疫一健领英</t>
    </r>
  </si>
  <si>
    <t/>
    <r>
      <rPr>
        <b/>
        <sz val="7.5"/>
        <color rgb="FF000000"/>
        <rFont val="Calibri"/>
        <family val="2"/>
      </rPr>
      <t>A</t>
    </r>
    <r>
      <rPr>
        <b/>
        <sz val="7.5"/>
        <color rgb="FF000000"/>
        <rFont val="Calibri"/>
        <family val="2"/>
      </rPr>
      <t>芳芳</t>
    </r>
  </si>
  <si>
    <t/>
    <r>
      <rPr>
        <b/>
        <sz val="7.5"/>
        <color rgb="FF000000"/>
        <rFont val="Calibri"/>
        <family val="2"/>
      </rPr>
      <t>段文利</t>
    </r>
  </si>
  <si>
    <t/>
    <r>
      <rPr>
        <b/>
        <sz val="7.5"/>
        <color rgb="FF000000"/>
        <rFont val="Calibri"/>
        <family val="2"/>
      </rPr>
      <t>杭</t>
    </r>
  </si>
  <si>
    <t/>
    <r>
      <rPr>
        <b/>
        <sz val="7.5"/>
        <color rgb="FF000000"/>
        <rFont val="Calibri"/>
        <family val="2"/>
      </rPr>
      <t>王永连</t>
    </r>
  </si>
  <si>
    <t/>
    <r>
      <rPr>
        <b/>
        <sz val="7.5"/>
        <color rgb="FF000000"/>
        <rFont val="Calibri"/>
        <family val="2"/>
      </rPr>
      <t>赵大大</t>
    </r>
  </si>
  <si>
    <t/>
    <r>
      <rPr>
        <b/>
        <sz val="7.5"/>
        <color rgb="FF000000"/>
        <rFont val="Calibri"/>
        <family val="2"/>
      </rPr>
      <t>SYJ</t>
    </r>
  </si>
  <si>
    <t/>
    <r>
      <rPr>
        <b/>
        <sz val="7.5"/>
        <color rgb="FF000000"/>
        <rFont val="Calibri"/>
        <family val="2"/>
      </rPr>
      <t>明哥</t>
    </r>
    <r>
      <rPr>
        <b/>
        <sz val="7.5"/>
        <color rgb="FF000000"/>
        <rFont val="Calibri"/>
        <family val="2"/>
      </rPr>
      <t xml:space="preserve">Onga artful light</t>
    </r>
  </si>
  <si>
    <t/>
    <r>
      <rPr>
        <b/>
        <sz val="7.5"/>
        <color rgb="FF000000"/>
        <rFont val="Calibri"/>
        <family val="2"/>
      </rPr>
      <t>八九</t>
    </r>
    <r>
      <rPr>
        <b/>
        <sz val="7.5"/>
        <color rgb="FF000000"/>
        <rFont val="Calibri"/>
        <family val="2"/>
      </rPr>
      <t xml:space="preserve"> </t>
    </r>
    <r>
      <rPr>
        <b/>
        <sz val="7.5"/>
        <color rgb="FF000000"/>
        <rFont val="Calibri"/>
        <family val="2"/>
      </rPr>
      <t>十</t>
    </r>
  </si>
  <si>
    <t/>
    <r>
      <rPr>
        <b/>
        <sz val="7.5"/>
        <color rgb="FF000000"/>
        <rFont val="Calibri"/>
        <family val="2"/>
      </rPr>
      <t>小米周</t>
    </r>
  </si>
  <si>
    <t/>
    <r>
      <rPr>
        <b/>
        <sz val="7.5"/>
        <color rgb="FF000000"/>
        <rFont val="Calibri"/>
        <family val="2"/>
      </rPr>
      <t>齐齐</t>
    </r>
  </si>
  <si>
    <t/>
    <r>
      <rPr>
        <b/>
        <sz val="7.5"/>
        <color rgb="FF000000"/>
        <rFont val="Calibri"/>
        <family val="2"/>
      </rPr>
      <t>心念有约</t>
    </r>
  </si>
  <si>
    <t/>
    <r>
      <rPr>
        <b/>
        <sz val="7.5"/>
        <color rgb="FF000000"/>
        <rFont val="Calibri"/>
        <family val="2"/>
      </rPr>
      <t>路加</t>
    </r>
  </si>
  <si>
    <t/>
    <r>
      <rPr>
        <b/>
        <sz val="7.5"/>
        <color rgb="FF000000"/>
        <rFont val="Calibri"/>
        <family val="2"/>
      </rPr>
      <t>阿布</t>
    </r>
    <r>
      <rPr>
        <b/>
        <sz val="7.5"/>
        <color rgb="FF000000"/>
        <rFont val="Calibri"/>
        <family val="2"/>
      </rPr>
      <t xml:space="preserve"> </t>
    </r>
    <r>
      <rPr>
        <sz val="7.5"/>
        <color rgb="FF000000"/>
        <rFont val="Calibri"/>
        <family val="2"/>
      </rPr>
      <t>🦒</t>
    </r>
    <r>
      <rPr>
        <b/>
        <sz val="7.5"/>
        <color rgb="FF000000"/>
        <rFont val="Calibri"/>
        <family val="2"/>
      </rPr>
      <t>情绪觉醒</t>
    </r>
  </si>
  <si>
    <t/>
    <r>
      <rPr>
        <b/>
        <sz val="7.5"/>
        <color rgb="FF000000"/>
        <rFont val="Calibri"/>
        <family val="2"/>
      </rPr>
      <t>ok</t>
    </r>
    <r>
      <rPr>
        <sz val="7.5"/>
        <color rgb="FF000000"/>
        <rFont val="Calibri"/>
        <family val="2"/>
      </rPr>
      <t>🦋</t>
    </r>
  </si>
  <si>
    <t/>
    <r>
      <rPr>
        <b/>
        <sz val="7.5"/>
        <color rgb="FF000000"/>
        <rFont val="Calibri"/>
        <family val="2"/>
      </rPr>
      <t>紫陌</t>
    </r>
  </si>
  <si>
    <t/>
    <r>
      <rPr>
        <b/>
        <sz val="7.5"/>
        <color rgb="FF000000"/>
        <rFont val="Calibri"/>
        <family val="2"/>
      </rPr>
      <t>木恩</t>
    </r>
    <r>
      <rPr>
        <b/>
        <sz val="7.5"/>
        <color rgb="FF000000"/>
        <rFont val="Calibri"/>
        <family val="2"/>
      </rPr>
      <t xml:space="preserve"> Moon</t>
    </r>
  </si>
  <si>
    <t/>
    <r>
      <rPr>
        <b/>
        <sz val="7.5"/>
        <color rgb="FF000000"/>
        <rFont val="Calibri"/>
        <family val="2"/>
      </rPr>
      <t>大苹果</t>
    </r>
  </si>
  <si>
    <t/>
    <r>
      <rPr>
        <b/>
        <sz val="7.5"/>
        <color rgb="FF000000"/>
        <rFont val="Calibri"/>
        <family val="2"/>
      </rPr>
      <t>行天下</t>
    </r>
    <r>
      <rPr>
        <sz val="7.5"/>
        <color rgb="FF000000"/>
        <rFont val="Calibri"/>
        <family val="2"/>
      </rPr>
      <t>🥇</t>
    </r>
    <r>
      <rPr>
        <b/>
        <sz val="7.5"/>
        <color rgb="FF000000"/>
        <rFont val="Calibri"/>
        <family val="2"/>
      </rPr>
      <t>15499</t>
    </r>
  </si>
  <si>
    <t/>
    <r>
      <rPr>
        <b/>
        <sz val="7.5"/>
        <color rgb="FF000000"/>
        <rFont val="Calibri"/>
        <family val="2"/>
      </rPr>
      <t xml:space="preserve">Sue X. GU</t>
    </r>
    <r>
      <rPr>
        <sz val="7.5"/>
        <color rgb="FF000000"/>
        <rFont val="Calibri"/>
        <family val="2"/>
      </rPr>
      <t>🤿🥳</t>
    </r>
  </si>
  <si>
    <t/>
    <r>
      <rPr>
        <b/>
        <sz val="7.5"/>
        <color rgb="FF000000"/>
        <rFont val="Calibri"/>
        <family val="2"/>
      </rPr>
      <t>Margaret</t>
    </r>
    <r>
      <rPr>
        <b/>
        <sz val="7.5"/>
        <color rgb="FF000000"/>
        <rFont val="Calibri"/>
        <family val="2"/>
      </rPr>
      <t>玛格</t>
    </r>
  </si>
  <si>
    <t/>
    <r>
      <rPr>
        <b/>
        <sz val="7.5"/>
        <color rgb="FF000000"/>
        <rFont val="Calibri"/>
        <family val="2"/>
      </rPr>
      <t>九九</t>
    </r>
    <r>
      <rPr>
        <b/>
        <sz val="7.5"/>
        <color rgb="FF000000"/>
        <rFont val="Calibri"/>
        <family val="2"/>
      </rPr>
      <t>⁽⁻⁺⁸⁾</t>
    </r>
  </si>
  <si>
    <t/>
    <r>
      <rPr>
        <b/>
        <sz val="7.5"/>
        <color rgb="FF000000"/>
        <rFont val="Calibri"/>
        <family val="2"/>
      </rPr>
      <t>小豆豆么</t>
    </r>
  </si>
  <si>
    <t/>
    <r>
      <rPr>
        <b/>
        <sz val="7.5"/>
        <color rgb="FF000000"/>
        <rFont val="Calibri"/>
        <family val="2"/>
      </rPr>
      <t>高权</t>
    </r>
    <r>
      <rPr>
        <b/>
        <sz val="7.5"/>
        <color rgb="FF000000"/>
        <rFont val="Calibri"/>
        <family val="2"/>
      </rPr>
      <t>Mr</t>
    </r>
  </si>
  <si>
    <t/>
    <r>
      <rPr>
        <b/>
        <sz val="7.5"/>
        <color rgb="FF000000"/>
        <rFont val="Calibri"/>
        <family val="2"/>
      </rPr>
      <t>鹂</t>
    </r>
  </si>
  <si>
    <t/>
    <r>
      <rPr>
        <b/>
        <sz val="7.5"/>
        <color rgb="FF000000"/>
        <rFont val="Calibri"/>
        <family val="2"/>
      </rPr>
      <t>树懒</t>
    </r>
  </si>
  <si>
    <t/>
    <r>
      <rPr>
        <b/>
        <sz val="7.5"/>
        <color rgb="FF000000"/>
        <rFont val="Calibri"/>
        <family val="2"/>
      </rPr>
      <t>佳娜</t>
    </r>
  </si>
  <si>
    <t/>
    <r>
      <rPr>
        <b/>
        <sz val="7.5"/>
        <color rgb="FF000000"/>
        <rFont val="Calibri"/>
        <family val="2"/>
      </rPr>
      <t>ykk</t>
    </r>
  </si>
  <si>
    <t/>
    <r>
      <rPr>
        <b/>
        <sz val="7.5"/>
        <color rgb="FF000000"/>
        <rFont val="Calibri"/>
        <family val="2"/>
      </rPr>
      <t>任弈</t>
    </r>
  </si>
  <si>
    <t/>
    <r>
      <rPr>
        <b/>
        <sz val="7.5"/>
        <color rgb="FF000000"/>
        <rFont val="Calibri"/>
        <family val="2"/>
      </rPr>
      <t>雅婷（微信留言急事请打电话）</t>
    </r>
  </si>
  <si>
    <t/>
    <r>
      <rPr>
        <b/>
        <sz val="7.5"/>
        <color rgb="FF000000"/>
        <rFont val="Calibri"/>
        <family val="2"/>
      </rPr>
      <t>玉琼</t>
    </r>
  </si>
  <si>
    <t/>
    <r>
      <rPr>
        <b/>
        <sz val="7.5"/>
        <color rgb="FF000000"/>
        <rFont val="Calibri"/>
        <family val="2"/>
      </rPr>
      <t>黄攀</t>
    </r>
    <r>
      <rPr>
        <b/>
        <sz val="7.5"/>
        <color rgb="FF000000"/>
        <rFont val="Calibri"/>
        <family val="2"/>
      </rPr>
      <t xml:space="preserve"> Cris</t>
    </r>
  </si>
  <si>
    <t/>
    <r>
      <rPr>
        <b/>
        <sz val="7.5"/>
        <color rgb="FF000000"/>
        <rFont val="Calibri"/>
        <family val="2"/>
      </rPr>
      <t>Jackson</t>
    </r>
  </si>
  <si>
    <t/>
    <r>
      <rPr>
        <b/>
        <sz val="7.5"/>
        <color rgb="FF000000"/>
        <rFont val="Calibri"/>
        <family val="2"/>
      </rPr>
      <t>杨柳青青</t>
    </r>
  </si>
  <si>
    <t/>
    <r>
      <rPr>
        <b/>
        <sz val="7.5"/>
        <color rgb="FF000000"/>
        <rFont val="Calibri"/>
        <family val="2"/>
      </rPr>
      <t>一言〡</t>
    </r>
  </si>
  <si>
    <t/>
    <r>
      <rPr>
        <b/>
        <sz val="7.5"/>
        <color rgb="FF000000"/>
        <rFont val="Calibri"/>
        <family val="2"/>
      </rPr>
      <t>孤舟觅天涯</t>
    </r>
  </si>
  <si>
    <t/>
    <r>
      <rPr>
        <sz val="7.5"/>
        <color rgb="FF000000"/>
        <rFont val="Calibri"/>
        <family val="2"/>
      </rPr>
      <t>💐</t>
    </r>
    <r>
      <rPr>
        <b/>
        <sz val="7.5"/>
        <color rgb="FF000000"/>
        <rFont val="Calibri"/>
        <family val="2"/>
      </rPr>
      <t>倩大大</t>
    </r>
    <r>
      <rPr>
        <sz val="7.5"/>
        <color rgb="FF000000"/>
        <rFont val="Calibri"/>
        <family val="2"/>
      </rPr>
      <t>💐</t>
    </r>
  </si>
  <si>
    <t/>
    <r>
      <rPr>
        <b/>
        <sz val="7.5"/>
        <color rgb="FF000000"/>
        <rFont val="Calibri"/>
        <family val="2"/>
      </rPr>
      <t>俊林</t>
    </r>
  </si>
  <si>
    <t/>
    <r>
      <rPr>
        <b/>
        <sz val="7.5"/>
        <color rgb="FF000000"/>
        <rFont val="Calibri"/>
        <family val="2"/>
      </rPr>
      <t>萧北</t>
    </r>
  </si>
  <si>
    <t/>
    <r>
      <rPr>
        <b/>
        <sz val="7.5"/>
        <color rgb="FF000000"/>
        <rFont val="Calibri"/>
        <family val="2"/>
      </rPr>
      <t>钱多多</t>
    </r>
  </si>
  <si>
    <t/>
    <r>
      <rPr>
        <b/>
        <sz val="7.5"/>
        <color rgb="FF000000"/>
        <rFont val="Calibri"/>
        <family val="2"/>
      </rPr>
      <t>红红</t>
    </r>
  </si>
  <si>
    <t/>
    <r>
      <rPr>
        <b/>
        <sz val="7.5"/>
        <color rgb="FF000000"/>
        <rFont val="Calibri"/>
        <family val="2"/>
      </rPr>
      <t>学不清</t>
    </r>
  </si>
  <si>
    <t/>
    <r>
      <rPr>
        <b/>
        <sz val="7.5"/>
        <color rgb="FF000000"/>
        <rFont val="Calibri"/>
        <family val="2"/>
      </rPr>
      <t>柯大红</t>
    </r>
  </si>
  <si>
    <t/>
    <r>
      <rPr>
        <b/>
        <sz val="7.5"/>
        <color rgb="FF000000"/>
        <rFont val="Calibri"/>
        <family val="2"/>
      </rPr>
      <t xml:space="preserve">Jerry ^_^</t>
    </r>
  </si>
  <si>
    <t/>
    <r>
      <rPr>
        <b/>
        <sz val="7.5"/>
        <color rgb="FF000000"/>
        <rFont val="Calibri"/>
        <family val="2"/>
      </rPr>
      <t>科幻世界</t>
    </r>
  </si>
  <si>
    <t/>
    <r>
      <rPr>
        <b/>
        <sz val="7.5"/>
        <color rgb="FF000000"/>
        <rFont val="Calibri"/>
        <family val="2"/>
      </rPr>
      <t>顽石</t>
    </r>
  </si>
  <si>
    <t/>
    <r>
      <rPr>
        <b/>
        <sz val="7.5"/>
        <color rgb="FF000000"/>
        <rFont val="Calibri"/>
        <family val="2"/>
      </rPr>
      <t>亚明</t>
    </r>
  </si>
  <si>
    <t/>
    <r>
      <rPr>
        <b/>
        <sz val="7.5"/>
        <color rgb="FF000000"/>
        <rFont val="Calibri"/>
        <family val="2"/>
      </rPr>
      <t>丰建兰</t>
    </r>
  </si>
  <si>
    <t/>
    <r>
      <rPr>
        <b/>
        <sz val="7.5"/>
        <color rgb="FF000000"/>
        <rFont val="Calibri"/>
        <family val="2"/>
      </rPr>
      <t>sherryl</t>
    </r>
  </si>
  <si>
    <t/>
    <r>
      <rPr>
        <b/>
        <sz val="7.5"/>
        <color rgb="FF000000"/>
        <rFont val="Calibri"/>
        <family val="2"/>
      </rPr>
      <t>luqin</t>
    </r>
  </si>
  <si>
    <t/>
    <r>
      <rPr>
        <b/>
        <sz val="7.5"/>
        <color rgb="FF000000"/>
        <rFont val="Calibri"/>
        <family val="2"/>
      </rPr>
      <t>连然</t>
    </r>
  </si>
  <si>
    <t/>
    <r>
      <rPr>
        <b/>
        <sz val="7.5"/>
        <color rgb="FF000000"/>
        <rFont val="Calibri"/>
        <family val="2"/>
      </rPr>
      <t>Airly</t>
    </r>
  </si>
  <si>
    <t/>
    <r>
      <rPr>
        <b/>
        <sz val="7.5"/>
        <color rgb="FF000000"/>
        <rFont val="Calibri"/>
        <family val="2"/>
      </rPr>
      <t>陶醉的精灵</t>
    </r>
  </si>
  <si>
    <t/>
    <r>
      <rPr>
        <b/>
        <sz val="7.5"/>
        <color rgb="FF000000"/>
        <rFont val="Calibri"/>
        <family val="2"/>
      </rPr>
      <t>冰雨</t>
    </r>
  </si>
  <si>
    <t/>
    <r>
      <rPr>
        <b/>
        <sz val="7.5"/>
        <color rgb="FF000000"/>
        <rFont val="Calibri"/>
        <family val="2"/>
      </rPr>
      <t>陈自东</t>
    </r>
  </si>
  <si>
    <t/>
    <r>
      <rPr>
        <b/>
        <sz val="7.5"/>
        <color rgb="FF000000"/>
        <rFont val="Calibri"/>
        <family val="2"/>
      </rPr>
      <t>石延</t>
    </r>
  </si>
  <si>
    <t/>
    <r>
      <rPr>
        <b/>
        <sz val="7.5"/>
        <color rgb="FF000000"/>
        <rFont val="Calibri"/>
        <family val="2"/>
      </rPr>
      <t>省吃俭用旅游男</t>
    </r>
  </si>
  <si>
    <t/>
    <r>
      <rPr>
        <b/>
        <sz val="7.5"/>
        <color rgb="FF000000"/>
        <rFont val="Calibri"/>
        <family val="2"/>
      </rPr>
      <t>搬砖青年</t>
    </r>
  </si>
  <si>
    <t/>
    <r>
      <rPr>
        <b/>
        <sz val="7.5"/>
        <color rgb="FF000000"/>
        <rFont val="Calibri"/>
        <family val="2"/>
      </rPr>
      <t>宇</t>
    </r>
  </si>
  <si>
    <t/>
    <r>
      <rPr>
        <b/>
        <sz val="7.5"/>
        <color rgb="FF000000"/>
        <rFont val="Calibri"/>
        <family val="2"/>
      </rPr>
      <t>A</t>
    </r>
    <r>
      <rPr>
        <b/>
        <sz val="7.5"/>
        <color rgb="FF000000"/>
        <rFont val="Calibri"/>
        <family val="2"/>
      </rPr>
      <t>户外旅游</t>
    </r>
    <r>
      <rPr>
        <b/>
        <sz val="7.5"/>
        <color rgb="FF000000"/>
        <rFont val="Calibri"/>
        <family val="2"/>
      </rPr>
      <t>|</t>
    </r>
    <r>
      <rPr>
        <b/>
        <sz val="7.5"/>
        <color rgb="FF000000"/>
        <rFont val="Calibri"/>
        <family val="2"/>
      </rPr>
      <t>川藏</t>
    </r>
    <r>
      <rPr>
        <b/>
        <sz val="7.5"/>
        <color rgb="FF000000"/>
        <rFont val="Calibri"/>
        <family val="2"/>
      </rPr>
      <t>|</t>
    </r>
    <r>
      <rPr>
        <b/>
        <sz val="7.5"/>
        <color rgb="FF000000"/>
        <rFont val="Calibri"/>
        <family val="2"/>
      </rPr>
      <t>新疆</t>
    </r>
    <r>
      <rPr>
        <b/>
        <sz val="7.5"/>
        <color rgb="FF000000"/>
        <rFont val="Calibri"/>
        <family val="2"/>
      </rPr>
      <t>|</t>
    </r>
    <r>
      <rPr>
        <b/>
        <sz val="7.5"/>
        <color rgb="FF000000"/>
        <rFont val="Calibri"/>
        <family val="2"/>
      </rPr>
      <t>云南</t>
    </r>
    <r>
      <rPr>
        <b/>
        <sz val="7.5"/>
        <color rgb="FF000000"/>
        <rFont val="Calibri"/>
        <family val="2"/>
      </rPr>
      <t>|</t>
    </r>
    <r>
      <rPr>
        <b/>
        <sz val="7.5"/>
        <color rgb="FF000000"/>
        <rFont val="Calibri"/>
        <family val="2"/>
      </rPr>
      <t>西北</t>
    </r>
  </si>
  <si>
    <t/>
    <r>
      <rPr>
        <b/>
        <sz val="7.5"/>
        <color rgb="FF000000"/>
        <rFont val="Calibri"/>
        <family val="2"/>
      </rPr>
      <t>申舞</t>
    </r>
  </si>
  <si>
    <t/>
    <r>
      <rPr>
        <b/>
        <sz val="7.5"/>
        <color rgb="FF000000"/>
        <rFont val="Calibri"/>
        <family val="2"/>
      </rPr>
      <t>我是大白</t>
    </r>
  </si>
  <si>
    <t/>
    <r>
      <rPr>
        <b/>
        <sz val="7.5"/>
        <color rgb="FF000000"/>
        <rFont val="Calibri"/>
        <family val="2"/>
      </rPr>
      <t>66A66</t>
    </r>
  </si>
  <si>
    <t/>
    <r>
      <rPr>
        <b/>
        <sz val="7.5"/>
        <color rgb="FF000000"/>
        <rFont val="Calibri"/>
        <family val="2"/>
      </rPr>
      <t>西贝｜青少年家庭赋能</t>
    </r>
  </si>
  <si>
    <t/>
    <r>
      <rPr>
        <b/>
        <sz val="7.5"/>
        <color rgb="FF000000"/>
        <rFont val="Calibri"/>
        <family val="2"/>
      </rPr>
      <t>晓莉</t>
    </r>
  </si>
  <si>
    <t/>
    <r>
      <rPr>
        <u/>
        <sz val="10.5"/>
        <color theme="10"/>
        <rFont val="Calibri"/>
        <family val="2"/>
      </rPr>
      <t>https://thirdwx.qlogo.cn/mmopen/vi_32/rCkVau2MCRF8xX9iafOSVkpSdVGnRia5zI0k1N0UXTCmY3olPPqkREk2VlQydk4Nk798gEBHSpObiayLJ4zNEAzPicHhQAu7AocMcqtZp69dT04/132</t>
    </r>
  </si>
  <si>
    <t/>
    <r>
      <rPr>
        <u/>
        <sz val="10.5"/>
        <color theme="10"/>
        <rFont val="Calibri"/>
        <family val="2"/>
      </rPr>
      <t>https://thirdwx.qlogo.cn/mmopen/vi_32/2UA3iaVuDleqABw8xeSVB7wGIBKsdfg6V4cBTf8BjUib93SgUewicibN98jUDpXwX4l4kJq0N6e3FfEqcsNxOjmUQlibQtv3wuCiajb89sah95mag/132</t>
    </r>
  </si>
  <si>
    <t/>
    <r>
      <rPr>
        <u/>
        <sz val="10.5"/>
        <color theme="10"/>
        <rFont val="Calibri"/>
        <family val="2"/>
      </rPr>
      <t>https://thirdwx.qlogo.cn/mmopen/vi_32/PiajxSqBRaEJ2bgVsG1CwsPh7rWT5V6CxI1nNEkcDlHsWhePVw4ALxcaMFfPkQnKJ3H16ibPHea1Yn8DGHVrbqNiagwuT17WyyxwX72niagazFslTHtvcALB7Q/132</t>
    </r>
  </si>
  <si>
    <t/>
    <r>
      <rPr>
        <u/>
        <sz val="10.5"/>
        <color theme="10"/>
        <rFont val="Calibri"/>
        <family val="2"/>
      </rPr>
      <t>https://thirdwx.qlogo.cn/mmopen/vi_32/PiajxSqBRaELumoq9mTDXtRTD8LgXicQzN1HQQMk71eUbFEUhicWewUaibfiavYlYfje3FBVMPoXyrDQUYs2O1wNyYCc5YTKtKJVbMzKgekmTicw3VK0BfRQTwEQ/132</t>
    </r>
  </si>
  <si>
    <t/>
    <r>
      <rPr>
        <u/>
        <sz val="10.5"/>
        <color theme="10"/>
        <rFont val="Calibri"/>
        <family val="2"/>
      </rPr>
      <t>https://thirdwx.qlogo.cn/mmopen/vi_32/2oXVicc8Gxa5Oxm4loPehDoCqWibM2eNvMAqtzqhA7YXpickyEpaLEn39mZl4SVZuHhjPpv7HwyFibQbAoRGm1RPibAey0EeFptmUM9jNUfxuKRk/132</t>
    </r>
  </si>
  <si>
    <t/>
    <r>
      <rPr>
        <u/>
        <sz val="10.5"/>
        <color theme="10"/>
        <rFont val="Calibri"/>
        <family val="2"/>
      </rPr>
      <t>https://thirdwx.qlogo.cn/mmopen/vi_32/jVU1kDYngK8fAWgroKHGTTsL4UQEr05oORy7iaJeWWx3Yian0NxJmJaf8CrCuibcpFbSXWWUluoxhknK8Oe7m7lMl898paIuicjic6KAt89F2FlA/132</t>
    </r>
  </si>
  <si>
    <t/>
    <r>
      <rPr>
        <u/>
        <sz val="10.5"/>
        <color theme="10"/>
        <rFont val="Calibri"/>
        <family val="2"/>
      </rPr>
      <t>https://live-cdn-1321538785.cos.ap-nanjing.myqcloud.com/20250605/1749106091523/9c274b0d18a6428cb10b83fa22331e57.png</t>
    </r>
  </si>
  <si>
    <t/>
    <r>
      <rPr>
        <u/>
        <sz val="10.5"/>
        <color theme="10"/>
        <rFont val="Calibri"/>
        <family val="2"/>
      </rPr>
      <t>https://thirdwx.qlogo.cn/mmopen/vi_32/Jhk3pJibMIUwwT2PCxJvAbRJbaPuA3BoLxW9qe5appJ7UXqDuy3SEQsnBW4pfbBgibugWib4gF3gIoyaq3iaBAemfg/132</t>
    </r>
  </si>
  <si>
    <t/>
    <r>
      <rPr>
        <u/>
        <sz val="10.5"/>
        <color theme="10"/>
        <rFont val="Calibri"/>
        <family val="2"/>
      </rPr>
      <t>https://thirdwx.qlogo.cn/mmopen/vi_32/ISmk1tcnskRaLNGUK7Ahy28hCFSiaH5xnJ0I9ibLNQgwlHJqXveP0gdqMq4SucebKR4Y9yy0icsiaIlzhsTyylQbKg/132</t>
    </r>
  </si>
  <si>
    <t/>
    <r>
      <rPr>
        <u/>
        <sz val="10.5"/>
        <color theme="10"/>
        <rFont val="Calibri"/>
        <family val="2"/>
      </rPr>
      <t>https://thirdwx.qlogo.cn/mmopen/vi_32/xutZ8LVH31ibLUm1I8laFolPvwiawiaOiaDOheLvH8T0QAqyHHHVa3gJUJOibz4QmMDQSeCbvVia7SslVcXbRxib0AGug/132</t>
    </r>
  </si>
  <si>
    <t/>
    <r>
      <rPr>
        <u/>
        <sz val="10.5"/>
        <color theme="10"/>
        <rFont val="Calibri"/>
        <family val="2"/>
      </rPr>
      <t>https://thirdwx.qlogo.cn/mmopen/vi_32/nu5k0C5CGMX7NdYcyxwLgIl4RKJAFZibeOTFBTQ8TM8WuWibqNNHbH3lvroXa84Eot0BqeciawsPXIeoxIjvMDpfQuLcewibhnicAtBcHIjN5qx8/132</t>
    </r>
  </si>
  <si>
    <t/>
    <r>
      <rPr>
        <u/>
        <sz val="10.5"/>
        <color theme="10"/>
        <rFont val="Calibri"/>
        <family val="2"/>
      </rPr>
      <t>https://thirdwx.qlogo.cn/mmopen/vi_32/DYAIOgq83eqLAZcoh7ZDuQ7FyRMBNnAGNn9VzlVArysT4SEicrK6XJVOKkphK13pFKmIBej1uIqXYk4CZ9Peu8Q/132</t>
    </r>
  </si>
  <si>
    <t/>
    <r>
      <rPr>
        <u/>
        <sz val="10.5"/>
        <color theme="10"/>
        <rFont val="Calibri"/>
        <family val="2"/>
      </rPr>
      <t>https://thirdwx.qlogo.cn/mmopen/vi_32/PiajxSqBRaEK1kU6Rhicxp7ZjGwjWqBRWVOLCFPBibcZ9N4DHaIpaTicBNQ8J0LGfqwXEJGkQMAWr6cCAGuGsjicmFFGGq13reAgsfXYDkY8kR4IKcBxvxmQnyA/132</t>
    </r>
  </si>
  <si>
    <t/>
    <r>
      <rPr>
        <u/>
        <sz val="10.5"/>
        <color theme="10"/>
        <rFont val="Calibri"/>
        <family val="2"/>
      </rPr>
      <t>https://thirdwx.qlogo.cn/mmopen/vi_32/PiajxSqBRaEL94qkYCFgoTX9Rlu1ibG5bhDL9uwMoEGmA44oAYdOoqP27b4wNLhQ3uIxX7IUVWqvmqicpQOqkiaxCmxAz3TkPg3YiaG02IzW6YXLhPb3PwQFuAQ/132</t>
    </r>
  </si>
  <si>
    <t/>
    <r>
      <rPr>
        <u/>
        <sz val="10.5"/>
        <color theme="10"/>
        <rFont val="Calibri"/>
        <family val="2"/>
      </rPr>
      <t>https://thirdwx.qlogo.cn/mmopen/vi_32/fatWYEKnweVSx6PsooftG3VmS8o3n1IS7YOdhKtiahMI8rWWmB2AnrPibauapgGjEm0k24AO37vjJXuQ2f38romg/132</t>
    </r>
  </si>
  <si>
    <t/>
    <r>
      <rPr>
        <u/>
        <sz val="10.5"/>
        <color theme="10"/>
        <rFont val="Calibri"/>
        <family val="2"/>
      </rPr>
      <t>https://thirdwx.qlogo.cn/mmopen/vi_32/jqeKbSxicK55l6EnT8ibWcAerbfvBPmahRDQAqkZGQ21HOkicAdCpHBWJEicdVoj7hxyCuPuIELAA6lGFu9t837ZiaFOibf3MgOen8JLEnfMhp3Ho/132</t>
    </r>
  </si>
  <si>
    <t/>
    <r>
      <rPr>
        <u/>
        <sz val="10.5"/>
        <color theme="10"/>
        <rFont val="Calibri"/>
        <family val="2"/>
      </rPr>
      <t>https://thirdwx.qlogo.cn/mmopen/vi_32/DYAIOgq83epL8PhFlE6A7RrnGF6OSoZLU8wOVz8wg55zDeTALmvjA89hfIuZwjCMzPiciahvC4ql9yjsasbiaicm4A/132</t>
    </r>
  </si>
  <si>
    <t/>
    <r>
      <rPr>
        <u/>
        <sz val="10.5"/>
        <color theme="10"/>
        <rFont val="Calibri"/>
        <family val="2"/>
      </rPr>
      <t>https://thirdwx.qlogo.cn/mmopen/vi_32/bPlqvvv2wvLia5UMsXgCjW0gFkhcNEzTfSvqiaia3WyomfMqLoHkmiaibaTkmOibZLkmxFWyY536gNdqiaBIeloegTVZ2vhQxKxSeIPWo0mctqZRGk/132</t>
    </r>
  </si>
  <si>
    <t/>
    <r>
      <rPr>
        <u/>
        <sz val="10.5"/>
        <color theme="10"/>
        <rFont val="Calibri"/>
        <family val="2"/>
      </rPr>
      <t>https://thirdwx.qlogo.cn/mmopen/vi_32/kuSVbxlHNVBkiaCHFJk26EtctLZ4oP6XH5wIl1MTkjkn8xPWSicpZNvrQFicVbjluy45JtnUPqsDuqMUK0uPHHgRibD4Oua1jxUiaCGMlMsGVm5g/132</t>
    </r>
  </si>
  <si>
    <t/>
    <r>
      <rPr>
        <u/>
        <sz val="10.5"/>
        <color theme="10"/>
        <rFont val="Calibri"/>
        <family val="2"/>
      </rPr>
      <t>https://thirdwx.qlogo.cn/mmopen/vi_32/ib7zokU1q1lQZ1j6icWP8ybjNIqoEKsrduFFrNChETZKbSZH0iaHQqhFCORVD1zWDPn45g33IFMXcT9zibuVCSMn6w/132</t>
    </r>
  </si>
  <si>
    <t/>
    <r>
      <rPr>
        <u/>
        <sz val="10.5"/>
        <color theme="10"/>
        <rFont val="Calibri"/>
        <family val="2"/>
      </rPr>
      <t>https://thirdwx.qlogo.cn/mmopen/vi_32/PiajxSqBRaEK3IDcGASWO6ico4762jC89CJibHqzcrKKNXxzibYXWQpXlyp2y8A1Ozibj8ZonI7k7ns3Vv81pM3Qv6rg9F5nKF8UNTQ9JOFl2SRjLK8szRDwEzA/132</t>
    </r>
  </si>
  <si>
    <t/>
    <r>
      <rPr>
        <u/>
        <sz val="10.5"/>
        <color theme="10"/>
        <rFont val="Calibri"/>
        <family val="2"/>
      </rPr>
      <t>https://thirdwx.qlogo.cn/mmopen/vi_32/PiajxSqBRaELzvCOVWM7ZCBicgfeYED5E7cuc4zj2go433bB88Bd1oCxQDtJ1iaVgYu4m5Pkgm6fx2d03ZM52efzyxGpDSglzmc7wicwewcru2jnlgbsZWpAXw/132</t>
    </r>
  </si>
  <si>
    <t/>
    <r>
      <rPr>
        <u/>
        <sz val="10.5"/>
        <color theme="10"/>
        <rFont val="Calibri"/>
        <family val="2"/>
      </rPr>
      <t>https://thirdwx.qlogo.cn/mmopen/vi_32/bcWWS1FVdQkEkIba2D8M0v3m6hjuLx9kMBBn3GvaJWtMzK9DDN10WbFFpZ9UDvamQtpeavVOVcb49PHx9siavSdUO1RDGIRfWs6hZqF2V3hY/132</t>
    </r>
  </si>
  <si>
    <t/>
    <r>
      <rPr>
        <u/>
        <sz val="10.5"/>
        <color theme="10"/>
        <rFont val="Calibri"/>
        <family val="2"/>
      </rPr>
      <t>https://thirdwx.qlogo.cn/mmopen/vi_32/PiajxSqBRaEJ3lejyWnV6j3EKnvVZ8oy9Xv5OKxk6vicgcSFmRBwhxnSC3Pg0DFzUhXibWUUqialnhMaaJOuVicqZWEVYCAtIiaLo4xtu5sU5ukFApbExhMVvrWw/132</t>
    </r>
  </si>
  <si>
    <t/>
    <r>
      <rPr>
        <u/>
        <sz val="10.5"/>
        <color theme="10"/>
        <rFont val="Calibri"/>
        <family val="2"/>
      </rPr>
      <t>https://thirdwx.qlogo.cn/mmopen/vi_32/66rV0tsy8o8FxRHkqyRQqSehWbeD1WjSAy2Wld6WcEqe1z0DjyiahOS5mRvwns03Ej3OAibpCkj9f2FSTAfENSr21dFKVibLHFLzRibjPh7gkLI/132</t>
    </r>
  </si>
  <si>
    <t/>
    <r>
      <rPr>
        <u/>
        <sz val="10.5"/>
        <color theme="10"/>
        <rFont val="Calibri"/>
        <family val="2"/>
      </rPr>
      <t>https://thirdwx.qlogo.cn/mmopen/vi_32/ymj2Grr595JwVT0KXWa3tg3LtWaKvBKxSqoscibtSCr3fsONLOicISWiaCicsNur6kOBKba3S799nMdI53kLwe3mEiaefyHw3JsBia5iaOGXoIambM/132</t>
    </r>
  </si>
  <si>
    <t/>
    <r>
      <rPr>
        <u/>
        <sz val="10.5"/>
        <color theme="10"/>
        <rFont val="Calibri"/>
        <family val="2"/>
      </rPr>
      <t>https://thirdwx.qlogo.cn/mmopen/vi_32/xrtjJQZF5AP6dvia4oP6oEzGicgMGFhhjpgNic2Jh2DddiceGnCFwkM82NFdFRCCibuB82Zicx00D6Z5JTPyGOB5uGwg/132</t>
    </r>
  </si>
  <si>
    <t/>
    <r>
      <rPr>
        <u/>
        <sz val="10.5"/>
        <color theme="10"/>
        <rFont val="Calibri"/>
        <family val="2"/>
      </rPr>
      <t>https://thirdwx.qlogo.cn/mmopen/vi_32/ibosNicTyoqnY4rhCsoQtIHpUmugiarzCg6h6ELzdAIQqlsz1uejvlSCicy4s6CWmokLWEbqJqfb7mQwXHBkaGCMiblCkfU0oXc9w5OyE3EkMicPc/132</t>
    </r>
  </si>
  <si>
    <t/>
    <r>
      <rPr>
        <u/>
        <sz val="10.5"/>
        <color theme="10"/>
        <rFont val="Calibri"/>
        <family val="2"/>
      </rPr>
      <t>https://thirdwx.qlogo.cn/mmopen/vi_32/8wZRIr2ibGJt6mPzpxlDHeYn9H90beibPsS0VATibyBScqVibY5QPhJWFc0iadicheZ8nU4UZSoHgPdQMiblJIXqH7z0j2B2SHZSpbesskdjCFvtX8/132</t>
    </r>
  </si>
  <si>
    <t/>
    <r>
      <rPr>
        <u/>
        <sz val="10.5"/>
        <color theme="10"/>
        <rFont val="Calibri"/>
        <family val="2"/>
      </rPr>
      <t>https://thirdwx.qlogo.cn/mmopen/vi_32/ma0uceO5sBaVPxJK9svetwJ9CrI4jRibrGebZK64jic2YrPXbSjAAhSS2VOeaIjXhalNzWfYiaRHXczsmC36BibhbMT6XZzeZg8Q1Bj7WY4I1CE/132</t>
    </r>
  </si>
  <si>
    <t/>
    <r>
      <rPr>
        <u/>
        <sz val="10.5"/>
        <color theme="10"/>
        <rFont val="Calibri"/>
        <family val="2"/>
      </rPr>
      <t>https://thirdwx.qlogo.cn/mmopen/vi_32/PiajxSqBRaELW9iaRybqHw5sQnMxJVsZ20gicWSgsn2cPibADrUGOKoKibB2QGObTV85ZoEJ4iacozwZNsZDic75V0wYicrY8JtKmF91RvdiaAtgQJmlt4z6t9gB5dA/132</t>
    </r>
  </si>
  <si>
    <t/>
    <r>
      <rPr>
        <u/>
        <sz val="10.5"/>
        <color theme="10"/>
        <rFont val="Calibri"/>
        <family val="2"/>
      </rPr>
      <t>https://thirdwx.qlogo.cn/mmopen/vi_32/PiajxSqBRaEJR0BVSSZelqRYmYkSLOnX2eh3SnUY43A0eQpTg6icNibvAu1j2ialUokX1dsCaviaoJq7RxxL8HCa6wFokkb9IM9gp6CBeiaL1b8sIgPjR74Wthmg/132</t>
    </r>
  </si>
  <si>
    <t/>
    <r>
      <rPr>
        <u/>
        <sz val="10.5"/>
        <color theme="10"/>
        <rFont val="Calibri"/>
        <family val="2"/>
      </rPr>
      <t>https://thirdwx.qlogo.cn/mmopen/vi_32/gJicD0AsDMGgclqchG0Y1zkREicKrWXBUNIH8JyMfY7Vyp6sxfibl1774kAJPkPBRMx83GdC773LUnI7y7PTzwnicM1PIJkBibY9EqtpmLIRgEdg/132</t>
    </r>
  </si>
  <si>
    <t/>
    <r>
      <rPr>
        <u/>
        <sz val="10.5"/>
        <color theme="10"/>
        <rFont val="Calibri"/>
        <family val="2"/>
      </rPr>
      <t>https://thirdwx.qlogo.cn/mmopen/vi_32/PiajxSqBRaEIDCtjW46IczHDicMMk91JYMh1cl0RUYoHnn36h790EiatzsOWibsa1nTpZ6zZ9UricOKTqfrnDl0nRNAkkafZpTd2v0wFjdsIdYqxZ6aXCJNgSDg/132</t>
    </r>
  </si>
  <si>
    <t/>
    <r>
      <rPr>
        <u/>
        <sz val="10.5"/>
        <color theme="10"/>
        <rFont val="Calibri"/>
        <family val="2"/>
      </rPr>
      <t>https://thirdwx.qlogo.cn/mmopen/vi_32/Q0j4TwGTfTJ07u8u9UUCTXicutBsJsL8t38LaicLwibPvWOFdiciaqXrLkthRz0hciaK3piarV7wlFKBWCmYZdUTP8xsg/132</t>
    </r>
  </si>
  <si>
    <t/>
    <r>
      <rPr>
        <u/>
        <sz val="10.5"/>
        <color theme="10"/>
        <rFont val="Calibri"/>
        <family val="2"/>
      </rPr>
      <t>https://thirdwx.qlogo.cn/mmopen/vi_32/hcGLvM3x0DhavUJj4roROMlPEzQQ84hVAaBsrJqozXt3MvRbdJh0TrMuSao0G3a7Via4Y9YuZ3mIHGt8D8dSqHA/132</t>
    </r>
  </si>
  <si>
    <t/>
    <r>
      <rPr>
        <u/>
        <sz val="10.5"/>
        <color theme="10"/>
        <rFont val="Calibri"/>
        <family val="2"/>
      </rPr>
      <t>https://thirdwx.qlogo.cn/mmopen/vi_32/DYAIOgq83eobwmF5uutzGxe3BT0qpffHzPfBiaxsLAA92oyc9utAjAibmlPwwtnhjEQibZlqpSk9nq5EuBianlogKA/132</t>
    </r>
  </si>
  <si>
    <t/>
    <r>
      <rPr>
        <u/>
        <sz val="10.5"/>
        <color theme="10"/>
        <rFont val="Calibri"/>
        <family val="2"/>
      </rPr>
      <t>https://thirdwx.qlogo.cn/mmopen/vi_32/Q0j4TwGTfTI0fAaOzSysOp5H51mCMvFjGkRiajSo2TQHNd7OU9C6PSUXu9QMkxABcELZuMfBUn2O7OyccHVFHwQ/132</t>
    </r>
  </si>
  <si>
    <t/>
    <r>
      <rPr>
        <u/>
        <sz val="10.5"/>
        <color theme="10"/>
        <rFont val="Calibri"/>
        <family val="2"/>
      </rPr>
      <t>https://thirdwx.qlogo.cn/mmopen/vi_32/PiajxSqBRaEJvEFl2muvKHyckn3LFDkndTQLDwG1sRpEhjLNDpiaHib1h8zpMvgy76lBMzliaUomObiapvAG1D7HeDlEs01zg4GcRPgKl5qaHHXLdYnpWak8xFQ/132</t>
    </r>
  </si>
  <si>
    <t/>
    <r>
      <rPr>
        <u/>
        <sz val="10.5"/>
        <color theme="10"/>
        <rFont val="Calibri"/>
        <family val="2"/>
      </rPr>
      <t>https://thirdwx.qlogo.cn/mmopen/vi_32/LFIeRkxZXE5ibf3RUbTzibdjsZaic2mf97wwTtsT7tXOr0K4ibg20WUtQn4PXVNTG74bDQlvEHLLuQknSgg9F31oxnvkDJ9BXIpdb7N8gD09EEY/132</t>
    </r>
  </si>
  <si>
    <t/>
    <r>
      <rPr>
        <u/>
        <sz val="10.5"/>
        <color theme="10"/>
        <rFont val="Calibri"/>
        <family val="2"/>
      </rPr>
      <t>https://thirdwx.qlogo.cn/mmopen/vi_32/2xJGicMezY4Prqfx9fFFNdgzVd5dXic9DJL76CK7pRDWPGdfOpGqibjiaWemgajWiaiaE0WFZibJTvrswzU21qQhDtpv1d99qsNOlXuHybynvibeQKY/132</t>
    </r>
  </si>
  <si>
    <t/>
    <r>
      <rPr>
        <u/>
        <sz val="10.5"/>
        <color theme="10"/>
        <rFont val="Calibri"/>
        <family val="2"/>
      </rPr>
      <t>https://thirdwx.qlogo.cn/mmopen/vi_32/7GMnEib5hY16UeB4wbYfgcxQYmklMkfhNEx8OxD92fQxNjicpDVLaHNQpP4aB0o5jTG6Ivmaib25Wxibr4ibGAVGRxM17VJV6MYDBRdQiaqIFltZU/132</t>
    </r>
  </si>
  <si>
    <t/>
    <r>
      <rPr>
        <u/>
        <sz val="10.5"/>
        <color theme="10"/>
        <rFont val="Calibri"/>
        <family val="2"/>
      </rPr>
      <t>https://thirdwx.qlogo.cn/mmopen/vi_32/rq1WRl9DdCMD7ZQ0BsCP25qMCq4ib9EePINtwyq7ZOZjSoHMXUgHXpE5kebJLIic1mPKBPKyqysV3QZFkw8wKdWJaEfOJnrIDfFicVpL7eHWk4/132</t>
    </r>
  </si>
  <si>
    <t/>
    <r>
      <rPr>
        <u/>
        <sz val="10.5"/>
        <color theme="10"/>
        <rFont val="Calibri"/>
        <family val="2"/>
      </rPr>
      <t>https://thirdwx.qlogo.cn/mmopen/vi_32/areOwFwLIycj1Py8JMvFgJmhUBeSV509ScRQyYjQrgo8Qq0ezz2FI4oIQfickKJBdU45shk7FUnaZxO8TWdbh2Q/132</t>
    </r>
  </si>
  <si>
    <t/>
    <r>
      <rPr>
        <u/>
        <sz val="10.5"/>
        <color theme="10"/>
        <rFont val="Calibri"/>
        <family val="2"/>
      </rPr>
      <t>https://thirdwx.qlogo.cn/mmopen/vi_32/aiahdMNuuqDI0WSia7Tc65mKVp3dibnWRDo177UARw4MLKjgoeL8cPgWwqkdia2Y99hVtKvPCUyvBAp5wlG2b3MOvg/132</t>
    </r>
  </si>
  <si>
    <t/>
    <r>
      <rPr>
        <u/>
        <sz val="10.5"/>
        <color theme="10"/>
        <rFont val="Calibri"/>
        <family val="2"/>
      </rPr>
      <t>https://thirdwx.qlogo.cn/mmopen/vi_32/PiajxSqBRaEK4yVAj8hbl3dCcAAiadBTYYk4UYibtewwfiaYqAsSniawsvbtNKWvGXHJFBUO3NHWlxYALpXYps4sGYP6V430goUK9aX98ALOZ6berX9MzTicTQPQ/132</t>
    </r>
  </si>
  <si>
    <t/>
    <r>
      <rPr>
        <u/>
        <sz val="10.5"/>
        <color theme="10"/>
        <rFont val="Calibri"/>
        <family val="2"/>
      </rPr>
      <t>https://thirdwx.qlogo.cn/mmopen/vi_32/PiajxSqBRaEKDzCzQsyqDRqqIMRThb9eibxZzibicLusoY6fHu1tAcibuWtflYqaw6kEedHFHLEiaicr9B8vD1Sq4UHxiaeKiaLluf75N14qvLFHrNG6R4hmwXiaCApA/132</t>
    </r>
  </si>
  <si>
    <t/>
    <r>
      <rPr>
        <u/>
        <sz val="10.5"/>
        <color theme="10"/>
        <rFont val="Calibri"/>
        <family val="2"/>
      </rPr>
      <t>https://thirdwx.qlogo.cn/mmopen/vi_32/DYAIOgq83equBWn05uI2bCEvsus6v0sGEeloXNxaO1NPURslVKVMefH3fV8EPDg6HBdMYqMPQDqYbl6ib4eXvGg/132</t>
    </r>
  </si>
  <si>
    <t/>
    <r>
      <rPr>
        <u/>
        <sz val="10.5"/>
        <color theme="10"/>
        <rFont val="Calibri"/>
        <family val="2"/>
      </rPr>
      <t>https://thirdwx.qlogo.cn/mmopen/vi_32/4hwO9QIxJU8HMRQhIaKGD5IEo16v6Im5U1zy5G98Jq9og3TVmkDBFUtlsscXZJ33REFjNy7DVe50LR2tyLAMp8FQ6sJ0fVoD38CGUHIibAa0/132</t>
    </r>
  </si>
  <si>
    <t/>
    <r>
      <rPr>
        <u/>
        <sz val="10.5"/>
        <color theme="10"/>
        <rFont val="Calibri"/>
        <family val="2"/>
      </rPr>
      <t>https://thirdwx.qlogo.cn/mmopen/vi_32/yy4RlSUfRR3DRAKhbR6SfVrYsmh1uvhsABiaNR10zqYT4rTwZnLheicz0sZOvnpayzJ8YmlJfcZtzxk8Fell7sAGC82kUf5C2OuPgQCz7bUhU/132</t>
    </r>
  </si>
  <si>
    <t/>
    <r>
      <rPr>
        <u/>
        <sz val="10.5"/>
        <color theme="10"/>
        <rFont val="Calibri"/>
        <family val="2"/>
      </rPr>
      <t>https://thirdwx.qlogo.cn/mmopen/vi_32/Q3auHgzwzM4qqefYyJwuZae2HzO9Rib6AWxiaHI8RuwFOict1E9BwsU3sYvpZenfkb7VLz7ficzQkqYGD10bquaPIw/132</t>
    </r>
  </si>
  <si>
    <t/>
    <r>
      <rPr>
        <u/>
        <sz val="10.5"/>
        <color theme="10"/>
        <rFont val="Calibri"/>
        <family val="2"/>
      </rPr>
      <t>https://thirdwx.qlogo.cn/mmopen/vi_32/JVEkQFj0DYotKgrOrB1PbZFueqUPw8QKmIX3YBTDcgeE9l2JDVfQlNmnfVs0HoRAibKA3QxwJ4X9F6SpZL7qnTeGLM94B9icmdGXv5qyMoJPw/132</t>
    </r>
  </si>
  <si>
    <t/>
    <r>
      <rPr>
        <u/>
        <sz val="10.5"/>
        <color theme="10"/>
        <rFont val="Calibri"/>
        <family val="2"/>
      </rPr>
      <t>https://thirdwx.qlogo.cn/mmopen/vi_32/DYAIOgq83eoM0saDaFZ83YiammwEeCq8DiboPuicL8CQksn6OIXrz0SjEMGqW5ad6zblmKv4rnhJ3mAcp424NuwUw/132</t>
    </r>
  </si>
  <si>
    <t/>
    <r>
      <rPr>
        <u/>
        <sz val="10.5"/>
        <color theme="10"/>
        <rFont val="Calibri"/>
        <family val="2"/>
      </rPr>
      <t>https://thirdwx.qlogo.cn/mmopen/vi_32/BkmCiaeFByesyVA2ZAzY5Tj9EOkSTzZKzK3em1BCPqWlh0Btvibg3muhPplEwNMO2WgUCJjLjjVhL6Mjj39WhpYYLZaSUHgF0Y8u3S1Tk35j8/132</t>
    </r>
  </si>
  <si>
    <t/>
    <r>
      <rPr>
        <u/>
        <sz val="10.5"/>
        <color theme="10"/>
        <rFont val="Calibri"/>
        <family val="2"/>
      </rPr>
      <t>https://thirdwx.qlogo.cn/mmopen/vi_32/dglMUGgevnicte8eUehqhPLicCfsFpOw7jhS0ibuRFtRubCyiaPONJ0VD1txJoqfqpVsianNlgl1awVJT46RWIfptIUaYcOjp1Z2jDs4pbgNxSiaU/132</t>
    </r>
  </si>
  <si>
    <t/>
    <r>
      <rPr>
        <u/>
        <sz val="10.5"/>
        <color theme="10"/>
        <rFont val="Calibri"/>
        <family val="2"/>
      </rPr>
      <t>https://thirdwx.qlogo.cn/mmopen/vi_32/PiajxSqBRaEIG3Xt4NTLAUCv9rzMda44P8HGglTkdLQWxrhiaR8eicjR7bPqtI7PtfqGErMzurhjXykw8Puib0GXa3Auiax1yInxQ9LDsd2TuF4iaTjDOZaJYQiag/132</t>
    </r>
  </si>
  <si>
    <t/>
    <r>
      <rPr>
        <u/>
        <sz val="10.5"/>
        <color theme="10"/>
        <rFont val="Calibri"/>
        <family val="2"/>
      </rPr>
      <t>https://thirdwx.qlogo.cn/mmopen/vi_32/DYAIOgq83eoM0saDaFZ83cLHOuSOv1288CLAK1ibicvwld3ogvPAYdNp0r5lNic3ApFtqbLUh9vc1K4yl57oPEyBg/132</t>
    </r>
  </si>
  <si>
    <t/>
    <r>
      <rPr>
        <u/>
        <sz val="10.5"/>
        <color theme="10"/>
        <rFont val="Calibri"/>
        <family val="2"/>
      </rPr>
      <t>https://thirdwx.qlogo.cn/mmopen/vi_32/DYAIOgq83epEnibYqXRnVvicm0WwzJLdkicaRAV68CVBguGotnUd5s28MuKtfFHoyvHEsoC3nIKsG2PsITBaibgjqw/132</t>
    </r>
  </si>
  <si>
    <t/>
    <r>
      <rPr>
        <u/>
        <sz val="10.5"/>
        <color theme="10"/>
        <rFont val="Calibri"/>
        <family val="2"/>
      </rPr>
      <t>https://thirdwx.qlogo.cn/mmopen/vi_32/PiajxSqBRaEKBs2TicEic5LXdJej6BJiaCibhS5JcxP2445mxIIykH3vs9oTozdjQibJs6lqf9MOpNWgCsibog2XXJowhia40XVvEePyYKqwLk5qHJ39oj4ibKQaia3w/132</t>
    </r>
  </si>
  <si>
    <t/>
    <r>
      <rPr>
        <u/>
        <sz val="10.5"/>
        <color theme="10"/>
        <rFont val="Calibri"/>
        <family val="2"/>
      </rPr>
      <t>https://thirdwx.qlogo.cn/mmopen/vi_32/ia4pTgGFtqbJjGS1MGRibibvLReEtobLYhwUwbiaNMGObnzvgCvwuTf1YY4GP12wDrB1g5qLVokmia9IyKic5u8WzNSSzDuF1uiclwXxEiaBokfbBLo/132</t>
    </r>
  </si>
  <si>
    <t/>
    <r>
      <rPr>
        <u/>
        <sz val="10.5"/>
        <color theme="10"/>
        <rFont val="Calibri"/>
        <family val="2"/>
      </rPr>
      <t>https://thirdwx.qlogo.cn/mmopen/vi_32/bBzeRR9WYbiczGxvLw7fuWWQ0WU5lzPuZPtCyweQX5rvmiaNmzf9Tl0kXent5GmVusYUvqQlgvmmH10PFURb8rkYXIhUg76QrBegvZoS4Tt14/132</t>
    </r>
  </si>
  <si>
    <t/>
    <r>
      <rPr>
        <u/>
        <sz val="10.5"/>
        <color theme="10"/>
        <rFont val="Calibri"/>
        <family val="2"/>
      </rPr>
      <t>https://thirdwx.qlogo.cn/mmopen/vi_32/Gj2jvoW8XouoZFFFF6YX8XYTmrDeztk0oGQNSyjYuia0p9XpwO3GSZJeCFpDQHLFjSqYianBmst9jOd52sAAdzIg/132</t>
    </r>
  </si>
  <si>
    <t/>
    <r>
      <rPr>
        <u/>
        <sz val="10.5"/>
        <color theme="10"/>
        <rFont val="Calibri"/>
        <family val="2"/>
      </rPr>
      <t>https://thirdwx.qlogo.cn/mmopen/vi_32/DYAIOgq83epq5oOsyWia2cS8Vm9y45gKWF8RxjrrArrPSOLfSjGIQxfd4zxMOiaWQicicaloWWN0J7wcQI7tRO87hw/132</t>
    </r>
  </si>
  <si>
    <t/>
    <r>
      <rPr>
        <u/>
        <sz val="10.5"/>
        <color theme="10"/>
        <rFont val="Calibri"/>
        <family val="2"/>
      </rPr>
      <t>https://thirdwx.qlogo.cn/mmopen/vi_32/iaSJp0Xlvz4PIyicOYwhq2UWOIJOowLze6yRzeecNPMshW7kPu9YU9YXvgj73vV9TUqKLwiaIKjoKCbjWkiaveXkt3Ihiaflu6VJump6fnzhrvbQ/132</t>
    </r>
  </si>
  <si>
    <t/>
    <r>
      <rPr>
        <u/>
        <sz val="10.5"/>
        <color theme="10"/>
        <rFont val="Calibri"/>
        <family val="2"/>
      </rPr>
      <t>https://thirdwx.qlogo.cn/mmopen/vi_32/PiajxSqBRaEJD2SiboHMo6KxFSGZNeyKLWkRwMTPMD1F9Jg2xUZPR0ibJnicwa0d3JkLA1t0GianPSfTy4rSmZnib9tMJN7lia44eqVzF6dNDyCnKEJLOqnTbw5MQ/132</t>
    </r>
  </si>
  <si>
    <t/>
    <r>
      <rPr>
        <u/>
        <sz val="10.5"/>
        <color theme="10"/>
        <rFont val="Calibri"/>
        <family val="2"/>
      </rPr>
      <t>https://thirdwx.qlogo.cn/mmopen/vi_32/fOwceuoqwGciawVSDxIbjnTkYBdTAqgGf8ORYrUTLJhMCeUyCHV1qkncpPtuY8DGEUuibfaKoiab8U41qdbUuIJib7lQSnWtaFyU6dmYyibeNRYQ/132</t>
    </r>
  </si>
  <si>
    <t/>
    <r>
      <rPr>
        <u/>
        <sz val="10.5"/>
        <color theme="10"/>
        <rFont val="Calibri"/>
        <family val="2"/>
      </rPr>
      <t>https://thirdwx.qlogo.cn/mmopen/vi_32/PiajxSqBRaEIVVTZOuDiaH2MNMDMV15b0MRoB8sBdOO4RvkZ40auhqxyt7mNPuLZ8hnjImOH9JUYjibOXJYzTznbJOzV9XMPw3SVSEAb9PUZ7VffqOAEpP4uw/132</t>
    </r>
  </si>
  <si>
    <t/>
    <r>
      <rPr>
        <u/>
        <sz val="10.5"/>
        <color theme="10"/>
        <rFont val="Calibri"/>
        <family val="2"/>
      </rPr>
      <t>https://thirdwx.qlogo.cn/mmopen/vi_32/BMIsAZopI101m5r4GNEJNjSDicKsFwIkD95StjDGDq7oKr6hSJhSyDyibpB9Dg1ia2EHf49iccs3zWr4u674h3Libx9zM3LpJMXxT1IZPd0fUz00/132</t>
    </r>
  </si>
  <si>
    <t/>
    <r>
      <rPr>
        <u/>
        <sz val="10.5"/>
        <color theme="10"/>
        <rFont val="Calibri"/>
        <family val="2"/>
      </rPr>
      <t>https://thirdwx.qlogo.cn/mmopen/vi_32/PiajxSqBRaEKNfGNQ87M4icCb1WRlfdQ9nTHia8hclQQE3eQv9O8tichOkqwPbO7pKC85z0czyAUVFQKW5vTq6WM9tSma8f4RZiawdjQmD2uslia7HTEuTdrJReg/132</t>
    </r>
  </si>
  <si>
    <t/>
    <r>
      <rPr>
        <u/>
        <sz val="10.5"/>
        <color theme="10"/>
        <rFont val="Calibri"/>
        <family val="2"/>
      </rPr>
      <t>https://thirdwx.qlogo.cn/mmopen/vi_32/PFCIY4HVjoibyxLQHlIpQibWia8hvfb74fWbgtRefFyo7aklaWB00x9wliarCJQnMCQObVYJYHcAUjxjcHxt8FR3QJCibDYzyvZiaV7w53R4Qdefk/132</t>
    </r>
  </si>
  <si>
    <t/>
    <r>
      <rPr>
        <u/>
        <sz val="10.5"/>
        <color theme="10"/>
        <rFont val="Calibri"/>
        <family val="2"/>
      </rPr>
      <t>https://thirdwx.qlogo.cn/mmopen/vi_32/PiajxSqBRaEKo2uRpdVaPCRc0icwSnFbu8Szuuvr92qASCsOfvBofrowBWicbwZUwKl1ysmYGkjyiaQmboibOPkzib9w/132</t>
    </r>
  </si>
  <si>
    <t/>
    <r>
      <rPr>
        <u/>
        <sz val="10.5"/>
        <color theme="10"/>
        <rFont val="Calibri"/>
        <family val="2"/>
      </rPr>
      <t>https://thirdwx.qlogo.cn/mmopen/vi_32/Q0j4TwGTfTI6Nh7J00TdYicbqLe96yqLmf60icy8ic0WAAAB9FFtvqRrI5Tic6gs4VYRuFY4wVfzkCbicfJQqajQsaA/132</t>
    </r>
  </si>
  <si>
    <t/>
    <r>
      <rPr>
        <u/>
        <sz val="10.5"/>
        <color theme="10"/>
        <rFont val="Calibri"/>
        <family val="2"/>
      </rPr>
      <t>https://thirdwx.qlogo.cn/mmopen/vi_32/DYAIOgq83eqiawiaibruiaZCDhjShm8RfSYMr4ZWtvYtXCCtz35fibXm1s6N3OqaXzMh6rZJ5tSUcK3Rmicl0qVOcCVw/132</t>
    </r>
  </si>
  <si>
    <t/>
    <r>
      <rPr>
        <u/>
        <sz val="10.5"/>
        <color theme="10"/>
        <rFont val="Calibri"/>
        <family val="2"/>
      </rPr>
      <t>https://thirdwx.qlogo.cn/mmopen/vi_32/nWbh96iaaoh2WBH7K0c7Fmenick5mo0bGpM4v9o25pbydSw01FfmtEMqVdicbJ0tPNYaYKyHAT8TeRZAgkKTOTaFm1fo24CqBbiaXPC9CSsZC44/132</t>
    </r>
  </si>
  <si>
    <t/>
    <r>
      <rPr>
        <u/>
        <sz val="10.5"/>
        <color theme="10"/>
        <rFont val="Calibri"/>
        <family val="2"/>
      </rPr>
      <t>https://thirdwx.qlogo.cn/mmopen/vi_32/GmtqEx7x5hZEzWrmycWMaQFMAh6bcFzLIc11dDGqqPXpXKBdbnhBAj5SNTyc6bEicVkvxUfY2BDo91fzqPX2NqwBwTmeozk76FGXJAbrUvsk/132</t>
    </r>
  </si>
  <si>
    <t/>
    <r>
      <rPr>
        <u/>
        <sz val="10.5"/>
        <color theme="10"/>
        <rFont val="Calibri"/>
        <family val="2"/>
      </rPr>
      <t>https://thirdwx.qlogo.cn/mmopen/vi_32/Q3auHgzwzM6D4sjCuHUrCcoRWjYJOtg6E2ufoiaSic5AvwAcCibicWETAbt06wZuenjYwZkrEqu3LqVufmjPpy2Yrw/132</t>
    </r>
  </si>
  <si>
    <t/>
    <r>
      <rPr>
        <u/>
        <sz val="10.5"/>
        <color theme="10"/>
        <rFont val="Calibri"/>
        <family val="2"/>
      </rPr>
      <t>https://thirdwx.qlogo.cn/mmopen/vi_32/hLjO9Hb1Avo0r39jjicaPGicdLQHFwcP4WsiaA0jS7W2xedse8yyiax8KL7wpDShgBeB13eXBkIvaasx1JzrRIiauDg/132</t>
    </r>
  </si>
  <si>
    <t/>
    <r>
      <rPr>
        <u/>
        <sz val="10.5"/>
        <color theme="10"/>
        <rFont val="Calibri"/>
        <family val="2"/>
      </rPr>
      <t>https://thirdwx.qlogo.cn/mmopen/vi_32/0GsX7gB4NXDnIVryQ8VDopn3ibibmeJGDJcDgbzkpXmvokmBbFWia9icicu2U25NUMrLibY1Qyia00Micp6RfRtqG4VSLejsN0I0hDcZc3oGXoyv0b4/132</t>
    </r>
  </si>
  <si>
    <t/>
    <r>
      <rPr>
        <u/>
        <sz val="10.5"/>
        <color theme="10"/>
        <rFont val="Calibri"/>
        <family val="2"/>
      </rPr>
      <t>https://thirdwx.qlogo.cn/mmopen/vi_32/Dod56E3BZefWYCpXK4tGkY0wGrWzSmdHRzNPhhBQpictP5uoWBGLFXgR2BcDpYRtKUGPGcSZrTHRF4ibKicOGN74wfhbmatuwNecCf79Hic3cKI/132</t>
    </r>
  </si>
  <si>
    <t/>
    <r>
      <rPr>
        <u/>
        <sz val="10.5"/>
        <color theme="10"/>
        <rFont val="Calibri"/>
        <family val="2"/>
      </rPr>
      <t>https://thirdwx.qlogo.cn/mmopen/vi_32/PiajxSqBRaEKURzQViaicHV9JfaT7icJBxqHrp4PTT0n0a7waKkBNkdL7tCz6oxa5FFAWBpc1C5uwwh8cawXJuTbKf3ZRoExNR5QyKywCBSgzVSeFXeaLboTDQ/132</t>
    </r>
  </si>
  <si>
    <t/>
    <r>
      <rPr>
        <u/>
        <sz val="10.5"/>
        <color theme="10"/>
        <rFont val="Calibri"/>
        <family val="2"/>
      </rPr>
      <t>https://thirdwx.qlogo.cn/mmopen/vi_32/zApPdziaob1qYs4H78ZFlSFBiaGHgnbIiaK2fSB709rKhASG6iapCIK6W2VHXkWialysOIicoXkC0IVpN2rPOoZG0EicLkggGiaUQMn5ljYBaV5pMico/132</t>
    </r>
  </si>
  <si>
    <t/>
    <r>
      <rPr>
        <u/>
        <sz val="10.5"/>
        <color theme="10"/>
        <rFont val="Calibri"/>
        <family val="2"/>
      </rPr>
      <t>https://thirdwx.qlogo.cn/mmopen/vi_32/WNPO5fwOPtwKO7upyxEIwuWgEjObYaEsFC1d3FShmBgrReuBMC1LiaDkn5Q45OicIwicDKtnLKGoYOb2WLH0651wIbNUJH76RhxCk7sxPYpNt8/132</t>
    </r>
  </si>
  <si>
    <t/>
    <r>
      <rPr>
        <u/>
        <sz val="10.5"/>
        <color theme="10"/>
        <rFont val="Calibri"/>
        <family val="2"/>
      </rPr>
      <t>https://thirdwx.qlogo.cn/mmopen/vi_32/Q0j4TwGTfTLcGgh8cAm40CEQWJQE6O9HZAGB0gatHwxQfNwREc9wDYg9icBVOgdfuJj7T64uia95AP9keNYJN2XA/132</t>
    </r>
  </si>
  <si>
    <t/>
    <r>
      <rPr>
        <u/>
        <sz val="10.5"/>
        <color theme="10"/>
        <rFont val="Calibri"/>
        <family val="2"/>
      </rPr>
      <t>https://thirdwx.qlogo.cn/mmopen/vi_32/ia50ChRyT1njtick8icPqjzibR45YXuiaY5RYoJs4VQiakeZpPeicXgch3RwUGEyAOib1VzydZY8J77pIxqod2qdWxT0uA/132</t>
    </r>
  </si>
  <si>
    <t/>
    <r>
      <rPr>
        <u/>
        <sz val="10.5"/>
        <color theme="10"/>
        <rFont val="Calibri"/>
        <family val="2"/>
      </rPr>
      <t>https://thirdwx.qlogo.cn/mmopen/vi_32/VkjBI1cHrsTUOYAfqnSibdyLwSUCb1mjSwpibsmUAxdPibLBIFBjxfdz6ozGOgGiafXNBUiaQaOQBW9QRGZECZmX5bXMnPC6Xv2hvQciavicw5kK2U/132</t>
    </r>
  </si>
  <si>
    <t/>
    <r>
      <rPr>
        <u/>
        <sz val="10.5"/>
        <color theme="10"/>
        <rFont val="Calibri"/>
        <family val="2"/>
      </rPr>
      <t>https://thirdwx.qlogo.cn/mmopen/vi_32/vC3XKFQibOomSHNSghHOhgtZlLchwAWibQicCxbENReQhibHaWUOGkWPtMyo6lYLkAtjP7A4MtOEuia5dTDtg78icJzHDRdSQmXcmafJYHc4eeLVA/132</t>
    </r>
  </si>
  <si>
    <t/>
    <r>
      <rPr>
        <u/>
        <sz val="10.5"/>
        <color theme="10"/>
        <rFont val="Calibri"/>
        <family val="2"/>
      </rPr>
      <t>https://thirdwx.qlogo.cn/mmopen/vi_32/Zb59gRVmDJrFS7FNGViaYfjF9PNRW2dfjY9uTVvu5EibVBFEzib2Px16Z0D4PBhUb1AjbnlZ72TrAmcr5lEdc5Y3knVYOjskOzsuctndLL59dQ/132</t>
    </r>
  </si>
  <si>
    <t/>
    <r>
      <rPr>
        <u/>
        <sz val="10.5"/>
        <color theme="10"/>
        <rFont val="Calibri"/>
        <family val="2"/>
      </rPr>
      <t>https://thirdwx.qlogo.cn/mmopen/vi_32/B9DCmGZASDbKEiaibqRaVSaXnbcwLdEKlH6Vmbg5bWn1CBEBibPFhuA1sOLLKzHIV6UF7dEa9VOiahpbOsOt7n1ujQ/132</t>
    </r>
  </si>
  <si>
    <t/>
    <r>
      <rPr>
        <u/>
        <sz val="10.5"/>
        <color theme="10"/>
        <rFont val="Calibri"/>
        <family val="2"/>
      </rPr>
      <t>https://thirdwx.qlogo.cn/mmopen/vi_32/5t45Mkxo5Vda2znYiaHmCSr3yfPzY1RKajnIcAYGicbNoQ0MM26Wg1TVut8D2bCI434u94iag0vTXEChffPHr8QfA/132</t>
    </r>
  </si>
  <si>
    <t/>
    <r>
      <rPr>
        <u/>
        <sz val="10.5"/>
        <color theme="10"/>
        <rFont val="Calibri"/>
        <family val="2"/>
      </rPr>
      <t>https://thirdwx.qlogo.cn/mmopen/vi_32/DYAIOgq83ervKfJ6lOibxIU7VnQp1kFgn51HyIP95F26TnUft0JicBhwybB0O2yxj7AkRRk7APY1XfibuM9wibPyMA/132</t>
    </r>
  </si>
  <si>
    <t/>
    <r>
      <rPr>
        <u/>
        <sz val="10.5"/>
        <color theme="10"/>
        <rFont val="Calibri"/>
        <family val="2"/>
      </rPr>
      <t>https://thirdwx.qlogo.cn/mmopen/vi_32/Xom1iaG0b1tIwpARegL2AQq7c1k2moRr3xXC7yZgWsA0DgqNk8j13UibJkQXudl09gcWTRbEFkAa9Xldn1vYicxib2SLzdJoKByicia34AJDNX5pA/132</t>
    </r>
  </si>
  <si>
    <t/>
    <r>
      <rPr>
        <u/>
        <sz val="10.5"/>
        <color theme="10"/>
        <rFont val="Calibri"/>
        <family val="2"/>
      </rPr>
      <t>https://thirdwx.qlogo.cn/mmopen/vi_32/sibKHGaZz0uXBxdmMypuZqI5pCySPKzsicOtPrKFNa2QQ27EVM0q06GLtgLCoibN0Q2yiafAk1ediaGlV2oWsazxBL2WFzSHmicxkgTwmv3Y4QXKQ/132</t>
    </r>
  </si>
  <si>
    <t/>
    <r>
      <rPr>
        <u/>
        <sz val="10.5"/>
        <color theme="10"/>
        <rFont val="Calibri"/>
        <family val="2"/>
      </rPr>
      <t>https://thirdwx.qlogo.cn/mmopen/vi_32/88icibWia5svmuzicCW0iaNsovd8UHgzgY0JxL7RucG9H3cMNMUwMicHvxU3XLyVMbAJGQjvvjyoE9ib4E6Hn6CznQabeicMSzYcHkECe0F9wgJRZ6E/132</t>
    </r>
  </si>
  <si>
    <t/>
    <r>
      <rPr>
        <u/>
        <sz val="10.5"/>
        <color theme="10"/>
        <rFont val="Calibri"/>
        <family val="2"/>
      </rPr>
      <t>https://thirdwx.qlogo.cn/mmopen/vi_32/H4KpL9XGWPpCSeicrkHiaYABdUBTbkWboZlzibG4N9miaVuv9TvAFjU04SDRfhZicOFibXAOLso241v0NnzYspXHopIDISRsNV6VSv28SxrD4NHmo/132</t>
    </r>
  </si>
  <si>
    <t/>
    <r>
      <rPr>
        <u/>
        <sz val="10.5"/>
        <color theme="10"/>
        <rFont val="Calibri"/>
        <family val="2"/>
      </rPr>
      <t>https://thirdwx.qlogo.cn/mmopen/vi_32/Q0j4TwGTfTJapNpVib3icSUgRrVxJPhDZcIWaDU1Rjga4x3Is19Ibr8IfyNjafy3WpyZl24fIMZBKMQDvPBwz9Hw/132</t>
    </r>
  </si>
  <si>
    <t/>
    <r>
      <rPr>
        <u/>
        <sz val="10.5"/>
        <color theme="10"/>
        <rFont val="Calibri"/>
        <family val="2"/>
      </rPr>
      <t>https://thirdwx.qlogo.cn/mmopen/vi_32/0SKbsxfkz8oIqEkicib92k3gAzTIcibBiaS8KIfFDc9aicQDHvEWLvicWoUGJiaiasgQ4Z68ibLXzBSO5XAnujBEwAAxtUrgPbribo249xjPWGicqKiaFec/132</t>
    </r>
  </si>
  <si>
    <t/>
    <r>
      <rPr>
        <u/>
        <sz val="10.5"/>
        <color theme="10"/>
        <rFont val="Calibri"/>
        <family val="2"/>
      </rPr>
      <t>https://thirdwx.qlogo.cn/mmopen/vi_32/JpB66wGdNVBcHibTTAIrm6Lg0ZJhOeEAPhVHVbZ8aXiaYMWrHYJcgxSzBAqpX7PWTgEibibU8MvxWC4T5QEtJODdUhic3YtsM72uiaU8ibS5aH27tM/132</t>
    </r>
  </si>
  <si>
    <t/>
    <r>
      <rPr>
        <u/>
        <sz val="10.5"/>
        <color theme="10"/>
        <rFont val="Calibri"/>
        <family val="2"/>
      </rPr>
      <t>https://thirdwx.qlogo.cn/mmopen/vi_32/Q0j4TwGTfTKpjicAqeM7Oq2HhrGiahNRpabS6d1iakyBLmBzwycoHRcRO8FngYZYj3IbcaySV6qtJLdsmQibLODDmQ/132</t>
    </r>
  </si>
  <si>
    <t/>
    <r>
      <rPr>
        <u/>
        <sz val="10.5"/>
        <color theme="10"/>
        <rFont val="Calibri"/>
        <family val="2"/>
      </rPr>
      <t>https://thirdwx.qlogo.cn/mmopen/vi_32/PiajxSqBRaEL4kicJSN05zW7Sy872POfRqdv1vO1dZocgaibPwiaLsfBy7lprkCNSqWD5w5k9vNib3fVcnbZll0o5BQMuNnicUsRPcrNZZ7icnKtCp6JV6iaZAYEjg/132</t>
    </r>
  </si>
  <si>
    <t/>
    <r>
      <rPr>
        <u/>
        <sz val="10.5"/>
        <color theme="10"/>
        <rFont val="Calibri"/>
        <family val="2"/>
      </rPr>
      <t>https://thirdwx.qlogo.cn/mmopen/vi_32/PiajxSqBRaEKDkkGMBGzL2huNxSUT4JnwGoezicy8Kxl7znpLWG5DlmXbGWuuRdyoxTnccmic5pgyecCP7SnricRcJynyU0ibw8iaB4ib0YTGKL37geSmDDpn21TA/132</t>
    </r>
  </si>
  <si>
    <t/>
    <r>
      <rPr>
        <u/>
        <sz val="10.5"/>
        <color theme="10"/>
        <rFont val="Calibri"/>
        <family val="2"/>
      </rPr>
      <t>https://thirdwx.qlogo.cn/mmopen/vi_32/PiajxSqBRaEL4qN7GwntjIgHtwiao3EmRnUhTtTJ5eYH7U5IFVK5y2bsuDyR99se1rtDrmGDzeXh50ERSHZRtSBsJSx9Gn9zqLufSkU8LYWsE5cQgWFLjwew/132</t>
    </r>
  </si>
  <si>
    <t/>
    <r>
      <rPr>
        <u/>
        <sz val="10.5"/>
        <color theme="10"/>
        <rFont val="Calibri"/>
        <family val="2"/>
      </rPr>
      <t>https://thirdwx.qlogo.cn/mmopen/vi_32/HcpIgmEhVzJC3kPzZ0AnL54NFhC7QkzBH4KglCchhQMqGS6GzXLMKibBC1g9Ovz3iclnoX6IWY9AZqA7g3kKxzS8OcaAibrTse8NurNqrkIewQ/132</t>
    </r>
  </si>
  <si>
    <t/>
    <r>
      <rPr>
        <u/>
        <sz val="10.5"/>
        <color theme="10"/>
        <rFont val="Calibri"/>
        <family val="2"/>
      </rPr>
      <t>https://thirdwx.qlogo.cn/mmopen/vi_32/3F69vPYZxt5Vf0JaONdoNaNEA5Vp9hmW1vBib8er1Z0ypnCJb1eSAf7C6gUAGv6h1uQib5QWO7jxYbBoSOBaSuGRSBQhLVQoDNluZyfabdSbc/132</t>
    </r>
  </si>
  <si>
    <t/>
    <r>
      <rPr>
        <u/>
        <sz val="10.5"/>
        <color theme="10"/>
        <rFont val="Calibri"/>
        <family val="2"/>
      </rPr>
      <t>https://thirdwx.qlogo.cn/mmopen/vi_32/A0liaqpUcRBic5bicDiaJy75dFf8PEC9dwaNKFzIgKV0Ve8GN9LZalLC0cKMOMt6xwylhiaWogBa0bxb4hw9TI4scdjP1fgflBatjiciatHy4foiaDU/132</t>
    </r>
  </si>
  <si>
    <t/>
    <r>
      <rPr>
        <u/>
        <sz val="10.5"/>
        <color theme="10"/>
        <rFont val="Calibri"/>
        <family val="2"/>
      </rPr>
      <t>https://thirdwx.qlogo.cn/mmopen/vi_32/PiajxSqBRaELj99jfibf2v2rF1icPUdGZjoOMSut1o1DNQia0PSeuMNcMYFf7k9bxheWZiaU0iandRQsAyAP5qXA0GqXzC5LZF2FvXzPQ8GkfLC2E7PqibalfoQlg/132</t>
    </r>
  </si>
  <si>
    <t/>
    <r>
      <rPr>
        <u/>
        <sz val="10.5"/>
        <color theme="10"/>
        <rFont val="Calibri"/>
        <family val="2"/>
      </rPr>
      <t>https://thirdwx.qlogo.cn/mmopen/vi_32/Q0j4TwGTfTKhibA7roNaBsHaLvOPL5K6WhMloCthYgz8hu4TpqPj2f7H0lsysjiaymwHsGtl7kWD6M6bYZobGWlw/132</t>
    </r>
  </si>
  <si>
    <t/>
    <r>
      <rPr>
        <u/>
        <sz val="10.5"/>
        <color theme="10"/>
        <rFont val="Calibri"/>
        <family val="2"/>
      </rPr>
      <t>https://thirdwx.qlogo.cn/mmopen/vi_32/PiajxSqBRaEJ4745F934rfzAskgzo5TxvlruxRdpNkOKUs3Oibpzruacdz32cSiat7GbeygMhRP98TmiargU1mbmhVYb2r0QiaPqArakBqWHBI6WzRaLbbZIxFA/132</t>
    </r>
  </si>
  <si>
    <t/>
    <r>
      <rPr>
        <u/>
        <sz val="10.5"/>
        <color theme="10"/>
        <rFont val="Calibri"/>
        <family val="2"/>
      </rPr>
      <t>https://thirdwx.qlogo.cn/mmopen/vi_32/PiajxSqBRaEJCvSPAHLobCicmmuU48pDX6Ipy2ynWyYIuubI5XehyvicUjPaB0QVZV1AwujYVRJ4iba8lw1rILicKInQYfqkrwTfU4klHaEmuQicib4ib0ia5RAP8LQ/132</t>
    </r>
  </si>
  <si>
    <t/>
    <r>
      <rPr>
        <u/>
        <sz val="10.5"/>
        <color theme="10"/>
        <rFont val="Calibri"/>
        <family val="2"/>
      </rPr>
      <t>https://thirdwx.qlogo.cn/mmopen/vi_32/qa59LKHgPL7wQySbLQgZ6FmiaXB0xJe0Lq6kxyiaYrzHRcQISIxsSzEW04IDS9PnD9r5zicpvcZj1Bh3Jd6eic6A8KrasyxRia7CdhAO1s5ib23xU/132</t>
    </r>
  </si>
  <si>
    <t/>
    <r>
      <rPr>
        <u/>
        <sz val="10.5"/>
        <color theme="10"/>
        <rFont val="Calibri"/>
        <family val="2"/>
      </rPr>
      <t>https://thirdwx.qlogo.cn/mmopen/vi_32/1CgnVtqojktDQjNvn0CQJDkwibTJutCYeFsav0yx1GKbGy7QpW04UzNBXGBODWX4ticPhpOCPxpyiaicfMlt81jCsd6uVPibV7uszH1AjOhkmxPo/132</t>
    </r>
  </si>
  <si>
    <t/>
    <r>
      <rPr>
        <u/>
        <sz val="10.5"/>
        <color theme="10"/>
        <rFont val="Calibri"/>
        <family val="2"/>
      </rPr>
      <t>https://thirdwx.qlogo.cn/mmopen/vi_32/Ixq5tucCMic2WJepBcpzfugFmzMbUzseiaLicDkYERAibQj65plGOw6kWB04PqTJjic03cSQZibuicqW5KHDQ3A3Xz2DQ/132</t>
    </r>
  </si>
  <si>
    <t/>
    <r>
      <rPr>
        <u/>
        <sz val="10.5"/>
        <color theme="10"/>
        <rFont val="Calibri"/>
        <family val="2"/>
      </rPr>
      <t>https://thirdwx.qlogo.cn/mmopen/vi_32/mhVD1iaZW2llEerpSlic6yL18OAo96UfpoPbaN7v7LziaMHvB07K915pEAIZZlgGMZDx0Tic6GhF6RT2WCZ0UuXoMg/132</t>
    </r>
  </si>
  <si>
    <t/>
    <r>
      <rPr>
        <u/>
        <sz val="10.5"/>
        <color theme="10"/>
        <rFont val="Calibri"/>
        <family val="2"/>
      </rPr>
      <t>https://thirdwx.qlogo.cn/mmopen/vi_32/PiajxSqBRaEKOP4hSNFmS8libicWyDmg514CGtvH3TYibQNic7ly1s2z1zHHOaYWKcHcUr5xlpwcibvP0oovK0HgDusfecJa57RebnHGicc4E2LMsTnjdd47sRTqw/132</t>
    </r>
  </si>
  <si>
    <t/>
    <r>
      <rPr>
        <u/>
        <sz val="10.5"/>
        <color theme="10"/>
        <rFont val="Calibri"/>
        <family val="2"/>
      </rPr>
      <t>https://thirdwx.qlogo.cn/mmopen/vi_32/mvpT3iaiaPSliaAz6kAs1TZ04wEQRpY7wmsD5hEEzDOz0SVoT7zGehVGRAQaVtL1Ea7PYWVOAtR8iaico7JKg6ibKISeV8s7UFeTdDhonPXPSFCK8/132</t>
    </r>
  </si>
  <si>
    <t/>
    <r>
      <rPr>
        <u/>
        <sz val="10.5"/>
        <color theme="10"/>
        <rFont val="Calibri"/>
        <family val="2"/>
      </rPr>
      <t>http://wx.qlogo.cn/mmhead/6FnHURYrLjG0bick87CegsLccfOwYfLQf87OsOqWEjyA/0</t>
    </r>
  </si>
  <si>
    <t/>
    <r>
      <rPr>
        <u/>
        <sz val="10.5"/>
        <color theme="10"/>
        <rFont val="Calibri"/>
        <family val="2"/>
      </rPr>
      <t>https://thirdwx.qlogo.cn/mmopen/vi_32/Q0j4TwGTfTKa7kvSw1yeqfsW7Kbt7EM3iaHBv7CYHzibyqZ6icVibNcSxsvokmDsDfwDECEkLSILkoReQYvLT7EPGQ/132</t>
    </r>
  </si>
  <si>
    <t/>
    <r>
      <rPr>
        <u/>
        <sz val="10.5"/>
        <color theme="10"/>
        <rFont val="Calibri"/>
        <family val="2"/>
      </rPr>
      <t>https://thirdwx.qlogo.cn/mmopen/vi_32/8mpjS2GNWPGu1KgibBqWAPGLxlkUJsA4xOLdeoGINMCXazuU4dpQjVG4iciaSgOT8ZCS9OWIFZLjgz0rl9aJ2V2TSKiaZia4d2CUThwdN4vRtCeY/132</t>
    </r>
  </si>
  <si>
    <t/>
    <r>
      <rPr>
        <u/>
        <sz val="10.5"/>
        <color theme="10"/>
        <rFont val="Calibri"/>
        <family val="2"/>
      </rPr>
      <t>https://thirdwx.qlogo.cn/mmopen/vi_32/PiajxSqBRaEKBK6XiaKcmUxyjKsZpbXsiaLU2pyuv3Oiaibt2t88hVianpqrg8yVccibJLkhPH14Ko69OpvUnH6LKjS5anSFwvnPCibULvVXVIq4ibKsb8lJMpCGyBw/132</t>
    </r>
  </si>
  <si>
    <t/>
    <r>
      <rPr>
        <u/>
        <sz val="10.5"/>
        <color theme="10"/>
        <rFont val="Calibri"/>
        <family val="2"/>
      </rPr>
      <t>https://thirdwx.qlogo.cn/mmopen/vi_32/dia5SDUzwADOf8or4BWhhibhYlZHG2Ebyepo5VhlxAME6eMNe8L2XUwfvicTqYvUU8VqcYKXOicDSjNUZ8KWdxALOThvX5r9HZcdicx8Amia5grvQ/132</t>
    </r>
  </si>
  <si>
    <t/>
    <r>
      <rPr>
        <u/>
        <sz val="10.5"/>
        <color theme="10"/>
        <rFont val="Calibri"/>
        <family val="2"/>
      </rPr>
      <t>https://thirdwx.qlogo.cn/mmopen/vi_32/PiajxSqBRaEIt9n7YXofP5H8BLu5Rv76uCEkTgibVpw7cOAmeGqzWqyXDGS2TpuibibzEggULub6ZLQrppQCnw4a2I6LUicD2mziaROoOrKoPyP0npgr5j3R8Q6w/132</t>
    </r>
  </si>
  <si>
    <t/>
    <r>
      <rPr>
        <u/>
        <sz val="10.5"/>
        <color theme="10"/>
        <rFont val="Calibri"/>
        <family val="2"/>
      </rPr>
      <t>https://thirdwx.qlogo.cn/mmopen/vi_32/DYAIOgq83ersgSyYoAL3AQacic0Ww2QN5iafLxCqw1icIvIn2pxpdS06KPRffZzHJjRSepEuDGUG2sCzQOt4DPeCg/132</t>
    </r>
  </si>
  <si>
    <t/>
    <r>
      <rPr>
        <u/>
        <sz val="10.5"/>
        <color theme="10"/>
        <rFont val="Calibri"/>
        <family val="2"/>
      </rPr>
      <t>https://thirdwx.qlogo.cn/mmopen/vi_32/PiajxSqBRaEIjbJN6iaU0pSWB7q6VMgFXWVGVo4JV7XTwYic56jz3RfMLXed7moXhQcoJ2U35xLbRic2etxBtAGKg3Hn37wC3y8ibxBqIzj4XoCt4IMGwJ4ptcQ/132</t>
    </r>
  </si>
  <si>
    <t/>
    <r>
      <rPr>
        <u/>
        <sz val="10.5"/>
        <color theme="10"/>
        <rFont val="Calibri"/>
        <family val="2"/>
      </rPr>
      <t>https://thirdwx.qlogo.cn/mmopen/vi_32/rlToqaXUGUVWn2FWcYLsW8c1qKRAWXibb1BOwiaPicSA1Xn2xGgST6Rljw6F7yT9JKVibYScg7CibMjCJ46xtwFjZkzA6tKEsWia1LpnoT4kub3Pk/132</t>
    </r>
  </si>
  <si>
    <t/>
    <r>
      <rPr>
        <u/>
        <sz val="10.5"/>
        <color theme="10"/>
        <rFont val="Calibri"/>
        <family val="2"/>
      </rPr>
      <t>https://thirdwx.qlogo.cn/mmopen/vi_32/PiajxSqBRaEKSJhibibEy6c7aianA4twibsWqjznVylnfHxyuCEdcbSTrRhZtGCcwTEnsRkNN5iclOlKCaicQr0Yib2I9VZDge4pmY4ia9TflXzRKsd3017GJ8lLyGw/132</t>
    </r>
  </si>
  <si>
    <t/>
    <r>
      <rPr>
        <u/>
        <sz val="10.5"/>
        <color theme="10"/>
        <rFont val="Calibri"/>
        <family val="2"/>
      </rPr>
      <t>https://thirdwx.qlogo.cn/mmopen/vi_32/gwKDUIEuibzw88xo8T3a4MwZPHT7TlticviaJDia7rgsOeq0opgRjfNe8cmReh3AZeFDJUXNwNGQI4B8kFczKvztMW7leSpQ73HpOuX83AtwYIg/132</t>
    </r>
  </si>
  <si>
    <t/>
    <r>
      <rPr>
        <u/>
        <sz val="10.5"/>
        <color theme="10"/>
        <rFont val="Calibri"/>
        <family val="2"/>
      </rPr>
      <t>https://thirdwx.qlogo.cn/mmopen/vi_32/Bw7fTLsDDJdJNdh9yMtEPYFGZMaBqtDO6S4ILEL2Xk8tqGxibwJWwtia73wY7iaTSibaxLU1vYsfvxEPuffaAOnmAwj5jxSEibv987BLapqV8GUA/132</t>
    </r>
  </si>
  <si>
    <t/>
    <r>
      <rPr>
        <u/>
        <sz val="10.5"/>
        <color theme="10"/>
        <rFont val="Calibri"/>
        <family val="2"/>
      </rPr>
      <t>https://thirdwx.qlogo.cn/mmopen/vi_32/PiajxSqBRaEJgXtc7VhVgvxMqbEcWOD4ics20kvbWUxvLzGmu7HX1icibDiafAr1wrqibXFl0WBJZCSvaPKWvG1VibBROzibuLuOLOtNccsEWZ9ic26Zka7uKNbJ5Eg/132</t>
    </r>
  </si>
  <si>
    <t/>
    <r>
      <rPr>
        <u/>
        <sz val="10.5"/>
        <color theme="10"/>
        <rFont val="Calibri"/>
        <family val="2"/>
      </rPr>
      <t>https://thirdwx.qlogo.cn/mmopen/vi_32/oVTZZspdwoFhvQ5J2IFjHb6aoBocSjgGj35LbQv3LFEaJpdpZToygqkhpjT8jM44UAFGsibSg3jv6iawA4NTK1Z84SvrGx4lHwkLyicy1RjfiaE/132</t>
    </r>
  </si>
  <si>
    <t/>
    <r>
      <rPr>
        <u/>
        <sz val="10.5"/>
        <color theme="10"/>
        <rFont val="Calibri"/>
        <family val="2"/>
      </rPr>
      <t>https://thirdwx.qlogo.cn/mmopen/vi_32/bBzeRR9WYbiczGxvLw7fuWQJhwy3E8Gibb2uMjiabVAUv7wN60FzjyzpvPlCfwA3KeP9kwhib5wy2Gfnns9qSNwIiaEEtBkBvpH8Zebn4UANYBO0/132</t>
    </r>
  </si>
  <si>
    <t/>
    <r>
      <rPr>
        <u/>
        <sz val="10.5"/>
        <color theme="10"/>
        <rFont val="Calibri"/>
        <family val="2"/>
      </rPr>
      <t>https://thirdwx.qlogo.cn/mmopen/vi_32/gCDEoeFqmYOXlEJzVtQ0iaVmo48eWql1vKPx4MmL0ib08r7dYvCn8pnTDQYMjKKneRIvwAYaTp8LJpW6ibveEtH6FqVpuEPOxVWjFebtHEvCxg/132</t>
    </r>
  </si>
  <si>
    <t/>
    <r>
      <rPr>
        <u/>
        <sz val="10.5"/>
        <color theme="10"/>
        <rFont val="Calibri"/>
        <family val="2"/>
      </rPr>
      <t>https://thirdwx.qlogo.cn/mmopen/vi_32/P2rXleBYAVG8e8DYiaaOjGV7wUjpNohicXk9FBBIeiaTwPcySA1fibwWTkWsZ7rKGtOeQ1TsziboXbGFDUuSM4ibQD6GGtlIicAEAfloFrKZFUAkyM/132</t>
    </r>
  </si>
  <si>
    <t/>
    <r>
      <rPr>
        <u/>
        <sz val="10.5"/>
        <color theme="10"/>
        <rFont val="Calibri"/>
        <family val="2"/>
      </rPr>
      <t>https://thirdwx.qlogo.cn/mmopen/vi_32/PiajxSqBRaEIpV30KPppPQukINV6jHZ0KttAicpNjSGkSgSMj5ggVrBxLjlgA2G2eauB7O0QVskg2cbQeaTa4hr5dA2VzTQY3iaiaRFb0xiagEPxro03TPtPiafA/132</t>
    </r>
  </si>
  <si>
    <t/>
    <r>
      <rPr>
        <u/>
        <sz val="10.5"/>
        <color theme="10"/>
        <rFont val="Calibri"/>
        <family val="2"/>
      </rPr>
      <t>https://thirdwx.qlogo.cn/mmopen/vi_32/PiajxSqBRaELYTY0Quc6WQWyqXKeRuKlPYSMrumYibaWWKErhTueNmINicchAW3nUcSgJDkGX2ibOJ45Z9Gv8leeD5xk2zFusdvAOuwia0lZvmyb3FXeq8kOgfw/132</t>
    </r>
  </si>
  <si>
    <t/>
    <r>
      <rPr>
        <u/>
        <sz val="10.5"/>
        <color theme="10"/>
        <rFont val="Calibri"/>
        <family val="2"/>
      </rPr>
      <t>https://thirdwx.qlogo.cn/mmopen/vi_32/PiajxSqBRaEI5jCjxCnzdV8L260awPD73PxSd0kf2CGI9XphIuacryROjBSFN4BvSV71xuTiaXYqbGMYjBjiaJblEhPicYLkaafJ5wlBBZuRcErCzkubmS9XTQ/132</t>
    </r>
  </si>
  <si>
    <t/>
    <r>
      <rPr>
        <u/>
        <sz val="10.5"/>
        <color theme="10"/>
        <rFont val="Calibri"/>
        <family val="2"/>
      </rPr>
      <t>https://thirdwx.qlogo.cn/mmopen/vi_32/TiaViavOJLMMZ3X5XuNaXHuQU0SZFOyLUCbZAWW1n0PzU83mt50s7PJmMcoqZ1WXZzluqPhNO7DgAsZdia6iaF1M2HL3KMk7wRSYGwFCvNuicbhY/132</t>
    </r>
  </si>
  <si>
    <t/>
    <r>
      <rPr>
        <u/>
        <sz val="10.5"/>
        <color theme="10"/>
        <rFont val="Calibri"/>
        <family val="2"/>
      </rPr>
      <t>https://thirdwx.qlogo.cn/mmopen/vi_32/PiajxSqBRaEJeODX85RzTZDN5WGDlHFicbpbc86WakAzYPUYqQc1ia57YJ70XicBr1P4gGZkHp0usRUb60e2HYPtIMGZ9FaHFhFsySUG8XEDHYfaOOeqWMKAibA/132</t>
    </r>
  </si>
  <si>
    <t/>
    <r>
      <rPr>
        <u/>
        <sz val="10.5"/>
        <color theme="10"/>
        <rFont val="Calibri"/>
        <family val="2"/>
      </rPr>
      <t>https://thirdwx.qlogo.cn/mmopen/vi_32/Q0j4TwGTfTKLhicREEh0oEcuhNR5PiaIpGamFJLhkJyG7iaArZoLOQ1ZZeqtcq0SvGkbiafkfonQfG3R9NuFlEiag5g/132</t>
    </r>
  </si>
  <si>
    <t/>
    <r>
      <rPr>
        <u/>
        <sz val="10.5"/>
        <color theme="10"/>
        <rFont val="Calibri"/>
        <family val="2"/>
      </rPr>
      <t>https://thirdwx.qlogo.cn/mmopen/vi_32/Q0j4TwGTfTJD0agy4Bia7Qmvsy9FxQwHBbjnUkY49Xycn9ePK6wrjeZH8iaP5Mmn3oJGXBhb6eK54dBK30Y1XD4w/132</t>
    </r>
  </si>
  <si>
    <t/>
    <r>
      <rPr>
        <u/>
        <sz val="10.5"/>
        <color theme="10"/>
        <rFont val="Calibri"/>
        <family val="2"/>
      </rPr>
      <t>https://thirdwx.qlogo.cn/mmopen/vi_32/aASBQoxCmhWKh8bx3w9Z94Zd9eyua2YeibajKyNSWkg1iaib7QOv2yUMR79sT38lFJSLIkYhPjl1LVsjek4hdiahW22vVfibapEaqhibPWqt5IH3w/132</t>
    </r>
  </si>
  <si>
    <t/>
    <r>
      <rPr>
        <u/>
        <sz val="10.5"/>
        <color theme="10"/>
        <rFont val="Calibri"/>
        <family val="2"/>
      </rPr>
      <t>https://thirdwx.qlogo.cn/mmopen/vi_32/Uz4BtqFv0spl7HppvK6aFA0ZjgrrZbiaqNs2zlvcHeOA7Ehn1k2KWeHQQmAoSdQnp807olZeq01MWM3ognDm8G0sVR83LTgdowvgxzg7o0OY/132</t>
    </r>
  </si>
  <si>
    <t/>
    <r>
      <rPr>
        <u/>
        <sz val="10.5"/>
        <color theme="10"/>
        <rFont val="Calibri"/>
        <family val="2"/>
      </rPr>
      <t>https://thirdwx.qlogo.cn/mmopen/vi_32/PiajxSqBRaEKs04QXYXg8m7iaOZrEbNPibhvWqRoMiaktVgxSosN30tecZEsE708ic0IRP6c9RKndIQvppVeh3Q6J0jibp4GJp0KgibVfEEqT6uAX9ic5SafkIEJAg/132</t>
    </r>
  </si>
  <si>
    <t/>
    <r>
      <rPr>
        <u/>
        <sz val="10.5"/>
        <color theme="10"/>
        <rFont val="Calibri"/>
        <family val="2"/>
      </rPr>
      <t>https://thirdwx.qlogo.cn/mmopen/vi_32/ibnfrickwwkM4rjic8HtaUTdsLQ9zSB1PDHxNYPSQM0CicRGQdpLY7gHkIYcUwRicjB2sLdfSSjWHJcjALniaPCy85biaDA1wic8InHBiaO6wxeC7nAw/132</t>
    </r>
  </si>
  <si>
    <t/>
    <r>
      <rPr>
        <u/>
        <sz val="10.5"/>
        <color theme="10"/>
        <rFont val="Calibri"/>
        <family val="2"/>
      </rPr>
      <t>https://thirdwx.qlogo.cn/mmopen/vi_32/DYAIOgq83eqAzzKfnDhWTPYPGIULu9GUXWd2byOk51lfquUsUI5rsjXTMVohtqtGB2Wo00iaMfJ3r440bNu0PzhP4fg9UeicNhonK5MicXfts8Uqs6f8hI6zA/132</t>
    </r>
  </si>
  <si>
    <t/>
    <r>
      <rPr>
        <u/>
        <sz val="10.5"/>
        <color theme="10"/>
        <rFont val="Calibri"/>
        <family val="2"/>
      </rPr>
      <t>https://thirdwx.qlogo.cn/mmopen/vi_32/7RgnzHuXyjBxicWeERwvP70tGRqf6HjTz35XxoEcCdtI9HYvNaeoX4oooISA3Qzco5v9T8rNE4q3FicEN5NuPWO998zBxr6NVxOMGwuVdmXug/132</t>
    </r>
  </si>
  <si>
    <t/>
    <r>
      <rPr>
        <u/>
        <sz val="10.5"/>
        <color theme="10"/>
        <rFont val="Calibri"/>
        <family val="2"/>
      </rPr>
      <t>https://thirdwx.qlogo.cn/mmopen/vi_32/DYAIOgq83eq2DK3n8fpT6kM7iasqM8gogw1SLJlGiba3vogbURL3402rDGKc8O6UAVhyaIlPhvVs6gSqGiaZ4b8Yg/132</t>
    </r>
  </si>
  <si>
    <t/>
    <r>
      <rPr>
        <u/>
        <sz val="10.5"/>
        <color theme="10"/>
        <rFont val="Calibri"/>
        <family val="2"/>
      </rPr>
      <t>https://thirdwx.qlogo.cn/mmopen/vi_32/DYAIOgq83epicKBEmiarYlcfO8ma9aUT26QsDAdn31eFuD6T0NwkM84u1l0s7B9ibrcQiaXele6IjGtWrqkfbkCEyQ/132</t>
    </r>
  </si>
  <si>
    <t/>
    <r>
      <rPr>
        <u/>
        <sz val="10.5"/>
        <color theme="10"/>
        <rFont val="Calibri"/>
        <family val="2"/>
      </rPr>
      <t>https://thirdwx.qlogo.cn/mmopen/vi_32/PiajxSqBRaEK59A4u72ND17dkTXRywQiaoL8uaqs2Z7tLibtG9h22HcXR7YhXu9Z4JySKzQYFWFcICaCHVrveOsnGrd2q5KdrB1IKhF2TsjdpAUfyos0Xlv2Q/132</t>
    </r>
  </si>
  <si>
    <t/>
    <r>
      <rPr>
        <u/>
        <sz val="10.5"/>
        <color theme="10"/>
        <rFont val="Calibri"/>
        <family val="2"/>
      </rPr>
      <t>https://thirdwx.qlogo.cn/mmopen/vi_32/TicPMlgDANt0BsO0NF3vrJfrBkB1Iw9oibCKsdm1wvmcbwgGibrHYDSSDicm5UyagJXPuzmILzbN1J068Ph486sCoX7qBu0hxaeobm6qLOiaGicOo/132</t>
    </r>
  </si>
  <si>
    <t/>
    <r>
      <rPr>
        <u/>
        <sz val="10.5"/>
        <color theme="10"/>
        <rFont val="Calibri"/>
        <family val="2"/>
      </rPr>
      <t>https://thirdwx.qlogo.cn/mmopen/vi_32/PiajxSqBRaEIAz4mDuRico7bJGgbibsiaAtmtjfkajnfXiawnOOjcThQfPPKcEc6LZo9fnHficMr15hSRHSVPYicCJibyTLueTIxWEty2zQOBjqa1DthEalfXrIy1g/132</t>
    </r>
  </si>
  <si>
    <t/>
    <r>
      <rPr>
        <u/>
        <sz val="10.5"/>
        <color theme="10"/>
        <rFont val="Calibri"/>
        <family val="2"/>
      </rPr>
      <t>https://thirdwx.qlogo.cn/mmopen/vi_32/PiajxSqBRaELyZ5Q8ib4QhhXD41pn1X9rdT1pJzWlhJQHpvP1Sy0saEKPFryEokrH83WatVESs24aicvlh9w8FdVAicb1dFhtaibXNKxZuHdr3fRfn8XVicsOwRg/132</t>
    </r>
  </si>
  <si>
    <t/>
    <r>
      <rPr>
        <u/>
        <sz val="10.5"/>
        <color theme="10"/>
        <rFont val="Calibri"/>
        <family val="2"/>
      </rPr>
      <t>https://thirdwx.qlogo.cn/mmopen/vi_32/QiaPCTXsjrcZPWPasTGvD10vYjqiaRQ0vHB2jibibenQzHtQJhF7eBRgRdsaKDvr3tK1sWibrz7Ft7l8iar3EnibLDoyanxSFpBDCNe6icR865uub04/132</t>
    </r>
  </si>
  <si>
    <t/>
    <r>
      <rPr>
        <u/>
        <sz val="10.5"/>
        <color theme="10"/>
        <rFont val="Calibri"/>
        <family val="2"/>
      </rPr>
      <t>https://thirdwx.qlogo.cn/mmopen/vi_32/PiajxSqBRaEImw9rIjIbfUcFanC46F4b9q650lN0mMLJjwIzheExDO6VuibR7JG9exSeNSbzklFYYS9N0mOpPe7GUkCD9Vt7ct8Oic2TEiaUBFSnPmwIJtia12w/132</t>
    </r>
  </si>
  <si>
    <t/>
    <r>
      <rPr>
        <u/>
        <sz val="10.5"/>
        <color theme="10"/>
        <rFont val="Calibri"/>
        <family val="2"/>
      </rPr>
      <t>https://thirdwx.qlogo.cn/mmopen/vi_32/Q0j4TwGTfTL0ibaLtpVuhpNdD8KNKJRgsykPACiaeibteuXqy0l68mLknRnKesS6NNoWYpH0P5MIFKcG7BRkc8AyQ/132</t>
    </r>
  </si>
  <si>
    <t/>
    <r>
      <rPr>
        <u/>
        <sz val="10.5"/>
        <color theme="10"/>
        <rFont val="Calibri"/>
        <family val="2"/>
      </rPr>
      <t>https://thirdwx.qlogo.cn/mmopen/vi_32/AkShuCA3Wf1s30AzL2epw8ibyUrhlencbzABxILG12UziaGTknl7RBxDX9monrPnHRnjGoKicFX8FoouibHvVAgRfg/132</t>
    </r>
  </si>
  <si>
    <t/>
    <r>
      <rPr>
        <u/>
        <sz val="10.5"/>
        <color theme="10"/>
        <rFont val="Calibri"/>
        <family val="2"/>
      </rPr>
      <t>https://thirdwx.qlogo.cn/mmopen/vi_32/cabLXAUXiavVM6LVH1ticcztmFN9KXrj9nGCxgiappc1RLd3pvsCwzzdfGfVLiawXo3uIc74vUZnvZhefykHg3mEvA/132</t>
    </r>
  </si>
  <si>
    <t/>
    <r>
      <rPr>
        <u/>
        <sz val="10.5"/>
        <color theme="10"/>
        <rFont val="Calibri"/>
        <family val="2"/>
      </rPr>
      <t>https://thirdwx.qlogo.cn/mmopen/vi_32/R9SqQj4ich7MnSEHZeaBkoEXRFeft53RJ7mS0yvIkFcibiaH5ayRFIn44FUDSYdYB1lJA7594Xias4Jyk30IrlcEeg/132</t>
    </r>
  </si>
  <si>
    <t/>
    <r>
      <rPr>
        <u/>
        <sz val="10.5"/>
        <color theme="10"/>
        <rFont val="Calibri"/>
        <family val="2"/>
      </rPr>
      <t>https://thirdwx.qlogo.cn/mmopen/vi_32/SqdZeNRC0cNRfyibpiaEH3ARUTN7tREs6iaTgWbynG09NFse6412b3DicP6emyEf9RpibKthfhkzneV0qiafWlvqobWg/132</t>
    </r>
  </si>
  <si>
    <t/>
    <r>
      <rPr>
        <u/>
        <sz val="10.5"/>
        <color theme="10"/>
        <rFont val="Calibri"/>
        <family val="2"/>
      </rPr>
      <t>https://thirdwx.qlogo.cn/mmopen/vi_32/Q0j4TwGTfTIEfNYdGypWLRnaHh5hknwmia6rTqAia2UyBSvPSQxbGIdiaacDbYZlyqdYk3y7ia3B28QhzcFe0ZPm9Q/132</t>
    </r>
  </si>
  <si>
    <t/>
    <r>
      <rPr>
        <u/>
        <sz val="10.5"/>
        <color theme="10"/>
        <rFont val="Calibri"/>
        <family val="2"/>
      </rPr>
      <t>https://thirdwx.qlogo.cn/mmopen/vi_32/PiajxSqBRaELjB3gv1WUdTWWe11ZXibEAQOK9UHFZYTRMNPjuqtqFs8Z79kvN8vV0XqX2S4Yr1urNVP64e3Nfk3ETOzrcvrCZMaMRaGnBElL4Z1qD4MJDkpw/132</t>
    </r>
  </si>
  <si>
    <t/>
    <r>
      <rPr>
        <u/>
        <sz val="10.5"/>
        <color theme="10"/>
        <rFont val="Calibri"/>
        <family val="2"/>
      </rPr>
      <t>https://thirdwx.qlogo.cn/mmopen/vi_32/vdtBRr5q1NYxibenZGk26JPAxfNXsdiabRVRwwT8XAUbsgSdHTibicS6leibPzA3icKPJPfV9WxaiazclQqJZrB5nIt9g/132</t>
    </r>
  </si>
  <si>
    <t/>
    <r>
      <rPr>
        <u/>
        <sz val="10.5"/>
        <color theme="10"/>
        <rFont val="Calibri"/>
        <family val="2"/>
      </rPr>
      <t>https://thirdwx.qlogo.cn/mmopen/vi_32/lXRFDXvLmibH3DSzzXBek7OHnoxMfhDLFff2agEqBe5DYOdYDDpgHhXiaick1gpicV4mxKp3AT82lOibhCNdO5ic5evGI9ynRwkvibEhHw3TiaQ1O44/132</t>
    </r>
  </si>
  <si>
    <t/>
    <r>
      <rPr>
        <u/>
        <sz val="10.5"/>
        <color theme="10"/>
        <rFont val="Calibri"/>
        <family val="2"/>
      </rPr>
      <t>https://thirdwx.qlogo.cn/mmopen/vi_32/FCYIAdbEQANuLUtGPKX4U5fic18cJmSZGAPicMQInwdFWZGNMJZywUH9p2Fa5eW0PstGObU91rJGhh3SUURnDGZiaGMct9jfVMiboJj2nF3UetQ/132</t>
    </r>
  </si>
  <si>
    <t/>
    <r>
      <rPr>
        <u/>
        <sz val="10.5"/>
        <color theme="10"/>
        <rFont val="Calibri"/>
        <family val="2"/>
      </rPr>
      <t>https://thirdwx.qlogo.cn/mmopen/vi_32/QHbDbkdWXnIRnRfrPEv9oD2BeXiaMK9kIjcUw4W4sS1eVtofibk3s1xibYdQRfASmagofZSowcZN7zTa5IescnWDS2MyCPAIEib9J50HjOqOicsE/132</t>
    </r>
  </si>
  <si>
    <t/>
    <r>
      <rPr>
        <u/>
        <sz val="10.5"/>
        <color theme="10"/>
        <rFont val="Calibri"/>
        <family val="2"/>
      </rPr>
      <t>https://thirdwx.qlogo.cn/mmopen/vi_32/ELWKnwt0ibH4KgMzz90UQujuNoqL1ey9L14cL4R2HywDsoVK6qBvaBibVKx6K8aeyYic0gDq8q1Nqj1L54jfEKHQEo3XsVKuObmsjCBnjT0tQA/132</t>
    </r>
  </si>
  <si>
    <t/>
    <r>
      <rPr>
        <u/>
        <sz val="10.5"/>
        <color theme="10"/>
        <rFont val="Calibri"/>
        <family val="2"/>
      </rPr>
      <t>https://thirdwx.qlogo.cn/mmopen/vi_32/45KjaXyaCwroO4AyHhprMzvfMsE3wdJXZ4HWCVFss3urIERickcS7wLD1eCeLL2ZILtknQTzywbcQa0wwhkGvXrHnE4b9PNeIL7JsnodDtow/132</t>
    </r>
  </si>
  <si>
    <t/>
    <r>
      <rPr>
        <u/>
        <sz val="10.5"/>
        <color theme="10"/>
        <rFont val="Calibri"/>
        <family val="2"/>
      </rPr>
      <t>https://thirdwx.qlogo.cn/mmopen/vi_32/rricvGLyRzEaNekWRZlKuRQFBjrct75ZfyCKo1CEGhbFr7o7VyHVw32uzmeaibjtgLzS4pJbrZ2oYdHyaon070Cg/132</t>
    </r>
  </si>
  <si>
    <t/>
    <r>
      <rPr>
        <u/>
        <sz val="10.5"/>
        <color theme="10"/>
        <rFont val="Calibri"/>
        <family val="2"/>
      </rPr>
      <t>https://thirdwx.qlogo.cn/mmopen/vi_32/PiajxSqBRaEIicp5ib24W2ARiccHOibHcbsXswWwgib20aT3xdUdZSFiauTDSibSEHIJGlqMGc7ZRb4d11cIJQkxCe8pwbGHPGrmbMd1cKc7icgS0kZENswwJMUhLYQ/132</t>
    </r>
  </si>
  <si>
    <t/>
    <r>
      <rPr>
        <u/>
        <sz val="10.5"/>
        <color theme="10"/>
        <rFont val="Calibri"/>
        <family val="2"/>
      </rPr>
      <t>https://thirdwx.qlogo.cn/mmopen/vi_32/PiajxSqBRaEJPTTwTCt2gZ16iaFK6XjChIttEBVZicrEj3P0yOeRiaWL6hyXqFSBkv3DyXeoFZqkcxlXlWgbUzNCYVbnD1dUXkBiaica5Pz1oQ7R60gbZYr8Ya1A/132</t>
    </r>
  </si>
  <si>
    <t/>
    <r>
      <rPr>
        <u/>
        <sz val="10.5"/>
        <color theme="10"/>
        <rFont val="Calibri"/>
        <family val="2"/>
      </rPr>
      <t>https://thirdwx.qlogo.cn/mmopen/vi_32/DYAIOgq83epey7uw7jNf177FbDwkknsbw1cCWtibclaY2iajaaxrSoT5LIgmgQhShkeeAgv4KQC1YS3Hydm1sxiaQ/132</t>
    </r>
  </si>
  <si>
    <t/>
    <r>
      <rPr>
        <u/>
        <sz val="10.5"/>
        <color theme="10"/>
        <rFont val="Calibri"/>
        <family val="2"/>
      </rPr>
      <t>https://thirdwx.qlogo.cn/mmopen/vi_32/eLmzTfbKzrpxjKDqrVyd3BaUAficOTiafUBnzee3siaEhuqQJqtMHbNoib0DvvpuMiaVWAoWsQj3FYfibNibcranUDLt5HvanaqpEjUia8mYjlKfpns/132</t>
    </r>
  </si>
  <si>
    <t/>
    <r>
      <rPr>
        <u/>
        <sz val="10.5"/>
        <color theme="10"/>
        <rFont val="Calibri"/>
        <family val="2"/>
      </rPr>
      <t>https://thirdwx.qlogo.cn/mmopen/vi_32/DnmRPnd1gEJtE7oep6olJcXpOAVXFwia2Sic9FSlS8Fz0tlkF8rVNugctPguvF0JRVPQTRibnBLfU44bCvIkKbCXr1v8JCgtMCgicehnNSGjoaM/132</t>
    </r>
  </si>
  <si>
    <t/>
    <r>
      <rPr>
        <u/>
        <sz val="10.5"/>
        <color theme="10"/>
        <rFont val="Calibri"/>
        <family val="2"/>
      </rPr>
      <t>https://thirdwx.qlogo.cn/mmopen/vi_32/5zP0ME5GbuPGUn761Pe0sy6ZF893tY3QjvMUyeE1SPDFY9BP0CFYpVshhzcBT4MkOw8eQCk2Md0kSzPCHUQviaCicmFibHX2T0pPa9fPgInR3c/132</t>
    </r>
  </si>
  <si>
    <t/>
    <r>
      <rPr>
        <u/>
        <sz val="10.5"/>
        <color theme="10"/>
        <rFont val="Calibri"/>
        <family val="2"/>
      </rPr>
      <t>https://thirdwx.qlogo.cn/mmopen/vi_32/Q3auHgzwzM5I4iaKDCa2zc3EPKpnk0C72Q4Cwn5LNIkfErNZQCMgJ11f4D2icOjYUqzKGcOdzo9MmN71Sn3bw7Gg/132</t>
    </r>
  </si>
  <si>
    <t/>
    <r>
      <rPr>
        <u/>
        <sz val="10.5"/>
        <color theme="10"/>
        <rFont val="Calibri"/>
        <family val="2"/>
      </rPr>
      <t>https://thirdwx.qlogo.cn/mmopen/vi_32/sa5QVuNDtJqrI9KRtGEujoUlGYt9C7AcK3C9fq3motIhMxZ554Ra46slVRqoEm0l4nMGhrfRfyiaNSjayMzgbwibiaCQGBgJLUYjxloJDVFIicY/132</t>
    </r>
  </si>
  <si>
    <t/>
    <r>
      <rPr>
        <u/>
        <sz val="10.5"/>
        <color theme="10"/>
        <rFont val="Calibri"/>
        <family val="2"/>
      </rPr>
      <t>https://thirdwx.qlogo.cn/mmopen/vi_32/PiajxSqBRaEIEqMuZXdXMu8sfTUZlPjoATntcryyw3w7Ju9quysMJbQG5ECfIaCrJ49xttWWx5W7JoIGKkGN1Wg/132</t>
    </r>
  </si>
  <si>
    <t/>
    <r>
      <rPr>
        <u/>
        <sz val="10.5"/>
        <color theme="10"/>
        <rFont val="Calibri"/>
        <family val="2"/>
      </rPr>
      <t>https://thirdwx.qlogo.cn/mmopen/vi_32/DYAIOgq83eo6ib2ib4A0LsREjEpSvDvykUnp15ECIE4yzodiclGiaUBibDJDmlleBbKqnOxOEDCPgZHet5jXt1DTlCg/132</t>
    </r>
  </si>
  <si>
    <t/>
    <r>
      <rPr>
        <u/>
        <sz val="10.5"/>
        <color theme="10"/>
        <rFont val="Calibri"/>
        <family val="2"/>
      </rPr>
      <t>https://thirdwx.qlogo.cn/mmopen/vi_32/PiajxSqBRaEJRickWxOVM3gdAUiaic5YxCaOkqUQA7qtoM2mGFFhcX6DENJBFxWIh0ZlJtB7icVM0R2CraWubrCjkZplsIUgEYvFN44xnohwkuvJCzA2B2v4APQ/132</t>
    </r>
  </si>
  <si>
    <t/>
    <r>
      <rPr>
        <u/>
        <sz val="10.5"/>
        <color theme="10"/>
        <rFont val="Calibri"/>
        <family val="2"/>
      </rPr>
      <t>https://thirdwx.qlogo.cn/mmopen/vi_32/rv8jyZusbxwglc4luSTPDSV15OKIJuPX7k5sOUKZu6nqRbiaQZ5JocWGpqIB3Ts9HznF123U7r22XnybvZOWGmQ/132</t>
    </r>
  </si>
  <si>
    <t/>
    <r>
      <rPr>
        <u/>
        <sz val="10.5"/>
        <color theme="10"/>
        <rFont val="Calibri"/>
        <family val="2"/>
      </rPr>
      <t>https://thirdwx.qlogo.cn/mmopen/vi_32/gTVicJhBicjGQLzt3GUiagHGR9fTcyY3h6dlGOryxdNCDiaE2rfibicMibxLq3OYRU9ZMnHMfxAtTfN9UgyshTVwgDI0omV6xl9vtQjibQNicZ1SialTg/132</t>
    </r>
  </si>
  <si>
    <t/>
    <r>
      <rPr>
        <u/>
        <sz val="10.5"/>
        <color theme="10"/>
        <rFont val="Calibri"/>
        <family val="2"/>
      </rPr>
      <t>https://thirdwx.qlogo.cn/mmopen/vi_32/pbDARDNHRzLIDl2hoALxaPXADeuknkrnAExftQYp2AIIg5qGL4O2HxI5fUWTSlqKbDKkX7nqQ6pXYyPTiciaSBPLvMribZhiaoSzib6maTYxSevU/132</t>
    </r>
  </si>
  <si>
    <t/>
    <r>
      <rPr>
        <u/>
        <sz val="10.5"/>
        <color theme="10"/>
        <rFont val="Calibri"/>
        <family val="2"/>
      </rPr>
      <t>https://thirdwx.qlogo.cn/mmopen/vi_32/M8DYHUD85ZjoKR2ne9vl0ubX9gkKYehStJ60eYQSI2W4cCRIAEbkUcczzAib2lUicryKkiaPTwOMIcy1yJsUha7HHmBqO50ZnVQibSvwfcxAxeE/132</t>
    </r>
  </si>
  <si>
    <t/>
    <r>
      <rPr>
        <u/>
        <sz val="10.5"/>
        <color theme="10"/>
        <rFont val="Calibri"/>
        <family val="2"/>
      </rPr>
      <t>https://thirdwx.qlogo.cn/mmopen/vi_32/DYAIOgq83eqHYYhbXrfYYU6U850K516h3gc7OAv4J185Wnckqt2ibQjGblCowSdyU0SxicMUn9rRG1rCFzWjZWVg/132</t>
    </r>
  </si>
  <si>
    <t/>
    <r>
      <rPr>
        <u/>
        <sz val="10.5"/>
        <color theme="10"/>
        <rFont val="Calibri"/>
        <family val="2"/>
      </rPr>
      <t>https://thirdwx.qlogo.cn/mmopen/vi_32/Q1aTd0X8XlkLRo6GcfH8QqkIs1NSZXaKYOcPJELUE3raCjCXiaYKZAXzylrysdUIjC34ibRrRrv2NE8XL4vDJSwg/132</t>
    </r>
  </si>
  <si>
    <t/>
    <r>
      <rPr>
        <u/>
        <sz val="10.5"/>
        <color theme="10"/>
        <rFont val="Calibri"/>
        <family val="2"/>
      </rPr>
      <t>https://thirdwx.qlogo.cn/mmopen/vi_32/qL6jBQtcrZbRcVfHCZyWVicESjOGC2WX4ZweVRTblsz3tcpDLZjwF3NerLWwuJxRnmibHhgI5h5yaibjL47W07wOCYPDqAW46RcCY7uGjEOVr8/132</t>
    </r>
  </si>
  <si>
    <t/>
    <r>
      <rPr>
        <u/>
        <sz val="10.5"/>
        <color theme="10"/>
        <rFont val="Calibri"/>
        <family val="2"/>
      </rPr>
      <t>https://thirdwx.qlogo.cn/mmopen/vi_32/PiajxSqBRaELP8IJavXzOp5hd1hPSQFzRveHypqYsYCQzEO2zCKnVGsc2Adicax6GLrngpeftSMRZx2VpAuBEw7eNic4vTVqDOBrzwBjfNJYBJJu4XPReMstw/132</t>
    </r>
  </si>
  <si>
    <t/>
    <r>
      <rPr>
        <u/>
        <sz val="10.5"/>
        <color theme="10"/>
        <rFont val="Calibri"/>
        <family val="2"/>
      </rPr>
      <t>https://thirdwx.qlogo.cn/mmopen/vi_32/Q0j4TwGTfTIpGicKibsEXzAywvyeEiaqOwz4wFvgcPZ22icD1NAVKJX7XP0kIlSUu4blJIibqboLL3LR9httJXMWvuA/132</t>
    </r>
  </si>
  <si>
    <t/>
    <r>
      <rPr>
        <u/>
        <sz val="10.5"/>
        <color theme="10"/>
        <rFont val="Calibri"/>
        <family val="2"/>
      </rPr>
      <t>https://thirdwx.qlogo.cn/mmopen/vi_32/PiajxSqBRaELMRCbZCd9bSI0TwvCpnZFNBdyAlrJy5qwK9VVReGPYd59EHUeTDIlkwibv1yCheZrjR9XJPrqFyo3T07G0PtuPSiaSlE5v75aVdClmKTqMmf1g/132</t>
    </r>
  </si>
  <si>
    <t/>
    <r>
      <rPr>
        <u/>
        <sz val="10.5"/>
        <color theme="10"/>
        <rFont val="Calibri"/>
        <family val="2"/>
      </rPr>
      <t>https://thirdwx.qlogo.cn/mmopen/vi_32/Q0j4TwGTfTIrqgcZUcuqAoL5GwMG9PDjtdwPSkdM3P9ZeUH8iadibpLbyCWqsITAm1aXzQYPoJBYRcwPpUC8eI5A/132</t>
    </r>
  </si>
  <si>
    <t/>
    <r>
      <rPr>
        <u/>
        <sz val="10.5"/>
        <color theme="10"/>
        <rFont val="Calibri"/>
        <family val="2"/>
      </rPr>
      <t>https://thirdwx.qlogo.cn/mmopen/vi_32/PiajxSqBRaELia59wY4psnmU88N0wVxG0DRTGRLQxu5BNtfVl5efebkb5PmK2jYhZichwFKNmmRffKhJ1Wglyd4V0X1RcyxB4z8g9qwjurx8MZJdTazAv38nQ/132</t>
    </r>
  </si>
  <si>
    <t/>
    <r>
      <rPr>
        <u/>
        <sz val="10.5"/>
        <color theme="10"/>
        <rFont val="Calibri"/>
        <family val="2"/>
      </rPr>
      <t>https://thirdwx.qlogo.cn/mmopen/vi_32/jicf0TAhNoGdiaejR0fIKibcTtdryialZTl1d5nSKicPtQSWU3s3dA3B7aLiajBOhsjOKrqkG9RT8ibtIQ9Hf1hh8WbQAlqNiaS1f8NLYOOoxfqibIibA/132</t>
    </r>
  </si>
  <si>
    <t/>
    <r>
      <rPr>
        <u/>
        <sz val="10.5"/>
        <color theme="10"/>
        <rFont val="Calibri"/>
        <family val="2"/>
      </rPr>
      <t>https://thirdwx.qlogo.cn/mmopen/vi_32/Q3auHgzwzM5SyWhrd3IlgWPd2LGE83aSJDUEIoSpXdL5suRG1p8T1FnycY7UpRRm9jYuCF09c4t7DdRg0EVHAQ/132</t>
    </r>
  </si>
  <si>
    <t/>
    <r>
      <rPr>
        <u/>
        <sz val="10.5"/>
        <color theme="10"/>
        <rFont val="Calibri"/>
        <family val="2"/>
      </rPr>
      <t>https://thirdwx.qlogo.cn/mmopen/vi_32/qUZP3jnlVRaFvc8ZibqCORL19ianRWXoP2of07Cd0kNwRx8ibGYnhNAgcUzxTu6LJhlO5PLnwoUnIFpWWZpFZxxfw/132</t>
    </r>
  </si>
  <si>
    <t/>
    <r>
      <rPr>
        <u/>
        <sz val="10.5"/>
        <color theme="10"/>
        <rFont val="Calibri"/>
        <family val="2"/>
      </rPr>
      <t>https://thirdwx.qlogo.cn/mmopen/vi_32/Q0j4TwGTfTKfMAGoldNLrxT55kMQ4cdXuzHqgVuCjeWWVDicJoob72czvUBspm0SWIXkutziaW0L33S80Y0Tzo2g/132</t>
    </r>
  </si>
  <si>
    <t/>
    <r>
      <rPr>
        <u/>
        <sz val="10.5"/>
        <color theme="10"/>
        <rFont val="Calibri"/>
        <family val="2"/>
      </rPr>
      <t>https://thirdwx.qlogo.cn/mmopen/vi_32/gUeB8BR0bx3gWrj4KQUd0LFXeicGaOicjV5SYegPIEFfztzLrED3aiaCI994Kj1xGPjhz4tfdmfaiclkOAwpJ1gAjQQIuoicSxN1PIZ8zG1Juvxw/132</t>
    </r>
  </si>
  <si>
    <t/>
    <r>
      <rPr>
        <u/>
        <sz val="10.5"/>
        <color theme="10"/>
        <rFont val="Calibri"/>
        <family val="2"/>
      </rPr>
      <t>https://thirdwx.qlogo.cn/mmopen/vi_32/8Vq6HUKJEaNiaSLkRicrgG1tF5ljCPLHjpyyYs5tcTHqQyF3SibUHbibq6cgs48DX2FPBU1hx5VDriaf5OCeScQfB801HOvbVw3aqhP123sZibc40/132</t>
    </r>
  </si>
  <si>
    <t/>
    <r>
      <rPr>
        <u/>
        <sz val="10.5"/>
        <color theme="10"/>
        <rFont val="Calibri"/>
        <family val="2"/>
      </rPr>
      <t>https://thirdwx.qlogo.cn/mmopen/vi_32/1kE3FgNzjSe1rR1K6dHJX0mTkqNzoYp63P8f8rdKFqvRu3lrmibQlmjdTjspkmI36iaaSFNWpAwhgibtUTh7VpfJ6ACw4fhacz9Mibt8YxkzTKg/132</t>
    </r>
  </si>
  <si>
    <t/>
    <r>
      <rPr>
        <u/>
        <sz val="10.5"/>
        <color theme="10"/>
        <rFont val="Calibri"/>
        <family val="2"/>
      </rPr>
      <t>https://thirdwx.qlogo.cn/mmopen/vi_32/3r2BumWn5CicibiacibaK3q6vhCj6khtxia28NRUGo4k5A312ORicSHV5aeh8AuXVcWvG7hTZTTaHg0WvaWMXzWArrABTsqtlYzkmjicWibcyLOMuGg/132</t>
    </r>
  </si>
  <si>
    <t/>
    <r>
      <rPr>
        <u/>
        <sz val="10.5"/>
        <color theme="10"/>
        <rFont val="Calibri"/>
        <family val="2"/>
      </rPr>
      <t>https://thirdwx.qlogo.cn/mmopen/vi_32/f8zHNneYskF1mCGLtYgqw25YMicrwfKVa0LhfiawrVbmemke4ExUEianPKWFJiaXVgOYrrPglIDvdQKfGwMn0vxcfb1nua5EjNquATwEWvwUA1k/132</t>
    </r>
  </si>
  <si>
    <t/>
    <r>
      <rPr>
        <u/>
        <sz val="10.5"/>
        <color theme="10"/>
        <rFont val="Calibri"/>
        <family val="2"/>
      </rPr>
      <t>https://thirdwx.qlogo.cn/mmopen/vi_32/1qXJYsC7RhTDNyWhZNiawhibRXtYiclxoKF724Td0AaLxwGk7KgOH4KXVbVe9qt5vCVStQsyia5hOvBwibWYZaMcDEA/132</t>
    </r>
  </si>
  <si>
    <t/>
    <r>
      <rPr>
        <u/>
        <sz val="10.5"/>
        <color theme="10"/>
        <rFont val="Calibri"/>
        <family val="2"/>
      </rPr>
      <t>https://thirdwx.qlogo.cn/mmopen/vi_32/lkOEbULViccxia7La4tHxBsNujwuQgqQicW3kJKEHw0icCFeWvRBnhOpHeC5WBq9Ga2noEf7oj38iavCL0rEVPpOA96XUc4IPheuSXuLyVRy3iaok/132</t>
    </r>
  </si>
  <si>
    <t/>
    <r>
      <rPr>
        <u/>
        <sz val="10.5"/>
        <color theme="10"/>
        <rFont val="Calibri"/>
        <family val="2"/>
      </rPr>
      <t>https://thirdwx.qlogo.cn/mmopen/vi_32/8hpRTFtKDYQEf7d9A52my8ianz79jdDZHonELlbrEKE3yrWm7Viciag37RMJeKhZYnMPBLpN7giaWbj3u8F1miaSC5AtCSY3TlSibLiadUzbfZnnPw/132</t>
    </r>
  </si>
  <si>
    <t/>
    <r>
      <rPr>
        <u/>
        <sz val="10.5"/>
        <color theme="10"/>
        <rFont val="Calibri"/>
        <family val="2"/>
      </rPr>
      <t>https://thirdwx.qlogo.cn/mmopen/vi_32/PiajxSqBRaEL0mrvibvBicQWb5lb17pxqsPp4b8KVtcnWyMbj6icey0iclic1TTXTw6LbYk3XSmIIJMradNUlkZSI634okjM9QoWq6gAuP2f1LfQEW4EOkwj279Q/132</t>
    </r>
  </si>
  <si>
    <t/>
    <r>
      <rPr>
        <u/>
        <sz val="10.5"/>
        <color theme="10"/>
        <rFont val="Calibri"/>
        <family val="2"/>
      </rPr>
      <t>https://thirdwx.qlogo.cn/mmopen/vi_32/ibMbicZW2FrPVXua6LUAZQb1wzKyOL6ndewzlruyKyYhyzvZVpqYh7mMtibPX59umb6oj4RU2PB5Llcj3DdJSBb8ib7qW7otqzxq6VhCaMoibgrI/132</t>
    </r>
  </si>
  <si>
    <t/>
    <r>
      <rPr>
        <u/>
        <sz val="10.5"/>
        <color theme="10"/>
        <rFont val="Calibri"/>
        <family val="2"/>
      </rPr>
      <t>https://thirdwx.qlogo.cn/mmopen/vi_32/E6a5Jd83tCse7X9zPiaScjuPiaN5Ke3RHuwEH0yxJ290g61EgJ6xxdFpKsEzjCzZicTyWctPUiaT2SXickzvLC8wEicqulLTRMtkGDEE8kuh7oHzE/132</t>
    </r>
  </si>
  <si>
    <t/>
    <r>
      <rPr>
        <u/>
        <sz val="10.5"/>
        <color theme="10"/>
        <rFont val="Calibri"/>
        <family val="2"/>
      </rPr>
      <t>https://thirdwx.qlogo.cn/mmopen/vi_32/aKiaOrPeib9yibISymzNFOgdPyncNDHtArOyzZibnKGmDombx71cUWDRw0JUkz6BQicJQptaicbqDO8B87jdickC4ib0S3OWITecFb2fHFibWF2S8BYQ/132</t>
    </r>
  </si>
  <si>
    <t/>
    <r>
      <rPr>
        <u/>
        <sz val="10.5"/>
        <color theme="10"/>
        <rFont val="Calibri"/>
        <family val="2"/>
      </rPr>
      <t>https://thirdwx.qlogo.cn/mmopen/vi_32/DYAIOgq83eokFUUjicZa96qLp529avCg7Tia3jiaQew5nyH5YzuRD1rJL1faGiafet3qn3Jd0oowsX8ibD8YZP5hibqA/132</t>
    </r>
  </si>
  <si>
    <t/>
    <r>
      <rPr>
        <u/>
        <sz val="10.5"/>
        <color theme="10"/>
        <rFont val="Calibri"/>
        <family val="2"/>
      </rPr>
      <t>https://thirdwx.qlogo.cn/mmopen/vi_32/PiajxSqBRaEKT1s2KBBLllFSd2zAgpWy7tO8GB2wde0UAAXzuicTGnwaZfOQupoVQxhcS5ldevgg1bLRyib2k8QhQ/132</t>
    </r>
  </si>
  <si>
    <t/>
    <r>
      <rPr>
        <u/>
        <sz val="10.5"/>
        <color theme="10"/>
        <rFont val="Calibri"/>
        <family val="2"/>
      </rPr>
      <t>https://thirdwx.qlogo.cn/mmopen/vi_32/PiajxSqBRaEId1RcuftNCkgdUTf9tZV7Ol6fYn37ibmonbGjtbXnZ7ibv6XEI7DtIpBSVOb4XyZ3UY4mn3oqokDZkx8ice8bFrYSva0SYAic8juCu11LlX7w06A/132</t>
    </r>
  </si>
  <si>
    <t/>
    <r>
      <rPr>
        <u/>
        <sz val="10.5"/>
        <color theme="10"/>
        <rFont val="Calibri"/>
        <family val="2"/>
      </rPr>
      <t>https://thirdwx.qlogo.cn/mmopen/vi_32/PiajxSqBRaEIYtTCoUpXRDKHSM4rvLs3rPPWn0kh6yiaz1YVbuPZiapxgUr5GEBcN3kUWx52Bd52yCKLibAibtzZRiagbQnfsxwyqE2nqsEJ70ibOjMKLXlnCUaPA/132</t>
    </r>
  </si>
  <si>
    <t/>
    <r>
      <rPr>
        <u/>
        <sz val="10.5"/>
        <color theme="10"/>
        <rFont val="Calibri"/>
        <family val="2"/>
      </rPr>
      <t>https://thirdwx.qlogo.cn/mmopen/vi_32/PiajxSqBRaEI40lxgaekdFsEWrqmDia8ImE5eohNwiay24GjGQtLFoc9Xgic7ec2WsVm8zkwMy5wuOFalP7Ppq9TP6DA2Cib8uMjcS3KohwwVziaDndTRe0qlpsA/132</t>
    </r>
  </si>
  <si>
    <t/>
    <r>
      <rPr>
        <u/>
        <sz val="10.5"/>
        <color theme="10"/>
        <rFont val="Calibri"/>
        <family val="2"/>
      </rPr>
      <t>https://thirdwx.qlogo.cn/mmopen/vi_32/Q0j4TwGTfTJGoyy6KUkcfeibvPcOS9y9RiadhGeJgIuklCmt3QPuClakv9nvuTDwRaIC2bQ1icgUVO7iciaTGHoJwuw/132</t>
    </r>
  </si>
  <si>
    <t/>
    <r>
      <rPr>
        <u/>
        <sz val="10.5"/>
        <color theme="10"/>
        <rFont val="Calibri"/>
        <family val="2"/>
      </rPr>
      <t>https://thirdwx.qlogo.cn/mmopen/vi_32/dglMUGgevnicte8eUehqhPNfq8BqsZUWc5CU6yIb0O9YylEh3WuiarmSVKP9ianVicghzBvqUGiaxn9daTol5LibApzg/132</t>
    </r>
  </si>
  <si>
    <t/>
    <r>
      <rPr>
        <u/>
        <sz val="10.5"/>
        <color theme="10"/>
        <rFont val="Calibri"/>
        <family val="2"/>
      </rPr>
      <t>https://thirdwx.qlogo.cn/mmopen/vi_32/tO6hnOZLCh60RTaMkWTZnDeS1fv0icUt9icA5ZnEXicEmDl8FhXTuFhzDFo9tnEF8FR5OFjr4iaf1p6N3ib07nwZyIBic7akESLZxZlWiccsgvdWDw/132</t>
    </r>
  </si>
  <si>
    <t/>
    <r>
      <rPr>
        <u/>
        <sz val="10.5"/>
        <color theme="10"/>
        <rFont val="Calibri"/>
        <family val="2"/>
      </rPr>
      <t>https://xc-yt-98200-1302102737.cos.ap-nanjing.myqcloud.com/n5hug8jroa36978og74nxf3alssbmu8l.png</t>
    </r>
  </si>
  <si>
    <t/>
    <r>
      <rPr>
        <u/>
        <sz val="10.5"/>
        <color theme="10"/>
        <rFont val="Calibri"/>
        <family val="2"/>
      </rPr>
      <t>https://thirdwx.qlogo.cn/mmopen/vi_32/J7a2s9med4v4Qia224dYIel9oLbpWibQ08XcribQCLYJfI5GVIIsAHAAW8DMGumHgKG66GWgkA3riaGP9o4PkDR65X3POqNEHTbzqYp4H1r488k/132</t>
    </r>
  </si>
  <si>
    <t/>
    <r>
      <rPr>
        <u/>
        <sz val="10.5"/>
        <color theme="10"/>
        <rFont val="Calibri"/>
        <family val="2"/>
      </rPr>
      <t>https://thirdwx.qlogo.cn/mmopen/vi_32/fIKGglibIHzYWD5BaysL33LLBzFby9xGuHgk99yheu19NS04uF19K2JTwOjenUXAFRgQjLSjX1vOY10jLZny0tg/132</t>
    </r>
  </si>
  <si>
    <t/>
    <r>
      <rPr>
        <u/>
        <sz val="10.5"/>
        <color theme="10"/>
        <rFont val="Calibri"/>
        <family val="2"/>
      </rPr>
      <t>https://thirdwx.qlogo.cn/mmopen/vi_32/RmFkUryVP8nSReMN7Dz6AhSU0PG6COPemResF5rErB72kvCgHx1N400ibB69NiaApDdKqiaibDtSwYjaAqpKEAK1y0UoCYgXLRmR4TUsy0Iodow/132</t>
    </r>
  </si>
  <si>
    <t/>
    <r>
      <rPr>
        <u/>
        <sz val="10.5"/>
        <color theme="10"/>
        <rFont val="Calibri"/>
        <family val="2"/>
      </rPr>
      <t>https://thirdwx.qlogo.cn/mmopen/vi_32/Q0j4TwGTfTJ53F1SecBxhMYNBD6J8EJKMeHUF0PuMOQ3rDWKbvsPxDn57ibSYltc27rQLw1EPOYQiclyUvTZ02lw/132</t>
    </r>
  </si>
  <si>
    <t/>
    <r>
      <rPr>
        <u/>
        <sz val="10.5"/>
        <color theme="10"/>
        <rFont val="Calibri"/>
        <family val="2"/>
      </rPr>
      <t>https://thirdwx.qlogo.cn/mmopen/vi_32/PiajxSqBRaELxW5pYcE2EBbYdfEdG6e6GfDFjDNUcg70HAOAa8NRAfIntEyiauWGibvZrCVSicoVxs2mNOq38k0LbJo6cib6RHutdGGjB0qeglTwTXHdZfaA44g/132</t>
    </r>
  </si>
  <si>
    <t/>
    <r>
      <rPr>
        <u/>
        <sz val="10.5"/>
        <color theme="10"/>
        <rFont val="Calibri"/>
        <family val="2"/>
      </rPr>
      <t>https://thirdwx.qlogo.cn/mmopen/vi_32/NyMMF3qibHRQT113yefMEyxicVuTfcClIXHTOic2Q2Po0dJUqqIDAV5YsUiaaiaWicrVxWgUKwvLDkXOKGIiczVw0icyFeLxuxOic1Ioibd8uTrEJRZqA/132</t>
    </r>
  </si>
  <si>
    <t/>
    <r>
      <rPr>
        <u/>
        <sz val="10.5"/>
        <color theme="10"/>
        <rFont val="Calibri"/>
        <family val="2"/>
      </rPr>
      <t>https://thirdwx.qlogo.cn/mmopen/vi_32/ic0xXzbicWGo7BhFXcFicLEBIc7AoqWvbcL9dAibKozbjcM8AcXlyB8rbpEy0pbVBM9c6uC8zWD0RS3znhRnmibyicSQibluKKNjYSgpMDgKBo9naE/132</t>
    </r>
  </si>
  <si>
    <t/>
    <r>
      <rPr>
        <u/>
        <sz val="10.5"/>
        <color theme="10"/>
        <rFont val="Calibri"/>
        <family val="2"/>
      </rPr>
      <t>https://thirdwx.qlogo.cn/mmopen/vi_32/ymj2Grr595JwVT0KXWa3tmzv2yL83icvgykBkxMGn6vNdv46KSe7MrZZWVlMVLvMyJUedPOpkwqyQxZHMqrEvdUlwQv2dQXHXOFCeHJvDYDE/132</t>
    </r>
  </si>
  <si>
    <t/>
    <r>
      <rPr>
        <u/>
        <sz val="10.5"/>
        <color theme="10"/>
        <rFont val="Calibri"/>
        <family val="2"/>
      </rPr>
      <t>https://thirdwx.qlogo.cn/mmopen/vi_32/99B8vcao4j7ARzIB2U0OWdazpnQsuPaeo01hyKkAUicQZJtHY3fLWNoibST6VPbtxEs2eS8dUN4AyrsicvSTwDR6uLtInWXE8h0o9jHwI0I2ac/132</t>
    </r>
  </si>
  <si>
    <t/>
    <r>
      <rPr>
        <u/>
        <sz val="10.5"/>
        <color theme="10"/>
        <rFont val="Calibri"/>
        <family val="2"/>
      </rPr>
      <t>https://thirdwx.qlogo.cn/mmopen/vi_32/PiajxSqBRaEIqKUjVlyKIKLgt6mO01MicI6aD7laAj69dvd1HJs5ByygibuWP9Rw9rwfjDTo0Bo70uZ4K6E4pqsdia1NcqMa9epLEU2181bTEb7UF7F2zWicc6Q/132</t>
    </r>
  </si>
  <si>
    <t/>
    <r>
      <rPr>
        <u/>
        <sz val="10.5"/>
        <color theme="10"/>
        <rFont val="Calibri"/>
        <family val="2"/>
      </rPr>
      <t>https://thirdwx.qlogo.cn/mmopen/vi_32/TEkI1cXrJCRqHV61XHOr8zdoHphibRWND7jrRiaTfBjITLLswnAB8GCrSapcZ85wdCA5wmfTTSRzzB44AcicHpbicw/132</t>
    </r>
  </si>
  <si>
    <t/>
    <r>
      <rPr>
        <u/>
        <sz val="10.5"/>
        <color theme="10"/>
        <rFont val="Calibri"/>
        <family val="2"/>
      </rPr>
      <t>https://thirdwx.qlogo.cn/mmopen/vi_32/6XfuJ1epflxCefUku7S2bmOh6szDDVH6GWicqEo8KCwZuhkOXEHUH78z8sojiaI3jlicYzUDR6QHKEcL5J2ciaSyvzveD7iaIsI84uKIEIicTzs9g/132</t>
    </r>
  </si>
  <si>
    <t/>
    <r>
      <rPr>
        <u/>
        <sz val="10.5"/>
        <color theme="10"/>
        <rFont val="Calibri"/>
        <family val="2"/>
      </rPr>
      <t>https://thirdwx.qlogo.cn/mmopen/vi_32/zN0zNa6WxPpjuVaDhCwlSibXsR8NBFiaa64xHnOUb5VAF4UV9MGR6XibsY5InKVeM2oG3yMcRUXtrVLBd4bIz0z10NFAXo03R6ibvT67Cq40qRU/132</t>
    </r>
  </si>
  <si>
    <t/>
    <r>
      <rPr>
        <u/>
        <sz val="10.5"/>
        <color theme="10"/>
        <rFont val="Calibri"/>
        <family val="2"/>
      </rPr>
      <t>https://thirdwx.qlogo.cn/mmopen/vi_32/DV0icLCZm3CicJoCcp50ddQ32faQV660BDSSh8VtEGPzjBFbGnNPG3TjFiaLj2Lm0Izr3SXbUHSLwy7icmrBOlgPk93WD2Ztj6cvVCmKLAXpuoU/132</t>
    </r>
  </si>
  <si>
    <t/>
    <r>
      <rPr>
        <u/>
        <sz val="10.5"/>
        <color theme="10"/>
        <rFont val="Calibri"/>
        <family val="2"/>
      </rPr>
      <t>https://thirdwx.qlogo.cn/mmopen/vi_32/kzDoia6Q85z7lfSs3eDBQdcBLOI7IUXHkHZVlmLFB2CHJFwpg8o3mMpia8R3aUEHd1vtXhxWWe6DYtGnf5FsTcmA/132</t>
    </r>
  </si>
  <si>
    <t/>
    <r>
      <rPr>
        <u/>
        <sz val="10.5"/>
        <color theme="10"/>
        <rFont val="Calibri"/>
        <family val="2"/>
      </rPr>
      <t>https://thirdwx.qlogo.cn/mmopen/vi_32/Q3auHgzwzM564GVjZm4Q8Frr25TianicqdeGuAQwO2yyWC4ib5ibZHhfxqPPIiaRf3licuPG1Yb13icUtWib1WMqZiaV6cw/132</t>
    </r>
  </si>
  <si>
    <t/>
    <r>
      <rPr>
        <u/>
        <sz val="10.5"/>
        <color theme="10"/>
        <rFont val="Calibri"/>
        <family val="2"/>
      </rPr>
      <t>https://thirdwx.qlogo.cn/mmopen/vi_32/PiajxSqBRaELiaPJjnkRWXwF25Oz7O2clqV7vwRmNeYql0STFTmtRAD3mCzwIMkMvQEhl4csywibJ5LZXlLt0oK6o1iaH6LpntnzvVAuarD4RXos6ZZLpopwiag/132</t>
    </r>
  </si>
  <si>
    <t/>
    <r>
      <rPr>
        <u/>
        <sz val="10.5"/>
        <color theme="10"/>
        <rFont val="Calibri"/>
        <family val="2"/>
      </rPr>
      <t>https://thirdwx.qlogo.cn/mmopen/vi_32/vtoiarOibichdShJ98R2Xibh6ctGV7BtbXwLSID6XTt6xMZwwfcxNMTibo3g7dByUVzpvoCa2X34mN2knKlTM6T313BCcawWHzEMDtJRrtkkgfcA/132</t>
    </r>
  </si>
  <si>
    <t/>
    <r>
      <rPr>
        <u/>
        <sz val="10.5"/>
        <color theme="10"/>
        <rFont val="Calibri"/>
        <family val="2"/>
      </rPr>
      <t>https://thirdwx.qlogo.cn/mmopen/vi_32/kCmmeOkNYTLDVE0aic2nroURpaicIhAh9Vjl09IM3XgWNl1BzdFSAwAeZYLXRB6xHxaEoMYAqhY4Cspe2RI4ooq26I2yNia2s1vfUoJwZyBaXA/132</t>
    </r>
  </si>
  <si>
    <t/>
    <r>
      <rPr>
        <u/>
        <sz val="10.5"/>
        <color theme="10"/>
        <rFont val="Calibri"/>
        <family val="2"/>
      </rPr>
      <t>https://thirdwx.qlogo.cn/mmopen/vi_32/PiajxSqBRaEL5Q7eHr2MdUcFdAjVEWy4YBeLwHHduRrNOVO95qLEE9gHibSYPe1ZNPQCAmNVLDyBD6mMIAjJFMYMxtYatrT0rojic7LLxUM3iayRqHTWRwbBoQ/132</t>
    </r>
  </si>
  <si>
    <t/>
    <r>
      <rPr>
        <u/>
        <sz val="10.5"/>
        <color theme="10"/>
        <rFont val="Calibri"/>
        <family val="2"/>
      </rPr>
      <t>https://thirdwx.qlogo.cn/mmopen/vi_32/vVRLc5xSRqPHqN541Icl8E7yhaFkructqCWLHMzF2JHoOW4EKUpPGv4r77bPJXllVwtVS7xic8hGe0t9by1BzbC14ahh6Goucspsemv3icIZY/132</t>
    </r>
  </si>
  <si>
    <t/>
    <r>
      <rPr>
        <u/>
        <sz val="10.5"/>
        <color theme="10"/>
        <rFont val="Calibri"/>
        <family val="2"/>
      </rPr>
      <t>https://thirdwx.qlogo.cn/mmopen/vi_32/jVU1kDYngK8fAWgroKHGTdqRugrefm6vicoxbuEtKGPy5xgto0ibO76ssfWYSNgv8iaiapBe1JImUTQZmSYF9LYArXwQ6XkJKFsbWaETDDbBLMM/132</t>
    </r>
  </si>
  <si>
    <t/>
    <r>
      <rPr>
        <u/>
        <sz val="10.5"/>
        <color theme="10"/>
        <rFont val="Calibri"/>
        <family val="2"/>
      </rPr>
      <t>https://thirdwx.qlogo.cn/mmopen/vi_32/PiajxSqBRaELJL2AAXIa93TtkyibPkPCCNbdQq3SwtpeA2s4o9pxMz7VjHZC6s2mNrwWIfJz2LDCtduDEicPKKecpwgnoXNHf9ktfaPG6hxF07ib29v4uRqyeA/132</t>
    </r>
  </si>
  <si>
    <t/>
    <r>
      <rPr>
        <u/>
        <sz val="10.5"/>
        <color theme="10"/>
        <rFont val="Calibri"/>
        <family val="2"/>
      </rPr>
      <t>https://thirdwx.qlogo.cn/mmopen/vi_32/Q0j4TwGTfTKdgX5ziaOE1G5ecsGGCANTBThqZDNIx7QHuiaiaiafdkhcibT2ibmADRPkhLTTQt1ao18iamxBWDZh3w3wQ/132</t>
    </r>
  </si>
  <si>
    <t/>
    <r>
      <rPr>
        <u/>
        <sz val="10.5"/>
        <color theme="10"/>
        <rFont val="Calibri"/>
        <family val="2"/>
      </rPr>
      <t>https://thirdwx.qlogo.cn/mmopen/vi_32/rH5ObWzUwXCO9eomicsyHQ0gjo05GuXy3rsLSqW4ue6WfVQGN5oHwxjZxT03nciaaI4Qg4WELbAyG9B6BQWyPhtA/132</t>
    </r>
  </si>
  <si>
    <t/>
    <r>
      <rPr>
        <u/>
        <sz val="10.5"/>
        <color theme="10"/>
        <rFont val="Calibri"/>
        <family val="2"/>
      </rPr>
      <t>https://thirdwx.qlogo.cn/mmopen/vi_32/TiaViavOJLMMZ3X5XuNaXHuWlyUjm7MgyEPoPgGYxc2Pxux78VVeBTTsoO3uYIJnBT8p27GEk2X4BEicVRSHz7iabtpCow7bCibgcU8Y0s4mJY7U/132</t>
    </r>
  </si>
  <si>
    <t/>
    <r>
      <rPr>
        <u/>
        <sz val="10.5"/>
        <color theme="10"/>
        <rFont val="Calibri"/>
        <family val="2"/>
      </rPr>
      <t>https://thirdwx.qlogo.cn/mmopen/vi_32/Q0j4TwGTfTJsPQHGsJJrgticV5a0Ms0pRD7Y8yf6ASfiaiafBxdEcNMIsvQxftQBQ2zrlapYGaaJibAIcxTmppNXFQ/132</t>
    </r>
  </si>
  <si>
    <t/>
    <r>
      <rPr>
        <u/>
        <sz val="10.5"/>
        <color theme="10"/>
        <rFont val="Calibri"/>
        <family val="2"/>
      </rPr>
      <t>https://thirdwx.qlogo.cn/mmopen/vi_32/NDX6XqNykOUaehiah57nZlw8TAnS4rVHEHnEW5J3UYnd6FMLlRdib3FJiaMs7iaa8hJF0RG6BOtpNK3hDPncRPEPkR9kggWRBqmwkoo8xtu41tk/132</t>
    </r>
  </si>
  <si>
    <t/>
    <r>
      <rPr>
        <u/>
        <sz val="10.5"/>
        <color theme="10"/>
        <rFont val="Calibri"/>
        <family val="2"/>
      </rPr>
      <t>https://thirdwx.qlogo.cn/mmopen/vi_32/UTv6IyNCKMFsEMuM6Z9GiaZbqQPLiaRVPuqnBv1o0Qkjia1iad88WKl2H4c813ibdm3Eycnwic6cg0eW5icFjXAVC1qWSRYMOx1HwXCu55vHUUHTGE/132</t>
    </r>
  </si>
  <si>
    <t/>
    <r>
      <rPr>
        <u/>
        <sz val="10.5"/>
        <color theme="10"/>
        <rFont val="Calibri"/>
        <family val="2"/>
      </rPr>
      <t>https://thirdwx.qlogo.cn/mmopen/vi_32/PiajxSqBRaEIYmOE8Ad6XLPIwSQLKWFAhcDlkFfexAF0pmcZI4Q8StMmbF3YUdTq7hGicnUxeNm59S14jHaRbxjLvY9HicB2Rb5jpp2RiaUjaic2MVhmGsU54Kw/132</t>
    </r>
  </si>
  <si>
    <t/>
    <r>
      <rPr>
        <u/>
        <sz val="10.5"/>
        <color theme="10"/>
        <rFont val="Calibri"/>
        <family val="2"/>
      </rPr>
      <t>https://thirdwx.qlogo.cn/mmopen/vi_32/PiajxSqBRaEKmic5yqATMenfFUrV4TeHo2X7FACVTHW6zibnKPh6QL1HDy10QWNOhXbBdbywVySC2VsDm7Ofxdm2W0Cv5MJWOgSDRLZ8rJ1SBp8iaRUT3x7Bvg/132</t>
    </r>
  </si>
  <si>
    <t/>
    <r>
      <rPr>
        <u/>
        <sz val="10.5"/>
        <color theme="10"/>
        <rFont val="Calibri"/>
        <family val="2"/>
      </rPr>
      <t>https://thirdwx.qlogo.cn/mmopen/vi_32/o8ZzssJkcyyrNPibUetnR9bqx3yVojaLLd6aJAOPf6JD0IEJRnjhiatpgNlIEz7ialSQcUG9h45dgbbgXVAhgD15IGQ21eCjDuTqv9m0DTY0y0/132</t>
    </r>
  </si>
  <si>
    <t/>
    <r>
      <rPr>
        <u/>
        <sz val="10.5"/>
        <color theme="10"/>
        <rFont val="Calibri"/>
        <family val="2"/>
      </rPr>
      <t>https://thirdwx.qlogo.cn/mmopen/vi_32/nicib8gqImzrAELraJLKwX7exGwMtMRpp6Nx215TmOcGAXWjicbQAL7IcgWN1nTzoeBjzHlf6gRl8NRonoWE2EIQkwVicpCmibGn8JzTNH1clNFw/132</t>
    </r>
  </si>
  <si>
    <t/>
    <r>
      <rPr>
        <u/>
        <sz val="10.5"/>
        <color theme="10"/>
        <rFont val="Calibri"/>
        <family val="2"/>
      </rPr>
      <t>https://thirdwx.qlogo.cn/mmopen/vi_32/PiajxSqBRaEIuovZJDplGSoiaUrFn4BXJ3gLFWtgaRFricofP1Rc2k3DRb1nEFoibPFFj6owJ7lCXfib3bZJIljEICoGhIvEIIX0dXsLyfA8ZwqEBiaibDBhQG15w/132</t>
    </r>
  </si>
  <si>
    <t/>
    <r>
      <rPr>
        <u/>
        <sz val="10.5"/>
        <color theme="10"/>
        <rFont val="Calibri"/>
        <family val="2"/>
      </rPr>
      <t>https://thirdwx.qlogo.cn/mmopen/vi_32/Nue4LX8HOdDoIziaFnJ87iczboQpKMJA0mKU1pN0o8FQqUpZJQzKDCaCLnScS8rPzK2neXUj8jrM18lyw1nx3ehg/132</t>
    </r>
  </si>
  <si>
    <t/>
    <r>
      <rPr>
        <u/>
        <sz val="10.5"/>
        <color theme="10"/>
        <rFont val="Calibri"/>
        <family val="2"/>
      </rPr>
      <t>https://thirdwx.qlogo.cn/mmopen/vi_32/PiajxSqBRaEJ7487ialDyichvuLFp21NrhcgtTQqJlERxp6QZia1C9DhjTyvibeZtUtdcQzolQVQ8KObZa9qdufqbb77icib3XbQkORzdLYWpFvUcvlIdGCfVgSBw/132</t>
    </r>
  </si>
  <si>
    <t/>
    <r>
      <rPr>
        <u/>
        <sz val="10.5"/>
        <color theme="10"/>
        <rFont val="Calibri"/>
        <family val="2"/>
      </rPr>
      <t>https://thirdwx.qlogo.cn/mmopen/vi_32/BwGRfrzqyeLjQibuMGIwBRn2tG69Ym4GjqHm8vCaR2PXiaZPmjO3tFqHr3eA5BGyibtNicUpU8tOJYe67142z8G4Eg/132</t>
    </r>
  </si>
  <si>
    <t/>
    <r>
      <rPr>
        <u/>
        <sz val="10.5"/>
        <color theme="10"/>
        <rFont val="Calibri"/>
        <family val="2"/>
      </rPr>
      <t>https://thirdwx.qlogo.cn/mmopen/vi_32/PiajxSqBRaEK97GkEfOlR2YyPEC8yGxfU53MiaUpRVSslnw0vsQVdeln1yIl0clbAJKGQq67BD56Bt66Lbia7S9cBofFnpNADh8uzny2ZB7rs1vohPDILceRQ/132</t>
    </r>
  </si>
  <si>
    <t/>
    <r>
      <rPr>
        <u/>
        <sz val="10.5"/>
        <color theme="10"/>
        <rFont val="Calibri"/>
        <family val="2"/>
      </rPr>
      <t>https://thirdwx.qlogo.cn/mmopen/vi_32/mtSutrSlArVwRANnyEQicOU2FTndDBTm3wpGaCTMibYjBFqwB9rkkQ9pqFzemhYicFOUktUDR0sSsvumGoYXQBcGvl0HLrbbq1Vd9JTFDlr2J0/132</t>
    </r>
  </si>
  <si>
    <t/>
    <r>
      <rPr>
        <u/>
        <sz val="10.5"/>
        <color theme="10"/>
        <rFont val="Calibri"/>
        <family val="2"/>
      </rPr>
      <t>https://thirdwx.qlogo.cn/mmopen/vi_32/EL7iaV7AsQf15fm1dyPWVG24SKaP3icmADzTAePEMaTSAHGbJhr6nNbtI3JREibrDB0PkPu68iby9oyVFEyUGNUCQCBJLlZmyj4mcY0bdduicufc/132</t>
    </r>
  </si>
  <si>
    <t/>
    <r>
      <rPr>
        <u/>
        <sz val="10.5"/>
        <color theme="10"/>
        <rFont val="Calibri"/>
        <family val="2"/>
      </rPr>
      <t>https://thirdwx.qlogo.cn/mmopen/vi_32/z8NZJyM1PrlOb9kjicWhTYicY4IIyOLWHwEmauc31MkSJxhKrlm6JUmqOUEobtcOzvDKOoSxsPR9iclELX3uviawFw/132</t>
    </r>
  </si>
  <si>
    <t/>
    <r>
      <rPr>
        <u/>
        <sz val="10.5"/>
        <color theme="10"/>
        <rFont val="Calibri"/>
        <family val="2"/>
      </rPr>
      <t>https://thirdwx.qlogo.cn/mmopen/vi_32/Whgopg0Mf8hj5TFLxLsIZmyED9It67q7dmcfdbRia2ozMyIwicxFsn5l5o9iaxnvDVzAlAPDSflaODicgDUko9cIcdd9kA9iaZp5pMib0OIeqwLrQ/132</t>
    </r>
  </si>
  <si>
    <t/>
    <r>
      <rPr>
        <u/>
        <sz val="10.5"/>
        <color theme="10"/>
        <rFont val="Calibri"/>
        <family val="2"/>
      </rPr>
      <t>https://thirdwx.qlogo.cn/mmopen/vi_32/lOty7aShoQcSZ805V3QnOM6c7drp98TPWJFicsSLryppgNvbTkpgibabIw8y0CfRv6uYgTndzzkLiax04LR8ZwUHI0VyWuKrc7ZuqgA11UnKBg/132</t>
    </r>
  </si>
  <si>
    <t/>
    <r>
      <rPr>
        <u/>
        <sz val="10.5"/>
        <color theme="10"/>
        <rFont val="Calibri"/>
        <family val="2"/>
      </rPr>
      <t>https://thirdwx.qlogo.cn/mmopen/vi_32/PiajxSqBRaEJElJj1x7PKEOrkoCy8ozX2rmWzfEjXOlmTsFicKusZtUOr3yEhl9cFdyLeWsAKWZzdibYpCagfh1fVxk5NnmpVKtIU5CULlg0vQplIKwVw4tNw/132</t>
    </r>
  </si>
  <si>
    <t/>
    <r>
      <rPr>
        <u/>
        <sz val="10.5"/>
        <color theme="10"/>
        <rFont val="Calibri"/>
        <family val="2"/>
      </rPr>
      <t>https://thirdwx.qlogo.cn/mmopen/vi_32/GBFbbKrxiceef53AwQoia9vLgjgzcB57qenwFu4Mwm5GBn1xwsOZca5aYhs3FKHMDePuicoWNN8pAYyy3npOoic4dzPBpl9oKmzY85HzeFsbHXE/132</t>
    </r>
  </si>
  <si>
    <t/>
    <r>
      <rPr>
        <u/>
        <sz val="10.5"/>
        <color theme="10"/>
        <rFont val="Calibri"/>
        <family val="2"/>
      </rPr>
      <t>https://thirdwx.qlogo.cn/mmopen/vi_32/icAjh1MaiaIC6xfxsQqdY9VpLv7lFYHS2JmpyZXibEr3mv6YTRnia4r6Lq55wK8AocOQ78VDGkibW1PBQRS10qsrDibYkEl4JIoeXyzqhNKR1Vpgs/132</t>
    </r>
  </si>
  <si>
    <t/>
    <r>
      <rPr>
        <u/>
        <sz val="10.5"/>
        <color theme="10"/>
        <rFont val="Calibri"/>
        <family val="2"/>
      </rPr>
      <t>https://thirdwx.qlogo.cn/mmopen/vi_32/PiajxSqBRaEIdU7VCaVPvROKjibAQ3WY57fuDBgat14q5pVeAVTNtKxYdA3g50gr74SnoaDZR9rx30kySiaGsdK8vgL6pZBsCgKGw3XvH46CKP9TRqV6FaC8A/132</t>
    </r>
  </si>
  <si>
    <t/>
    <r>
      <rPr>
        <u/>
        <sz val="10.5"/>
        <color theme="10"/>
        <rFont val="Calibri"/>
        <family val="2"/>
      </rPr>
      <t>https://thirdwx.qlogo.cn/mmopen/vi_32/kzDoia6Q85z7lfSs3eDBQdSjaD9j0qBecpkW83vAFwM1EgMaKnmYupMiauqgeYpaPh8eBZw3oWRSv07ZFBsIgqBdZykVUHqlpahjEiaHS09bibI/132</t>
    </r>
  </si>
  <si>
    <t/>
    <r>
      <rPr>
        <u/>
        <sz val="10.5"/>
        <color theme="10"/>
        <rFont val="Calibri"/>
        <family val="2"/>
      </rPr>
      <t>https://thirdwx.qlogo.cn/mmopen/vi_32/xibmKKicah0ichQXKqTf5Ie4ic2QriaPlEiaa1zlceiaVF8anYAoyWWiaAmmejziagVd4b5zqD6GlCOAia9Yukct79PxCtYQ/132</t>
    </r>
  </si>
  <si>
    <t/>
    <r>
      <rPr>
        <u/>
        <sz val="10.5"/>
        <color theme="10"/>
        <rFont val="Calibri"/>
        <family val="2"/>
      </rPr>
      <t>https://thirdwx.qlogo.cn/mmopen/vi_32/09C1xEbDgaV9DnMibk8yDXWGLibpRwqkmeyUFJDhM9ib6pvFuXJCGkebF4toRL0AtAQlQ05wwuK8N7RJ8gAsrmicKA/132</t>
    </r>
  </si>
  <si>
    <t/>
    <r>
      <rPr>
        <u/>
        <sz val="10.5"/>
        <color theme="10"/>
        <rFont val="Calibri"/>
        <family val="2"/>
      </rPr>
      <t>https://thirdwx.qlogo.cn/mmopen/vi_32/rTzb1MMbI2NQVUJfSqFc2RYFz3MIiaNeiama7rKD63atpxMZXYm45Zrgia4a9MXk23MLKjwC7ct2zfenhlLbZKZsw/132</t>
    </r>
  </si>
  <si>
    <t/>
    <r>
      <rPr>
        <u/>
        <sz val="10.5"/>
        <color theme="10"/>
        <rFont val="Calibri"/>
        <family val="2"/>
      </rPr>
      <t>https://thirdwx.qlogo.cn/mmopen/vi_32/MjcxWLcwq8oibu0VgOg2aPIM8n80WGHalPBHJjLFiahTRvxO2UXbTISXlEeGHXIJy340smiarzicUHLpmqJH5boWdqmNlh2elzVsUDOiaVBdYheo/132</t>
    </r>
  </si>
  <si>
    <t/>
    <r>
      <rPr>
        <u/>
        <sz val="10.5"/>
        <color theme="10"/>
        <rFont val="Calibri"/>
        <family val="2"/>
      </rPr>
      <t>https://thirdwx.qlogo.cn/mmopen/vi_32/PiajxSqBRaEKJ13tmNGoUFjKJfR9arm4iaBHVy1AL0icS6zYhnGKMgYGvdml24aJuKShUDsmUiavFCjnhPUM4ItrGkhXJWnJesOoFQem4cfeaq4ICnibqIJyeXQ/132</t>
    </r>
  </si>
  <si>
    <t/>
    <r>
      <rPr>
        <u/>
        <sz val="10.5"/>
        <color theme="10"/>
        <rFont val="Calibri"/>
        <family val="2"/>
      </rPr>
      <t>https://thirdwx.qlogo.cn/mmopen/vi_32/Q0j4TwGTfTJeQVzYNLVuOhhPx1q7C7l0ptaIDJZ7icHZ7Y8ibuvCDOEB738icrTnzSwrqOt0AeSn5tgOZLW0jTK9w/132</t>
    </r>
  </si>
  <si>
    <t/>
    <r>
      <rPr>
        <u/>
        <sz val="10.5"/>
        <color theme="10"/>
        <rFont val="Calibri"/>
        <family val="2"/>
      </rPr>
      <t>https://thirdwx.qlogo.cn/mmopen/vi_32/DYAIOgq83erB2EfibgJVO6JhXWKOp43xGlLKDuFhPmavOtDy3ibPrLNiaL5ntZ3JP8kx3sraAdHzv45KoLcxwDlibQ/132</t>
    </r>
  </si>
  <si>
    <t/>
    <r>
      <rPr>
        <u/>
        <sz val="10.5"/>
        <color theme="10"/>
        <rFont val="Calibri"/>
        <family val="2"/>
      </rPr>
      <t>https://thirdwx.qlogo.cn/mmopen/vi_32/OD8OSUNoU1yNezDQ1ichq7YwOCicOu9seCwAibJjoKxH8ng1R4NJuNB8bFKEWh5jAbTmg3x0MX9vOA6zQBovbf76IQ8FMoRcWeSdgMtMicjflak/132</t>
    </r>
  </si>
  <si>
    <t/>
    <r>
      <rPr>
        <u/>
        <sz val="10.5"/>
        <color theme="10"/>
        <rFont val="Calibri"/>
        <family val="2"/>
      </rPr>
      <t>https://thirdwx.qlogo.cn/mmopen/vi_32/nWbmOQibT41icXN9kkYqhObL861IGVs2djYVfZGAibH3WqjEIo5QFALb1vFNNIwwKpe93FFUp5w7GWapjGOTvicPVg/132</t>
    </r>
  </si>
  <si>
    <t/>
    <r>
      <rPr>
        <u/>
        <sz val="10.5"/>
        <color theme="10"/>
        <rFont val="Calibri"/>
        <family val="2"/>
      </rPr>
      <t>https://thirdwx.qlogo.cn/mmopen/vi_32/PiajxSqBRaEL6HM8YdibA9Pl82iaaUdBcibyMoDUx3Lg15QGLudcgaIGe6zoxibCMIubEtsOKYkz8iczC64oYgibBSZTjo5iaKOfZJbyvial4FCkcQateGjNKZsVVDA/132</t>
    </r>
  </si>
  <si>
    <t/>
    <r>
      <rPr>
        <u/>
        <sz val="10.5"/>
        <color theme="10"/>
        <rFont val="Calibri"/>
        <family val="2"/>
      </rPr>
      <t>https://thirdwx.qlogo.cn/mmopen/vi_32/m8fQx9yueTVEiafn06KZT7MCH9ACoiaFeRfXYb0APmrEXt6ib4VDwEichhOHD8ofgWG27XFNEQHZm3w7icM48lmMvqQ/132</t>
    </r>
  </si>
  <si>
    <t/>
    <r>
      <rPr>
        <u/>
        <sz val="10.5"/>
        <color theme="10"/>
        <rFont val="Calibri"/>
        <family val="2"/>
      </rPr>
      <t>https://thirdwx.qlogo.cn/mmopen/vi_32/GjcqsdF17PRalbC85ZVIPNlGuSbunX44I7fRfh69e0bic22xynDMQM0fGb7GGaGMpQ2cbEKCUqxPFEypGrFWxpndz8nhiawVReqE9ntp36YTg/132</t>
    </r>
  </si>
  <si>
    <t/>
    <r>
      <rPr>
        <u/>
        <sz val="10.5"/>
        <color theme="10"/>
        <rFont val="Calibri"/>
        <family val="2"/>
      </rPr>
      <t>https://thirdwx.qlogo.cn/mmopen/vi_32/PiajxSqBRaEL6PeO13pTcicq4A3ia3pPVHDeqyYXdVfZ41s86ZdaVO3pqDSfG28TpeEXNa54FOx6Toz7ydicYXELdRibJfI0ZYo1WEr17dKyBI6OZEiav8zSNTaQ/132</t>
    </r>
  </si>
  <si>
    <t/>
    <r>
      <rPr>
        <u/>
        <sz val="10.5"/>
        <color theme="10"/>
        <rFont val="Calibri"/>
        <family val="2"/>
      </rPr>
      <t>https://thirdwx.qlogo.cn/mmopen/vi_32/Q3auHgzwzM7ZeOG9SYOgndLkIdeAIYUZIvrfwibgnPElMicoyp6BFrBSkCMojfDZVjsgNTuxjlkfb7sygxqgI7pg/132</t>
    </r>
  </si>
  <si>
    <t/>
    <r>
      <rPr>
        <u/>
        <sz val="10.5"/>
        <color theme="10"/>
        <rFont val="Calibri"/>
        <family val="2"/>
      </rPr>
      <t>https://thirdwx.qlogo.cn/mmopen/vi_32/tbpuviaAmwpopX4wYXwlYAna0D2eFko82AyLTLQ5zErmPuteuqG9icPDib2qCDOZGyfVwxGq0OVzMtLh0WyP2rKsloibZlceSK0AzEEbbVqRL80/132</t>
    </r>
  </si>
  <si>
    <t/>
    <r>
      <rPr>
        <u/>
        <sz val="10.5"/>
        <color theme="10"/>
        <rFont val="Calibri"/>
        <family val="2"/>
      </rPr>
      <t>https://thirdwx.qlogo.cn/mmopen/vi_32/199yHiaHhlPtX4KKBd5Aq6icfehUDRkJYAZWcw1pV7QJylVAb4ibrgr4huSbf4MNx49BtRv5A1yKBIZdeWJnWrwiccRibDUpicMI8Dt6KbdY2w8LU/132</t>
    </r>
  </si>
  <si>
    <t/>
    <r>
      <rPr>
        <u/>
        <sz val="10.5"/>
        <color theme="10"/>
        <rFont val="Calibri"/>
        <family val="2"/>
      </rPr>
      <t>https://thirdwx.qlogo.cn/mmopen/vi_32/PiajxSqBRaEJSicwNbNp6YrrqYpudpSWFs13nicykANSPH4fLH2vmnaxYOIy1yn5pOZ4txrb6rWIaveMEqqXyv5wicMvDxMt4luy64RdHf1WDX55iaia5cbqy79A/132</t>
    </r>
  </si>
  <si>
    <t/>
    <r>
      <rPr>
        <u/>
        <sz val="10.5"/>
        <color theme="10"/>
        <rFont val="Calibri"/>
        <family val="2"/>
      </rPr>
      <t>https://thirdwx.qlogo.cn/mmopen/vi_32/PiajxSqBRaEJdhQt3rZ1qWmdRd8Gg6N8dWjjaHGZoFJ4eWaDbokOic2j269p3Xg9mt1Ot9VW5tHv7QqnicJWLBeUQtXicoP9vgUEmUDrOyV86JcdibK6raySWRw/132</t>
    </r>
  </si>
  <si>
    <t/>
    <r>
      <rPr>
        <u/>
        <sz val="10.5"/>
        <color theme="10"/>
        <rFont val="Calibri"/>
        <family val="2"/>
      </rPr>
      <t>https://thirdwx.qlogo.cn/mmopen/vi_32/U4w9KQibLet6lWpqGrZOic8po2JeSqzp5ZlAcQeNaq3QgkicpR4B0Dubib0mWEg6DviaDe4smDQ4MZ40Hibffw8CENaDJv4ZnUAy2JgdJBFff0lIg/132</t>
    </r>
  </si>
  <si>
    <t/>
    <r>
      <rPr>
        <u/>
        <sz val="10.5"/>
        <color theme="10"/>
        <rFont val="Calibri"/>
        <family val="2"/>
      </rPr>
      <t>https://thirdwx.qlogo.cn/mmopen/vi_32/8tStQrGRhMRN2tUUqoWzib08Z6Rt4krjnwwYLLn0VsCNicMpD1Jaic2RgWhECQaQv1yicCz0ahxECg9Ou8p9oPhYz7LeYZuawup7Q4HxIO9vOCk/132</t>
    </r>
  </si>
  <si>
    <t/>
    <r>
      <rPr>
        <u/>
        <sz val="10.5"/>
        <color theme="10"/>
        <rFont val="Calibri"/>
        <family val="2"/>
      </rPr>
      <t>https://thirdwx.qlogo.cn/mmopen/vi_32/PyI5ACpnaRJAMicqver8YlAxBoqBfs8ibeuPawoiaRkyr5oiaxia9AtYcXKdDG5xKjf6SKfwukeMicZnhsESzvzq5UX3S7HFCCsHIp7Avye4lOyFw/132</t>
    </r>
  </si>
  <si>
    <t/>
    <r>
      <rPr>
        <u/>
        <sz val="10.5"/>
        <color theme="10"/>
        <rFont val="Calibri"/>
        <family val="2"/>
      </rPr>
      <t>https://thirdwx.qlogo.cn/mmopen/vi_32/PiajxSqBRaELcLeaRp288VsrOtESMFFecWHHY521y8P75ibXBIfl1aVzu1OthTib7LAJRWUx4Av2FdKBbXAvEPWJVPXcCj3ufLJcr5VCiaWjFGMUj0gicE3uAeA/132</t>
    </r>
  </si>
  <si>
    <t/>
    <r>
      <rPr>
        <u/>
        <sz val="10.5"/>
        <color theme="10"/>
        <rFont val="Calibri"/>
        <family val="2"/>
      </rPr>
      <t>https://thirdwx.qlogo.cn/mmopen/vi_32/Q0j4TwGTfTL4jnwQhhibicA3vRKZYCPq4CVbo0JZMwIzrFaKQ85x5lxzxXGkeKQJ0XfeagfImkJOmvz8ib5FdphOg/132</t>
    </r>
  </si>
  <si>
    <t/>
    <r>
      <rPr>
        <u/>
        <sz val="10.5"/>
        <color theme="10"/>
        <rFont val="Calibri"/>
        <family val="2"/>
      </rPr>
      <t>https://thirdwx.qlogo.cn/mmopen/vi_32/lPTAicy1TwCgEznR8tyjzoiaZT7YFpu7vHyGmT9nAzIClW2n8HhMcrnxFXbYTSkicY9OXl7MNX4U0qFfXXtVJZXaaBRSRyxCnMejtiaCXlMiamSU/132</t>
    </r>
  </si>
  <si>
    <t/>
    <r>
      <rPr>
        <u/>
        <sz val="10.5"/>
        <color theme="10"/>
        <rFont val="Calibri"/>
        <family val="2"/>
      </rPr>
      <t>https://thirdwx.qlogo.cn/mmopen/vi_32/lkmWQspfAPYBcVm3ckbEVjiajYibRMNFwAv4KtuQibNrmGSGoYbkSclicarBSfkBaT59iaib8iaExicNuCY4qwlIkyvu5GXqXKrxe5sWialduzHiatZlY/132</t>
    </r>
  </si>
  <si>
    <t/>
    <r>
      <rPr>
        <u/>
        <sz val="10.5"/>
        <color theme="10"/>
        <rFont val="Calibri"/>
        <family val="2"/>
      </rPr>
      <t>https://thirdwx.qlogo.cn/mmopen/vi_32/khHvsnXKpZLComjXEVE2wScuYWL4zTKqm4FLacEun3yRpUltibjwPec4s4aPUqUW7ZT1fhBrJibBgfOEzHbibL4gxAiaHQqnZL92qcR695kQDCA/132</t>
    </r>
  </si>
  <si>
    <t/>
    <r>
      <rPr>
        <u/>
        <sz val="10.5"/>
        <color theme="10"/>
        <rFont val="Calibri"/>
        <family val="2"/>
      </rPr>
      <t>https://thirdwx.qlogo.cn/mmopen/vi_32/PiajxSqBRaEK6Whg0ZPBnfgicUaQgSPEia5zqrIibVP0iaXexVKlZjEX5rat4Bd0bUF0gK99GVkDEOHicVeLdcNm08PTSprmVaFrZAicQ27cGj05ZUUurLTNp4IibA/132</t>
    </r>
  </si>
  <si>
    <t/>
    <r>
      <rPr>
        <u/>
        <sz val="10.5"/>
        <color theme="10"/>
        <rFont val="Calibri"/>
        <family val="2"/>
      </rPr>
      <t>https://thirdwx.qlogo.cn/mmopen/vi_32/PiajxSqBRaELX0ArXWswLSY0SPh3GR30IwqI5BGhpCFysofkHOY0riarFwnhbtt3rMBueBwyAV5sHrSpNnPaB97gC2uSticRibRTQE1ricaHXjQXhia7jeibZQG7w/132</t>
    </r>
  </si>
  <si>
    <t/>
    <r>
      <rPr>
        <u/>
        <sz val="10.5"/>
        <color theme="10"/>
        <rFont val="Calibri"/>
        <family val="2"/>
      </rPr>
      <t>https://thirdwx.qlogo.cn/mmopen/vi_32/wF3YtZZ0SRs5UHFI5BZQTS9dXqF2VCKCz6VUNljO0csc947XFAF26dzmDM6t0t86NE9xibN77XgpNY6yCrvBicjw/132</t>
    </r>
  </si>
  <si>
    <t/>
    <r>
      <rPr>
        <u/>
        <sz val="10.5"/>
        <color theme="10"/>
        <rFont val="Calibri"/>
        <family val="2"/>
      </rPr>
      <t>https://thirdwx.qlogo.cn/mmopen/vi_32/mcicbo2ZDz0xpfgawbDRQjrPTmYFOPmPVsyUelPZ5SJbKsRWVTUtibqq7r40TUp28v0a33l6lQKIL35KCGxianDSM4AsLOSF7MOUPAna3mPYxM/132</t>
    </r>
  </si>
  <si>
    <t/>
    <r>
      <rPr>
        <u/>
        <sz val="10.5"/>
        <color theme="10"/>
        <rFont val="Calibri"/>
        <family val="2"/>
      </rPr>
      <t>https://thirdwx.qlogo.cn/mmopen/vi_32/PiajxSqBRaELQBQg3ic4CdNouEicHmShEibD2QP6d9Z6FK96mXnnISbSd4J1McSaD6gtKibJsVTaI4p1ibFGiaYCVYukOxKg03yqH7LUJteYlunwwov3uWbNe2o7A/132</t>
    </r>
  </si>
  <si>
    <t/>
    <r>
      <rPr>
        <u/>
        <sz val="10.5"/>
        <color theme="10"/>
        <rFont val="Calibri"/>
        <family val="2"/>
      </rPr>
      <t>https://thirdwx.qlogo.cn/mmopen/vi_32/xh44pSMlbw1Hr0QMWQ3IATLJRdicv07tWeofkpARfqhTZGSueN2VHNLib8JxPj4bc94tox5ZrlWkmLgFXv7ZMtr4dYrdOaJAfU2slycbjELDY/132</t>
    </r>
  </si>
  <si>
    <t/>
    <r>
      <rPr>
        <u/>
        <sz val="10.5"/>
        <color theme="10"/>
        <rFont val="Calibri"/>
        <family val="2"/>
      </rPr>
      <t>https://thirdwx.qlogo.cn/mmopen/vi_32/5r6ZlVl5VWia4plmsgpRNicW9g4YmRLch7cdVtwVBENLWYdLdlW7x8a8EjYIcic5zFibVltYXG3cDOhA9WSEj4W7ylljjy9Cv1K3icbmpsU32B7U/132</t>
    </r>
  </si>
  <si>
    <t/>
    <r>
      <rPr>
        <u/>
        <sz val="10.5"/>
        <color theme="10"/>
        <rFont val="Calibri"/>
        <family val="2"/>
      </rPr>
      <t>https://thirdwx.qlogo.cn/mmopen/vi_32/kdZibpHwlQenYAa9OsWB9yKeWX8Mk4uWePJJdjiczt2OatiafAib74jtq2jVINJLs9eUW9xZLRPUDx7RzwCd8euC8ibau0U8NTFqzEeQ68KXCaPM/132</t>
    </r>
  </si>
  <si>
    <t/>
    <r>
      <rPr>
        <u/>
        <sz val="10.5"/>
        <color theme="10"/>
        <rFont val="Calibri"/>
        <family val="2"/>
      </rPr>
      <t>https://thirdwx.qlogo.cn/mmopen/vi_32/naSrt4TDCPhws7QscVeBKHSvI8uSWXbe3eZbrdiceMSiahezib9icA7mQts1N6HibFRmeHxTPiaACxA7qUpWDniceV3ia27UnY83nFKvxwqLTiaFyME8/132</t>
    </r>
  </si>
  <si>
    <t/>
    <r>
      <rPr>
        <u/>
        <sz val="10.5"/>
        <color theme="10"/>
        <rFont val="Calibri"/>
        <family val="2"/>
      </rPr>
      <t>https://thirdwx.qlogo.cn/mmopen/vi_32/U82QlDq1gAJdvluf6QxpUSgGGfmPp6IYUshV3eQXEiacSKA9NZcLgibRzFC1tD45iaXBxgIpjdqIfpicRibzX0cLKPg/132</t>
    </r>
  </si>
  <si>
    <t/>
    <r>
      <rPr>
        <u/>
        <sz val="10.5"/>
        <color theme="10"/>
        <rFont val="Calibri"/>
        <family val="2"/>
      </rPr>
      <t>https://thirdwx.qlogo.cn/mmopen/vi_32/Q0j4TwGTfTK6bYv3mZzEEFUvYJ1ib7aDVetSEia17DOibAXpUALhjibznCIKsNDnhEAuNthNqLHEib3xuLfJtCzRyWQ/132</t>
    </r>
  </si>
  <si>
    <t/>
    <r>
      <rPr>
        <u/>
        <sz val="10.5"/>
        <color theme="10"/>
        <rFont val="Calibri"/>
        <family val="2"/>
      </rPr>
      <t>https://thirdwx.qlogo.cn/mmopen/vi_32/PiajxSqBRaEKjbwUsVXjl5QvCW27SR63OW3h0ibfbic7CeO6vca0dwnbwgbTFrfe19WvZGmhz1W7lQyXFJaCuibPqeIU9XpUZWUgpjeO1KtgcRpjEY9tBgOoRQ/132</t>
    </r>
  </si>
  <si>
    <t/>
    <r>
      <rPr>
        <u/>
        <sz val="10.5"/>
        <color theme="10"/>
        <rFont val="Calibri"/>
        <family val="2"/>
      </rPr>
      <t>https://thirdwx.qlogo.cn/mmopen/vi_32/DYAIOgq83eppkUMa2tTne7RkKkEfJHgZm0J3whE0kt8g1Zngv4bZfSqspmj6WibIiaHuHPjFrU2B48yf3ibRbOMwg/132</t>
    </r>
  </si>
  <si>
    <t/>
    <r>
      <rPr>
        <u/>
        <sz val="10.5"/>
        <color theme="10"/>
        <rFont val="Calibri"/>
        <family val="2"/>
      </rPr>
      <t>https://thirdwx.qlogo.cn/mmopen/vi_32/Q3auHgzwzM7xZZRTbI4Aicia1whDwkhYSSibyLicHNVs0HtEVNkfveibaYolQLxicygA1g8O4pE0yInc63lTibs7w1S5Q/132</t>
    </r>
  </si>
  <si>
    <t/>
    <r>
      <rPr>
        <u/>
        <sz val="10.5"/>
        <color theme="10"/>
        <rFont val="Calibri"/>
        <family val="2"/>
      </rPr>
      <t>https://thirdwx.qlogo.cn/mmopen/vi_32/z5dplLf56JJ9CPOC1kO8yIrTBHJc25PuiaJLfcGYmxNZsF6icia3Utl100CUj0mPTZRYCjhiaqZsrS8lS2zPQk1uHydyySPDORh33WzlWIZiaVeg/132</t>
    </r>
  </si>
  <si>
    <t/>
    <r>
      <rPr>
        <u/>
        <sz val="10.5"/>
        <color theme="10"/>
        <rFont val="Calibri"/>
        <family val="2"/>
      </rPr>
      <t>https://thirdwx.qlogo.cn/mmopen/vi_32/Q0j4TwGTfTLJvjba8m1CLdzibLJtmGghddV8ib9EgUIQDxudiaCVkYSB6viaRbFLnibl8ya3ldf69XnicLr16R7V6SfA/132</t>
    </r>
  </si>
  <si>
    <t/>
    <r>
      <rPr>
        <u/>
        <sz val="10.5"/>
        <color theme="10"/>
        <rFont val="Calibri"/>
        <family val="2"/>
      </rPr>
      <t>https://thirdwx.qlogo.cn/mmopen/vi_32/TFVXnC149SBsHKp8kcUW2bF6N4AWwgDkfGLVESghYg0gv6K4KkPzlGexxHmeFDjFxZ65wCCDvP60VUQLuiczWZw/132</t>
    </r>
  </si>
  <si>
    <t/>
    <r>
      <rPr>
        <u/>
        <sz val="10.5"/>
        <color theme="10"/>
        <rFont val="Calibri"/>
        <family val="2"/>
      </rPr>
      <t>https://thirdwx.qlogo.cn/mmopen/vi_32/PiajxSqBRaELQQr7LgCzg0WLs3fVricIUFaWWderaH0BoZSSxeFOPjxhdomo0T3RhXicM6lWiaOCXmDAmWic6oNWlBVEXo6H5KchUziaKv0T84C6UqbPbJYxQDBA/132</t>
    </r>
  </si>
  <si>
    <t/>
    <r>
      <rPr>
        <u/>
        <sz val="10.5"/>
        <color theme="10"/>
        <rFont val="Calibri"/>
        <family val="2"/>
      </rPr>
      <t>https://thirdwx.qlogo.cn/mmopen/vi_32/PiajxSqBRaEJ0C6UqycHXPhKWe8cJrCXSJCW9BHr91NpEoJH3IamDeko5EbngWdNasLpWiajRxaKD3icX4D04dSo4d5VJ6icaZeHKt6x0xWPmYf1aquwvKu3qA/132</t>
    </r>
  </si>
  <si>
    <t/>
    <r>
      <rPr>
        <u/>
        <sz val="10.5"/>
        <color theme="10"/>
        <rFont val="Calibri"/>
        <family val="2"/>
      </rPr>
      <t>https://thirdwx.qlogo.cn/mmopen/vi_32/QQBzJZqUeh10ar7IJe7UdlCVsIJHDZFKq4Tm05FHxLxSLibTRdiaERRXjiaxxxNYRPCBo7kL5TGSCzia6U3UWWlNepdHS41ic79d4PSnM1REaH28/132</t>
    </r>
  </si>
  <si>
    <t/>
    <r>
      <rPr>
        <u/>
        <sz val="10.5"/>
        <color theme="10"/>
        <rFont val="Calibri"/>
        <family val="2"/>
      </rPr>
      <t>https://thirdwx.qlogo.cn/mmopen/vi_32/Q0j4TwGTfTJluUT5aXuUgJXRw7Z7CTGibUHgicPCCEsOw2IexjfvmUc3teIeHy0T72OibmHibibG8lIvon8LZL7YoibQ/132</t>
    </r>
  </si>
  <si>
    <t/>
    <r>
      <rPr>
        <u/>
        <sz val="10.5"/>
        <color theme="10"/>
        <rFont val="Calibri"/>
        <family val="2"/>
      </rPr>
      <t>https://thirdwx.qlogo.cn/mmopen/vi_32/PiajxSqBRaEIDMFSvXMff3qsVGAJeIVsYUzg3hylnZE6IVOsQHicz3bWjXPKSFyIIunTibeDYuaCG9Aog7LL7ia0T693UQJf9NnbrdgTT4YvicbjnXtgRNGNhpA/132</t>
    </r>
  </si>
  <si>
    <t/>
    <r>
      <rPr>
        <u/>
        <sz val="10.5"/>
        <color theme="10"/>
        <rFont val="Calibri"/>
        <family val="2"/>
      </rPr>
      <t>https://thirdwx.qlogo.cn/mmopen/vi_32/4WNszT4icGTk7UVNmLibzxias17mmSSP7A8zgKEOfApMGib0uV2Egq1owdELZeOaIlGOVniaUVuMLWWKy5DTFtFa8yQ/132</t>
    </r>
  </si>
  <si>
    <t/>
    <r>
      <rPr>
        <u/>
        <sz val="10.5"/>
        <color theme="10"/>
        <rFont val="Calibri"/>
        <family val="2"/>
      </rPr>
      <t>https://thirdwx.qlogo.cn/mmopen/vi_32/PiajxSqBRaEJJFib4SeeuUDqs9TIT5ic30w9vPvicTBNia506VxX4vwWKAM1QR97XprfNftfxicD7nP0YuQ8u8SojibTkBvK7zZAeIia0FdcogB2rSem9utFJiakpBQ/132</t>
    </r>
  </si>
  <si>
    <t/>
    <r>
      <rPr>
        <u/>
        <sz val="10.5"/>
        <color theme="10"/>
        <rFont val="Calibri"/>
        <family val="2"/>
      </rPr>
      <t>https://thirdwx.qlogo.cn/mmopen/vi_32/gGOGcSH4AcCqAtpMg5KmlB1URMuZEp3icKCLoxDSmwmDbU0icJHE9MKosk7iaicyBUhiaAibgiawygo8XXZVhic1pEUAfY0EVzuXf4bMsvJ1tEgrIicM/132</t>
    </r>
  </si>
  <si>
    <t/>
    <r>
      <rPr>
        <u/>
        <sz val="10.5"/>
        <color theme="10"/>
        <rFont val="Calibri"/>
        <family val="2"/>
      </rPr>
      <t>https://thirdwx.qlogo.cn/mmopen/vi_32/Q0j4TwGTfTLM60lczfVKBptDx8MkYF3rw8B3wP1tTwxEnVZzgRv7sB9H3qjyBgfJVcaIq4rINsYhHOB7JUP9Kw/132</t>
    </r>
  </si>
  <si>
    <t/>
    <r>
      <rPr>
        <u/>
        <sz val="10.5"/>
        <color theme="10"/>
        <rFont val="Calibri"/>
        <family val="2"/>
      </rPr>
      <t>https://thirdwx.qlogo.cn/mmopen/vi_32/hicibp2tgPS4HzlqQL5w2zkAFA6AZ0KMj6YicgzZOcaW4ZHMGw4DMlicvp4p4AUh7tfHocowhjFAKrEf17YxARPY5A/132</t>
    </r>
  </si>
  <si>
    <t/>
    <r>
      <rPr>
        <u/>
        <sz val="10.5"/>
        <color theme="10"/>
        <rFont val="Calibri"/>
        <family val="2"/>
      </rPr>
      <t>https://thirdwx.qlogo.cn/mmopen/vi_32/tmmGop0gbSMJKNE6KAszB9WRUCEK3sia15ibdicz7SbsWQLJ0IacF6KibXlciau62k09IkpegZGeXR0N3FJoia85CeVg/132</t>
    </r>
  </si>
  <si>
    <t/>
    <r>
      <rPr>
        <u/>
        <sz val="10.5"/>
        <color theme="10"/>
        <rFont val="Calibri"/>
        <family val="2"/>
      </rPr>
      <t>https://thirdwx.qlogo.cn/mmopen/vi_32/ic9W6YAP4gia6t8tAnK0b5QP39l1h99icp7uM2o2JvNQicfJ1anicMHTdcSibVVzqIdic0IFk9CpLx7jqaghibF0WECgEfLkTuzHKCS6sgiaNqaZo8AQ/132</t>
    </r>
  </si>
  <si>
    <t/>
    <r>
      <rPr>
        <u/>
        <sz val="10.5"/>
        <color theme="10"/>
        <rFont val="Calibri"/>
        <family val="2"/>
      </rPr>
      <t>https://thirdwx.qlogo.cn/mmopen/vi_32/JVetdTIUoeuyuqddMOt2w7LLnW4dDZ3TkLhd88kQBiahicttpCB4cZgPQ7YibA7CiaUkjfNJujIib7c0iaFK2ptiaq2hjic6C6yBcebnDGpHZFTZGM8/132</t>
    </r>
  </si>
  <si>
    <t/>
    <r>
      <rPr>
        <u/>
        <sz val="10.5"/>
        <color theme="10"/>
        <rFont val="Calibri"/>
        <family val="2"/>
      </rPr>
      <t>https://thirdwx.qlogo.cn/mmopen/vi_32/AqicmWM7y3O7oLU5ica4ThxUkVniaetH6qpic1XaE93RSeKj6FLRVMN996iaptKa03vXqhiashcJibZD7Y9rVZmrIBPjNZ4IVt7GeCtUfb7F1yZLVI/132</t>
    </r>
  </si>
  <si>
    <t/>
    <r>
      <rPr>
        <u/>
        <sz val="10.5"/>
        <color theme="10"/>
        <rFont val="Calibri"/>
        <family val="2"/>
      </rPr>
      <t>https://thirdwx.qlogo.cn/mmopen/vi_32/PiajxSqBRaEIP8k5w5zkw90rPibzgd0KjHvnUBC74RGtpXTaMeUXiahib32kFSYszBXtyJ3NltrGBeEzoJzhtBRwIWzts3yRHVbtsLWPgvJaZ5ra4RYZQ78Ofg/132</t>
    </r>
  </si>
  <si>
    <t/>
    <r>
      <rPr>
        <u/>
        <sz val="10.5"/>
        <color theme="10"/>
        <rFont val="Calibri"/>
        <family val="2"/>
      </rPr>
      <t>https://thirdwx.qlogo.cn/mmopen/vi_32/PiajxSqBRaEL7q0b1PB0wdOHKumiaCMhOuJtX6iafKO7QGWkKvIlGrpuByauBtcSVFRTrTLHeVFGubj9NSRSMtBsKu9bmpAibHtadaC1x1s4fHV1UJARgXibdTw/132</t>
    </r>
  </si>
  <si>
    <t/>
    <r>
      <rPr>
        <u/>
        <sz val="10.5"/>
        <color theme="10"/>
        <rFont val="Calibri"/>
        <family val="2"/>
      </rPr>
      <t>https://thirdwx.qlogo.cn/mmopen/vi_32/g9NalKKfVElHWcXty2LA2ED5be6ykn5s6pTCWkrpGjeBNKdw6GYLcJzznaM6KqXAhoCMSfz0lEgfpibol64HtOQHPA7EKywibcohgTN8fRzFM/132</t>
    </r>
  </si>
  <si>
    <t/>
    <r>
      <rPr>
        <u/>
        <sz val="10.5"/>
        <color theme="10"/>
        <rFont val="Calibri"/>
        <family val="2"/>
      </rPr>
      <t>https://thirdwx.qlogo.cn/mmopen/vi_32/Q0j4TwGTfTIG0BbHGaGpyW5RqBvIQbgAb6ichPs8W20qIz9dCueVlbYrRfGmPaqibjP9kBY8ec1H5gqf9hwkOwpQ/132</t>
    </r>
  </si>
  <si>
    <t/>
    <r>
      <rPr>
        <u/>
        <sz val="10.5"/>
        <color theme="10"/>
        <rFont val="Calibri"/>
        <family val="2"/>
      </rPr>
      <t>https://thirdwx.qlogo.cn/mmopen/vi_32/LQ55evotfqMIUDmSSTlBiaEkJ79o9rdZDzUwuuPs087dgic0PO0lgFttv0O9rW3bf4vzPqxsqVwSzdIJ8IEKD0Lw9YHckIAuSkWiaH82040O0Y/132</t>
    </r>
  </si>
  <si>
    <t/>
    <r>
      <rPr>
        <u/>
        <sz val="10.5"/>
        <color theme="10"/>
        <rFont val="Calibri"/>
        <family val="2"/>
      </rPr>
      <t>https://thirdwx.qlogo.cn/mmopen/vi_32/PiajxSqBRaEKw1P0dribNv5jXaph748DakDGAn5icfKzic0r0muvH3bC8vPIzQ6VX34sm7uA3aibTMd3vPRBUqVbtSg/132</t>
    </r>
  </si>
  <si>
    <t/>
    <r>
      <rPr>
        <u/>
        <sz val="10.5"/>
        <color theme="10"/>
        <rFont val="Calibri"/>
        <family val="2"/>
      </rPr>
      <t>https://thirdwx.qlogo.cn/mmopen/vi_32/PiajxSqBRaEIiafRlBcktPNYOLabmEtLMAicBg2TFqiaib6ibtvBdYHcFsFOk9tUncBR3ib6h9WSrslNn0ib9fZvkYUwH2k0TH0gIKIIFQyAqt9WXmfjqvugVsiatjg/132</t>
    </r>
  </si>
  <si>
    <t/>
    <r>
      <rPr>
        <u/>
        <sz val="10.5"/>
        <color theme="10"/>
        <rFont val="Calibri"/>
        <family val="2"/>
      </rPr>
      <t>https://thirdwx.qlogo.cn/mmopen/vi_32/MQOZwlbgTftPEZR2I1xviaF5o7Joy7zwibftG4gYqZ1JCqRxSLsqUQhRgBGiba6xC9XPcpWwCqH2vVHoBy6NibUTtwsdeq4xwxTuPtTpt2yKvBY/132</t>
    </r>
  </si>
  <si>
    <t/>
    <r>
      <rPr>
        <u/>
        <sz val="10.5"/>
        <color theme="10"/>
        <rFont val="Calibri"/>
        <family val="2"/>
      </rPr>
      <t>https://thirdwx.qlogo.cn/mmopen/vi_32/PiajxSqBRaELicniawY2P0WhzfHuvocAXibo0S5FibNNHz24O7j2icXyOUbllECQvjAmq8RZ6yF2p4g7plBC8Dx9wCELVqfBJV5gAw0Xw6DIDJCW7EIYynaG6Eicg/132</t>
    </r>
  </si>
  <si>
    <t/>
    <r>
      <rPr>
        <u/>
        <sz val="10.5"/>
        <color theme="10"/>
        <rFont val="Calibri"/>
        <family val="2"/>
      </rPr>
      <t>https://thirdwx.qlogo.cn/mmopen/vi_32/PiajxSqBRaEIn1LFgdWsodHLjkdX4CTlkTEZopSz0af0mQPpbyxicG6VTLPf49Yq3qPryZ6Z00CJNZVuFPLCEL4QW7x4cSVpctEm9x1FyuSUQib4L7WXkWHlA/132</t>
    </r>
  </si>
  <si>
    <t/>
    <r>
      <rPr>
        <u/>
        <sz val="10.5"/>
        <color theme="10"/>
        <rFont val="Calibri"/>
        <family val="2"/>
      </rPr>
      <t>https://thirdwx.qlogo.cn/mmopen/vi_32/DYAIOgq83erftic96JXWVlsCxUkzusuovFT7eW6B3yI6kUEvia6k3rmgwDFFkjISINcfkhEYdNV7PT2AyJicjEIOQ/132</t>
    </r>
  </si>
  <si>
    <t/>
    <r>
      <rPr>
        <u/>
        <sz val="10.5"/>
        <color theme="10"/>
        <rFont val="Calibri"/>
        <family val="2"/>
      </rPr>
      <t>https://thirdwx.qlogo.cn/mmopen/vi_32/DYAIOgq83eqrEuDhXxuGfIiczNvLmVCtsGFLhXiar4VqTLnLcEUcNERfhicHMOwqQHb5NQAL05opSiaMEz1xCo7XCg/132</t>
    </r>
  </si>
  <si>
    <t/>
    <r>
      <rPr>
        <u/>
        <sz val="10.5"/>
        <color theme="10"/>
        <rFont val="Calibri"/>
        <family val="2"/>
      </rPr>
      <t>https://thirdwx.qlogo.cn/mmopen/vi_32/PGFYXiauOjxHMtIWzr3BgI7jOUqmzy6sLIryLCXrCC25nibkofM7n5YictXZvCRGHT8RFLBgT0fyAhNxpGJpicHMibw/132</t>
    </r>
  </si>
  <si>
    <t/>
    <r>
      <rPr>
        <u/>
        <sz val="10.5"/>
        <color theme="10"/>
        <rFont val="Calibri"/>
        <family val="2"/>
      </rPr>
      <t>https://thirdwx.qlogo.cn/mmopen/vi_32/Q3auHgzwzM7qXwRdAsxseleXRwPglpt8BL4Yf4nSj6EZmygM1ly0UxgadWmzbto3GH3azLd7kCma6mM1LKdb6g/132</t>
    </r>
  </si>
  <si>
    <t/>
    <r>
      <rPr>
        <u/>
        <sz val="10.5"/>
        <color theme="10"/>
        <rFont val="Calibri"/>
        <family val="2"/>
      </rPr>
      <t>https://thirdwx.qlogo.cn/mmopen/vi_32/DYAIOgq83erJo0HbWwib9DEwA4b0Cu1obibfbbcTllFJ48vZ6S2NnvZynsibgicDvXfV3B6dbz95bJVZ9pjIFOaGDw/132</t>
    </r>
  </si>
  <si>
    <t/>
    <r>
      <rPr>
        <u/>
        <sz val="10.5"/>
        <color theme="10"/>
        <rFont val="Calibri"/>
        <family val="2"/>
      </rPr>
      <t>https://thirdwx.qlogo.cn/mmopen/vi_32/Q0j4TwGTfTIERfzn9G4fRQfkTFQGxw80ypicmG6kGQUEyNf5g2HVgeGZgzibtAWT9vD6F48OCwY8CTyjwoSYPtkg/132</t>
    </r>
  </si>
  <si>
    <t/>
    <r>
      <rPr>
        <u/>
        <sz val="10.5"/>
        <color theme="10"/>
        <rFont val="Calibri"/>
        <family val="2"/>
      </rPr>
      <t>https://thirdwx.qlogo.cn/mmopen/vi_32/DYAIOgq83eo1tm3jPzkkJDcuBUplibfTfczsMeepArdc365WTQW9cuyKDBhON8rfLibJxVUphWx1p1ocZ3sCiaBkg/132</t>
    </r>
  </si>
  <si>
    <t/>
    <r>
      <rPr>
        <u/>
        <sz val="10.5"/>
        <color theme="10"/>
        <rFont val="Calibri"/>
        <family val="2"/>
      </rPr>
      <t>https://thirdwx.qlogo.cn/mmopen/vi_32/aiaXkmswyr6gyNxUd1YueicbnHUO06L3Wd7o7mKZPic8nrf3BeibDzib91RlHtPEOibmNA7aJELEVm2ApDPtV81QkhGZoA8TWraA0dqDjZwlJR82c/132</t>
    </r>
  </si>
  <si>
    <t/>
    <r>
      <rPr>
        <u/>
        <sz val="10.5"/>
        <color theme="10"/>
        <rFont val="Calibri"/>
        <family val="2"/>
      </rPr>
      <t>https://thirdwx.qlogo.cn/mmopen/vi_32/tbJcajbMicmHSAvOqFQrkRQRtUg6aISVibDlibgn3nfe9eDJ2pTruBfHoYVWGkdrJEb3fgIctr8aPEzMPP3vJF1tjdPcavorx8o4ol3eauOAibI/132</t>
    </r>
  </si>
  <si>
    <t/>
    <r>
      <rPr>
        <u/>
        <sz val="10.5"/>
        <color theme="10"/>
        <rFont val="Calibri"/>
        <family val="2"/>
      </rPr>
      <t>https://thirdwx.qlogo.cn/mmopen/vi_32/qHrknmCMFB7pLmd8zmsLNwcygjByGpz8AFahkbzTuNs4fUXq7WskKFCLeLuxgsUZpVZ7pcjdWSHicwTy41mKtCvqLZJhC8icftMakIN2hnBuM/132</t>
    </r>
  </si>
  <si>
    <t/>
    <r>
      <rPr>
        <u/>
        <sz val="10.5"/>
        <color theme="10"/>
        <rFont val="Calibri"/>
        <family val="2"/>
      </rPr>
      <t>https://thirdwx.qlogo.cn/mmopen/vi_32/QrJHibZuZNzhO7jV6jlV8gaLGZ2Qb0dcC5Ghibic1qWzVyicJffTyvbWYsicjWfD1mmp2ByFpEUMZVpl9o6kjAG8tPA/132</t>
    </r>
  </si>
  <si>
    <t/>
    <r>
      <rPr>
        <u/>
        <sz val="10.5"/>
        <color theme="10"/>
        <rFont val="Calibri"/>
        <family val="2"/>
      </rPr>
      <t>https://thirdwx.qlogo.cn/mmopen/vi_32/6OccTgquBiaGw42EwkOAu70aeUBlmkD1rnPKkjhVAebfm4X0jBYO53QCaS4CRY4vJF01XIzcJSdPnFDhRPIbXVNzqvpCuSr70BcpAplAUjI8/132</t>
    </r>
  </si>
  <si>
    <t/>
    <r>
      <rPr>
        <u/>
        <sz val="10.5"/>
        <color theme="10"/>
        <rFont val="Calibri"/>
        <family val="2"/>
      </rPr>
      <t>https://thirdwx.qlogo.cn/mmopen/vi_32/HmN9SBCkIz87gKMmicaMBxx6sCpPVxZ6uIpLcSpzptrEuJds4Iic0EZIa5DxWoibgYD185utxNMXsPHMb02KeH6pbBkOXjibYfNuldAyT8fRXLo/132</t>
    </r>
  </si>
  <si>
    <t/>
    <r>
      <rPr>
        <u/>
        <sz val="10.5"/>
        <color theme="10"/>
        <rFont val="Calibri"/>
        <family val="2"/>
      </rPr>
      <t>https://thirdwx.qlogo.cn/mmopen/vi_32/PiajxSqBRaEJMCE9QdicMunns6aBmQv8pAggFMuXBAEGIo6I2EibnaTyiaDvf5GaniaQsAM5AcHShp7PicwFB5yF977Gmsy9sgdOc38h523jql3Q8rhVorwHeDcQ/132</t>
    </r>
  </si>
  <si>
    <t/>
    <r>
      <rPr>
        <u/>
        <sz val="10.5"/>
        <color theme="10"/>
        <rFont val="Calibri"/>
        <family val="2"/>
      </rPr>
      <t>https://thirdwx.qlogo.cn/mmopen/vi_32/PiajxSqBRaEIhYVFOtliatSSkM6V0jNmK8hfQZ6d2VPFKau8Yc1k970QpKQq2VeiaCbBCia6xDfKBfLzibdKgWDCyZ2jH7VBHq3uxxgBWZoMz2JNcX42ViajdzxQ/132</t>
    </r>
  </si>
  <si>
    <t/>
    <r>
      <rPr>
        <u/>
        <sz val="10.5"/>
        <color theme="10"/>
        <rFont val="Calibri"/>
        <family val="2"/>
      </rPr>
      <t>https://thirdwx.qlogo.cn/mmopen/vi_32/DYAIOgq83epHCI7bRP1yUprNGHoZ2FictMKlYnDTw6ibsYcE391GY7nlDPib2ibQJAQ0T5SBrK7y0ozke2k5mR1m8g/132</t>
    </r>
  </si>
  <si>
    <t/>
    <r>
      <rPr>
        <u/>
        <sz val="10.5"/>
        <color theme="10"/>
        <rFont val="Calibri"/>
        <family val="2"/>
      </rPr>
      <t>https://thirdwx.qlogo.cn/mmopen/vi_32/Q0j4TwGTfTIV3t9iaIOjZLhCFjHZGRPmWanfE5FZABtLtEvhNdYl0524qicMrreynuPK1b8lSxtNgHIqfNYJSJiaw/132</t>
    </r>
  </si>
  <si>
    <t/>
    <r>
      <rPr>
        <u/>
        <sz val="10.5"/>
        <color theme="10"/>
        <rFont val="Calibri"/>
        <family val="2"/>
      </rPr>
      <t>https://thirdwx.qlogo.cn/mmopen/vi_32/PiajxSqBRaEJXcRgDDDgyDOSZl3cuZFbibMKzoMltRhum4Y6xBoEUovxvleCeFlmibulhxibsNXGMGDO5iaa96rAxDnt9ttlfWM3gZzC4Bic0icMpT4vQ3phVJdkw/132</t>
    </r>
  </si>
  <si>
    <t/>
    <r>
      <rPr>
        <u/>
        <sz val="10.5"/>
        <color theme="10"/>
        <rFont val="Calibri"/>
        <family val="2"/>
      </rPr>
      <t>https://thirdwx.qlogo.cn/mmopen/vi_32/Xd9aXbgkFBe1K2MZWnLZNxFkjAFGug5QDdlr9hW1GRaoErDHHM1k77lHIfUGcr4KTzD8z5EHeEXznhgv9yD7axiaI1yt7qeKNWN71aaliallM/132</t>
    </r>
  </si>
  <si>
    <t/>
    <r>
      <rPr>
        <u/>
        <sz val="10.5"/>
        <color theme="10"/>
        <rFont val="Calibri"/>
        <family val="2"/>
      </rPr>
      <t>https://thirdwx.qlogo.cn/mmopen/vi_32/KWfwatrwK3AE7hUxPX7pLRLOOS55liblajVxiadcicmwnc54qQo5u6yAsvRjrBvuj4rpicd5DwcGibpToBQNlhia1ykQv9bVSNcCbNJo3Mb9Q8QQc/132</t>
    </r>
  </si>
  <si>
    <t/>
    <r>
      <rPr>
        <u/>
        <sz val="10.5"/>
        <color theme="10"/>
        <rFont val="Calibri"/>
        <family val="2"/>
      </rPr>
      <t>https://thirdwx.qlogo.cn/mmopen/vi_32/Q0j4TwGTfTLibibw7zLJbFTSAiasP3r9woaOwnv8ZEGxFWicE5wx9XqPRc94z69JIqjwQf4RenFOMCn9DReqH6yV8A/132</t>
    </r>
  </si>
  <si>
    <t/>
    <r>
      <rPr>
        <u/>
        <sz val="10.5"/>
        <color theme="10"/>
        <rFont val="Calibri"/>
        <family val="2"/>
      </rPr>
      <t>https://thirdwx.qlogo.cn/mmopen/vi_32/PiajxSqBRaEKpdWFlTVwSv7bNzy3bcMjn5nOUqhz8KX2k6OpMnKOuL3ZOh3nN3IUahLdJLn98fZIf77JiaNQT90KKqkYYCoJ8AQ6L6J0LI49GZDia1jKU2VyA/132</t>
    </r>
  </si>
  <si>
    <t/>
    <r>
      <rPr>
        <u/>
        <sz val="10.5"/>
        <color theme="10"/>
        <rFont val="Calibri"/>
        <family val="2"/>
      </rPr>
      <t>https://thirdwx.qlogo.cn/mmopen/vi_32/yicibWmBIDaSoSB2eytqcicumye2noC0UCpIztR7PhNYQq3nXJQle5Ig5YScIacA1ts6nIKDR9Qjib5KOGH6HMLhDA/132</t>
    </r>
  </si>
  <si>
    <t/>
    <r>
      <rPr>
        <u/>
        <sz val="10.5"/>
        <color theme="10"/>
        <rFont val="Calibri"/>
        <family val="2"/>
      </rPr>
      <t>https://thirdwx.qlogo.cn/mmopen/vi_32/PiajxSqBRaELGtqxQAGExeiac0viaZUmhcujWSHzyZxMvYbIxvTY65IarPYPY9FPCuYXyBvongBibYdQ8jk3Zr1ibh4kBjcgomlFltiaPqBhvHIxwUd5tD3vChFg/132</t>
    </r>
  </si>
  <si>
    <t/>
    <r>
      <rPr>
        <u/>
        <sz val="10.5"/>
        <color theme="10"/>
        <rFont val="Calibri"/>
        <family val="2"/>
      </rPr>
      <t>https://thirdwx.qlogo.cn/mmopen/vi_32/Q0j4TwGTfTLXqPiclibUBQOQLs7xic1LMuBVJJKZdTsvL9vZZiaaKNJYwoXjdwVLHKUWHuPz3Zavk2OuPH24icurgAg/132</t>
    </r>
  </si>
  <si>
    <t/>
    <r>
      <rPr>
        <u/>
        <sz val="10.5"/>
        <color theme="10"/>
        <rFont val="Calibri"/>
        <family val="2"/>
      </rPr>
      <t>https://thirdwx.qlogo.cn/mmopen/vi_32/PiajxSqBRaELaBzTvrR6WaevQVYBC02IbbVlE2VAjvvtJIAxhZ3aic3k6ndUjib1jSUpZCzBsImy708WQf7kc0LwUcm1rHib3Zc78O82QQ3lb4oa7YpLibicnBxA/132</t>
    </r>
  </si>
  <si>
    <t/>
    <r>
      <rPr>
        <u/>
        <sz val="10.5"/>
        <color theme="10"/>
        <rFont val="Calibri"/>
        <family val="2"/>
      </rPr>
      <t>https://thirdwx.qlogo.cn/mmopen/vi_32/FoYTcd0EJCt6KIXNxIeVSS854YRibSLB1D77oIkXkXGD6T83kWHTUF8C0ZugTGTAc5z5PRgGUqhaQLzE0Dl60icpK1ItNxO7gv3XYlibibb1MibM/132</t>
    </r>
  </si>
  <si>
    <t/>
    <r>
      <rPr>
        <u/>
        <sz val="10.5"/>
        <color theme="10"/>
        <rFont val="Calibri"/>
        <family val="2"/>
      </rPr>
      <t>https://thirdwx.qlogo.cn/mmopen/vi_32/PiajxSqBRaEI5GRZVT30TOIQbOmuziaeo6SSich1wyY7jwKoR370tR5zmG3ibcYEfzYSkFxul7U3lJ3ZJKibSsBn0JAdbbRe2ALeUs15jgUuaOcKJciawhj6z4Vg/132</t>
    </r>
  </si>
  <si>
    <t/>
    <r>
      <rPr>
        <u/>
        <sz val="10.5"/>
        <color theme="10"/>
        <rFont val="Calibri"/>
        <family val="2"/>
      </rPr>
      <t>https://thirdwx.qlogo.cn/mmopen/vi_32/DPTtp0EmIpcuiaNmC0Qx2smKkn6veNO1qIVGaoAbicVytdpPDiciaax5v9z540U0BNm2icuCiaWJibtvcJxP45lRtSJ3OVOWNXUbQia1x1Kzucv7LKI/132</t>
    </r>
  </si>
  <si>
    <t/>
    <r>
      <rPr>
        <u/>
        <sz val="10.5"/>
        <color theme="10"/>
        <rFont val="Calibri"/>
        <family val="2"/>
      </rPr>
      <t>https://thirdwx.qlogo.cn/mmopen/vi_32/5dHsQxzwZ6Q1EXRJ9eN6oOenmFqtoczZpFE56R1EZfaxRetXCop5Kic3eNorWLPVAjnGP4X6KKSmFcbjD6hGqqgicfkzPEgqVjW6ibCZ00BEhA/132</t>
    </r>
  </si>
  <si>
    <t/>
    <r>
      <rPr>
        <u/>
        <sz val="10.5"/>
        <color theme="10"/>
        <rFont val="Calibri"/>
        <family val="2"/>
      </rPr>
      <t>https://thirdwx.qlogo.cn/mmopen/vi_32/uR7lhFPgndfbXqNbLyJYxAQicsyXTW7tibIsYtqZ5RAAKicF2Pbw9wQ247a8ibSajhBEMU5l1SE0l1hnUfrW2lX4ibtiaFZAnoZKjSoT5JTib8xQy0/132</t>
    </r>
  </si>
  <si>
    <t/>
    <r>
      <rPr>
        <u/>
        <sz val="10.5"/>
        <color theme="10"/>
        <rFont val="Calibri"/>
        <family val="2"/>
      </rPr>
      <t>https://thirdwx.qlogo.cn/mmopen/vi_32/PiajxSqBRaEKg8KnVH8A0R2v1QjKc6ic09PDhT5Du28j6gyz9oroKQmicAYgxgLGJPwOaAro9Geibz3KE9VliaWBv1yQUibGL0dwPajicSGyF04Ad3oV97DYHjTOQ/132</t>
    </r>
  </si>
  <si>
    <t/>
    <r>
      <rPr>
        <u/>
        <sz val="10.5"/>
        <color theme="10"/>
        <rFont val="Calibri"/>
        <family val="2"/>
      </rPr>
      <t>https://thirdwx.qlogo.cn/mmopen/vi_32/PiajxSqBRaELw9NzaC1uKD1ndBFhfYwRueBHsZU5P9dW1NNyNPEHVtMvibZAgKnlxew9zYQMXMnBOH1hQ3xdHIDKs2YjTXWQrGNn2KF7IvKenMOAksht4qBA/132</t>
    </r>
  </si>
  <si>
    <t/>
    <r>
      <rPr>
        <u/>
        <sz val="10.5"/>
        <color theme="10"/>
        <rFont val="Calibri"/>
        <family val="2"/>
      </rPr>
      <t>https://thirdwx.qlogo.cn/mmopen/vi_32/DYAIOgq83eouZ2ib8rwVaDk5ECvxeRNGfwqLyxz0Ov1pGFk5g0hjGmCK9IoWnxrhqB3WSc2sqia8lN70I8Bv0FrA/132</t>
    </r>
  </si>
  <si>
    <t/>
    <r>
      <rPr>
        <u/>
        <sz val="10.5"/>
        <color theme="10"/>
        <rFont val="Calibri"/>
        <family val="2"/>
      </rPr>
      <t>https://thirdwx.qlogo.cn/mmopen/vi_32/Q0j4TwGTfTLxxemjE8PMuH5Yo4sp74icGm3XfYfYLhLjw44kXPUVfibibvF3wlgkYc61vHN6FlWUVTPrqBzVMyFng/132</t>
    </r>
  </si>
  <si>
    <t/>
    <r>
      <rPr>
        <u/>
        <sz val="10.5"/>
        <color theme="10"/>
        <rFont val="Calibri"/>
        <family val="2"/>
      </rPr>
      <t>https://thirdwx.qlogo.cn/mmopen/vi_32/K2VAmUIsclBFhUxKHB0akzwtXvN5h1Pd0QJRUME7qFrBCehSU6iaakk2vn5NEicOqcbsUNp5aHjjWUSibzY7REPRDzvgZYJxh7LGiaA8qOOELEU/132</t>
    </r>
  </si>
  <si>
    <t/>
    <r>
      <rPr>
        <u/>
        <sz val="10.5"/>
        <color theme="10"/>
        <rFont val="Calibri"/>
        <family val="2"/>
      </rPr>
      <t>https://thirdwx.qlogo.cn/mmopen/vi_32/Q0j4TwGTfTIicdpDquSgVaBbHJHSbUdaMaYfw8OnKPibqXwgh5Z6Qo4asOaCD7EplQ990m5zEXGtPkXr5bUnJVbQ/132</t>
    </r>
  </si>
  <si>
    <t/>
    <r>
      <rPr>
        <u/>
        <sz val="10.5"/>
        <color theme="10"/>
        <rFont val="Calibri"/>
        <family val="2"/>
      </rPr>
      <t>https://thirdwx.qlogo.cn/mmopen/vi_32/PiajxSqBRaELYY8CJglw3C7XOqFx4O66KFviavaPh2jXNpLFS9WK3dyzGiaWHTbkjIFDOOwvweUhsLJw8yOhLVagO2TPKRpBuCgZ8R90cC8cdPGvxuNS3pYew/132</t>
    </r>
  </si>
  <si>
    <t/>
    <r>
      <rPr>
        <u/>
        <sz val="10.5"/>
        <color theme="10"/>
        <rFont val="Calibri"/>
        <family val="2"/>
      </rPr>
      <t>https://thirdwx.qlogo.cn/mmopen/vi_32/PiajxSqBRaEL8WBU7IQiaPMB5YJKYZLK1V7sHdmnFibaOV0fxH8OVX55pfAdx8rveyU3Ckh6iag2JtekBZrVGGd8GLeQktic8R4hGN4lYerZp8z6rowoQwRQNLg/132</t>
    </r>
  </si>
  <si>
    <t/>
    <r>
      <rPr>
        <u/>
        <sz val="10.5"/>
        <color theme="10"/>
        <rFont val="Calibri"/>
        <family val="2"/>
      </rPr>
      <t>https://thirdwx.qlogo.cn/mmopen/vi_32/PiajxSqBRaEJViaQVHJ9uaTQgvJOKCaqiciaMK1ubGKicgHh7a4fK2UiaaVIk7WPy9lITs9DS1FKxzjMcx1f0oOI1eHicrNk5U2V6WSFncY2sct9OxyvFlFjOib7IQ/132</t>
    </r>
  </si>
  <si>
    <t/>
    <r>
      <rPr>
        <u/>
        <sz val="10.5"/>
        <color theme="10"/>
        <rFont val="Calibri"/>
        <family val="2"/>
      </rPr>
      <t>https://thirdwx.qlogo.cn/mmopen/vi_32/AfSNTXjd9G7hFEysTKZSH17WHQSL9jxt6Mgol0m3wwSJ4NB4PQGjc5aIzA6nJAAceia0TDpZMcgflPiar8IcUSibYIEc0nO7IZicml21wMDDAQ4/132</t>
    </r>
  </si>
  <si>
    <t/>
    <r>
      <rPr>
        <u/>
        <sz val="10.5"/>
        <color theme="10"/>
        <rFont val="Calibri"/>
        <family val="2"/>
      </rPr>
      <t>https://thirdwx.qlogo.cn/mmopen/vi_32/Q3auHgzwzM62Ew33m3SOKrKvdNSLR5VssIQQNrNXEIFSYSiaoicD403uBVgWNKTgiceq3SWuTYrvQsYr43e7q7bog/132</t>
    </r>
  </si>
  <si>
    <t/>
    <r>
      <rPr>
        <u/>
        <sz val="10.5"/>
        <color theme="10"/>
        <rFont val="Calibri"/>
        <family val="2"/>
      </rPr>
      <t>https://thirdwx.qlogo.cn/mmopen/vi_32/pR1xCN9Jj9HSbQ9adwk7jXUGQC20XppRhdI0rZibodTdTsnZrQVwSOaiaZn3R4ricictwFpvzGDs8rFScaTgeK37AibFBNSicgicic1stBBSopbeSg0/132</t>
    </r>
  </si>
  <si>
    <t/>
    <r>
      <rPr>
        <u/>
        <sz val="10.5"/>
        <color theme="10"/>
        <rFont val="Calibri"/>
        <family val="2"/>
      </rPr>
      <t>https://thirdwx.qlogo.cn/mmopen/vi_32/AgiaG0ZWwPaTjo2vSL4PiaUBtfBjmMjvgR2eQEGWIKbLxR5X8iaIQJbYrT1qQKicDibBMNJvSQHYicNfqT8S0WnT3hpoBEQJtKd3X11fSZvyjMicLw/132</t>
    </r>
  </si>
  <si>
    <t/>
    <r>
      <rPr>
        <u/>
        <sz val="10.5"/>
        <color theme="10"/>
        <rFont val="Calibri"/>
        <family val="2"/>
      </rPr>
      <t>https://thirdwx.qlogo.cn/mmopen/vi_32/W9icH8B7rEylEUa9kopGCAThyfbQorecwdWaq5OkDXSiaznyNqmIw6ECSaqGImwDZ6yPfH1j3m41YYCQicxLuqIVA/132</t>
    </r>
  </si>
  <si>
    <t/>
    <r>
      <rPr>
        <u/>
        <sz val="10.5"/>
        <color theme="10"/>
        <rFont val="Calibri"/>
        <family val="2"/>
      </rPr>
      <t>https://thirdwx.qlogo.cn/mmopen/vi_32/Em33CVZFn1hHUNJibkr3VXWSmL3FFspt2ibeCTFyGawamYIlbDPsV2TIbJCC6wgAYYESWyygcKp0sZI8ja1x5dSntnCgXu8bZuxjOGBPo7LBw/132</t>
    </r>
  </si>
  <si>
    <t/>
    <r>
      <rPr>
        <u/>
        <sz val="10.5"/>
        <color theme="10"/>
        <rFont val="Calibri"/>
        <family val="2"/>
      </rPr>
      <t>https://thirdwx.qlogo.cn/mmopen/vi_32/Q0j4TwGTfTJFbTIJQJd4HyCOxbqVJyNQzbic9dJFoNBIqJZZx8u62fq3RcRDYGCzlwzUT243gvibxBSnQU7KRehw/132</t>
    </r>
  </si>
  <si>
    <t/>
    <r>
      <rPr>
        <u/>
        <sz val="10.5"/>
        <color theme="10"/>
        <rFont val="Calibri"/>
        <family val="2"/>
      </rPr>
      <t>https://thirdwx.qlogo.cn/mmopen/vi_32/gHyuWlzoRpFlV4yr0MbojkjS9oP4RibIjJ0LwytDDgDMNlSZiapL9EOcWqaKIdtpFAojiboB2z0GXc2Y9H72kIVaQ/132</t>
    </r>
  </si>
  <si>
    <t/>
    <r>
      <rPr>
        <u/>
        <sz val="10.5"/>
        <color theme="10"/>
        <rFont val="Calibri"/>
        <family val="2"/>
      </rPr>
      <t>https://thirdwx.qlogo.cn/mmopen/vi_32/PiajxSqBRaEKXmmuTquyMaWPrpRnGdLyXdaABvAicFDtFhFgCKJo2tyvbdj7n260ZmVg0fHaLnE6e5otmS0SuDu9YgIeypMQnXJs9OuZA2ZiaD3FShNBox46A/132</t>
    </r>
  </si>
  <si>
    <t/>
    <r>
      <rPr>
        <u/>
        <sz val="10.5"/>
        <color theme="10"/>
        <rFont val="Calibri"/>
        <family val="2"/>
      </rPr>
      <t>https://thirdwx.qlogo.cn/mmopen/vi_32/PiajxSqBRaEIcIhsQFs88bRcyDWZkMwJsL2NX8QibS7jfUgiaia1eGCLxXzkMMBjBCNNkysy5bWYB35xhBtzotToevwau8s5HtJfd3BKdqYnfrjnpZxD1CMWkg/132</t>
    </r>
  </si>
  <si>
    <t/>
    <r>
      <rPr>
        <u/>
        <sz val="10.5"/>
        <color theme="10"/>
        <rFont val="Calibri"/>
        <family val="2"/>
      </rPr>
      <t>https://thirdwx.qlogo.cn/mmopen/vi_32/PiajxSqBRaEL2JYol5MmjfrnRasOmXXC6nqeOfIoXNr5Lyjgz0ura3rJnyVcEg3IWaHL9VAg7XfZl4JdMBasloq2J6JLSabHjS9aCdLPp5zxf67yAKCn6yA/132</t>
    </r>
  </si>
  <si>
    <t/>
    <r>
      <rPr>
        <u/>
        <sz val="10.5"/>
        <color theme="10"/>
        <rFont val="Calibri"/>
        <family val="2"/>
      </rPr>
      <t>https://thirdwx.qlogo.cn/mmopen/vi_32/PiajxSqBRaEJt8gyxVX0hgAHlzMRHNvXvdMaUfKP1Bns6AAda0bKJ9xG3P25rICsd6LaRawC3v83X2KZaxnlbIFLbkbD7pwL5AwNxP9eSCCtpRMZtvKVGiaQ/132</t>
    </r>
  </si>
  <si>
    <t/>
    <r>
      <rPr>
        <u/>
        <sz val="10.5"/>
        <color theme="10"/>
        <rFont val="Calibri"/>
        <family val="2"/>
      </rPr>
      <t>https://thirdwx.qlogo.cn/mmopen/vi_32/ubCEku0Yu7b3LTRjSdfUf9ztvC9IZvfoBjJw5kmiaHHGYoqHnf6dDedq7EC282xnnaOn0rmvLnufIQz5D7D4eCpW6sghiafiabgMmrNt1ZQKJs/132</t>
    </r>
  </si>
  <si>
    <t/>
    <r>
      <rPr>
        <u/>
        <sz val="10.5"/>
        <color theme="10"/>
        <rFont val="Calibri"/>
        <family val="2"/>
      </rPr>
      <t>https://thirdwx.qlogo.cn/mmopen/vi_32/yBqJN4iakjNswp138g3EsRXvvTEkVxwicdaiaRm69wQxJ2lnp2I6hY9UWqlyu9Idibk3GPvUQHF2Dibq8MJZVYncHXA/132</t>
    </r>
  </si>
  <si>
    <t/>
    <r>
      <rPr>
        <u/>
        <sz val="10.5"/>
        <color theme="10"/>
        <rFont val="Calibri"/>
        <family val="2"/>
      </rPr>
      <t>https://thirdwx.qlogo.cn/mmopen/vi_32/c7bxXMUIQoMmTicGpOxm4Qy4UIdcvjtdJLPOyYyfdhLS0DIag1hiacTgia1V1wI6PaJ8BicdJ0GBQkLuZGx6yxIEnREJz3oebLjx1KKK9E77Zn4/132</t>
    </r>
  </si>
  <si>
    <t/>
    <r>
      <rPr>
        <u/>
        <sz val="10.5"/>
        <color theme="10"/>
        <rFont val="Calibri"/>
        <family val="2"/>
      </rPr>
      <t>https://thirdwx.qlogo.cn/mmopen/vi_32/CEVsJWe3SLHCcOx4j6oTWCZ6qzpmLCoZEOIQvEaFibeJVduv6SWe9bjABHDiaP5G9BUAAwnvSd0HBzanbSKxWNX7y3U9oia5eAUDIqLfL8cjVI/132</t>
    </r>
  </si>
  <si>
    <t/>
    <r>
      <rPr>
        <u/>
        <sz val="10.5"/>
        <color theme="10"/>
        <rFont val="Calibri"/>
        <family val="2"/>
      </rPr>
      <t>https://thirdwx.qlogo.cn/mmopen/vi_32/OiaicR8icsntl5hkM5icd1VS4GCibYK4giaEpKgXJQC4kibibCBtVIovWSXxlPAeiaia2oLUiaWWTWYBQYz76H9vb2qE6pf20OxiaGksEviaqDddJ2ViaDzKI/132</t>
    </r>
  </si>
  <si>
    <t/>
    <r>
      <rPr>
        <u/>
        <sz val="10.5"/>
        <color theme="10"/>
        <rFont val="Calibri"/>
        <family val="2"/>
      </rPr>
      <t>https://thirdwx.qlogo.cn/mmopen/vi_32/UZDAshfWa2yLPZPpBxU3icWRyIWCqibzTj541tDz1FtLnJORc91gsLdJW7INjsgndZSicZso8KRInc00Pxniat4MEw/132</t>
    </r>
  </si>
  <si>
    <t/>
    <r>
      <rPr>
        <u/>
        <sz val="10.5"/>
        <color theme="10"/>
        <rFont val="Calibri"/>
        <family val="2"/>
      </rPr>
      <t>https://thirdwx.qlogo.cn/mmopen/vi_32/gwVXwVRiczoUGeQ7xejyCEOSMS9XibbZicuWSVhr7G0tKRGEhFAjxgsa8ic7yRHt4wr1YveQaqqZPLibhBGP0CTwjIOEwthI7W75H6SVjGyqr4y8/132</t>
    </r>
  </si>
  <si>
    <t/>
    <r>
      <rPr>
        <u/>
        <sz val="10.5"/>
        <color theme="10"/>
        <rFont val="Calibri"/>
        <family val="2"/>
      </rPr>
      <t>https://thirdwx.qlogo.cn/mmopen/vi_32/DYAIOgq83eoDY3hLoUuDmy3fH3Y4tt1V1IIXKGLNjUsgicsaZuNfxs4N5lD21j6H9Foj5vh6iadxmS5KUz7ClEWw/132</t>
    </r>
  </si>
  <si>
    <t/>
    <r>
      <rPr>
        <u/>
        <sz val="10.5"/>
        <color theme="10"/>
        <rFont val="Calibri"/>
        <family val="2"/>
      </rPr>
      <t>https://thirdwx.qlogo.cn/mmopen/vi_32/8ECuXFa8icfhNkq4AHf8aeuv2YuiaJMXXtcWqVgWqicmqv7ftoRzPURyodqNzhOab5YtCkE3OyzfTibraMNdpMAW5VbNdpU65vnh5TpdibaU7JP0/132</t>
    </r>
  </si>
  <si>
    <t/>
    <r>
      <rPr>
        <u/>
        <sz val="10.5"/>
        <color theme="10"/>
        <rFont val="Calibri"/>
        <family val="2"/>
      </rPr>
      <t>https://thirdwx.qlogo.cn/mmopen/vi_32/IjoYqpmy6qwgo6pSMsByq6JdknKeN4jG4iaziaIhcSttk2reUiaS7g2GhoKavZuMSdb8uNNyMok8adEiaKmKr1tGgx3cfiaR7IIvWNJtCjdHwBug/132</t>
    </r>
  </si>
  <si>
    <t/>
    <r>
      <rPr>
        <u/>
        <sz val="10.5"/>
        <color theme="10"/>
        <rFont val="Calibri"/>
        <family val="2"/>
      </rPr>
      <t>https://thirdwx.qlogo.cn/mmopen/vi_32/2vD46FYTuT1lyJzxI6TWlBYxzazOsQGACPzlwsav59jribRcBmsBXKsYibKWhLrjU1OtdL3WmicmvtYyvIhQLZPdnQCLXgsOYSdOypop0lhicH8/132</t>
    </r>
  </si>
  <si>
    <t/>
    <r>
      <rPr>
        <u/>
        <sz val="10.5"/>
        <color theme="10"/>
        <rFont val="Calibri"/>
        <family val="2"/>
      </rPr>
      <t>https://thirdwx.qlogo.cn/mmopen/vi_32/ItrJvs6SIcVZmic4jD0SUVaGnb7OjPh8jfmZyzASknUK8dX6HLAmQTAbTZ5cMMxzk4xxaX7YqN5D0icUHLgQXwHMXyhfkShgDK1icNL39UkfH0/132</t>
    </r>
  </si>
  <si>
    <t/>
    <r>
      <rPr>
        <u/>
        <sz val="10.5"/>
        <color theme="10"/>
        <rFont val="Calibri"/>
        <family val="2"/>
      </rPr>
      <t>https://thirdwx.qlogo.cn/mmopen/vi_32/m8hVlQ7xl32Lk9RzcIiayljdxna0nPZP5puhyjgI1fvPV2XqBST14Q5g3NOLxUuUFzSCRvezB8ArCZC0r8LzRIaA91kJJUgaZPsekJ8wRT44/132</t>
    </r>
  </si>
  <si>
    <t/>
    <r>
      <rPr>
        <u/>
        <sz val="10.5"/>
        <color theme="10"/>
        <rFont val="Calibri"/>
        <family val="2"/>
      </rPr>
      <t>https://thirdwx.qlogo.cn/mmopen/vi_32/PiajxSqBRaEIg8Sc56wKiao2UomHcDzSRjDU16YBrN8m76iaMQOYdM46oelUNf0wTyicxchk9ObzviaiaBw1AOkicBFR3KYpjow91KglFp9sACagQgXmicQagk68ow/132</t>
    </r>
  </si>
  <si>
    <t/>
    <r>
      <rPr>
        <u/>
        <sz val="10.5"/>
        <color theme="10"/>
        <rFont val="Calibri"/>
        <family val="2"/>
      </rPr>
      <t>https://thirdwx.qlogo.cn/mmopen/vi_32/iaamjiay2e3eCQOYOCfu4BIhiaoI379h8hUQzYa0ZzXibPr63rtswPjfSJKCKhctwicictTCn4hQ6691QIsDOHYSfaU12EU0ibBqSn1CVcthicBuibXA/132</t>
    </r>
  </si>
  <si>
    <t/>
    <r>
      <rPr>
        <u/>
        <sz val="10.5"/>
        <color theme="10"/>
        <rFont val="Calibri"/>
        <family val="2"/>
      </rPr>
      <t>https://thirdwx.qlogo.cn/mmopen/vi_32/PiajxSqBRaELV0sYHmtVgnoibz0VWdCQe2ic1XyqLf7ZOB1ia5PAFdic5wwhNTvHR8Vj5KmXfbVA4SyxNy6IjKscBxxDCdSqFZQJbMdIDloXRGXkZ65yLCw7QHg/132</t>
    </r>
  </si>
  <si>
    <t/>
    <r>
      <rPr>
        <u/>
        <sz val="10.5"/>
        <color theme="10"/>
        <rFont val="Calibri"/>
        <family val="2"/>
      </rPr>
      <t>https://thirdwx.qlogo.cn/mmopen/vi_32/DYAIOgq83ernuQ7VL3rbSjk7EKZrUbibSd29Soibf4sHkmjaibXMNXMwayPK3mBVgqDtXsgSn17jT0qWN5bUpXs2g/132</t>
    </r>
  </si>
  <si>
    <t/>
    <r>
      <rPr>
        <u/>
        <sz val="10.5"/>
        <color theme="10"/>
        <rFont val="Calibri"/>
        <family val="2"/>
      </rPr>
      <t>https://thirdwx.qlogo.cn/mmopen/vi_32/nE4GrbxL2qiaoxTDFR8lcF2WgFUR2ch8RDYtCsxgMANbqc4iamV4VKZUpdUnFRFYZ7KUTJB5RlOk8RZzhQlibpdJA/132</t>
    </r>
  </si>
  <si>
    <t/>
    <r>
      <rPr>
        <u/>
        <sz val="10.5"/>
        <color theme="10"/>
        <rFont val="Calibri"/>
        <family val="2"/>
      </rPr>
      <t>https://thirdwx.qlogo.cn/mmopen/vi_32/Ovhgub1zkkIshicPgiciaBGad7nFevlMZaibSzGGVwKY6n5A8XShL1SdCFFNCGMnyCu0Il2GEib1N6U1EgKFOicu69Uyiceb0ghU3IiaTHLUlFyUJ2c/132</t>
    </r>
  </si>
  <si>
    <t/>
    <r>
      <rPr>
        <u/>
        <sz val="10.5"/>
        <color theme="10"/>
        <rFont val="Calibri"/>
        <family val="2"/>
      </rPr>
      <t>https://thirdwx.qlogo.cn/mmopen/vi_32/PiajxSqBRaELQEicwXYyPYiaR2MlVjGDmUdbjDgHVH7Xg9cmkCjgkr9Bicrazs2R8SyFfeYSKHwv3h9A581icMdKC3gS9dibicLdkkxjuwatp82GPBQR14efiafXrw/132</t>
    </r>
  </si>
  <si>
    <t/>
    <r>
      <rPr>
        <u/>
        <sz val="10.5"/>
        <color theme="10"/>
        <rFont val="Calibri"/>
        <family val="2"/>
      </rPr>
      <t>https://thirdwx.qlogo.cn/mmopen/vi_32/z8NZJyM1PrlOb9kjicWhTY1YZuduYKjJCwPGgHynmFc209UCgCdM2kNZHF70AcoBF6abficjbGapbnmibGCo26Hn8cRRV96CqYJJknmibxZkLZs/132</t>
    </r>
  </si>
  <si>
    <t/>
    <r>
      <rPr>
        <u/>
        <sz val="10.5"/>
        <color theme="10"/>
        <rFont val="Calibri"/>
        <family val="2"/>
      </rPr>
      <t>https://thirdwx.qlogo.cn/mmopen/vi_32/ibehNibj9K1BQibUpGIcNsP0TuqvVQhzrdYeoKddiahyAaTthibA7SztSJQtkFKop2XmBo1NhYQqtwtQuG7V5ColxbJsO7d5LCqkYIvORVicr7dYw/132</t>
    </r>
  </si>
  <si>
    <t/>
    <r>
      <rPr>
        <u/>
        <sz val="10.5"/>
        <color theme="10"/>
        <rFont val="Calibri"/>
        <family val="2"/>
      </rPr>
      <t>https://thirdwx.qlogo.cn/mmopen/vi_32/GmtqEx7x5hZEzWrmycWMaU9tw6BaofYlXG94bnc5RgbbPFQibH2ia2t065Sr44eAkaq8lsxfAR7WvktOAAIReIbmMDfyfH9Ie8Q0BDaMaMMu8/132</t>
    </r>
  </si>
  <si>
    <t/>
    <r>
      <rPr>
        <u/>
        <sz val="10.5"/>
        <color theme="10"/>
        <rFont val="Calibri"/>
        <family val="2"/>
      </rPr>
      <t>https://thirdwx.qlogo.cn/mmopen/vi_32/PiajxSqBRaELP8IJavXzOp5hd1hPSQFzRARgyFzd5honAccjI0vy3HNSYVNAn9yGLLEYRwYM3VEV28lQ9HqJDYklHdm3IMdQz8n1yaibjEq40BnOHvfwmAFA/132</t>
    </r>
  </si>
  <si>
    <t/>
    <r>
      <rPr>
        <u/>
        <sz val="10.5"/>
        <color theme="10"/>
        <rFont val="Calibri"/>
        <family val="2"/>
      </rPr>
      <t>https://thirdwx.qlogo.cn/mmopen/vi_32/P04icDuicmxXS6Y7H9wC4aKxf85UIp6phTPkTFe3FSiaUy4LIarD1BKx7nHyWia2v84ia5LQxVxiaSFSL3mFroF46tk76jKYHewmEfs4uWNfZkA4I/132</t>
    </r>
  </si>
  <si>
    <t/>
    <r>
      <rPr>
        <u/>
        <sz val="10.5"/>
        <color theme="10"/>
        <rFont val="Calibri"/>
        <family val="2"/>
      </rPr>
      <t>https://thirdwx.qlogo.cn/mmopen/vi_32/U1eTicQQpEZHANdD2ZxO5KibRiasccQdZOUa9AGicpdkBzS2eoWO6aU4mMyEFfKZZqCKsiaBia4ecib7JIJt8VRDLxfBw/132</t>
    </r>
  </si>
  <si>
    <t/>
    <r>
      <rPr>
        <u/>
        <sz val="10.5"/>
        <color theme="10"/>
        <rFont val="Calibri"/>
        <family val="2"/>
      </rPr>
      <t>https://thirdwx.qlogo.cn/mmopen/vi_32/DYAIOgq83eob5utfFPDpd5oznlUblHiay3dvciciaPSforryPzicZPB4ndb348ENexlmwXnNxMDsnYzF1H4oG0fhBA/132</t>
    </r>
  </si>
  <si>
    <t/>
    <r>
      <rPr>
        <u/>
        <sz val="10.5"/>
        <color theme="10"/>
        <rFont val="Calibri"/>
        <family val="2"/>
      </rPr>
      <t>https://thirdwx.qlogo.cn/mmopen/vi_32/PrJE0DNnPtiayibMxZYjQpwraKGIxdTHa5xCvz0GaicevPMs5mDjjSZicbsre8eYoc0TUlib6qlNUNVpLkfyDTknlfWww1nXbz0Ub6JgQjDY3oko/132</t>
    </r>
  </si>
  <si>
    <t/>
    <r>
      <rPr>
        <u/>
        <sz val="10.5"/>
        <color theme="10"/>
        <rFont val="Calibri"/>
        <family val="2"/>
      </rPr>
      <t>https://thirdwx.qlogo.cn/mmopen/vi_32/tMrqzs7qJicJC6t8p3al4MFaicWxZ4TWHFwajFDZQFTm1icrRH9YpwLDIfBLnxDFJ2icRHHeYMtPTGoQ2Mz3l5LTYoWibxW65jlAsWgDFbgLOE8g/132</t>
    </r>
  </si>
  <si>
    <t/>
    <r>
      <rPr>
        <u/>
        <sz val="10.5"/>
        <color theme="10"/>
        <rFont val="Calibri"/>
        <family val="2"/>
      </rPr>
      <t>https://thirdwx.qlogo.cn/mmopen/vi_32/Ya7Zl2lVYdy8zn5Iazia8DZNPibrgdRjkAQ0RDibC12YnGFvuECy0Tq5b5icqsc6ncZFO2NOuIGxO83YPv9w68hZYFnJ5VM36QkP9MwJnmAPgN4/132</t>
    </r>
  </si>
  <si>
    <t/>
    <r>
      <rPr>
        <u/>
        <sz val="10.5"/>
        <color theme="10"/>
        <rFont val="Calibri"/>
        <family val="2"/>
      </rPr>
      <t>https://thirdwx.qlogo.cn/mmopen/vi_32/Q0j4TwGTfTKeqGoSxWl85dkC5rvfDhXQNVGhDCiaBOia8aJmUV5wK9esuhP6aEDJOERjp6bfjcMGOeFp2xlS0sFw/132</t>
    </r>
  </si>
  <si>
    <t/>
    <r>
      <rPr>
        <u/>
        <sz val="10.5"/>
        <color theme="10"/>
        <rFont val="Calibri"/>
        <family val="2"/>
      </rPr>
      <t>https://thirdwx.qlogo.cn/mmopen/vi_32/Q3auHgzwzM6Ce7686uxuVxZWn3A7mtoFVeyvsw90ydy8onibJ2ibH5iaBWVibDeMneuQaRxBicVzYAhuzaQZzCdoVSw/132</t>
    </r>
  </si>
  <si>
    <t/>
    <r>
      <rPr>
        <u/>
        <sz val="10.5"/>
        <color theme="10"/>
        <rFont val="Calibri"/>
        <family val="2"/>
      </rPr>
      <t>https://thirdwx.qlogo.cn/mmopen/vi_32/RYSoaAcXDTpAuzmRv8RF4dIicZxUiccgs9bXcRL5sibEkYNX6icpPWaNicwDEysAS4THhxHhMRYGBPYkZqKzLRODKQA/132</t>
    </r>
  </si>
  <si>
    <t/>
    <r>
      <rPr>
        <u/>
        <sz val="10.5"/>
        <color theme="10"/>
        <rFont val="Calibri"/>
        <family val="2"/>
      </rPr>
      <t>https://thirdwx.qlogo.cn/mmopen/vi_32/mu3PUqzj4dzKeibBuwiac3CcfVlkOtPiaq2vjhCDoUDlOsdbia4ZiaYiaczcIuBYSS6CEG25EZ7eYnFAwNUM1FkD8iaZSOJShO6vE5dwQib6fiatqES8/132</t>
    </r>
  </si>
  <si>
    <t/>
    <r>
      <rPr>
        <u/>
        <sz val="10.5"/>
        <color theme="10"/>
        <rFont val="Calibri"/>
        <family val="2"/>
      </rPr>
      <t>https://thirdwx.qlogo.cn/mmopen/vi_32/Q0j4TwGTfTKuGJHLlyoQ4MmdunMNiapnJ8l7pYVXgyseE4obOGib9MC4GglBmdlVe03Xh6VllnmORsDOtAW57SZQ/132</t>
    </r>
  </si>
  <si>
    <t/>
    <r>
      <rPr>
        <u/>
        <sz val="10.5"/>
        <color theme="10"/>
        <rFont val="Calibri"/>
        <family val="2"/>
      </rPr>
      <t>https://thirdwx.qlogo.cn/mmopen/vi_32/PiajxSqBRaEIVhK98mxyJEChwfK8EfI5qxvHnPMuibDib5wpuvQvQbzWVtJuBAw08ak8JF3GEVfLrkQeJ7MFILJ0JwtCPrHwCSR6ZuG0GJw5JD0HjdlwiajHNw/132</t>
    </r>
  </si>
  <si>
    <t/>
    <r>
      <rPr>
        <u/>
        <sz val="10.5"/>
        <color theme="10"/>
        <rFont val="Calibri"/>
        <family val="2"/>
      </rPr>
      <t>https://thirdwx.qlogo.cn/mmopen/vi_32/3mLPFDoN0cibcOLWsF1Uhl3xdibAOTJfLmicNW9oQNgqGMytYbQk4a8g27X30mVp7Xic1QogiaHvNyN87mD9uHvvoAg/132</t>
    </r>
  </si>
  <si>
    <t/>
    <r>
      <rPr>
        <u/>
        <sz val="10.5"/>
        <color theme="10"/>
        <rFont val="Calibri"/>
        <family val="2"/>
      </rPr>
      <t>https://thirdwx.qlogo.cn/mmopen/vi_32/Q0j4TwGTfTK0xPfqstV5tW0A7d1GQTBW4efBZqFDzDJdOvH46axEic347oJQLAbQMOAtibdOROQk20COSEicnAH9A/132</t>
    </r>
  </si>
  <si>
    <t/>
    <r>
      <rPr>
        <u/>
        <sz val="10.5"/>
        <color theme="10"/>
        <rFont val="Calibri"/>
        <family val="2"/>
      </rPr>
      <t>https://thirdwx.qlogo.cn/mmopen/vi_32/Q3auHgzwzM5mDVqlLrN9GiczzHqicK0zWTbmTcWJoCU0NTAJQOeNUIf4sUx1gZWm80ZGOSo88hV2AicPo4jVDMmBQ/132</t>
    </r>
  </si>
  <si>
    <t/>
    <r>
      <rPr>
        <u/>
        <sz val="10.5"/>
        <color theme="10"/>
        <rFont val="Calibri"/>
        <family val="2"/>
      </rPr>
      <t>https://thirdwx.qlogo.cn/mmopen/vi_32/PiajxSqBRaEKRaBZdNbTsGPW1IQXAg4agXzo5nZ0icz4a6pRm1vMg8ic2w5cTBq02GfO1iclCoel1WwJGqkaUeteDial1ibyuKkq2BViclzUDqqbM5Kibicu4v6SFiag/132</t>
    </r>
  </si>
  <si>
    <t/>
    <r>
      <rPr>
        <u/>
        <sz val="10.5"/>
        <color theme="10"/>
        <rFont val="Calibri"/>
        <family val="2"/>
      </rPr>
      <t>https://thirdwx.qlogo.cn/mmopen/vi_32/pWrsTkERf8RibYRLvmwlJaFFOdicaHiaJncdsS1ibMZsctomkRkA78oZl0Q81xr8OzibDRMnFcLumbdnI6ET1FoFjplu7kLGpc4P7gU25wr5UTJA/132</t>
    </r>
  </si>
  <si>
    <t/>
    <r>
      <rPr>
        <u/>
        <sz val="10.5"/>
        <color theme="10"/>
        <rFont val="Calibri"/>
        <family val="2"/>
      </rPr>
      <t>https://thirdwx.qlogo.cn/mmopen/vi_32/b3FPXAJLujgO8HUEP2ibv2wPA74ia2ibibqRpBKFRNQufACq8olCGycZkS7f83EptDDIVXuQu1gLPyBGthQcqib8hXvWMukPhWiczXHWqms8RnPPU/132</t>
    </r>
  </si>
  <si>
    <t/>
    <r>
      <rPr>
        <u/>
        <sz val="10.5"/>
        <color theme="10"/>
        <rFont val="Calibri"/>
        <family val="2"/>
      </rPr>
      <t>https://thirdwx.qlogo.cn/mmopen/vi_32/PiajxSqBRaEJNvzuDENmX7qvJoBXicoxcR6IpHeCEVhiaraS9kiasRNj63nay1PL0qjVibftTJy9RTRrxOS4QiagDxxStFs6hsorichOBK2gm9easzia116O7qib0mw/132</t>
    </r>
  </si>
  <si>
    <t/>
    <r>
      <rPr>
        <u/>
        <sz val="10.5"/>
        <color theme="10"/>
        <rFont val="Calibri"/>
        <family val="2"/>
      </rPr>
      <t>https://thirdwx.qlogo.cn/mmopen/vi_32/d8iayyxK2PhYkicOiaP9dlAyYvle4rsIs31vo1tGxlWRsplNlqk3kAYtibhg9DYqnFS5jCeTpYXvfDZibXOjnBvKv5g/132</t>
    </r>
  </si>
  <si>
    <t/>
    <r>
      <rPr>
        <u/>
        <sz val="10.5"/>
        <color theme="10"/>
        <rFont val="Calibri"/>
        <family val="2"/>
      </rPr>
      <t>https://thirdwx.qlogo.cn/mmopen/vi_32/YjKIym1tDs7nrsz5J5IEHIURJuuMUau8ahYJaPJYoNTKGX0kX14xBBWqZhxfkxlfzJOFg0DDrYSibv1U5lHhFlw/132</t>
    </r>
  </si>
  <si>
    <t/>
    <r>
      <rPr>
        <u/>
        <sz val="10.5"/>
        <color theme="10"/>
        <rFont val="Calibri"/>
        <family val="2"/>
      </rPr>
      <t>https://thirdwx.qlogo.cn/mmopen/vi_32/aVQjLfYB5Z8LJwrdyWkQHIC3uD0tjZ1npI7ia8XNiaWBOLicaV9rNFjITcEucEaian1IwIDUvG6g4ZUfFyxTzhb8CNlSGInr7Lbk1HArM2UkibUQ/132</t>
    </r>
  </si>
  <si>
    <t/>
    <r>
      <rPr>
        <u/>
        <sz val="10.5"/>
        <color theme="10"/>
        <rFont val="Calibri"/>
        <family val="2"/>
      </rPr>
      <t>https://thirdwx.qlogo.cn/mmopen/vi_32/unS6QOWBjvyIKMrcFIic3PVeaqoxKKf6XIhGydm4nwLmA1n7MHon6tibgnqKX9JmwedFHWMof62NNicczficIS5LBg/132</t>
    </r>
  </si>
  <si>
    <t/>
    <r>
      <rPr>
        <u/>
        <sz val="10.5"/>
        <color theme="10"/>
        <rFont val="Calibri"/>
        <family val="2"/>
      </rPr>
      <t>https://thirdwx.qlogo.cn/mmopen/vi_32/ICPLBEJL24urry6tiaQASLcSibZ8PZQaurpAotMq0ia74PDuxJLv7Z46Cp8eXS8HeAO7gSYnz7ZyeBuUs6XT37RicA58sOl8nnD2icJlfNFMibbuA/132</t>
    </r>
  </si>
  <si>
    <t/>
    <r>
      <rPr>
        <u/>
        <sz val="10.5"/>
        <color theme="10"/>
        <rFont val="Calibri"/>
        <family val="2"/>
      </rPr>
      <t>https://thirdwx.qlogo.cn/mmopen/vi_32/PiajxSqBRaEJD2SiboHMo6KxFSGZNeyKLWOibRTKd4CSWUGmTpnRAUtPeSoHiblUQSt3iajZvuYWLlxwXkOWkhWVDAHQtVNXvrL9XKHemz4JCyNYhWOILiaxNDZQ/132</t>
    </r>
  </si>
  <si>
    <t/>
    <r>
      <rPr>
        <u/>
        <sz val="10.5"/>
        <color theme="10"/>
        <rFont val="Calibri"/>
        <family val="2"/>
      </rPr>
      <t>https://thirdwx.qlogo.cn/mmopen/vi_32/1eyScAG1ibialRZSLwtJtYUSZJgDRxskY6nicxmI7e3ria1ykVKRstHAYvpEcaUMmfuaB1ugmAvT5t1t7TDEIApmCg/132</t>
    </r>
  </si>
  <si>
    <t/>
    <r>
      <rPr>
        <u/>
        <sz val="10.5"/>
        <color theme="10"/>
        <rFont val="Calibri"/>
        <family val="2"/>
      </rPr>
      <t>https://thirdwx.qlogo.cn/mmopen/vi_32/PiajxSqBRaEIzgXsJticHWKzQS5Dicvm6uacRgnLCDms2cowjapJqEOJ1TH9hAfib8Nut2CuMYZob7rW1rtdibHN3b28mT34jSGuPdRUruXs2JpgHraOmP3nJyQ/132</t>
    </r>
  </si>
  <si>
    <t/>
    <r>
      <rPr>
        <u/>
        <sz val="10.5"/>
        <color theme="10"/>
        <rFont val="Calibri"/>
        <family val="2"/>
      </rPr>
      <t>https://thirdwx.qlogo.cn/mmopen/vi_32/Q0j4TwGTfTKgxl2HH0aaN2gsvHrsZfphEicZXoVX7SibrenH79XXybZy0kicibXyvKukCFwlkA5ydAdWFWAMkg5Spg/132</t>
    </r>
  </si>
  <si>
    <t/>
    <r>
      <rPr>
        <u/>
        <sz val="10.5"/>
        <color theme="10"/>
        <rFont val="Calibri"/>
        <family val="2"/>
      </rPr>
      <t>https://thirdwx.qlogo.cn/mmopen/vi_32/PiajxSqBRaEKONmMphTSg6GPYsKSDUOHWYjynftBpVkV2GEemPhZVRfpUbDGztUtYtU5waQnLHNnO3hD6kQaktXxCFZruJvDHWVQG9M7tgsLmKljBb9vI2g/132</t>
    </r>
  </si>
  <si>
    <t/>
    <r>
      <rPr>
        <u/>
        <sz val="10.5"/>
        <color theme="10"/>
        <rFont val="Calibri"/>
        <family val="2"/>
      </rPr>
      <t>https://thirdwx.qlogo.cn/mmopen/vi_32/eP6QVYZgWG8FSc9T62az08KWDK7Y36eWfQYqo0el5kMryHTS5T24pZSduCVQupYVc9TBDJAB9gJL1ia2wXJGCic5EAC6aC3leFpk9oadbGRZ4/132</t>
    </r>
  </si>
  <si>
    <t/>
    <r>
      <rPr>
        <u/>
        <sz val="10.5"/>
        <color theme="10"/>
        <rFont val="Calibri"/>
        <family val="2"/>
      </rPr>
      <t>https://thirdwx.qlogo.cn/mmopen/vi_32/Q3auHgzwzM7vWCOdmQqUXtyiaXBm7qoRGE8PaF4MrS83nY4mKqazo1wzBnVPic1nE4qtEYTiclOgpueqXafVm3Eqg/132</t>
    </r>
  </si>
  <si>
    <t/>
    <r>
      <rPr>
        <u/>
        <sz val="10.5"/>
        <color theme="10"/>
        <rFont val="Calibri"/>
        <family val="2"/>
      </rPr>
      <t>https://thirdwx.qlogo.cn/mmopen/vi_32/SvoyVRjibCDEQOAHz2Jo0yjw5hyLCv05m4L3W7G4RybuatmVlbOCKiadU88ibGsnlDROQq1d1au7SGLFkFiclFsCDiaHpqXyK5Vx3A0bo5EvtJib0/132</t>
    </r>
  </si>
  <si>
    <t/>
    <r>
      <rPr>
        <u/>
        <sz val="10.5"/>
        <color theme="10"/>
        <rFont val="Calibri"/>
        <family val="2"/>
      </rPr>
      <t>https://thirdwx.qlogo.cn/mmopen/vi_32/Q0j4TwGTfTJXgd5HromaaAmjSfSQ7ph23UKvhOUxFWCfBBFmBYTdIxcvCtglTnjAibgsibsRiaHRePXVe5MZcVR8g/132</t>
    </r>
  </si>
  <si>
    <t/>
    <r>
      <rPr>
        <u/>
        <sz val="10.5"/>
        <color theme="10"/>
        <rFont val="Calibri"/>
        <family val="2"/>
      </rPr>
      <t>https://thirdwx.qlogo.cn/mmopen/vi_32/cRrfEnGfiaLQ13Gxf4OPB8Eq97eg2mosejJjKcMKZRB4l5EYXicNeRJN2b7c1azKGMIG1B6dzqPHM0wnxHd0tUaQ/132</t>
    </r>
  </si>
  <si>
    <t/>
    <r>
      <rPr>
        <u/>
        <sz val="10.5"/>
        <color theme="10"/>
        <rFont val="Calibri"/>
        <family val="2"/>
      </rPr>
      <t>https://thirdwx.qlogo.cn/mmopen/vi_32/DYAIOgq83eoiblEwoLQqZHJg1vdaOWYFnSfN0KhRgcz0ZMx9ycJ3BibxibCagF8ZJIOlTEfHOXH9cE1gahxuebpkQ/132</t>
    </r>
  </si>
  <si>
    <t/>
    <r>
      <rPr>
        <u/>
        <sz val="10.5"/>
        <color theme="10"/>
        <rFont val="Calibri"/>
        <family val="2"/>
      </rPr>
      <t>https://thirdwx.qlogo.cn/mmopen/vi_32/PiajxSqBRaEKStM05eo4ExvRndAXQQIG0INNlgHLXhdOiaiah3gUpwPHv7jibmMobWA2Ux5o0PdwaREFGm2vp5X36lGop5Hxhaeia52NeicNlmyBlxSVeIUWCasg/132</t>
    </r>
  </si>
  <si>
    <t/>
    <r>
      <rPr>
        <u/>
        <sz val="10.5"/>
        <color theme="10"/>
        <rFont val="Calibri"/>
        <family val="2"/>
      </rPr>
      <t>https://thirdwx.qlogo.cn/mmopen/vi_32/PiajxSqBRaEIiafq10ahVUHoWcfLTlI3XXNsWlG85BLPb7CYWCiaT8ltKYgiaNiagdAvN5AnbuaSeQu0gqzoBZzBLrFMHUA12cibyuqsjne1ws4YmvZZYWMoIcog/132</t>
    </r>
  </si>
  <si>
    <t/>
    <r>
      <rPr>
        <u/>
        <sz val="10.5"/>
        <color theme="10"/>
        <rFont val="Calibri"/>
        <family val="2"/>
      </rPr>
      <t>https://thirdwx.qlogo.cn/mmopen/vi_32/DYAIOgq83epyHtgd6qkyqKaCUmYayFxJzWWSfwlqVu2hYuNggzLf4rdkuYcOddLEG9O9V1LanAib7eB6SvVKicOg/132</t>
    </r>
  </si>
  <si>
    <t/>
    <r>
      <rPr>
        <u/>
        <sz val="10.5"/>
        <color theme="10"/>
        <rFont val="Calibri"/>
        <family val="2"/>
      </rPr>
      <t>https://thirdwx.qlogo.cn/mmopen/vi_32/PiajxSqBRaEIWXxMAKtQnSibs7qRQX7zz7IAXJicqtibmBhINnt1IUAUDicyODpiat3prnUUwJrjibiboJrI0vXwLONCoQplVibeS1NToAkiaoMOxQEsia8DxpHRUuTkg/132</t>
    </r>
  </si>
  <si>
    <t/>
    <r>
      <rPr>
        <u/>
        <sz val="10.5"/>
        <color theme="10"/>
        <rFont val="Calibri"/>
        <family val="2"/>
      </rPr>
      <t>https://thirdwx.qlogo.cn/mmopen/vi_32/PiajxSqBRaEIOBu8qHxpVMbOz6qib02icG5tcicoj0mMy7ziaN7icbmDjiaoZZMqZZmmcbThxMibcEZY0GyjrvW0wmEsQmgwm5ZCzNhmuDGWzq3dYia43odjDCfrWJg/132</t>
    </r>
  </si>
  <si>
    <t/>
    <r>
      <rPr>
        <u/>
        <sz val="10.5"/>
        <color theme="10"/>
        <rFont val="Calibri"/>
        <family val="2"/>
      </rPr>
      <t>https://thirdwx.qlogo.cn/mmopen/vi_32/PiajxSqBRaEJiaExicOxWP9vb6TEMFAK5lsYncJy4Gu9EHm45aXvBibQaJEh0ibr4NmnIiadicick6AaTEv43KqiaaxsSJLLicAxW6UHBRTY5ht4QFygHEtZicYIlmCRQ/132</t>
    </r>
  </si>
  <si>
    <t/>
    <r>
      <rPr>
        <u/>
        <sz val="10.5"/>
        <color theme="10"/>
        <rFont val="Calibri"/>
        <family val="2"/>
      </rPr>
      <t>https://thirdwx.qlogo.cn/mmopen/vi_32/9UlsrsXQhSO4amLHj3p12U5amTfb4j9maC5Y2xW5G6rq7vy3pZvNSA4XOoDibvXGY22h5IafxCFnRqISZuYicTbw/132</t>
    </r>
  </si>
  <si>
    <t/>
    <r>
      <rPr>
        <u/>
        <sz val="10.5"/>
        <color theme="10"/>
        <rFont val="Calibri"/>
        <family val="2"/>
      </rPr>
      <t>https://thirdwx.qlogo.cn/mmopen/vi_32/PiajxSqBRaEKlicRguiaKlfWMQmJ37Z8P08fzYraOo3Hsj5zSYNrC6DkoG8MwDNK9MOsCwWclNF3zBCd09Rsd0fDv1Ribx8cg6gicD9OlnqiaLuNMQBKfEFghA6A/132</t>
    </r>
  </si>
  <si>
    <t/>
    <r>
      <rPr>
        <u/>
        <sz val="10.5"/>
        <color theme="10"/>
        <rFont val="Calibri"/>
        <family val="2"/>
      </rPr>
      <t>https://thirdwx.qlogo.cn/mmopen/vi_32/1fpqw0kOvAxTzOV3yGZQ6ZIofdIuePVhIhvVYWGcicpG4v1Nu6RyuxykTUpdAqPQduaby1axZjWkkYERZu3KibkLcFBSibwxGibZ6oC9icqSNL4M/132</t>
    </r>
  </si>
  <si>
    <t/>
    <r>
      <rPr>
        <u/>
        <sz val="10.5"/>
        <color theme="10"/>
        <rFont val="Calibri"/>
        <family val="2"/>
      </rPr>
      <t>https://thirdwx.qlogo.cn/mmopen/vi_32/PiajxSqBRaEIBEX3NzN9NATsvem4DMlJmicI9QPKicRQcTgUfTuO2SSoeFvkTzOLBUCzoZJ5LjGAZK4yhr3HwUu7jjMItV6CPOvfB30Ww2ZTxeKNV1QiaicLGmQ/132</t>
    </r>
  </si>
  <si>
    <t/>
    <r>
      <rPr>
        <u/>
        <sz val="10.5"/>
        <color theme="10"/>
        <rFont val="Calibri"/>
        <family val="2"/>
      </rPr>
      <t>https://thirdwx.qlogo.cn/mmopen/vi_32/TiaViavOJLMMZ3X5XuNaXHuRCnuzVuOqqAyMcRmnSFsxv1QVeYPKlZHsOwAwJ6qTFBVHBYHiaUtSkxuxbxzHFQsbciceog01UhHib3e6rDHlFAT4/132</t>
    </r>
  </si>
  <si>
    <t/>
    <r>
      <rPr>
        <u/>
        <sz val="10.5"/>
        <color theme="10"/>
        <rFont val="Calibri"/>
        <family val="2"/>
      </rPr>
      <t>https://thirdwx.qlogo.cn/mmopen/vi_32/4m4vGLOpWN1M7gqRQWXvNHofMlcJTPk60k01Ubo3vJMQiaQPYRMfkPXbnVKThClOvcFQL4ocSqOIic7dehg1LU37KBmfvZicC6MpFS6Qc1lsHg/132</t>
    </r>
  </si>
  <si>
    <t/>
    <r>
      <rPr>
        <u/>
        <sz val="10.5"/>
        <color theme="10"/>
        <rFont val="Calibri"/>
        <family val="2"/>
      </rPr>
      <t>https://thirdwx.qlogo.cn/mmopen/vi_32/PiajxSqBRaEINVCdib6tNCiaSniapMiaWfibcEHsox8666Y7aosNooRgK9s63mOSKEOjdMhTTzn8DcHyJwUlZcBo5LkvnogYBtYv0icbxZaQKyj4YRywWiaPK2rgdQ/132</t>
    </r>
  </si>
  <si>
    <t/>
    <r>
      <rPr>
        <u/>
        <sz val="10.5"/>
        <color theme="10"/>
        <rFont val="Calibri"/>
        <family val="2"/>
      </rPr>
      <t>https://thirdwx.qlogo.cn/mmopen/vi_32/q3gs22hSFicXCuTDZoWrrHyicssecHNJ4hzxcOAxjsfzln2wPogZoKDa8YxwRibfHM27mpOB8MrtV31UOAwBp9FpL8TSibpqS7qIHbx9xfPIVicA/132</t>
    </r>
  </si>
  <si>
    <t/>
    <r>
      <rPr>
        <u/>
        <sz val="10.5"/>
        <color theme="10"/>
        <rFont val="Calibri"/>
        <family val="2"/>
      </rPr>
      <t>https://thirdwx.qlogo.cn/mmopen/vi_32/PiajxSqBRaEKxOdlH1fgp2qzTcBqYicXumicvX1NYXpicAZrGJuU9wNdsDxKKLSXwspbKwoSjdv0Ms7RRJe4eFBh44MmXu8CctiaGF7DLPzUJ3p7Iib4zRPeQWXQ/132</t>
    </r>
  </si>
  <si>
    <t/>
    <r>
      <rPr>
        <u/>
        <sz val="10.5"/>
        <color theme="10"/>
        <rFont val="Calibri"/>
        <family val="2"/>
      </rPr>
      <t>https://thirdwx.qlogo.cn/mmopen/vi_32/PiajxSqBRaEJ4kekZ8dHgRiaVYdRusUkOPoamAGb58TAzyWZZnGGpZGy0TE8VNC4s9VVrvjQfOv7KojqgG8or3p2nuxYuhMwXfefhtKb6JaCUxXDRTXD1bqA/132</t>
    </r>
  </si>
  <si>
    <t/>
    <r>
      <rPr>
        <u/>
        <sz val="10.5"/>
        <color theme="10"/>
        <rFont val="Calibri"/>
        <family val="2"/>
      </rPr>
      <t>https://thirdwx.qlogo.cn/mmopen/vi_32/Q3auHgzwzM4OCMwWNcZOD0CQEjsy1kkjiaKffak7LwgFR53zpzPwQqVMGhZpgXicAQMWVQ9e7hRXcicHGiaPMknz0Q/132</t>
    </r>
  </si>
  <si>
    <t/>
    <r>
      <rPr>
        <u/>
        <sz val="10.5"/>
        <color theme="10"/>
        <rFont val="Calibri"/>
        <family val="2"/>
      </rPr>
      <t>https://thirdwx.qlogo.cn/mmopen/vi_32/6vqhrY16KfTmLVcWTpn6UPLhNyVciarJUlllMOHjneg2AoIaVDyr38qkkxP6tHWlE0NR8YBpGjYEGrvR0OvpuQw/132</t>
    </r>
  </si>
  <si>
    <t/>
    <r>
      <rPr>
        <u/>
        <sz val="10.5"/>
        <color theme="10"/>
        <rFont val="Calibri"/>
        <family val="2"/>
      </rPr>
      <t>https://thirdwx.qlogo.cn/mmopen/vi_32/PiajxSqBRaEJYQZemicwNEwQtz7w86RpeBFjcN844oOj91M6oZQFAe7qQylA0ic0ZbeknCUU96RBnrTGVCKTx5z2U9FTH3RSIK4iaPYDgx9EUhlAvciazrFGwNw/132</t>
    </r>
  </si>
  <si>
    <t/>
    <r>
      <rPr>
        <u/>
        <sz val="10.5"/>
        <color theme="10"/>
        <rFont val="Calibri"/>
        <family val="2"/>
      </rPr>
      <t>https://thirdwx.qlogo.cn/mmopen/vi_32/XUzvuoBCNx2ticHMBgm1sVKs0JUiacjvfSZIgJkS9nBNuJqN703vP4Zw8CLT9OM5v5gV6Pzcff6xHtE60NEjrYtXgibSEA4abYouvHsF0nEZTI/132</t>
    </r>
  </si>
  <si>
    <t/>
    <r>
      <rPr>
        <u/>
        <sz val="10.5"/>
        <color theme="10"/>
        <rFont val="Calibri"/>
        <family val="2"/>
      </rPr>
      <t>https://thirdwx.qlogo.cn/mmopen/vi_32/LrDYZB6CAey7790HWlR17NMumZc9WlsGcOhmyJbScia9xGj6ULgkb7yNCrTGSz17SSZDeaLavncGxFSdQ8D0EZPwPYtxxVyIyibQArrnNveO8/132</t>
    </r>
  </si>
  <si>
    <t/>
    <r>
      <rPr>
        <u/>
        <sz val="10.5"/>
        <color theme="10"/>
        <rFont val="Calibri"/>
        <family val="2"/>
      </rPr>
      <t>https://thirdwx.qlogo.cn/mmopen/vi_32/7yZWxDbwevHkrEekbmWErKP6efSSyIypGaQTAp5XLZ1Z4LibbYu2ftiaiaYibywKamMB6KzibYiaOEqADbBpS39bgmGw/132</t>
    </r>
  </si>
  <si>
    <t/>
    <r>
      <rPr>
        <u/>
        <sz val="10.5"/>
        <color theme="10"/>
        <rFont val="Calibri"/>
        <family val="2"/>
      </rPr>
      <t>https://thirdwx.qlogo.cn/mmopen/vi_32/FkCfgJ4ib6hTCLtH8wTSsiclpulpjMxIbd0h4ptz2cb1KCWOk3AmsPVIslP6x3QgjtG5Hurnj2zcu4KxbJFCbzzLQx9O8jecS0Pvtj8ciay7Eo/132</t>
    </r>
  </si>
  <si>
    <t/>
    <r>
      <rPr>
        <u/>
        <sz val="10.5"/>
        <color theme="10"/>
        <rFont val="Calibri"/>
        <family val="2"/>
      </rPr>
      <t>https://thirdwx.qlogo.cn/mmopen/vi_32/DYAIOgq83erK3rnJWvbqSbDwPqG8d2g6LWicQ61TWzeTPxK1SReIexIXevqoIQ5ow83mlHt7yGRUzmvGJO8atAA/132</t>
    </r>
  </si>
  <si>
    <t/>
    <r>
      <rPr>
        <u/>
        <sz val="10.5"/>
        <color theme="10"/>
        <rFont val="Calibri"/>
        <family val="2"/>
      </rPr>
      <t>https://thirdwx.qlogo.cn/mmopen/vi_32/PiajxSqBRaEL94qkYCFgoTX9Rlu1ibG5bhXV14zZEjibicdYFLgH7jcOcjrl5jtPkFeaDn7eA0C5cokriajzCTW3vhIxg9nSHwic9WsjQtR2VTfibJibibc6445mp1g/132</t>
    </r>
  </si>
  <si>
    <t/>
    <r>
      <rPr>
        <u/>
        <sz val="10.5"/>
        <color theme="10"/>
        <rFont val="Calibri"/>
        <family val="2"/>
      </rPr>
      <t>https://thirdwx.qlogo.cn/mmopen/vi_32/4LWibH7j1ibucSacqKJFtSom6a0ygOVIBQebhcAhApB4qzJ94JVXrLx65dKVUrW6NXtguM6iahJ9iaoSSkvnc4LDNYQ8hl9Jo6ZibD9WnYnzJHaA/132</t>
    </r>
  </si>
  <si>
    <t/>
    <r>
      <rPr>
        <u/>
        <sz val="10.5"/>
        <color theme="10"/>
        <rFont val="Calibri"/>
        <family val="2"/>
      </rPr>
      <t>https://thirdwx.qlogo.cn/mmopen/vi_32/DYAIOgq83eqvpotPXibx1c8ibsIcq02wMztldd90qGV0Yq7puIgia22Zp39x3SFXdJ10hicZWJzZ1mVTWDHb0oSUtQ/132</t>
    </r>
  </si>
  <si>
    <t/>
    <r>
      <rPr>
        <u/>
        <sz val="10.5"/>
        <color theme="10"/>
        <rFont val="Calibri"/>
        <family val="2"/>
      </rPr>
      <t>https://thirdwx.qlogo.cn/mmopen/vi_32/UibklIclmx2WwbuCZeq4MnbgGSAkKev2RX7DIqVpNVsaAyb0B2Qnle115NWHknbmjng6H0kcHzBnmDl1XnLaHTNiaZoRE5Yicy9WzYq7icBzaro/132</t>
    </r>
  </si>
  <si>
    <t/>
    <r>
      <rPr>
        <u/>
        <sz val="10.5"/>
        <color theme="10"/>
        <rFont val="Calibri"/>
        <family val="2"/>
      </rPr>
      <t>https://thirdwx.qlogo.cn/mmopen/vi_32/zCEIq7WKMA1I9G2Ddr10PbNMZs176osarenCicVY8AAnHIhn6Sv25qaLPQmtR3VV5pjupdZ2eoaibOFaNBzclicvw/132</t>
    </r>
  </si>
  <si>
    <t/>
    <r>
      <rPr>
        <u/>
        <sz val="10.5"/>
        <color theme="10"/>
        <rFont val="Calibri"/>
        <family val="2"/>
      </rPr>
      <t>https://thirdwx.qlogo.cn/mmopen/vi_32/rJia2ibMN7Vd9Wo5IhWjq43qVR0EYjwz0FsRchQibRPYp1mYuShUDuePJ7p5P6PmP2ViaShjECpCkjhLTm3YqLXrog/132</t>
    </r>
  </si>
  <si>
    <t/>
    <r>
      <rPr>
        <u/>
        <sz val="10.5"/>
        <color theme="10"/>
        <rFont val="Calibri"/>
        <family val="2"/>
      </rPr>
      <t>https://thirdwx.qlogo.cn/mmopen/vi_32/PiajxSqBRaELoZ7kvYvXKod4icHUP1OapTwV4t7xnjllQM6EECZRLagRLriaLiavJaTCxfPvybZv31giaib0fhHVfSF7QzMSa1iaa3aia5Z9BJ8fwZNHeibXJrwxUcw/132</t>
    </r>
  </si>
  <si>
    <t/>
    <r>
      <rPr>
        <u/>
        <sz val="10.5"/>
        <color theme="10"/>
        <rFont val="Calibri"/>
        <family val="2"/>
      </rPr>
      <t>https://thirdwx.qlogo.cn/mmopen/vi_32/ncKQTk6mO5naY9r7srvW9dnaP34sZaaMvDYoqWc7U7CJmrJC5rUQTZB2ic8PYnDZqmhajqpVvJaMslDaD5UKwX0cQVib8icPIQichTmn5ZKOcW0/132</t>
    </r>
  </si>
  <si>
    <t/>
    <r>
      <rPr>
        <u/>
        <sz val="10.5"/>
        <color theme="10"/>
        <rFont val="Calibri"/>
        <family val="2"/>
      </rPr>
      <t>https://thirdwx.qlogo.cn/mmopen/vi_32/rJia2ibMN7Vd9Wo5IhWjq43l34FqZhAGWwpXX15pvPu4sWkouUUHSTe0lcYDS7LgiaB2xtmW7QLFpHrOdVh3nNPKnQ8c6KGaZslv4hsH6GAEZs/132</t>
    </r>
  </si>
  <si>
    <t/>
    <r>
      <rPr>
        <u/>
        <sz val="10.5"/>
        <color theme="10"/>
        <rFont val="Calibri"/>
        <family val="2"/>
      </rPr>
      <t>https://thirdwx.qlogo.cn/mmopen/vi_32/Q3auHgzwzM6PqFD7K5g05b0ocqTrczxCuPmjNvEu5tIzTnlK58XqZpNdtVHCLbBGVRAia3icxYxX8oG4p8njMEEA/132</t>
    </r>
  </si>
  <si>
    <t/>
    <r>
      <rPr>
        <u/>
        <sz val="10.5"/>
        <color theme="10"/>
        <rFont val="Calibri"/>
        <family val="2"/>
      </rPr>
      <t>https://thirdwx.qlogo.cn/mmopen/vi_32/ia6ibn6xKLSLzK8bRs79FI3FQS64I00gnVh39vEhicQytBphfna0SMt5HhP8jRF5W4fyAK3bA7t83KGcMxRCfuXEg/132</t>
    </r>
  </si>
  <si>
    <t/>
    <r>
      <rPr>
        <u/>
        <sz val="10.5"/>
        <color theme="10"/>
        <rFont val="Calibri"/>
        <family val="2"/>
      </rPr>
      <t>https://thirdwx.qlogo.cn/mmopen/vi_32/7DDbLjVD6MFWBDCKV2XDu420qoaFGhOsiaB86aMA44XdpuGcIfEDE6pJmt71sVbdH8Eeb7S0AHOE1YSZ4iaNYrBBm8CM1iaiaEKWMOdIrNdr8Zg/132</t>
    </r>
  </si>
  <si>
    <t/>
    <r>
      <rPr>
        <u/>
        <sz val="10.5"/>
        <color theme="10"/>
        <rFont val="Calibri"/>
        <family val="2"/>
      </rPr>
      <t>https://thirdwx.qlogo.cn/mmopen/vi_32/Q0j4TwGTfTKjRiaUicXzLnYjboEyftgMx4Ud40Y2q8p5icibGicjr01ldwJuJR6PrMMfJnsfJGUtA1oYiaBEKPHOUA3w/132</t>
    </r>
  </si>
  <si>
    <t/>
    <r>
      <rPr>
        <u/>
        <sz val="10.5"/>
        <color theme="10"/>
        <rFont val="Calibri"/>
        <family val="2"/>
      </rPr>
      <t>https://thirdwx.qlogo.cn/mmopen/vi_32/DYAIOgq83eqZekO6NqNEMFibIh7keL6eUnPJGejUPZFtBhND7A3UUBImdQgRlkibgeicKDiaZuYo51d3ibPmGkJV26w/132</t>
    </r>
  </si>
  <si>
    <t/>
    <r>
      <rPr>
        <u/>
        <sz val="10.5"/>
        <color theme="10"/>
        <rFont val="Calibri"/>
        <family val="2"/>
      </rPr>
      <t>https://thirdwx.qlogo.cn/mmopen/vi_32/91BibDZ3Uw4gZbX1ia9maQcuN38Uml0Uibqty2wmCA6SOM9nLbgh1eEqZvewzGlRhrFf2YzxNoHufhxNCoibJDibwFXH328estUv2Tjt9BrqcaSA/132</t>
    </r>
  </si>
  <si>
    <t/>
    <r>
      <rPr>
        <u/>
        <sz val="10.5"/>
        <color theme="10"/>
        <rFont val="Calibri"/>
        <family val="2"/>
      </rPr>
      <t>https://thirdwx.qlogo.cn/mmopen/vi_32/ibicfiaOPdB8jPWD3h7GBGVqg3nbbGlwqCYHQWaQRR07MjzVDmOOyDhD2ILCiaopfiaFBAZFN422sulffJ0tpkTXGvw/132</t>
    </r>
  </si>
  <si>
    <t/>
    <r>
      <rPr>
        <u/>
        <sz val="10.5"/>
        <color theme="10"/>
        <rFont val="Calibri"/>
        <family val="2"/>
      </rPr>
      <t>https://thirdwx.qlogo.cn/mmopen/vi_32/icK75CTaqpUjApAaFepd8psh0jPHQ7UpaNgvDU2OibtmqcBicvnMR76u4Bw3CQVJD9lpib9hDhze68FWNiaUVjqYJ0Q/132</t>
    </r>
  </si>
  <si>
    <t/>
    <r>
      <rPr>
        <u/>
        <sz val="10.5"/>
        <color theme="10"/>
        <rFont val="Calibri"/>
        <family val="2"/>
      </rPr>
      <t>https://thirdwx.qlogo.cn/mmopen/vi_32/YmDF5IfBqozSXVz0gZ1182iaM6Ra0XYXFYSic4sBxfGZ2gkwG5ibYliarriaLH9RObWzOx9VKxCoFz1qYZ1b9gjvscA7ZurNlT8u1x7JwBciaYUgE/132</t>
    </r>
  </si>
  <si>
    <t/>
    <r>
      <rPr>
        <u/>
        <sz val="10.5"/>
        <color theme="10"/>
        <rFont val="Calibri"/>
        <family val="2"/>
      </rPr>
      <t>https://thirdwx.qlogo.cn/mmopen/vi_32/PiajxSqBRaEKbg9NtYPDWxRicdumFUicN29DDThUFx1oUDYbYOpxjmKqS53NicGnic9WmsrfMbbrzAibbhIDlxrO6pJQ/132</t>
    </r>
  </si>
  <si>
    <t/>
    <r>
      <rPr>
        <u/>
        <sz val="10.5"/>
        <color theme="10"/>
        <rFont val="Calibri"/>
        <family val="2"/>
      </rPr>
      <t>https://thirdwx.qlogo.cn/mmopen/vi_32/TQRoibX72mRyBA6shta4BgyiaEa67QHVkpK7QQeDkUUkWGGEPZDuDZv1TicnfmFn4P3FicX9rIGT0nXBNWggrBDicj6jbpIDHGVGDIwZmqygrXRw/132</t>
    </r>
  </si>
  <si>
    <t/>
    <r>
      <rPr>
        <u/>
        <sz val="10.5"/>
        <color theme="10"/>
        <rFont val="Calibri"/>
        <family val="2"/>
      </rPr>
      <t>https://thirdwx.qlogo.cn/mmopen/vi_32/PiajxSqBRaEIfLS9wjqBVTVjRGBAojwg10mqjv2ZicU4hEwyhwib4td7vHVfh5swHSBTpKHodeBTLnV0jMXIcRfKIqwKTIc9mCrQJPfPuEgfvuxsWpOFE8bmg/132</t>
    </r>
  </si>
  <si>
    <t/>
    <r>
      <rPr>
        <u/>
        <sz val="10.5"/>
        <color theme="10"/>
        <rFont val="Calibri"/>
        <family val="2"/>
      </rPr>
      <t>https://thirdwx.qlogo.cn/mmopen/vi_32/Wxrjl6GoIdvIfFNnrnoIblSvkibYdyTdO8s3DiceVRicv4ngUiaJdtcdnFfx80ZOLQ2UcribvIoF7NoUnKRH37meglw/132</t>
    </r>
  </si>
  <si>
    <t/>
    <r>
      <rPr>
        <u/>
        <sz val="10.5"/>
        <color theme="10"/>
        <rFont val="Calibri"/>
        <family val="2"/>
      </rPr>
      <t>https://thirdwx.qlogo.cn/mmopen/vi_32/PiajxSqBRaEIAQ2Z57O7vbdQtnx3ic7XUpGwrSNrUicjBD8kE4hswgxGEjC58pHK99VJlehkf8kyoy2Ts96G2VdRBrytCWlSlfkKCQ1753JaxLtaK97WxrIqg/132</t>
    </r>
  </si>
  <si>
    <t/>
    <r>
      <rPr>
        <u/>
        <sz val="10.5"/>
        <color theme="10"/>
        <rFont val="Calibri"/>
        <family val="2"/>
      </rPr>
      <t>https://thirdwx.qlogo.cn/mmopen/vi_32/Sy9ZdLibxicNZzGOCVgjic1sTPibBKxCL1sH6pEia5sUdWOzLU6dLqJ9uNlwrx658GaMbvic0VCsn0QicZ772UgQeQBjYZiagqJib2dMibqVt7ibBFg8icQ/132</t>
    </r>
  </si>
  <si>
    <t/>
    <r>
      <rPr>
        <u/>
        <sz val="10.5"/>
        <color theme="10"/>
        <rFont val="Calibri"/>
        <family val="2"/>
      </rPr>
      <t>https://thirdwx.qlogo.cn/mmopen/vi_32/PiajxSqBRaEIk8rq31pk4oiaso9no4W5bZHXXvt5eyVd1x6kVdQRcToGHw2Wd5R6fu6AibP37fqLmDrDy09jDlx8g/132</t>
    </r>
  </si>
  <si>
    <t/>
    <r>
      <rPr>
        <u/>
        <sz val="10.5"/>
        <color theme="10"/>
        <rFont val="Calibri"/>
        <family val="2"/>
      </rPr>
      <t>https://thirdwx.qlogo.cn/mmopen/vi_32/2QAoSQcVFKP5nbgPIpSeS6H6pWAftRd3vKV96OooIhVevibBXC4iaArShoEviar8BlBtn4sT7tHDVzy8JK0iaAPIr1vw7tgsVxGwVkTkOSzNYbg/132</t>
    </r>
  </si>
  <si>
    <t/>
    <r>
      <rPr>
        <u/>
        <sz val="10.5"/>
        <color theme="10"/>
        <rFont val="Calibri"/>
        <family val="2"/>
      </rPr>
      <t>https://thirdwx.qlogo.cn/mmopen/vi_32/VUAHafpnibtmvhIiam7YlZXdqfv3iauGKrZ9C7kUyghPRHmwD4rAM5Jl0fOgpsCOSSfHpMazEXT6HtCU4bDZE7ibTVcHAibjsAy6KHf0ia2mbR1so/132</t>
    </r>
  </si>
  <si>
    <t/>
    <r>
      <rPr>
        <u/>
        <sz val="10.5"/>
        <color theme="10"/>
        <rFont val="Calibri"/>
        <family val="2"/>
      </rPr>
      <t>https://thirdwx.qlogo.cn/mmopen/vi_32/gtPB5aTVnEJEPjgOpLIdWxDGicm181wibiauZ75WJuIggiaAl3ml6n70Q5P92PEoweicnOsMcMKAWkILvcyTreHypiag/132</t>
    </r>
  </si>
  <si>
    <t/>
    <r>
      <rPr>
        <u/>
        <sz val="10.5"/>
        <color theme="10"/>
        <rFont val="Calibri"/>
        <family val="2"/>
      </rPr>
      <t>https://thirdwx.qlogo.cn/mmopen/vi_32/cQs3pBlYUJvbqVbq9cqfbzHiadXa0A5dC2PfbFEJTfyUJegOtaQuh7gcN1heoCXJtVibicvV5gvMpX9ysZo64icEuw/132</t>
    </r>
  </si>
  <si>
    <t/>
    <r>
      <rPr>
        <u/>
        <sz val="10.5"/>
        <color theme="10"/>
        <rFont val="Calibri"/>
        <family val="2"/>
      </rPr>
      <t>https://thirdwx.qlogo.cn/mmopen/vi_32/NpEoqKR3aeWlevoQtBSwFEeIEliaiac86KxFxzkyCQN38wXdljQoqqPiaMdbFLaV1Mshe63UjP6AQRZaDicuKmyD7jhA9zLScWQZEib44REC9fJc/132</t>
    </r>
  </si>
  <si>
    <t/>
    <r>
      <rPr>
        <u/>
        <sz val="10.5"/>
        <color theme="10"/>
        <rFont val="Calibri"/>
        <family val="2"/>
      </rPr>
      <t>https://thirdwx.qlogo.cn/mmopen/vi_32/PiajxSqBRaEJrYQ9MM6ibJuHPRno2WO6krvIJVlQDAfv03sRxEcOamTYibTQxPz1MWhwrwficn0wA6Lb8icDXs1OqIdicO61rWE5ic7FYWqpliaMA5u8nQW4aicxQlQ/132</t>
    </r>
  </si>
  <si>
    <t/>
    <r>
      <rPr>
        <u/>
        <sz val="10.5"/>
        <color theme="10"/>
        <rFont val="Calibri"/>
        <family val="2"/>
      </rPr>
      <t>https://thirdwx.qlogo.cn/mmopen/vi_32/Q0j4TwGTfTI6rT6mzmu7ibCKYJkOtTaPxaDj7SbI96HV7icXZQTOtPGp2HwYAQc0u8fKPF2WgOLeeaADAuz6sSaw/132</t>
    </r>
  </si>
  <si>
    <t/>
    <r>
      <rPr>
        <u/>
        <sz val="10.5"/>
        <color theme="10"/>
        <rFont val="Calibri"/>
        <family val="2"/>
      </rPr>
      <t>https://thirdwx.qlogo.cn/mmopen/vi_32/Q0j4TwGTfTI5snx6fqLSTJzoCDlooTfsnuopdWMYIUv0S1kksc4sDFJrS6sP4G14Cz9uKRVBZty2M1crq3mNfw/132</t>
    </r>
  </si>
  <si>
    <t/>
    <r>
      <rPr>
        <u/>
        <sz val="10.5"/>
        <color theme="10"/>
        <rFont val="Calibri"/>
        <family val="2"/>
      </rPr>
      <t>https://thirdwx.qlogo.cn/mmopen/vi_32/iaYWHJBbHA5eNZDJuE5bXibzasSKBnOvbGqFpNsyhZ5dk0GnHRZxut4vzxfficZia8JRMgvhlaELQ2damw4JIrxgTA/132</t>
    </r>
  </si>
  <si>
    <t/>
    <r>
      <rPr>
        <u/>
        <sz val="10.5"/>
        <color theme="10"/>
        <rFont val="Calibri"/>
        <family val="2"/>
      </rPr>
      <t>https://thirdwx.qlogo.cn/mmopen/vi_32/PiajxSqBRaEI0ofhBCzSzJ8f01kicmhBciaKhONYfv1juP02D8ualCRJuhCbiaHmYK43iaWN1Wd0NicAuGQoDKf480pGWrlLbP4JhawjtHENJbpSLO0UHfcI8cBw/132</t>
    </r>
  </si>
  <si>
    <t/>
    <r>
      <rPr>
        <u/>
        <sz val="10.5"/>
        <color theme="10"/>
        <rFont val="Calibri"/>
        <family val="2"/>
      </rPr>
      <t>https://thirdwx.qlogo.cn/mmopen/vi_32/c6ajVxIOUibVMzBUsickL8ejBLIGb9RVjic7I9UEA9SibuwKjibzAS6HR2YFiab7JCBqm4EuHoPGlo78MrSW6MxoYGfw/132</t>
    </r>
  </si>
  <si>
    <t/>
    <r>
      <rPr>
        <u/>
        <sz val="10.5"/>
        <color theme="10"/>
        <rFont val="Calibri"/>
        <family val="2"/>
      </rPr>
      <t>https://thirdwx.qlogo.cn/mmopen/vi_32/BUuUosic9PbenVxnuoCb6Eb8H2TLxEQusGLjrK6TWyiaxHficy4OZ8LLKDWshFPiajgCrZU0P08Oic8By4P3Dh3icNVw/132</t>
    </r>
  </si>
  <si>
    <t/>
    <r>
      <rPr>
        <u/>
        <sz val="10.5"/>
        <color theme="10"/>
        <rFont val="Calibri"/>
        <family val="2"/>
      </rPr>
      <t>https://thirdwx.qlogo.cn/mmopen/vi_32/PiajxSqBRaEKQsEJSibU6JzUYxGTz1G4lyibibHKV0LMJ4UtGF9SF8fyDPc6K3Mn1LzqMeZiaIB0rYAxEeI3VTrLBMT3MQNJFUvv0QyY06JRCInbN5DkR1GtswA/132</t>
    </r>
  </si>
  <si>
    <t/>
    <r>
      <rPr>
        <u/>
        <sz val="10.5"/>
        <color theme="10"/>
        <rFont val="Calibri"/>
        <family val="2"/>
      </rPr>
      <t>https://thirdwx.qlogo.cn/mmopen/vi_32/PiajxSqBRaEJHe05PF6OWWkqJRvChmh68gh6mNwthoBBmTsZTbcvGgvD8UJ8uV24ctHze8OYK4SsXms92V7c6Z7RHTGJiab8hgha2Q5EM6Bu6GMDib4FPlMnw/132</t>
    </r>
  </si>
  <si>
    <t/>
    <r>
      <rPr>
        <u/>
        <sz val="10.5"/>
        <color theme="10"/>
        <rFont val="Calibri"/>
        <family val="2"/>
      </rPr>
      <t>https://thirdwx.qlogo.cn/mmopen/vi_32/PiajxSqBRaEI24U9grJaYSooVOuNq015VvsKCsaERZFSXeNPe52KamJg2H0EDfsO0JysjtoJbGtfyt7vibB3vU19kjuXiaTDKpd0hPwIRYxbTmmDhypnbebmg/132</t>
    </r>
  </si>
  <si>
    <t/>
    <r>
      <rPr>
        <u/>
        <sz val="10.5"/>
        <color theme="10"/>
        <rFont val="Calibri"/>
        <family val="2"/>
      </rPr>
      <t>https://thirdwx.qlogo.cn/mmopen/vi_32/OvWbmQIDwzjblkEjbud53OZ3F51oaRtfq2lv53IlQRJHArmA86T68PWrYGFWhnP7haOKKPoXkl0N740d0rSvtA/132</t>
    </r>
  </si>
  <si>
    <t/>
    <r>
      <rPr>
        <u/>
        <sz val="10.5"/>
        <color theme="10"/>
        <rFont val="Calibri"/>
        <family val="2"/>
      </rPr>
      <t>https://thirdwx.qlogo.cn/mmopen/vi_32/NX7rdiaUfyINlAqS60M64QvwdDVibMnibOK4uR7ibdCAdDZPeRkJv1BTyuErVbdHjbFOtYBTFMMW6abXjxgcJglV7gntcVdpdkicGibBOW42v0nhk/132</t>
    </r>
  </si>
  <si>
    <t/>
    <r>
      <rPr>
        <u/>
        <sz val="10.5"/>
        <color theme="10"/>
        <rFont val="Calibri"/>
        <family val="2"/>
      </rPr>
      <t>https://thirdwx.qlogo.cn/mmopen/vi_32/d5fpVwsRpy59ncdWDekKXwRlvkiacD7A2oJmTt5OMiagiarmDBo4xxQ0SahO5IRgvU2iaPBApPAicO2glx2uznIdUCjRkqUWsAF2C4HhItjXGklA/132</t>
    </r>
  </si>
  <si>
    <t/>
    <r>
      <rPr>
        <u/>
        <sz val="10.5"/>
        <color theme="10"/>
        <rFont val="Calibri"/>
        <family val="2"/>
      </rPr>
      <t>https://thirdwx.qlogo.cn/mmopen/vi_32/C5g4d62BL6Us8oq9oXiaibialgpictYhNSNWaUWxYmxRPxsjBYViaf2UHpfZ7miaJgX5eutUDyhszYkz1JlZ2G4htHOQ/132</t>
    </r>
  </si>
  <si>
    <t/>
    <r>
      <rPr>
        <u/>
        <sz val="10.5"/>
        <color theme="10"/>
        <rFont val="Calibri"/>
        <family val="2"/>
      </rPr>
      <t>https://thirdwx.qlogo.cn/mmopen/vi_32/e6MOM2dHvutmibyrnJ96siaaEJ6LySMYYEwE52yJ4xSk8o4rHMDKTKu7TibcjETmBdGBRI6L2MDqRUfibL4cKibluiaicFE1Jsh2DoOSia0t1rwicYxI/132</t>
    </r>
  </si>
  <si>
    <t/>
    <r>
      <rPr>
        <u/>
        <sz val="10.5"/>
        <color theme="10"/>
        <rFont val="Calibri"/>
        <family val="2"/>
      </rPr>
      <t>https://thirdwx.qlogo.cn/mmopen/vi_32/PiajxSqBRaEJn51auESRYkaQGiaNa6g6BPJUnuyIvWMRDU2NTuzvrRamsa7fPJShG1jmrj5tUgOlkIjwEtkHJQ6WKZ4fnDqQKrG6qot2zia2KfDjQiclUMeU5g/132</t>
    </r>
  </si>
  <si>
    <t/>
    <r>
      <rPr>
        <u/>
        <sz val="10.5"/>
        <color theme="10"/>
        <rFont val="Calibri"/>
        <family val="2"/>
      </rPr>
      <t>https://thirdwx.qlogo.cn/mmopen/vi_32/PiajxSqBRaELs7qaPYqiaRDKKaVLDG0Xsy4SKibw8xBrpo98xfOicwyAgElMhXscUg0y0IvTV1kvaicPrph5GRrdWM2gbrkfju8BPGQSqXfA8wZWQ0aE1WU01Gw/132</t>
    </r>
  </si>
  <si>
    <t/>
    <r>
      <rPr>
        <u/>
        <sz val="10.5"/>
        <color theme="10"/>
        <rFont val="Calibri"/>
        <family val="2"/>
      </rPr>
      <t>https://thirdwx.qlogo.cn/mmopen/vi_32/7t7ziaLLnyEUw6VjB0VEOFAo1Z8WNxrrxZkhmfjEWs2nlKoc8hKI3jTH5TwD3oWm8Ar5GryMEOm2jYuWH56I5v6ToRPSf5Jwkv1klXjyFIkU/132</t>
    </r>
  </si>
  <si>
    <t/>
    <r>
      <rPr>
        <u/>
        <sz val="10.5"/>
        <color theme="10"/>
        <rFont val="Calibri"/>
        <family val="2"/>
      </rPr>
      <t>https://thirdwx.qlogo.cn/mmopen/vi_32/PiajxSqBRaEJP4005WKpVoFFAWlcXJ97XAQj211ibC160vBj50KW3ofgLjKaze38B9CyVfKHaZAMia06jF7WaN3BTWL5BhDKfZia4WicUDEPVxl7WuoTfhibppiag/132</t>
    </r>
  </si>
  <si>
    <t/>
    <r>
      <rPr>
        <u/>
        <sz val="10.5"/>
        <color theme="10"/>
        <rFont val="Calibri"/>
        <family val="2"/>
      </rPr>
      <t>https://thirdwx.qlogo.cn/mmopen/vi_32/PiajxSqBRaEKuMkheicicHicVzdmFwOeU3anyK6baeDPOdkooR9hfsXNH8y9Sk0d63RJTRic2ppbX28nTqbw92uor7ibYqgpaYbvAWNKQmq2m941iaSxWFShRsesA/132</t>
    </r>
  </si>
  <si>
    <t/>
    <r>
      <rPr>
        <u/>
        <sz val="10.5"/>
        <color theme="10"/>
        <rFont val="Calibri"/>
        <family val="2"/>
      </rPr>
      <t>https://thirdwx.qlogo.cn/mmopen/vi_32/RoIKJndGicphENvajscOeeDnFjicYhXIic7uV6AnFibCRiboynyW1xbbwOq421Xfb1hUVMibicyQD5SFqpKqPZRkhvaJ3uib7qAXDeoNM2C9jPl9yws/132</t>
    </r>
  </si>
  <si>
    <t/>
    <r>
      <rPr>
        <u/>
        <sz val="10.5"/>
        <color theme="10"/>
        <rFont val="Calibri"/>
        <family val="2"/>
      </rPr>
      <t>https://thirdwx.qlogo.cn/mmopen/vi_32/Q0j4TwGTfTIIZ1f8s2YzxbxRHbibmxNOOs3c06MfdwnriaKDqSHwrSHicibezib2icF0WyxkRA0bULLb8FBicA6MZukNQ/132</t>
    </r>
  </si>
  <si>
    <t/>
    <r>
      <rPr>
        <u/>
        <sz val="10.5"/>
        <color theme="10"/>
        <rFont val="Calibri"/>
        <family val="2"/>
      </rPr>
      <t>https://thirdwx.qlogo.cn/mmopen/vi_32/FBLF1GLUC8DJyfZicvib4YYFLVh42s7h06FbYDoyk031FDYOX4qrWSpTJbIvAl5eCU85U26JmpUXktabAWFXOuGpsAAiciaMH4dZsoibnf73PEc4/132</t>
    </r>
  </si>
  <si>
    <t/>
    <r>
      <rPr>
        <u/>
        <sz val="10.5"/>
        <color theme="10"/>
        <rFont val="Calibri"/>
        <family val="2"/>
      </rPr>
      <t>https://thirdwx.qlogo.cn/mmopen/vi_32/PiajxSqBRaEKd4Nff8RvDR45n8uZriaGrwHkzlZDUKuwgZUwHrQPL1Bu4n0036ictf3u1V6Q5CXggPRdbVcfRYxzY2RmgaEsfvOQ0p9REicXlGrJbhR65Rw0PA/132</t>
    </r>
  </si>
  <si>
    <t/>
    <r>
      <rPr>
        <u/>
        <sz val="10.5"/>
        <color theme="10"/>
        <rFont val="Calibri"/>
        <family val="2"/>
      </rPr>
      <t>https://thirdwx.qlogo.cn/mmopen/vi_32/tMrqzs7qJicJC6t8p3al4MJHwSIHezNugkAkmMmj6KRibMXyDW03qM52TqyPvibVXURvhhDib1CFSMFPpFow3kBhkXjDnhgACyy12FCeUWtuoH8/132</t>
    </r>
  </si>
  <si>
    <t/>
    <r>
      <rPr>
        <u/>
        <sz val="10.5"/>
        <color theme="10"/>
        <rFont val="Calibri"/>
        <family val="2"/>
      </rPr>
      <t>https://thirdwx.qlogo.cn/mmopen/vi_32/PiajxSqBRaELibrxJvXYj6smjwLOzBWiaDePfehsMvAEeuibTic9dezJql8Z55ib74vH1nD4lCic7GBibFMXBpYlAqt9PprNWwWPic6hfbM2ZpYfia8Wia7ua1gJcWEMQ/132</t>
    </r>
  </si>
  <si>
    <t/>
    <r>
      <rPr>
        <u/>
        <sz val="10.5"/>
        <color theme="10"/>
        <rFont val="Calibri"/>
        <family val="2"/>
      </rPr>
      <t>https://thirdwx.qlogo.cn/mmopen/vi_32/PiajxSqBRaEKichpCh3xpNdRHWxm6swGxYRFMqV1eS9GPhlvR14IZH4xpZAT4ic8h3fNcTw7838kEplaZVXsn9a687fG5Oh9TujZWEz45ibGrkiaAD9fp5TibgCw/132</t>
    </r>
  </si>
  <si>
    <t/>
    <r>
      <rPr>
        <u/>
        <sz val="10.5"/>
        <color theme="10"/>
        <rFont val="Calibri"/>
        <family val="2"/>
      </rPr>
      <t>https://thirdwx.qlogo.cn/mmopen/vi_32/Q0j4TwGTfTL391UdZqaqa8MWM4MS26uzV5XYFQZFNws1SHHKZeo7ibUs53ice6H4uq8353LcVbBFrCpNT6VKwECA/132</t>
    </r>
  </si>
  <si>
    <t/>
    <r>
      <rPr>
        <u/>
        <sz val="10.5"/>
        <color theme="10"/>
        <rFont val="Calibri"/>
        <family val="2"/>
      </rPr>
      <t>https://thirdwx.qlogo.cn/mmopen/vi_32/DYAIOgq83epfnQqRMOibvaJJiaayDPu66C4b5G0LNqUOpjmibAAggWZC1ia4JP79UXmUKvA0r5LWkcibu0ibUrHEGPibQ/132</t>
    </r>
  </si>
  <si>
    <t/>
    <r>
      <rPr>
        <u/>
        <sz val="10.5"/>
        <color theme="10"/>
        <rFont val="Calibri"/>
        <family val="2"/>
      </rPr>
      <t>https://thirdwx.qlogo.cn/mmopen/vi_32/siagDfnvFAsrDYT3bArEYWwEMbNyq7M4NPcgYdwbjF8Esyo7DTf9VsfH0EMtDHmictO8xPvyib5bz9H03iaJsNLVJw/132</t>
    </r>
  </si>
  <si>
    <t/>
    <r>
      <rPr>
        <u/>
        <sz val="10.5"/>
        <color theme="10"/>
        <rFont val="Calibri"/>
        <family val="2"/>
      </rPr>
      <t>https://thirdwx.qlogo.cn/mmopen/vi_32/RNzdAZXeR1icTqa1J4Zfibx0dOEIljRlibgbO8MjVjLL5tIK3n7QGsw7iaZwnY9btd9k0pGcp3GH00sF7icd3jcblphQmSdScia93ZU8lhOOdBXwg/132</t>
    </r>
  </si>
  <si>
    <t/>
    <r>
      <rPr>
        <u/>
        <sz val="10.5"/>
        <color theme="10"/>
        <rFont val="Calibri"/>
        <family val="2"/>
      </rPr>
      <t>https://thirdwx.qlogo.cn/mmopen/vi_32/tO6hnOZLCh60RTaMkWTZnDeS1fv0icUt9icA5ZnEXicEmDl8FhXTuFhzG6XribMLjXTaia7OlQOk5P1n2LAqfyxP8ZUeTrqKoxmYR5t1AwSrpVv4/132</t>
    </r>
  </si>
  <si>
    <t/>
    <r>
      <rPr>
        <u/>
        <sz val="10.5"/>
        <color theme="10"/>
        <rFont val="Calibri"/>
        <family val="2"/>
      </rPr>
      <t>https://thirdwx.qlogo.cn/mmopen/vi_32/PiajxSqBRaELakrjniaShA80nx7NgkjoneleH9PBDE9tJIOGtsicZWX8j9RXq6uIU4zG0KuepuwmyuIfP8rLPMlcmCmTaLuialJdKTufSXtddokgxwbvjpXERA/132</t>
    </r>
  </si>
  <si>
    <t/>
    <r>
      <rPr>
        <u/>
        <sz val="10.5"/>
        <color theme="10"/>
        <rFont val="Calibri"/>
        <family val="2"/>
      </rPr>
      <t>https://thirdwx.qlogo.cn/mmopen/vi_32/Q3auHgzwzM4zicG1tV1qj3fUL87L8Hn2eIHqEGamib7zk4RJiakZLicuT0D7cp5mYmLwNVBL2iceW7XZPe8nHgECJmA/132</t>
    </r>
  </si>
  <si>
    <t/>
    <r>
      <rPr>
        <u/>
        <sz val="10.5"/>
        <color theme="10"/>
        <rFont val="Calibri"/>
        <family val="2"/>
      </rPr>
      <t>https://thirdwx.qlogo.cn/mmopen/vi_32/F5HLHhuOz6atn1VJzpSkq58X0y07Z63pfV1P0uoN5iap3Ord3ia9gz3Eunq6U5uBPCU8HxMzMvgKEZGRrFJZGEOW5Z08jfsTibyqwksWtz7dCg/132</t>
    </r>
  </si>
  <si>
    <t/>
    <r>
      <rPr>
        <u/>
        <sz val="10.5"/>
        <color theme="10"/>
        <rFont val="Calibri"/>
        <family val="2"/>
      </rPr>
      <t>https://thirdwx.qlogo.cn/mmopen/vi_32/PiajxSqBRaEJRAxsZmgGwzkm60ax1DAr0mfvSrY7nouzjHcSnIudibqnfLZT7rPlKGEnSaeb5EPNWDQnLxCLmLicO2bUNQfUJ0kH1qIrYyCYF4fGVIpjQfS8w/132</t>
    </r>
  </si>
  <si>
    <t/>
    <r>
      <rPr>
        <u/>
        <sz val="10.5"/>
        <color theme="10"/>
        <rFont val="Calibri"/>
        <family val="2"/>
      </rPr>
      <t>https://thirdwx.qlogo.cn/mmopen/vi_32/GmtqEx7x5hZEzWrmycWMaQNy4NNFDDt56ribPasraTVpR51OB8G5JHZx9Lic9BEX69YqIg5pUSmaRS0zDzQ5XSKjMQNXdv0R2cG7ZDk5YHtX0/132</t>
    </r>
  </si>
  <si>
    <t/>
    <r>
      <rPr>
        <u/>
        <sz val="10.5"/>
        <color theme="10"/>
        <rFont val="Calibri"/>
        <family val="2"/>
      </rPr>
      <t>https://thirdwx.qlogo.cn/mmopen/vi_32/DYAIOgq83eqD1fqTTJQvdPf98icOcddt5qgv3ibJJofHdN1azd4eDqUl73jDtIx9tYKB3o6tIyahKTia2hv8BnzPQ/132</t>
    </r>
  </si>
  <si>
    <t/>
    <r>
      <rPr>
        <u/>
        <sz val="10.5"/>
        <color theme="10"/>
        <rFont val="Calibri"/>
        <family val="2"/>
      </rPr>
      <t>https://thirdwx.qlogo.cn/mmopen/vi_32/sGnW3JGT0uRCkkz54koeiaOWYkClHfOvpyjdRPo1q5EhicMLDkuKbrmAfeTq7lMKMSczetIRhWTzGyWKsF9JURcg/132</t>
    </r>
  </si>
  <si>
    <t/>
    <r>
      <rPr>
        <u/>
        <sz val="10.5"/>
        <color theme="10"/>
        <rFont val="Calibri"/>
        <family val="2"/>
      </rPr>
      <t>https://thirdwx.qlogo.cn/mmopen/vi_32/PiajxSqBRaEIcc2QPaZgJzwq6R0d7iaqIZ34ybPhntUCf6lxKCFk0JFdkwp1HtX2ibVNCr6ibvI5Q5oZQicjLSibwpwCKiaHVQ4r73MXsPnREyn5zZ6Rg2YVNTvjw/132</t>
    </r>
  </si>
  <si>
    <t/>
    <r>
      <rPr>
        <u/>
        <sz val="10.5"/>
        <color theme="10"/>
        <rFont val="Calibri"/>
        <family val="2"/>
      </rPr>
      <t>https://thirdwx.qlogo.cn/mmopen/vi_32/kDbBxASmTvHWt66qazuH207Ok53nvZSTwqB7QY8o9prFujaTedFTtDsz7CxxNq0kZPSIjz1CPNuzYu6t1dEQtXGicwCU1sLzymDPO0iaNRrmk/132</t>
    </r>
  </si>
  <si>
    <t/>
    <r>
      <rPr>
        <u/>
        <sz val="10.5"/>
        <color theme="10"/>
        <rFont val="Calibri"/>
        <family val="2"/>
      </rPr>
      <t>https://thirdwx.qlogo.cn/mmopen/vi_32/mpJQW29z59LlicXDwUDFT9GOA6LWcrV5hcHGga9RfOP6ApYGAiaU1eQPKrsDYq0s3k16U1fUTIaOJDRUjOVoVZZ2Hp7kk5Fd7MplHKFuNMKcY/132</t>
    </r>
  </si>
  <si>
    <t/>
    <r>
      <rPr>
        <u/>
        <sz val="10.5"/>
        <color theme="10"/>
        <rFont val="Calibri"/>
        <family val="2"/>
      </rPr>
      <t>https://thirdwx.qlogo.cn/mmopen/vi_32/aicHwcWpAZIZO5Rw8wC3qcicYOJ0aDia5EhxlJTShDvcuLwjYjuluYl2SFWQnwUoknibYHx1vBmjgrncOOlC5bbH7vBFMtM9EzyIekqyLjnZSqE/132</t>
    </r>
  </si>
  <si>
    <t/>
    <r>
      <rPr>
        <u/>
        <sz val="10.5"/>
        <color theme="10"/>
        <rFont val="Calibri"/>
        <family val="2"/>
      </rPr>
      <t>https://thirdwx.qlogo.cn/mmopen/vi_32/x3FdKIPggq4fHq7175d8DYrxvSFhDclzPCrhLWJyusDrSe6D3odZ49aZC7CbQJ8SJxauVLPicTFQ5oBuKaEj8gV2uOdIu5libbBiaPgnHRI27M/132</t>
    </r>
  </si>
  <si>
    <t/>
    <r>
      <rPr>
        <u/>
        <sz val="10.5"/>
        <color theme="10"/>
        <rFont val="Calibri"/>
        <family val="2"/>
      </rPr>
      <t>https://thirdwx.qlogo.cn/mmopen/vi_32/CyAph3hPTB1HJEV1CBPEibyzRz4fvicgc4ocUayFUqAwzVdxKwWibqB321OQpRMkicYM4BhicOj06Wte3Z1fwicbiaZo5GTicq7qJPg16WMdoxwGT1U/132</t>
    </r>
  </si>
  <si>
    <t/>
    <r>
      <rPr>
        <u/>
        <sz val="10.5"/>
        <color theme="10"/>
        <rFont val="Calibri"/>
        <family val="2"/>
      </rPr>
      <t>https://thirdwx.qlogo.cn/mmopen/vi_32/DYAIOgq83eo0If6rnIPr8bjcswoDVxTuXrR17R9oYiatIaYkM6eQg0elzoGictLQzjRSIwkiaYWQ8FwGH5w72VmSw/132</t>
    </r>
  </si>
  <si>
    <t/>
    <r>
      <rPr>
        <u/>
        <sz val="10.5"/>
        <color theme="10"/>
        <rFont val="Calibri"/>
        <family val="2"/>
      </rPr>
      <t>https://thirdwx.qlogo.cn/mmopen/vi_32/Lq95X0teVOnHXKDWVZ3MqxnMzDDliaiaZ2jzEnpLJBIDfe9DmLwnDufsmkdAGkxsRk3tumHJYfSC5bmxKlQkCmLtSBiaeMka5WXBIyBUBr4LAA/132</t>
    </r>
  </si>
  <si>
    <t/>
    <r>
      <rPr>
        <u/>
        <sz val="10.5"/>
        <color theme="10"/>
        <rFont val="Calibri"/>
        <family val="2"/>
      </rPr>
      <t>https://thirdwx.qlogo.cn/mmopen/vi_32/PiajxSqBRaEJN94icocthkQb11d1vibemGwTUSVthtsXrS7dWbyAbdrYlSYnbbQYoyMZibFRxWBFbWAUpn1jK9TjvLxeAGgAlSP3icD7FmszGwyAExTe6UmWDeQ/132</t>
    </r>
  </si>
  <si>
    <t/>
    <r>
      <rPr>
        <u/>
        <sz val="10.5"/>
        <color theme="10"/>
        <rFont val="Calibri"/>
        <family val="2"/>
      </rPr>
      <t>https://thirdwx.qlogo.cn/mmopen/vi_32/Q3auHgzwzM6RkyYoIrcicj4KSyEn2pJA0FXZxEf6Me5Qh0ic8R3Sl0XmbkWonSxMtz7K29y6Bpyib3S4PSnY1HwHsnnmXicTrWFz/132</t>
    </r>
  </si>
  <si>
    <t/>
    <r>
      <rPr>
        <u/>
        <sz val="10.5"/>
        <color theme="10"/>
        <rFont val="Calibri"/>
        <family val="2"/>
      </rPr>
      <t>https://thirdwx.qlogo.cn/mmopen/vi_32/KlA74DiayZOxDxFB5NGblaLgGiatJZspDibTHsDLDk9vaPnnaopusRntDLOibsS5OuMGDhIwJDoWaKX2WzzIiaCoW07xcv7MMAglTdPKl8o5tO18/132</t>
    </r>
  </si>
  <si>
    <t/>
    <r>
      <rPr>
        <u/>
        <sz val="10.5"/>
        <color theme="10"/>
        <rFont val="Calibri"/>
        <family val="2"/>
      </rPr>
      <t>https://thirdwx.qlogo.cn/mmopen/vi_32/PiajxSqBRaEKIL77wWfLeUxK5btqxw5WKiaEI1WDENEZPsuaib7CntpnpRibUGbekluKTYdPwp5Em2Cbia4FPy4ibsnT3f8m0uPLUMMSaunqrpIUHRs6ggumjialQ/132</t>
    </r>
  </si>
  <si>
    <t/>
    <r>
      <rPr>
        <u/>
        <sz val="10.5"/>
        <color theme="10"/>
        <rFont val="Calibri"/>
        <family val="2"/>
      </rPr>
      <t>https://thirdwx.qlogo.cn/mmopen/vi_32/rgXyBMCD8jqlYzwfGjvdjCeZLqNNZicia988icwmWMIInme6zcv8UQYicFicHvlp9yibeJH5jZHk5mib19eqQZF2I2iauQ/132</t>
    </r>
  </si>
  <si>
    <t/>
    <r>
      <rPr>
        <u/>
        <sz val="10.5"/>
        <color theme="10"/>
        <rFont val="Calibri"/>
        <family val="2"/>
      </rPr>
      <t>https://thirdwx.qlogo.cn/mmopen/vi_32/Xwf4GjKmRbBKqrU2iaBdwU8RK3P7roF46GyoX5wY5YlPxcbh147hFbmqicKgLZAdcYtFNMMHnoINtHYMCdicUUZq7ll2iaBAx2XfRP0v4hTv3Yw/132</t>
    </r>
  </si>
  <si>
    <t/>
    <r>
      <rPr>
        <u/>
        <sz val="10.5"/>
        <color theme="10"/>
        <rFont val="Calibri"/>
        <family val="2"/>
      </rPr>
      <t>https://thirdwx.qlogo.cn/mmopen/vi_32/DYAIOgq83epyTcrKRbyKnocIPlnRWWhtv4HpEibD4SqkQqFZLIt5sn8ibhSK0o6JwM4bL6Sm8VrBkCdcKn5WibIBg/132</t>
    </r>
  </si>
  <si>
    <t/>
    <r>
      <rPr>
        <u/>
        <sz val="10.5"/>
        <color theme="10"/>
        <rFont val="Calibri"/>
        <family val="2"/>
      </rPr>
      <t>https://thirdwx.qlogo.cn/mmopen/vi_32/mDNYjBOFyZfmIcKG44icHAnSOoxpaLD67xL43jHyiaafMJ2Gibws62GtUVYYziatVIE0mjEcib3qXiaIbliaTKPeA7EbFxrvCZ8Wjdt3WtekQul2Yk/132</t>
    </r>
  </si>
  <si>
    <t/>
    <r>
      <rPr>
        <u/>
        <sz val="10.5"/>
        <color theme="10"/>
        <rFont val="Calibri"/>
        <family val="2"/>
      </rPr>
      <t>https://thirdwx.qlogo.cn/mmopen/vi_32/1ZWialr0ic85ewZ32mmYicGed1pRmvq0mQU6vhzq5zW87QHjQCoiaic5SwGFYoW56X9atibpMicmBvcR3bDiafBe7gn0Ag/132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</si>
</sst>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HH:mm:ss"/>
    <numFmt numFmtId="165" formatCode="HH:mm:ss"/>
    <numFmt numFmtId="166" formatCode="0"/>
    <numFmt numFmtId="167" formatCode="0"/>
    <numFmt numFmtId="168" formatCode="0%"/>
    <numFmt numFmtId="169" formatCode="0%"/>
    <numFmt numFmtId="170" formatCode="0.0%"/>
    <numFmt numFmtId="171" formatCode="yyyy/m/d"/>
    <numFmt numFmtId="172" formatCode="yyyy/m/d h:mm"/>
    <numFmt numFmtId="173" formatCode="0%"/>
    <numFmt numFmtId="174" formatCode="yyyy/m/d h:mm"/>
    <numFmt numFmtId="175" formatCode="yyyy/m/d h:mm"/>
    <numFmt numFmtId="176" formatCode="0%"/>
    <numFmt numFmtId="177" formatCode="m月d日"/>
    <numFmt numFmtId="178" formatCode="h:mm"/>
    <numFmt numFmtId="179" formatCode="¥#,##0.00;[Red](¥#,##0.00)"/>
    <numFmt numFmtId="180" formatCode="0"/>
    <numFmt numFmtId="181" formatCode="0"/>
    <numFmt numFmtId="182" formatCode="0"/>
    <numFmt numFmtId="183" formatCode="h:mm:ss"/>
  </numFmts>
  <fonts count="11">
    <font>
      <sz val="10"/>
      <color theme="1"/>
      <name val="Calibri"/>
      <family val="2"/>
      <scheme val="minor"/>
    </font>
    <font>
      <sz val="10"/>
      <color rgb="FF000000"/>
      <name val="Calibri"/>
      <family val="2"/>
      <scheme val="minor"/>
    </font>
    <font>
      <sz val="11"/>
      <color rgb="FF000000"/>
      <name val="Calibri"/>
      <family val="2"/>
      <scheme val="minor"/>
    </font>
    <font>
      <u val="single"/>
      <sz val="12"/>
      <color rgb="FF0000EE"/>
      <name val="Calibri"/>
      <family val="2"/>
      <scheme val="minor"/>
    </font>
    <font>
      <sz val="10"/>
      <color rgb="FF1F2329"/>
      <name val="Calibri"/>
      <family val="2"/>
      <scheme val="minor"/>
    </font>
    <font>
      <sz val="10"/>
      <color rgb="FFF54A45"/>
      <name val="Calibri"/>
      <family val="2"/>
      <scheme val="minor"/>
    </font>
    <font>
      <sz val="10"/>
      <color rgb="FF373C43"/>
      <name val="Calibri"/>
      <family val="2"/>
      <scheme val="minor"/>
    </font>
    <font>
      <sz val="11"/>
      <color rgb="FF3B4859"/>
      <name val="Calibri"/>
      <family val="2"/>
      <scheme val="minor"/>
    </font>
    <font>
      <sz val="10"/>
      <color rgb="FF000000"/>
      <name val="Calibri"/>
      <family val="2"/>
      <scheme val="minor"/>
    </font>
    <font>
      <sz val="11"/>
      <color rgb="FFFFFFFF"/>
      <name val="Calibri"/>
      <family val="2"/>
      <scheme val="minor"/>
    </font>
    <font>
      <sz val="12"/>
      <color rgb="FF000000"/>
      <name val="Calibri"/>
      <family val="2"/>
      <scheme val="minor"/>
    </font>
  </fonts>
  <fills count="11">
    <fill>
      <patternFill patternType="none">
        <fgColor/>
        <bgColor/>
      </patternFill>
    </fill>
    <fill>
      <patternFill patternType="gray125">
        <fgColor/>
        <bgColor/>
      </patternFill>
    </fill>
    <fill>
      <patternFill patternType="solid">
        <fgColor rgb="FFF9FAFC"/>
        <bgColor/>
      </patternFill>
    </fill>
    <fill>
      <patternFill patternType="solid">
        <fgColor rgb="FFFFF258"/>
        <bgColor/>
      </patternFill>
    </fill>
    <fill>
      <patternFill patternType="solid">
        <fgColor rgb="FFFAF1D1"/>
        <bgColor/>
      </patternFill>
    </fill>
    <fill>
      <patternFill patternType="solid">
        <fgColor rgb="FFD4D4D4"/>
        <bgColor/>
      </patternFill>
    </fill>
    <fill>
      <patternFill patternType="solid">
        <fgColor rgb="FFB0B3B2"/>
        <bgColor/>
      </patternFill>
    </fill>
    <fill>
      <patternFill patternType="solid">
        <fgColor rgb="FFB0B3B2"/>
        <bgColor/>
      </patternFill>
    </fill>
    <fill>
      <patternFill patternType="solid">
        <fgColor rgb="FF008000"/>
        <bgColor/>
      </patternFill>
    </fill>
    <fill>
      <patternFill patternType="solid">
        <fgColor rgb="FF008000"/>
        <bgColor/>
      </patternFill>
    </fill>
    <fill>
      <patternFill patternType="solid">
        <fgColor rgb="FFFFF258"/>
        <bgColor/>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F2F4F6"/>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s>
  <cellStyleXfs count="1">
    <xf applyAlignment="true" applyBorder="false" applyFill="false" applyFont="false" applyNumberFormat="false" applyProtection="false" borderId="0" fillId="0" fontId="0" numFmtId="0"/>
  </cellStyleXfs>
  <cellXfs count="4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true" applyProtection="false" borderId="2" fillId="0" fontId="1" numFmtId="164"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6" fillId="0" fontId="3" numFmtId="0" xfId="0">
      <alignment vertical="center"/>
    </xf>
    <xf applyAlignment="true" applyBorder="false" applyFill="false" applyFont="true" applyNumberFormat="true" applyProtection="false" borderId="7" fillId="0" fontId="1" numFmtId="165" xfId="0">
      <alignment horizontal="center" vertical="center" wrapText="true"/>
    </xf>
    <xf applyAlignment="true" applyBorder="false" applyFill="false" applyFont="true" applyNumberFormat="false" applyProtection="false" borderId="8" fillId="0" fontId="4" numFmtId="0" xfId="0">
      <alignment horizontal="center" vertical="center"/>
    </xf>
    <xf applyAlignment="true" applyBorder="false" applyFill="false" applyFont="true" applyNumberFormat="false" applyProtection="false" borderId="9" fillId="0" fontId="5" numFmtId="0" xfId="0">
      <alignment horizontal="center" vertical="center"/>
    </xf>
    <xf applyAlignment="true" applyBorder="false" applyFill="false" applyFont="true" applyNumberFormat="false" applyProtection="false" borderId="10" fillId="0" fontId="6" numFmtId="0" xfId="0">
      <alignment horizontal="center" vertical="center"/>
    </xf>
    <xf applyAlignment="true" applyBorder="false" applyFill="true" applyFont="true" applyNumberFormat="false" applyProtection="false" borderId="11" fillId="2" fontId="7" numFmtId="0" xfId="0">
      <alignment horizontal="center" vertical="center" wrapText="true"/>
    </xf>
    <xf applyAlignment="true" applyBorder="false" applyFill="true" applyFont="true" applyNumberFormat="false" applyProtection="false" borderId="12" fillId="3" fontId="1" numFmtId="0" xfId="0">
      <alignment horizontal="center" vertical="center"/>
    </xf>
    <xf applyAlignment="true" applyBorder="false" applyFill="false" applyFont="true" applyNumberFormat="true" applyProtection="false" borderId="13" fillId="0" fontId="1" numFmtId="166" xfId="0">
      <alignment horizontal="center" vertical="center"/>
    </xf>
    <xf applyAlignment="true" applyBorder="false" applyFill="false" applyFont="true" applyNumberFormat="true" applyProtection="false" borderId="14" fillId="0" fontId="1" numFmtId="167" xfId="0">
      <alignment horizontal="center" vertical="center" wrapText="true"/>
    </xf>
    <xf applyAlignment="true" applyBorder="false" applyFill="false" applyFont="true" applyNumberFormat="true" applyProtection="false" borderId="15" fillId="0" fontId="1" numFmtId="168" xfId="0">
      <alignment horizontal="center" vertical="center"/>
    </xf>
    <xf applyAlignment="true" applyBorder="false" applyFill="false" applyFont="true" applyNumberFormat="true" applyProtection="false" borderId="16" fillId="0" fontId="1" numFmtId="169" xfId="0">
      <alignment horizontal="center" vertical="center" wrapText="true"/>
    </xf>
    <xf applyAlignment="true" applyBorder="false" applyFill="false" applyFont="true" applyNumberFormat="true" applyProtection="false" borderId="17" fillId="0" fontId="1" numFmtId="170" xfId="0">
      <alignment horizontal="center" vertical="center"/>
    </xf>
    <xf applyAlignment="true" applyBorder="false" applyFill="false" applyFont="true" applyNumberFormat="false" applyProtection="false" borderId="18" fillId="0" fontId="2" numFmtId="0" xfId="0">
      <alignment horizontal="center" vertical="center"/>
    </xf>
    <xf applyAlignment="true" applyBorder="false" applyFill="false" applyFont="true" applyNumberFormat="false" applyProtection="false" borderId="19" fillId="0" fontId="1" numFmtId="0" xfId="0">
      <alignment vertical="center" wrapText="true"/>
    </xf>
    <xf applyAlignment="true" applyBorder="false" applyFill="false" applyFont="true" applyNumberFormat="false" applyProtection="false" borderId="20" fillId="0" fontId="2" numFmtId="0" xfId="0">
      <alignment vertical="bottom"/>
    </xf>
    <xf applyAlignment="true" applyBorder="false" applyFill="false" applyFont="true" applyNumberFormat="true" applyProtection="false" borderId="21" fillId="0" fontId="2" numFmtId="171" xfId="0">
      <alignment vertical="bottom"/>
    </xf>
    <xf applyAlignment="true" applyBorder="false" applyFill="false" applyFont="true" applyNumberFormat="true" applyProtection="false" borderId="22" fillId="0" fontId="2" numFmtId="172" xfId="0">
      <alignment vertical="bottom"/>
    </xf>
    <xf applyAlignment="true" applyBorder="false" applyFill="false" applyFont="true" applyNumberFormat="true" applyProtection="false" borderId="23" fillId="0" fontId="2" numFmtId="173" xfId="0">
      <alignment vertical="bottom"/>
    </xf>
    <xf applyAlignment="true" applyBorder="false" applyFill="false" applyFont="true" applyNumberFormat="false" applyProtection="false" borderId="24" fillId="0" fontId="1" numFmtId="0" xfId="0">
      <alignment horizontal="center" vertical="bottom"/>
    </xf>
    <xf applyAlignment="true" applyBorder="false" applyFill="false" applyFont="true" applyNumberFormat="true" applyProtection="false" borderId="25" fillId="0" fontId="1" numFmtId="174" xfId="0">
      <alignment horizontal="center" vertical="bottom"/>
    </xf>
    <xf applyAlignment="true" applyBorder="false" applyFill="true" applyFont="true" applyNumberFormat="false" applyProtection="false" borderId="26" fillId="4" fontId="1" numFmtId="0" xfId="0">
      <alignment horizontal="center" vertical="bottom"/>
    </xf>
    <xf applyAlignment="true" applyBorder="false" applyFill="false" applyFont="true" applyNumberFormat="true" applyProtection="false" borderId="27" fillId="0" fontId="2" numFmtId="175" xfId="0">
      <alignment vertical="center"/>
    </xf>
    <xf applyAlignment="true" applyBorder="false" applyFill="false" applyFont="true" applyNumberFormat="true" applyProtection="false" borderId="28" fillId="0" fontId="2" numFmtId="176" xfId="0">
      <alignment vertical="center"/>
    </xf>
    <xf applyAlignment="true" applyBorder="false" applyFill="false" applyFont="true" applyNumberFormat="true" applyProtection="false" borderId="29" fillId="0" fontId="2" numFmtId="177" xfId="0">
      <alignment vertical="center"/>
    </xf>
    <xf applyAlignment="true" applyBorder="false" applyFill="false" applyFont="true" applyNumberFormat="true" applyProtection="false" borderId="30" fillId="0" fontId="2" numFmtId="178" xfId="0">
      <alignment vertical="center"/>
    </xf>
    <xf applyAlignment="true" applyBorder="false" applyFill="false" applyFont="true" applyNumberFormat="false" applyProtection="false" borderId="31" fillId="0" fontId="1" numFmtId="0" xfId="0">
      <alignment vertical="top" wrapText="true"/>
    </xf>
    <xf applyAlignment="true" applyBorder="false" applyFill="false" applyFont="true" applyNumberFormat="true" applyProtection="false" borderId="32" fillId="0" fontId="8" numFmtId="179" xfId="0">
      <alignment vertical="center"/>
    </xf>
    <xf applyAlignment="true" applyBorder="false" applyFill="true" applyFont="true" applyNumberFormat="false" applyProtection="false" borderId="33" fillId="5" fontId="1" numFmtId="0" xfId="0">
      <alignment vertical="top" wrapText="true"/>
    </xf>
    <xf applyAlignment="true" applyBorder="false" applyFill="false" applyFont="true" applyNumberFormat="true" applyProtection="false" borderId="34" fillId="0" fontId="8" numFmtId="180" xfId="0">
      <alignment vertical="center"/>
    </xf>
    <xf applyAlignment="true" applyBorder="false" applyFill="true" applyFont="true" applyNumberFormat="true" applyProtection="false" borderId="35" fillId="6" fontId="1" numFmtId="181" xfId="0">
      <alignment vertical="top" wrapText="true"/>
    </xf>
    <xf applyAlignment="true" applyBorder="false" applyFill="true" applyFont="true" applyNumberFormat="false" applyProtection="false" borderId="36" fillId="7" fontId="1" numFmtId="0" xfId="0">
      <alignment vertical="top" wrapText="true"/>
    </xf>
    <xf applyAlignment="true" applyBorder="false" applyFill="false" applyFont="true" applyNumberFormat="true" applyProtection="false" borderId="37" fillId="0" fontId="2" numFmtId="182" xfId="0">
      <alignment vertical="center" wrapText="true"/>
    </xf>
    <xf applyAlignment="true" applyBorder="false" applyFill="false" applyFont="true" applyNumberFormat="false" applyProtection="false" borderId="38" fillId="0" fontId="2" numFmtId="0" xfId="0">
      <alignment vertical="center" wrapText="true"/>
    </xf>
    <xf applyAlignment="true" applyBorder="false" applyFill="false" applyFont="true" applyNumberFormat="true" applyProtection="false" borderId="39" fillId="0" fontId="2" numFmtId="183" xfId="0">
      <alignment vertical="center"/>
    </xf>
    <xf applyAlignment="true" applyBorder="false" applyFill="true" applyFont="true" applyNumberFormat="false" applyProtection="false" borderId="40" fillId="8" fontId="9" numFmtId="0" xfId="0">
      <alignment horizontal="left" vertical="bottom"/>
    </xf>
    <xf applyAlignment="true" applyBorder="false" applyFill="true" applyFont="true" applyNumberFormat="false" applyProtection="false" borderId="41" fillId="9" fontId="9" numFmtId="0" xfId="0">
      <alignment horizontal="left" vertical="bottom"/>
    </xf>
    <xf applyAlignment="true" applyBorder="false" applyFill="false" applyFont="true" applyNumberFormat="false" applyProtection="false" borderId="42" fillId="0" fontId="10" numFmtId="0" xfId="0">
      <alignment vertical="bottom" wrapText="true"/>
    </xf>
    <xf applyAlignment="true" applyBorder="false" applyFill="false" applyFont="true" applyNumberFormat="false" applyProtection="false" borderId="43" fillId="0" fontId="10" numFmtId="0" xfId="0">
      <alignment vertical="bottom" wrapText="true"/>
    </xf>
    <xf applyAlignment="true" applyBorder="false" applyFill="false" applyFont="true" applyNumberFormat="false" applyProtection="false" borderId="44" fillId="0" fontId="10" numFmtId="0" xfId="0">
      <alignment horizontal="center" vertical="center" wrapText="true"/>
    </xf>
    <xf applyAlignment="true" applyBorder="false" applyFill="true" applyFont="true" applyNumberFormat="false" applyProtection="false" borderId="45" fillId="10" fontId="10" numFmtId="0" xfId="0">
      <alignment vertical="bottom"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calcChain.xml" Type="http://schemas.openxmlformats.org/officeDocument/2006/relationships/calcChain"></Relationship><Relationship Id="rId15"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xiaobot.net/invitation/2f559-bb719-658f4-1bb45/" Type="http://schemas.openxmlformats.org/officeDocument/2006/relationships/hyperlink" TargetMode="External"></Relationship><Relationship Id="rId2" Target="https://xiaobot.net/invitation/2f559-bb719-658f4-1bb45/" Type="http://schemas.openxmlformats.org/officeDocument/2006/relationships/hyperlink" TargetMode="External"></Relationship><Relationship Id="rId3" Target="https://scys.com/activity/landing/5528?tabIndex=0" Type="http://schemas.openxmlformats.org/officeDocument/2006/relationships/hyperlink" TargetMode="External"></Relationship><Relationship Id="rId4" Target="https://xiaobot.net/invitation/2f559-bb719-658f4-1bb45/" Type="http://schemas.openxmlformats.org/officeDocument/2006/relationships/hyperlink" TargetMode="External"></Relationship><Relationship Id="rId5" Target="https://xiaobot.net/invitation/2b0b0-ae762-a9df1-53e7a/" Type="http://schemas.openxmlformats.org/officeDocument/2006/relationships/hyperlink" TargetMode="External"></Relationship><Relationship Id="rId6" Target="https://xiaobot.net/invitation/43233-eb33e-38402-d79e4/" Type="http://schemas.openxmlformats.org/officeDocument/2006/relationships/hyperlink" TargetMode="External"></Relationship><Relationship Id="rId7" Target="https://t.zsxq.com/pRqyL" Type="http://schemas.openxmlformats.org/officeDocument/2006/relationships/hyperlink" TargetMode="External"></Relationship><Relationship Id="rId8" Target="https://xiaobot.net/invitation/2f559-bb719-658f4-1bb45/" Type="http://schemas.openxmlformats.org/officeDocument/2006/relationships/hyperlink" TargetMode="External"></Relationship><Relationship Id="rId9" Target="https://xiaobot.net/invitation/2f559-bb719-658f4-1bb45/" Type="http://schemas.openxmlformats.org/officeDocument/2006/relationships/hyperlink" TargetMode="External"></Relationship><Relationship Id="rId10" Target="https://xiaobot.net/invitation/ac352-7b342-049bd-d298b/" Type="http://schemas.openxmlformats.org/officeDocument/2006/relationships/hyperlink" TargetMode="External"></Relationship><Relationship Id="rId11" Target="https://xiaobot.net/invitation/83d0d-72452-f31a1-70ac5/" Type="http://schemas.openxmlformats.org/officeDocument/2006/relationships/hyperlink" TargetMode="External"></Relationship><Relationship Id="rId12" Target="https://aiawaken.feishu.cn/wiki/P6uCwKXbHirva5kZauHcJq1mnbe" Type="http://schemas.openxmlformats.org/officeDocument/2006/relationships/hyperlink" TargetMode="External"></Relationship><Relationship Id="rId13" Target="https://xiaobot.net/invitation/2f559-bb719-658f4-1bb45/" Type="http://schemas.openxmlformats.org/officeDocument/2006/relationships/hyperlink" TargetMode="External"></Relationship><Relationship Id="rId14" Target="https://xiaobot.net/invitation/2f559-bb719-658f4-1bb45/" Type="http://schemas.openxmlformats.org/officeDocument/2006/relationships/hyperlink" TargetMode="External"></Relationship><Relationship Id="rId15" Target="https://xiaobot.net/invitation/2f44e-c4f5e-1a5da-fcc9a/" Type="http://schemas.openxmlformats.org/officeDocument/2006/relationships/hyperlink" TargetMode="External"></Relationship><Relationship Id="rId16" Target="https://xiaobot.net/invitation/2f559-bb719-658f4-1bb45/" Type="http://schemas.openxmlformats.org/officeDocument/2006/relationships/hyperlink" TargetMode="External"></Relationship><Relationship Id="rId17" Target="https://xiaobot.net/invitation/2f559-bb719-658f4-1bb45/" Type="http://schemas.openxmlformats.org/officeDocument/2006/relationships/hyperlink" TargetMode="External"></Relationship><Relationship Id="rId18" Target="https://xiaobot.net/invitation/2f559-bb719-658f4-1bb45/" Type="http://schemas.openxmlformats.org/officeDocument/2006/relationships/hyperlink" TargetMode="External"></Relationship><Relationship Id="rId19" Target="https://xiaobot.net/invitation/2f559-bb719-658f4-1bb45/" Type="http://schemas.openxmlformats.org/officeDocument/2006/relationships/hyperlink" TargetMode="External"></Relationship><Relationship Id="rId20" Target="https://xiaobot.net/invitation/2f559-bb719-658f4-1bb45/" Type="http://schemas.openxmlformats.org/officeDocument/2006/relationships/hyperlink" TargetMode="External"></Relationship><Relationship Id="rId21" Target="https://xiaobot.net/invitation/11952-f5d0b-a1c7a-8bd6f/" Type="http://schemas.openxmlformats.org/officeDocument/2006/relationships/hyperlink" TargetMode="External"></Relationship><Relationship Id="rId22" Target="https://xiaobot.net/invitation/2f559-bb719-658f4-1bb45/" Type="http://schemas.openxmlformats.org/officeDocument/2006/relationships/hyperlink" TargetMode="External"></Relationship><Relationship Id="rId23" Target="https://xiaobot.net/invitation/1f379-85482-e1651-a829b" Type="http://schemas.openxmlformats.org/officeDocument/2006/relationships/hyperlink" TargetMode="External"></Relationship><Relationship Id="rId24" Target="https://t.zsxq.com/ctUx9" Type="http://schemas.openxmlformats.org/officeDocument/2006/relationships/hyperlink" TargetMode="External"></Relationship><Relationship Id="rId25" Target="https://xiaobot.net/invitation/2f559-bb719-658f4-1bb45/" Type="http://schemas.openxmlformats.org/officeDocument/2006/relationships/hyperlink" TargetMode="External"></Relationship><Relationship Id="rId26" Target="https://xiaobot.net/invitation/15e71-c802a-2b85a-a4bf1/" Type="http://schemas.openxmlformats.org/officeDocument/2006/relationships/hyperlink" TargetMode="External"></Relationship><Relationship Id="rId27" Target="https://xiaobot.net/invitation/2f559-bb719-658f4-1bb45/" Type="http://schemas.openxmlformats.org/officeDocument/2006/relationships/hyperlink" TargetMode="External"></Relationship><Relationship Id="rId28" Target="https://xiaobot.net/invitation/6e9e3-bfbcf-86089-a53f7" Type="http://schemas.openxmlformats.org/officeDocument/2006/relationships/hyperlink" TargetMode="External"></Relationship><Relationship Id="rId29" Target="https://xiaobot.net/invitation/2f559-bb719-658f4-1bb45/" Type="http://schemas.openxmlformats.org/officeDocument/2006/relationships/hyperlink" TargetMode="External"></Relationship><Relationship Id="rId30" Target="https://xiaobot.net/invitation/2f559-bb719-658f4-1bb45/" Type="http://schemas.openxmlformats.org/officeDocument/2006/relationships/hyperlink" TargetMode="External"></Relationship><Relationship Id="rId31" Target="https://xiaobot.net/invitation/2f559-bb719-658f4-1bb45/" Type="http://schemas.openxmlformats.org/officeDocument/2006/relationships/hyperlink" TargetMode="External"></Relationship><Relationship Id="rId32" Target="https://xiaobot.net/invitation/407ae-ee9b7-77ee3-b94ab/" Type="http://schemas.openxmlformats.org/officeDocument/2006/relationships/hyperlink" TargetMode="External"></Relationship><Relationship Id="rId33" Target="https://puudjd7ny5.feishu.cn/wiki/M33Ewsu3wib0QukCdLhc4ucrn5c?from=from_copylink" Type="http://schemas.openxmlformats.org/officeDocument/2006/relationships/hyperlink" TargetMode="External"></Relationship><Relationship Id="rId34" Target="https://xiaobot.net/invitation/35664-1d543-eb671-a5662" Type="http://schemas.openxmlformats.org/officeDocument/2006/relationships/hyperlink" TargetMode="External"></Relationship><Relationship Id="rId35" Target="https://xiaobot.net/invitation/9639e-0276d-3808f-33118/" Type="http://schemas.openxmlformats.org/officeDocument/2006/relationships/hyperlink" TargetMode="External"></Relationship><Relationship Id="rId36" Target="https://xiaobot.net/invitation/5e40f-70ae2-40ca9-98f6b/" Type="http://schemas.openxmlformats.org/officeDocument/2006/relationships/hyperlink" TargetMode="External"></Relationship><Relationship Id="rId37" Target="https://xiaobot.net/invitation/2f559-bb719-658f4-1bb45/" Type="http://schemas.openxmlformats.org/officeDocument/2006/relationships/hyperlink" TargetMode="External"></Relationship><Relationship Id="rId38" Target="https://xiaobot.net/invitation/6f7b5-88817-43b34-173c6/" Type="http://schemas.openxmlformats.org/officeDocument/2006/relationships/hyperlink" TargetMode="External"></Relationship><Relationship Id="rId39" Target="https://xiaobot.net/invitation/3aef4-1e417-c1592-019f7/" Type="http://schemas.openxmlformats.org/officeDocument/2006/relationships/hyperlink" TargetMode="External"></Relationship><Relationship Id="rId40" Target="https://xiaobot.net/invitation/20002-9c7e9-8b6e3-c0a37/" Type="http://schemas.openxmlformats.org/officeDocument/2006/relationships/hyperlink" TargetMode="External"></Relationship><Relationship Id="rId41" Target="https://xiaobot.net/invitation/88a30-a0e3b-32ca7-b27bb" Type="http://schemas.openxmlformats.org/officeDocument/2006/relationships/hyperlink" TargetMode="External"></Relationship><Relationship Id="rId42" Target="https://xiaobot.net/invitation/2f559-bb719-658f4-1bb45/" Type="http://schemas.openxmlformats.org/officeDocument/2006/relationships/hyperlink" TargetMode="External"></Relationship><Relationship Id="rId43" Target="https://xiaobot.net/invitation/2f559-bb719-658f4-1bb45/" Type="http://schemas.openxmlformats.org/officeDocument/2006/relationships/hyperlink" TargetMode="External"></Relationship><Relationship Id="rId44" Target="https://xiaobot.net/invitation/2f559-bb719-658f4-1bb45/" Type="http://schemas.openxmlformats.org/officeDocument/2006/relationships/hyperlink" TargetMode="External"></Relationship><Relationship Id="rId45" Target="https://xiaobot.net/invitation/9ef8c-2b748-74017-e14a4" Type="http://schemas.openxmlformats.org/officeDocument/2006/relationships/hyperlink" TargetMode="External"></Relationship><Relationship Id="rId46" Target="https://xiaobot.net/invitation/6e9fc-80588-77748-2c358" Type="http://schemas.openxmlformats.org/officeDocument/2006/relationships/hyperlink" TargetMode="External"></Relationship><Relationship Id="rId47" Target="https://xiaobot.net/invitation/2f559-bb719-658f4-1bb45/" Type="http://schemas.openxmlformats.org/officeDocument/2006/relationships/hyperlink" TargetMode="External"></Relationship><Relationship Id="rId48" Target="https://xiaobot.net/invitation/34ee8-3ceda-ca53b-f42ce/" Type="http://schemas.openxmlformats.org/officeDocument/2006/relationships/hyperlink" TargetMode="External"></Relationship><Relationship Id="rId49" Target="https://xiaobot.net/invitation/2f559-bb719-658f4-1bb45/" Type="http://schemas.openxmlformats.org/officeDocument/2006/relationships/hyperlink" TargetMode="External"></Relationship><Relationship Id="rId50" Target="https://xiaobot.net/invitation/9ee37-88685-bfca7-d3182/" Type="http://schemas.openxmlformats.org/officeDocument/2006/relationships/hyperlink" TargetMode="External"></Relationship><Relationship Id="rId51" Target="https://xiaobot.net/invitation/2f559-bb719-658f4-1bb45/" Type="http://schemas.openxmlformats.org/officeDocument/2006/relationships/hyperlink" TargetMode="External"></Relationship><Relationship Id="rId52" Target="https://xiaobot.net/invitation/2f559-bb719-658f4-1bb45/" Type="http://schemas.openxmlformats.org/officeDocument/2006/relationships/hyperlink" TargetMode="External"></Relationship><Relationship Id="rId53" Target="https://xiaobot.net/invitation/9a166-c9825-14415-d40a8/" Type="http://schemas.openxmlformats.org/officeDocument/2006/relationships/hyperlink" TargetMode="External"></Relationship><Relationship Id="rId54" Target="https://xiaobot.net/invitation/842dd-84eb6-ec221-101ac" Type="http://schemas.openxmlformats.org/officeDocument/2006/relationships/hyperlink" TargetMode="External"></Relationship><Relationship Id="rId55" Target="https://xiaobot.net/invitation/d16cf-3bc70-29c9d-cf1ba/" Type="http://schemas.openxmlformats.org/officeDocument/2006/relationships/hyperlink" TargetMode="External"></Relationship><Relationship Id="rId56" Target="https://xiaobot.net/invitation/f751f-6ab89-14fa2-36f4c/" Type="http://schemas.openxmlformats.org/officeDocument/2006/relationships/hyperlink" TargetMode="External"></Relationship><Relationship Id="rId57" Target="https://xiaobot.net/invitation/2f559-bb719-658f4-1bb45/" Type="http://schemas.openxmlformats.org/officeDocument/2006/relationships/hyperlink" TargetMode="External"></Relationship><Relationship Id="rId58" Target="https://xiaobot.net/invitation/2f559-bb719-658f4-1bb45/" Type="http://schemas.openxmlformats.org/officeDocument/2006/relationships/hyperlink" TargetMode="External"></Relationship><Relationship Id="rId59" Target="https://xiaobot.net/invitation/891cc-05912-58862-5e9bb/" Type="http://schemas.openxmlformats.org/officeDocument/2006/relationships/hyperlink" TargetMode="External"></Relationship><Relationship Id="rId60" Target="https://xiaobot.net/invitation/2f559-bb719-658f4-1bb45/" Type="http://schemas.openxmlformats.org/officeDocument/2006/relationships/hyperlink" TargetMode="External"></Relationship><Relationship Id="rId61" Target="https://scys.com/t/BOA7PShO" Type="http://schemas.openxmlformats.org/officeDocument/2006/relationships/hyperlink" TargetMode="External"></Relationship><Relationship Id="rId62" Target="https://xiaobot.net/invitation/2f559-bb719-658f4-1bb45/" Type="http://schemas.openxmlformats.org/officeDocument/2006/relationships/hyperlink" TargetMode="External"></Relationship><Relationship Id="rId63" Target="https://xiaobot.net/invitation/0e71f-83029-6589b-f3166" Type="http://schemas.openxmlformats.org/officeDocument/2006/relationships/hyperlink" TargetMode="External"></Relationship><Relationship Id="rId64" Target="https://xiaobot.net/invitation/2f559-bb719-658f4-1bb45/" Type="http://schemas.openxmlformats.org/officeDocument/2006/relationships/hyperlink" TargetMode="External"></Relationship><Relationship Id="rId65" Target="https://xiaobot.net/invitation/fd527-56876-ddfe9-87bea/" Type="http://schemas.openxmlformats.org/officeDocument/2006/relationships/hyperlink" TargetMode="External"></Relationship><Relationship Id="rId66" Target="https://xiaobot.net/invitation/e8f51-d2a42-e0faf-8d6a5" Type="http://schemas.openxmlformats.org/officeDocument/2006/relationships/hyperlink" TargetMode="External"></Relationship><Relationship Id="rId67" Target="https://xiaobot.net/invitation/9b3ca-ef8fe-b3daa-83f54" Type="http://schemas.openxmlformats.org/officeDocument/2006/relationships/hyperlink" TargetMode="External"></Relationship><Relationship Id="rId68" Target="https://xiaobot.net/invitation/2f559-bb719-658f4-1bb45/" Type="http://schemas.openxmlformats.org/officeDocument/2006/relationships/hyperlink" TargetMode="External"></Relationship><Relationship Id="rId69" Target="https://xiaobot.net/invitation/2f559-bb719-658f4-1bb45/" Type="http://schemas.openxmlformats.org/officeDocument/2006/relationships/hyperlink" TargetMode="External"></Relationship><Relationship Id="rId70" Target="https://xiaobot.net/invitation/2f559-bb719-658f4-1bb45/" Type="http://schemas.openxmlformats.org/officeDocument/2006/relationships/hyperlink" TargetMode="External"></Relationship><Relationship Id="rId71" Target="https://xiaobot.net/invitation/2f559-bb719-658f4-1bb45/" Type="http://schemas.openxmlformats.org/officeDocument/2006/relationships/hyperlink" TargetMode="External"></Relationship><Relationship Id="rId72" Target="https://xiaobot.net/invitation/2f559-bb719-658f4-1bb45/" Type="http://schemas.openxmlformats.org/officeDocument/2006/relationships/hyperlink" TargetMode="External"></Relationship><Relationship Id="rId73" Target="https://xiaobot.net/invitation/2f559-bb719-658f4-1bb45/" Type="http://schemas.openxmlformats.org/officeDocument/2006/relationships/hyperlink" TargetMode="External"></Relationship><Relationship Id="rId74" Target="https://xiaobot.net/invitation/2f559-bb719-658f4-1bb45/" Type="http://schemas.openxmlformats.org/officeDocument/2006/relationships/hyperlink" TargetMode="External"></Relationship><Relationship Id="rId75" Target="https://xiaobot.net/invitation/2f559-bb719-658f4-1bb45/" Type="http://schemas.openxmlformats.org/officeDocument/2006/relationships/hyperlink" TargetMode="External"></Relationship><Relationship Id="rId76" Target="https://xiaobot.net/invitation/2f559-bb719-658f4-1bb45/" Type="http://schemas.openxmlformats.org/officeDocument/2006/relationships/hyperlink" TargetMode="External"></Relationship><Relationship Id="rId77" Target="https://xiaobot.net/invitation/57d50-8639d-517b8-ab6ea/" Type="http://schemas.openxmlformats.org/officeDocument/2006/relationships/hyperlink" TargetMode="External"></Relationship><Relationship Id="rId78" Target="https://xiaobot.net/invitation/1ae80-2f1f4-a3fbe-b5776/" Type="http://schemas.openxmlformats.org/officeDocument/2006/relationships/hyperlink" TargetMode="External"></Relationship><Relationship Id="rId79" Target="https://xiaobot.net/invitation/2f559-bb719-658f4-1bb45/" Type="http://schemas.openxmlformats.org/officeDocument/2006/relationships/hyperlink" TargetMode="External"></Relationship><Relationship Id="rId80" Target="https://xiaobot.net/invitation/d3fd7-dbf5b-8e3d2-d06ef" Type="http://schemas.openxmlformats.org/officeDocument/2006/relationships/hyperlink" TargetMode="External"></Relationship><Relationship Id="rId81" Target="https://xiaobot.net/invitation/0a92d-d1abe-09205-432bb/" Type="http://schemas.openxmlformats.org/officeDocument/2006/relationships/hyperlink" TargetMode="External"></Relationship><Relationship Id="rId82" Target="https://xiaobot.net/invitation/2f559-bb719-658f4-1bb45/" Type="http://schemas.openxmlformats.org/officeDocument/2006/relationships/hyperlink" TargetMode="External"></Relationship><Relationship Id="rId83" Target="https://xiaobot.net/invitation/2f559-bb719-658f4-1bb45/" Type="http://schemas.openxmlformats.org/officeDocument/2006/relationships/hyperlink" TargetMode="External"></Relationship><Relationship Id="rId84" Target="https://xiaobot.net/invitation/fe450-86bb0-063f9-4fac8" Type="http://schemas.openxmlformats.org/officeDocument/2006/relationships/hyperlink" TargetMode="External"></Relationship><Relationship Id="rId85" Target="https://xiaobot.net/invitation/addcc-3e768-ef3db-2beb9/" Type="http://schemas.openxmlformats.org/officeDocument/2006/relationships/hyperlink" TargetMode="External"></Relationship><Relationship Id="rId86" Target="https://p03a4vs9s2.feishu.cn/wiki/XXCvwKH8jiLIZRktIbzcC928n1f" Type="http://schemas.openxmlformats.org/officeDocument/2006/relationships/hyperlink" TargetMode="External"></Relationship><Relationship Id="rId87" Target="https://xiaobot.net/invitation/936dd-10675-3bc5a-c0227/" Type="http://schemas.openxmlformats.org/officeDocument/2006/relationships/hyperlink" TargetMode="External"></Relationship><Relationship Id="rId88" Target="https://xiaobot.net/invitation/2f559-bb719-658f4-1bb45/" Type="http://schemas.openxmlformats.org/officeDocument/2006/relationships/hyperlink" TargetMode="External"></Relationship><Relationship Id="rId89" Target="https://xiaobot.net/invitation/2f559-bb719-658f4-1bb45/" Type="http://schemas.openxmlformats.org/officeDocument/2006/relationships/hyperlink" TargetMode="External"></Relationship><Relationship Id="rId90" Target="https://xiaobot.net/invitation/2f559-bb719-658f4-1bb45/" Type="http://schemas.openxmlformats.org/officeDocument/2006/relationships/hyperlink" TargetMode="External"></Relationship><Relationship Id="rId91" Target="https://xiaobot.net/invitation/0954d-3fd25-5514f-d5ce3" Type="http://schemas.openxmlformats.org/officeDocument/2006/relationships/hyperlink" TargetMode="External"></Relationship><Relationship Id="rId92" Target="https://xiaobot.net/invitation/2f559-bb719-658f4-1bb45/" Type="http://schemas.openxmlformats.org/officeDocument/2006/relationships/hyperlink" TargetMode="External"></Relationship><Relationship Id="rId93" Target="https://xiaobot.net/invitation/2f559-bb719-658f4-1bb45/" Type="http://schemas.openxmlformats.org/officeDocument/2006/relationships/hyperlink" TargetMode="External"></Relationship><Relationship Id="rId94" Target="https://xiaobot.net/invitation/b4036-947ef-b728f-3a798/" Type="http://schemas.openxmlformats.org/officeDocument/2006/relationships/hyperlink" TargetMode="External"></Relationship><Relationship Id="rId95" Target="https://scys.com/articleDetail/xq_topic/5125841811214284" Type="http://schemas.openxmlformats.org/officeDocument/2006/relationships/hyperlink" TargetMode="External"></Relationship><Relationship Id="rId96" Target="https://xiaobot.net/invitation/2f559-bb719-658f4-1bb45/" Type="http://schemas.openxmlformats.org/officeDocument/2006/relationships/hyperlink" TargetMode="External"></Relationship><Relationship Id="rId97" Target="https://xiaobot.net/invitation/2f559-bb719-658f4-1bb45/" Type="http://schemas.openxmlformats.org/officeDocument/2006/relationships/hyperlink" TargetMode="External"></Relationship><Relationship Id="rId98" Target="https://xiaobot.net/invitation/a8a86-59098-d48bc-77bfc/" Type="http://schemas.openxmlformats.org/officeDocument/2006/relationships/hyperlink" TargetMode="External"></Relationship><Relationship Id="rId99" Target="https://xiaobot.net/invitation/07b67-279ae-c22e4-291f6" Type="http://schemas.openxmlformats.org/officeDocument/2006/relationships/hyperlink" TargetMode="External"></Relationship><Relationship Id="rId100" Target="https://xiaobot.net/invitation/2f559-bb719-658f4-1bb45/" Type="http://schemas.openxmlformats.org/officeDocument/2006/relationships/hyperlink" TargetMode="External"></Relationship><Relationship Id="rId101" Target="https://xiaobot.net/invitation/46985-6d0c0-18d03-adfb8/" Type="http://schemas.openxmlformats.org/officeDocument/2006/relationships/hyperlink" TargetMode="External"></Relationship><Relationship Id="rId102" Target="https://xiaobot.net/invitation/2f559-bb719-658f4-1bb45/" Type="http://schemas.openxmlformats.org/officeDocument/2006/relationships/hyperlink" TargetMode="External"></Relationship><Relationship Id="rId103" Target="https://xiaobot.net/invitation/2f559-bb719-658f4-1bb45/" Type="http://schemas.openxmlformats.org/officeDocument/2006/relationships/hyperlink" TargetMode="External"></Relationship><Relationship Id="rId104" Target="https://xiaobot.net/invitation/2f559-bb719-658f4-1bb45/" Type="http://schemas.openxmlformats.org/officeDocument/2006/relationships/hyperlink" TargetMode="External"></Relationship><Relationship Id="rId105" Target="https://xiaobot.net/invitation/b1550-c68ef-b2009-056b1/" Type="http://schemas.openxmlformats.org/officeDocument/2006/relationships/hyperlink" TargetMode="External"></Relationship><Relationship Id="rId106" Target="https://xiaobot.net/invitation/f43f2-59776-86534-9f1e3/" Type="http://schemas.openxmlformats.org/officeDocument/2006/relationships/hyperlink" TargetMode="External"></Relationship><Relationship Id="rId107" Target="https://xiaobot.net/invitation/66246-a3a98-539ae-73c18/" Type="http://schemas.openxmlformats.org/officeDocument/2006/relationships/hyperlink" TargetMode="External"></Relationship><Relationship Id="rId108" Target="https://xiaobot.net/invitation/43d19-f1808-7e189-18637/" Type="http://schemas.openxmlformats.org/officeDocument/2006/relationships/hyperlink" TargetMode="External"></Relationship><Relationship Id="rId109" Target="https://xiaobot.net/invitation/80b83-cb599-84ef4-334d7/" Type="http://schemas.openxmlformats.org/officeDocument/2006/relationships/hyperlink" TargetMode="External"></Relationship><Relationship Id="rId110" Target="https://xiaobot.net/invitation/3d018-f774a-8a4fc-c7876/" Type="http://schemas.openxmlformats.org/officeDocument/2006/relationships/hyperlink" TargetMode="External"></Relationship><Relationship Id="rId111" Target="https://xiaobot.net/invitation/ce769-b9f3f-3088d-544df/" Type="http://schemas.openxmlformats.org/officeDocument/2006/relationships/hyperlink" TargetMode="External"></Relationship><Relationship Id="rId112" Target="https://xiaobot.net/invitation/cce91-4c4ce-97790-e1801/" Type="http://schemas.openxmlformats.org/officeDocument/2006/relationships/hyperlink" TargetMode="External"></Relationship><Relationship Id="rId113" Target="https://xiaobot.net/invitation/2f559-bb719-658f4-1bb45/" Type="http://schemas.openxmlformats.org/officeDocument/2006/relationships/hyperlink" TargetMode="External"></Relationship><Relationship Id="rId114" Target="https://xiaobot.net/invitation/2f559-bb719-658f4-1bb45/" Type="http://schemas.openxmlformats.org/officeDocument/2006/relationships/hyperlink" TargetMode="External"></Relationship><Relationship Id="rId115" Target="https://xiaobot.net/invitation/ae6b3-8be22-0a6d1-870e1" Type="http://schemas.openxmlformats.org/officeDocument/2006/relationships/hyperlink" TargetMode="External"></Relationship><Relationship Id="rId116" Target="https://xiaobot.net/invitation/2f559-bb719-658f4-1bb45/" Type="http://schemas.openxmlformats.org/officeDocument/2006/relationships/hyperlink" TargetMode="External"></Relationship><Relationship Id="rId117" Target="https://rcnoiwi40o0u.feishu.cn/wiki/XOnNwaPwKifCWLk9AhOcXSA7nud" Type="http://schemas.openxmlformats.org/officeDocument/2006/relationships/hyperlink" TargetMode="External"></Relationship><Relationship Id="rId118" Target="https://xiaobot.net/invitation/2f559-bb719-658f4-1bb45/" Type="http://schemas.openxmlformats.org/officeDocument/2006/relationships/hyperlink" TargetMode="External"></Relationship><Relationship Id="rId119" Target="https://xiaobot.net/invitation/2f559-bb719-658f4-1bb45/" Type="http://schemas.openxmlformats.org/officeDocument/2006/relationships/hyperlink" TargetMode="External"></Relationship><Relationship Id="rId120" Target="https://xiaobot.net/invitation/2f559-bb719-658f4-1bb45/" Type="http://schemas.openxmlformats.org/officeDocument/2006/relationships/hyperlink" TargetMode="External"></Relationship><Relationship Id="rId121" Target="https://xiaobot.net/invitation/2f559-bb719-658f4-1bb45/" Type="http://schemas.openxmlformats.org/officeDocument/2006/relationships/hyperlink" TargetMode="External"></Relationship><Relationship Id="rId122" Target="https://xiaobot.net/invitation/ff6b9-83589-267d4-65793/" Type="http://schemas.openxmlformats.org/officeDocument/2006/relationships/hyperlink" TargetMode="External"></Relationship><Relationship Id="rId123" Target="https://xiaobot.net/invitation/2f559-bb719-658f4-1bb45/" Type="http://schemas.openxmlformats.org/officeDocument/2006/relationships/hyperlink" TargetMode="External"></Relationship><Relationship Id="rId124" Target="https://xiaobot.net/invitation/2f559-bb719-658f4-1bb45/" Type="http://schemas.openxmlformats.org/officeDocument/2006/relationships/hyperlink" TargetMode="External"></Relationship><Relationship Id="rId125" Target="https://xiaobot.net/invitation/2f559-bb719-658f4-1bb45/" Type="http://schemas.openxmlformats.org/officeDocument/2006/relationships/hyperlink" TargetMode="External"></Relationship><Relationship Id="rId126" Target="https://xiaobot.net/invitation/2f559-bb719-658f4-1bb45/" Type="http://schemas.openxmlformats.org/officeDocument/2006/relationships/hyperlink" TargetMode="External"></Relationship><Relationship Id="rId127" Target="https://xiaobot.net/invitation/2f559-bb719-658f4-1bb45/" Type="http://schemas.openxmlformats.org/officeDocument/2006/relationships/hyperlink" TargetMode="External"></Relationship><Relationship Id="rId128" Target="https://xiaobot.net/invitation/d55dc-666ef-33e23-0aa28/" Type="http://schemas.openxmlformats.org/officeDocument/2006/relationships/hyperlink" TargetMode="External"></Relationship><Relationship Id="rId129" Target="https://scys.com/activity/landing/5537?tabIndex=0" Type="http://schemas.openxmlformats.org/officeDocument/2006/relationships/hyperlink" TargetMode="External"></Relationship><Relationship Id="rId130" Target="https://xiaobot.net/invitation/2f559-bb719-658f4-1bb45/" Type="http://schemas.openxmlformats.org/officeDocument/2006/relationships/hyperlink" TargetMode="External"></Relationship><Relationship Id="rId131" Target="https://xiaobot.net/invitation/2f559-bb719-658f4-1bb45/" Type="http://schemas.openxmlformats.org/officeDocument/2006/relationships/hyperlink" TargetMode="External"></Relationship><Relationship Id="rId132" Target="https://xiaobot.net/invitation/2f559-bb719-658f4-1bb45/" Type="http://schemas.openxmlformats.org/officeDocument/2006/relationships/hyperlink" TargetMode="External"></Relationship><Relationship Id="rId133" Target="https://xiaobot.net/invitation/2f559-bb719-658f4-1bb45/" Type="http://schemas.openxmlformats.org/officeDocument/2006/relationships/hyperlink" TargetMode="External"></Relationship><Relationship Id="rId134" Target="https://xiaobot.net/invitation/2f559-bb719-658f4-1bb45/" Type="http://schemas.openxmlformats.org/officeDocument/2006/relationships/hyperlink" TargetMode="External"></Relationship><Relationship Id="rId135" Target="https://xiaobot.net/invitation/2f559-bb719-658f4-1bb45/" Type="http://schemas.openxmlformats.org/officeDocument/2006/relationships/hyperlink" TargetMode="External"></Relationship><Relationship Id="rId136" Target="https://xiaobot.net/invitation/2f559-bb719-658f4-1bb45/" Type="http://schemas.openxmlformats.org/officeDocument/2006/relationships/hyperlink" TargetMode="External"></Relationship><Relationship Id="rId137" Target="https://xiaobot.net/invitation/2f559-bb719-658f4-1bb45/" Type="http://schemas.openxmlformats.org/officeDocument/2006/relationships/hyperlink" TargetMode="External"></Relationship><Relationship Id="rId138" Target="https://xiaobot.net/invitation/c8105-8a157-c296b-aa966/" Type="http://schemas.openxmlformats.org/officeDocument/2006/relationships/hyperlink" TargetMode="External"></Relationship><Relationship Id="rId139" Target="https://xiaobot.net/invitation/68649-0204c-48fb2-9f81f/" Type="http://schemas.openxmlformats.org/officeDocument/2006/relationships/hyperlink" TargetMode="External"></Relationship><Relationship Id="rId140" Target="https://xiaobot.net/invitation/2f559-bb719-658f4-1bb45/" Type="http://schemas.openxmlformats.org/officeDocument/2006/relationships/hyperlink" TargetMode="External"></Relationship><Relationship Id="rId141" Target="https://xiaobot.net/invitation/12a76-b3550-19fea-8e89c/" Type="http://schemas.openxmlformats.org/officeDocument/2006/relationships/hyperlink" TargetMode="External"></Relationship><Relationship Id="rId142" Target="https://xiaobot.net/invitation/7788c-58b8e-28a30-e435d/" Type="http://schemas.openxmlformats.org/officeDocument/2006/relationships/hyperlink" TargetMode="External"></Relationship><Relationship Id="rId143" Target="https://xiaobot.net/invitation/2f559-bb719-658f4-1bb45/" Type="http://schemas.openxmlformats.org/officeDocument/2006/relationships/hyperlink" TargetMode="External"></Relationship><Relationship Id="rId144" Target="https://xiaobot.net/invitation/2f559-bb719-658f4-1bb45/" Type="http://schemas.openxmlformats.org/officeDocument/2006/relationships/hyperlink" TargetMode="External"></Relationship><Relationship Id="rId145" Target="https://xiaobot.net/invitation/2f559-bb719-658f4-1bb45/" Type="http://schemas.openxmlformats.org/officeDocument/2006/relationships/hyperlink" TargetMode="External"></Relationship><Relationship Id="rId146" Target="https://xiaobot.net/invitation/2f559-bb719-658f4-1bb45/" Type="http://schemas.openxmlformats.org/officeDocument/2006/relationships/hyperlink" TargetMode="External"></Relationship><Relationship Id="rId147" Target="https://xiaobot.net/invitation/2f559-bb719-658f4-1bb45/" Type="http://schemas.openxmlformats.org/officeDocument/2006/relationships/hyperlink" TargetMode="External"></Relationship><Relationship Id="rId148" Target="https://xiaobot.net/invitation/2f559-bb719-658f4-1bb45/" Type="http://schemas.openxmlformats.org/officeDocument/2006/relationships/hyperlink" TargetMode="External"></Relationship><Relationship Id="rId149" Target="https://xiaobot.net/invitation/194b8-b4722-2306f-7de10/" Type="http://schemas.openxmlformats.org/officeDocument/2006/relationships/hyperlink" TargetMode="External"></Relationship><Relationship Id="rId150" Target="https://xiaobot.net/invitation/2f559-bb719-658f4-1bb45/" Type="http://schemas.openxmlformats.org/officeDocument/2006/relationships/hyperlink" TargetMode="External"></Relationship><Relationship Id="rId151" Target="https://xiaobot.net/invitation/2f559-bb719-658f4-1bb45/" Type="http://schemas.openxmlformats.org/officeDocument/2006/relationships/hyperlink" TargetMode="External"></Relationship><Relationship Id="rId152" Target="https://xiaobot.net/invitation/9f74d-7582d-266ae-c2b1c" Type="http://schemas.openxmlformats.org/officeDocument/2006/relationships/hyperlink" TargetMode="External"></Relationship><Relationship Id="rId153" Target="https://xiaobot.net/invitation/2f559-bb719-658f4-1bb45/" Type="http://schemas.openxmlformats.org/officeDocument/2006/relationships/hyperlink" TargetMode="External"></Relationship><Relationship Id="rId154" Target="https://xiaobot.net/invitation/3cc9d-96380-44cc9-74087/" Type="http://schemas.openxmlformats.org/officeDocument/2006/relationships/hyperlink" TargetMode="External"></Relationship><Relationship Id="rId155" Target="https://xiaobot.net/invitation/2f559-bb719-658f4-1bb45/" Type="http://schemas.openxmlformats.org/officeDocument/2006/relationships/hyperlink" TargetMode="External"></Relationship><Relationship Id="rId156" Target="https://xiaobot.net/invitation/2f559-bb719-658f4-1bb45/" Type="http://schemas.openxmlformats.org/officeDocument/2006/relationships/hyperlink" TargetMode="External"></Relationship><Relationship Id="rId157" Target="https://xiaobot.net/invitation/1199b-d5305-38b7c-73439/" Type="http://schemas.openxmlformats.org/officeDocument/2006/relationships/hyperlink" TargetMode="External"></Relationship><Relationship Id="rId158" Target="https://xiaobot.net/invitation/2f559-bb719-658f4-1bb45/" Type="http://schemas.openxmlformats.org/officeDocument/2006/relationships/hyperlink" TargetMode="External"></Relationship><Relationship Id="rId159" Target="https://xiaobot.net/invitation/2f559-bb719-658f4-1bb45/" Type="http://schemas.openxmlformats.org/officeDocument/2006/relationships/hyperlink" TargetMode="External"></Relationship><Relationship Id="rId160" Target="https://xiaobot.net/invitation/2f559-bb719-658f4-1bb45/" Type="http://schemas.openxmlformats.org/officeDocument/2006/relationships/hyperlink" TargetMode="External"></Relationship><Relationship Id="rId161" Target="https://xiaobot.net/invitation/2f559-bb719-658f4-1bb45/" Type="http://schemas.openxmlformats.org/officeDocument/2006/relationships/hyperlink" TargetMode="External"></Relationship><Relationship Id="rId162" Target="https://scys.com/articleDetail/xq_topic/584255224121544" Type="http://schemas.openxmlformats.org/officeDocument/2006/relationships/hyperlink" TargetMode="External"></Relationship><Relationship Id="rId163" Target="https://xiaobot.net/invitation/2f559-bb719-658f4-1bb45/" Type="http://schemas.openxmlformats.org/officeDocument/2006/relationships/hyperlink" TargetMode="External"></Relationship><Relationship Id="rId164" Target="https://xiaobot.net/invitation/2f559-bb719-658f4-1bb45/" Type="http://schemas.openxmlformats.org/officeDocument/2006/relationships/hyperlink" TargetMode="External"></Relationship><Relationship Id="rId165" Target="https://xiaobot.net/invitation/2f559-bb719-658f4-1bb45/" Type="http://schemas.openxmlformats.org/officeDocument/2006/relationships/hyperlink" TargetMode="External"></Relationship><Relationship Id="rId166" Target="https://xiaobot.net/invitation/2f559-bb719-658f4-1bb45/" Type="http://schemas.openxmlformats.org/officeDocument/2006/relationships/hyperlink" TargetMode="External"></Relationship><Relationship Id="rId167" Target="https://xiaobot.net/invitation/9c992-f85b0-6e368-af197" Type="http://schemas.openxmlformats.org/officeDocument/2006/relationships/hyperlink" TargetMode="External"></Relationship><Relationship Id="rId168" Target="https://md8vbz6pkh.feishu.cn/wiki/KYowwPdrRiTmfHkPKS8cp3QCnXg" Type="http://schemas.openxmlformats.org/officeDocument/2006/relationships/hyperlink" TargetMode="External"></Relationship><Relationship Id="rId169" Target="https://bcn7jh9fl49y.feishu.cn/wiki/Vp4aw0R4hiy4eUk0196cYPf9n1b" Type="http://schemas.openxmlformats.org/officeDocument/2006/relationships/hyperlink" TargetMode="External"></Relationship><Relationship Id="rId170" Target="https://xiaobot.net/invitation/2f559-bb719-658f4-1bb45/" Type="http://schemas.openxmlformats.org/officeDocument/2006/relationships/hyperlink" TargetMode="External"></Relationship><Relationship Id="rId171" Target="https://xiaobot.net/invitation/2f559-bb719-658f4-1bb45/" Type="http://schemas.openxmlformats.org/officeDocument/2006/relationships/hyperlink" TargetMode="External"></Relationship><Relationship Id="rId172" Target="https://xiaobot.net/invitation/4cd0d-59826-aa5f7-cc994/" Type="http://schemas.openxmlformats.org/officeDocument/2006/relationships/hyperlink" TargetMode="External"></Relationship><Relationship Id="rId173" Target="https://xiaobot.net/invitation/e077f-9b145-98d58-76362/" Type="http://schemas.openxmlformats.org/officeDocument/2006/relationships/hyperlink" TargetMode="External"></Relationship><Relationship Id="rId174" Target="https://xiaobot.net/invitation/d0148-bc68b-166aa-f952c/" Type="http://schemas.openxmlformats.org/officeDocument/2006/relationships/hyperlink" TargetMode="External"></Relationship><Relationship Id="rId175" Target="https://xiaobot.net/invitation/d8264-815ca-92b6d-f525d/" Type="http://schemas.openxmlformats.org/officeDocument/2006/relationships/hyperlink" TargetMode="External"></Relationship><Relationship Id="rId176" Target="https://xiaobot.net/invitation/2f559-bb719-658f4-1bb45/" Type="http://schemas.openxmlformats.org/officeDocument/2006/relationships/hyperlink" TargetMode="External"></Relationship><Relationship Id="rId177" Target="https://xiaobot.net/invitation/2f559-bb719-658f4-1bb45/" Type="http://schemas.openxmlformats.org/officeDocument/2006/relationships/hyperlink" TargetMode="External"></Relationship><Relationship Id="rId178" Target="https://xiaobot.net/invitation/2f559-bb719-658f4-1bb45/" Type="http://schemas.openxmlformats.org/officeDocument/2006/relationships/hyperlink" TargetMode="External"></Relationship><Relationship Id="rId179" Target="https://xiaobot.net/invitation/2f559-bb719-658f4-1bb45/" Type="http://schemas.openxmlformats.org/officeDocument/2006/relationships/hyperlink" TargetMode="External"></Relationship><Relationship Id="rId180" Target="https://xiaobot.net/invitation/2f559-bb719-658f4-1bb45/" Type="http://schemas.openxmlformats.org/officeDocument/2006/relationships/hyperlink" TargetMode="External"></Relationship><Relationship Id="rId181" Target="https://xiaobot.net/invitation/2f559-bb719-658f4-1bb45/" Type="http://schemas.openxmlformats.org/officeDocument/2006/relationships/hyperlink" TargetMode="External"></Relationship><Relationship Id="rId182" Target="https://xiaobot.net/invitation/71389-69d04-631d2-2043d/" Type="http://schemas.openxmlformats.org/officeDocument/2006/relationships/hyperlink" TargetMode="External"></Relationship><Relationship Id="rId183" Target="https://xiaobot.net/invitation/2f559-bb719-658f4-1bb45/" Type="http://schemas.openxmlformats.org/officeDocument/2006/relationships/hyperlink" TargetMode="External"></Relationship><Relationship Id="rId184" Target="https://xiaobot.net/invitation/2f559-bb719-658f4-1bb45/" Type="http://schemas.openxmlformats.org/officeDocument/2006/relationships/hyperlink" TargetMode="External"></Relationship><Relationship Id="rId185" Target="https://xiaobot.net/invitation/2f559-bb719-658f4-1bb45/" Type="http://schemas.openxmlformats.org/officeDocument/2006/relationships/hyperlink" TargetMode="External"></Relationship><Relationship Id="rId186" Target="https://xiaobot.net/invitation/1cd11-757b7-22f48-354ba" Type="http://schemas.openxmlformats.org/officeDocument/2006/relationships/hyperlink" TargetMode="External"></Relationship><Relationship Id="rId187" Target="https://xiaobot.net/invitation/2f559-bb719-658f4-1bb45/" Type="http://schemas.openxmlformats.org/officeDocument/2006/relationships/hyperlink" TargetMode="External"></Relationship><Relationship Id="rId188" Target="https://xiaobot.net/invitation/4c0f2-55172-75d87-d6ad6/" Type="http://schemas.openxmlformats.org/officeDocument/2006/relationships/hyperlink" TargetMode="External"></Relationship><Relationship Id="rId189" Target="https://xiaobot.net/invitation/2f559-bb719-658f4-1bb45/" Type="http://schemas.openxmlformats.org/officeDocument/2006/relationships/hyperlink" TargetMode="External"></Relationship><Relationship Id="rId190" Target="https://xiaobot.net/invitation/2f559-bb719-658f4-1bb45/" Type="http://schemas.openxmlformats.org/officeDocument/2006/relationships/hyperlink" TargetMode="External"></Relationship><Relationship Id="rId191" Target="https://xiaobot.net/invitation/2f559-bb719-658f4-1bb45/" Type="http://schemas.openxmlformats.org/officeDocument/2006/relationships/hyperlink" TargetMode="External"></Relationship><Relationship Id="rId192" Target="https://xiaobot.net/invitation/2f559-bb719-658f4-1bb45/" Type="http://schemas.openxmlformats.org/officeDocument/2006/relationships/hyperlink" TargetMode="External"></Relationship><Relationship Id="rId193" Target="https://xiaobot.net/invitation/a85e7-1b5e7-95d43-78f75/" Type="http://schemas.openxmlformats.org/officeDocument/2006/relationships/hyperlink" TargetMode="External"></Relationship><Relationship Id="rId194" Target="https://xiaobot.net/invitation/f61a4-f203e-9add5-818d6" Type="http://schemas.openxmlformats.org/officeDocument/2006/relationships/hyperlink" TargetMode="External"></Relationship></Relationships>
</file>

<file path=xl/worksheets/_rels/sheet7.xml.rels><?xml version="1.0" encoding="UTF-8" standalone="yes"?>
<Relationships xmlns="http://schemas.openxmlformats.org/package/2006/relationships"><Relationship Id="rId1" Target="https://thirdwx.qlogo.cn/mmopen/vi_32/DYAIOgq83eokFUUjicZa96qLp529avCg7Tia3jiaQew5nyH5YzuRD1rJL1faGiafet3qn3Jd0oowsX8ibD8YZP5hibqA/132" Type="http://schemas.openxmlformats.org/officeDocument/2006/relationships/hyperlink" TargetMode="External"></Relationship><Relationship Id="rId2" Target="https://thirdwx.qlogo.cn/mmopen/vi_32/HcpIgmEhVzJC3kPzZ0AnL54NFhC7QkzBH4KglCchhQMqGS6GzXLMKibBC1g9Ovz3iclnoX6IWY9AZqA7g3kKxzS8OcaAibrTse8NurNqrkIewQ/132" Type="http://schemas.openxmlformats.org/officeDocument/2006/relationships/hyperlink" TargetMode="External"></Relationship><Relationship Id="rId3" Target="https://thirdwx.qlogo.cn/mmopen/vi_32/PiajxSqBRaEJMCE9QdicMunns6aBmQv8pAggFMuXBAEGIo6I2EibnaTyiaDvf5GaniaQsAM5AcHShp7PicwFB5yF977Gmsy9sgdOc38h523jql3Q8rhVorwHeDcQ/132" Type="http://schemas.openxmlformats.org/officeDocument/2006/relationships/hyperlink" TargetMode="External"></Relationship><Relationship Id="rId4" Target="https://thirdwx.qlogo.cn/mmopen/vi_32/Q0j4TwGTfTIERfzn9G4fRQfkTFQGxw80ypicmG6kGQUEyNf5g2HVgeGZgzibtAWT9vD6F48OCwY8CTyjwoSYPtkg/132" Type="http://schemas.openxmlformats.org/officeDocument/2006/relationships/hyperlink" TargetMode="External"></Relationship><Relationship Id="rId5" Target="https://thirdwx.qlogo.cn/mmopen/vi_32/Q3auHgzwzM4OCMwWNcZOD0CQEjsy1kkjiaKffak7LwgFR53zpzPwQqVMGhZpgXicAQMWVQ9e7hRXcicHGiaPMknz0Q/132" Type="http://schemas.openxmlformats.org/officeDocument/2006/relationships/hyperlink" TargetMode="External"></Relationship><Relationship Id="rId6" Target="https://thirdwx.qlogo.cn/mmopen/vi_32/wF3YtZZ0SRs5UHFI5BZQTS9dXqF2VCKCz6VUNljO0csc947XFAF26dzmDM6t0t86NE9xibN77XgpNY6yCrvBicjw/132" Type="http://schemas.openxmlformats.org/officeDocument/2006/relationships/hyperlink" TargetMode="External"></Relationship><Relationship Id="rId7" Target="https://thirdwx.qlogo.cn/mmopen/vi_32/QQBzJZqUeh10ar7IJe7UdlCVsIJHDZFKq4Tm05FHxLxSLibTRdiaERRXjiaxxxNYRPCBo7kL5TGSCzia6U3UWWlNepdHS41ic79d4PSnM1REaH28/132" Type="http://schemas.openxmlformats.org/officeDocument/2006/relationships/hyperlink" TargetMode="External"></Relationship><Relationship Id="rId8" Target="https://thirdwx.qlogo.cn/mmopen/vi_32/unS6QOWBjvyIKMrcFIic3PVeaqoxKKf6XIhGydm4nwLmA1n7MHon6tibgnqKX9JmwedFHWMof62NNicczficIS5LBg/132" Type="http://schemas.openxmlformats.org/officeDocument/2006/relationships/hyperlink" TargetMode="External"></Relationship><Relationship Id="rId9" Target="https://thirdwx.qlogo.cn/mmopen/vi_32/DYAIOgq83epq5oOsyWia2cS8Vm9y45gKWF8RxjrrArrPSOLfSjGIQxfd4zxMOiaWQicicaloWWN0J7wcQI7tRO87hw/132" Type="http://schemas.openxmlformats.org/officeDocument/2006/relationships/hyperlink" TargetMode="External"></Relationship><Relationship Id="rId10" Target="https://thirdwx.qlogo.cn/mmopen/vi_32/GmtqEx7x5hZEzWrmycWMaQFMAh6bcFzLIc11dDGqqPXpXKBdbnhBAj5SNTyc6bEicVkvxUfY2BDo91fzqPX2NqwBwTmeozk76FGXJAbrUvsk/132" Type="http://schemas.openxmlformats.org/officeDocument/2006/relationships/hyperlink" TargetMode="External"></Relationship><Relationship Id="rId11" Target="https://thirdwx.qlogo.cn/mmopen/vi_32/DYAIOgq83erJo0HbWwib9DEwA4b0Cu1obibfbbcTllFJ48vZ6S2NnvZynsibgicDvXfV3B6dbz95bJVZ9pjIFOaGDw/132" Type="http://schemas.openxmlformats.org/officeDocument/2006/relationships/hyperlink" TargetMode="External"></Relationship><Relationship Id="rId12" Target="https://thirdwx.qlogo.cn/mmopen/vi_32/Q0j4TwGTfTIEfNYdGypWLRnaHh5hknwmia6rTqAia2UyBSvPSQxbGIdiaacDbYZlyqdYk3y7ia3B28QhzcFe0ZPm9Q/132" Type="http://schemas.openxmlformats.org/officeDocument/2006/relationships/hyperlink" TargetMode="External"></Relationship><Relationship Id="rId13" Target="https://thirdwx.qlogo.cn/mmopen/vi_32/PiajxSqBRaELQBQg3ic4CdNouEicHmShEibD2QP6d9Z6FK96mXnnISbSd4J1McSaD6gtKibJsVTaI4p1ibFGiaYCVYukOxKg03yqH7LUJteYlunwwov3uWbNe2o7A/132" Type="http://schemas.openxmlformats.org/officeDocument/2006/relationships/hyperlink" TargetMode="External"></Relationship><Relationship Id="rId14" Target="https://thirdwx.qlogo.cn/mmopen/vi_32/PiajxSqBRaEIDCtjW46IczHDicMMk91JYMh1cl0RUYoHnn36h790EiatzsOWibsa1nTpZ6zZ9UricOKTqfrnDl0nRNAkkafZpTd2v0wFjdsIdYqxZ6aXCJNgSDg/132" Type="http://schemas.openxmlformats.org/officeDocument/2006/relationships/hyperlink" TargetMode="External"></Relationship><Relationship Id="rId15" Target="https://thirdwx.qlogo.cn/mmopen/vi_32/2UA3iaVuDleqABw8xeSVB7wGIBKsdfg6V4cBTf8BjUib93SgUewicibN98jUDpXwX4l4kJq0N6e3FfEqcsNxOjmUQlibQtv3wuCiajb89sah95mag/132" Type="http://schemas.openxmlformats.org/officeDocument/2006/relationships/hyperlink" TargetMode="External"></Relationship><Relationship Id="rId16" Target="https://thirdwx.qlogo.cn/mmopen/vi_32/5t45Mkxo5Vda2znYiaHmCSr3yfPzY1RKajnIcAYGicbNoQ0MM26Wg1TVut8D2bCI434u94iag0vTXEChffPHr8QfA/132" Type="http://schemas.openxmlformats.org/officeDocument/2006/relationships/hyperlink" TargetMode="External"></Relationship><Relationship Id="rId17" Target="https://thirdwx.qlogo.cn/mmopen/vi_32/dia5SDUzwADOf8or4BWhhibhYlZHG2Ebyepo5VhlxAME6eMNe8L2XUwfvicTqYvUU8VqcYKXOicDSjNUZ8KWdxALOThvX5r9HZcdicx8Amia5grvQ/132" Type="http://schemas.openxmlformats.org/officeDocument/2006/relationships/hyperlink" TargetMode="External"></Relationship><Relationship Id="rId18" Target="https://thirdwx.qlogo.cn/mmopen/vi_32/ia50ChRyT1njtick8icPqjzibR45YXuiaY5RYoJs4VQiakeZpPeicXgch3RwUGEyAOib1VzydZY8J77pIxqod2qdWxT0uA/132" Type="http://schemas.openxmlformats.org/officeDocument/2006/relationships/hyperlink" TargetMode="External"></Relationship><Relationship Id="rId19" Target="https://thirdwx.qlogo.cn/mmopen/vi_32/PiajxSqBRaEL5Q7eHr2MdUcFdAjVEWy4YBeLwHHduRrNOVO95qLEE9gHibSYPe1ZNPQCAmNVLDyBD6mMIAjJFMYMxtYatrT0rojic7LLxUM3iayRqHTWRwbBoQ/132" Type="http://schemas.openxmlformats.org/officeDocument/2006/relationships/hyperlink" TargetMode="External"></Relationship><Relationship Id="rId20" Target="https://live-cdn-1321538785.cos.ap-nanjing.myqcloud.com/20250605/1749106091523/9c274b0d18a6428cb10b83fa22331e57.png" Type="http://schemas.openxmlformats.org/officeDocument/2006/relationships/hyperlink" TargetMode="External"></Relationship><Relationship Id="rId21" Target="https://thirdwx.qlogo.cn/mmopen/vi_32/DYAIOgq83eoM0saDaFZ83YiammwEeCq8DiboPuicL8CQksn6OIXrz0SjEMGqW5ad6zblmKv4rnhJ3mAcp424NuwUw/132" Type="http://schemas.openxmlformats.org/officeDocument/2006/relationships/hyperlink" TargetMode="External"></Relationship><Relationship Id="rId22" Target="https://xc-yt-98200-1302102737.cos.ap-nanjing.myqcloud.com/n5hug8jroa36978og74nxf3alssbmu8l.png" Type="http://schemas.openxmlformats.org/officeDocument/2006/relationships/hyperlink" TargetMode="External"></Relationship><Relationship Id="rId23" Target="https://thirdwx.qlogo.cn/mmopen/vi_32/Q0j4TwGTfTLibibw7zLJbFTSAiasP3r9woaOwnv8ZEGxFWicE5wx9XqPRc94z69JIqjwQf4RenFOMCn9DReqH6yV8A/132" Type="http://schemas.openxmlformats.org/officeDocument/2006/relationships/hyperlink" TargetMode="External"></Relationship><Relationship Id="rId24" Target="https://thirdwx.qlogo.cn/mmopen/vi_32/QHbDbkdWXnIRnRfrPEv9oD2BeXiaMK9kIjcUw4W4sS1eVtofibk3s1xibYdQRfASmagofZSowcZN7zTa5IescnWDS2MyCPAIEib9J50HjOqOicsE/132" Type="http://schemas.openxmlformats.org/officeDocument/2006/relationships/hyperlink" TargetMode="External"></Relationship><Relationship Id="rId25" Target="https://thirdwx.qlogo.cn/mmopen/vi_32/OD8OSUNoU1yNezDQ1ichq7YwOCicOu9seCwAibJjoKxH8ng1R4NJuNB8bFKEWh5jAbTmg3x0MX9vOA6zQBovbf76IQ8FMoRcWeSdgMtMicjflak/132" Type="http://schemas.openxmlformats.org/officeDocument/2006/relationships/hyperlink" TargetMode="External"></Relationship><Relationship Id="rId26" Target="https://thirdwx.qlogo.cn/mmopen/vi_32/BMIsAZopI101m5r4GNEJNjSDicKsFwIkD95StjDGDq7oKr6hSJhSyDyibpB9Dg1ia2EHf49iccs3zWr4u674h3Libx9zM3LpJMXxT1IZPd0fUz00/132" Type="http://schemas.openxmlformats.org/officeDocument/2006/relationships/hyperlink" TargetMode="External"></Relationship><Relationship Id="rId27" Target="https://thirdwx.qlogo.cn/mmopen/vi_32/WNPO5fwOPtwKO7upyxEIwuWgEjObYaEsFC1d3FShmBgrReuBMC1LiaDkn5Q45OicIwicDKtnLKGoYOb2WLH0651wIbNUJH76RhxCk7sxPYpNt8/132" Type="http://schemas.openxmlformats.org/officeDocument/2006/relationships/hyperlink" TargetMode="External"></Relationship><Relationship Id="rId28" Target="https://thirdwx.qlogo.cn/mmopen/vi_32/GjcqsdF17PRalbC85ZVIPNlGuSbunX44I7fRfh69e0bic22xynDMQM0fGb7GGaGMpQ2cbEKCUqxPFEypGrFWxpndz8nhiawVReqE9ntp36YTg/132" Type="http://schemas.openxmlformats.org/officeDocument/2006/relationships/hyperlink" TargetMode="External"></Relationship><Relationship Id="rId29" Target="https://thirdwx.qlogo.cn/mmopen/vi_32/PiajxSqBRaEL6HM8YdibA9Pl82iaaUdBcibyMoDUx3Lg15QGLudcgaIGe6zoxibCMIubEtsOKYkz8iczC64oYgibBSZTjo5iaKOfZJbyvial4FCkcQateGjNKZsVVDA/132" Type="http://schemas.openxmlformats.org/officeDocument/2006/relationships/hyperlink" TargetMode="External"></Relationship><Relationship Id="rId30" Target="https://thirdwx.qlogo.cn/mmopen/vi_32/MQOZwlbgTftPEZR2I1xviaF5o7Joy7zwibftG4gYqZ1JCqRxSLsqUQhRgBGiba6xC9XPcpWwCqH2vVHoBy6NibUTtwsdeq4xwxTuPtTpt2yKvBY/132" Type="http://schemas.openxmlformats.org/officeDocument/2006/relationships/hyperlink" TargetMode="External"></Relationship><Relationship Id="rId31" Target="https://thirdwx.qlogo.cn/mmopen/vi_32/PiajxSqBRaEIdU7VCaVPvROKjibAQ3WY57fuDBgat14q5pVeAVTNtKxYdA3g50gr74SnoaDZR9rx30kySiaGsdK8vgL6pZBsCgKGw3XvH46CKP9TRqV6FaC8A/132" Type="http://schemas.openxmlformats.org/officeDocument/2006/relationships/hyperlink" TargetMode="External"></Relationship><Relationship Id="rId32" Target="https://thirdwx.qlogo.cn/mmopen/vi_32/PiajxSqBRaEL4kicJSN05zW7Sy872POfRqdv1vO1dZocgaibPwiaLsfBy7lprkCNSqWD5w5k9vNib3fVcnbZll0o5BQMuNnicUsRPcrNZZ7icnKtCp6JV6iaZAYEjg/132" Type="http://schemas.openxmlformats.org/officeDocument/2006/relationships/hyperlink" TargetMode="External"></Relationship><Relationship Id="rId33" Target="https://thirdwx.qlogo.cn/mmopen/vi_32/1kE3FgNzjSe1rR1K6dHJX0mTkqNzoYp63P8f8rdKFqvRu3lrmibQlmjdTjspkmI36iaaSFNWpAwhgibtUTh7VpfJ6ACw4fhacz9Mibt8YxkzTKg/132" Type="http://schemas.openxmlformats.org/officeDocument/2006/relationships/hyperlink" TargetMode="External"></Relationship><Relationship Id="rId34" Target="https://thirdwx.qlogo.cn/mmopen/vi_32/OiaicR8icsntl5hkM5icd1VS4GCibYK4giaEpKgXJQC4kibibCBtVIovWSXxlPAeiaia2oLUiaWWTWYBQYz76H9vb2qE6pf20OxiaGksEviaqDddJ2ViaDzKI/132" Type="http://schemas.openxmlformats.org/officeDocument/2006/relationships/hyperlink" TargetMode="External"></Relationship><Relationship Id="rId35" Target="https://thirdwx.qlogo.cn/mmopen/vi_32/rlToqaXUGUVWn2FWcYLsW8c1qKRAWXibb1BOwiaPicSA1Xn2xGgST6Rljw6F7yT9JKVibYScg7CibMjCJ46xtwFjZkzA6tKEsWia1LpnoT4kub3Pk/132" Type="http://schemas.openxmlformats.org/officeDocument/2006/relationships/hyperlink" TargetMode="External"></Relationship><Relationship Id="rId36" Target="https://thirdwx.qlogo.cn/mmopen/vi_32/PiajxSqBRaEIP8k5w5zkw90rPibzgd0KjHvnUBC74RGtpXTaMeUXiahib32kFSYszBXtyJ3NltrGBeEzoJzhtBRwIWzts3yRHVbtsLWPgvJaZ5ra4RYZQ78Ofg/132" Type="http://schemas.openxmlformats.org/officeDocument/2006/relationships/hyperlink" TargetMode="External"></Relationship><Relationship Id="rId37" Target="https://thirdwx.qlogo.cn/mmopen/vi_32/bBzeRR9WYbiczGxvLw7fuWQJhwy3E8Gibb2uMjiabVAUv7wN60FzjyzpvPlCfwA3KeP9kwhib5wy2Gfnns9qSNwIiaEEtBkBvpH8Zebn4UANYBO0/132" Type="http://schemas.openxmlformats.org/officeDocument/2006/relationships/hyperlink" TargetMode="External"></Relationship><Relationship Id="rId38" Target="https://thirdwx.qlogo.cn/mmopen/vi_32/45KjaXyaCwroO4AyHhprMzvfMsE3wdJXZ4HWCVFss3urIERickcS7wLD1eCeLL2ZILtknQTzywbcQa0wwhkGvXrHnE4b9PNeIL7JsnodDtow/132" Type="http://schemas.openxmlformats.org/officeDocument/2006/relationships/hyperlink" TargetMode="External"></Relationship><Relationship Id="rId39" Target="https://thirdwx.qlogo.cn/mmopen/vi_32/hcGLvM3x0DhavUJj4roROMlPEzQQ84hVAaBsrJqozXt3MvRbdJh0TrMuSao0G3a7Via4Y9YuZ3mIHGt8D8dSqHA/132" Type="http://schemas.openxmlformats.org/officeDocument/2006/relationships/hyperlink" TargetMode="External"></Relationship><Relationship Id="rId40" Target="https://thirdwx.qlogo.cn/mmopen/vi_32/XUzvuoBCNx2ticHMBgm1sVKs0JUiacjvfSZIgJkS9nBNuJqN703vP4Zw8CLT9OM5v5gV6Pzcff6xHtE60NEjrYtXgibSEA4abYouvHsF0nEZTI/132" Type="http://schemas.openxmlformats.org/officeDocument/2006/relationships/hyperlink" TargetMode="External"></Relationship><Relationship Id="rId41" Target="https://thirdwx.qlogo.cn/mmopen/vi_32/PiajxSqBRaELYY8CJglw3C7XOqFx4O66KFviavaPh2jXNpLFS9WK3dyzGiaWHTbkjIFDOOwvweUhsLJw8yOhLVagO2TPKRpBuCgZ8R90cC8cdPGvxuNS3pYew/132" Type="http://schemas.openxmlformats.org/officeDocument/2006/relationships/hyperlink" TargetMode="External"></Relationship><Relationship Id="rId42" Target="https://thirdwx.qlogo.cn/mmopen/vi_32/Q0j4TwGTfTIicdpDquSgVaBbHJHSbUdaMaYfw8OnKPibqXwgh5Z6Qo4asOaCD7EplQ990m5zEXGtPkXr5bUnJVbQ/132" Type="http://schemas.openxmlformats.org/officeDocument/2006/relationships/hyperlink" TargetMode="External"></Relationship><Relationship Id="rId43" Target="https://thirdwx.qlogo.cn/mmopen/vi_32/4hwO9QIxJU8HMRQhIaKGD5IEo16v6Im5U1zy5G98Jq9og3TVmkDBFUtlsscXZJ33REFjNy7DVe50LR2tyLAMp8FQ6sJ0fVoD38CGUHIibAa0/132" Type="http://schemas.openxmlformats.org/officeDocument/2006/relationships/hyperlink" TargetMode="External"></Relationship><Relationship Id="rId44" Target="https://thirdwx.qlogo.cn/mmopen/vi_32/qUZP3jnlVRaFvc8ZibqCORL19ianRWXoP2of07Cd0kNwRx8ibGYnhNAgcUzxTu6LJhlO5PLnwoUnIFpWWZpFZxxfw/132" Type="http://schemas.openxmlformats.org/officeDocument/2006/relationships/hyperlink" TargetMode="External"></Relationship><Relationship Id="rId45" Target="https://thirdwx.qlogo.cn/mmopen/vi_32/PiajxSqBRaELjB3gv1WUdTWWe11ZXibEAQOK9UHFZYTRMNPjuqtqFs8Z79kvN8vV0XqX2S4Yr1urNVP64e3Nfk3ETOzrcvrCZMaMRaGnBElL4Z1qD4MJDkpw/132" Type="http://schemas.openxmlformats.org/officeDocument/2006/relationships/hyperlink" TargetMode="External"></Relationship><Relationship Id="rId46" Target="https://thirdwx.qlogo.cn/mmopen/vi_32/DV0icLCZm3CicJoCcp50ddQ32faQV660BDSSh8VtEGPzjBFbGnNPG3TjFiaLj2Lm0Izr3SXbUHSLwy7icmrBOlgPk93WD2Ztj6cvVCmKLAXpuoU/132" Type="http://schemas.openxmlformats.org/officeDocument/2006/relationships/hyperlink" TargetMode="External"></Relationship><Relationship Id="rId47" Target="https://thirdwx.qlogo.cn/mmopen/vi_32/yy4RlSUfRR3DRAKhbR6SfVrYsmh1uvhsABiaNR10zqYT4rTwZnLheicz0sZOvnpayzJ8YmlJfcZtzxk8Fell7sAGC82kUf5C2OuPgQCz7bUhU/132" Type="http://schemas.openxmlformats.org/officeDocument/2006/relationships/hyperlink" TargetMode="External"></Relationship><Relationship Id="rId48" Target="https://thirdwx.qlogo.cn/mmopen/vi_32/Q0j4TwGTfTLJvjba8m1CLdzibLJtmGghddV8ib9EgUIQDxudiaCVkYSB6viaRbFLnibl8ya3ldf69XnicLr16R7V6SfA/132" Type="http://schemas.openxmlformats.org/officeDocument/2006/relationships/hyperlink" TargetMode="External"></Relationship><Relationship Id="rId49" Target="https://thirdwx.qlogo.cn/mmopen/vi_32/8Vq6HUKJEaNiaSLkRicrgG1tF5ljCPLHjpyyYs5tcTHqQyF3SibUHbibq6cgs48DX2FPBU1hx5VDriaf5OCeScQfB801HOvbVw3aqhP123sZibc40/132" Type="http://schemas.openxmlformats.org/officeDocument/2006/relationships/hyperlink" TargetMode="External"></Relationship><Relationship Id="rId50" Target="http://wx.qlogo.cn/mmhead/6FnHURYrLjG0bick87CegsLccfOwYfLQf87OsOqWEjyA/0" Type="http://schemas.openxmlformats.org/officeDocument/2006/relationships/hyperlink" TargetMode="External"></Relationship><Relationship Id="rId51" Target="https://thirdwx.qlogo.cn/mmopen/vi_32/AqicmWM7y3O7oLU5ica4ThxUkVniaetH6qpic1XaE93RSeKj6FLRVMN996iaptKa03vXqhiashcJibZD7Y9rVZmrIBPjNZ4IVt7GeCtUfb7F1yZLVI/132" Type="http://schemas.openxmlformats.org/officeDocument/2006/relationships/hyperlink" TargetMode="External"></Relationship><Relationship Id="rId52" Target="https://thirdwx.qlogo.cn/mmopen/vi_32/cabLXAUXiavVM6LVH1ticcztmFN9KXrj9nGCxgiappc1RLd3pvsCwzzdfGfVLiawXo3uIc74vUZnvZhefykHg3mEvA/132" Type="http://schemas.openxmlformats.org/officeDocument/2006/relationships/hyperlink" TargetMode="External"></Relationship><Relationship Id="rId53" Target="https://thirdwx.qlogo.cn/mmopen/vi_32/PiajxSqBRaEKStM05eo4ExvRndAXQQIG0INNlgHLXhdOiaiah3gUpwPHv7jibmMobWA2Ux5o0PdwaREFGm2vp5X36lGop5Hxhaeia52NeicNlmyBlxSVeIUWCasg/132" Type="http://schemas.openxmlformats.org/officeDocument/2006/relationships/hyperlink" TargetMode="External"></Relationship><Relationship Id="rId54" Target="https://thirdwx.qlogo.cn/mmopen/vi_32/PiajxSqBRaEIBEX3NzN9NATsvem4DMlJmicI9QPKicRQcTgUfTuO2SSoeFvkTzOLBUCzoZJ5LjGAZK4yhr3HwUu7jjMItV6CPOvfB30Ww2ZTxeKNV1QiaicLGmQ/132" Type="http://schemas.openxmlformats.org/officeDocument/2006/relationships/hyperlink" TargetMode="External"></Relationship><Relationship Id="rId55" Target="https://thirdwx.qlogo.cn/mmopen/vi_32/TiaViavOJLMMZ3X5XuNaXHuQU0SZFOyLUCbZAWW1n0PzU83mt50s7PJmMcoqZ1WXZzluqPhNO7DgAsZdia6iaF1M2HL3KMk7wRSYGwFCvNuicbhY/132" Type="http://schemas.openxmlformats.org/officeDocument/2006/relationships/hyperlink" TargetMode="External"></Relationship><Relationship Id="rId56" Target="https://thirdwx.qlogo.cn/mmopen/vi_32/JpB66wGdNVBcHibTTAIrm6Lg0ZJhOeEAPhVHVbZ8aXiaYMWrHYJcgxSzBAqpX7PWTgEibibU8MvxWC4T5QEtJODdUhic3YtsM72uiaU8ibS5aH27tM/132" Type="http://schemas.openxmlformats.org/officeDocument/2006/relationships/hyperlink" TargetMode="External"></Relationship><Relationship Id="rId57" Target="https://thirdwx.qlogo.cn/mmopen/vi_32/gTVicJhBicjGQLzt3GUiagHGR9fTcyY3h6dlGOryxdNCDiaE2rfibicMibxLq3OYRU9ZMnHMfxAtTfN9UgyshTVwgDI0omV6xl9vtQjibQNicZ1SialTg/132" Type="http://schemas.openxmlformats.org/officeDocument/2006/relationships/hyperlink" TargetMode="External"></Relationship><Relationship Id="rId58" Target="https://thirdwx.qlogo.cn/mmopen/vi_32/tbJcajbMicmHSAvOqFQrkRQRtUg6aISVibDlibgn3nfe9eDJ2pTruBfHoYVWGkdrJEb3fgIctr8aPEzMPP3vJF1tjdPcavorx8o4ol3eauOAibI/132" Type="http://schemas.openxmlformats.org/officeDocument/2006/relationships/hyperlink" TargetMode="External"></Relationship><Relationship Id="rId59" Target="https://thirdwx.qlogo.cn/mmopen/vi_32/Q0j4TwGTfTL4jnwQhhibicA3vRKZYCPq4CVbo0JZMwIzrFaKQ85x5lxzxXGkeKQJ0XfeagfImkJOmvz8ib5FdphOg/132" Type="http://schemas.openxmlformats.org/officeDocument/2006/relationships/hyperlink" TargetMode="External"></Relationship><Relationship Id="rId60" Target="https://thirdwx.qlogo.cn/mmopen/vi_32/PiajxSqBRaEIuovZJDplGSoiaUrFn4BXJ3gLFWtgaRFricofP1Rc2k3DRb1nEFoibPFFj6owJ7lCXfib3bZJIljEICoGhIvEIIX0dXsLyfA8ZwqEBiaibDBhQG15w/132" Type="http://schemas.openxmlformats.org/officeDocument/2006/relationships/hyperlink" TargetMode="External"></Relationship><Relationship Id="rId61" Target="https://thirdwx.qlogo.cn/mmopen/vi_32/lPTAicy1TwCgEznR8tyjzoiaZT7YFpu7vHyGmT9nAzIClW2n8HhMcrnxFXbYTSkicY9OXl7MNX4U0qFfXXtVJZXaaBRSRyxCnMejtiaCXlMiamSU/132" Type="http://schemas.openxmlformats.org/officeDocument/2006/relationships/hyperlink" TargetMode="External"></Relationship><Relationship Id="rId62" Target="https://thirdwx.qlogo.cn/mmopen/vi_32/H4KpL9XGWPpCSeicrkHiaYABdUBTbkWboZlzibG4N9miaVuv9TvAFjU04SDRfhZicOFibXAOLso241v0NnzYspXHopIDISRsNV6VSv28SxrD4NHmo/132" Type="http://schemas.openxmlformats.org/officeDocument/2006/relationships/hyperlink" TargetMode="External"></Relationship><Relationship Id="rId63" Target="https://thirdwx.qlogo.cn/mmopen/vi_32/PiajxSqBRaEJ4kekZ8dHgRiaVYdRusUkOPoamAGb58TAzyWZZnGGpZGy0TE8VNC4s9VVrvjQfOv7KojqgG8or3p2nuxYuhMwXfefhtKb6JaCUxXDRTXD1bqA/132" Type="http://schemas.openxmlformats.org/officeDocument/2006/relationships/hyperlink" TargetMode="External"></Relationship><Relationship Id="rId64" Target="https://thirdwx.qlogo.cn/mmopen/vi_32/DYAIOgq83epicKBEmiarYlcfO8ma9aUT26QsDAdn31eFuD6T0NwkM84u1l0s7B9ibrcQiaXele6IjGtWrqkfbkCEyQ/132" Type="http://schemas.openxmlformats.org/officeDocument/2006/relationships/hyperlink" TargetMode="External"></Relationship><Relationship Id="rId65" Target="https://thirdwx.qlogo.cn/mmopen/vi_32/Xom1iaG0b1tIwpARegL2AQq7c1k2moRr3xXC7yZgWsA0DgqNk8j13UibJkQXudl09gcWTRbEFkAa9Xldn1vYicxib2SLzdJoKByicia34AJDNX5pA/132" Type="http://schemas.openxmlformats.org/officeDocument/2006/relationships/hyperlink" TargetMode="External"></Relationship><Relationship Id="rId66" Target="https://thirdwx.qlogo.cn/mmopen/vi_32/Q0j4TwGTfTKuGJHLlyoQ4MmdunMNiapnJ8l7pYVXgyseE4obOGib9MC4GglBmdlVe03Xh6VllnmORsDOtAW57SZQ/132" Type="http://schemas.openxmlformats.org/officeDocument/2006/relationships/hyperlink" TargetMode="External"></Relationship><Relationship Id="rId67" Target="https://thirdwx.qlogo.cn/mmopen/vi_32/qHrknmCMFB7pLmd8zmsLNwcygjByGpz8AFahkbzTuNs4fUXq7WskKFCLeLuxgsUZpVZ7pcjdWSHicwTy41mKtCvqLZJhC8icftMakIN2hnBuM/132" Type="http://schemas.openxmlformats.org/officeDocument/2006/relationships/hyperlink" TargetMode="External"></Relationship><Relationship Id="rId68" Target="https://thirdwx.qlogo.cn/mmopen/vi_32/DYAIOgq83eqHYYhbXrfYYU6U850K516h3gc7OAv4J185Wnckqt2ibQjGblCowSdyU0SxicMUn9rRG1rCFzWjZWVg/132" Type="http://schemas.openxmlformats.org/officeDocument/2006/relationships/hyperlink" TargetMode="External"></Relationship><Relationship Id="rId69" Target="https://thirdwx.qlogo.cn/mmopen/vi_32/d8iayyxK2PhYkicOiaP9dlAyYvle4rsIs31vo1tGxlWRsplNlqk3kAYtibhg9DYqnFS5jCeTpYXvfDZibXOjnBvKv5g/132" Type="http://schemas.openxmlformats.org/officeDocument/2006/relationships/hyperlink" TargetMode="External"></Relationship><Relationship Id="rId70" Target="https://thirdwx.qlogo.cn/mmopen/vi_32/yBqJN4iakjNswp138g3EsRXvvTEkVxwicdaiaRm69wQxJ2lnp2I6hY9UWqlyu9Idibk3GPvUQHF2Dibq8MJZVYncHXA/132" Type="http://schemas.openxmlformats.org/officeDocument/2006/relationships/hyperlink" TargetMode="External"></Relationship><Relationship Id="rId71" Target="https://thirdwx.qlogo.cn/mmopen/vi_32/7yZWxDbwevHkrEekbmWErKP6efSSyIypGaQTAp5XLZ1Z4LibbYu2ftiaiaYibywKamMB6KzibYiaOEqADbBpS39bgmGw/132" Type="http://schemas.openxmlformats.org/officeDocument/2006/relationships/hyperlink" TargetMode="External"></Relationship><Relationship Id="rId72" Target="https://thirdwx.qlogo.cn/mmopen/vi_32/gUeB8BR0bx3gWrj4KQUd0LFXeicGaOicjV5SYegPIEFfztzLrED3aiaCI994Kj1xGPjhz4tfdmfaiclkOAwpJ1gAjQQIuoicSxN1PIZ8zG1Juvxw/132" Type="http://schemas.openxmlformats.org/officeDocument/2006/relationships/hyperlink" TargetMode="External"></Relationship><Relationship Id="rId73" Target="https://thirdwx.qlogo.cn/mmopen/vi_32/1fpqw0kOvAxTzOV3yGZQ6ZIofdIuePVhIhvVYWGcicpG4v1Nu6RyuxykTUpdAqPQduaby1axZjWkkYERZu3KibkLcFBSibwxGibZ6oC9icqSNL4M/132" Type="http://schemas.openxmlformats.org/officeDocument/2006/relationships/hyperlink" TargetMode="External"></Relationship><Relationship Id="rId74" Target="https://thirdwx.qlogo.cn/mmopen/vi_32/9UlsrsXQhSO4amLHj3p12U5amTfb4j9maC5Y2xW5G6rq7vy3pZvNSA4XOoDibvXGY22h5IafxCFnRqISZuYicTbw/132" Type="http://schemas.openxmlformats.org/officeDocument/2006/relationships/hyperlink" TargetMode="External"></Relationship><Relationship Id="rId75" Target="https://thirdwx.qlogo.cn/mmopen/vi_32/Q0j4TwGTfTIG0BbHGaGpyW5RqBvIQbgAb6ichPs8W20qIz9dCueVlbYrRfGmPaqibjP9kBY8ec1H5gqf9hwkOwpQ/132" Type="http://schemas.openxmlformats.org/officeDocument/2006/relationships/hyperlink" TargetMode="External"></Relationship><Relationship Id="rId76" Target="https://thirdwx.qlogo.cn/mmopen/vi_32/8ECuXFa8icfhNkq4AHf8aeuv2YuiaJMXXtcWqVgWqicmqv7ftoRzPURyodqNzhOab5YtCkE3OyzfTibraMNdpMAW5VbNdpU65vnh5TpdibaU7JP0/132" Type="http://schemas.openxmlformats.org/officeDocument/2006/relationships/hyperlink" TargetMode="External"></Relationship><Relationship Id="rId77" Target="https://thirdwx.qlogo.cn/mmopen/vi_32/kzDoia6Q85z7lfSs3eDBQdSjaD9j0qBecpkW83vAFwM1EgMaKnmYupMiauqgeYpaPh8eBZw3oWRSv07ZFBsIgqBdZykVUHqlpahjEiaHS09bibI/132" Type="http://schemas.openxmlformats.org/officeDocument/2006/relationships/hyperlink" TargetMode="External"></Relationship><Relationship Id="rId78" Target="https://thirdwx.qlogo.cn/mmopen/vi_32/kuSVbxlHNVBkiaCHFJk26EtctLZ4oP6XH5wIl1MTkjkn8xPWSicpZNvrQFicVbjluy45JtnUPqsDuqMUK0uPHHgRibD4Oua1jxUiaCGMlMsGVm5g/132" Type="http://schemas.openxmlformats.org/officeDocument/2006/relationships/hyperlink" TargetMode="External"></Relationship><Relationship Id="rId79" Target="https://thirdwx.qlogo.cn/mmopen/vi_32/PiajxSqBRaEL2JYol5MmjfrnRasOmXXC6nqeOfIoXNr5Lyjgz0ura3rJnyVcEg3IWaHL9VAg7XfZl4JdMBasloq2J6JLSabHjS9aCdLPp5zxf67yAKCn6yA/132" Type="http://schemas.openxmlformats.org/officeDocument/2006/relationships/hyperlink" TargetMode="External"></Relationship><Relationship Id="rId80" Target="https://thirdwx.qlogo.cn/mmopen/vi_32/dglMUGgevnicte8eUehqhPNfq8BqsZUWc5CU6yIb0O9YylEh3WuiarmSVKP9ianVicghzBvqUGiaxn9daTol5LibApzg/132" Type="http://schemas.openxmlformats.org/officeDocument/2006/relationships/hyperlink" TargetMode="External"></Relationship><Relationship Id="rId81" Target="https://thirdwx.qlogo.cn/mmopen/vi_32/PiajxSqBRaEIzgXsJticHWKzQS5Dicvm6uacRgnLCDms2cowjapJqEOJ1TH9hAfib8Nut2CuMYZob7rW1rtdibHN3b28mT34jSGuPdRUruXs2JpgHraOmP3nJyQ/132" Type="http://schemas.openxmlformats.org/officeDocument/2006/relationships/hyperlink" TargetMode="External"></Relationship><Relationship Id="rId82" Target="https://thirdwx.qlogo.cn/mmopen/vi_32/tbpuviaAmwpopX4wYXwlYAna0D2eFko82AyLTLQ5zErmPuteuqG9icPDib2qCDOZGyfVwxGq0OVzMtLh0WyP2rKsloibZlceSK0AzEEbbVqRL80/132" Type="http://schemas.openxmlformats.org/officeDocument/2006/relationships/hyperlink" TargetMode="External"></Relationship><Relationship Id="rId83" Target="https://thirdwx.qlogo.cn/mmopen/vi_32/FoYTcd0EJCt6KIXNxIeVSS854YRibSLB1D77oIkXkXGD6T83kWHTUF8C0ZugTGTAc5z5PRgGUqhaQLzE0Dl60icpK1ItNxO7gv3XYlibibb1MibM/132" Type="http://schemas.openxmlformats.org/officeDocument/2006/relationships/hyperlink" TargetMode="External"></Relationship><Relationship Id="rId84" Target="https://thirdwx.qlogo.cn/mmopen/vi_32/PiajxSqBRaEKONmMphTSg6GPYsKSDUOHWYjynftBpVkV2GEemPhZVRfpUbDGztUtYtU5waQnLHNnO3hD6kQaktXxCFZruJvDHWVQG9M7tgsLmKljBb9vI2g/132" Type="http://schemas.openxmlformats.org/officeDocument/2006/relationships/hyperlink" TargetMode="External"></Relationship><Relationship Id="rId85" Target="https://thirdwx.qlogo.cn/mmopen/vi_32/rv8jyZusbxwglc4luSTPDSV15OKIJuPX7k5sOUKZu6nqRbiaQZ5JocWGpqIB3Ts9HznF123U7r22XnybvZOWGmQ/132" Type="http://schemas.openxmlformats.org/officeDocument/2006/relationships/hyperlink" TargetMode="External"></Relationship><Relationship Id="rId86" Target="https://thirdwx.qlogo.cn/mmopen/vi_32/PiajxSqBRaEIVhK98mxyJEChwfK8EfI5qxvHnPMuibDib5wpuvQvQbzWVtJuBAw08ak8JF3GEVfLrkQeJ7MFILJ0JwtCPrHwCSR6ZuG0GJw5JD0HjdlwiajHNw/132" Type="http://schemas.openxmlformats.org/officeDocument/2006/relationships/hyperlink" TargetMode="External"></Relationship><Relationship Id="rId87" Target="https://thirdwx.qlogo.cn/mmopen/vi_32/PiajxSqBRaEK4yVAj8hbl3dCcAAiadBTYYk4UYibtewwfiaYqAsSniawsvbtNKWvGXHJFBUO3NHWlxYALpXYps4sGYP6V430goUK9aX98ALOZ6berX9MzTicTQPQ/132" Type="http://schemas.openxmlformats.org/officeDocument/2006/relationships/hyperlink" TargetMode="External"></Relationship><Relationship Id="rId88" Target="https://thirdwx.qlogo.cn/mmopen/vi_32/vtoiarOibichdShJ98R2Xibh6ctGV7BtbXwLSID6XTt6xMZwwfcxNMTibo3g7dByUVzpvoCa2X34mN2knKlTM6T313BCcawWHzEMDtJRrtkkgfcA/132" Type="http://schemas.openxmlformats.org/officeDocument/2006/relationships/hyperlink" TargetMode="External"></Relationship><Relationship Id="rId89" Target="https://thirdwx.qlogo.cn/mmopen/vi_32/iaamjiay2e3eCQOYOCfu4BIhiaoI379h8hUQzYa0ZzXibPr63rtswPjfSJKCKhctwicictTCn4hQ6691QIsDOHYSfaU12EU0ibBqSn1CVcthicBuibXA/132" Type="http://schemas.openxmlformats.org/officeDocument/2006/relationships/hyperlink" TargetMode="External"></Relationship><Relationship Id="rId90" Target="https://thirdwx.qlogo.cn/mmopen/vi_32/kCmmeOkNYTLDVE0aic2nroURpaicIhAh9Vjl09IM3XgWNl1BzdFSAwAeZYLXRB6xHxaEoMYAqhY4Cspe2RI4ooq26I2yNia2s1vfUoJwZyBaXA/132" Type="http://schemas.openxmlformats.org/officeDocument/2006/relationships/hyperlink" TargetMode="External"></Relationship><Relationship Id="rId91" Target="https://thirdwx.qlogo.cn/mmopen/vi_32/mcicbo2ZDz0xpfgawbDRQjrPTmYFOPmPVsyUelPZ5SJbKsRWVTUtibqq7r40TUp28v0a33l6lQKIL35KCGxianDSM4AsLOSF7MOUPAna3mPYxM/132" Type="http://schemas.openxmlformats.org/officeDocument/2006/relationships/hyperlink" TargetMode="External"></Relationship><Relationship Id="rId92" Target="https://thirdwx.qlogo.cn/mmopen/vi_32/GBFbbKrxiceef53AwQoia9vLgjgzcB57qenwFu4Mwm5GBn1xwsOZca5aYhs3FKHMDePuicoWNN8pAYyy3npOoic4dzPBpl9oKmzY85HzeFsbHXE/132" Type="http://schemas.openxmlformats.org/officeDocument/2006/relationships/hyperlink" TargetMode="External"></Relationship><Relationship Id="rId93" Target="https://thirdwx.qlogo.cn/mmopen/vi_32/TFVXnC149SBsHKp8kcUW2bF6N4AWwgDkfGLVESghYg0gv6K4KkPzlGexxHmeFDjFxZ65wCCDvP60VUQLuiczWZw/132" Type="http://schemas.openxmlformats.org/officeDocument/2006/relationships/hyperlink" TargetMode="External"></Relationship><Relationship Id="rId94" Target="https://thirdwx.qlogo.cn/mmopen/vi_32/DnmRPnd1gEJtE7oep6olJcXpOAVXFwia2Sic9FSlS8Fz0tlkF8rVNugctPguvF0JRVPQTRibnBLfU44bCvIkKbCXr1v8JCgtMCgicehnNSGjoaM/132" Type="http://schemas.openxmlformats.org/officeDocument/2006/relationships/hyperlink" TargetMode="External"></Relationship><Relationship Id="rId95" Target="https://thirdwx.qlogo.cn/mmopen/vi_32/PiajxSqBRaEKDzCzQsyqDRqqIMRThb9eibxZzibicLusoY6fHu1tAcibuWtflYqaw6kEedHFHLEiaicr9B8vD1Sq4UHxiaeKiaLluf75N14qvLFHrNG6R4hmwXiaCApA/132" Type="http://schemas.openxmlformats.org/officeDocument/2006/relationships/hyperlink" TargetMode="External"></Relationship><Relationship Id="rId96" Target="https://thirdwx.qlogo.cn/mmopen/vi_32/2vD46FYTuT1lyJzxI6TWlBYxzazOsQGACPzlwsav59jribRcBmsBXKsYibKWhLrjU1OtdL3WmicmvtYyvIhQLZPdnQCLXgsOYSdOypop0lhicH8/132" Type="http://schemas.openxmlformats.org/officeDocument/2006/relationships/hyperlink" TargetMode="External"></Relationship><Relationship Id="rId97" Target="https://thirdwx.qlogo.cn/mmopen/vi_32/UTv6IyNCKMFsEMuM6Z9GiaZbqQPLiaRVPuqnBv1o0Qkjia1iad88WKl2H4c813ibdm3Eycnwic6cg0eW5icFjXAVC1qWSRYMOx1HwXCu55vHUUHTGE/132" Type="http://schemas.openxmlformats.org/officeDocument/2006/relationships/hyperlink" TargetMode="External"></Relationship><Relationship Id="rId98" Target="https://thirdwx.qlogo.cn/mmopen/vi_32/zApPdziaob1qYs4H78ZFlSFBiaGHgnbIiaK2fSB709rKhASG6iapCIK6W2VHXkWialysOIicoXkC0IVpN2rPOoZG0EicLkggGiaUQMn5ljYBaV5pMico/132" Type="http://schemas.openxmlformats.org/officeDocument/2006/relationships/hyperlink" TargetMode="External"></Relationship><Relationship Id="rId99" Target="https://thirdwx.qlogo.cn/mmopen/vi_32/ib7zokU1q1lQZ1j6icWP8ybjNIqoEKsrduFFrNChETZKbSZH0iaHQqhFCORVD1zWDPn45g33IFMXcT9zibuVCSMn6w/132" Type="http://schemas.openxmlformats.org/officeDocument/2006/relationships/hyperlink" TargetMode="External"></Relationship><Relationship Id="rId100" Target="https://thirdwx.qlogo.cn/mmopen/vi_32/Q0j4TwGTfTJGoyy6KUkcfeibvPcOS9y9RiadhGeJgIuklCmt3QPuClakv9nvuTDwRaIC2bQ1icgUVO7iciaTGHoJwuw/132" Type="http://schemas.openxmlformats.org/officeDocument/2006/relationships/hyperlink" TargetMode="External"></Relationship><Relationship Id="rId101" Target="https://thirdwx.qlogo.cn/mmopen/vi_32/oVTZZspdwoFhvQ5J2IFjHb6aoBocSjgGj35LbQv3LFEaJpdpZToygqkhpjT8jM44UAFGsibSg3jv6iawA4NTK1Z84SvrGx4lHwkLyicy1RjfiaE/132" Type="http://schemas.openxmlformats.org/officeDocument/2006/relationships/hyperlink" TargetMode="External"></Relationship><Relationship Id="rId102" Target="https://thirdwx.qlogo.cn/mmopen/vi_32/PiajxSqBRaEIhYVFOtliatSSkM6V0jNmK8hfQZ6d2VPFKau8Yc1k970QpKQq2VeiaCbBCia6xDfKBfLzibdKgWDCyZ2jH7VBHq3uxxgBWZoMz2JNcX42ViajdzxQ/132" Type="http://schemas.openxmlformats.org/officeDocument/2006/relationships/hyperlink" TargetMode="External"></Relationship><Relationship Id="rId103" Target="https://thirdwx.qlogo.cn/mmopen/vi_32/B9DCmGZASDbKEiaibqRaVSaXnbcwLdEKlH6Vmbg5bWn1CBEBibPFhuA1sOLLKzHIV6UF7dEa9VOiahpbOsOt7n1ujQ/132" Type="http://schemas.openxmlformats.org/officeDocument/2006/relationships/hyperlink" TargetMode="External"></Relationship><Relationship Id="rId104" Target="https://thirdwx.qlogo.cn/mmopen/vi_32/LFIeRkxZXE5ibf3RUbTzibdjsZaic2mf97wwTtsT7tXOr0K4ibg20WUtQn4PXVNTG74bDQlvEHLLuQknSgg9F31oxnvkDJ9BXIpdb7N8gD09EEY/132" Type="http://schemas.openxmlformats.org/officeDocument/2006/relationships/hyperlink" TargetMode="External"></Relationship><Relationship Id="rId105" Target="https://thirdwx.qlogo.cn/mmopen/vi_32/ISmk1tcnskRaLNGUK7Ahy28hCFSiaH5xnJ0I9ibLNQgwlHJqXveP0gdqMq4SucebKR4Y9yy0icsiaIlzhsTyylQbKg/132" Type="http://schemas.openxmlformats.org/officeDocument/2006/relationships/hyperlink" TargetMode="External"></Relationship><Relationship Id="rId106" Target="https://thirdwx.qlogo.cn/mmopen/vi_32/gCDEoeFqmYOXlEJzVtQ0iaVmo48eWql1vKPx4MmL0ib08r7dYvCn8pnTDQYMjKKneRIvwAYaTp8LJpW6ibveEtH6FqVpuEPOxVWjFebtHEvCxg/132" Type="http://schemas.openxmlformats.org/officeDocument/2006/relationships/hyperlink" TargetMode="External"></Relationship><Relationship Id="rId107" Target="https://thirdwx.qlogo.cn/mmopen/vi_32/kzDoia6Q85z7lfSs3eDBQdcBLOI7IUXHkHZVlmLFB2CHJFwpg8o3mMpia8R3aUEHd1vtXhxWWe6DYtGnf5FsTcmA/132" Type="http://schemas.openxmlformats.org/officeDocument/2006/relationships/hyperlink" TargetMode="External"></Relationship><Relationship Id="rId108" Target="https://thirdwx.qlogo.cn/mmopen/vi_32/PiajxSqBRaEIicp5ib24W2ARiccHOibHcbsXswWwgib20aT3xdUdZSFiauTDSibSEHIJGlqMGc7ZRb4d11cIJQkxCe8pwbGHPGrmbMd1cKc7icgS0kZENswwJMUhLYQ/132" Type="http://schemas.openxmlformats.org/officeDocument/2006/relationships/hyperlink" TargetMode="External"></Relationship><Relationship Id="rId109" Target="https://thirdwx.qlogo.cn/mmopen/vi_32/DYAIOgq83erB2EfibgJVO6JhXWKOp43xGlLKDuFhPmavOtDy3ibPrLNiaL5ntZ3JP8kx3sraAdHzv45KoLcxwDlibQ/132" Type="http://schemas.openxmlformats.org/officeDocument/2006/relationships/hyperlink" TargetMode="External"></Relationship><Relationship Id="rId110" Target="https://thirdwx.qlogo.cn/mmopen/vi_32/Q0j4TwGTfTIpGicKibsEXzAywvyeEiaqOwz4wFvgcPZ22icD1NAVKJX7XP0kIlSUu4blJIibqboLL3LR9httJXMWvuA/132" Type="http://schemas.openxmlformats.org/officeDocument/2006/relationships/hyperlink" TargetMode="External"></Relationship><Relationship Id="rId111" Target="https://thirdwx.qlogo.cn/mmopen/vi_32/J7a2s9med4v4Qia224dYIel9oLbpWibQ08XcribQCLYJfI5GVIIsAHAAW8DMGumHgKG66GWgkA3riaGP9o4PkDR65X3POqNEHTbzqYp4H1r488k/132" Type="http://schemas.openxmlformats.org/officeDocument/2006/relationships/hyperlink" TargetMode="External"></Relationship><Relationship Id="rId112" Target="https://thirdwx.qlogo.cn/mmopen/vi_32/Zb59gRVmDJrFS7FNGViaYfjF9PNRW2dfjY9uTVvu5EibVBFEzib2Px16Z0D4PBhUb1AjbnlZ72TrAmcr5lEdc5Y3knVYOjskOzsuctndLL59dQ/132" Type="http://schemas.openxmlformats.org/officeDocument/2006/relationships/hyperlink" TargetMode="External"></Relationship><Relationship Id="rId113" Target="https://thirdwx.qlogo.cn/mmopen/vi_32/QiaPCTXsjrcZPWPasTGvD10vYjqiaRQ0vHB2jibibenQzHtQJhF7eBRgRdsaKDvr3tK1sWibrz7Ft7l8iar3EnibLDoyanxSFpBDCNe6icR865uub04/132" Type="http://schemas.openxmlformats.org/officeDocument/2006/relationships/hyperlink" TargetMode="External"></Relationship><Relationship Id="rId114" Target="https://live-cdn-1321538785.cos.ap-nanjing.myqcloud.com/20250605/1749106091523/9c274b0d18a6428cb10b83fa22331e57.png" Type="http://schemas.openxmlformats.org/officeDocument/2006/relationships/hyperlink" TargetMode="External"></Relationship><Relationship Id="rId115" Target="https://thirdwx.qlogo.cn/mmopen/vi_32/naSrt4TDCPhws7QscVeBKHSvI8uSWXbe3eZbrdiceMSiahezib9icA7mQts1N6HibFRmeHxTPiaACxA7qUpWDniceV3ia27UnY83nFKvxwqLTiaFyME8/132" Type="http://schemas.openxmlformats.org/officeDocument/2006/relationships/hyperlink" TargetMode="External"></Relationship><Relationship Id="rId116" Target="https://thirdwx.qlogo.cn/mmopen/vi_32/PyI5ACpnaRJAMicqver8YlAxBoqBfs8ibeuPawoiaRkyr5oiaxia9AtYcXKdDG5xKjf6SKfwukeMicZnhsESzvzq5UX3S7HFCCsHIp7Avye4lOyFw/132" Type="http://schemas.openxmlformats.org/officeDocument/2006/relationships/hyperlink" TargetMode="External"></Relationship><Relationship Id="rId117" Target="https://thirdwx.qlogo.cn/mmopen/vi_32/Q0j4TwGTfTKfMAGoldNLrxT55kMQ4cdXuzHqgVuCjeWWVDicJoob72czvUBspm0SWIXkutziaW0L33S80Y0Tzo2g/132" Type="http://schemas.openxmlformats.org/officeDocument/2006/relationships/hyperlink" TargetMode="External"></Relationship><Relationship Id="rId118" Target="https://thirdwx.qlogo.cn/mmopen/vi_32/PiajxSqBRaEIiafRlBcktPNYOLabmEtLMAicBg2TFqiaib6ibtvBdYHcFsFOk9tUncBR3ib6h9WSrslNn0ib9fZvkYUwH2k0TH0gIKIIFQyAqt9WXmfjqvugVsiatjg/132" Type="http://schemas.openxmlformats.org/officeDocument/2006/relationships/hyperlink" TargetMode="External"></Relationship><Relationship Id="rId119" Target="https://thirdwx.qlogo.cn/mmopen/vi_32/8tStQrGRhMRN2tUUqoWzib08Z6Rt4krjnwwYLLn0VsCNicMpD1Jaic2RgWhECQaQv1yicCz0ahxECg9Ou8p9oPhYz7LeYZuawup7Q4HxIO9vOCk/132" Type="http://schemas.openxmlformats.org/officeDocument/2006/relationships/hyperlink" TargetMode="External"></Relationship><Relationship Id="rId120" Target="https://thirdwx.qlogo.cn/mmopen/vi_32/PiajxSqBRaEIjbJN6iaU0pSWB7q6VMgFXWVGVo4JV7XTwYic56jz3RfMLXed7moXhQcoJ2U35xLbRic2etxBtAGKg3Hn37wC3y8ibxBqIzj4XoCt4IMGwJ4ptcQ/132" Type="http://schemas.openxmlformats.org/officeDocument/2006/relationships/hyperlink" TargetMode="External"></Relationship><Relationship Id="rId121" Target="https://thirdwx.qlogo.cn/mmopen/vi_32/8hpRTFtKDYQEf7d9A52my8ianz79jdDZHonELlbrEKE3yrWm7Viciag37RMJeKhZYnMPBLpN7giaWbj3u8F1miaSC5AtCSY3TlSibLiadUzbfZnnPw/132" Type="http://schemas.openxmlformats.org/officeDocument/2006/relationships/hyperlink" TargetMode="External"></Relationship><Relationship Id="rId122" Target="https://thirdwx.qlogo.cn/mmopen/vi_32/RmFkUryVP8nSReMN7Dz6AhSU0PG6COPemResF5rErB72kvCgHx1N400ibB69NiaApDdKqiaibDtSwYjaAqpKEAK1y0UoCYgXLRmR4TUsy0Iodow/132" Type="http://schemas.openxmlformats.org/officeDocument/2006/relationships/hyperlink" TargetMode="External"></Relationship><Relationship Id="rId123" Target="https://thirdwx.qlogo.cn/mmopen/vi_32/Q3auHgzwzM7ZeOG9SYOgndLkIdeAIYUZIvrfwibgnPElMicoyp6BFrBSkCMojfDZVjsgNTuxjlkfb7sygxqgI7pg/132" Type="http://schemas.openxmlformats.org/officeDocument/2006/relationships/hyperlink" TargetMode="External"></Relationship><Relationship Id="rId124" Target="https://thirdwx.qlogo.cn/mmopen/vi_32/nWbmOQibT41icXN9kkYqhObL861IGVs2djYVfZGAibH3WqjEIo5QFALb1vFNNIwwKpe93FFUp5w7GWapjGOTvicPVg/132" Type="http://schemas.openxmlformats.org/officeDocument/2006/relationships/hyperlink" TargetMode="External"></Relationship><Relationship Id="rId125" Target="https://thirdwx.qlogo.cn/mmopen/vi_32/DYAIOgq83eo1tm3jPzkkJDcuBUplibfTfczsMeepArdc365WTQW9cuyKDBhON8rfLibJxVUphWx1p1ocZ3sCiaBkg/132" Type="http://schemas.openxmlformats.org/officeDocument/2006/relationships/hyperlink" TargetMode="External"></Relationship><Relationship Id="rId126" Target="https://thirdwx.qlogo.cn/mmopen/vi_32/199yHiaHhlPtX4KKBd5Aq6icfehUDRkJYAZWcw1pV7QJylVAb4ibrgr4huSbf4MNx49BtRv5A1yKBIZdeWJnWrwiccRibDUpicMI8Dt6KbdY2w8LU/132" Type="http://schemas.openxmlformats.org/officeDocument/2006/relationships/hyperlink" TargetMode="External"></Relationship><Relationship Id="rId127" Target="https://thirdwx.qlogo.cn/mmopen/vi_32/tMrqzs7qJicJC6t8p3al4MFaicWxZ4TWHFwajFDZQFTm1icrRH9YpwLDIfBLnxDFJ2icRHHeYMtPTGoQ2Mz3l5LTYoWibxW65jlAsWgDFbgLOE8g/132" Type="http://schemas.openxmlformats.org/officeDocument/2006/relationships/hyperlink" TargetMode="External"></Relationship><Relationship Id="rId128" Target="https://thirdwx.qlogo.cn/mmopen/vi_32/7RgnzHuXyjBxicWeERwvP70tGRqf6HjTz35XxoEcCdtI9HYvNaeoX4oooISA3Qzco5v9T8rNE4q3FicEN5NuPWO998zBxr6NVxOMGwuVdmXug/132" Type="http://schemas.openxmlformats.org/officeDocument/2006/relationships/hyperlink" TargetMode="External"></Relationship><Relationship Id="rId129" Target="https://thirdwx.qlogo.cn/mmopen/vi_32/Q0j4TwGTfTJeQVzYNLVuOhhPx1q7C7l0ptaIDJZ7icHZ7Y8ibuvCDOEB738icrTnzSwrqOt0AeSn5tgOZLW0jTK9w/132" Type="http://schemas.openxmlformats.org/officeDocument/2006/relationships/hyperlink" TargetMode="External"></Relationship><Relationship Id="rId130" Target="https://thirdwx.qlogo.cn/mmopen/vi_32/Q0j4TwGTfTK6bYv3mZzEEFUvYJ1ib7aDVetSEia17DOibAXpUALhjibznCIKsNDnhEAuNthNqLHEib3xuLfJtCzRyWQ/132" Type="http://schemas.openxmlformats.org/officeDocument/2006/relationships/hyperlink" TargetMode="External"></Relationship><Relationship Id="rId131" Target="https://thirdwx.qlogo.cn/mmopen/vi_32/PiajxSqBRaEK1kU6Rhicxp7ZjGwjWqBRWVOLCFPBibcZ9N4DHaIpaTicBNQ8J0LGfqwXEJGkQMAWr6cCAGuGsjicmFFGGq13reAgsfXYDkY8kR4IKcBxvxmQnyA/132" Type="http://schemas.openxmlformats.org/officeDocument/2006/relationships/hyperlink" TargetMode="External"></Relationship><Relationship Id="rId132" Target="https://thirdwx.qlogo.cn/mmopen/vi_32/Q0j4TwGTfTLM60lczfVKBptDx8MkYF3rw8B3wP1tTwxEnVZzgRv7sB9H3qjyBgfJVcaIq4rINsYhHOB7JUP9Kw/132" Type="http://schemas.openxmlformats.org/officeDocument/2006/relationships/hyperlink" TargetMode="External"></Relationship><Relationship Id="rId133" Target="https://thirdwx.qlogo.cn/mmopen/vi_32/PiajxSqBRaEJvEFl2muvKHyckn3LFDkndTQLDwG1sRpEhjLNDpiaHib1h8zpMvgy76lBMzliaUomObiapvAG1D7HeDlEs01zg4GcRPgKl5qaHHXLdYnpWak8xFQ/132" Type="http://schemas.openxmlformats.org/officeDocument/2006/relationships/hyperlink" TargetMode="External"></Relationship><Relationship Id="rId134" Target="https://thirdwx.qlogo.cn/mmopen/vi_32/R9SqQj4ich7MnSEHZeaBkoEXRFeft53RJ7mS0yvIkFcibiaH5ayRFIn44FUDSYdYB1lJA7594Xias4Jyk30IrlcEeg/132" Type="http://schemas.openxmlformats.org/officeDocument/2006/relationships/hyperlink" TargetMode="External"></Relationship><Relationship Id="rId135" Target="https://thirdwx.qlogo.cn/mmopen/vi_32/Q0j4TwGTfTKdgX5ziaOE1G5ecsGGCANTBThqZDNIx7QHuiaiaiafdkhcibT2ibmADRPkhLTTQt1ao18iamxBWDZh3w3wQ/132" Type="http://schemas.openxmlformats.org/officeDocument/2006/relationships/hyperlink" TargetMode="External"></Relationship><Relationship Id="rId136" Target="https://thirdwx.qlogo.cn/mmopen/vi_32/ItrJvs6SIcVZmic4jD0SUVaGnb7OjPh8jfmZyzASknUK8dX6HLAmQTAbTZ5cMMxzk4xxaX7YqN5D0icUHLgQXwHMXyhfkShgDK1icNL39UkfH0/132" Type="http://schemas.openxmlformats.org/officeDocument/2006/relationships/hyperlink" TargetMode="External"></Relationship><Relationship Id="rId137" Target="https://thirdwx.qlogo.cn/mmopen/vi_32/ubCEku0Yu7b3LTRjSdfUf9ztvC9IZvfoBjJw5kmiaHHGYoqHnf6dDedq7EC282xnnaOn0rmvLnufIQz5D7D4eCpW6sghiafiabgMmrNt1ZQKJs/132" Type="http://schemas.openxmlformats.org/officeDocument/2006/relationships/hyperlink" TargetMode="External"></Relationship><Relationship Id="rId138" Target="https://thirdwx.qlogo.cn/mmopen/vi_32/c7bxXMUIQoMmTicGpOxm4Qy4UIdcvjtdJLPOyYyfdhLS0DIag1hiacTgia1V1wI6PaJ8BicdJ0GBQkLuZGx6yxIEnREJz3oebLjx1KKK9E77Zn4/132" Type="http://schemas.openxmlformats.org/officeDocument/2006/relationships/hyperlink" TargetMode="External"></Relationship><Relationship Id="rId139" Target="https://thirdwx.qlogo.cn/mmopen/vi_32/PiajxSqBRaEJCvSPAHLobCicmmuU48pDX6Ipy2ynWyYIuubI5XehyvicUjPaB0QVZV1AwujYVRJ4iba8lw1rILicKInQYfqkrwTfU4klHaEmuQicib4ib0ia5RAP8LQ/132" Type="http://schemas.openxmlformats.org/officeDocument/2006/relationships/hyperlink" TargetMode="External"></Relationship><Relationship Id="rId140" Target="https://thirdwx.qlogo.cn/mmopen/vi_32/Bw7fTLsDDJdJNdh9yMtEPYFGZMaBqtDO6S4ILEL2Xk8tqGxibwJWwtia73wY7iaTSibaxLU1vYsfvxEPuffaAOnmAwj5jxSEibv987BLapqV8GUA/132" Type="http://schemas.openxmlformats.org/officeDocument/2006/relationships/hyperlink" TargetMode="External"></Relationship><Relationship Id="rId141" Target="https://thirdwx.qlogo.cn/mmopen/vi_32/BwGRfrzqyeLjQibuMGIwBRn2tG69Ym4GjqHm8vCaR2PXiaZPmjO3tFqHr3eA5BGyibtNicUpU8tOJYe67142z8G4Eg/132" Type="http://schemas.openxmlformats.org/officeDocument/2006/relationships/hyperlink" TargetMode="External"></Relationship><Relationship Id="rId142" Target="https://thirdwx.qlogo.cn/mmopen/vi_32/PiajxSqBRaEKBK6XiaKcmUxyjKsZpbXsiaLU2pyuv3Oiaibt2t88hVianpqrg8yVccibJLkhPH14Ko69OpvUnH6LKjS5anSFwvnPCibULvVXVIq4ibKsb8lJMpCGyBw/132" Type="http://schemas.openxmlformats.org/officeDocument/2006/relationships/hyperlink" TargetMode="External"></Relationship><Relationship Id="rId143" Target="https://thirdwx.qlogo.cn/mmopen/vi_32/5r6ZlVl5VWia4plmsgpRNicW9g4YmRLch7cdVtwVBENLWYdLdlW7x8a8EjYIcic5zFibVltYXG3cDOhA9WSEj4W7ylljjy9Cv1K3icbmpsU32B7U/132" Type="http://schemas.openxmlformats.org/officeDocument/2006/relationships/hyperlink" TargetMode="External"></Relationship><Relationship Id="rId144" Target="https://thirdwx.qlogo.cn/mmopen/vi_32/PiajxSqBRaEI40lxgaekdFsEWrqmDia8ImE5eohNwiay24GjGQtLFoc9Xgic7ec2WsVm8zkwMy5wuOFalP7Ppq9TP6DA2Cib8uMjcS3KohwwVziaDndTRe0qlpsA/132" Type="http://schemas.openxmlformats.org/officeDocument/2006/relationships/hyperlink" TargetMode="External"></Relationship><Relationship Id="rId145" Target="https://thirdwx.qlogo.cn/mmopen/vi_32/PiajxSqBRaEKURzQViaicHV9JfaT7icJBxqHrp4PTT0n0a7waKkBNkdL7tCz6oxa5FFAWBpc1C5uwwh8cawXJuTbKf3ZRoExNR5QyKywCBSgzVSeFXeaLboTDQ/132" Type="http://schemas.openxmlformats.org/officeDocument/2006/relationships/hyperlink" TargetMode="External"></Relationship><Relationship Id="rId146" Target="https://thirdwx.qlogo.cn/mmopen/vi_32/lXRFDXvLmibH3DSzzXBek7OHnoxMfhDLFff2agEqBe5DYOdYDDpgHhXiaick1gpicV4mxKp3AT82lOibhCNdO5ic5evGI9ynRwkvibEhHw3TiaQ1O44/132" Type="http://schemas.openxmlformats.org/officeDocument/2006/relationships/hyperlink" TargetMode="External"></Relationship><Relationship Id="rId147" Target="https://thirdwx.qlogo.cn/mmopen/vi_32/PiajxSqBRaEJElJj1x7PKEOrkoCy8ozX2rmWzfEjXOlmTsFicKusZtUOr3yEhl9cFdyLeWsAKWZzdibYpCagfh1fVxk5NnmpVKtIU5CULlg0vQplIKwVw4tNw/132" Type="http://schemas.openxmlformats.org/officeDocument/2006/relationships/hyperlink" TargetMode="External"></Relationship><Relationship Id="rId148" Target="https://thirdwx.qlogo.cn/mmopen/vi_32/DYAIOgq83epey7uw7jNf177FbDwkknsbw1cCWtibclaY2iajaaxrSoT5LIgmgQhShkeeAgv4KQC1YS3Hydm1sxiaQ/132" Type="http://schemas.openxmlformats.org/officeDocument/2006/relationships/hyperlink" TargetMode="External"></Relationship><Relationship Id="rId149" Target="https://thirdwx.qlogo.cn/mmopen/vi_32/BkmCiaeFByesyVA2ZAzY5Tj9EOkSTzZKzK3em1BCPqWlh0Btvibg3muhPplEwNMO2WgUCJjLjjVhL6Mjj39WhpYYLZaSUHgF0Y8u3S1Tk35j8/132" Type="http://schemas.openxmlformats.org/officeDocument/2006/relationships/hyperlink" TargetMode="External"></Relationship><Relationship Id="rId150" Target="https://thirdwx.qlogo.cn/mmopen/vi_32/Q0j4TwGTfTJsPQHGsJJrgticV5a0Ms0pRD7Y8yf6ASfiaiafBxdEcNMIsvQxftQBQ2zrlapYGaaJibAIcxTmppNXFQ/132" Type="http://schemas.openxmlformats.org/officeDocument/2006/relationships/hyperlink" TargetMode="External"></Relationship><Relationship Id="rId151" Target="https://thirdwx.qlogo.cn/mmopen/vi_32/PiajxSqBRaEIg8Sc56wKiao2UomHcDzSRjDU16YBrN8m76iaMQOYdM46oelUNf0wTyicxchk9ObzviaiaBw1AOkicBFR3KYpjow91KglFp9sACagQgXmicQagk68ow/132" Type="http://schemas.openxmlformats.org/officeDocument/2006/relationships/hyperlink" TargetMode="External"></Relationship><Relationship Id="rId152" Target="https://thirdwx.qlogo.cn/mmopen/vi_32/ymj2Grr595JwVT0KXWa3tg3LtWaKvBKxSqoscibtSCr3fsONLOicISWiaCicsNur6kOBKba3S799nMdI53kLwe3mEiaefyHw3JsBia5iaOGXoIambM/132" Type="http://schemas.openxmlformats.org/officeDocument/2006/relationships/hyperlink" TargetMode="External"></Relationship><Relationship Id="rId153" Target="https://thirdwx.qlogo.cn/mmopen/vi_32/PiajxSqBRaEJ7487ialDyichvuLFp21NrhcgtTQqJlERxp6QZia1C9DhjTyvibeZtUtdcQzolQVQ8KObZa9qdufqbb77icib3XbQkORzdLYWpFvUcvlIdGCfVgSBw/132" Type="http://schemas.openxmlformats.org/officeDocument/2006/relationships/hyperlink" TargetMode="External"></Relationship><Relationship Id="rId154" Target="https://thirdwx.qlogo.cn/mmopen/vi_32/QrJHibZuZNzhO7jV6jlV8gaLGZ2Qb0dcC5Ghibic1qWzVyicJffTyvbWYsicjWfD1mmp2ByFpEUMZVpl9o6kjAG8tPA/132" Type="http://schemas.openxmlformats.org/officeDocument/2006/relationships/hyperlink" TargetMode="External"></Relationship><Relationship Id="rId155" Target="https://thirdwx.qlogo.cn/mmopen/vi_32/PiajxSqBRaEKRaBZdNbTsGPW1IQXAg4agXzo5nZ0icz4a6pRm1vMg8ic2w5cTBq02GfO1iclCoel1WwJGqkaUeteDial1ibyuKkq2BViclzUDqqbM5Kibicu4v6SFiag/132" Type="http://schemas.openxmlformats.org/officeDocument/2006/relationships/hyperlink" TargetMode="External"></Relationship><Relationship Id="rId156" Target="https://thirdwx.qlogo.cn/mmopen/vi_32/Q0j4TwGTfTKgxl2HH0aaN2gsvHrsZfphEicZXoVX7SibrenH79XXybZy0kicibXyvKukCFwlkA5ydAdWFWAMkg5Spg/132" Type="http://schemas.openxmlformats.org/officeDocument/2006/relationships/hyperlink" TargetMode="External"></Relationship><Relationship Id="rId157" Target="https://thirdwx.qlogo.cn/mmopen/vi_32/PiajxSqBRaELzvCOVWM7ZCBicgfeYED5E7cuc4zj2go433bB88Bd1oCxQDtJ1iaVgYu4m5Pkgm6fx2d03ZM52efzyxGpDSglzmc7wicwewcru2jnlgbsZWpAXw/132" Type="http://schemas.openxmlformats.org/officeDocument/2006/relationships/hyperlink" TargetMode="External"></Relationship><Relationship Id="rId158" Target="https://thirdwx.qlogo.cn/mmopen/vi_32/rq1WRl9DdCMD7ZQ0BsCP25qMCq4ib9EePINtwyq7ZOZjSoHMXUgHXpE5kebJLIic1mPKBPKyqysV3QZFkw8wKdWJaEfOJnrIDfFicVpL7eHWk4/132" Type="http://schemas.openxmlformats.org/officeDocument/2006/relationships/hyperlink" TargetMode="External"></Relationship><Relationship Id="rId159" Target="https://thirdwx.qlogo.cn/mmopen/vi_32/Q0j4TwGTfTKa7kvSw1yeqfsW7Kbt7EM3iaHBv7CYHzibyqZ6icVibNcSxsvokmDsDfwDECEkLSILkoReQYvLT7EPGQ/132" Type="http://schemas.openxmlformats.org/officeDocument/2006/relationships/hyperlink" TargetMode="External"></Relationship><Relationship Id="rId160" Target="https://thirdwx.qlogo.cn/mmopen/vi_32/Q3auHgzwzM6Ce7686uxuVxZWn3A7mtoFVeyvsw90ydy8onibJ2ibH5iaBWVibDeMneuQaRxBicVzYAhuzaQZzCdoVSw/132" Type="http://schemas.openxmlformats.org/officeDocument/2006/relationships/hyperlink" TargetMode="External"></Relationship><Relationship Id="rId161" Target="https://thirdwx.qlogo.cn/mmopen/vi_32/bBzeRR9WYbiczGxvLw7fuWWQ0WU5lzPuZPtCyweQX5rvmiaNmzf9Tl0kXent5GmVusYUvqQlgvmmH10PFURb8rkYXIhUg76QrBegvZoS4Tt14/132" Type="http://schemas.openxmlformats.org/officeDocument/2006/relationships/hyperlink" TargetMode="External"></Relationship><Relationship Id="rId162" Target="https://thirdwx.qlogo.cn/mmopen/vi_32/tO6hnOZLCh60RTaMkWTZnDeS1fv0icUt9icA5ZnEXicEmDl8FhXTuFhzDFo9tnEF8FR5OFjr4iaf1p6N3ib07nwZyIBic7akESLZxZlWiccsgvdWDw/132" Type="http://schemas.openxmlformats.org/officeDocument/2006/relationships/hyperlink" TargetMode="External"></Relationship><Relationship Id="rId163" Target="https://thirdwx.qlogo.cn/mmopen/vi_32/jVU1kDYngK8fAWgroKHGTTsL4UQEr05oORy7iaJeWWx3Yian0NxJmJaf8CrCuibcpFbSXWWUluoxhknK8Oe7m7lMl898paIuicjic6KAt89F2FlA/132" Type="http://schemas.openxmlformats.org/officeDocument/2006/relationships/hyperlink" TargetMode="External"></Relationship><Relationship Id="rId164" Target="https://thirdwx.qlogo.cn/mmopen/vi_32/rTzb1MMbI2NQVUJfSqFc2RYFz3MIiaNeiama7rKD63atpxMZXYm45Zrgia4a9MXk23MLKjwC7ct2zfenhlLbZKZsw/132" Type="http://schemas.openxmlformats.org/officeDocument/2006/relationships/hyperlink" TargetMode="External"></Relationship><Relationship Id="rId165" Target="https://thirdwx.qlogo.cn/mmopen/vi_32/PiajxSqBRaELJL2AAXIa93TtkyibPkPCCNbdQq3SwtpeA2s4o9pxMz7VjHZC6s2mNrwWIfJz2LDCtduDEicPKKecpwgnoXNHf9ktfaPG6hxF07ib29v4uRqyeA/132" Type="http://schemas.openxmlformats.org/officeDocument/2006/relationships/hyperlink" TargetMode="External"></Relationship><Relationship Id="rId166" Target="https://thirdwx.qlogo.cn/mmopen/vi_32/PiajxSqBRaELia59wY4psnmU88N0wVxG0DRTGRLQxu5BNtfVl5efebkb5PmK2jYhZichwFKNmmRffKhJ1Wglyd4V0X1RcyxB4z8g9qwjurx8MZJdTazAv38nQ/132" Type="http://schemas.openxmlformats.org/officeDocument/2006/relationships/hyperlink" TargetMode="External"></Relationship><Relationship Id="rId167" Target="https://thirdwx.qlogo.cn/mmopen/vi_32/DYAIOgq83eqiawiaibruiaZCDhjShm8RfSYMr4ZWtvYtXCCtz35fibXm1s6N3OqaXzMh6rZJ5tSUcK3Rmicl0qVOcCVw/132" Type="http://schemas.openxmlformats.org/officeDocument/2006/relationships/hyperlink" TargetMode="External"></Relationship><Relationship Id="rId168" Target="https://thirdwx.qlogo.cn/mmopen/vi_32/ELWKnwt0ibH4KgMzz90UQujuNoqL1ey9L14cL4R2HywDsoVK6qBvaBibVKx6K8aeyYic0gDq8q1Nqj1L54jfEKHQEo3XsVKuObmsjCBnjT0tQA/132" Type="http://schemas.openxmlformats.org/officeDocument/2006/relationships/hyperlink" TargetMode="External"></Relationship><Relationship Id="rId169" Target="https://thirdwx.qlogo.cn/mmopen/vi_32/PiajxSqBRaEK59A4u72ND17dkTXRywQiaoL8uaqs2Z7tLibtG9h22HcXR7YhXu9Z4JySKzQYFWFcICaCHVrveOsnGrd2q5KdrB1IKhF2TsjdpAUfyos0Xlv2Q/132" Type="http://schemas.openxmlformats.org/officeDocument/2006/relationships/hyperlink" TargetMode="External"></Relationship><Relationship Id="rId170" Target="https://thirdwx.qlogo.cn/mmopen/vi_32/ibMbicZW2FrPVXua6LUAZQb1wzKyOL6ndewzlruyKyYhyzvZVpqYh7mMtibPX59umb6oj4RU2PB5Llcj3DdJSBb8ib7qW7otqzxq6VhCaMoibgrI/132" Type="http://schemas.openxmlformats.org/officeDocument/2006/relationships/hyperlink" TargetMode="External"></Relationship><Relationship Id="rId171" Target="https://thirdwx.qlogo.cn/mmopen/vi_32/PiajxSqBRaEIcIhsQFs88bRcyDWZkMwJsL2NX8QibS7jfUgiaia1eGCLxXzkMMBjBCNNkysy5bWYB35xhBtzotToevwau8s5HtJfd3BKdqYnfrjnpZxD1CMWkg/132" Type="http://schemas.openxmlformats.org/officeDocument/2006/relationships/hyperlink" TargetMode="External"></Relationship><Relationship Id="rId172" Target="https://thirdwx.qlogo.cn/mmopen/vi_32/6XfuJ1epflxCefUku7S2bmOh6szDDVH6GWicqEo8KCwZuhkOXEHUH78z8sojiaI3jlicYzUDR6QHKEcL5J2ciaSyvzveD7iaIsI84uKIEIicTzs9g/132" Type="http://schemas.openxmlformats.org/officeDocument/2006/relationships/hyperlink" TargetMode="External"></Relationship><Relationship Id="rId173" Target="https://thirdwx.qlogo.cn/mmopen/vi_32/4m4vGLOpWN1M7gqRQWXvNHofMlcJTPk60k01Ubo3vJMQiaQPYRMfkPXbnVKThClOvcFQL4ocSqOIic7dehg1LU37KBmfvZicC6MpFS6Qc1lsHg/132" Type="http://schemas.openxmlformats.org/officeDocument/2006/relationships/hyperlink" TargetMode="External"></Relationship><Relationship Id="rId174" Target="https://thirdwx.qlogo.cn/mmopen/vi_32/8mpjS2GNWPGu1KgibBqWAPGLxlkUJsA4xOLdeoGINMCXazuU4dpQjVG4iciaSgOT8ZCS9OWIFZLjgz0rl9aJ2V2TSKiaZia4d2CUThwdN4vRtCeY/132" Type="http://schemas.openxmlformats.org/officeDocument/2006/relationships/hyperlink" TargetMode="External"></Relationship><Relationship Id="rId175" Target="https://thirdwx.qlogo.cn/mmopen/vi_32/IjoYqpmy6qwgo6pSMsByq6JdknKeN4jG4iaziaIhcSttk2reUiaS7g2GhoKavZuMSdb8uNNyMok8adEiaKmKr1tGgx3cfiaR7IIvWNJtCjdHwBug/132" Type="http://schemas.openxmlformats.org/officeDocument/2006/relationships/hyperlink" TargetMode="External"></Relationship><Relationship Id="rId176" Target="https://thirdwx.qlogo.cn/mmopen/vi_32/PiajxSqBRaELGtqxQAGExeiac0viaZUmhcujWSHzyZxMvYbIxvTY65IarPYPY9FPCuYXyBvongBibYdQ8jk3Zr1ibh4kBjcgomlFltiaPqBhvHIxwUd5tD3vChFg/132" Type="http://schemas.openxmlformats.org/officeDocument/2006/relationships/hyperlink" TargetMode="External"></Relationship><Relationship Id="rId177" Target="https://thirdwx.qlogo.cn/mmopen/vi_32/0GsX7gB4NXDnIVryQ8VDopn3ibibmeJGDJcDgbzkpXmvokmBbFWia9icicu2U25NUMrLibY1Qyia00Micp6RfRtqG4VSLejsN0I0hDcZc3oGXoyv0b4/132" Type="http://schemas.openxmlformats.org/officeDocument/2006/relationships/hyperlink" TargetMode="External"></Relationship><Relationship Id="rId178" Target="https://thirdwx.qlogo.cn/mmopen/vi_32/DYAIOgq83ersgSyYoAL3AQacic0Ww2QN5iafLxCqw1icIvIn2pxpdS06KPRffZzHJjRSepEuDGUG2sCzQOt4DPeCg/132" Type="http://schemas.openxmlformats.org/officeDocument/2006/relationships/hyperlink" TargetMode="External"></Relationship><Relationship Id="rId179" Target="https://thirdwx.qlogo.cn/mmopen/vi_32/Q3auHgzwzM5I4iaKDCa2zc3EPKpnk0C72Q4Cwn5LNIkfErNZQCMgJ11f4D2icOjYUqzKGcOdzo9MmN71Sn3bw7Gg/132" Type="http://schemas.openxmlformats.org/officeDocument/2006/relationships/hyperlink" TargetMode="External"></Relationship><Relationship Id="rId180" Target="https://thirdwx.qlogo.cn/mmopen/vi_32/Q3auHgzwzM62Ew33m3SOKrKvdNSLR5VssIQQNrNXEIFSYSiaoicD403uBVgWNKTgiceq3SWuTYrvQsYr43e7q7bog/132" Type="http://schemas.openxmlformats.org/officeDocument/2006/relationships/hyperlink" TargetMode="External"></Relationship><Relationship Id="rId181" Target="https://thirdwx.qlogo.cn/mmopen/vi_32/M8DYHUD85ZjoKR2ne9vl0ubX9gkKYehStJ60eYQSI2W4cCRIAEbkUcczzAib2lUicryKkiaPTwOMIcy1yJsUha7HHmBqO50ZnVQibSvwfcxAxeE/132" Type="http://schemas.openxmlformats.org/officeDocument/2006/relationships/hyperlink" TargetMode="External"></Relationship><Relationship Id="rId182" Target="https://thirdwx.qlogo.cn/mmopen/vi_32/PiajxSqBRaELiaPJjnkRWXwF25Oz7O2clqV7vwRmNeYql0STFTmtRAD3mCzwIMkMvQEhl4csywibJ5LZXlLt0oK6o1iaH6LpntnzvVAuarD4RXos6ZZLpopwiag/132" Type="http://schemas.openxmlformats.org/officeDocument/2006/relationships/hyperlink" TargetMode="External"></Relationship><Relationship Id="rId183" Target="https://thirdwx.qlogo.cn/mmopen/vi_32/PGFYXiauOjxHMtIWzr3BgI7jOUqmzy6sLIryLCXrCC25nibkofM7n5YictXZvCRGHT8RFLBgT0fyAhNxpGJpicHMibw/132" Type="http://schemas.openxmlformats.org/officeDocument/2006/relationships/hyperlink" TargetMode="External"></Relationship><Relationship Id="rId184" Target="https://thirdwx.qlogo.cn/mmopen/vi_32/Q0j4TwGTfTLxxemjE8PMuH5Yo4sp74icGm3XfYfYLhLjw44kXPUVfibibvF3wlgkYc61vHN6FlWUVTPrqBzVMyFng/132" Type="http://schemas.openxmlformats.org/officeDocument/2006/relationships/hyperlink" TargetMode="External"></Relationship><Relationship Id="rId185" Target="https://thirdwx.qlogo.cn/mmopen/vi_32/Q3auHgzwzM7vWCOdmQqUXtyiaXBm7qoRGE8PaF4MrS83nY4mKqazo1wzBnVPic1nE4qtEYTiclOgpueqXafVm3Eqg/132" Type="http://schemas.openxmlformats.org/officeDocument/2006/relationships/hyperlink" TargetMode="External"></Relationship><Relationship Id="rId186" Target="https://thirdwx.qlogo.cn/mmopen/vi_32/PiajxSqBRaEINVCdib6tNCiaSniapMiaWfibcEHsox8666Y7aosNooRgK9s63mOSKEOjdMhTTzn8DcHyJwUlZcBo5LkvnogYBtYv0icbxZaQKyj4YRywWiaPK2rgdQ/132" Type="http://schemas.openxmlformats.org/officeDocument/2006/relationships/hyperlink" TargetMode="External"></Relationship><Relationship Id="rId187" Target="https://thirdwx.qlogo.cn/mmopen/vi_32/icAjh1MaiaIC6xfxsQqdY9VpLv7lFYHS2JmpyZXibEr3mv6YTRnia4r6Lq55wK8AocOQ78VDGkibW1PBQRS10qsrDibYkEl4JIoeXyzqhNKR1Vpgs/132" Type="http://schemas.openxmlformats.org/officeDocument/2006/relationships/hyperlink" TargetMode="External"></Relationship><Relationship Id="rId188" Target="https://thirdwx.qlogo.cn/mmopen/vi_32/ic0xXzbicWGo7BhFXcFicLEBIc7AoqWvbcL9dAibKozbjcM8AcXlyB8rbpEy0pbVBM9c6uC8zWD0RS3znhRnmibyicSQibluKKNjYSgpMDgKBo9naE/132" Type="http://schemas.openxmlformats.org/officeDocument/2006/relationships/hyperlink" TargetMode="External"></Relationship><Relationship Id="rId189" Target="https://thirdwx.qlogo.cn/mmopen/vi_32/PiajxSqBRaEIDMFSvXMff3qsVGAJeIVsYUzg3hylnZE6IVOsQHicz3bWjXPKSFyIIunTibeDYuaCG9Aog7LL7ia0T693UQJf9NnbrdgTT4YvicbjnXtgRNGNhpA/132" Type="http://schemas.openxmlformats.org/officeDocument/2006/relationships/hyperlink" TargetMode="External"></Relationship><Relationship Id="rId190" Target="https://thirdwx.qlogo.cn/mmopen/vi_32/Gj2jvoW8XouoZFFFF6YX8XYTmrDeztk0oGQNSyjYuia0p9XpwO3GSZJeCFpDQHLFjSqYianBmst9jOd52sAAdzIg/132" Type="http://schemas.openxmlformats.org/officeDocument/2006/relationships/hyperlink" TargetMode="External"></Relationship><Relationship Id="rId191" Target="https://thirdwx.qlogo.cn/mmopen/vi_32/CEVsJWe3SLHCcOx4j6oTWCZ6qzpmLCoZEOIQvEaFibeJVduv6SWe9bjABHDiaP5G9BUAAwnvSd0HBzanbSKxWNX7y3U9oia5eAUDIqLfL8cjVI/132" Type="http://schemas.openxmlformats.org/officeDocument/2006/relationships/hyperlink" TargetMode="External"></Relationship><Relationship Id="rId192" Target="https://thirdwx.qlogo.cn/mmopen/vi_32/PiajxSqBRaEKSJhibibEy6c7aianA4twibsWqjznVylnfHxyuCEdcbSTrRhZtGCcwTEnsRkNN5iclOlKCaicQr0Yib2I9VZDge4pmY4ia9TflXzRKsd3017GJ8lLyGw/132" Type="http://schemas.openxmlformats.org/officeDocument/2006/relationships/hyperlink" TargetMode="External"></Relationship><Relationship Id="rId193" Target="https://thirdwx.qlogo.cn/mmopen/vi_32/PiajxSqBRaEKBs2TicEic5LXdJej6BJiaCibhS5JcxP2445mxIIykH3vs9oTozdjQibJs6lqf9MOpNWgCsibog2XXJowhia40XVvEePyYKqwLk5qHJ39oj4ibKQaia3w/132" Type="http://schemas.openxmlformats.org/officeDocument/2006/relationships/hyperlink" TargetMode="External"></Relationship><Relationship Id="rId194" Target="https://thirdwx.qlogo.cn/mmopen/vi_32/o8ZzssJkcyyrNPibUetnR9bqx3yVojaLLd6aJAOPf6JD0IEJRnjhiatpgNlIEz7ialSQcUG9h45dgbbgXVAhgD15IGQ21eCjDuTqv9m0DTY0y0/132" Type="http://schemas.openxmlformats.org/officeDocument/2006/relationships/hyperlink" TargetMode="External"></Relationship><Relationship Id="rId195" Target="https://thirdwx.qlogo.cn/mmopen/vi_32/gJicD0AsDMGgclqchG0Y1zkREicKrWXBUNIH8JyMfY7Vyp6sxfibl1774kAJPkPBRMx83GdC773LUnI7y7PTzwnicM1PIJkBibY9EqtpmLIRgEdg/132" Type="http://schemas.openxmlformats.org/officeDocument/2006/relationships/hyperlink" TargetMode="External"></Relationship><Relationship Id="rId196" Target="https://thirdwx.qlogo.cn/mmopen/vi_32/LrDYZB6CAey7790HWlR17NMumZc9WlsGcOhmyJbScia9xGj6ULgkb7yNCrTGSz17SSZDeaLavncGxFSdQ8D0EZPwPYtxxVyIyibQArrnNveO8/132" Type="http://schemas.openxmlformats.org/officeDocument/2006/relationships/hyperlink" TargetMode="External"></Relationship><Relationship Id="rId197" Target="https://thirdwx.qlogo.cn/mmopen/vi_32/Ixq5tucCMic2WJepBcpzfugFmzMbUzseiaLicDkYERAibQj65plGOw6kWB04PqTJjic03cSQZibuicqW5KHDQ3A3Xz2DQ/132" Type="http://schemas.openxmlformats.org/officeDocument/2006/relationships/hyperlink" TargetMode="External"></Relationship><Relationship Id="rId198" Target="https://thirdwx.qlogo.cn/mmopen/vi_32/nWbh96iaaoh2WBH7K0c7Fmenick5mo0bGpM4v9o25pbydSw01FfmtEMqVdicbJ0tPNYaYKyHAT8TeRZAgkKTOTaFm1fo24CqBbiaXPC9CSsZC44/132" Type="http://schemas.openxmlformats.org/officeDocument/2006/relationships/hyperlink" TargetMode="External"></Relationship><Relationship Id="rId199" Target="https://thirdwx.qlogo.cn/mmopen/vi_32/Q0j4TwGTfTK0xPfqstV5tW0A7d1GQTBW4efBZqFDzDJdOvH46axEic347oJQLAbQMOAtibdOROQk20COSEicnAH9A/132" Type="http://schemas.openxmlformats.org/officeDocument/2006/relationships/hyperlink" TargetMode="External"></Relationship><Relationship Id="rId200" Target="https://thirdwx.qlogo.cn/mmopen/vi_32/jicf0TAhNoGdiaejR0fIKibcTtdryialZTl1d5nSKicPtQSWU3s3dA3B7aLiajBOhsjOKrqkG9RT8ibtIQ9Hf1hh8WbQAlqNiaS1f8NLYOOoxfqibIibA/132" Type="http://schemas.openxmlformats.org/officeDocument/2006/relationships/hyperlink" TargetMode="External"></Relationship><Relationship Id="rId201" Target="https://thirdwx.qlogo.cn/mmopen/vi_32/Uz4BtqFv0spl7HppvK6aFA0ZjgrrZbiaqNs2zlvcHeOA7Ehn1k2KWeHQQmAoSdQnp807olZeq01MWM3ognDm8G0sVR83LTgdowvgxzg7o0OY/132" Type="http://schemas.openxmlformats.org/officeDocument/2006/relationships/hyperlink" TargetMode="External"></Relationship><Relationship Id="rId202" Target="https://thirdwx.qlogo.cn/mmopen/vi_32/ic9W6YAP4gia6t8tAnK0b5QP39l1h99icp7uM2o2JvNQicfJ1anicMHTdcSibVVzqIdic0IFk9CpLx7jqaghibF0WECgEfLkTuzHKCS6sgiaNqaZo8AQ/132" Type="http://schemas.openxmlformats.org/officeDocument/2006/relationships/hyperlink" TargetMode="External"></Relationship><Relationship Id="rId203" Target="https://thirdwx.qlogo.cn/mmopen/vi_32/jqeKbSxicK55l6EnT8ibWcAerbfvBPmahRDQAqkZGQ21HOkicAdCpHBWJEicdVoj7hxyCuPuIELAA6lGFu9t837ZiaFOibf3MgOen8JLEnfMhp3Ho/132" Type="http://schemas.openxmlformats.org/officeDocument/2006/relationships/hyperlink" TargetMode="External"></Relationship><Relationship Id="rId204" Target="https://thirdwx.qlogo.cn/mmopen/vi_32/jVU1kDYngK8fAWgroKHGTdqRugrefm6vicoxbuEtKGPy5xgto0ibO76ssfWYSNgv8iaiapBe1JImUTQZmSYF9LYArXwQ6XkJKFsbWaETDDbBLMM/132" Type="http://schemas.openxmlformats.org/officeDocument/2006/relationships/hyperlink" TargetMode="External"></Relationship><Relationship Id="rId205" Target="https://thirdwx.qlogo.cn/mmopen/vi_32/DYAIOgq83epHCI7bRP1yUprNGHoZ2FictMKlYnDTw6ibsYcE391GY7nlDPib2ibQJAQ0T5SBrK7y0ozke2k5mR1m8g/132" Type="http://schemas.openxmlformats.org/officeDocument/2006/relationships/hyperlink" TargetMode="External"></Relationship><Relationship Id="rId206" Target="https://thirdwx.qlogo.cn/mmopen/vi_32/PiajxSqBRaELX0ArXWswLSY0SPh3GR30IwqI5BGhpCFysofkHOY0riarFwnhbtt3rMBueBwyAV5sHrSpNnPaB97gC2uSticRibRTQE1ricaHXjQXhia7jeibZQG7w/132" Type="http://schemas.openxmlformats.org/officeDocument/2006/relationships/hyperlink" TargetMode="External"></Relationship><Relationship Id="rId207" Target="https://thirdwx.qlogo.cn/mmopen/vi_32/DYAIOgq83eobwmF5uutzGxe3BT0qpffHzPfBiaxsLAA92oyc9utAjAibmlPwwtnhjEQibZlqpSk9nq5EuBianlogKA/132" Type="http://schemas.openxmlformats.org/officeDocument/2006/relationships/hyperlink" TargetMode="External"></Relationship><Relationship Id="rId208" Target="https://thirdwx.qlogo.cn/mmopen/vi_32/PiajxSqBRaEIAz4mDuRico7bJGgbibsiaAtmtjfkajnfXiawnOOjcThQfPPKcEc6LZo9fnHficMr15hSRHSVPYicCJibyTLueTIxWEty2zQOBjqa1DthEalfXrIy1g/132" Type="http://schemas.openxmlformats.org/officeDocument/2006/relationships/hyperlink" TargetMode="External"></Relationship><Relationship Id="rId209" Target="https://thirdwx.qlogo.cn/mmopen/vi_32/Q1aTd0X8XlkLRo6GcfH8QqkIs1NSZXaKYOcPJELUE3raCjCXiaYKZAXzylrysdUIjC34ibRrRrv2NE8XL4vDJSwg/132" Type="http://schemas.openxmlformats.org/officeDocument/2006/relationships/hyperlink" TargetMode="External"></Relationship><Relationship Id="rId210" Target="https://thirdwx.qlogo.cn/mmopen/vi_32/mhVD1iaZW2llEerpSlic6yL18OAo96UfpoPbaN7v7LziaMHvB07K915pEAIZZlgGMZDx0Tic6GhF6RT2WCZ0UuXoMg/132" Type="http://schemas.openxmlformats.org/officeDocument/2006/relationships/hyperlink" TargetMode="External"></Relationship><Relationship Id="rId211" Target="https://thirdwx.qlogo.cn/mmopen/vi_32/DYAIOgq83eqLAZcoh7ZDuQ7FyRMBNnAGNn9VzlVArysT4SEicrK6XJVOKkphK13pFKmIBej1uIqXYk4CZ9Peu8Q/132" Type="http://schemas.openxmlformats.org/officeDocument/2006/relationships/hyperlink" TargetMode="External"></Relationship><Relationship Id="rId212" Target="https://thirdwx.qlogo.cn/mmopen/vi_32/PiajxSqBRaELw9NzaC1uKD1ndBFhfYwRueBHsZU5P9dW1NNyNPEHVtMvibZAgKnlxew9zYQMXMnBOH1hQ3xdHIDKs2YjTXWQrGNn2KF7IvKenMOAksht4qBA/132" Type="http://schemas.openxmlformats.org/officeDocument/2006/relationships/hyperlink" TargetMode="External"></Relationship><Relationship Id="rId213" Target="https://thirdwx.qlogo.cn/mmopen/vi_32/uR7lhFPgndfbXqNbLyJYxAQicsyXTW7tibIsYtqZ5RAAKicF2Pbw9wQ247a8ibSajhBEMU5l1SE0l1hnUfrW2lX4ibtiaFZAnoZKjSoT5JTib8xQy0/132" Type="http://schemas.openxmlformats.org/officeDocument/2006/relationships/hyperlink" TargetMode="External"></Relationship><Relationship Id="rId214" Target="https://thirdwx.qlogo.cn/mmopen/vi_32/PiajxSqBRaEIG3Xt4NTLAUCv9rzMda44P8HGglTkdLQWxrhiaR8eicjR7bPqtI7PtfqGErMzurhjXykw8Puib0GXa3Auiax1yInxQ9LDsd2TuF4iaTjDOZaJYQiag/132" Type="http://schemas.openxmlformats.org/officeDocument/2006/relationships/hyperlink" TargetMode="External"></Relationship><Relationship Id="rId215" Target="https://thirdwx.qlogo.cn/mmopen/vi_32/gHyuWlzoRpFlV4yr0MbojkjS9oP4RibIjJ0LwytDDgDMNlSZiapL9EOcWqaKIdtpFAojiboB2z0GXc2Y9H72kIVaQ/132" Type="http://schemas.openxmlformats.org/officeDocument/2006/relationships/hyperlink" TargetMode="External"></Relationship><Relationship Id="rId216" Target="https://thirdwx.qlogo.cn/mmopen/vi_32/rricvGLyRzEaNekWRZlKuRQFBjrct75ZfyCKo1CEGhbFr7o7VyHVw32uzmeaibjtgLzS4pJbrZ2oYdHyaon070Cg/132" Type="http://schemas.openxmlformats.org/officeDocument/2006/relationships/hyperlink" TargetMode="External"></Relationship><Relationship Id="rId217" Target="https://thirdwx.qlogo.cn/mmopen/vi_32/PiajxSqBRaEKlicRguiaKlfWMQmJ37Z8P08fzYraOo3Hsj5zSYNrC6DkoG8MwDNK9MOsCwWclNF3zBCd09Rsd0fDv1Ribx8cg6gicD9OlnqiaLuNMQBKfEFghA6A/132" Type="http://schemas.openxmlformats.org/officeDocument/2006/relationships/hyperlink" TargetMode="External"></Relationship><Relationship Id="rId218" Target="https://thirdwx.qlogo.cn/mmopen/vi_32/EL7iaV7AsQf15fm1dyPWVG24SKaP3icmADzTAePEMaTSAHGbJhr6nNbtI3JREibrDB0PkPu68iby9oyVFEyUGNUCQCBJLlZmyj4mcY0bdduicufc/132" Type="http://schemas.openxmlformats.org/officeDocument/2006/relationships/hyperlink" TargetMode="External"></Relationship><Relationship Id="rId219" Target="https://thirdwx.qlogo.cn/mmopen/vi_32/Q3auHgzwzM7qXwRdAsxseleXRwPglpt8BL4Yf4nSj6EZmygM1ly0UxgadWmzbto3GH3azLd7kCma6mM1LKdb6g/132" Type="http://schemas.openxmlformats.org/officeDocument/2006/relationships/hyperlink" TargetMode="External"></Relationship><Relationship Id="rId220" Target="https://thirdwx.qlogo.cn/mmopen/vi_32/Em33CVZFn1hHUNJibkr3VXWSmL3FFspt2ibeCTFyGawamYIlbDPsV2TIbJCC6wgAYYESWyygcKp0sZI8ja1x5dSntnCgXu8bZuxjOGBPo7LBw/132" Type="http://schemas.openxmlformats.org/officeDocument/2006/relationships/hyperlink" TargetMode="External"></Relationship><Relationship Id="rId221" Target="https://live-cdn-1321538785.cos.ap-nanjing.myqcloud.com/20250605/1749106091523/9c274b0d18a6428cb10b83fa22331e57.png" Type="http://schemas.openxmlformats.org/officeDocument/2006/relationships/hyperlink" TargetMode="External"></Relationship><Relationship Id="rId222" Target="https://thirdwx.qlogo.cn/mmopen/vi_32/xibmKKicah0ichQXKqTf5Ie4ic2QriaPlEiaa1zlceiaVF8anYAoyWWiaAmmejziagVd4b5zqD6GlCOAia9Yukct79PxCtYQ/132" Type="http://schemas.openxmlformats.org/officeDocument/2006/relationships/hyperlink" TargetMode="External"></Relationship><Relationship Id="rId223" Target="https://thirdwx.qlogo.cn/mmopen/vi_32/HmN9SBCkIz87gKMmicaMBxx6sCpPVxZ6uIpLcSpzptrEuJds4Iic0EZIa5DxWoibgYD185utxNMXsPHMb02KeH6pbBkOXjibYfNuldAyT8fRXLo/132" Type="http://schemas.openxmlformats.org/officeDocument/2006/relationships/hyperlink" TargetMode="External"></Relationship><Relationship Id="rId224" Target="https://thirdwx.qlogo.cn/mmopen/vi_32/xh44pSMlbw1Hr0QMWQ3IATLJRdicv07tWeofkpARfqhTZGSueN2VHNLib8JxPj4bc94tox5ZrlWkmLgFXv7ZMtr4dYrdOaJAfU2slycbjELDY/132" Type="http://schemas.openxmlformats.org/officeDocument/2006/relationships/hyperlink" TargetMode="External"></Relationship><Relationship Id="rId225" Target="https://thirdwx.qlogo.cn/mmopen/vi_32/PiajxSqBRaEIt9n7YXofP5H8BLu5Rv76uCEkTgibVpw7cOAmeGqzWqyXDGS2TpuibibzEggULub6ZLQrppQCnw4a2I6LUicD2mziaROoOrKoPyP0npgr5j3R8Q6w/132" Type="http://schemas.openxmlformats.org/officeDocument/2006/relationships/hyperlink" TargetMode="External"></Relationship><Relationship Id="rId226" Target="https://thirdwx.qlogo.cn/mmopen/vi_32/PiajxSqBRaEJPTTwTCt2gZ16iaFK6XjChIttEBVZicrEj3P0yOeRiaWL6hyXqFSBkv3DyXeoFZqkcxlXlWgbUzNCYVbnD1dUXkBiaica5Pz1oQ7R60gbZYr8Ya1A/132" Type="http://schemas.openxmlformats.org/officeDocument/2006/relationships/hyperlink" TargetMode="External"></Relationship><Relationship Id="rId227" Target="https://thirdwx.qlogo.cn/mmopen/vi_32/0SKbsxfkz8oIqEkicib92k3gAzTIcibBiaS8KIfFDc9aicQDHvEWLvicWoUGJiaiasgQ4Z68ibLXzBSO5XAnujBEwAAxtUrgPbribo249xjPWGicqKiaFec/132" Type="http://schemas.openxmlformats.org/officeDocument/2006/relationships/hyperlink" TargetMode="External"></Relationship><Relationship Id="rId228" Target="https://thirdwx.qlogo.cn/mmopen/vi_32/PiajxSqBRaEJRickWxOVM3gdAUiaic5YxCaOkqUQA7qtoM2mGFFhcX6DENJBFxWIh0ZlJtB7icVM0R2CraWubrCjkZplsIUgEYvFN44xnohwkuvJCzA2B2v4APQ/132" Type="http://schemas.openxmlformats.org/officeDocument/2006/relationships/hyperlink" TargetMode="External"></Relationship><Relationship Id="rId229" Target="https://thirdwx.qlogo.cn/mmopen/vi_32/DYAIOgq83ervKfJ6lOibxIU7VnQp1kFgn51HyIP95F26TnUft0JicBhwybB0O2yxj7AkRRk7APY1XfibuM9wibPyMA/132" Type="http://schemas.openxmlformats.org/officeDocument/2006/relationships/hyperlink" TargetMode="External"></Relationship><Relationship Id="rId230" Target="https://thirdwx.qlogo.cn/mmopen/vi_32/KWfwatrwK3AE7hUxPX7pLRLOOS55liblajVxiadcicmwnc54qQo5u6yAsvRjrBvuj4rpicd5DwcGibpToBQNlhia1ykQv9bVSNcCbNJo3Mb9Q8QQc/132" Type="http://schemas.openxmlformats.org/officeDocument/2006/relationships/hyperlink" TargetMode="External"></Relationship><Relationship Id="rId231" Target="https://thirdwx.qlogo.cn/mmopen/vi_32/PiajxSqBRaEJYQZemicwNEwQtz7w86RpeBFjcN844oOj91M6oZQFAe7qQylA0ic0ZbeknCUU96RBnrTGVCKTx5z2U9FTH3RSIK4iaPYDgx9EUhlAvciazrFGwNw/132" Type="http://schemas.openxmlformats.org/officeDocument/2006/relationships/hyperlink" TargetMode="External"></Relationship><Relationship Id="rId232" Target="https://thirdwx.qlogo.cn/mmopen/vi_32/PiajxSqBRaEL94qkYCFgoTX9Rlu1ibG5bhDL9uwMoEGmA44oAYdOoqP27b4wNLhQ3uIxX7IUVWqvmqicpQOqkiaxCmxAz3TkPg3YiaG02IzW6YXLhPb3PwQFuAQ/132" Type="http://schemas.openxmlformats.org/officeDocument/2006/relationships/hyperlink" TargetMode="External"></Relationship><Relationship Id="rId233" Target="https://thirdwx.qlogo.cn/mmopen/vi_32/ibehNibj9K1BQibUpGIcNsP0TuqvVQhzrdYeoKddiahyAaTthibA7SztSJQtkFKop2XmBo1NhYQqtwtQuG7V5ColxbJsO7d5LCqkYIvORVicr7dYw/132" Type="http://schemas.openxmlformats.org/officeDocument/2006/relationships/hyperlink" TargetMode="External"></Relationship><Relationship Id="rId234" Target="https://thirdwx.qlogo.cn/mmopen/vi_32/aiaXkmswyr6gyNxUd1YueicbnHUO06L3Wd7o7mKZPic8nrf3BeibDzib91RlHtPEOibmNA7aJELEVm2ApDPtV81QkhGZoA8TWraA0dqDjZwlJR82c/132" Type="http://schemas.openxmlformats.org/officeDocument/2006/relationships/hyperlink" TargetMode="External"></Relationship><Relationship Id="rId235" Target="https://thirdwx.qlogo.cn/mmopen/vi_32/U4w9KQibLet6lWpqGrZOic8po2JeSqzp5ZlAcQeNaq3QgkicpR4B0Dubib0mWEg6DviaDe4smDQ4MZ40Hibffw8CENaDJv4ZnUAy2JgdJBFff0lIg/132" Type="http://schemas.openxmlformats.org/officeDocument/2006/relationships/hyperlink" TargetMode="External"></Relationship><Relationship Id="rId236" Target="https://thirdwx.qlogo.cn/mmopen/vi_32/E6a5Jd83tCse7X9zPiaScjuPiaN5Ke3RHuwEH0yxJ290g61EgJ6xxdFpKsEzjCzZicTyWctPUiaT2SXickzvLC8wEicqulLTRMtkGDEE8kuh7oHzE/132" Type="http://schemas.openxmlformats.org/officeDocument/2006/relationships/hyperlink" TargetMode="External"></Relationship><Relationship Id="rId237" Target="https://thirdwx.qlogo.cn/mmopen/vi_32/1qXJYsC7RhTDNyWhZNiawhibRXtYiclxoKF724Td0AaLxwGk7KgOH4KXVbVe9qt5vCVStQsyia5hOvBwibWYZaMcDEA/132" Type="http://schemas.openxmlformats.org/officeDocument/2006/relationships/hyperlink" TargetMode="External"></Relationship><Relationship Id="rId238" Target="https://thirdwx.qlogo.cn/mmopen/vi_32/Q3auHgzwzM5mDVqlLrN9GiczzHqicK0zWTbmTcWJoCU0NTAJQOeNUIf4sUx1gZWm80ZGOSo88hV2AicPo4jVDMmBQ/132" Type="http://schemas.openxmlformats.org/officeDocument/2006/relationships/hyperlink" TargetMode="External"></Relationship><Relationship Id="rId239" Target="https://thirdwx.qlogo.cn/mmopen/vi_32/PiajxSqBRaELicniawY2P0WhzfHuvocAXibo0S5FibNNHz24O7j2icXyOUbllECQvjAmq8RZ6yF2p4g7plBC8Dx9wCELVqfBJV5gAw0Xw6DIDJCW7EIYynaG6Eicg/132" Type="http://schemas.openxmlformats.org/officeDocument/2006/relationships/hyperlink" TargetMode="External"></Relationship><Relationship Id="rId240" Target="https://thirdwx.qlogo.cn/mmopen/vi_32/PiajxSqBRaEKs04QXYXg8m7iaOZrEbNPibhvWqRoMiaktVgxSosN30tecZEsE708ic0IRP6c9RKndIQvppVeh3Q6J0jibp4GJp0KgibVfEEqT6uAX9ic5SafkIEJAg/132" Type="http://schemas.openxmlformats.org/officeDocument/2006/relationships/hyperlink" TargetMode="External"></Relationship><Relationship Id="rId241" Target="https://thirdwx.qlogo.cn/mmopen/vi_32/qa59LKHgPL7wQySbLQgZ6FmiaXB0xJe0Lq6kxyiaYrzHRcQISIxsSzEW04IDS9PnD9r5zicpvcZj1Bh3Jd6eic6A8KrasyxRia7CdhAO1s5ib23xU/132" Type="http://schemas.openxmlformats.org/officeDocument/2006/relationships/hyperlink" TargetMode="External"></Relationship><Relationship Id="rId242" Target="https://thirdwx.qlogo.cn/mmopen/vi_32/PiajxSqBRaEIn1LFgdWsodHLjkdX4CTlkTEZopSz0af0mQPpbyxicG6VTLPf49Yq3qPryZ6Z00CJNZVuFPLCEL4QW7x4cSVpctEm9x1FyuSUQib4L7WXkWHlA/132" Type="http://schemas.openxmlformats.org/officeDocument/2006/relationships/hyperlink" TargetMode="External"></Relationship><Relationship Id="rId243" Target="https://thirdwx.qlogo.cn/mmopen/vi_32/PiajxSqBRaELj99jfibf2v2rF1icPUdGZjoOMSut1o1DNQia0PSeuMNcMYFf7k9bxheWZiaU0iandRQsAyAP5qXA0GqXzC5LZF2FvXzPQ8GkfLC2E7PqibalfoQlg/132" Type="http://schemas.openxmlformats.org/officeDocument/2006/relationships/hyperlink" TargetMode="External"></Relationship><Relationship Id="rId244" Target="https://thirdwx.qlogo.cn/mmopen/vi_32/cRrfEnGfiaLQ13Gxf4OPB8Eq97eg2mosejJjKcMKZRB4l5EYXicNeRJN2b7c1azKGMIG1B6dzqPHM0wnxHd0tUaQ/132" Type="http://schemas.openxmlformats.org/officeDocument/2006/relationships/hyperlink" TargetMode="External"></Relationship><Relationship Id="rId245" Target="https://thirdwx.qlogo.cn/mmopen/vi_32/6vqhrY16KfTmLVcWTpn6UPLhNyVciarJUlllMOHjneg2AoIaVDyr38qkkxP6tHWlE0NR8YBpGjYEGrvR0OvpuQw/132" Type="http://schemas.openxmlformats.org/officeDocument/2006/relationships/hyperlink" TargetMode="External"></Relationship><Relationship Id="rId246" Target="https://thirdwx.qlogo.cn/mmopen/vi_32/xrtjJQZF5AP6dvia4oP6oEzGicgMGFhhjpgNic2Jh2DddiceGnCFwkM82NFdFRCCibuB82Zicx00D6Z5JTPyGOB5uGwg/132" Type="http://schemas.openxmlformats.org/officeDocument/2006/relationships/hyperlink" TargetMode="External"></Relationship><Relationship Id="rId247" Target="https://thirdwx.qlogo.cn/mmopen/vi_32/AgiaG0ZWwPaTjo2vSL4PiaUBtfBjmMjvgR2eQEGWIKbLxR5X8iaIQJbYrT1qQKicDibBMNJvSQHYicNfqT8S0WnT3hpoBEQJtKd3X11fSZvyjMicLw/132" Type="http://schemas.openxmlformats.org/officeDocument/2006/relationships/hyperlink" TargetMode="External"></Relationship><Relationship Id="rId248" Target="https://thirdwx.qlogo.cn/mmopen/vi_32/Q0j4TwGTfTKpjicAqeM7Oq2HhrGiahNRpabS6d1iakyBLmBzwycoHRcRO8FngYZYj3IbcaySV6qtJLdsmQibLODDmQ/132" Type="http://schemas.openxmlformats.org/officeDocument/2006/relationships/hyperlink" TargetMode="External"></Relationship><Relationship Id="rId249" Target="https://thirdwx.qlogo.cn/mmopen/vi_32/Q3auHgzwzM5SyWhrd3IlgWPd2LGE83aSJDUEIoSpXdL5suRG1p8T1FnycY7UpRRm9jYuCF09c4t7DdRg0EVHAQ/132" Type="http://schemas.openxmlformats.org/officeDocument/2006/relationships/hyperlink" TargetMode="External"></Relationship><Relationship Id="rId250" Target="https://thirdwx.qlogo.cn/mmopen/vi_32/PiajxSqBRaEIiafq10ahVUHoWcfLTlI3XXNsWlG85BLPb7CYWCiaT8ltKYgiaNiagdAvN5AnbuaSeQu0gqzoBZzBLrFMHUA12cibyuqsjne1ws4YmvZZYWMoIcog/132" Type="http://schemas.openxmlformats.org/officeDocument/2006/relationships/hyperlink" TargetMode="External"></Relationship><Relationship Id="rId251" Target="https://thirdwx.qlogo.cn/mmopen/vi_32/DYAIOgq83eob5utfFPDpd5oznlUblHiay3dvciciaPSforryPzicZPB4ndb348ENexlmwXnNxMDsnYzF1H4oG0fhBA/132" Type="http://schemas.openxmlformats.org/officeDocument/2006/relationships/hyperlink" TargetMode="External"></Relationship><Relationship Id="rId252" Target="https://thirdwx.qlogo.cn/mmopen/vi_32/DYAIOgq83epL8PhFlE6A7RrnGF6OSoZLU8wOVz8wg55zDeTALmvjA89hfIuZwjCMzPiciahvC4ql9yjsasbiaicm4A/132" Type="http://schemas.openxmlformats.org/officeDocument/2006/relationships/hyperlink" TargetMode="External"></Relationship><Relationship Id="rId253" Target="https://thirdwx.qlogo.cn/mmopen/vi_32/eP6QVYZgWG8FSc9T62az08KWDK7Y36eWfQYqo0el5kMryHTS5T24pZSduCVQupYVc9TBDJAB9gJL1ia2wXJGCic5EAC6aC3leFpk9oadbGRZ4/132" Type="http://schemas.openxmlformats.org/officeDocument/2006/relationships/hyperlink" TargetMode="External"></Relationship><Relationship Id="rId254" Target="https://thirdwx.qlogo.cn/mmopen/vi_32/8wZRIr2ibGJt6mPzpxlDHeYn9H90beibPsS0VATibyBScqVibY5QPhJWFc0iadicheZ8nU4UZSoHgPdQMiblJIXqH7z0j2B2SHZSpbesskdjCFvtX8/132" Type="http://schemas.openxmlformats.org/officeDocument/2006/relationships/hyperlink" TargetMode="External"></Relationship><Relationship Id="rId255" Target="https://live-cdn-1321538785.cos.ap-nanjing.myqcloud.com/20250605/1749106091523/9c274b0d18a6428cb10b83fa22331e57.png" Type="http://schemas.openxmlformats.org/officeDocument/2006/relationships/hyperlink" TargetMode="External"></Relationship><Relationship Id="rId256" Target="https://thirdwx.qlogo.cn/mmopen/vi_32/GmtqEx7x5hZEzWrmycWMaU9tw6BaofYlXG94bnc5RgbbPFQibH2ia2t065Sr44eAkaq8lsxfAR7WvktOAAIReIbmMDfyfH9Ie8Q0BDaMaMMu8/132" Type="http://schemas.openxmlformats.org/officeDocument/2006/relationships/hyperlink" TargetMode="External"></Relationship><Relationship Id="rId257" Target="https://thirdwx.qlogo.cn/mmopen/vi_32/TicPMlgDANt0BsO0NF3vrJfrBkB1Iw9oibCKsdm1wvmcbwgGibrHYDSSDicm5UyagJXPuzmILzbN1J068Ph486sCoX7qBu0hxaeobm6qLOiaGicOo/132" Type="http://schemas.openxmlformats.org/officeDocument/2006/relationships/hyperlink" TargetMode="External"></Relationship><Relationship Id="rId258" Target="https://thirdwx.qlogo.cn/mmopen/vi_32/SvoyVRjibCDEQOAHz2Jo0yjw5hyLCv05m4L3W7G4RybuatmVlbOCKiadU88ibGsnlDROQq1d1au7SGLFkFiclFsCDiaHpqXyK5Vx3A0bo5EvtJib0/132" Type="http://schemas.openxmlformats.org/officeDocument/2006/relationships/hyperlink" TargetMode="External"></Relationship><Relationship Id="rId259" Target="https://thirdwx.qlogo.cn/mmopen/vi_32/PiajxSqBRaEL6PeO13pTcicq4A3ia3pPVHDeqyYXdVfZ41s86ZdaVO3pqDSfG28TpeEXNa54FOx6Toz7ydicYXELdRibJfI0ZYo1WEr17dKyBI6OZEiav8zSNTaQ/132" Type="http://schemas.openxmlformats.org/officeDocument/2006/relationships/hyperlink" TargetMode="External"></Relationship><Relationship Id="rId260" Target="https://thirdwx.qlogo.cn/mmopen/vi_32/vVRLc5xSRqPHqN541Icl8E7yhaFkructqCWLHMzF2JHoOW4EKUpPGv4r77bPJXllVwtVS7xic8hGe0t9by1BzbC14ahh6Goucspsemv3icIZY/132" Type="http://schemas.openxmlformats.org/officeDocument/2006/relationships/hyperlink" TargetMode="External"></Relationship><Relationship Id="rId261" Target="https://thirdwx.qlogo.cn/mmopen/vi_32/DYAIOgq83erftic96JXWVlsCxUkzusuovFT7eW6B3yI6kUEvia6k3rmgwDFFkjISINcfkhEYdNV7PT2AyJicjEIOQ/132" Type="http://schemas.openxmlformats.org/officeDocument/2006/relationships/hyperlink" TargetMode="External"></Relationship><Relationship Id="rId262" Target="https://thirdwx.qlogo.cn/mmopen/vi_32/yicibWmBIDaSoSB2eytqcicumye2noC0UCpIztR7PhNYQq3nXJQle5Ig5YScIacA1ts6nIKDR9Qjib5KOGH6HMLhDA/132" Type="http://schemas.openxmlformats.org/officeDocument/2006/relationships/hyperlink" TargetMode="External"></Relationship><Relationship Id="rId263" Target="https://thirdwx.qlogo.cn/mmopen/vi_32/DYAIOgq83eoDY3hLoUuDmy3fH3Y4tt1V1IIXKGLNjUsgicsaZuNfxs4N5lD21j6H9Foj5vh6iadxmS5KUz7ClEWw/132" Type="http://schemas.openxmlformats.org/officeDocument/2006/relationships/hyperlink" TargetMode="External"></Relationship><Relationship Id="rId264" Target="https://thirdwx.qlogo.cn/mmopen/vi_32/PiajxSqBRaEIYtTCoUpXRDKHSM4rvLs3rPPWn0kh6yiaz1YVbuPZiapxgUr5GEBcN3kUWx52Bd52yCKLibAibtzZRiagbQnfsxwyqE2nqsEJ70ibOjMKLXlnCUaPA/132" Type="http://schemas.openxmlformats.org/officeDocument/2006/relationships/hyperlink" TargetMode="External"></Relationship><Relationship Id="rId265" Target="https://thirdwx.qlogo.cn/mmopen/vi_32/Q0j4TwGTfTJ07u8u9UUCTXicutBsJsL8t38LaicLwibPvWOFdiciaqXrLkthRz0hciaK3piarV7wlFKBWCmYZdUTP8xsg/132" Type="http://schemas.openxmlformats.org/officeDocument/2006/relationships/hyperlink" TargetMode="External"></Relationship><Relationship Id="rId266" Target="https://thirdwx.qlogo.cn/mmopen/vi_32/DYAIOgq83equBWn05uI2bCEvsus6v0sGEeloXNxaO1NPURslVKVMefH3fV8EPDg6HBdMYqMPQDqYbl6ib4eXvGg/132" Type="http://schemas.openxmlformats.org/officeDocument/2006/relationships/hyperlink" TargetMode="External"></Relationship><Relationship Id="rId267" Target="https://thirdwx.qlogo.cn/mmopen/vi_32/MjcxWLcwq8oibu0VgOg2aPIM8n80WGHalPBHJjLFiahTRvxO2UXbTISXlEeGHXIJy340smiarzicUHLpmqJH5boWdqmNlh2elzVsUDOiaVBdYheo/132" Type="http://schemas.openxmlformats.org/officeDocument/2006/relationships/hyperlink" TargetMode="External"></Relationship><Relationship Id="rId268" Target="https://thirdwx.qlogo.cn/mmopen/vi_32/mu3PUqzj4dzKeibBuwiac3CcfVlkOtPiaq2vjhCDoUDlOsdbia4ZiaYiaczcIuBYSS6CEG25EZ7eYnFAwNUM1FkD8iaZSOJShO6vE5dwQib6fiatqES8/132" Type="http://schemas.openxmlformats.org/officeDocument/2006/relationships/hyperlink" TargetMode="External"></Relationship><Relationship Id="rId269" Target="https://thirdwx.qlogo.cn/mmopen/vi_32/iaSJp0Xlvz4PIyicOYwhq2UWOIJOowLze6yRzeecNPMshW7kPu9YU9YXvgj73vV9TUqKLwiaIKjoKCbjWkiaveXkt3Ihiaflu6VJump6fnzhrvbQ/132" Type="http://schemas.openxmlformats.org/officeDocument/2006/relationships/hyperlink" TargetMode="External"></Relationship><Relationship Id="rId270" Target="https://thirdwx.qlogo.cn/mmopen/vi_32/DYAIOgq83epyHtgd6qkyqKaCUmYayFxJzWWSfwlqVu2hYuNggzLf4rdkuYcOddLEG9O9V1LanAib7eB6SvVKicOg/132" Type="http://schemas.openxmlformats.org/officeDocument/2006/relationships/hyperlink" TargetMode="External"></Relationship><Relationship Id="rId271" Target="https://thirdwx.qlogo.cn/mmopen/vi_32/7GMnEib5hY16UeB4wbYfgcxQYmklMkfhNEx8OxD92fQxNjicpDVLaHNQpP4aB0o5jTG6Ivmaib25Wxibr4ibGAVGRxM17VJV6MYDBRdQiaqIFltZU/132" Type="http://schemas.openxmlformats.org/officeDocument/2006/relationships/hyperlink" TargetMode="External"></Relationship><Relationship Id="rId272" Target="https://thirdwx.qlogo.cn/mmopen/vi_32/DPTtp0EmIpcuiaNmC0Qx2smKkn6veNO1qIVGaoAbicVytdpPDiciaax5v9z540U0BNm2icuCiaWJibtvcJxP45lRtSJ3OVOWNXUbQia1x1Kzucv7LKI/132" Type="http://schemas.openxmlformats.org/officeDocument/2006/relationships/hyperlink" TargetMode="External"></Relationship><Relationship Id="rId273" Target="https://thirdwx.qlogo.cn/mmopen/vi_32/PiajxSqBRaEL8WBU7IQiaPMB5YJKYZLK1V7sHdmnFibaOV0fxH8OVX55pfAdx8rveyU3Ckh6iag2JtekBZrVGGd8GLeQktic8R4hGN4lYerZp8z6rowoQwRQNLg/132" Type="http://schemas.openxmlformats.org/officeDocument/2006/relationships/hyperlink" TargetMode="External"></Relationship><Relationship Id="rId274" Target="https://thirdwx.qlogo.cn/mmopen/vi_32/PiajxSqBRaEKOP4hSNFmS8libicWyDmg514CGtvH3TYibQNic7ly1s2z1zHHOaYWKcHcUr5xlpwcibvP0oovK0HgDusfecJa57RebnHGicc4E2LMsTnjdd47sRTqw/132" Type="http://schemas.openxmlformats.org/officeDocument/2006/relationships/hyperlink" TargetMode="External"></Relationship><Relationship Id="rId275" Target="https://thirdwx.qlogo.cn/mmopen/vi_32/PiajxSqBRaELaBzTvrR6WaevQVYBC02IbbVlE2VAjvvtJIAxhZ3aic3k6ndUjib1jSUpZCzBsImy708WQf7kc0LwUcm1rHib3Zc78O82QQ3lb4oa7YpLibicnBxA/132" Type="http://schemas.openxmlformats.org/officeDocument/2006/relationships/hyperlink" TargetMode="External"></Relationship><Relationship Id="rId276" Target="https://thirdwx.qlogo.cn/mmopen/vi_32/Q0j4TwGTfTKhibA7roNaBsHaLvOPL5K6WhMloCthYgz8hu4TpqPj2f7H0lsysjiaymwHsGtl7kWD6M6bYZobGWlw/132" Type="http://schemas.openxmlformats.org/officeDocument/2006/relationships/hyperlink" TargetMode="External"></Relationship><Relationship Id="rId277" Target="https://thirdwx.qlogo.cn/mmopen/vi_32/PiajxSqBRaEKw1P0dribNv5jXaph748DakDGAn5icfKzic0r0muvH3bC8vPIzQ6VX34sm7uA3aibTMd3vPRBUqVbtSg/132" Type="http://schemas.openxmlformats.org/officeDocument/2006/relationships/hyperlink" TargetMode="External"></Relationship><Relationship Id="rId278" Target="https://thirdwx.qlogo.cn/mmopen/vi_32/PiajxSqBRaEJ0C6UqycHXPhKWe8cJrCXSJCW9BHr91NpEoJH3IamDeko5EbngWdNasLpWiajRxaKD3icX4D04dSo4d5VJ6icaZeHKt6x0xWPmYf1aquwvKu3qA/132" Type="http://schemas.openxmlformats.org/officeDocument/2006/relationships/hyperlink" TargetMode="External"></Relationship><Relationship Id="rId279" Target="https://thirdwx.qlogo.cn/mmopen/vi_32/DYAIOgq83eqrEuDhXxuGfIiczNvLmVCtsGFLhXiar4VqTLnLcEUcNERfhicHMOwqQHb5NQAL05opSiaMEz1xCo7XCg/132" Type="http://schemas.openxmlformats.org/officeDocument/2006/relationships/hyperlink" TargetMode="External"></Relationship><Relationship Id="rId280" Target="https://thirdwx.qlogo.cn/mmopen/vi_32/PiajxSqBRaEJ4745F934rfzAskgzo5TxvlruxRdpNkOKUs3Oibpzruacdz32cSiat7GbeygMhRP98TmiargU1mbmhVYb2r0QiaPqArakBqWHBI6WzRaLbbZIxFA/132" Type="http://schemas.openxmlformats.org/officeDocument/2006/relationships/hyperlink" TargetMode="External"></Relationship><Relationship Id="rId281" Target="https://thirdwx.qlogo.cn/mmopen/vi_32/09C1xEbDgaV9DnMibk8yDXWGLibpRwqkmeyUFJDhM9ib6pvFuXJCGkebF4toRL0AtAQlQ05wwuK8N7RJ8gAsrmicKA/132" Type="http://schemas.openxmlformats.org/officeDocument/2006/relationships/hyperlink" TargetMode="External"></Relationship><Relationship Id="rId282" Target="https://thirdwx.qlogo.cn/mmopen/vi_32/TEkI1cXrJCRqHV61XHOr8zdoHphibRWND7jrRiaTfBjITLLswnAB8GCrSapcZ85wdCA5wmfTTSRzzB44AcicHpbicw/132" Type="http://schemas.openxmlformats.org/officeDocument/2006/relationships/hyperlink" TargetMode="External"></Relationship><Relationship Id="rId283" Target="https://thirdwx.qlogo.cn/mmopen/vi_32/z8NZJyM1PrlOb9kjicWhTY1YZuduYKjJCwPGgHynmFc209UCgCdM2kNZHF70AcoBF6abficjbGapbnmibGCo26Hn8cRRV96CqYJJknmibxZkLZs/132" Type="http://schemas.openxmlformats.org/officeDocument/2006/relationships/hyperlink" TargetMode="External"></Relationship><Relationship Id="rId284" Target="https://thirdwx.qlogo.cn/mmopen/vi_32/PiajxSqBRaEKo2uRpdVaPCRc0icwSnFbu8Szuuvr92qASCsOfvBofrowBWicbwZUwKl1ysmYGkjyiaQmboibOPkzib9w/132" Type="http://schemas.openxmlformats.org/officeDocument/2006/relationships/hyperlink" TargetMode="External"></Relationship><Relationship Id="rId285" Target="https://thirdwx.qlogo.cn/mmopen/vi_32/dglMUGgevnicte8eUehqhPLicCfsFpOw7jhS0ibuRFtRubCyiaPONJ0VD1txJoqfqpVsianNlgl1awVJT46RWIfptIUaYcOjp1Z2jDs4pbgNxSiaU/132" Type="http://schemas.openxmlformats.org/officeDocument/2006/relationships/hyperlink" TargetMode="External"></Relationship><Relationship Id="rId286" Target="https://thirdwx.qlogo.cn/mmopen/vi_32/AfSNTXjd9G7hFEysTKZSH17WHQSL9jxt6Mgol0m3wwSJ4NB4PQGjc5aIzA6nJAAceia0TDpZMcgflPiar8IcUSibYIEc0nO7IZicml21wMDDAQ4/132" Type="http://schemas.openxmlformats.org/officeDocument/2006/relationships/hyperlink" TargetMode="External"></Relationship><Relationship Id="rId287" Target="https://live-cdn-1321538785.cos.ap-nanjing.myqcloud.com/20250605/1749106091523/9c274b0d18a6428cb10b83fa22331e57.png" Type="http://schemas.openxmlformats.org/officeDocument/2006/relationships/hyperlink" TargetMode="External"></Relationship><Relationship Id="rId288" Target="https://thirdwx.qlogo.cn/mmopen/vi_32/Q0j4TwGTfTJapNpVib3icSUgRrVxJPhDZcIWaDU1Rjga4x3Is19Ibr8IfyNjafy3WpyZl24fIMZBKMQDvPBwz9Hw/132" Type="http://schemas.openxmlformats.org/officeDocument/2006/relationships/hyperlink" TargetMode="External"></Relationship><Relationship Id="rId289" Target="https://thirdwx.qlogo.cn/mmopen/vi_32/2oXVicc8Gxa5Oxm4loPehDoCqWibM2eNvMAqtzqhA7YXpickyEpaLEn39mZl4SVZuHhjPpv7HwyFibQbAoRGm1RPibAey0EeFptmUM9jNUfxuKRk/132" Type="http://schemas.openxmlformats.org/officeDocument/2006/relationships/hyperlink" TargetMode="External"></Relationship><Relationship Id="rId290" Target="https://thirdwx.qlogo.cn/mmopen/vi_32/SqdZeNRC0cNRfyibpiaEH3ARUTN7tREs6iaTgWbynG09NFse6412b3DicP6emyEf9RpibKthfhkzneV0qiafWlvqobWg/132" Type="http://schemas.openxmlformats.org/officeDocument/2006/relationships/hyperlink" TargetMode="External"></Relationship><Relationship Id="rId291" Target="https://thirdwx.qlogo.cn/mmopen/vi_32/PiajxSqBRaEK3IDcGASWO6ico4762jC89CJibHqzcrKKNXxzibYXWQpXlyp2y8A1Ozibj8ZonI7k7ns3Vv81pM3Qv6rg9F5nKF8UNTQ9JOFl2SRjLK8szRDwEzA/132" Type="http://schemas.openxmlformats.org/officeDocument/2006/relationships/hyperlink" TargetMode="External"></Relationship><Relationship Id="rId292" Target="https://thirdwx.qlogo.cn/mmopen/vi_32/W9icH8B7rEylEUa9kopGCAThyfbQorecwdWaq5OkDXSiaznyNqmIw6ECSaqGImwDZ6yPfH1j3m41YYCQicxLuqIVA/132" Type="http://schemas.openxmlformats.org/officeDocument/2006/relationships/hyperlink" TargetMode="External"></Relationship><Relationship Id="rId293" Target="https://thirdwx.qlogo.cn/mmopen/vi_32/nicib8gqImzrAELraJLKwX7exGwMtMRpp6Nx215TmOcGAXWjicbQAL7IcgWN1nTzoeBjzHlf6gRl8NRonoWE2EIQkwVicpCmibGn8JzTNH1clNFw/132" Type="http://schemas.openxmlformats.org/officeDocument/2006/relationships/hyperlink" TargetMode="External"></Relationship><Relationship Id="rId294" Target="https://thirdwx.qlogo.cn/mmopen/vi_32/gwKDUIEuibzw88xo8T3a4MwZPHT7TlticviaJDia7rgsOeq0opgRjfNe8cmReh3AZeFDJUXNwNGQI4B8kFczKvztMW7leSpQ73HpOuX83AtwYIg/132" Type="http://schemas.openxmlformats.org/officeDocument/2006/relationships/hyperlink" TargetMode="External"></Relationship><Relationship Id="rId295" Target="https://thirdwx.qlogo.cn/mmopen/vi_32/AkShuCA3Wf1s30AzL2epw8ibyUrhlencbzABxILG12UziaGTknl7RBxDX9monrPnHRnjGoKicFX8FoouibHvVAgRfg/132" Type="http://schemas.openxmlformats.org/officeDocument/2006/relationships/hyperlink" TargetMode="External"></Relationship><Relationship Id="rId296" Target="https://thirdwx.qlogo.cn/mmopen/vi_32/PiajxSqBRaEJ2bgVsG1CwsPh7rWT5V6CxI1nNEkcDlHsWhePVw4ALxcaMFfPkQnKJ3H16ibPHea1Yn8DGHVrbqNiagwuT17WyyxwX72niagazFslTHtvcALB7Q/132" Type="http://schemas.openxmlformats.org/officeDocument/2006/relationships/hyperlink" TargetMode="External"></Relationship><Relationship Id="rId297" Target="https://thirdwx.qlogo.cn/mmopen/vi_32/Xd9aXbgkFBe1K2MZWnLZNxFkjAFGug5QDdlr9hW1GRaoErDHHM1k77lHIfUGcr4KTzD8z5EHeEXznhgv9yD7axiaI1yt7qeKNWN71aaliallM/132" Type="http://schemas.openxmlformats.org/officeDocument/2006/relationships/hyperlink" TargetMode="External"></Relationship><Relationship Id="rId298" Target="https://thirdwx.qlogo.cn/mmopen/vi_32/aVQjLfYB5Z8LJwrdyWkQHIC3uD0tjZ1npI7ia8XNiaWBOLicaV9rNFjITcEucEaian1IwIDUvG6g4ZUfFyxTzhb8CNlSGInr7Lbk1HArM2UkibUQ/132" Type="http://schemas.openxmlformats.org/officeDocument/2006/relationships/hyperlink" TargetMode="External"></Relationship><Relationship Id="rId299" Target="https://thirdwx.qlogo.cn/mmopen/vi_32/PiajxSqBRaEJeODX85RzTZDN5WGDlHFicbpbc86WakAzYPUYqQc1ia57YJ70XicBr1P4gGZkHp0usRUb60e2HYPtIMGZ9FaHFhFsySUG8XEDHYfaOOeqWMKAibA/132" Type="http://schemas.openxmlformats.org/officeDocument/2006/relationships/hyperlink" TargetMode="External"></Relationship><Relationship Id="rId300" Target="https://thirdwx.qlogo.cn/mmopen/vi_32/PiajxSqBRaEKxOdlH1fgp2qzTcBqYicXumicvX1NYXpicAZrGJuU9wNdsDxKKLSXwspbKwoSjdv0Ms7RRJe4eFBh44MmXu8CctiaGF7DLPzUJ3p7Iib4zRPeQWXQ/132" Type="http://schemas.openxmlformats.org/officeDocument/2006/relationships/hyperlink" TargetMode="External"></Relationship><Relationship Id="rId301" Target="https://thirdwx.qlogo.cn/mmopen/vi_32/PiajxSqBRaELMRCbZCd9bSI0TwvCpnZFNBdyAlrJy5qwK9VVReGPYd59EHUeTDIlkwibv1yCheZrjR9XJPrqFyo3T07G0PtuPSiaSlE5v75aVdClmKTqMmf1g/132" Type="http://schemas.openxmlformats.org/officeDocument/2006/relationships/hyperlink" TargetMode="External"></Relationship><Relationship Id="rId302" Target="https://thirdwx.qlogo.cn/mmopen/vi_32/Ovhgub1zkkIshicPgiciaBGad7nFevlMZaibSzGGVwKY6n5A8XShL1SdCFFNCGMnyCu0Il2GEib1N6U1EgKFOicu69Uyiceb0ghU3IiaTHLUlFyUJ2c/132" Type="http://schemas.openxmlformats.org/officeDocument/2006/relationships/hyperlink" TargetMode="External"></Relationship><Relationship Id="rId303" Target="https://thirdwx.qlogo.cn/mmopen/vi_32/PiajxSqBRaEJJFib4SeeuUDqs9TIT5ic30w9vPvicTBNia506VxX4vwWKAM1QR97XprfNftfxicD7nP0YuQ8u8SojibTkBvK7zZAeIia0FdcogB2rSem9utFJiakpBQ/132" Type="http://schemas.openxmlformats.org/officeDocument/2006/relationships/hyperlink" TargetMode="External"></Relationship><Relationship Id="rId304" Target="https://thirdwx.qlogo.cn/mmopen/vi_32/mvpT3iaiaPSliaAz6kAs1TZ04wEQRpY7wmsD5hEEzDOz0SVoT7zGehVGRAQaVtL1Ea7PYWVOAtR8iaico7JKg6ibKISeV8s7UFeTdDhonPXPSFCK8/132" Type="http://schemas.openxmlformats.org/officeDocument/2006/relationships/hyperlink" TargetMode="External"></Relationship><Relationship Id="rId305" Target="https://thirdwx.qlogo.cn/mmopen/vi_32/PiajxSqBRaEJD2SiboHMo6KxFSGZNeyKLWOibRTKd4CSWUGmTpnRAUtPeSoHiblUQSt3iajZvuYWLlxwXkOWkhWVDAHQtVNXvrL9XKHemz4JCyNYhWOILiaxNDZQ/132" Type="http://schemas.openxmlformats.org/officeDocument/2006/relationships/hyperlink" TargetMode="External"></Relationship><Relationship Id="rId306" Target="https://thirdwx.qlogo.cn/mmopen/vi_32/PiajxSqBRaEKpdWFlTVwSv7bNzy3bcMjn5nOUqhz8KX2k6OpMnKOuL3ZOh3nN3IUahLdJLn98fZIf77JiaNQT90KKqkYYCoJ8AQ6L6J0LI49GZDia1jKU2VyA/132" Type="http://schemas.openxmlformats.org/officeDocument/2006/relationships/hyperlink" TargetMode="External"></Relationship><Relationship Id="rId307" Target="https://thirdwx.qlogo.cn/mmopen/vi_32/PiajxSqBRaEKT1s2KBBLllFSd2zAgpWy7tO8GB2wde0UAAXzuicTGnwaZfOQupoVQxhcS5ldevgg1bLRyib2k8QhQ/132" Type="http://schemas.openxmlformats.org/officeDocument/2006/relationships/hyperlink" TargetMode="External"></Relationship><Relationship Id="rId308" Target="https://thirdwx.qlogo.cn/mmopen/vi_32/PiajxSqBRaEJ3lejyWnV6j3EKnvVZ8oy9Xv5OKxk6vicgcSFmRBwhxnSC3Pg0DFzUhXibWUUqialnhMaaJOuVicqZWEVYCAtIiaLo4xtu5sU5ukFApbExhMVvrWw/132" Type="http://schemas.openxmlformats.org/officeDocument/2006/relationships/hyperlink" TargetMode="External"></Relationship><Relationship Id="rId309" Target="https://thirdwx.qlogo.cn/mmopen/vi_32/88icibWia5svmuzicCW0iaNsovd8UHgzgY0JxL7RucG9H3cMNMUwMicHvxU3XLyVMbAJGQjvvjyoE9ib4E6Hn6CznQabeicMSzYcHkECe0F9wgJRZ6E/132" Type="http://schemas.openxmlformats.org/officeDocument/2006/relationships/hyperlink" TargetMode="External"></Relationship><Relationship Id="rId310" Target="https://thirdwx.qlogo.cn/mmopen/vi_32/DYAIOgq83eouZ2ib8rwVaDk5ECvxeRNGfwqLyxz0Ov1pGFk5g0hjGmCK9IoWnxrhqB3WSc2sqia8lN70I8Bv0FrA/132" Type="http://schemas.openxmlformats.org/officeDocument/2006/relationships/hyperlink" TargetMode="External"></Relationship><Relationship Id="rId311" Target="https://thirdwx.qlogo.cn/mmopen/vi_32/Q0j4TwGTfTIrqgcZUcuqAoL5GwMG9PDjtdwPSkdM3P9ZeUH8iadibpLbyCWqsITAm1aXzQYPoJBYRcwPpUC8eI5A/132" Type="http://schemas.openxmlformats.org/officeDocument/2006/relationships/hyperlink" TargetMode="External"></Relationship><Relationship Id="rId312" Target="https://thirdwx.qlogo.cn/mmopen/vi_32/Q0j4TwGTfTJD0agy4Bia7Qmvsy9FxQwHBbjnUkY49Xycn9ePK6wrjeZH8iaP5Mmn3oJGXBhb6eK54dBK30Y1XD4w/132" Type="http://schemas.openxmlformats.org/officeDocument/2006/relationships/hyperlink" TargetMode="External"></Relationship><Relationship Id="rId313" Target="https://thirdwx.qlogo.cn/mmopen/vi_32/Q0j4TwGTfTL0ibaLtpVuhpNdD8KNKJRgsykPACiaeibteuXqy0l68mLknRnKesS6NNoWYpH0P5MIFKcG7BRkc8AyQ/132" Type="http://schemas.openxmlformats.org/officeDocument/2006/relationships/hyperlink" TargetMode="External"></Relationship><Relationship Id="rId314" Target="https://thirdwx.qlogo.cn/mmopen/vi_32/DYAIOgq83eoiblEwoLQqZHJg1vdaOWYFnSfN0KhRgcz0ZMx9ycJ3BibxibCagF8ZJIOlTEfHOXH9cE1gahxuebpkQ/132" Type="http://schemas.openxmlformats.org/officeDocument/2006/relationships/hyperlink" TargetMode="External"></Relationship><Relationship Id="rId315" Target="https://thirdwx.qlogo.cn/mmopen/vi_32/tmmGop0gbSMJKNE6KAszB9WRUCEK3sia15ibdicz7SbsWQLJ0IacF6KibXlciau62k09IkpegZGeXR0N3FJoia85CeVg/132" Type="http://schemas.openxmlformats.org/officeDocument/2006/relationships/hyperlink" TargetMode="External"></Relationship><Relationship Id="rId316" Target="https://thirdwx.qlogo.cn/mmopen/vi_32/4WNszT4icGTk7UVNmLibzxias17mmSSP7A8zgKEOfApMGib0uV2Egq1owdELZeOaIlGOVniaUVuMLWWKy5DTFtFa8yQ/132" Type="http://schemas.openxmlformats.org/officeDocument/2006/relationships/hyperlink" TargetMode="External"></Relationship><Relationship Id="rId317" Target="https://thirdwx.qlogo.cn/mmopen/vi_32/RYSoaAcXDTpAuzmRv8RF4dIicZxUiccgs9bXcRL5sibEkYNX6icpPWaNicwDEysAS4THhxHhMRYGBPYkZqKzLRODKQA/132" Type="http://schemas.openxmlformats.org/officeDocument/2006/relationships/hyperlink" TargetMode="External"></Relationship><Relationship Id="rId318" Target="https://thirdwx.qlogo.cn/mmopen/vi_32/nu5k0C5CGMX7NdYcyxwLgIl4RKJAFZibeOTFBTQ8TM8WuWibqNNHbH3lvroXa84Eot0BqeciawsPXIeoxIjvMDpfQuLcewibhnicAtBcHIjN5qx8/132" Type="http://schemas.openxmlformats.org/officeDocument/2006/relationships/hyperlink" TargetMode="External"></Relationship><Relationship Id="rId319" Target="https://thirdwx.qlogo.cn/mmopen/vi_32/nE4GrbxL2qiaoxTDFR8lcF2WgFUR2ch8RDYtCsxgMANbqc4iamV4VKZUpdUnFRFYZ7KUTJB5RlOk8RZzhQlibpdJA/132" Type="http://schemas.openxmlformats.org/officeDocument/2006/relationships/hyperlink" TargetMode="External"></Relationship><Relationship Id="rId320" Target="https://thirdwx.qlogo.cn/mmopen/vi_32/PiajxSqBRaELP8IJavXzOp5hd1hPSQFzRveHypqYsYCQzEO2zCKnVGsc2Adicax6GLrngpeftSMRZx2VpAuBEw7eNic4vTVqDOBrzwBjfNJYBJJu4XPReMstw/132" Type="http://schemas.openxmlformats.org/officeDocument/2006/relationships/hyperlink" TargetMode="External"></Relationship><Relationship Id="rId321" Target="https://thirdwx.qlogo.cn/mmopen/vi_32/PiajxSqBRaEJgXtc7VhVgvxMqbEcWOD4ics20kvbWUxvLzGmu7HX1icibDiafAr1wrqibXFl0WBJZCSvaPKWvG1VibBROzibuLuOLOtNccsEWZ9ic26Zka7uKNbJ5Eg/132" Type="http://schemas.openxmlformats.org/officeDocument/2006/relationships/hyperlink" TargetMode="External"></Relationship><Relationship Id="rId322" Target="https://thirdwx.qlogo.cn/mmopen/vi_32/3F69vPYZxt5Vf0JaONdoNaNEA5Vp9hmW1vBib8er1Z0ypnCJb1eSAf7C6gUAGv6h1uQib5QWO7jxYbBoSOBaSuGRSBQhLVQoDNluZyfabdSbc/132" Type="http://schemas.openxmlformats.org/officeDocument/2006/relationships/hyperlink" TargetMode="External"></Relationship><Relationship Id="rId323" Target="https://thirdwx.qlogo.cn/mmopen/vi_32/PiajxSqBRaEIqKUjVlyKIKLgt6mO01MicI6aD7laAj69dvd1HJs5ByygibuWP9Rw9rwfjDTo0Bo70uZ4K6E4pqsdia1NcqMa9epLEU2181bTEb7UF7F2zWicc6Q/132" Type="http://schemas.openxmlformats.org/officeDocument/2006/relationships/hyperlink" TargetMode="External"></Relationship><Relationship Id="rId324" Target="https://thirdwx.qlogo.cn/mmopen/vi_32/lkOEbULViccxia7La4tHxBsNujwuQgqQicW3kJKEHw0icCFeWvRBnhOpHeC5WBq9Ga2noEf7oj38iavCL0rEVPpOA96XUc4IPheuSXuLyVRy3iaok/132" Type="http://schemas.openxmlformats.org/officeDocument/2006/relationships/hyperlink" TargetMode="External"></Relationship><Relationship Id="rId325" Target="https://thirdwx.qlogo.cn/mmopen/vi_32/PiajxSqBRaEKXmmuTquyMaWPrpRnGdLyXdaABvAicFDtFhFgCKJo2tyvbdj7n260ZmVg0fHaLnE6e5otmS0SuDu9YgIeypMQnXJs9OuZA2ZiaD3FShNBox46A/132" Type="http://schemas.openxmlformats.org/officeDocument/2006/relationships/hyperlink" TargetMode="External"></Relationship><Relationship Id="rId326" Target="https://thirdwx.qlogo.cn/mmopen/vi_32/DYAIOgq83ernuQ7VL3rbSjk7EKZrUbibSd29Soibf4sHkmjaibXMNXMwayPK3mBVgqDtXsgSn17jT0qWN5bUpXs2g/132" Type="http://schemas.openxmlformats.org/officeDocument/2006/relationships/hyperlink" TargetMode="External"></Relationship><Relationship Id="rId327" Target="https://thirdwx.qlogo.cn/mmopen/vi_32/VkjBI1cHrsTUOYAfqnSibdyLwSUCb1mjSwpibsmUAxdPibLBIFBjxfdz6ozGOgGiafXNBUiaQaOQBW9QRGZECZmX5bXMnPC6Xv2hvQciavicw5kK2U/132" Type="http://schemas.openxmlformats.org/officeDocument/2006/relationships/hyperlink" TargetMode="External"></Relationship><Relationship Id="rId328" Target="https://thirdwx.qlogo.cn/mmopen/vi_32/PiajxSqBRaEIOBu8qHxpVMbOz6qib02icG5tcicoj0mMy7ziaN7icbmDjiaoZZMqZZmmcbThxMibcEZY0GyjrvW0wmEsQmgwm5ZCzNhmuDGWzq3dYia43odjDCfrWJg/132" Type="http://schemas.openxmlformats.org/officeDocument/2006/relationships/hyperlink" TargetMode="External"></Relationship><Relationship Id="rId329" Target="https://thirdwx.qlogo.cn/mmopen/vi_32/3mLPFDoN0cibcOLWsF1Uhl3xdibAOTJfLmicNW9oQNgqGMytYbQk4a8g27X30mVp7Xic1QogiaHvNyN87mD9uHvvoAg/132" Type="http://schemas.openxmlformats.org/officeDocument/2006/relationships/hyperlink" TargetMode="External"></Relationship><Relationship Id="rId330" Target="https://thirdwx.qlogo.cn/mmopen/vi_32/lkmWQspfAPYBcVm3ckbEVjiajYibRMNFwAv4KtuQibNrmGSGoYbkSclicarBSfkBaT59iaib8iaExicNuCY4qwlIkyvu5GXqXKrxe5sWialduzHiatZlY/132" Type="http://schemas.openxmlformats.org/officeDocument/2006/relationships/hyperlink" TargetMode="External"></Relationship><Relationship Id="rId331" Target="https://thirdwx.qlogo.cn/mmopen/vi_32/xutZ8LVH31ibLUm1I8laFolPvwiawiaOiaDOheLvH8T0QAqyHHHVa3gJUJOibz4QmMDQSeCbvVia7SslVcXbRxib0AGug/132" Type="http://schemas.openxmlformats.org/officeDocument/2006/relationships/hyperlink" TargetMode="External"></Relationship><Relationship Id="rId332" Target="https://thirdwx.qlogo.cn/mmopen/vi_32/DYAIOgq83eoM0saDaFZ83cLHOuSOv1288CLAK1ibicvwld3ogvPAYdNp0r5lNic3ApFtqbLUh9vc1K4yl57oPEyBg/132" Type="http://schemas.openxmlformats.org/officeDocument/2006/relationships/hyperlink" TargetMode="External"></Relationship><Relationship Id="rId333" Target="https://thirdwx.qlogo.cn/mmopen/vi_32/hLjO9Hb1Avo0r39jjicaPGicdLQHFwcP4WsiaA0jS7W2xedse8yyiax8KL7wpDShgBeB13eXBkIvaasx1JzrRIiauDg/132" Type="http://schemas.openxmlformats.org/officeDocument/2006/relationships/hyperlink" TargetMode="External"></Relationship><Relationship Id="rId334" Target="https://thirdwx.qlogo.cn/mmopen/vi_32/A0liaqpUcRBic5bicDiaJy75dFf8PEC9dwaNKFzIgKV0Ve8GN9LZalLC0cKMOMt6xwylhiaWogBa0bxb4hw9TI4scdjP1fgflBatjiciatHy4foiaDU/132" Type="http://schemas.openxmlformats.org/officeDocument/2006/relationships/hyperlink" TargetMode="External"></Relationship><Relationship Id="rId335" Target="https://thirdwx.qlogo.cn/mmopen/vi_32/PiajxSqBRaEKjbwUsVXjl5QvCW27SR63OW3h0ibfbic7CeO6vca0dwnbwgbTFrfe19WvZGmhz1W7lQyXFJaCuibPqeIU9XpUZWUgpjeO1KtgcRpjEY9tBgOoRQ/132" Type="http://schemas.openxmlformats.org/officeDocument/2006/relationships/hyperlink" TargetMode="External"></Relationship><Relationship Id="rId336" Target="https://thirdwx.qlogo.cn/mmopen/vi_32/Q0j4TwGTfTJFbTIJQJd4HyCOxbqVJyNQzbic9dJFoNBIqJZZx8u62fq3RcRDYGCzlwzUT243gvibxBSnQU7KRehw/132" Type="http://schemas.openxmlformats.org/officeDocument/2006/relationships/hyperlink" TargetMode="External"></Relationship><Relationship Id="rId337" Target="https://thirdwx.qlogo.cn/mmopen/vi_32/PiajxSqBRaELP8IJavXzOp5hd1hPSQFzRARgyFzd5honAccjI0vy3HNSYVNAn9yGLLEYRwYM3VEV28lQ9HqJDYklHdm3IMdQz8n1yaibjEq40BnOHvfwmAFA/132" Type="http://schemas.openxmlformats.org/officeDocument/2006/relationships/hyperlink" TargetMode="External"></Relationship><Relationship Id="rId338" Target="https://thirdwx.qlogo.cn/mmopen/vi_32/PiajxSqBRaEJdhQt3rZ1qWmdRd8Gg6N8dWjjaHGZoFJ4eWaDbokOic2j269p3Xg9mt1Ot9VW5tHv7QqnicJWLBeUQtXicoP9vgUEmUDrOyV86JcdibK6raySWRw/132" Type="http://schemas.openxmlformats.org/officeDocument/2006/relationships/hyperlink" TargetMode="External"></Relationship><Relationship Id="rId339" Target="https://thirdwx.qlogo.cn/mmopen/vi_32/f8zHNneYskF1mCGLtYgqw25YMicrwfKVa0LhfiawrVbmemke4ExUEianPKWFJiaXVgOYrrPglIDvdQKfGwMn0vxcfb1nua5EjNquATwEWvwUA1k/132" Type="http://schemas.openxmlformats.org/officeDocument/2006/relationships/hyperlink" TargetMode="External"></Relationship><Relationship Id="rId340" Target="https://thirdwx.qlogo.cn/mmopen/vi_32/FCYIAdbEQANuLUtGPKX4U5fic18cJmSZGAPicMQInwdFWZGNMJZywUH9p2Fa5eW0PstGObU91rJGhh3SUURnDGZiaGMct9jfVMiboJj2nF3UetQ/132" Type="http://schemas.openxmlformats.org/officeDocument/2006/relationships/hyperlink" TargetMode="External"></Relationship><Relationship Id="rId341" Target="https://thirdwx.qlogo.cn/mmopen/vi_32/ia4pTgGFtqbJjGS1MGRibibvLReEtobLYhwUwbiaNMGObnzvgCvwuTf1YY4GP12wDrB1g5qLVokmia9IyKic5u8WzNSSzDuF1uiclwXxEiaBokfbBLo/132" Type="http://schemas.openxmlformats.org/officeDocument/2006/relationships/hyperlink" TargetMode="External"></Relationship><Relationship Id="rId342" Target="https://thirdwx.qlogo.cn/mmopen/vi_32/PiajxSqBRaEKmic5yqATMenfFUrV4TeHo2X7FACVTHW6zibnKPh6QL1HDy10QWNOhXbBdbywVySC2VsDm7Ofxdm2W0Cv5MJWOgSDRLZ8rJ1SBp8iaRUT3x7Bvg/132" Type="http://schemas.openxmlformats.org/officeDocument/2006/relationships/hyperlink" TargetMode="External"></Relationship><Relationship Id="rId343" Target="https://thirdwx.qlogo.cn/mmopen/vi_32/ibnfrickwwkM4rjic8HtaUTdsLQ9zSB1PDHxNYPSQM0CicRGQdpLY7gHkIYcUwRicjB2sLdfSSjWHJcjALniaPCy85biaDA1wic8InHBiaO6wxeC7nAw/132" Type="http://schemas.openxmlformats.org/officeDocument/2006/relationships/hyperlink" TargetMode="External"></Relationship><Relationship Id="rId344" Target="https://thirdwx.qlogo.cn/mmopen/vi_32/Q0j4TwGTfTJluUT5aXuUgJXRw7Z7CTGibUHgicPCCEsOw2IexjfvmUc3teIeHy0T72OibmHibibG8lIvon8LZL7YoibQ/132" Type="http://schemas.openxmlformats.org/officeDocument/2006/relationships/hyperlink" TargetMode="External"></Relationship><Relationship Id="rId345" Target="https://thirdwx.qlogo.cn/mmopen/vi_32/zN0zNa6WxPpjuVaDhCwlSibXsR8NBFiaa64xHnOUb5VAF4UV9MGR6XibsY5InKVeM2oG3yMcRUXtrVLBd4bIz0z10NFAXo03R6ibvT67Cq40qRU/132" Type="http://schemas.openxmlformats.org/officeDocument/2006/relationships/hyperlink" TargetMode="External"></Relationship><Relationship Id="rId346" Target="https://thirdwx.qlogo.cn/mmopen/vi_32/PiajxSqBRaELW9iaRybqHw5sQnMxJVsZ20gicWSgsn2cPibADrUGOKoKibB2QGObTV85ZoEJ4iacozwZNsZDic75V0wYicrY8JtKmF91RvdiaAtgQJmlt4z6t9gB5dA/132" Type="http://schemas.openxmlformats.org/officeDocument/2006/relationships/hyperlink" TargetMode="External"></Relationship><Relationship Id="rId347" Target="https://thirdwx.qlogo.cn/mmopen/vi_32/aASBQoxCmhWKh8bx3w9Z94Zd9eyua2YeibajKyNSWkg1iaib7QOv2yUMR79sT38lFJSLIkYhPjl1LVsjek4hdiahW22vVfibapEaqhibPWqt5IH3w/132" Type="http://schemas.openxmlformats.org/officeDocument/2006/relationships/hyperlink" TargetMode="External"></Relationship><Relationship Id="rId348" Target="https://thirdwx.qlogo.cn/mmopen/vi_32/sibKHGaZz0uXBxdmMypuZqI5pCySPKzsicOtPrKFNa2QQ27EVM0q06GLtgLCoibN0Q2yiafAk1ediaGlV2oWsazxBL2WFzSHmicxkgTwmv3Y4QXKQ/132" Type="http://schemas.openxmlformats.org/officeDocument/2006/relationships/hyperlink" TargetMode="External"></Relationship><Relationship Id="rId349" Target="https://thirdwx.qlogo.cn/mmopen/vi_32/hicibp2tgPS4HzlqQL5w2zkAFA6AZ0KMj6YicgzZOcaW4ZHMGw4DMlicvp4p4AUh7tfHocowhjFAKrEf17YxARPY5A/132" Type="http://schemas.openxmlformats.org/officeDocument/2006/relationships/hyperlink" TargetMode="External"></Relationship><Relationship Id="rId350" Target="https://thirdwx.qlogo.cn/mmopen/vi_32/PiajxSqBRaEI5GRZVT30TOIQbOmuziaeo6SSich1wyY7jwKoR370tR5zmG3ibcYEfzYSkFxul7U3lJ3ZJKibSsBn0JAdbbRe2ALeUs15jgUuaOcKJciawhj6z4Vg/132" Type="http://schemas.openxmlformats.org/officeDocument/2006/relationships/hyperlink" TargetMode="External"></Relationship><Relationship Id="rId351" Target="https://thirdwx.qlogo.cn/mmopen/vi_32/Whgopg0Mf8hj5TFLxLsIZmyED9It67q7dmcfdbRia2ozMyIwicxFsn5l5o9iaxnvDVzAlAPDSflaODicgDUko9cIcdd9kA9iaZp5pMib0OIeqwLrQ/132" Type="http://schemas.openxmlformats.org/officeDocument/2006/relationships/hyperlink" TargetMode="External"></Relationship><Relationship Id="rId352" Target="https://thirdwx.qlogo.cn/mmopen/vi_32/aiahdMNuuqDI0WSia7Tc65mKVp3dibnWRDo177UARw4MLKjgoeL8cPgWwqkdia2Y99hVtKvPCUyvBAp5wlG2b3MOvg/132" Type="http://schemas.openxmlformats.org/officeDocument/2006/relationships/hyperlink" TargetMode="External"></Relationship><Relationship Id="rId353" Target="https://thirdwx.qlogo.cn/mmopen/vi_32/PrJE0DNnPtiayibMxZYjQpwraKGIxdTHa5xCvz0GaicevPMs5mDjjSZicbsre8eYoc0TUlib6qlNUNVpLkfyDTknlfWww1nXbz0Ub6JgQjDY3oko/132" Type="http://schemas.openxmlformats.org/officeDocument/2006/relationships/hyperlink" TargetMode="External"></Relationship><Relationship Id="rId354" Target="https://thirdwx.qlogo.cn/mmopen/vi_32/K2VAmUIsclBFhUxKHB0akzwtXvN5h1Pd0QJRUME7qFrBCehSU6iaakk2vn5NEicOqcbsUNp5aHjjWUSibzY7REPRDzvgZYJxh7LGiaA8qOOELEU/132" Type="http://schemas.openxmlformats.org/officeDocument/2006/relationships/hyperlink" TargetMode="External"></Relationship><Relationship Id="rId355" Target="https://thirdwx.qlogo.cn/mmopen/vi_32/fIKGglibIHzYWD5BaysL33LLBzFby9xGuHgk99yheu19NS04uF19K2JTwOjenUXAFRgQjLSjX1vOY10jLZny0tg/132" Type="http://schemas.openxmlformats.org/officeDocument/2006/relationships/hyperlink" TargetMode="External"></Relationship><Relationship Id="rId356" Target="https://thirdwx.qlogo.cn/mmopen/vi_32/Q0j4TwGTfTJ53F1SecBxhMYNBD6J8EJKMeHUF0PuMOQ3rDWKbvsPxDn57ibSYltc27rQLw1EPOYQiclyUvTZ02lw/132" Type="http://schemas.openxmlformats.org/officeDocument/2006/relationships/hyperlink" TargetMode="External"></Relationship><Relationship Id="rId357" Target="https://thirdwx.qlogo.cn/mmopen/vi_32/Q0j4TwGTfTJXgd5HromaaAmjSfSQ7ph23UKvhOUxFWCfBBFmBYTdIxcvCtglTnjAibgsibsRiaHRePXVe5MZcVR8g/132" Type="http://schemas.openxmlformats.org/officeDocument/2006/relationships/hyperlink" TargetMode="External"></Relationship><Relationship Id="rId358" Target="https://thirdwx.qlogo.cn/mmopen/vi_32/PiajxSqBRaEIpV30KPppPQukINV6jHZ0KttAicpNjSGkSgSMj5ggVrBxLjlgA2G2eauB7O0QVskg2cbQeaTa4hr5dA2VzTQY3iaiaRFb0xiagEPxro03TPtPiafA/132" Type="http://schemas.openxmlformats.org/officeDocument/2006/relationships/hyperlink" TargetMode="External"></Relationship><Relationship Id="rId359" Target="https://thirdwx.qlogo.cn/mmopen/vi_32/PiajxSqBRaELQEicwXYyPYiaR2MlVjGDmUdbjDgHVH7Xg9cmkCjgkr9Bicrazs2R8SyFfeYSKHwv3h9A581icMdKC3gS9dibicLdkkxjuwatp82GPBQR14efiafXrw/132" Type="http://schemas.openxmlformats.org/officeDocument/2006/relationships/hyperlink" TargetMode="External"></Relationship><Relationship Id="rId360" Target="https://thirdwx.qlogo.cn/mmopen/vi_32/Jhk3pJibMIUwwT2PCxJvAbRJbaPuA3BoLxW9qe5appJ7UXqDuy3SEQsnBW4pfbBgibugWib4gF3gIoyaq3iaBAemfg/132" Type="http://schemas.openxmlformats.org/officeDocument/2006/relationships/hyperlink" TargetMode="External"></Relationship><Relationship Id="rId361" Target="https://thirdwx.qlogo.cn/mmopen/vi_32/Ya7Zl2lVYdy8zn5Iazia8DZNPibrgdRjkAQ0RDibC12YnGFvuECy0Tq5b5icqsc6ncZFO2NOuIGxO83YPv9w68hZYFnJ5VM36QkP9MwJnmAPgN4/132" Type="http://schemas.openxmlformats.org/officeDocument/2006/relationships/hyperlink" TargetMode="External"></Relationship><Relationship Id="rId362" Target="https://thirdwx.qlogo.cn/mmopen/vi_32/TiaViavOJLMMZ3X5XuNaXHuRCnuzVuOqqAyMcRmnSFsxv1QVeYPKlZHsOwAwJ6qTFBVHBYHiaUtSkxuxbxzHFQsbciceog01UhHib3e6rDHlFAT4/132" Type="http://schemas.openxmlformats.org/officeDocument/2006/relationships/hyperlink" TargetMode="External"></Relationship><Relationship Id="rId363" Target="https://thirdwx.qlogo.cn/mmopen/vi_32/FkCfgJ4ib6hTCLtH8wTSsiclpulpjMxIbd0h4ptz2cb1KCWOk3AmsPVIslP6x3QgjtG5Hurnj2zcu4KxbJFCbzzLQx9O8jecS0Pvtj8ciay7Eo/132" Type="http://schemas.openxmlformats.org/officeDocument/2006/relationships/hyperlink" TargetMode="External"></Relationship><Relationship Id="rId364" Target="https://thirdwx.qlogo.cn/mmopen/vi_32/PiajxSqBRaEJViaQVHJ9uaTQgvJOKCaqiciaMK1ubGKicgHh7a4fK2UiaaVIk7WPy9lITs9DS1FKxzjMcx1f0oOI1eHicrNk5U2V6WSFncY2sct9OxyvFlFjOib7IQ/132" Type="http://schemas.openxmlformats.org/officeDocument/2006/relationships/hyperlink" TargetMode="External"></Relationship><Relationship Id="rId365" Target="https://thirdwx.qlogo.cn/mmopen/vi_32/LQ55evotfqMIUDmSSTlBiaEkJ79o9rdZDzUwuuPs087dgic0PO0lgFttv0O9rW3bf4vzPqxsqVwSzdIJ8IEKD0Lw9YHckIAuSkWiaH82040O0Y/132" Type="http://schemas.openxmlformats.org/officeDocument/2006/relationships/hyperlink" TargetMode="External"></Relationship><Relationship Id="rId366" Target="https://thirdwx.qlogo.cn/mmopen/vi_32/PiajxSqBRaELyZ5Q8ib4QhhXD41pn1X9rdT1pJzWlhJQHpvP1Sy0saEKPFryEokrH83WatVESs24aicvlh9w8FdVAicb1dFhtaibXNKxZuHdr3fRfn8XVicsOwRg/132" Type="http://schemas.openxmlformats.org/officeDocument/2006/relationships/hyperlink" TargetMode="External"></Relationship><Relationship Id="rId367" Target="https://thirdwx.qlogo.cn/mmopen/vi_32/Dod56E3BZefWYCpXK4tGkY0wGrWzSmdHRzNPhhBQpictP5uoWBGLFXgR2BcDpYRtKUGPGcSZrTHRF4ibKicOGN74wfhbmatuwNecCf79Hic3cKI/132" Type="http://schemas.openxmlformats.org/officeDocument/2006/relationships/hyperlink" TargetMode="External"></Relationship><Relationship Id="rId368" Target="https://thirdwx.qlogo.cn/mmopen/vi_32/fatWYEKnweVSx6PsooftG3VmS8o3n1IS7YOdhKtiahMI8rWWmB2AnrPibauapgGjEm0k24AO37vjJXuQ2f38romg/132" Type="http://schemas.openxmlformats.org/officeDocument/2006/relationships/hyperlink" TargetMode="External"></Relationship><Relationship Id="rId369" Target="https://thirdwx.qlogo.cn/mmopen/vi_32/PiajxSqBRaEJSicwNbNp6YrrqYpudpSWFs13nicykANSPH4fLH2vmnaxYOIy1yn5pOZ4txrb6rWIaveMEqqXyv5wicMvDxMt4luy64RdHf1WDX55iaia5cbqy79A/132" Type="http://schemas.openxmlformats.org/officeDocument/2006/relationships/hyperlink" TargetMode="External"></Relationship><Relationship Id="rId370" Target="https://thirdwx.qlogo.cn/mmopen/vi_32/eLmzTfbKzrpxjKDqrVyd3BaUAficOTiafUBnzee3siaEhuqQJqtMHbNoib0DvvpuMiaVWAoWsQj3FYfibNibcranUDLt5HvanaqpEjUia8mYjlKfpns/132" Type="http://schemas.openxmlformats.org/officeDocument/2006/relationships/hyperlink" TargetMode="External"></Relationship><Relationship Id="rId371" Target="https://thirdwx.qlogo.cn/mmopen/vi_32/Q3auHgzwzM4qqefYyJwuZae2HzO9Rib6AWxiaHI8RuwFOict1E9BwsU3sYvpZenfkb7VLz7ficzQkqYGD10bquaPIw/132" Type="http://schemas.openxmlformats.org/officeDocument/2006/relationships/hyperlink" TargetMode="External"></Relationship><Relationship Id="rId372" Target="https://thirdwx.qlogo.cn/mmopen/vi_32/PiajxSqBRaEKNfGNQ87M4icCb1WRlfdQ9nTHia8hclQQE3eQv9O8tichOkqwPbO7pKC85z0czyAUVFQKW5vTq6WM9tSma8f4RZiawdjQmD2uslia7HTEuTdrJReg/132" Type="http://schemas.openxmlformats.org/officeDocument/2006/relationships/hyperlink" TargetMode="External"></Relationship><Relationship Id="rId373" Target="https://thirdwx.qlogo.cn/mmopen/vi_32/U82QlDq1gAJdvluf6QxpUSgGGfmPp6IYUshV3eQXEiacSKA9NZcLgibRzFC1tD45iaXBxgIpjdqIfpicRibzX0cLKPg/132" Type="http://schemas.openxmlformats.org/officeDocument/2006/relationships/hyperlink" TargetMode="External"></Relationship><Relationship Id="rId374" Target="https://thirdwx.qlogo.cn/mmopen/vi_32/Q3auHgzwzM6D4sjCuHUrCcoRWjYJOtg6E2ufoiaSic5AvwAcCibicWETAbt06wZuenjYwZkrEqu3LqVufmjPpy2Yrw/132" Type="http://schemas.openxmlformats.org/officeDocument/2006/relationships/hyperlink" TargetMode="External"></Relationship><Relationship Id="rId375" Target="https://thirdwx.qlogo.cn/mmopen/vi_32/Q3auHgzwzM7xZZRTbI4Aicia1whDwkhYSSibyLicHNVs0HtEVNkfveibaYolQLxicygA1g8O4pE0yInc63lTibs7w1S5Q/132" Type="http://schemas.openxmlformats.org/officeDocument/2006/relationships/hyperlink" TargetMode="External"></Relationship><Relationship Id="rId376" Target="https://thirdwx.qlogo.cn/mmopen/vi_32/P04icDuicmxXS6Y7H9wC4aKxf85UIp6phTPkTFe3FSiaUy4LIarD1BKx7nHyWia2v84ia5LQxVxiaSFSL3mFroF46tk76jKYHewmEfs4uWNfZkA4I/132" Type="http://schemas.openxmlformats.org/officeDocument/2006/relationships/hyperlink" TargetMode="External"></Relationship><Relationship Id="rId377" Target="https://thirdwx.qlogo.cn/mmopen/vi_32/DYAIOgq83eq2DK3n8fpT6kM7iasqM8gogw1SLJlGiba3vogbURL3402rDGKc8O6UAVhyaIlPhvVs6gSqGiaZ4b8Yg/132" Type="http://schemas.openxmlformats.org/officeDocument/2006/relationships/hyperlink" TargetMode="External"></Relationship><Relationship Id="rId378" Target="https://thirdwx.qlogo.cn/mmopen/vi_32/Q0j4TwGTfTKLhicREEh0oEcuhNR5PiaIpGamFJLhkJyG7iaArZoLOQ1ZZeqtcq0SvGkbiafkfonQfG3R9NuFlEiag5g/132" Type="http://schemas.openxmlformats.org/officeDocument/2006/relationships/hyperlink" TargetMode="External"></Relationship><Relationship Id="rId379" Target="https://thirdwx.qlogo.cn/mmopen/vi_32/khHvsnXKpZLComjXEVE2wScuYWL4zTKqm4FLacEun3yRpUltibjwPec4s4aPUqUW7ZT1fhBrJibBgfOEzHbibL4gxAiaHQqnZL92qcR695kQDCA/132" Type="http://schemas.openxmlformats.org/officeDocument/2006/relationships/hyperlink" TargetMode="External"></Relationship><Relationship Id="rId380" Target="https://thirdwx.qlogo.cn/mmopen/vi_32/PiajxSqBRaEKJ13tmNGoUFjKJfR9arm4iaBHVy1AL0icS6zYhnGKMgYGvdml24aJuKShUDsmUiavFCjnhPUM4ItrGkhXJWnJesOoFQem4cfeaq4ICnibqIJyeXQ/132" Type="http://schemas.openxmlformats.org/officeDocument/2006/relationships/hyperlink" TargetMode="External"></Relationship><Relationship Id="rId381" Target="https://thirdwx.qlogo.cn/mmopen/vi_32/rH5ObWzUwXCO9eomicsyHQ0gjo05GuXy3rsLSqW4ue6WfVQGN5oHwxjZxT03nciaaI4Qg4WELbAyG9B6BQWyPhtA/132" Type="http://schemas.openxmlformats.org/officeDocument/2006/relationships/hyperlink" TargetMode="External"></Relationship><Relationship Id="rId382" Target="https://thirdwx.qlogo.cn/mmopen/vi_32/UZDAshfWa2yLPZPpBxU3icWRyIWCqibzTj541tDz1FtLnJORc91gsLdJW7INjsgndZSicZso8KRInc00Pxniat4MEw/132" Type="http://schemas.openxmlformats.org/officeDocument/2006/relationships/hyperlink" TargetMode="External"></Relationship><Relationship Id="rId383" Target="https://thirdwx.qlogo.cn/mmopen/vi_32/mtSutrSlArVwRANnyEQicOU2FTndDBTm3wpGaCTMibYjBFqwB9rkkQ9pqFzemhYicFOUktUDR0sSsvumGoYXQBcGvl0HLrbbq1Vd9JTFDlr2J0/132" Type="http://schemas.openxmlformats.org/officeDocument/2006/relationships/hyperlink" TargetMode="External"></Relationship><Relationship Id="rId384" Target="https://thirdwx.qlogo.cn/mmopen/vi_32/gwVXwVRiczoUGeQ7xejyCEOSMS9XibbZicuWSVhr7G0tKRGEhFAjxgsa8ic7yRHt4wr1YveQaqqZPLibhBGP0CTwjIOEwthI7W75H6SVjGyqr4y8/132" Type="http://schemas.openxmlformats.org/officeDocument/2006/relationships/hyperlink" TargetMode="External"></Relationship><Relationship Id="rId385" Target="https://thirdwx.qlogo.cn/mmopen/vi_32/66rV0tsy8o8FxRHkqyRQqSehWbeD1WjSAy2Wld6WcEqe1z0DjyiahOS5mRvwns03Ej3OAibpCkj9f2FSTAfENSr21dFKVibLHFLzRibjPh7gkLI/132" Type="http://schemas.openxmlformats.org/officeDocument/2006/relationships/hyperlink" TargetMode="External"></Relationship><Relationship Id="rId386" Target="https://thirdwx.qlogo.cn/mmopen/vi_32/3r2BumWn5CicibiacibaK3q6vhCj6khtxia28NRUGo4k5A312ORicSHV5aeh8AuXVcWvG7hTZTTaHg0WvaWMXzWArrABTsqtlYzkmjicWibcyLOMuGg/132" Type="http://schemas.openxmlformats.org/officeDocument/2006/relationships/hyperlink" TargetMode="External"></Relationship><Relationship Id="rId387" Target="https://thirdwx.qlogo.cn/mmopen/vi_32/PiajxSqBRaEJt8gyxVX0hgAHlzMRHNvXvdMaUfKP1Bns6AAda0bKJ9xG3P25rICsd6LaRawC3v83X2KZaxnlbIFLbkbD7pwL5AwNxP9eSCCtpRMZtvKVGiaQ/132" Type="http://schemas.openxmlformats.org/officeDocument/2006/relationships/hyperlink" TargetMode="External"></Relationship><Relationship Id="rId388" Target="https://thirdwx.qlogo.cn/mmopen/vi_32/PiajxSqBRaEJXcRgDDDgyDOSZl3cuZFbibMKzoMltRhum4Y6xBoEUovxvleCeFlmibulhxibsNXGMGDO5iaa96rAxDnt9ttlfWM3gZzC4Bic0icMpT4vQ3phVJdkw/132" Type="http://schemas.openxmlformats.org/officeDocument/2006/relationships/hyperlink" TargetMode="External"></Relationship><Relationship Id="rId389" Target="https://thirdwx.qlogo.cn/mmopen/vi_32/Nue4LX8HOdDoIziaFnJ87iczboQpKMJA0mKU1pN0o8FQqUpZJQzKDCaCLnScS8rPzK2neXUj8jrM18lyw1nx3ehg/132" Type="http://schemas.openxmlformats.org/officeDocument/2006/relationships/hyperlink" TargetMode="External"></Relationship><Relationship Id="rId390" Target="https://thirdwx.qlogo.cn/mmopen/vi_32/1CgnVtqojktDQjNvn0CQJDkwibTJutCYeFsav0yx1GKbGy7QpW04UzNBXGBODWX4ticPhpOCPxpyiaicfMlt81jCsd6uVPibV7uszH1AjOhkmxPo/132" Type="http://schemas.openxmlformats.org/officeDocument/2006/relationships/hyperlink" TargetMode="External"></Relationship><Relationship Id="rId391" Target="https://live-cdn-1321538785.cos.ap-nanjing.myqcloud.com/20250605/1749106091523/9c274b0d18a6428cb10b83fa22331e57.png" Type="http://schemas.openxmlformats.org/officeDocument/2006/relationships/hyperlink" TargetMode="External"></Relationship><Relationship Id="rId392" Target="https://thirdwx.qlogo.cn/mmopen/vi_32/Q0j4TwGTfTI0fAaOzSysOp5H51mCMvFjGkRiajSo2TQHNd7OU9C6PSUXu9QMkxABcELZuMfBUn2O7OyccHVFHwQ/132" Type="http://schemas.openxmlformats.org/officeDocument/2006/relationships/hyperlink" TargetMode="External"></Relationship><Relationship Id="rId393" Target="https://thirdwx.qlogo.cn/mmopen/vi_32/PiajxSqBRaELcLeaRp288VsrOtESMFFecWHHY521y8P75ibXBIfl1aVzu1OthTib7LAJRWUx4Av2FdKBbXAvEPWJVPXcCj3ufLJcr5VCiaWjFGMUj0gicE3uAeA/132" Type="http://schemas.openxmlformats.org/officeDocument/2006/relationships/hyperlink" TargetMode="External"></Relationship><Relationship Id="rId394" Target="https://thirdwx.qlogo.cn/mmopen/vi_32/lOty7aShoQcSZ805V3QnOM6c7drp98TPWJFicsSLryppgNvbTkpgibabIw8y0CfRv6uYgTndzzkLiax04LR8ZwUHI0VyWuKrc7ZuqgA11UnKBg/132" Type="http://schemas.openxmlformats.org/officeDocument/2006/relationships/hyperlink" TargetMode="External"></Relationship><Relationship Id="rId395" Target="https://thirdwx.qlogo.cn/mmopen/vi_32/pWrsTkERf8RibYRLvmwlJaFFOdicaHiaJncdsS1ibMZsctomkRkA78oZl0Q81xr8OzibDRMnFcLumbdnI6ET1FoFjplu7kLGpc4P7gU25wr5UTJA/132" Type="http://schemas.openxmlformats.org/officeDocument/2006/relationships/hyperlink" TargetMode="External"></Relationship><Relationship Id="rId396" Target="https://thirdwx.qlogo.cn/mmopen/vi_32/PiajxSqBRaEJR0BVSSZelqRYmYkSLOnX2eh3SnUY43A0eQpTg6icNibvAu1j2ialUokX1dsCaviaoJq7RxxL8HCa6wFokkb9IM9gp6CBeiaL1b8sIgPjR74Wthmg/132" Type="http://schemas.openxmlformats.org/officeDocument/2006/relationships/hyperlink" TargetMode="External"></Relationship><Relationship Id="rId397" Target="https://thirdwx.qlogo.cn/mmopen/vi_32/PiajxSqBRaEJiaExicOxWP9vb6TEMFAK5lsYncJy4Gu9EHm45aXvBibQaJEh0ibr4NmnIiadicick6AaTEv43KqiaaxsSJLLicAxW6UHBRTY5ht4QFygHEtZicYIlmCRQ/132" Type="http://schemas.openxmlformats.org/officeDocument/2006/relationships/hyperlink" TargetMode="External"></Relationship><Relationship Id="rId398" Target="https://thirdwx.qlogo.cn/mmopen/vi_32/Q0j4TwGTfTKeqGoSxWl85dkC5rvfDhXQNVGhDCiaBOia8aJmUV5wK9esuhP6aEDJOERjp6bfjcMGOeFp2xlS0sFw/132" Type="http://schemas.openxmlformats.org/officeDocument/2006/relationships/hyperlink" TargetMode="External"></Relationship><Relationship Id="rId399" Target="https://thirdwx.qlogo.cn/mmopen/vi_32/ICPLBEJL24urry6tiaQASLcSibZ8PZQaurpAotMq0ia74PDuxJLv7Z46Cp8eXS8HeAO7gSYnz7ZyeBuUs6XT37RicA58sOl8nnD2icJlfNFMibbuA/132" Type="http://schemas.openxmlformats.org/officeDocument/2006/relationships/hyperlink" TargetMode="External"></Relationship><Relationship Id="rId400" Target="https://thirdwx.qlogo.cn/mmopen/vi_32/DYAIOgq83eqAzzKfnDhWTPYPGIULu9GUXWd2byOk51lfquUsUI5rsjXTMVohtqtGB2Wo00iaMfJ3r440bNu0PzhP4fg9UeicNhonK5MicXfts8Uqs6f8hI6zA/132" Type="http://schemas.openxmlformats.org/officeDocument/2006/relationships/hyperlink" TargetMode="External"></Relationship><Relationship Id="rId401" Target="https://thirdwx.qlogo.cn/mmopen/vi_32/PiajxSqBRaEId1RcuftNCkgdUTf9tZV7Ol6fYn37ibmonbGjtbXnZ7ibv6XEI7DtIpBSVOb4XyZ3UY4mn3oqokDZkx8ice8bFrYSva0SYAic8juCu11LlX7w06A/132" Type="http://schemas.openxmlformats.org/officeDocument/2006/relationships/hyperlink" TargetMode="External"></Relationship><Relationship Id="rId402" Target="https://thirdwx.qlogo.cn/mmopen/vi_32/2xJGicMezY4Prqfx9fFFNdgzVd5dXic9DJL76CK7pRDWPGdfOpGqibjiaWemgajWiaiaE0WFZibJTvrswzU21qQhDtpv1d99qsNOlXuHybynvibeQKY/132" Type="http://schemas.openxmlformats.org/officeDocument/2006/relationships/hyperlink" TargetMode="External"></Relationship><Relationship Id="rId403" Target="https://thirdwx.qlogo.cn/mmopen/vi_32/PiajxSqBRaEIEqMuZXdXMu8sfTUZlPjoATntcryyw3w7Ju9quysMJbQG5ECfIaCrJ49xttWWx5W7JoIGKkGN1Wg/132" Type="http://schemas.openxmlformats.org/officeDocument/2006/relationships/hyperlink" TargetMode="External"></Relationship><Relationship Id="rId404" Target="https://thirdwx.qlogo.cn/mmopen/vi_32/DYAIOgq83eppkUMa2tTne7RkKkEfJHgZm0J3whE0kt8g1Zngv4bZfSqspmj6WibIiaHuHPjFrU2B48yf3ibRbOMwg/132" Type="http://schemas.openxmlformats.org/officeDocument/2006/relationships/hyperlink" TargetMode="External"></Relationship><Relationship Id="rId405" Target="https://thirdwx.qlogo.cn/mmopen/vi_32/PiajxSqBRaEL4qN7GwntjIgHtwiao3EmRnUhTtTJ5eYH7U5IFVK5y2bsuDyR99se1rtDrmGDzeXh50ERSHZRtSBsJSx9Gn9zqLufSkU8LYWsE5cQgWFLjwew/132" Type="http://schemas.openxmlformats.org/officeDocument/2006/relationships/hyperlink" TargetMode="External"></Relationship><Relationship Id="rId406" Target="https://thirdwx.qlogo.cn/mmopen/vi_32/vC3XKFQibOomSHNSghHOhgtZlLchwAWibQicCxbENReQhibHaWUOGkWPtMyo6lYLkAtjP7A4MtOEuia5dTDtg78icJzHDRdSQmXcmafJYHc4eeLVA/132" Type="http://schemas.openxmlformats.org/officeDocument/2006/relationships/hyperlink" TargetMode="External"></Relationship><Relationship Id="rId407" Target="https://thirdwx.qlogo.cn/mmopen/vi_32/NDX6XqNykOUaehiah57nZlw8TAnS4rVHEHnEW5J3UYnd6FMLlRdib3FJiaMs7iaa8hJF0RG6BOtpNK3hDPncRPEPkR9kggWRBqmwkoo8xtu41tk/132" Type="http://schemas.openxmlformats.org/officeDocument/2006/relationships/hyperlink" TargetMode="External"></Relationship><Relationship Id="rId408" Target="https://thirdwx.qlogo.cn/mmopen/vi_32/Q0j4TwGTfTIV3t9iaIOjZLhCFjHZGRPmWanfE5FZABtLtEvhNdYl0524qicMrreynuPK1b8lSxtNgHIqfNYJSJiaw/132" Type="http://schemas.openxmlformats.org/officeDocument/2006/relationships/hyperlink" TargetMode="External"></Relationship><Relationship Id="rId409" Target="https://thirdwx.qlogo.cn/mmopen/vi_32/PiajxSqBRaELxW5pYcE2EBbYdfEdG6e6GfDFjDNUcg70HAOAa8NRAfIntEyiauWGibvZrCVSicoVxs2mNOq38k0LbJo6cib6RHutdGGjB0qeglTwTXHdZfaA44g/132" Type="http://schemas.openxmlformats.org/officeDocument/2006/relationships/hyperlink" TargetMode="External"></Relationship><Relationship Id="rId410" Target="https://thirdwx.qlogo.cn/mmopen/vi_32/PiajxSqBRaEIYmOE8Ad6XLPIwSQLKWFAhcDlkFfexAF0pmcZI4Q8StMmbF3YUdTq7hGicnUxeNm59S14jHaRbxjLvY9HicB2Rb5jpp2RiaUjaic2MVhmGsU54Kw/132" Type="http://schemas.openxmlformats.org/officeDocument/2006/relationships/hyperlink" TargetMode="External"></Relationship><Relationship Id="rId411" Target="https://thirdwx.qlogo.cn/mmopen/vi_32/PiajxSqBRaEImw9rIjIbfUcFanC46F4b9q650lN0mMLJjwIzheExDO6VuibR7JG9exSeNSbzklFYYS9N0mOpPe7GUkCD9Vt7ct8Oic2TEiaUBFSnPmwIJtia12w/132" Type="http://schemas.openxmlformats.org/officeDocument/2006/relationships/hyperlink" TargetMode="External"></Relationship><Relationship Id="rId412" Target="https://thirdwx.qlogo.cn/mmopen/vi_32/1eyScAG1ibialRZSLwtJtYUSZJgDRxskY6nicxmI7e3ria1ykVKRstHAYvpEcaUMmfuaB1ugmAvT5t1t7TDEIApmCg/132" Type="http://schemas.openxmlformats.org/officeDocument/2006/relationships/hyperlink" TargetMode="External"></Relationship><Relationship Id="rId413" Target="https://thirdwx.qlogo.cn/mmopen/vi_32/PiajxSqBRaEJNvzuDENmX7qvJoBXicoxcR6IpHeCEVhiaraS9kiasRNj63nay1PL0qjVibftTJy9RTRrxOS4QiagDxxStFs6hsorichOBK2gm9easzia116O7qib0mw/132" Type="http://schemas.openxmlformats.org/officeDocument/2006/relationships/hyperlink" TargetMode="External"></Relationship><Relationship Id="rId414" Target="https://thirdwx.qlogo.cn/mmopen/vi_32/Q0j4TwGTfTLcGgh8cAm40CEQWJQE6O9HZAGB0gatHwxQfNwREc9wDYg9icBVOgdfuJj7T64uia95AP9keNYJN2XA/132" Type="http://schemas.openxmlformats.org/officeDocument/2006/relationships/hyperlink" TargetMode="External"></Relationship><Relationship Id="rId415" Target="https://thirdwx.qlogo.cn/mmopen/vi_32/PiajxSqBRaEIVVTZOuDiaH2MNMDMV15b0MRoB8sBdOO4RvkZ40auhqxyt7mNPuLZ8hnjImOH9JUYjibOXJYzTznbJOzV9XMPw3SVSEAb9PUZ7VffqOAEpP4uw/132" Type="http://schemas.openxmlformats.org/officeDocument/2006/relationships/hyperlink" TargetMode="External"></Relationship><Relationship Id="rId416" Target="https://thirdwx.qlogo.cn/mmopen/vi_32/PiajxSqBRaEK97GkEfOlR2YyPEC8yGxfU53MiaUpRVSslnw0vsQVdeln1yIl0clbAJKGQq67BD56Bt66Lbia7S9cBofFnpNADh8uzny2ZB7rs1vohPDILceRQ/132" Type="http://schemas.openxmlformats.org/officeDocument/2006/relationships/hyperlink" TargetMode="External"></Relationship><Relationship Id="rId417" Target="https://thirdwx.qlogo.cn/mmopen/vi_32/vdtBRr5q1NYxibenZGk26JPAxfNXsdiabRVRwwT8XAUbsgSdHTibicS6leibPzA3icKPJPfV9WxaiazclQqJZrB5nIt9g/132" Type="http://schemas.openxmlformats.org/officeDocument/2006/relationships/hyperlink" TargetMode="External"></Relationship><Relationship Id="rId418" Target="https://thirdwx.qlogo.cn/mmopen/vi_32/PiajxSqBRaEIWXxMAKtQnSibs7qRQX7zz7IAXJicqtibmBhINnt1IUAUDicyODpiat3prnUUwJrjibiboJrI0vXwLONCoQplVibeS1NToAkiaoMOxQEsia8DxpHRUuTkg/132" Type="http://schemas.openxmlformats.org/officeDocument/2006/relationships/hyperlink" TargetMode="External"></Relationship><Relationship Id="rId419" Target="https://thirdwx.qlogo.cn/mmopen/vi_32/PiajxSqBRaEI5jCjxCnzdV8L260awPD73PxSd0kf2CGI9XphIuacryROjBSFN4BvSV71xuTiaXYqbGMYjBjiaJblEhPicYLkaafJ5wlBBZuRcErCzkubmS9XTQ/132" Type="http://schemas.openxmlformats.org/officeDocument/2006/relationships/hyperlink" TargetMode="External"></Relationship><Relationship Id="rId420" Target="https://thirdwx.qlogo.cn/mmopen/vi_32/m8hVlQ7xl32Lk9RzcIiayljdxna0nPZP5puhyjgI1fvPV2XqBST14Q5g3NOLxUuUFzSCRvezB8ArCZC0r8LzRIaA91kJJUgaZPsekJ8wRT44/132" Type="http://schemas.openxmlformats.org/officeDocument/2006/relationships/hyperlink" TargetMode="External"></Relationship><Relationship Id="rId421" Target="https://thirdwx.qlogo.cn/mmopen/vi_32/5dHsQxzwZ6Q1EXRJ9eN6oOenmFqtoczZpFE56R1EZfaxRetXCop5Kic3eNorWLPVAjnGP4X6KKSmFcbjD6hGqqgicfkzPEgqVjW6ibCZ00BEhA/132" Type="http://schemas.openxmlformats.org/officeDocument/2006/relationships/hyperlink" TargetMode="External"></Relationship><Relationship Id="rId422" Target="https://thirdwx.qlogo.cn/mmopen/vi_32/b3FPXAJLujgO8HUEP2ibv2wPA74ia2ibibqRpBKFRNQufACq8olCGycZkS7f83EptDDIVXuQu1gLPyBGthQcqib8hXvWMukPhWiczXHWqms8RnPPU/132" Type="http://schemas.openxmlformats.org/officeDocument/2006/relationships/hyperlink" TargetMode="External"></Relationship><Relationship Id="rId423" Target="https://thirdwx.qlogo.cn/mmopen/vi_32/5zP0ME5GbuPGUn761Pe0sy6ZF893tY3QjvMUyeE1SPDFY9BP0CFYpVshhzcBT4MkOw8eQCk2Md0kSzPCHUQviaCicmFibHX2T0pPa9fPgInR3c/132" Type="http://schemas.openxmlformats.org/officeDocument/2006/relationships/hyperlink" TargetMode="External"></Relationship><Relationship Id="rId424" Target="https://thirdwx.qlogo.cn/mmopen/vi_32/ibosNicTyoqnY4rhCsoQtIHpUmugiarzCg6h6ELzdAIQqlsz1uejvlSCicy4s6CWmokLWEbqJqfb7mQwXHBkaGCMiblCkfU0oXc9w5OyE3EkMicPc/132" Type="http://schemas.openxmlformats.org/officeDocument/2006/relationships/hyperlink" TargetMode="External"></Relationship><Relationship Id="rId425" Target="https://thirdwx.qlogo.cn/mmopen/vi_32/PiajxSqBRaEK6Whg0ZPBnfgicUaQgSPEia5zqrIibVP0iaXexVKlZjEX5rat4Bd0bUF0gK99GVkDEOHicVeLdcNm08PTSprmVaFrZAicQ27cGj05ZUUurLTNp4IibA/132" Type="http://schemas.openxmlformats.org/officeDocument/2006/relationships/hyperlink" TargetMode="External"></Relationship><Relationship Id="rId426" Target="https://live-cdn-1321538785.cos.ap-nanjing.myqcloud.com/20250605/1749106091523/9c274b0d18a6428cb10b83fa22331e57.png" Type="http://schemas.openxmlformats.org/officeDocument/2006/relationships/hyperlink" TargetMode="External"></Relationship><Relationship Id="rId427" Target="https://thirdwx.qlogo.cn/mmopen/vi_32/z8NZJyM1PrlOb9kjicWhTYicY4IIyOLWHwEmauc31MkSJxhKrlm6JUmqOUEobtcOzvDKOoSxsPR9iclELX3uviawFw/132" Type="http://schemas.openxmlformats.org/officeDocument/2006/relationships/hyperlink" TargetMode="External"></Relationship><Relationship Id="rId428" Target="https://thirdwx.qlogo.cn/mmopen/vi_32/kdZibpHwlQenYAa9OsWB9yKeWX8Mk4uWePJJdjiczt2OatiafAib74jtq2jVINJLs9eUW9xZLRPUDx7RzwCd8euC8ibau0U8NTFqzEeQ68KXCaPM/132" Type="http://schemas.openxmlformats.org/officeDocument/2006/relationships/hyperlink" TargetMode="External"></Relationship><Relationship Id="rId429" Target="https://thirdwx.qlogo.cn/mmopen/vi_32/NyMMF3qibHRQT113yefMEyxicVuTfcClIXHTOic2Q2Po0dJUqqIDAV5YsUiaaiaWicrVxWgUKwvLDkXOKGIiczVw0icyFeLxuxOic1Ioibd8uTrEJRZqA/132" Type="http://schemas.openxmlformats.org/officeDocument/2006/relationships/hyperlink" TargetMode="External"></Relationship><Relationship Id="rId430" Target="https://live-cdn-1321538785.cos.ap-nanjing.myqcloud.com/20250605/1749106091523/9c274b0d18a6428cb10b83fa22331e57.png" Type="http://schemas.openxmlformats.org/officeDocument/2006/relationships/hyperlink" TargetMode="External"></Relationship><Relationship Id="rId431" Target="https://thirdwx.qlogo.cn/mmopen/vi_32/fOwceuoqwGciawVSDxIbjnTkYBdTAqgGf8ORYrUTLJhMCeUyCHV1qkncpPtuY8DGEUuibfaKoiab8U41qdbUuIJib7lQSnWtaFyU6dmYyibeNRYQ/132" Type="http://schemas.openxmlformats.org/officeDocument/2006/relationships/hyperlink" TargetMode="External"></Relationship><Relationship Id="rId432" Target="https://thirdwx.qlogo.cn/mmopen/vi_32/JVEkQFj0DYotKgrOrB1PbZFueqUPw8QKmIX3YBTDcgeE9l2JDVfQlNmnfVs0HoRAibKA3QxwJ4X9F6SpZL7qnTeGLM94B9icmdGXv5qyMoJPw/132" Type="http://schemas.openxmlformats.org/officeDocument/2006/relationships/hyperlink" TargetMode="External"></Relationship><Relationship Id="rId433" Target="https://thirdwx.qlogo.cn/mmopen/vi_32/DYAIOgq83eo6ib2ib4A0LsREjEpSvDvykUnp15ECIE4yzodiclGiaUBibDJDmlleBbKqnOxOEDCPgZHet5jXt1DTlCg/132" Type="http://schemas.openxmlformats.org/officeDocument/2006/relationships/hyperlink" TargetMode="External"></Relationship><Relationship Id="rId434" Target="https://thirdwx.qlogo.cn/mmopen/vi_32/JVetdTIUoeuyuqddMOt2w7LLnW4dDZ3TkLhd88kQBiahicttpCB4cZgPQ7YibA7CiaUkjfNJujIib7c0iaFK2ptiaq2hjic6C6yBcebnDGpHZFTZGM8/132" Type="http://schemas.openxmlformats.org/officeDocument/2006/relationships/hyperlink" TargetMode="External"></Relationship><Relationship Id="rId435" Target="https://thirdwx.qlogo.cn/mmopen/vi_32/m8fQx9yueTVEiafn06KZT7MCH9ACoiaFeRfXYb0APmrEXt6ib4VDwEichhOHD8ofgWG27XFNEQHZm3w7icM48lmMvqQ/132" Type="http://schemas.openxmlformats.org/officeDocument/2006/relationships/hyperlink" TargetMode="External"></Relationship><Relationship Id="rId436" Target="https://thirdwx.qlogo.cn/mmopen/vi_32/Q3auHgzwzM564GVjZm4Q8Frr25TianicqdeGuAQwO2yyWC4ib5ibZHhfxqPPIiaRf3licuPG1Yb13icUtWib1WMqZiaV6cw/132" Type="http://schemas.openxmlformats.org/officeDocument/2006/relationships/hyperlink" TargetMode="External"></Relationship><Relationship Id="rId437" Target="https://xc-yt-98200-1302102737.cos.ap-nanjing.myqcloud.com/n5hug8jroa36978og74nxf3alssbmu8l.png" Type="http://schemas.openxmlformats.org/officeDocument/2006/relationships/hyperlink" TargetMode="External"></Relationship><Relationship Id="rId438" Target="https://thirdwx.qlogo.cn/mmopen/vi_32/U1eTicQQpEZHANdD2ZxO5KibRiasccQdZOUa9AGicpdkBzS2eoWO6aU4mMyEFfKZZqCKsiaBia4ecib7JIJt8VRDLxfBw/132" Type="http://schemas.openxmlformats.org/officeDocument/2006/relationships/hyperlink" TargetMode="External"></Relationship><Relationship Id="rId439" Target="https://thirdwx.qlogo.cn/mmopen/vi_32/z5dplLf56JJ9CPOC1kO8yIrTBHJc25PuiaJLfcGYmxNZsF6icia3Utl100CUj0mPTZRYCjhiaqZsrS8lS2zPQk1uHydyySPDORh33WzlWIZiaVeg/132" Type="http://schemas.openxmlformats.org/officeDocument/2006/relationships/hyperlink" TargetMode="External"></Relationship><Relationship Id="rId440" Target="https://thirdwx.qlogo.cn/mmopen/vi_32/rCkVau2MCRF8xX9iafOSVkpSdVGnRia5zI0k1N0UXTCmY3olPPqkREk2VlQydk4Nk798gEBHSpObiayLJ4zNEAzPicHhQAu7AocMcqtZp69dT04/132" Type="http://schemas.openxmlformats.org/officeDocument/2006/relationships/hyperlink" TargetMode="External"></Relationship><Relationship Id="rId441" Target="https://thirdwx.qlogo.cn/mmopen/vi_32/q3gs22hSFicXCuTDZoWrrHyicssecHNJ4hzxcOAxjsfzln2wPogZoKDa8YxwRibfHM27mpOB8MrtV31UOAwBp9FpL8TSibpqS7qIHbx9xfPIVicA/132" Type="http://schemas.openxmlformats.org/officeDocument/2006/relationships/hyperlink" TargetMode="External"></Relationship><Relationship Id="rId442" Target="https://thirdwx.qlogo.cn/mmopen/vi_32/PiajxSqBRaEL7q0b1PB0wdOHKumiaCMhOuJtX6iafKO7QGWkKvIlGrpuByauBtcSVFRTrTLHeVFGubj9NSRSMtBsKu9bmpAibHtadaC1x1s4fHV1UJARgXibdTw/132" Type="http://schemas.openxmlformats.org/officeDocument/2006/relationships/hyperlink" TargetMode="External"></Relationship><Relationship Id="rId443" Target="https://thirdwx.qlogo.cn/mmopen/vi_32/PiajxSqBRaELV0sYHmtVgnoibz0VWdCQe2ic1XyqLf7ZOB1ia5PAFdic5wwhNTvHR8Vj5KmXfbVA4SyxNy6IjKscBxxDCdSqFZQJbMdIDloXRGXkZ65yLCw7QHg/132" Type="http://schemas.openxmlformats.org/officeDocument/2006/relationships/hyperlink" TargetMode="External"></Relationship><Relationship Id="rId444" Target="https://thirdwx.qlogo.cn/mmopen/vi_32/PiajxSqBRaELumoq9mTDXtRTD8LgXicQzN1HQQMk71eUbFEUhicWewUaibfiavYlYfje3FBVMPoXyrDQUYs2O1wNyYCc5YTKtKJVbMzKgekmTicw3VK0BfRQTwEQ/132" Type="http://schemas.openxmlformats.org/officeDocument/2006/relationships/hyperlink" TargetMode="External"></Relationship><Relationship Id="rId445" Target="https://thirdwx.qlogo.cn/mmopen/vi_32/DYAIOgq83epEnibYqXRnVvicm0WwzJLdkicaRAV68CVBguGotnUd5s28MuKtfFHoyvHEsoC3nIKsG2PsITBaibgjqw/132" Type="http://schemas.openxmlformats.org/officeDocument/2006/relationships/hyperlink" TargetMode="External"></Relationship><Relationship Id="rId446" Target="https://thirdwx.qlogo.cn/mmopen/vi_32/YjKIym1tDs7nrsz5J5IEHIURJuuMUau8ahYJaPJYoNTKGX0kX14xBBWqZhxfkxlfzJOFg0DDrYSibv1U5lHhFlw/132" Type="http://schemas.openxmlformats.org/officeDocument/2006/relationships/hyperlink" TargetMode="External"></Relationship><Relationship Id="rId447" Target="https://thirdwx.qlogo.cn/mmopen/vi_32/pbDARDNHRzLIDl2hoALxaPXADeuknkrnAExftQYp2AIIg5qGL4O2HxI5fUWTSlqKbDKkX7nqQ6pXYyPTiciaSBPLvMribZhiaoSzib6maTYxSevU/132" Type="http://schemas.openxmlformats.org/officeDocument/2006/relationships/hyperlink" TargetMode="External"></Relationship><Relationship Id="rId448" Target="https://thirdwx.qlogo.cn/mmopen/vi_32/6OccTgquBiaGw42EwkOAu70aeUBlmkD1rnPKkjhVAebfm4X0jBYO53QCaS4CRY4vJF01XIzcJSdPnFDhRPIbXVNzqvpCuSr70BcpAplAUjI8/132" Type="http://schemas.openxmlformats.org/officeDocument/2006/relationships/hyperlink" TargetMode="External"></Relationship><Relationship Id="rId449" Target="https://thirdwx.qlogo.cn/mmopen/vi_32/PiajxSqBRaEKg8KnVH8A0R2v1QjKc6ic09PDhT5Du28j6gyz9oroKQmicAYgxgLGJPwOaAro9Geibz3KE9VliaWBv1yQUibGL0dwPajicSGyF04Ad3oV97DYHjTOQ/132" Type="http://schemas.openxmlformats.org/officeDocument/2006/relationships/hyperlink" TargetMode="External"></Relationship><Relationship Id="rId450" Target="https://thirdwx.qlogo.cn/mmopen/vi_32/Q0j4TwGTfTLXqPiclibUBQOQLs7xic1LMuBVJJKZdTsvL9vZZiaaKNJYwoXjdwVLHKUWHuPz3Zavk2OuPH24icurgAg/132" Type="http://schemas.openxmlformats.org/officeDocument/2006/relationships/hyperlink" TargetMode="External"></Relationship><Relationship Id="rId451" Target="https://thirdwx.qlogo.cn/mmopen/vi_32/Q0j4TwGTfTI6Nh7J00TdYicbqLe96yqLmf60icy8ic0WAAAB9FFtvqRrI5Tic6gs4VYRuFY4wVfzkCbicfJQqajQsaA/132" Type="http://schemas.openxmlformats.org/officeDocument/2006/relationships/hyperlink" TargetMode="External"></Relationship><Relationship Id="rId452" Target="https://thirdwx.qlogo.cn/mmopen/vi_32/sa5QVuNDtJqrI9KRtGEujoUlGYt9C7AcK3C9fq3motIhMxZ554Ra46slVRqoEm0l4nMGhrfRfyiaNSjayMzgbwibiaCQGBgJLUYjxloJDVFIicY/132" Type="http://schemas.openxmlformats.org/officeDocument/2006/relationships/hyperlink" TargetMode="External"></Relationship><Relationship Id="rId453" Target="https://thirdwx.qlogo.cn/mmopen/vi_32/bcWWS1FVdQkEkIba2D8M0v3m6hjuLx9kMBBn3GvaJWtMzK9DDN10WbFFpZ9UDvamQtpeavVOVcb49PHx9siavSdUO1RDGIRfWs6hZqF2V3hY/132" Type="http://schemas.openxmlformats.org/officeDocument/2006/relationships/hyperlink" TargetMode="External"></Relationship><Relationship Id="rId454" Target="https://thirdwx.qlogo.cn/mmopen/vi_32/gGOGcSH4AcCqAtpMg5KmlB1URMuZEp3icKCLoxDSmwmDbU0icJHE9MKosk7iaicyBUhiaAibgiawygo8XXZVhic1pEUAfY0EVzuXf4bMsvJ1tEgrIicM/132" Type="http://schemas.openxmlformats.org/officeDocument/2006/relationships/hyperlink" TargetMode="External"></Relationship><Relationship Id="rId455" Target="https://thirdwx.qlogo.cn/mmopen/vi_32/ymj2Grr595JwVT0KXWa3tmzv2yL83icvgykBkxMGn6vNdv46KSe7MrZZWVlMVLvMyJUedPOpkwqyQxZHMqrEvdUlwQv2dQXHXOFCeHJvDYDE/132" Type="http://schemas.openxmlformats.org/officeDocument/2006/relationships/hyperlink" TargetMode="External"></Relationship><Relationship Id="rId456" Target="https://thirdwx.qlogo.cn/mmopen/vi_32/bPlqvvv2wvLia5UMsXgCjW0gFkhcNEzTfSvqiaia3WyomfMqLoHkmiaibaTkmOibZLkmxFWyY536gNdqiaBIeloegTVZ2vhQxKxSeIPWo0mctqZRGk/132" Type="http://schemas.openxmlformats.org/officeDocument/2006/relationships/hyperlink" TargetMode="External"></Relationship><Relationship Id="rId457" Target="https://thirdwx.qlogo.cn/mmopen/vi_32/pR1xCN9Jj9HSbQ9adwk7jXUGQC20XppRhdI0rZibodTdTsnZrQVwSOaiaZn3R4ricictwFpvzGDs8rFScaTgeK37AibFBNSicgicic1stBBSopbeSg0/132" Type="http://schemas.openxmlformats.org/officeDocument/2006/relationships/hyperlink" TargetMode="External"></Relationship><Relationship Id="rId458" Target="https://thirdwx.qlogo.cn/mmopen/vi_32/PiajxSqBRaEKDkkGMBGzL2huNxSUT4JnwGoezicy8Kxl7znpLWG5DlmXbGWuuRdyoxTnccmic5pgyecCP7SnricRcJynyU0ibw8iaB4ib0YTGKL37geSmDDpn21TA/132" Type="http://schemas.openxmlformats.org/officeDocument/2006/relationships/hyperlink" TargetMode="External"></Relationship><Relationship Id="rId459" Target="https://thirdwx.qlogo.cn/mmopen/vi_32/g9NalKKfVElHWcXty2LA2ED5be6ykn5s6pTCWkrpGjeBNKdw6GYLcJzznaM6KqXAhoCMSfz0lEgfpibol64HtOQHPA7EKywibcohgTN8fRzFM/132" Type="http://schemas.openxmlformats.org/officeDocument/2006/relationships/hyperlink" TargetMode="External"></Relationship><Relationship Id="rId460" Target="https://thirdwx.qlogo.cn/mmopen/vi_32/PiajxSqBRaEL0mrvibvBicQWb5lb17pxqsPp4b8KVtcnWyMbj6icey0iclic1TTXTw6LbYk3XSmIIJMradNUlkZSI634okjM9QoWq6gAuP2f1LfQEW4EOkwj279Q/132" Type="http://schemas.openxmlformats.org/officeDocument/2006/relationships/hyperlink" TargetMode="External"></Relationship><Relationship Id="rId461" Target="https://thirdwx.qlogo.cn/mmopen/vi_32/PiajxSqBRaELYTY0Quc6WQWyqXKeRuKlPYSMrumYibaWWKErhTueNmINicchAW3nUcSgJDkGX2ibOJ45Z9Gv8leeD5xk2zFusdvAOuwia0lZvmyb3FXeq8kOgfw/132" Type="http://schemas.openxmlformats.org/officeDocument/2006/relationships/hyperlink" TargetMode="External"></Relationship><Relationship Id="rId462" Target="https://thirdwx.qlogo.cn/mmopen/vi_32/P2rXleBYAVG8e8DYiaaOjGV7wUjpNohicXk9FBBIeiaTwPcySA1fibwWTkWsZ7rKGtOeQ1TsziboXbGFDUuSM4ibQD6GGtlIicAEAfloFrKZFUAkyM/132" Type="http://schemas.openxmlformats.org/officeDocument/2006/relationships/hyperlink" TargetMode="External"></Relationship><Relationship Id="rId463" Target="https://thirdwx.qlogo.cn/mmopen/vi_32/99B8vcao4j7ARzIB2U0OWdazpnQsuPaeo01hyKkAUicQZJtHY3fLWNoibST6VPbtxEs2eS8dUN4AyrsicvSTwDR6uLtInWXE8h0o9jHwI0I2ac/132" Type="http://schemas.openxmlformats.org/officeDocument/2006/relationships/hyperlink" TargetMode="External"></Relationship><Relationship Id="rId464" Target="https://thirdwx.qlogo.cn/mmopen/vi_32/aKiaOrPeib9yibISymzNFOgdPyncNDHtArOyzZibnKGmDombx71cUWDRw0JUkz6BQicJQptaicbqDO8B87jdickC4ib0S3OWITecFb2fHFibWF2S8BYQ/132" Type="http://schemas.openxmlformats.org/officeDocument/2006/relationships/hyperlink" TargetMode="External"></Relationship><Relationship Id="rId465" Target="https://thirdwx.qlogo.cn/mmopen/vi_32/ma0uceO5sBaVPxJK9svetwJ9CrI4jRibrGebZK64jic2YrPXbSjAAhSS2VOeaIjXhalNzWfYiaRHXczsmC36BibhbMT6XZzeZg8Q1Bj7WY4I1CE/132" Type="http://schemas.openxmlformats.org/officeDocument/2006/relationships/hyperlink" TargetMode="External"></Relationship><Relationship Id="rId466" Target="https://thirdwx.qlogo.cn/mmopen/vi_32/PiajxSqBRaEJD2SiboHMo6KxFSGZNeyKLWkRwMTPMD1F9Jg2xUZPR0ibJnicwa0d3JkLA1t0GianPSfTy4rSmZnib9tMJN7lia44eqVzF6dNDyCnKEJLOqnTbw5MQ/132" Type="http://schemas.openxmlformats.org/officeDocument/2006/relationships/hyperlink" TargetMode="External"></Relationship><Relationship Id="rId467" Target="https://thirdwx.qlogo.cn/mmopen/vi_32/qL6jBQtcrZbRcVfHCZyWVicESjOGC2WX4ZweVRTblsz3tcpDLZjwF3NerLWwuJxRnmibHhgI5h5yaibjL47W07wOCYPDqAW46RcCY7uGjEOVr8/132" Type="http://schemas.openxmlformats.org/officeDocument/2006/relationships/hyperlink" TargetMode="External"></Relationship><Relationship Id="rId468" Target="https://thirdwx.qlogo.cn/mmopen/vi_32/areOwFwLIycj1Py8JMvFgJmhUBeSV509ScRQyYjQrgo8Qq0ezz2FI4oIQfickKJBdU45shk7FUnaZxO8TWdbh2Q/132" Type="http://schemas.openxmlformats.org/officeDocument/2006/relationships/hyperlink" TargetMode="External"></Relationship><Relationship Id="rId469" Target="https://thirdwx.qlogo.cn/mmopen/vi_32/TiaViavOJLMMZ3X5XuNaXHuWlyUjm7MgyEPoPgGYxc2Pxux78VVeBTTsoO3uYIJnBT8p27GEk2X4BEicVRSHz7iabtpCow7bCibgcU8Y0s4mJY7U/132" Type="http://schemas.openxmlformats.org/officeDocument/2006/relationships/hyperlink" TargetMode="External"></Relationship><Relationship Id="rId470" Target="https://thirdwx.qlogo.cn/mmopen/vi_32/PFCIY4HVjoibyxLQHlIpQibWia8hvfb74fWbgtRefFyo7aklaWB00x9wliarCJQnMCQObVYJYHcAUjxjcHxt8FR3QJCibDYzyvZiaV7w53R4Qdefk/132" Type="http://schemas.openxmlformats.org/officeDocument/2006/relationships/hyperlink" TargetMode="External"></Relationship><Relationship Id="rId471" Target="https://thirdwx.qlogo.cn/mmopen/vi_32/PiajxSqBRaELQQr7LgCzg0WLs3fVricIUFaWWderaH0BoZSSxeFOPjxhdomo0T3RhXicM6lWiaOCXmDAmWic6oNWlBVEXo6H5KchUziaKv0T84C6UqbPbJYxQDBA/132"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https://thirdwx.qlogo.cn/mmopen/vi_32/Q0j4TwGTfTKLhicREEh0oEcuhNR5PiaIpGamFJLhkJyG7iaArZoLOQ1ZZeqtcq0SvGkbiafkfonQfG3R9NuFlEiag5g/132" Type="http://schemas.openxmlformats.org/officeDocument/2006/relationships/hyperlink" TargetMode="External"></Relationship><Relationship Id="rId2" Target="https://thirdwx.qlogo.cn/mmopen/vi_32/AgiaG0ZWwPaTjo2vSL4PiaUBtfBjmMjvgR2eQEGWIKbLxR5X8iaIQJbYrT1qQKicDibBMNJvSQHYicNfqT8S0WnT3hpoBEQJtKd3X11fSZvyjMicLw/132" Type="http://schemas.openxmlformats.org/officeDocument/2006/relationships/hyperlink" TargetMode="External"></Relationship><Relationship Id="rId3" Target="https://thirdwx.qlogo.cn/mmopen/vi_32/PiajxSqBRaEJCvSPAHLobCicmmuU48pDX6Ipy2ynWyYIuubI5XehyvicUjPaB0QVZV1AwujYVRJ4iba8lw1rILicKInQYfqkrwTfU4klHaEmuQicib4ib0ia5RAP8LQ/132" Type="http://schemas.openxmlformats.org/officeDocument/2006/relationships/hyperlink" TargetMode="External"></Relationship><Relationship Id="rId4" Target="https://thirdwx.qlogo.cn/mmopen/vi_32/PiajxSqBRaEL6PeO13pTcicq4A3ia3pPVHDeqyYXdVfZ41s86ZdaVO3pqDSfG28TpeEXNa54FOx6Toz7ydicYXELdRibJfI0ZYo1WEr17dKyBI6OZEiav8zSNTaQ/132" Type="http://schemas.openxmlformats.org/officeDocument/2006/relationships/hyperlink" TargetMode="External"></Relationship><Relationship Id="rId5" Target="https://thirdwx.qlogo.cn/mmopen/vi_32/TQRoibX72mRyBA6shta4BgyiaEa67QHVkpK7QQeDkUUkWGGEPZDuDZv1TicnfmFn4P3FicX9rIGT0nXBNWggrBDicj6jbpIDHGVGDIwZmqygrXRw/132" Type="http://schemas.openxmlformats.org/officeDocument/2006/relationships/hyperlink" TargetMode="External"></Relationship><Relationship Id="rId6" Target="https://thirdwx.qlogo.cn/mmopen/vi_32/NX7rdiaUfyINlAqS60M64QvwdDVibMnibOK4uR7ibdCAdDZPeRkJv1BTyuErVbdHjbFOtYBTFMMW6abXjxgcJglV7gntcVdpdkicGibBOW42v0nhk/132" Type="http://schemas.openxmlformats.org/officeDocument/2006/relationships/hyperlink" TargetMode="External"></Relationship><Relationship Id="rId7" Target="https://thirdwx.qlogo.cn/mmopen/vi_32/Q0j4TwGTfTJ53F1SecBxhMYNBD6J8EJKMeHUF0PuMOQ3rDWKbvsPxDn57ibSYltc27rQLw1EPOYQiclyUvTZ02lw/132" Type="http://schemas.openxmlformats.org/officeDocument/2006/relationships/hyperlink" TargetMode="External"></Relationship><Relationship Id="rId8" Target="https://thirdwx.qlogo.cn/mmopen/vi_32/JVEkQFj0DYotKgrOrB1PbZFueqUPw8QKmIX3YBTDcgeE9l2JDVfQlNmnfVs0HoRAibKA3QxwJ4X9F6SpZL7qnTeGLM94B9icmdGXv5qyMoJPw/132" Type="http://schemas.openxmlformats.org/officeDocument/2006/relationships/hyperlink" TargetMode="External"></Relationship><Relationship Id="rId9" Target="https://thirdwx.qlogo.cn/mmopen/vi_32/GjcqsdF17PRalbC85ZVIPNlGuSbunX44I7fRfh69e0bic22xynDMQM0fGb7GGaGMpQ2cbEKCUqxPFEypGrFWxpndz8nhiawVReqE9ntp36YTg/132" Type="http://schemas.openxmlformats.org/officeDocument/2006/relationships/hyperlink" TargetMode="External"></Relationship><Relationship Id="rId10" Target="https://thirdwx.qlogo.cn/mmopen/vi_32/PiajxSqBRaELX0ArXWswLSY0SPh3GR30IwqI5BGhpCFysofkHOY0riarFwnhbtt3rMBueBwyAV5sHrSpNnPaB97gC2uSticRibRTQE1ricaHXjQXhia7jeibZQG7w/132" Type="http://schemas.openxmlformats.org/officeDocument/2006/relationships/hyperlink" TargetMode="External"></Relationship><Relationship Id="rId11" Target="https://thirdwx.qlogo.cn/mmopen/vi_32/PiajxSqBRaEJ4kekZ8dHgRiaVYdRusUkOPoamAGb58TAzyWZZnGGpZGy0TE8VNC4s9VVrvjQfOv7KojqgG8or3p2nuxYuhMwXfefhtKb6JaCUxXDRTXD1bqA/132" Type="http://schemas.openxmlformats.org/officeDocument/2006/relationships/hyperlink" TargetMode="External"></Relationship><Relationship Id="rId12" Target="https://thirdwx.qlogo.cn/mmopen/vi_32/PiajxSqBRaEK3IDcGASWO6ico4762jC89CJibHqzcrKKNXxzibYXWQpXlyp2y8A1Ozibj8ZonI7k7ns3Vv81pM3Qv6rg9F5nKF8UNTQ9JOFl2SRjLK8szRDwEzA/132" Type="http://schemas.openxmlformats.org/officeDocument/2006/relationships/hyperlink" TargetMode="External"></Relationship><Relationship Id="rId13" Target="https://thirdwx.qlogo.cn/mmopen/vi_32/PiajxSqBRaEKSJhibibEy6c7aianA4twibsWqjznVylnfHxyuCEdcbSTrRhZtGCcwTEnsRkNN5iclOlKCaicQr0Yib2I9VZDge4pmY4ia9TflXzRKsd3017GJ8lLyGw/132" Type="http://schemas.openxmlformats.org/officeDocument/2006/relationships/hyperlink" TargetMode="External"></Relationship><Relationship Id="rId14" Target="https://thirdwx.qlogo.cn/mmopen/vi_32/jVU1kDYngK8fAWgroKHGTTsL4UQEr05oORy7iaJeWWx3Yian0NxJmJaf8CrCuibcpFbSXWWUluoxhknK8Oe7m7lMl898paIuicjic6KAt89F2FlA/132" Type="http://schemas.openxmlformats.org/officeDocument/2006/relationships/hyperlink" TargetMode="External"></Relationship><Relationship Id="rId15" Target="https://thirdwx.qlogo.cn/mmopen/vi_32/AfSNTXjd9G7hFEysTKZSH17WHQSL9jxt6Mgol0m3wwSJ4NB4PQGjc5aIzA6nJAAceia0TDpZMcgflPiar8IcUSibYIEc0nO7IZicml21wMDDAQ4/132" Type="http://schemas.openxmlformats.org/officeDocument/2006/relationships/hyperlink" TargetMode="External"></Relationship><Relationship Id="rId16" Target="https://thirdwx.qlogo.cn/mmopen/vi_32/4LWibH7j1ibucSacqKJFtSom6a0ygOVIBQebhcAhApB4qzJ94JVXrLx65dKVUrW6NXtguM6iahJ9iaoSSkvnc4LDNYQ8hl9Jo6ZibD9WnYnzJHaA/132" Type="http://schemas.openxmlformats.org/officeDocument/2006/relationships/hyperlink" TargetMode="External"></Relationship><Relationship Id="rId17" Target="https://thirdwx.qlogo.cn/mmopen/vi_32/gCDEoeFqmYOXlEJzVtQ0iaVmo48eWql1vKPx4MmL0ib08r7dYvCn8pnTDQYMjKKneRIvwAYaTp8LJpW6ibveEtH6FqVpuEPOxVWjFebtHEvCxg/132" Type="http://schemas.openxmlformats.org/officeDocument/2006/relationships/hyperlink" TargetMode="External"></Relationship><Relationship Id="rId18" Target="https://thirdwx.qlogo.cn/mmopen/vi_32/Q0j4TwGTfTLcGgh8cAm40CEQWJQE6O9HZAGB0gatHwxQfNwREc9wDYg9icBVOgdfuJj7T64uia95AP9keNYJN2XA/132" Type="http://schemas.openxmlformats.org/officeDocument/2006/relationships/hyperlink" TargetMode="External"></Relationship><Relationship Id="rId19" Target="https://thirdwx.qlogo.cn/mmopen/vi_32/Q3auHgzwzM6PqFD7K5g05b0ocqTrczxCuPmjNvEu5tIzTnlK58XqZpNdtVHCLbBGVRAia3icxYxX8oG4p8njMEEA/132" Type="http://schemas.openxmlformats.org/officeDocument/2006/relationships/hyperlink" TargetMode="External"></Relationship><Relationship Id="rId20" Target="https://thirdwx.qlogo.cn/mmopen/vi_32/Gj2jvoW8XouoZFFFF6YX8XYTmrDeztk0oGQNSyjYuia0p9XpwO3GSZJeCFpDQHLFjSqYianBmst9jOd52sAAdzIg/132" Type="http://schemas.openxmlformats.org/officeDocument/2006/relationships/hyperlink" TargetMode="External"></Relationship><Relationship Id="rId21" Target="https://thirdwx.qlogo.cn/mmopen/vi_32/PiajxSqBRaEKNfGNQ87M4icCb1WRlfdQ9nTHia8hclQQE3eQv9O8tichOkqwPbO7pKC85z0czyAUVFQKW5vTq6WM9tSma8f4RZiawdjQmD2uslia7HTEuTdrJReg/132" Type="http://schemas.openxmlformats.org/officeDocument/2006/relationships/hyperlink" TargetMode="External"></Relationship><Relationship Id="rId22" Target="https://thirdwx.qlogo.cn/mmopen/vi_32/o8ZzssJkcyyrNPibUetnR9bqx3yVojaLLd6aJAOPf6JD0IEJRnjhiatpgNlIEz7ialSQcUG9h45dgbbgXVAhgD15IGQ21eCjDuTqv9m0DTY0y0/132" Type="http://schemas.openxmlformats.org/officeDocument/2006/relationships/hyperlink" TargetMode="External"></Relationship><Relationship Id="rId23" Target="https://thirdwx.qlogo.cn/mmopen/vi_32/RmFkUryVP8nSReMN7Dz6AhSU0PG6COPemResF5rErB72kvCgHx1N400ibB69NiaApDdKqiaibDtSwYjaAqpKEAK1y0UoCYgXLRmR4TUsy0Iodow/132" Type="http://schemas.openxmlformats.org/officeDocument/2006/relationships/hyperlink" TargetMode="External"></Relationship><Relationship Id="rId24" Target="https://thirdwx.qlogo.cn/mmopen/vi_32/DYAIOgq83eobwmF5uutzGxe3BT0qpffHzPfBiaxsLAA92oyc9utAjAibmlPwwtnhjEQibZlqpSk9nq5EuBianlogKA/132" Type="http://schemas.openxmlformats.org/officeDocument/2006/relationships/hyperlink" TargetMode="External"></Relationship><Relationship Id="rId25" Target="https://thirdwx.qlogo.cn/mmopen/vi_32/PiajxSqBRaELQBQg3ic4CdNouEicHmShEibD2QP6d9Z6FK96mXnnISbSd4J1McSaD6gtKibJsVTaI4p1ibFGiaYCVYukOxKg03yqH7LUJteYlunwwov3uWbNe2o7A/132" Type="http://schemas.openxmlformats.org/officeDocument/2006/relationships/hyperlink" TargetMode="External"></Relationship><Relationship Id="rId26" Target="https://thirdwx.qlogo.cn/mmopen/vi_32/d5fpVwsRpy59ncdWDekKXwRlvkiacD7A2oJmTt5OMiagiarmDBo4xxQ0SahO5IRgvU2iaPBApPAicO2glx2uznIdUCjRkqUWsAF2C4HhItjXGklA/132" Type="http://schemas.openxmlformats.org/officeDocument/2006/relationships/hyperlink" TargetMode="External"></Relationship><Relationship Id="rId27" Target="https://thirdwx.qlogo.cn/mmopen/vi_32/OvWbmQIDwzjblkEjbud53OZ3F51oaRtfq2lv53IlQRJHArmA86T68PWrYGFWhnP7haOKKPoXkl0N740d0rSvtA/132" Type="http://schemas.openxmlformats.org/officeDocument/2006/relationships/hyperlink" TargetMode="External"></Relationship><Relationship Id="rId28" Target="https://thirdwx.qlogo.cn/mmopen/vi_32/DYAIOgq83eqZekO6NqNEMFibIh7keL6eUnPJGejUPZFtBhND7A3UUBImdQgRlkibgeicKDiaZuYo51d3ibPmGkJV26w/132" Type="http://schemas.openxmlformats.org/officeDocument/2006/relationships/hyperlink" TargetMode="External"></Relationship><Relationship Id="rId29" Target="https://thirdwx.qlogo.cn/mmopen/vi_32/Q0j4TwGTfTKjRiaUicXzLnYjboEyftgMx4Ud40Y2q8p5icibGicjr01ldwJuJR6PrMMfJnsfJGUtA1oYiaBEKPHOUA3w/132" Type="http://schemas.openxmlformats.org/officeDocument/2006/relationships/hyperlink" TargetMode="External"></Relationship><Relationship Id="rId30" Target="https://thirdwx.qlogo.cn/mmopen/vi_32/U4w9KQibLet6lWpqGrZOic8po2JeSqzp5ZlAcQeNaq3QgkicpR4B0Dubib0mWEg6DviaDe4smDQ4MZ40Hibffw8CENaDJv4ZnUAy2JgdJBFff0lIg/132" Type="http://schemas.openxmlformats.org/officeDocument/2006/relationships/hyperlink" TargetMode="External"></Relationship><Relationship Id="rId31" Target="https://thirdwx.qlogo.cn/mmopen/vi_32/DYAIOgq83eq2DK3n8fpT6kM7iasqM8gogw1SLJlGiba3vogbURL3402rDGKc8O6UAVhyaIlPhvVs6gSqGiaZ4b8Yg/132" Type="http://schemas.openxmlformats.org/officeDocument/2006/relationships/hyperlink" TargetMode="External"></Relationship><Relationship Id="rId32" Target="https://thirdwx.qlogo.cn/mmopen/vi_32/3r2BumWn5CicibiacibaK3q6vhCj6khtxia28NRUGo4k5A312ORicSHV5aeh8AuXVcWvG7hTZTTaHg0WvaWMXzWArrABTsqtlYzkmjicWibcyLOMuGg/132" Type="http://schemas.openxmlformats.org/officeDocument/2006/relationships/hyperlink" TargetMode="External"></Relationship><Relationship Id="rId33" Target="https://thirdwx.qlogo.cn/mmopen/vi_32/ic9W6YAP4gia6t8tAnK0b5QP39l1h99icp7uM2o2JvNQicfJ1anicMHTdcSibVVzqIdic0IFk9CpLx7jqaghibF0WECgEfLkTuzHKCS6sgiaNqaZo8AQ/132" Type="http://schemas.openxmlformats.org/officeDocument/2006/relationships/hyperlink" TargetMode="External"></Relationship><Relationship Id="rId34" Target="https://thirdwx.qlogo.cn/mmopen/vi_32/icK75CTaqpUjApAaFepd8psh0jPHQ7UpaNgvDU2OibtmqcBicvnMR76u4Bw3CQVJD9lpib9hDhze68FWNiaUVjqYJ0Q/132" Type="http://schemas.openxmlformats.org/officeDocument/2006/relationships/hyperlink" TargetMode="External"></Relationship><Relationship Id="rId35" Target="https://thirdwx.qlogo.cn/mmopen/vi_32/PiajxSqBRaEIk8rq31pk4oiaso9no4W5bZHXXvt5eyVd1x6kVdQRcToGHw2Wd5R6fu6AibP37fqLmDrDy09jDlx8g/132" Type="http://schemas.openxmlformats.org/officeDocument/2006/relationships/hyperlink" TargetMode="External"></Relationship><Relationship Id="rId36" Target="https://thirdwx.qlogo.cn/mmopen/vi_32/NDX6XqNykOUaehiah57nZlw8TAnS4rVHEHnEW5J3UYnd6FMLlRdib3FJiaMs7iaa8hJF0RG6BOtpNK3hDPncRPEPkR9kggWRBqmwkoo8xtu41tk/132" Type="http://schemas.openxmlformats.org/officeDocument/2006/relationships/hyperlink" TargetMode="External"></Relationship><Relationship Id="rId37" Target="https://thirdwx.qlogo.cn/mmopen/vi_32/g9NalKKfVElHWcXty2LA2ED5be6ykn5s6pTCWkrpGjeBNKdw6GYLcJzznaM6KqXAhoCMSfz0lEgfpibol64HtOQHPA7EKywibcohgTN8fRzFM/132" Type="http://schemas.openxmlformats.org/officeDocument/2006/relationships/hyperlink" TargetMode="External"></Relationship><Relationship Id="rId38" Target="https://thirdwx.qlogo.cn/mmopen/vi_32/PiajxSqBRaEIfLS9wjqBVTVjRGBAojwg10mqjv2ZicU4hEwyhwib4td7vHVfh5swHSBTpKHodeBTLnV0jMXIcRfKIqwKTIc9mCrQJPfPuEgfvuxsWpOFE8bmg/132" Type="http://schemas.openxmlformats.org/officeDocument/2006/relationships/hyperlink" TargetMode="External"></Relationship><Relationship Id="rId39" Target="https://thirdwx.qlogo.cn/mmopen/vi_32/c6ajVxIOUibVMzBUsickL8ejBLIGb9RVjic7I9UEA9SibuwKjibzAS6HR2YFiab7JCBqm4EuHoPGlo78MrSW6MxoYGfw/132" Type="http://schemas.openxmlformats.org/officeDocument/2006/relationships/hyperlink" TargetMode="External"></Relationship><Relationship Id="rId40" Target="https://thirdwx.qlogo.cn/mmopen/vi_32/PiajxSqBRaEI24U9grJaYSooVOuNq015VvsKCsaERZFSXeNPe52KamJg2H0EDfsO0JysjtoJbGtfyt7vibB3vU19kjuXiaTDKpd0hPwIRYxbTmmDhypnbebmg/132" Type="http://schemas.openxmlformats.org/officeDocument/2006/relationships/hyperlink" TargetMode="External"></Relationship><Relationship Id="rId41" Target="https://thirdwx.qlogo.cn/mmopen/vi_32/Wxrjl6GoIdvIfFNnrnoIblSvkibYdyTdO8s3DiceVRicv4ngUiaJdtcdnFfx80ZOLQ2UcribvIoF7NoUnKRH37meglw/132" Type="http://schemas.openxmlformats.org/officeDocument/2006/relationships/hyperlink" TargetMode="External"></Relationship><Relationship Id="rId42" Target="https://thirdwx.qlogo.cn/mmopen/vi_32/2QAoSQcVFKP5nbgPIpSeS6H6pWAftRd3vKV96OooIhVevibBXC4iaArShoEviar8BlBtn4sT7tHDVzy8JK0iaAPIr1vw7tgsVxGwVkTkOSzNYbg/132" Type="http://schemas.openxmlformats.org/officeDocument/2006/relationships/hyperlink" TargetMode="External"></Relationship><Relationship Id="rId43" Target="https://thirdwx.qlogo.cn/mmopen/vi_32/5r6ZlVl5VWia4plmsgpRNicW9g4YmRLch7cdVtwVBENLWYdLdlW7x8a8EjYIcic5zFibVltYXG3cDOhA9WSEj4W7ylljjy9Cv1K3icbmpsU32B7U/132" Type="http://schemas.openxmlformats.org/officeDocument/2006/relationships/hyperlink" TargetMode="External"></Relationship><Relationship Id="rId44" Target="https://thirdwx.qlogo.cn/mmopen/vi_32/PiajxSqBRaEIn1LFgdWsodHLjkdX4CTlkTEZopSz0af0mQPpbyxicG6VTLPf49Yq3qPryZ6Z00CJNZVuFPLCEL4QW7x4cSVpctEm9x1FyuSUQib4L7WXkWHlA/132" Type="http://schemas.openxmlformats.org/officeDocument/2006/relationships/hyperlink" TargetMode="External"></Relationship><Relationship Id="rId45" Target="https://thirdwx.qlogo.cn/mmopen/vi_32/PiajxSqBRaEKJ13tmNGoUFjKJfR9arm4iaBHVy1AL0icS6zYhnGKMgYGvdml24aJuKShUDsmUiavFCjnhPUM4ItrGkhXJWnJesOoFQem4cfeaq4ICnibqIJyeXQ/132" Type="http://schemas.openxmlformats.org/officeDocument/2006/relationships/hyperlink" TargetMode="External"></Relationship><Relationship Id="rId46" Target="https://thirdwx.qlogo.cn/mmopen/vi_32/ncKQTk6mO5naY9r7srvW9dnaP34sZaaMvDYoqWc7U7CJmrJC5rUQTZB2ic8PYnDZqmhajqpVvJaMslDaD5UKwX0cQVib8icPIQichTmn5ZKOcW0/132" Type="http://schemas.openxmlformats.org/officeDocument/2006/relationships/hyperlink" TargetMode="External"></Relationship><Relationship Id="rId47" Target="https://thirdwx.qlogo.cn/mmopen/vi_32/Q0j4TwGTfTJFbTIJQJd4HyCOxbqVJyNQzbic9dJFoNBIqJZZx8u62fq3RcRDYGCzlwzUT243gvibxBSnQU7KRehw/132" Type="http://schemas.openxmlformats.org/officeDocument/2006/relationships/hyperlink" TargetMode="External"></Relationship><Relationship Id="rId48" Target="https://live-cdn-1321538785.cos.ap-nanjing.myqcloud.com/20250605/1749106091523/9c274b0d18a6428cb10b83fa22331e57.png" Type="http://schemas.openxmlformats.org/officeDocument/2006/relationships/hyperlink" TargetMode="External"></Relationship><Relationship Id="rId49" Target="https://thirdwx.qlogo.cn/mmopen/vi_32/PiajxSqBRaEIAQ2Z57O7vbdQtnx3ic7XUpGwrSNrUicjBD8kE4hswgxGEjC58pHK99VJlehkf8kyoy2Ts96G2VdRBrytCWlSlfkKCQ1753JaxLtaK97WxrIqg/132" Type="http://schemas.openxmlformats.org/officeDocument/2006/relationships/hyperlink" TargetMode="External"></Relationship><Relationship Id="rId50" Target="https://thirdwx.qlogo.cn/mmopen/vi_32/PiajxSqBRaEJHe05PF6OWWkqJRvChmh68gh6mNwthoBBmTsZTbcvGgvD8UJ8uV24ctHze8OYK4SsXms92V7c6Z7RHTGJiab8hgha2Q5EM6Bu6GMDib4FPlMnw/132" Type="http://schemas.openxmlformats.org/officeDocument/2006/relationships/hyperlink" TargetMode="External"></Relationship><Relationship Id="rId51" Target="https://thirdwx.qlogo.cn/mmopen/vi_32/UibklIclmx2WwbuCZeq4MnbgGSAkKev2RX7DIqVpNVsaAyb0B2Qnle115NWHknbmjng6H0kcHzBnmDl1XnLaHTNiaZoRE5Yicy9WzYq7icBzaro/132" Type="http://schemas.openxmlformats.org/officeDocument/2006/relationships/hyperlink" TargetMode="External"></Relationship><Relationship Id="rId52" Target="https://thirdwx.qlogo.cn/mmopen/vi_32/PiajxSqBRaEIicp5ib24W2ARiccHOibHcbsXswWwgib20aT3xdUdZSFiauTDSibSEHIJGlqMGc7ZRb4d11cIJQkxCe8pwbGHPGrmbMd1cKc7icgS0kZENswwJMUhLYQ/132" Type="http://schemas.openxmlformats.org/officeDocument/2006/relationships/hyperlink" TargetMode="External"></Relationship><Relationship Id="rId53" Target="https://thirdwx.qlogo.cn/mmopen/vi_32/Q0j4TwGTfTI5snx6fqLSTJzoCDlooTfsnuopdWMYIUv0S1kksc4sDFJrS6sP4G14Cz9uKRVBZty2M1crq3mNfw/132" Type="http://schemas.openxmlformats.org/officeDocument/2006/relationships/hyperlink" TargetMode="External"></Relationship><Relationship Id="rId54" Target="https://live-cdn-1321538785.cos.ap-nanjing.myqcloud.com/20250605/1749106091523/9c274b0d18a6428cb10b83fa22331e57.png" Type="http://schemas.openxmlformats.org/officeDocument/2006/relationships/hyperlink" TargetMode="External"></Relationship><Relationship Id="rId55" Target="https://thirdwx.qlogo.cn/mmopen/vi_32/Bw7fTLsDDJdJNdh9yMtEPYFGZMaBqtDO6S4ILEL2Xk8tqGxibwJWwtia73wY7iaTSibaxLU1vYsfvxEPuffaAOnmAwj5jxSEibv987BLapqV8GUA/132" Type="http://schemas.openxmlformats.org/officeDocument/2006/relationships/hyperlink" TargetMode="External"></Relationship><Relationship Id="rId56" Target="https://thirdwx.qlogo.cn/mmopen/vi_32/NpEoqKR3aeWlevoQtBSwFEeIEliaiac86KxFxzkyCQN38wXdljQoqqPiaMdbFLaV1Mshe63UjP6AQRZaDicuKmyD7jhA9zLScWQZEib44REC9fJc/132" Type="http://schemas.openxmlformats.org/officeDocument/2006/relationships/hyperlink" TargetMode="External"></Relationship><Relationship Id="rId57" Target="https://thirdwx.qlogo.cn/mmopen/vi_32/YmDF5IfBqozSXVz0gZ1182iaM6Ra0XYXFYSic4sBxfGZ2gkwG5ibYliarriaLH9RObWzOx9VKxCoFz1qYZ1b9gjvscA7ZurNlT8u1x7JwBciaYUgE/132" Type="http://schemas.openxmlformats.org/officeDocument/2006/relationships/hyperlink" TargetMode="External"></Relationship><Relationship Id="rId58" Target="https://thirdwx.qlogo.cn/mmopen/vi_32/DYAIOgq83erftic96JXWVlsCxUkzusuovFT7eW6B3yI6kUEvia6k3rmgwDFFkjISINcfkhEYdNV7PT2AyJicjEIOQ/132" Type="http://schemas.openxmlformats.org/officeDocument/2006/relationships/hyperlink" TargetMode="External"></Relationship><Relationship Id="rId59" Target="https://thirdwx.qlogo.cn/mmopen/vi_32/rJia2ibMN7Vd9Wo5IhWjq43l34FqZhAGWwpXX15pvPu4sWkouUUHSTe0lcYDS7LgiaB2xtmW7QLFpHrOdVh3nNPKnQ8c6KGaZslv4hsH6GAEZs/132" Type="http://schemas.openxmlformats.org/officeDocument/2006/relationships/hyperlink" TargetMode="External"></Relationship><Relationship Id="rId60" Target="https://thirdwx.qlogo.cn/mmopen/vi_32/PiajxSqBRaEL0mrvibvBicQWb5lb17pxqsPp4b8KVtcnWyMbj6icey0iclic1TTXTw6LbYk3XSmIIJMradNUlkZSI634okjM9QoWq6gAuP2f1LfQEW4EOkwj279Q/132" Type="http://schemas.openxmlformats.org/officeDocument/2006/relationships/hyperlink" TargetMode="External"></Relationship><Relationship Id="rId61" Target="https://thirdwx.qlogo.cn/mmopen/vi_32/PiajxSqBRaEIiafq10ahVUHoWcfLTlI3XXNsWlG85BLPb7CYWCiaT8ltKYgiaNiagdAvN5AnbuaSeQu0gqzoBZzBLrFMHUA12cibyuqsjne1ws4YmvZZYWMoIcog/132" Type="http://schemas.openxmlformats.org/officeDocument/2006/relationships/hyperlink" TargetMode="External"></Relationship><Relationship Id="rId62" Target="https://thirdwx.qlogo.cn/mmopen/vi_32/mhVD1iaZW2llEerpSlic6yL18OAo96UfpoPbaN7v7LziaMHvB07K915pEAIZZlgGMZDx0Tic6GhF6RT2WCZ0UuXoMg/132" Type="http://schemas.openxmlformats.org/officeDocument/2006/relationships/hyperlink" TargetMode="External"></Relationship><Relationship Id="rId63" Target="https://thirdwx.qlogo.cn/mmopen/vi_32/iaYWHJBbHA5eNZDJuE5bXibzasSKBnOvbGqFpNsyhZ5dk0GnHRZxut4vzxfficZia8JRMgvhlaELQ2damw4JIrxgTA/132" Type="http://schemas.openxmlformats.org/officeDocument/2006/relationships/hyperlink" TargetMode="External"></Relationship><Relationship Id="rId64" Target="https://thirdwx.qlogo.cn/mmopen/vi_32/e6MOM2dHvutmibyrnJ96siaaEJ6LySMYYEwE52yJ4xSk8o4rHMDKTKu7TibcjETmBdGBRI6L2MDqRUfibL4cKibluiaicFE1Jsh2DoOSia0t1rwicYxI/132" Type="http://schemas.openxmlformats.org/officeDocument/2006/relationships/hyperlink" TargetMode="External"></Relationship><Relationship Id="rId65" Target="https://thirdwx.qlogo.cn/mmopen/vi_32/ia6ibn6xKLSLzK8bRs79FI3FQS64I00gnVh39vEhicQytBphfna0SMt5HhP8jRF5W4fyAK3bA7t83KGcMxRCfuXEg/132" Type="http://schemas.openxmlformats.org/officeDocument/2006/relationships/hyperlink" TargetMode="External"></Relationship><Relationship Id="rId66" Target="https://thirdwx.qlogo.cn/mmopen/vi_32/7RgnzHuXyjBxicWeERwvP70tGRqf6HjTz35XxoEcCdtI9HYvNaeoX4oooISA3Qzco5v9T8rNE4q3FicEN5NuPWO998zBxr6NVxOMGwuVdmXug/132" Type="http://schemas.openxmlformats.org/officeDocument/2006/relationships/hyperlink" TargetMode="External"></Relationship><Relationship Id="rId67" Target="https://thirdwx.qlogo.cn/mmopen/vi_32/EL7iaV7AsQf15fm1dyPWVG24SKaP3icmADzTAePEMaTSAHGbJhr6nNbtI3JREibrDB0PkPu68iby9oyVFEyUGNUCQCBJLlZmyj4mcY0bdduicufc/132" Type="http://schemas.openxmlformats.org/officeDocument/2006/relationships/hyperlink" TargetMode="External"></Relationship><Relationship Id="rId68" Target="https://thirdwx.qlogo.cn/mmopen/vi_32/aiahdMNuuqDI0WSia7Tc65mKVp3dibnWRDo177UARw4MLKjgoeL8cPgWwqkdia2Y99hVtKvPCUyvBAp5wlG2b3MOvg/132" Type="http://schemas.openxmlformats.org/officeDocument/2006/relationships/hyperlink" TargetMode="External"></Relationship><Relationship Id="rId69" Target="https://thirdwx.qlogo.cn/mmopen/vi_32/Q1aTd0X8XlkLRo6GcfH8QqkIs1NSZXaKYOcPJELUE3raCjCXiaYKZAXzylrysdUIjC34ibRrRrv2NE8XL4vDJSwg/132" Type="http://schemas.openxmlformats.org/officeDocument/2006/relationships/hyperlink" TargetMode="External"></Relationship><Relationship Id="rId70" Target="https://thirdwx.qlogo.cn/mmopen/vi_32/lPTAicy1TwCgEznR8tyjzoiaZT7YFpu7vHyGmT9nAzIClW2n8HhMcrnxFXbYTSkicY9OXl7MNX4U0qFfXXtVJZXaaBRSRyxCnMejtiaCXlMiamSU/132" Type="http://schemas.openxmlformats.org/officeDocument/2006/relationships/hyperlink" TargetMode="External"></Relationship><Relationship Id="rId71" Target="https://thirdwx.qlogo.cn/mmopen/vi_32/PiajxSqBRaELaBzTvrR6WaevQVYBC02IbbVlE2VAjvvtJIAxhZ3aic3k6ndUjib1jSUpZCzBsImy708WQf7kc0LwUcm1rHib3Zc78O82QQ3lb4oa7YpLibicnBxA/132" Type="http://schemas.openxmlformats.org/officeDocument/2006/relationships/hyperlink" TargetMode="External"></Relationship><Relationship Id="rId72" Target="https://thirdwx.qlogo.cn/mmopen/vi_32/ibicfiaOPdB8jPWD3h7GBGVqg3nbbGlwqCYHQWaQRR07MjzVDmOOyDhD2ILCiaopfiaFBAZFN422sulffJ0tpkTXGvw/132" Type="http://schemas.openxmlformats.org/officeDocument/2006/relationships/hyperlink" TargetMode="External"></Relationship><Relationship Id="rId73" Target="https://thirdwx.qlogo.cn/mmopen/vi_32/DYAIOgq83eqvpotPXibx1c8ibsIcq02wMztldd90qGV0Yq7puIgia22Zp39x3SFXdJ10hicZWJzZ1mVTWDHb0oSUtQ/132" Type="http://schemas.openxmlformats.org/officeDocument/2006/relationships/hyperlink" TargetMode="External"></Relationship><Relationship Id="rId74" Target="https://thirdwx.qlogo.cn/mmopen/vi_32/VkjBI1cHrsTUOYAfqnSibdyLwSUCb1mjSwpibsmUAxdPibLBIFBjxfdz6ozGOgGiafXNBUiaQaOQBW9QRGZECZmX5bXMnPC6Xv2hvQciavicw5kK2U/132" Type="http://schemas.openxmlformats.org/officeDocument/2006/relationships/hyperlink" TargetMode="External"></Relationship><Relationship Id="rId75" Target="https://thirdwx.qlogo.cn/mmopen/vi_32/PiajxSqBRaEKbg9NtYPDWxRicdumFUicN29DDThUFx1oUDYbYOpxjmKqS53NicGnic9WmsrfMbbrzAibbhIDlxrO6pJQ/132" Type="http://schemas.openxmlformats.org/officeDocument/2006/relationships/hyperlink" TargetMode="External"></Relationship><Relationship Id="rId76" Target="https://thirdwx.qlogo.cn/mmopen/vi_32/vtoiarOibichdShJ98R2Xibh6ctGV7BtbXwLSID6XTt6xMZwwfcxNMTibo3g7dByUVzpvoCa2X34mN2knKlTM6T313BCcawWHzEMDtJRrtkkgfcA/132" Type="http://schemas.openxmlformats.org/officeDocument/2006/relationships/hyperlink" TargetMode="External"></Relationship><Relationship Id="rId77" Target="https://thirdwx.qlogo.cn/mmopen/vi_32/1kE3FgNzjSe1rR1K6dHJX0mTkqNzoYp63P8f8rdKFqvRu3lrmibQlmjdTjspkmI36iaaSFNWpAwhgibtUTh7VpfJ6ACw4fhacz9Mibt8YxkzTKg/132" Type="http://schemas.openxmlformats.org/officeDocument/2006/relationships/hyperlink" TargetMode="External"></Relationship><Relationship Id="rId78" Target="https://thirdwx.qlogo.cn/mmopen/vi_32/4m4vGLOpWN1M7gqRQWXvNHofMlcJTPk60k01Ubo3vJMQiaQPYRMfkPXbnVKThClOvcFQL4ocSqOIic7dehg1LU37KBmfvZicC6MpFS6Qc1lsHg/132" Type="http://schemas.openxmlformats.org/officeDocument/2006/relationships/hyperlink" TargetMode="External"></Relationship><Relationship Id="rId79" Target="https://thirdwx.qlogo.cn/mmopen/vi_32/ia4pTgGFtqbJjGS1MGRibibvLReEtobLYhwUwbiaNMGObnzvgCvwuTf1YY4GP12wDrB1g5qLVokmia9IyKic5u8WzNSSzDuF1uiclwXxEiaBokfbBLo/132" Type="http://schemas.openxmlformats.org/officeDocument/2006/relationships/hyperlink" TargetMode="External"></Relationship><Relationship Id="rId80" Target="https://thirdwx.qlogo.cn/mmopen/vi_32/ibosNicTyoqnY4rhCsoQtIHpUmugiarzCg6h6ELzdAIQqlsz1uejvlSCicy4s6CWmokLWEbqJqfb7mQwXHBkaGCMiblCkfU0oXc9w5OyE3EkMicPc/132" Type="http://schemas.openxmlformats.org/officeDocument/2006/relationships/hyperlink" TargetMode="External"></Relationship><Relationship Id="rId81" Target="https://thirdwx.qlogo.cn/mmopen/vi_32/DYAIOgq83erK3rnJWvbqSbDwPqG8d2g6LWicQ61TWzeTPxK1SReIexIXevqoIQ5ow83mlHt7yGRUzmvGJO8atAA/132" Type="http://schemas.openxmlformats.org/officeDocument/2006/relationships/hyperlink" TargetMode="External"></Relationship><Relationship Id="rId82" Target="https://thirdwx.qlogo.cn/mmopen/vi_32/jVU1kDYngK8fAWgroKHGTdqRugrefm6vicoxbuEtKGPy5xgto0ibO76ssfWYSNgv8iaiapBe1JImUTQZmSYF9LYArXwQ6XkJKFsbWaETDDbBLMM/132" Type="http://schemas.openxmlformats.org/officeDocument/2006/relationships/hyperlink" TargetMode="External"></Relationship><Relationship Id="rId83" Target="https://thirdwx.qlogo.cn/mmopen/vi_32/DYAIOgq83epicKBEmiarYlcfO8ma9aUT26QsDAdn31eFuD6T0NwkM84u1l0s7B9ibrcQiaXele6IjGtWrqkfbkCEyQ/132" Type="http://schemas.openxmlformats.org/officeDocument/2006/relationships/hyperlink" TargetMode="External"></Relationship><Relationship Id="rId84" Target="https://thirdwx.qlogo.cn/mmopen/vi_32/gtPB5aTVnEJEPjgOpLIdWxDGicm181wibiauZ75WJuIggiaAl3ml6n70Q5P92PEoweicnOsMcMKAWkILvcyTreHypiag/132" Type="http://schemas.openxmlformats.org/officeDocument/2006/relationships/hyperlink" TargetMode="External"></Relationship><Relationship Id="rId85" Target="https://thirdwx.qlogo.cn/mmopen/vi_32/PiajxSqBRaELP8IJavXzOp5hd1hPSQFzRveHypqYsYCQzEO2zCKnVGsc2Adicax6GLrngpeftSMRZx2VpAuBEw7eNic4vTVqDOBrzwBjfNJYBJJu4XPReMstw/132" Type="http://schemas.openxmlformats.org/officeDocument/2006/relationships/hyperlink" TargetMode="External"></Relationship><Relationship Id="rId86" Target="https://thirdwx.qlogo.cn/mmopen/vi_32/bBzeRR9WYbiczGxvLw7fuWQJhwy3E8Gibb2uMjiabVAUv7wN60FzjyzpvPlCfwA3KeP9kwhib5wy2Gfnns9qSNwIiaEEtBkBvpH8Zebn4UANYBO0/132" Type="http://schemas.openxmlformats.org/officeDocument/2006/relationships/hyperlink" TargetMode="External"></Relationship><Relationship Id="rId87" Target="https://thirdwx.qlogo.cn/mmopen/vi_32/PiajxSqBRaEJPTTwTCt2gZ16iaFK6XjChIttEBVZicrEj3P0yOeRiaWL6hyXqFSBkv3DyXeoFZqkcxlXlWgbUzNCYVbnD1dUXkBiaica5Pz1oQ7R60gbZYr8Ya1A/132" Type="http://schemas.openxmlformats.org/officeDocument/2006/relationships/hyperlink" TargetMode="External"></Relationship><Relationship Id="rId88" Target="https://thirdwx.qlogo.cn/mmopen/vi_32/7DDbLjVD6MFWBDCKV2XDu420qoaFGhOsiaB86aMA44XdpuGcIfEDE6pJmt71sVbdH8Eeb7S0AHOE1YSZ4iaNYrBBm8CM1iaiaEKWMOdIrNdr8Zg/132" Type="http://schemas.openxmlformats.org/officeDocument/2006/relationships/hyperlink" TargetMode="External"></Relationship><Relationship Id="rId89" Target="https://thirdwx.qlogo.cn/mmopen/vi_32/PiajxSqBRaEL94qkYCFgoTX9Rlu1ibG5bhXV14zZEjibicdYFLgH7jcOcjrl5jtPkFeaDn7eA0C5cokriajzCTW3vhIxg9nSHwic9WsjQtR2VTfibJibibc6445mp1g/132" Type="http://schemas.openxmlformats.org/officeDocument/2006/relationships/hyperlink" TargetMode="External"></Relationship><Relationship Id="rId90" Target="https://thirdwx.qlogo.cn/mmopen/vi_32/ISmk1tcnskRaLNGUK7Ahy28hCFSiaH5xnJ0I9ibLNQgwlHJqXveP0gdqMq4SucebKR4Y9yy0icsiaIlzhsTyylQbKg/132" Type="http://schemas.openxmlformats.org/officeDocument/2006/relationships/hyperlink" TargetMode="External"></Relationship><Relationship Id="rId91" Target="https://thirdwx.qlogo.cn/mmopen/vi_32/VUAHafpnibtmvhIiam7YlZXdqfv3iauGKrZ9C7kUyghPRHmwD4rAM5Jl0fOgpsCOSSfHpMazEXT6HtCU4bDZE7ibTVcHAibjsAy6KHf0ia2mbR1so/132" Type="http://schemas.openxmlformats.org/officeDocument/2006/relationships/hyperlink" TargetMode="External"></Relationship><Relationship Id="rId92" Target="https://thirdwx.qlogo.cn/mmopen/vi_32/7yZWxDbwevHkrEekbmWErKP6efSSyIypGaQTAp5XLZ1Z4LibbYu2ftiaiaYibywKamMB6KzibYiaOEqADbBpS39bgmGw/132" Type="http://schemas.openxmlformats.org/officeDocument/2006/relationships/hyperlink" TargetMode="External"></Relationship><Relationship Id="rId93" Target="https://thirdwx.qlogo.cn/mmopen/vi_32/kCmmeOkNYTLDVE0aic2nroURpaicIhAh9Vjl09IM3XgWNl1BzdFSAwAeZYLXRB6xHxaEoMYAqhY4Cspe2RI4ooq26I2yNia2s1vfUoJwZyBaXA/132" Type="http://schemas.openxmlformats.org/officeDocument/2006/relationships/hyperlink" TargetMode="External"></Relationship><Relationship Id="rId94" Target="https://thirdwx.qlogo.cn/mmopen/vi_32/gTVicJhBicjGQLzt3GUiagHGR9fTcyY3h6dlGOryxdNCDiaE2rfibicMibxLq3OYRU9ZMnHMfxAtTfN9UgyshTVwgDI0omV6xl9vtQjibQNicZ1SialTg/132" Type="http://schemas.openxmlformats.org/officeDocument/2006/relationships/hyperlink" TargetMode="External"></Relationship><Relationship Id="rId95" Target="https://thirdwx.qlogo.cn/mmopen/vi_32/BUuUosic9PbenVxnuoCb6Eb8H2TLxEQusGLjrK6TWyiaxHficy4OZ8LLKDWshFPiajgCrZU0P08Oic8By4P3Dh3icNVw/132" Type="http://schemas.openxmlformats.org/officeDocument/2006/relationships/hyperlink" TargetMode="External"></Relationship><Relationship Id="rId96" Target="https://thirdwx.qlogo.cn/mmopen/vi_32/1CgnVtqojktDQjNvn0CQJDkwibTJutCYeFsav0yx1GKbGy7QpW04UzNBXGBODWX4ticPhpOCPxpyiaicfMlt81jCsd6uVPibV7uszH1AjOhkmxPo/132" Type="http://schemas.openxmlformats.org/officeDocument/2006/relationships/hyperlink" TargetMode="External"></Relationship><Relationship Id="rId97" Target="https://thirdwx.qlogo.cn/mmopen/vi_32/rv8jyZusbxwglc4luSTPDSV15OKIJuPX7k5sOUKZu6nqRbiaQZ5JocWGpqIB3Ts9HznF123U7r22XnybvZOWGmQ/132" Type="http://schemas.openxmlformats.org/officeDocument/2006/relationships/hyperlink" TargetMode="External"></Relationship><Relationship Id="rId98" Target="https://thirdwx.qlogo.cn/mmopen/vi_32/Q0j4TwGTfTLXqPiclibUBQOQLs7xic1LMuBVJJKZdTsvL9vZZiaaKNJYwoXjdwVLHKUWHuPz3Zavk2OuPH24icurgAg/132" Type="http://schemas.openxmlformats.org/officeDocument/2006/relationships/hyperlink" TargetMode="External"></Relationship><Relationship Id="rId99" Target="https://thirdwx.qlogo.cn/mmopen/vi_32/PiajxSqBRaELia59wY4psnmU88N0wVxG0DRTGRLQxu5BNtfVl5efebkb5PmK2jYhZichwFKNmmRffKhJ1Wglyd4V0X1RcyxB4z8g9qwjurx8MZJdTazAv38nQ/132" Type="http://schemas.openxmlformats.org/officeDocument/2006/relationships/hyperlink" TargetMode="External"></Relationship><Relationship Id="rId100" Target="https://thirdwx.qlogo.cn/mmopen/vi_32/PiajxSqBRaELoZ7kvYvXKod4icHUP1OapTwV4t7xnjllQM6EECZRLagRLriaLiavJaTCxfPvybZv31giaib0fhHVfSF7QzMSa1iaa3aia5Z9BJ8fwZNHeibXJrwxUcw/132" Type="http://schemas.openxmlformats.org/officeDocument/2006/relationships/hyperlink" TargetMode="External"></Relationship><Relationship Id="rId101" Target="https://thirdwx.qlogo.cn/mmopen/vi_32/PiajxSqBRaEIWXxMAKtQnSibs7qRQX7zz7IAXJicqtibmBhINnt1IUAUDicyODpiat3prnUUwJrjibiboJrI0vXwLONCoQplVibeS1NToAkiaoMOxQEsia8DxpHRUuTkg/132" Type="http://schemas.openxmlformats.org/officeDocument/2006/relationships/hyperlink" TargetMode="External"></Relationship><Relationship Id="rId102" Target="https://thirdwx.qlogo.cn/mmopen/vi_32/Ixq5tucCMic2WJepBcpzfugFmzMbUzseiaLicDkYERAibQj65plGOw6kWB04PqTJjic03cSQZibuicqW5KHDQ3A3Xz2DQ/132" Type="http://schemas.openxmlformats.org/officeDocument/2006/relationships/hyperlink" TargetMode="External"></Relationship><Relationship Id="rId103" Target="https://thirdwx.qlogo.cn/mmopen/vi_32/LFIeRkxZXE5ibf3RUbTzibdjsZaic2mf97wwTtsT7tXOr0K4ibg20WUtQn4PXVNTG74bDQlvEHLLuQknSgg9F31oxnvkDJ9BXIpdb7N8gD09EEY/132" Type="http://schemas.openxmlformats.org/officeDocument/2006/relationships/hyperlink" TargetMode="External"></Relationship><Relationship Id="rId104" Target="https://thirdwx.qlogo.cn/mmopen/vi_32/jqeKbSxicK55l6EnT8ibWcAerbfvBPmahRDQAqkZGQ21HOkicAdCpHBWJEicdVoj7hxyCuPuIELAA6lGFu9t837ZiaFOibf3MgOen8JLEnfMhp3Ho/132" Type="http://schemas.openxmlformats.org/officeDocument/2006/relationships/hyperlink" TargetMode="External"></Relationship><Relationship Id="rId105" Target="https://thirdwx.qlogo.cn/mmopen/vi_32/kuSVbxlHNVBkiaCHFJk26EtctLZ4oP6XH5wIl1MTkjkn8xPWSicpZNvrQFicVbjluy45JtnUPqsDuqMUK0uPHHgRibD4Oua1jxUiaCGMlMsGVm5g/132" Type="http://schemas.openxmlformats.org/officeDocument/2006/relationships/hyperlink" TargetMode="External"></Relationship><Relationship Id="rId106" Target="https://thirdwx.qlogo.cn/mmopen/vi_32/DYAIOgq83epL8PhFlE6A7RrnGF6OSoZLU8wOVz8wg55zDeTALmvjA89hfIuZwjCMzPiciahvC4ql9yjsasbiaicm4A/132" Type="http://schemas.openxmlformats.org/officeDocument/2006/relationships/hyperlink" TargetMode="External"></Relationship><Relationship Id="rId107" Target="https://thirdwx.qlogo.cn/mmopen/vi_32/PiajxSqBRaEKBs2TicEic5LXdJej6BJiaCibhS5JcxP2445mxIIykH3vs9oTozdjQibJs6lqf9MOpNWgCsibog2XXJowhia40XVvEePyYKqwLk5qHJ39oj4ibKQaia3w/132" Type="http://schemas.openxmlformats.org/officeDocument/2006/relationships/hyperlink" TargetMode="External"></Relationship><Relationship Id="rId108" Target="https://thirdwx.qlogo.cn/mmopen/vi_32/1fpqw0kOvAxTzOV3yGZQ6ZIofdIuePVhIhvVYWGcicpG4v1Nu6RyuxykTUpdAqPQduaby1axZjWkkYERZu3KibkLcFBSibwxGibZ6oC9icqSNL4M/132" Type="http://schemas.openxmlformats.org/officeDocument/2006/relationships/hyperlink" TargetMode="External"></Relationship><Relationship Id="rId109" Target="https://thirdwx.qlogo.cn/mmopen/vi_32/DYAIOgq83eob5utfFPDpd5oznlUblHiay3dvciciaPSforryPzicZPB4ndb348ENexlmwXnNxMDsnYzF1H4oG0fhBA/132" Type="http://schemas.openxmlformats.org/officeDocument/2006/relationships/hyperlink" TargetMode="External"></Relationship><Relationship Id="rId110" Target="https://thirdwx.qlogo.cn/mmopen/vi_32/PiajxSqBRaEJrYQ9MM6ibJuHPRno2WO6krvIJVlQDAfv03sRxEcOamTYibTQxPz1MWhwrwficn0wA6Lb8icDXs1OqIdicO61rWE5ic7FYWqpliaMA5u8nQW4aicxQlQ/132" Type="http://schemas.openxmlformats.org/officeDocument/2006/relationships/hyperlink" TargetMode="External"></Relationship><Relationship Id="rId111" Target="https://thirdwx.qlogo.cn/mmopen/vi_32/PiajxSqBRaEI0ofhBCzSzJ8f01kicmhBciaKhONYfv1juP02D8ualCRJuhCbiaHmYK43iaWN1Wd0NicAuGQoDKf480pGWrlLbP4JhawjtHENJbpSLO0UHfcI8cBw/132" Type="http://schemas.openxmlformats.org/officeDocument/2006/relationships/hyperlink" TargetMode="External"></Relationship><Relationship Id="rId112" Target="https://thirdwx.qlogo.cn/mmopen/vi_32/cQs3pBlYUJvbqVbq9cqfbzHiadXa0A5dC2PfbFEJTfyUJegOtaQuh7gcN1heoCXJtVibicvV5gvMpX9ysZo64icEuw/132" Type="http://schemas.openxmlformats.org/officeDocument/2006/relationships/hyperlink" TargetMode="External"></Relationship><Relationship Id="rId113" Target="https://thirdwx.qlogo.cn/mmopen/vi_32/PiajxSqBRaEJn51auESRYkaQGiaNa6g6BPJUnuyIvWMRDU2NTuzvrRamsa7fPJShG1jmrj5tUgOlkIjwEtkHJQ6WKZ4fnDqQKrG6qot2zia2KfDjQiclUMeU5g/132" Type="http://schemas.openxmlformats.org/officeDocument/2006/relationships/hyperlink" TargetMode="External"></Relationship><Relationship Id="rId114" Target="https://thirdwx.qlogo.cn/mmopen/vi_32/Q0j4TwGTfTI6rT6mzmu7ibCKYJkOtTaPxaDj7SbI96HV7icXZQTOtPGp2HwYAQc0u8fKPF2WgOLeeaADAuz6sSaw/132" Type="http://schemas.openxmlformats.org/officeDocument/2006/relationships/hyperlink" TargetMode="External"></Relationship><Relationship Id="rId115" Target="https://thirdwx.qlogo.cn/mmopen/vi_32/qa59LKHgPL7wQySbLQgZ6FmiaXB0xJe0Lq6kxyiaYrzHRcQISIxsSzEW04IDS9PnD9r5zicpvcZj1Bh3Jd6eic6A8KrasyxRia7CdhAO1s5ib23xU/132" Type="http://schemas.openxmlformats.org/officeDocument/2006/relationships/hyperlink" TargetMode="External"></Relationship><Relationship Id="rId116" Target="https://thirdwx.qlogo.cn/mmopen/vi_32/rJia2ibMN7Vd9Wo5IhWjq43qVR0EYjwz0FsRchQibRPYp1mYuShUDuePJ7p5P6PmP2ViaShjECpCkjhLTm3YqLXrog/132" Type="http://schemas.openxmlformats.org/officeDocument/2006/relationships/hyperlink" TargetMode="External"></Relationship><Relationship Id="rId117" Target="https://thirdwx.qlogo.cn/mmopen/vi_32/Sy9ZdLibxicNZzGOCVgjic1sTPibBKxCL1sH6pEia5sUdWOzLU6dLqJ9uNlwrx658GaMbvic0VCsn0QicZ772UgQeQBjYZiagqJib2dMibqVt7ibBFg8icQ/132" Type="http://schemas.openxmlformats.org/officeDocument/2006/relationships/hyperlink" TargetMode="External"></Relationship><Relationship Id="rId118" Target="https://thirdwx.qlogo.cn/mmopen/vi_32/91BibDZ3Uw4gZbX1ia9maQcuN38Uml0Uibqty2wmCA6SOM9nLbgh1eEqZvewzGlRhrFf2YzxNoHufhxNCoibJDibwFXH328estUv2Tjt9BrqcaSA/132" Type="http://schemas.openxmlformats.org/officeDocument/2006/relationships/hyperlink" TargetMode="External"></Relationship><Relationship Id="rId119" Target="https://thirdwx.qlogo.cn/mmopen/vi_32/C5g4d62BL6Us8oq9oXiaibialgpictYhNSNWaUWxYmxRPxsjBYViaf2UHpfZ7miaJgX5eutUDyhszYkz1JlZ2G4htHOQ/132" Type="http://schemas.openxmlformats.org/officeDocument/2006/relationships/hyperlink" TargetMode="External"></Relationship><Relationship Id="rId120" Target="https://thirdwx.qlogo.cn/mmopen/vi_32/DYAIOgq83epEnibYqXRnVvicm0WwzJLdkicaRAV68CVBguGotnUd5s28MuKtfFHoyvHEsoC3nIKsG2PsITBaibgjqw/132" Type="http://schemas.openxmlformats.org/officeDocument/2006/relationships/hyperlink" TargetMode="External"></Relationship><Relationship Id="rId121" Target="http://wx.qlogo.cn/mmhead/6FnHURYrLjG0bick87CegsLccfOwYfLQf87OsOqWEjyA/0" Type="http://schemas.openxmlformats.org/officeDocument/2006/relationships/hyperlink" TargetMode="External"></Relationship><Relationship Id="rId122" Target="https://thirdwx.qlogo.cn/mmopen/vi_32/zCEIq7WKMA1I9G2Ddr10PbNMZs176osarenCicVY8AAnHIhn6Sv25qaLPQmtR3VV5pjupdZ2eoaibOFaNBzclicvw/132" Type="http://schemas.openxmlformats.org/officeDocument/2006/relationships/hyperlink" TargetMode="External"></Relationship><Relationship Id="rId123" Target="https://thirdwx.qlogo.cn/mmopen/vi_32/PiajxSqBRaEKQsEJSibU6JzUYxGTz1G4lyibibHKV0LMJ4UtGF9SF8fyDPc6K3Mn1LzqMeZiaIB0rYAxEeI3VTrLBMT3MQNJFUvv0QyY06JRCInbN5DkR1GtswA/132" Type="http://schemas.openxmlformats.org/officeDocument/2006/relationships/hyperlink" TargetMode="External"></Relationship><Relationship Id="rId124" Target="https://thirdwx.qlogo.cn/mmopen/vi_32/c7bxXMUIQoMmTicGpOxm4Qy4UIdcvjtdJLPOyYyfdhLS0DIag1hiacTgia1V1wI6PaJ8BicdJ0GBQkLuZGx6yxIEnREJz3oebLjx1KKK9E77Zn4/132" Type="http://schemas.openxmlformats.org/officeDocument/2006/relationships/hyperlink" TargetMode="External"></Relationship></Relationships>
</file>

<file path=xl/worksheets/_rels/sheet9.xml.rels><?xml version="1.0" encoding="UTF-8" standalone="yes"?>
<Relationships xmlns="http://schemas.openxmlformats.org/package/2006/relationships"><Relationship Id="rId1" Target="https://thirdwx.qlogo.cn/mmopen/vi_32/DYAIOgq83eppkUMa2tTne7RkKkEfJHgZm0J3whE0kt8g1Zngv4bZfSqspmj6WibIiaHuHPjFrU2B48yf3ibRbOMwg/132" Type="http://schemas.openxmlformats.org/officeDocument/2006/relationships/hyperlink" TargetMode="External"></Relationship><Relationship Id="rId2" Target="https://thirdwx.qlogo.cn/mmopen/vi_32/DYAIOgq83epyTcrKRbyKnocIPlnRWWhtv4HpEibD4SqkQqFZLIt5sn8ibhSK0o6JwM4bL6Sm8VrBkCdcKn5WibIBg/132" Type="http://schemas.openxmlformats.org/officeDocument/2006/relationships/hyperlink" TargetMode="External"></Relationship><Relationship Id="rId3" Target="https://thirdwx.qlogo.cn/mmopen/vi_32/PiajxSqBRaEIiafq10ahVUHoWcfLTlI3XXNsWlG85BLPb7CYWCiaT8ltKYgiaNiagdAvN5AnbuaSeQu0gqzoBZzBLrFMHUA12cibyuqsjne1ws4YmvZZYWMoIcog/132" Type="http://schemas.openxmlformats.org/officeDocument/2006/relationships/hyperlink" TargetMode="External"></Relationship><Relationship Id="rId4" Target="https://thirdwx.qlogo.cn/mmopen/vi_32/gTVicJhBicjGQLzt3GUiagHGR9fTcyY3h6dlGOryxdNCDiaE2rfibicMibxLq3OYRU9ZMnHMfxAtTfN9UgyshTVwgDI0omV6xl9vtQjibQNicZ1SialTg/132" Type="http://schemas.openxmlformats.org/officeDocument/2006/relationships/hyperlink" TargetMode="External"></Relationship><Relationship Id="rId5" Target="https://thirdwx.qlogo.cn/mmopen/vi_32/PiajxSqBRaEIcIhsQFs88bRcyDWZkMwJsL2NX8QibS7jfUgiaia1eGCLxXzkMMBjBCNNkysy5bWYB35xhBtzotToevwau8s5HtJfd3BKdqYnfrjnpZxD1CMWkg/132" Type="http://schemas.openxmlformats.org/officeDocument/2006/relationships/hyperlink" TargetMode="External"></Relationship><Relationship Id="rId6" Target="https://thirdwx.qlogo.cn/mmopen/vi_32/GBFbbKrxiceef53AwQoia9vLgjgzcB57qenwFu4Mwm5GBn1xwsOZca5aYhs3FKHMDePuicoWNN8pAYyy3npOoic4dzPBpl9oKmzY85HzeFsbHXE/132" Type="http://schemas.openxmlformats.org/officeDocument/2006/relationships/hyperlink" TargetMode="External"></Relationship><Relationship Id="rId7" Target="https://thirdwx.qlogo.cn/mmopen/vi_32/PiajxSqBRaEKSJhibibEy6c7aianA4twibsWqjznVylnfHxyuCEdcbSTrRhZtGCcwTEnsRkNN5iclOlKCaicQr0Yib2I9VZDge4pmY4ia9TflXzRKsd3017GJ8lLyGw/132" Type="http://schemas.openxmlformats.org/officeDocument/2006/relationships/hyperlink" TargetMode="External"></Relationship><Relationship Id="rId8" Target="https://thirdwx.qlogo.cn/mmopen/vi_32/PiajxSqBRaEL8WBU7IQiaPMB5YJKYZLK1V7sHdmnFibaOV0fxH8OVX55pfAdx8rveyU3Ckh6iag2JtekBZrVGGd8GLeQktic8R4hGN4lYerZp8z6rowoQwRQNLg/132" Type="http://schemas.openxmlformats.org/officeDocument/2006/relationships/hyperlink" TargetMode="External"></Relationship><Relationship Id="rId9" Target="https://thirdwx.qlogo.cn/mmopen/vi_32/eLmzTfbKzrpxjKDqrVyd3BaUAficOTiafUBnzee3siaEhuqQJqtMHbNoib0DvvpuMiaVWAoWsQj3FYfibNibcranUDLt5HvanaqpEjUia8mYjlKfpns/132" Type="http://schemas.openxmlformats.org/officeDocument/2006/relationships/hyperlink" TargetMode="External"></Relationship><Relationship Id="rId10" Target="https://thirdwx.qlogo.cn/mmopen/vi_32/bBzeRR9WYbiczGxvLw7fuWQJhwy3E8Gibb2uMjiabVAUv7wN60FzjyzpvPlCfwA3KeP9kwhib5wy2Gfnns9qSNwIiaEEtBkBvpH8Zebn4UANYBO0/132" Type="http://schemas.openxmlformats.org/officeDocument/2006/relationships/hyperlink" TargetMode="External"></Relationship><Relationship Id="rId11" Target="https://thirdwx.qlogo.cn/mmopen/vi_32/RoIKJndGicphENvajscOeeDnFjicYhXIic7uV6AnFibCRiboynyW1xbbwOq421Xfb1hUVMibicyQD5SFqpKqPZRkhvaJ3uib7qAXDeoNM2C9jPl9yws/132" Type="http://schemas.openxmlformats.org/officeDocument/2006/relationships/hyperlink" TargetMode="External"></Relationship><Relationship Id="rId12" Target="https://thirdwx.qlogo.cn/mmopen/vi_32/Q0j4TwGTfTKdgX5ziaOE1G5ecsGGCANTBThqZDNIx7QHuiaiaiafdkhcibT2ibmADRPkhLTTQt1ao18iamxBWDZh3w3wQ/132" Type="http://schemas.openxmlformats.org/officeDocument/2006/relationships/hyperlink" TargetMode="External"></Relationship><Relationship Id="rId13" Target="https://thirdwx.qlogo.cn/mmopen/vi_32/FkCfgJ4ib6hTCLtH8wTSsiclpulpjMxIbd0h4ptz2cb1KCWOk3AmsPVIslP6x3QgjtG5Hurnj2zcu4KxbJFCbzzLQx9O8jecS0Pvtj8ciay7Eo/132" Type="http://schemas.openxmlformats.org/officeDocument/2006/relationships/hyperlink" TargetMode="External"></Relationship><Relationship Id="rId14" Target="https://thirdwx.qlogo.cn/mmopen/vi_32/Q0j4TwGTfTLcGgh8cAm40CEQWJQE6O9HZAGB0gatHwxQfNwREc9wDYg9icBVOgdfuJj7T64uia95AP9keNYJN2XA/132" Type="http://schemas.openxmlformats.org/officeDocument/2006/relationships/hyperlink" TargetMode="External"></Relationship><Relationship Id="rId15" Target="https://thirdwx.qlogo.cn/mmopen/vi_32/gtPB5aTVnEJEPjgOpLIdWxDGicm181wibiauZ75WJuIggiaAl3ml6n70Q5P92PEoweicnOsMcMKAWkILvcyTreHypiag/132" Type="http://schemas.openxmlformats.org/officeDocument/2006/relationships/hyperlink" TargetMode="External"></Relationship><Relationship Id="rId16" Target="https://thirdwx.qlogo.cn/mmopen/vi_32/fatWYEKnweVSx6PsooftG3VmS8o3n1IS7YOdhKtiahMI8rWWmB2AnrPibauapgGjEm0k24AO37vjJXuQ2f38romg/132" Type="http://schemas.openxmlformats.org/officeDocument/2006/relationships/hyperlink" TargetMode="External"></Relationship><Relationship Id="rId17" Target="https://thirdwx.qlogo.cn/mmopen/vi_32/jqeKbSxicK55l6EnT8ibWcAerbfvBPmahRDQAqkZGQ21HOkicAdCpHBWJEicdVoj7hxyCuPuIELAA6lGFu9t837ZiaFOibf3MgOen8JLEnfMhp3Ho/132" Type="http://schemas.openxmlformats.org/officeDocument/2006/relationships/hyperlink" TargetMode="External"></Relationship><Relationship Id="rId18" Target="https://thirdwx.qlogo.cn/mmopen/vi_32/DYAIOgq83erJo0HbWwib9DEwA4b0Cu1obibfbbcTllFJ48vZ6S2NnvZynsibgicDvXfV3B6dbz95bJVZ9pjIFOaGDw/132" Type="http://schemas.openxmlformats.org/officeDocument/2006/relationships/hyperlink" TargetMode="External"></Relationship><Relationship Id="rId19" Target="https://thirdwx.qlogo.cn/mmopen/vi_32/PiajxSqBRaEKichpCh3xpNdRHWxm6swGxYRFMqV1eS9GPhlvR14IZH4xpZAT4ic8h3fNcTw7838kEplaZVXsn9a687fG5Oh9TujZWEz45ibGrkiaAD9fp5TibgCw/132" Type="http://schemas.openxmlformats.org/officeDocument/2006/relationships/hyperlink" TargetMode="External"></Relationship><Relationship Id="rId20" Target="https://thirdwx.qlogo.cn/mmopen/vi_32/hicibp2tgPS4HzlqQL5w2zkAFA6AZ0KMj6YicgzZOcaW4ZHMGw4DMlicvp4p4AUh7tfHocowhjFAKrEf17YxARPY5A/132" Type="http://schemas.openxmlformats.org/officeDocument/2006/relationships/hyperlink" TargetMode="External"></Relationship><Relationship Id="rId21" Target="https://thirdwx.qlogo.cn/mmopen/vi_32/PiajxSqBRaELQEicwXYyPYiaR2MlVjGDmUdbjDgHVH7Xg9cmkCjgkr9Bicrazs2R8SyFfeYSKHwv3h9A581icMdKC3gS9dibicLdkkxjuwatp82GPBQR14efiafXrw/132" Type="http://schemas.openxmlformats.org/officeDocument/2006/relationships/hyperlink" TargetMode="External"></Relationship><Relationship Id="rId22" Target="https://thirdwx.qlogo.cn/mmopen/vi_32/09C1xEbDgaV9DnMibk8yDXWGLibpRwqkmeyUFJDhM9ib6pvFuXJCGkebF4toRL0AtAQlQ05wwuK8N7RJ8gAsrmicKA/132" Type="http://schemas.openxmlformats.org/officeDocument/2006/relationships/hyperlink" TargetMode="External"></Relationship><Relationship Id="rId23" Target="https://thirdwx.qlogo.cn/mmopen/vi_32/Q0j4TwGTfTKLhicREEh0oEcuhNR5PiaIpGamFJLhkJyG7iaArZoLOQ1ZZeqtcq0SvGkbiafkfonQfG3R9NuFlEiag5g/132" Type="http://schemas.openxmlformats.org/officeDocument/2006/relationships/hyperlink" TargetMode="External"></Relationship><Relationship Id="rId24" Target="https://thirdwx.qlogo.cn/mmopen/vi_32/aKiaOrPeib9yibISymzNFOgdPyncNDHtArOyzZibnKGmDombx71cUWDRw0JUkz6BQicJQptaicbqDO8B87jdickC4ib0S3OWITecFb2fHFibWF2S8BYQ/132" Type="http://schemas.openxmlformats.org/officeDocument/2006/relationships/hyperlink" TargetMode="External"></Relationship><Relationship Id="rId25" Target="https://thirdwx.qlogo.cn/mmopen/vi_32/Q0j4TwGTfTLJvjba8m1CLdzibLJtmGghddV8ib9EgUIQDxudiaCVkYSB6viaRbFLnibl8ya3ldf69XnicLr16R7V6SfA/132" Type="http://schemas.openxmlformats.org/officeDocument/2006/relationships/hyperlink" TargetMode="External"></Relationship><Relationship Id="rId26" Target="https://thirdwx.qlogo.cn/mmopen/vi_32/PiajxSqBRaELakrjniaShA80nx7NgkjoneleH9PBDE9tJIOGtsicZWX8j9RXq6uIU4zG0KuepuwmyuIfP8rLPMlcmCmTaLuialJdKTufSXtddokgxwbvjpXERA/132" Type="http://schemas.openxmlformats.org/officeDocument/2006/relationships/hyperlink" TargetMode="External"></Relationship><Relationship Id="rId27" Target="https://thirdwx.qlogo.cn/mmopen/vi_32/tMrqzs7qJicJC6t8p3al4MJHwSIHezNugkAkmMmj6KRibMXyDW03qM52TqyPvibVXURvhhDib1CFSMFPpFow3kBhkXjDnhgACyy12FCeUWtuoH8/132" Type="http://schemas.openxmlformats.org/officeDocument/2006/relationships/hyperlink" TargetMode="External"></Relationship><Relationship Id="rId28" Target="https://thirdwx.qlogo.cn/mmopen/vi_32/PiajxSqBRaEKDzCzQsyqDRqqIMRThb9eibxZzibicLusoY6fHu1tAcibuWtflYqaw6kEedHFHLEiaicr9B8vD1Sq4UHxiaeKiaLluf75N14qvLFHrNG6R4hmwXiaCApA/132" Type="http://schemas.openxmlformats.org/officeDocument/2006/relationships/hyperlink" TargetMode="External"></Relationship><Relationship Id="rId29" Target="https://thirdwx.qlogo.cn/mmopen/vi_32/fOwceuoqwGciawVSDxIbjnTkYBdTAqgGf8ORYrUTLJhMCeUyCHV1qkncpPtuY8DGEUuibfaKoiab8U41qdbUuIJib7lQSnWtaFyU6dmYyibeNRYQ/132" Type="http://schemas.openxmlformats.org/officeDocument/2006/relationships/hyperlink" TargetMode="External"></Relationship><Relationship Id="rId30" Target="https://thirdwx.qlogo.cn/mmopen/vi_32/ISmk1tcnskRaLNGUK7Ahy28hCFSiaH5xnJ0I9ibLNQgwlHJqXveP0gdqMq4SucebKR4Y9yy0icsiaIlzhsTyylQbKg/132" Type="http://schemas.openxmlformats.org/officeDocument/2006/relationships/hyperlink" TargetMode="External"></Relationship><Relationship Id="rId31" Target="https://thirdwx.qlogo.cn/mmopen/vi_32/DYAIOgq83eq2DK3n8fpT6kM7iasqM8gogw1SLJlGiba3vogbURL3402rDGKc8O6UAVhyaIlPhvVs6gSqGiaZ4b8Yg/132" Type="http://schemas.openxmlformats.org/officeDocument/2006/relationships/hyperlink" TargetMode="External"></Relationship><Relationship Id="rId32" Target="https://thirdwx.qlogo.cn/mmopen/vi_32/gHyuWlzoRpFlV4yr0MbojkjS9oP4RibIjJ0LwytDDgDMNlSZiapL9EOcWqaKIdtpFAojiboB2z0GXc2Y9H72kIVaQ/132" Type="http://schemas.openxmlformats.org/officeDocument/2006/relationships/hyperlink" TargetMode="External"></Relationship><Relationship Id="rId33" Target="https://thirdwx.qlogo.cn/mmopen/vi_32/DYAIOgq83ersgSyYoAL3AQacic0Ww2QN5iafLxCqw1icIvIn2pxpdS06KPRffZzHJjRSepEuDGUG2sCzQOt4DPeCg/132" Type="http://schemas.openxmlformats.org/officeDocument/2006/relationships/hyperlink" TargetMode="External"></Relationship><Relationship Id="rId34" Target="https://thirdwx.qlogo.cn/mmopen/vi_32/nWbmOQibT41icXN9kkYqhObL861IGVs2djYVfZGAibH3WqjEIo5QFALb1vFNNIwwKpe93FFUp5w7GWapjGOTvicPVg/132" Type="http://schemas.openxmlformats.org/officeDocument/2006/relationships/hyperlink" TargetMode="External"></Relationship><Relationship Id="rId35" Target="https://thirdwx.qlogo.cn/mmopen/vi_32/qUZP3jnlVRaFvc8ZibqCORL19ianRWXoP2of07Cd0kNwRx8ibGYnhNAgcUzxTu6LJhlO5PLnwoUnIFpWWZpFZxxfw/132" Type="http://schemas.openxmlformats.org/officeDocument/2006/relationships/hyperlink" TargetMode="External"></Relationship><Relationship Id="rId36" Target="https://thirdwx.qlogo.cn/mmopen/vi_32/rgXyBMCD8jqlYzwfGjvdjCeZLqNNZicia988icwmWMIInme6zcv8UQYicFicHvlp9yibeJH5jZHk5mib19eqQZF2I2iauQ/132" Type="http://schemas.openxmlformats.org/officeDocument/2006/relationships/hyperlink" TargetMode="External"></Relationship><Relationship Id="rId37" Target="https://thirdwx.qlogo.cn/mmopen/vi_32/PiajxSqBRaEIiafRlBcktPNYOLabmEtLMAicBg2TFqiaib6ibtvBdYHcFsFOk9tUncBR3ib6h9WSrslNn0ib9fZvkYUwH2k0TH0gIKIIFQyAqt9WXmfjqvugVsiatjg/132" Type="http://schemas.openxmlformats.org/officeDocument/2006/relationships/hyperlink" TargetMode="External"></Relationship><Relationship Id="rId38" Target="https://thirdwx.qlogo.cn/mmopen/vi_32/b3FPXAJLujgO8HUEP2ibv2wPA74ia2ibibqRpBKFRNQufACq8olCGycZkS7f83EptDDIVXuQu1gLPyBGthQcqib8hXvWMukPhWiczXHWqms8RnPPU/132" Type="http://schemas.openxmlformats.org/officeDocument/2006/relationships/hyperlink" TargetMode="External"></Relationship><Relationship Id="rId39" Target="https://thirdwx.qlogo.cn/mmopen/vi_32/TEkI1cXrJCRqHV61XHOr8zdoHphibRWND7jrRiaTfBjITLLswnAB8GCrSapcZ85wdCA5wmfTTSRzzB44AcicHpbicw/132" Type="http://schemas.openxmlformats.org/officeDocument/2006/relationships/hyperlink" TargetMode="External"></Relationship><Relationship Id="rId40" Target="https://thirdwx.qlogo.cn/mmopen/vi_32/m8fQx9yueTVEiafn06KZT7MCH9ACoiaFeRfXYb0APmrEXt6ib4VDwEichhOHD8ofgWG27XFNEQHZm3w7icM48lmMvqQ/132" Type="http://schemas.openxmlformats.org/officeDocument/2006/relationships/hyperlink" TargetMode="External"></Relationship><Relationship Id="rId41" Target="https://thirdwx.qlogo.cn/mmopen/vi_32/Q0j4TwGTfTJ53F1SecBxhMYNBD6J8EJKMeHUF0PuMOQ3rDWKbvsPxDn57ibSYltc27rQLw1EPOYQiclyUvTZ02lw/132" Type="http://schemas.openxmlformats.org/officeDocument/2006/relationships/hyperlink" TargetMode="External"></Relationship><Relationship Id="rId42" Target="https://thirdwx.qlogo.cn/mmopen/vi_32/Wxrjl6GoIdvIfFNnrnoIblSvkibYdyTdO8s3DiceVRicv4ngUiaJdtcdnFfx80ZOLQ2UcribvIoF7NoUnKRH37meglw/132" Type="http://schemas.openxmlformats.org/officeDocument/2006/relationships/hyperlink" TargetMode="External"></Relationship><Relationship Id="rId43" Target="https://thirdwx.qlogo.cn/mmopen/vi_32/DYAIOgq83eoM0saDaFZ83YiammwEeCq8DiboPuicL8CQksn6OIXrz0SjEMGqW5ad6zblmKv4rnhJ3mAcp424NuwUw/132" Type="http://schemas.openxmlformats.org/officeDocument/2006/relationships/hyperlink" TargetMode="External"></Relationship><Relationship Id="rId44" Target="https://thirdwx.qlogo.cn/mmopen/vi_32/PiajxSqBRaEI5GRZVT30TOIQbOmuziaeo6SSich1wyY7jwKoR370tR5zmG3ibcYEfzYSkFxul7U3lJ3ZJKibSsBn0JAdbbRe2ALeUs15jgUuaOcKJciawhj6z4Vg/132" Type="http://schemas.openxmlformats.org/officeDocument/2006/relationships/hyperlink" TargetMode="External"></Relationship><Relationship Id="rId45" Target="https://thirdwx.qlogo.cn/mmopen/vi_32/Lq95X0teVOnHXKDWVZ3MqxnMzDDliaiaZ2jzEnpLJBIDfe9DmLwnDufsmkdAGkxsRk3tumHJYfSC5bmxKlQkCmLtSBiaeMka5WXBIyBUBr4LAA/132" Type="http://schemas.openxmlformats.org/officeDocument/2006/relationships/hyperlink" TargetMode="External"></Relationship><Relationship Id="rId46" Target="https://thirdwx.qlogo.cn/mmopen/vi_32/DYAIOgq83erftic96JXWVlsCxUkzusuovFT7eW6B3yI6kUEvia6k3rmgwDFFkjISINcfkhEYdNV7PT2AyJicjEIOQ/132" Type="http://schemas.openxmlformats.org/officeDocument/2006/relationships/hyperlink" TargetMode="External"></Relationship><Relationship Id="rId47" Target="https://thirdwx.qlogo.cn/mmopen/vi_32/K2VAmUIsclBFhUxKHB0akzwtXvN5h1Pd0QJRUME7qFrBCehSU6iaakk2vn5NEicOqcbsUNp5aHjjWUSibzY7REPRDzvgZYJxh7LGiaA8qOOELEU/132" Type="http://schemas.openxmlformats.org/officeDocument/2006/relationships/hyperlink" TargetMode="External"></Relationship><Relationship Id="rId48" Target="https://thirdwx.qlogo.cn/mmopen/vi_32/4m4vGLOpWN1M7gqRQWXvNHofMlcJTPk60k01Ubo3vJMQiaQPYRMfkPXbnVKThClOvcFQL4ocSqOIic7dehg1LU37KBmfvZicC6MpFS6Qc1lsHg/132" Type="http://schemas.openxmlformats.org/officeDocument/2006/relationships/hyperlink" TargetMode="External"></Relationship><Relationship Id="rId49" Target="https://thirdwx.qlogo.cn/mmopen/vi_32/naSrt4TDCPhws7QscVeBKHSvI8uSWXbe3eZbrdiceMSiahezib9icA7mQts1N6HibFRmeHxTPiaACxA7qUpWDniceV3ia27UnY83nFKvxwqLTiaFyME8/132" Type="http://schemas.openxmlformats.org/officeDocument/2006/relationships/hyperlink" TargetMode="External"></Relationship><Relationship Id="rId50" Target="https://thirdwx.qlogo.cn/mmopen/vi_32/z8NZJyM1PrlOb9kjicWhTYicY4IIyOLWHwEmauc31MkSJxhKrlm6JUmqOUEobtcOzvDKOoSxsPR9iclELX3uviawFw/132" Type="http://schemas.openxmlformats.org/officeDocument/2006/relationships/hyperlink" TargetMode="External"></Relationship><Relationship Id="rId51" Target="https://thirdwx.qlogo.cn/mmopen/vi_32/PyI5ACpnaRJAMicqver8YlAxBoqBfs8ibeuPawoiaRkyr5oiaxia9AtYcXKdDG5xKjf6SKfwukeMicZnhsESzvzq5UX3S7HFCCsHIp7Avye4lOyFw/132" Type="http://schemas.openxmlformats.org/officeDocument/2006/relationships/hyperlink" TargetMode="External"></Relationship><Relationship Id="rId52" Target="https://thirdwx.qlogo.cn/mmopen/vi_32/PiajxSqBRaEJt8gyxVX0hgAHlzMRHNvXvdMaUfKP1Bns6AAda0bKJ9xG3P25rICsd6LaRawC3v83X2KZaxnlbIFLbkbD7pwL5AwNxP9eSCCtpRMZtvKVGiaQ/132" Type="http://schemas.openxmlformats.org/officeDocument/2006/relationships/hyperlink" TargetMode="External"></Relationship><Relationship Id="rId53" Target="https://thirdwx.qlogo.cn/mmopen/vi_32/rlToqaXUGUVWn2FWcYLsW8c1qKRAWXibb1BOwiaPicSA1Xn2xGgST6Rljw6F7yT9JKVibYScg7CibMjCJ46xtwFjZkzA6tKEsWia1LpnoT4kub3Pk/132" Type="http://schemas.openxmlformats.org/officeDocument/2006/relationships/hyperlink" TargetMode="External"></Relationship><Relationship Id="rId54" Target="https://thirdwx.qlogo.cn/mmopen/vi_32/PiajxSqBRaELibrxJvXYj6smjwLOzBWiaDePfehsMvAEeuibTic9dezJql8Z55ib74vH1nD4lCic7GBibFMXBpYlAqt9PprNWwWPic6hfbM2ZpYfia8Wia7ua1gJcWEMQ/132" Type="http://schemas.openxmlformats.org/officeDocument/2006/relationships/hyperlink" TargetMode="External"></Relationship><Relationship Id="rId55" Target="https://thirdwx.qlogo.cn/mmopen/vi_32/aiahdMNuuqDI0WSia7Tc65mKVp3dibnWRDo177UARw4MLKjgoeL8cPgWwqkdia2Y99hVtKvPCUyvBAp5wlG2b3MOvg/132" Type="http://schemas.openxmlformats.org/officeDocument/2006/relationships/hyperlink" TargetMode="External"></Relationship><Relationship Id="rId56" Target="https://thirdwx.qlogo.cn/mmopen/vi_32/9UlsrsXQhSO4amLHj3p12U5amTfb4j9maC5Y2xW5G6rq7vy3pZvNSA4XOoDibvXGY22h5IafxCFnRqISZuYicTbw/132" Type="http://schemas.openxmlformats.org/officeDocument/2006/relationships/hyperlink" TargetMode="External"></Relationship><Relationship Id="rId57" Target="https://thirdwx.qlogo.cn/mmopen/vi_32/5r6ZlVl5VWia4plmsgpRNicW9g4YmRLch7cdVtwVBENLWYdLdlW7x8a8EjYIcic5zFibVltYXG3cDOhA9WSEj4W7ylljjy9Cv1K3icbmpsU32B7U/132" Type="http://schemas.openxmlformats.org/officeDocument/2006/relationships/hyperlink" TargetMode="External"></Relationship><Relationship Id="rId58" Target="https://thirdwx.qlogo.cn/mmopen/vi_32/DYAIOgq83eo0If6rnIPr8bjcswoDVxTuXrR17R9oYiatIaYkM6eQg0elzoGictLQzjRSIwkiaYWQ8FwGH5w72VmSw/132" Type="http://schemas.openxmlformats.org/officeDocument/2006/relationships/hyperlink" TargetMode="External"></Relationship><Relationship Id="rId59" Target="https://thirdwx.qlogo.cn/mmopen/vi_32/PiajxSqBRaELP8IJavXzOp5hd1hPSQFzRveHypqYsYCQzEO2zCKnVGsc2Adicax6GLrngpeftSMRZx2VpAuBEw7eNic4vTVqDOBrzwBjfNJYBJJu4XPReMstw/132" Type="http://schemas.openxmlformats.org/officeDocument/2006/relationships/hyperlink" TargetMode="External"></Relationship><Relationship Id="rId60" Target="https://thirdwx.qlogo.cn/mmopen/vi_32/DYAIOgq83ervKfJ6lOibxIU7VnQp1kFgn51HyIP95F26TnUft0JicBhwybB0O2yxj7AkRRk7APY1XfibuM9wibPyMA/132" Type="http://schemas.openxmlformats.org/officeDocument/2006/relationships/hyperlink" TargetMode="External"></Relationship><Relationship Id="rId61" Target="https://thirdwx.qlogo.cn/mmopen/vi_32/DYAIOgq83epfnQqRMOibvaJJiaayDPu66C4b5G0LNqUOpjmibAAggWZC1ia4JP79UXmUKvA0r5LWkcibu0ibUrHEGPibQ/132" Type="http://schemas.openxmlformats.org/officeDocument/2006/relationships/hyperlink" TargetMode="External"></Relationship><Relationship Id="rId62" Target="https://thirdwx.qlogo.cn/mmopen/vi_32/aVQjLfYB5Z8LJwrdyWkQHIC3uD0tjZ1npI7ia8XNiaWBOLicaV9rNFjITcEucEaian1IwIDUvG6g4ZUfFyxTzhb8CNlSGInr7Lbk1HArM2UkibUQ/132" Type="http://schemas.openxmlformats.org/officeDocument/2006/relationships/hyperlink" TargetMode="External"></Relationship><Relationship Id="rId63" Target="https://thirdwx.qlogo.cn/mmopen/vi_32/hLjO9Hb1Avo0r39jjicaPGicdLQHFwcP4WsiaA0jS7W2xedse8yyiax8KL7wpDShgBeB13eXBkIvaasx1JzrRIiauDg/132" Type="http://schemas.openxmlformats.org/officeDocument/2006/relationships/hyperlink" TargetMode="External"></Relationship><Relationship Id="rId64" Target="https://thirdwx.qlogo.cn/mmopen/vi_32/PiajxSqBRaEKIL77wWfLeUxK5btqxw5WKiaEI1WDENEZPsuaib7CntpnpRibUGbekluKTYdPwp5Em2Cbia4FPy4ibsnT3f8m0uPLUMMSaunqrpIUHRs6ggumjialQ/132" Type="http://schemas.openxmlformats.org/officeDocument/2006/relationships/hyperlink" TargetMode="External"></Relationship><Relationship Id="rId65" Target="https://thirdwx.qlogo.cn/mmopen/vi_32/PiajxSqBRaELj99jfibf2v2rF1icPUdGZjoOMSut1o1DNQia0PSeuMNcMYFf7k9bxheWZiaU0iandRQsAyAP5qXA0GqXzC5LZF2FvXzPQ8GkfLC2E7PqibalfoQlg/132" Type="http://schemas.openxmlformats.org/officeDocument/2006/relationships/hyperlink" TargetMode="External"></Relationship><Relationship Id="rId66" Target="https://thirdwx.qlogo.cn/mmopen/vi_32/ma0uceO5sBaVPxJK9svetwJ9CrI4jRibrGebZK64jic2YrPXbSjAAhSS2VOeaIjXhalNzWfYiaRHXczsmC36BibhbMT6XZzeZg8Q1Bj7WY4I1CE/132" Type="http://schemas.openxmlformats.org/officeDocument/2006/relationships/hyperlink" TargetMode="External"></Relationship><Relationship Id="rId67" Target="https://thirdwx.qlogo.cn/mmopen/vi_32/kDbBxASmTvHWt66qazuH207Ok53nvZSTwqB7QY8o9prFujaTedFTtDsz7CxxNq0kZPSIjz1CPNuzYu6t1dEQtXGicwCU1sLzymDPO0iaNRrmk/132" Type="http://schemas.openxmlformats.org/officeDocument/2006/relationships/hyperlink" TargetMode="External"></Relationship><Relationship Id="rId68" Target="https://thirdwx.qlogo.cn/mmopen/vi_32/uR7lhFPgndfbXqNbLyJYxAQicsyXTW7tibIsYtqZ5RAAKicF2Pbw9wQ247a8ibSajhBEMU5l1SE0l1hnUfrW2lX4ibtiaFZAnoZKjSoT5JTib8xQy0/132" Type="http://schemas.openxmlformats.org/officeDocument/2006/relationships/hyperlink" TargetMode="External"></Relationship><Relationship Id="rId69" Target="https://thirdwx.qlogo.cn/mmopen/vi_32/7yZWxDbwevHkrEekbmWErKP6efSSyIypGaQTAp5XLZ1Z4LibbYu2ftiaiaYibywKamMB6KzibYiaOEqADbBpS39bgmGw/132" Type="http://schemas.openxmlformats.org/officeDocument/2006/relationships/hyperlink" TargetMode="External"></Relationship><Relationship Id="rId70" Target="https://thirdwx.qlogo.cn/mmopen/vi_32/PiajxSqBRaEK1kU6Rhicxp7ZjGwjWqBRWVOLCFPBibcZ9N4DHaIpaTicBNQ8J0LGfqwXEJGkQMAWr6cCAGuGsjicmFFGGq13reAgsfXYDkY8kR4IKcBxvxmQnyA/132" Type="http://schemas.openxmlformats.org/officeDocument/2006/relationships/hyperlink" TargetMode="External"></Relationship><Relationship Id="rId71" Target="https://thirdwx.qlogo.cn/mmopen/vi_32/Q0j4TwGTfTL391UdZqaqa8MWM4MS26uzV5XYFQZFNws1SHHKZeo7ibUs53ice6H4uq8353LcVbBFrCpNT6VKwECA/132" Type="http://schemas.openxmlformats.org/officeDocument/2006/relationships/hyperlink" TargetMode="External"></Relationship><Relationship Id="rId72" Target="https://thirdwx.qlogo.cn/mmopen/vi_32/bPlqvvv2wvLia5UMsXgCjW0gFkhcNEzTfSvqiaia3WyomfMqLoHkmiaibaTkmOibZLkmxFWyY536gNdqiaBIeloegTVZ2vhQxKxSeIPWo0mctqZRGk/132" Type="http://schemas.openxmlformats.org/officeDocument/2006/relationships/hyperlink" TargetMode="External"></Relationship><Relationship Id="rId73" Target="https://thirdwx.qlogo.cn/mmopen/vi_32/jicf0TAhNoGdiaejR0fIKibcTtdryialZTl1d5nSKicPtQSWU3s3dA3B7aLiajBOhsjOKrqkG9RT8ibtIQ9Hf1hh8WbQAlqNiaS1f8NLYOOoxfqibIibA/132" Type="http://schemas.openxmlformats.org/officeDocument/2006/relationships/hyperlink" TargetMode="External"></Relationship><Relationship Id="rId74" Target="https://thirdwx.qlogo.cn/mmopen/vi_32/g9NalKKfVElHWcXty2LA2ED5be6ykn5s6pTCWkrpGjeBNKdw6GYLcJzznaM6KqXAhoCMSfz0lEgfpibol64HtOQHPA7EKywibcohgTN8fRzFM/132" Type="http://schemas.openxmlformats.org/officeDocument/2006/relationships/hyperlink" TargetMode="External"></Relationship><Relationship Id="rId75" Target="https://thirdwx.qlogo.cn/mmopen/vi_32/PiajxSqBRaELaBzTvrR6WaevQVYBC02IbbVlE2VAjvvtJIAxhZ3aic3k6ndUjib1jSUpZCzBsImy708WQf7kc0LwUcm1rHib3Zc78O82QQ3lb4oa7YpLibicnBxA/132" Type="http://schemas.openxmlformats.org/officeDocument/2006/relationships/hyperlink" TargetMode="External"></Relationship><Relationship Id="rId76" Target="https://thirdwx.qlogo.cn/mmopen/vi_32/x3FdKIPggq4fHq7175d8DYrxvSFhDclzPCrhLWJyusDrSe6D3odZ49aZC7CbQJ8SJxauVLPicTFQ5oBuKaEj8gV2uOdIu5libbBiaPgnHRI27M/132" Type="http://schemas.openxmlformats.org/officeDocument/2006/relationships/hyperlink" TargetMode="External"></Relationship><Relationship Id="rId77" Target="https://thirdwx.qlogo.cn/mmopen/vi_32/8hpRTFtKDYQEf7d9A52my8ianz79jdDZHonELlbrEKE3yrWm7Viciag37RMJeKhZYnMPBLpN7giaWbj3u8F1miaSC5AtCSY3TlSibLiadUzbfZnnPw/132" Type="http://schemas.openxmlformats.org/officeDocument/2006/relationships/hyperlink" TargetMode="External"></Relationship><Relationship Id="rId78" Target="https://thirdwx.qlogo.cn/mmopen/vi_32/Q0j4TwGTfTKuGJHLlyoQ4MmdunMNiapnJ8l7pYVXgyseE4obOGib9MC4GglBmdlVe03Xh6VllnmORsDOtAW57SZQ/132" Type="http://schemas.openxmlformats.org/officeDocument/2006/relationships/hyperlink" TargetMode="External"></Relationship><Relationship Id="rId79" Target="https://thirdwx.qlogo.cn/mmopen/vi_32/vtoiarOibichdShJ98R2Xibh6ctGV7BtbXwLSID6XTt6xMZwwfcxNMTibo3g7dByUVzpvoCa2X34mN2knKlTM6T313BCcawWHzEMDtJRrtkkgfcA/132" Type="http://schemas.openxmlformats.org/officeDocument/2006/relationships/hyperlink" TargetMode="External"></Relationship><Relationship Id="rId80" Target="https://thirdwx.qlogo.cn/mmopen/vi_32/UibklIclmx2WwbuCZeq4MnbgGSAkKev2RX7DIqVpNVsaAyb0B2Qnle115NWHknbmjng6H0kcHzBnmDl1XnLaHTNiaZoRE5Yicy9WzYq7icBzaro/132" Type="http://schemas.openxmlformats.org/officeDocument/2006/relationships/hyperlink" TargetMode="External"></Relationship><Relationship Id="rId81" Target="https://thirdwx.qlogo.cn/mmopen/vi_32/PiajxSqBRaEKuMkheicicHicVzdmFwOeU3anyK6baeDPOdkooR9hfsXNH8y9Sk0d63RJTRic2ppbX28nTqbw92uor7ibYqgpaYbvAWNKQmq2m941iaSxWFShRsesA/132" Type="http://schemas.openxmlformats.org/officeDocument/2006/relationships/hyperlink" TargetMode="External"></Relationship><Relationship Id="rId82" Target="https://thirdwx.qlogo.cn/mmopen/vi_32/PiajxSqBRaELw9NzaC1uKD1ndBFhfYwRueBHsZU5P9dW1NNyNPEHVtMvibZAgKnlxew9zYQMXMnBOH1hQ3xdHIDKs2YjTXWQrGNn2KF7IvKenMOAksht4qBA/132" Type="http://schemas.openxmlformats.org/officeDocument/2006/relationships/hyperlink" TargetMode="External"></Relationship><Relationship Id="rId83" Target="https://thirdwx.qlogo.cn/mmopen/vi_32/PiajxSqBRaEIDMFSvXMff3qsVGAJeIVsYUzg3hylnZE6IVOsQHicz3bWjXPKSFyIIunTibeDYuaCG9Aog7LL7ia0T693UQJf9NnbrdgTT4YvicbjnXtgRNGNhpA/132" Type="http://schemas.openxmlformats.org/officeDocument/2006/relationships/hyperlink" TargetMode="External"></Relationship><Relationship Id="rId84" Target="https://thirdwx.qlogo.cn/mmopen/vi_32/AgiaG0ZWwPaTjo2vSL4PiaUBtfBjmMjvgR2eQEGWIKbLxR5X8iaIQJbYrT1qQKicDibBMNJvSQHYicNfqT8S0WnT3hpoBEQJtKd3X11fSZvyjMicLw/132" Type="http://schemas.openxmlformats.org/officeDocument/2006/relationships/hyperlink" TargetMode="External"></Relationship><Relationship Id="rId85" Target="https://thirdwx.qlogo.cn/mmopen/vi_32/Q3auHgzwzM5mDVqlLrN9GiczzHqicK0zWTbmTcWJoCU0NTAJQOeNUIf4sUx1gZWm80ZGOSo88hV2AicPo4jVDMmBQ/132" Type="http://schemas.openxmlformats.org/officeDocument/2006/relationships/hyperlink" TargetMode="External"></Relationship><Relationship Id="rId86" Target="https://thirdwx.qlogo.cn/mmopen/vi_32/c7bxXMUIQoMmTicGpOxm4Qy4UIdcvjtdJLPOyYyfdhLS0DIag1hiacTgia1V1wI6PaJ8BicdJ0GBQkLuZGx6yxIEnREJz3oebLjx1KKK9E77Zn4/132" Type="http://schemas.openxmlformats.org/officeDocument/2006/relationships/hyperlink" TargetMode="External"></Relationship><Relationship Id="rId87" Target="https://thirdwx.qlogo.cn/mmopen/vi_32/iaSJp0Xlvz4PIyicOYwhq2UWOIJOowLze6yRzeecNPMshW7kPu9YU9YXvgj73vV9TUqKLwiaIKjoKCbjWkiaveXkt3Ihiaflu6VJump6fnzhrvbQ/132" Type="http://schemas.openxmlformats.org/officeDocument/2006/relationships/hyperlink" TargetMode="External"></Relationship><Relationship Id="rId88" Target="https://thirdwx.qlogo.cn/mmopen/vi_32/kuSVbxlHNVBkiaCHFJk26EtctLZ4oP6XH5wIl1MTkjkn8xPWSicpZNvrQFicVbjluy45JtnUPqsDuqMUK0uPHHgRibD4Oua1jxUiaCGMlMsGVm5g/132" Type="http://schemas.openxmlformats.org/officeDocument/2006/relationships/hyperlink" TargetMode="External"></Relationship><Relationship Id="rId89" Target="https://thirdwx.qlogo.cn/mmopen/vi_32/PiajxSqBRaEJ4745F934rfzAskgzo5TxvlruxRdpNkOKUs3Oibpzruacdz32cSiat7GbeygMhRP98TmiargU1mbmhVYb2r0QiaPqArakBqWHBI6WzRaLbbZIxFA/132" Type="http://schemas.openxmlformats.org/officeDocument/2006/relationships/hyperlink" TargetMode="External"></Relationship><Relationship Id="rId90" Target="https://thirdwx.qlogo.cn/mmopen/vi_32/UZDAshfWa2yLPZPpBxU3icWRyIWCqibzTj541tDz1FtLnJORc91gsLdJW7INjsgndZSicZso8KRInc00Pxniat4MEw/132" Type="http://schemas.openxmlformats.org/officeDocument/2006/relationships/hyperlink" TargetMode="External"></Relationship><Relationship Id="rId91" Target="https://thirdwx.qlogo.cn/mmopen/vi_32/Q0j4TwGTfTJFbTIJQJd4HyCOxbqVJyNQzbic9dJFoNBIqJZZx8u62fq3RcRDYGCzlwzUT243gvibxBSnQU7KRehw/132" Type="http://schemas.openxmlformats.org/officeDocument/2006/relationships/hyperlink" TargetMode="External"></Relationship><Relationship Id="rId92" Target="https://thirdwx.qlogo.cn/mmopen/vi_32/PiajxSqBRaELs7qaPYqiaRDKKaVLDG0Xsy4SKibw8xBrpo98xfOicwyAgElMhXscUg0y0IvTV1kvaicPrph5GRrdWM2gbrkfju8BPGQSqXfA8wZWQ0aE1WU01Gw/132" Type="http://schemas.openxmlformats.org/officeDocument/2006/relationships/hyperlink" TargetMode="External"></Relationship><Relationship Id="rId93" Target="https://thirdwx.qlogo.cn/mmopen/vi_32/nWbh96iaaoh2WBH7K0c7Fmenick5mo0bGpM4v9o25pbydSw01FfmtEMqVdicbJ0tPNYaYKyHAT8TeRZAgkKTOTaFm1fo24CqBbiaXPC9CSsZC44/132" Type="http://schemas.openxmlformats.org/officeDocument/2006/relationships/hyperlink" TargetMode="External"></Relationship><Relationship Id="rId94" Target="https://thirdwx.qlogo.cn/mmopen/vi_32/DV0icLCZm3CicJoCcp50ddQ32faQV660BDSSh8VtEGPzjBFbGnNPG3TjFiaLj2Lm0Izr3SXbUHSLwy7icmrBOlgPk93WD2Ztj6cvVCmKLAXpuoU/132" Type="http://schemas.openxmlformats.org/officeDocument/2006/relationships/hyperlink" TargetMode="External"></Relationship><Relationship Id="rId95" Target="https://thirdwx.qlogo.cn/mmopen/vi_32/VkjBI1cHrsTUOYAfqnSibdyLwSUCb1mjSwpibsmUAxdPibLBIFBjxfdz6ozGOgGiafXNBUiaQaOQBW9QRGZECZmX5bXMnPC6Xv2hvQciavicw5kK2U/132" Type="http://schemas.openxmlformats.org/officeDocument/2006/relationships/hyperlink" TargetMode="External"></Relationship><Relationship Id="rId96" Target="https://thirdwx.qlogo.cn/mmopen/vi_32/xh44pSMlbw1Hr0QMWQ3IATLJRdicv07tWeofkpARfqhTZGSueN2VHNLib8JxPj4bc94tox5ZrlWkmLgFXv7ZMtr4dYrdOaJAfU2slycbjELDY/132" Type="http://schemas.openxmlformats.org/officeDocument/2006/relationships/hyperlink" TargetMode="External"></Relationship><Relationship Id="rId97" Target="https://thirdwx.qlogo.cn/mmopen/vi_32/1kE3FgNzjSe1rR1K6dHJX0mTkqNzoYp63P8f8rdKFqvRu3lrmibQlmjdTjspkmI36iaaSFNWpAwhgibtUTh7VpfJ6ACw4fhacz9Mibt8YxkzTKg/132" Type="http://schemas.openxmlformats.org/officeDocument/2006/relationships/hyperlink" TargetMode="External"></Relationship><Relationship Id="rId98" Target="https://thirdwx.qlogo.cn/mmopen/vi_32/KlA74DiayZOxDxFB5NGblaLgGiatJZspDibTHsDLDk9vaPnnaopusRntDLOibsS5OuMGDhIwJDoWaKX2WzzIiaCoW07xcv7MMAglTdPKl8o5tO18/132" Type="http://schemas.openxmlformats.org/officeDocument/2006/relationships/hyperlink" TargetMode="External"></Relationship><Relationship Id="rId99" Target="https://thirdwx.qlogo.cn/mmopen/vi_32/mhVD1iaZW2llEerpSlic6yL18OAo96UfpoPbaN7v7LziaMHvB07K915pEAIZZlgGMZDx0Tic6GhF6RT2WCZ0UuXoMg/132" Type="http://schemas.openxmlformats.org/officeDocument/2006/relationships/hyperlink" TargetMode="External"></Relationship><Relationship Id="rId100" Target="https://thirdwx.qlogo.cn/mmopen/vi_32/PiajxSqBRaELiaPJjnkRWXwF25Oz7O2clqV7vwRmNeYql0STFTmtRAD3mCzwIMkMvQEhl4csywibJ5LZXlLt0oK6o1iaH6LpntnzvVAuarD4RXos6ZZLpopwiag/132" Type="http://schemas.openxmlformats.org/officeDocument/2006/relationships/hyperlink" TargetMode="External"></Relationship><Relationship Id="rId101" Target="https://thirdwx.qlogo.cn/mmopen/vi_32/z5dplLf56JJ9CPOC1kO8yIrTBHJc25PuiaJLfcGYmxNZsF6icia3Utl100CUj0mPTZRYCjhiaqZsrS8lS2zPQk1uHydyySPDORh33WzlWIZiaVeg/132" Type="http://schemas.openxmlformats.org/officeDocument/2006/relationships/hyperlink" TargetMode="External"></Relationship><Relationship Id="rId102" Target="https://thirdwx.qlogo.cn/mmopen/vi_32/M8DYHUD85ZjoKR2ne9vl0ubX9gkKYehStJ60eYQSI2W4cCRIAEbkUcczzAib2lUicryKkiaPTwOMIcy1yJsUha7HHmBqO50ZnVQibSvwfcxAxeE/132" Type="http://schemas.openxmlformats.org/officeDocument/2006/relationships/hyperlink" TargetMode="External"></Relationship><Relationship Id="rId103" Target="https://thirdwx.qlogo.cn/mmopen/vi_32/Q3auHgzwzM5I4iaKDCa2zc3EPKpnk0C72Q4Cwn5LNIkfErNZQCMgJ11f4D2icOjYUqzKGcOdzo9MmN71Sn3bw7Gg/132" Type="http://schemas.openxmlformats.org/officeDocument/2006/relationships/hyperlink" TargetMode="External"></Relationship><Relationship Id="rId104" Target="https://thirdwx.qlogo.cn/mmopen/vi_32/TicPMlgDANt0BsO0NF3vrJfrBkB1Iw9oibCKsdm1wvmcbwgGibrHYDSSDicm5UyagJXPuzmILzbN1J068Ph486sCoX7qBu0hxaeobm6qLOiaGicOo/132" Type="http://schemas.openxmlformats.org/officeDocument/2006/relationships/hyperlink" TargetMode="External"></Relationship><Relationship Id="rId105" Target="https://thirdwx.qlogo.cn/mmopen/vi_32/7GMnEib5hY16UeB4wbYfgcxQYmklMkfhNEx8OxD92fQxNjicpDVLaHNQpP4aB0o5jTG6Ivmaib25Wxibr4ibGAVGRxM17VJV6MYDBRdQiaqIFltZU/132" Type="http://schemas.openxmlformats.org/officeDocument/2006/relationships/hyperlink" TargetMode="External"></Relationship><Relationship Id="rId106" Target="https://thirdwx.qlogo.cn/mmopen/vi_32/Q0j4TwGTfTJD0agy4Bia7Qmvsy9FxQwHBbjnUkY49Xycn9ePK6wrjeZH8iaP5Mmn3oJGXBhb6eK54dBK30Y1XD4w/132" Type="http://schemas.openxmlformats.org/officeDocument/2006/relationships/hyperlink" TargetMode="External"></Relationship><Relationship Id="rId107" Target="https://thirdwx.qlogo.cn/mmopen/vi_32/DYAIOgq83eob5utfFPDpd5oznlUblHiay3dvciciaPSforryPzicZPB4ndb348ENexlmwXnNxMDsnYzF1H4oG0fhBA/132" Type="http://schemas.openxmlformats.org/officeDocument/2006/relationships/hyperlink" TargetMode="External"></Relationship><Relationship Id="rId108" Target="https://thirdwx.qlogo.cn/mmopen/vi_32/Gj2jvoW8XouoZFFFF6YX8XYTmrDeztk0oGQNSyjYuia0p9XpwO3GSZJeCFpDQHLFjSqYianBmst9jOd52sAAdzIg/132" Type="http://schemas.openxmlformats.org/officeDocument/2006/relationships/hyperlink" TargetMode="External"></Relationship><Relationship Id="rId109" Target="https://thirdwx.qlogo.cn/mmopen/vi_32/SvoyVRjibCDEQOAHz2Jo0yjw5hyLCv05m4L3W7G4RybuatmVlbOCKiadU88ibGsnlDROQq1d1au7SGLFkFiclFsCDiaHpqXyK5Vx3A0bo5EvtJib0/132" Type="http://schemas.openxmlformats.org/officeDocument/2006/relationships/hyperlink" TargetMode="External"></Relationship><Relationship Id="rId110" Target="https://thirdwx.qlogo.cn/mmopen/vi_32/Q0j4TwGTfTKfMAGoldNLrxT55kMQ4cdXuzHqgVuCjeWWVDicJoob72czvUBspm0SWIXkutziaW0L33S80Y0Tzo2g/132" Type="http://schemas.openxmlformats.org/officeDocument/2006/relationships/hyperlink" TargetMode="External"></Relationship><Relationship Id="rId111" Target="https://thirdwx.qlogo.cn/mmopen/vi_32/PiajxSqBRaEKd4Nff8RvDR45n8uZriaGrwHkzlZDUKuwgZUwHrQPL1Bu4n0036ictf3u1V6Q5CXggPRdbVcfRYxzY2RmgaEsfvOQ0p9REicXlGrJbhR65Rw0PA/132" Type="http://schemas.openxmlformats.org/officeDocument/2006/relationships/hyperlink" TargetMode="External"></Relationship><Relationship Id="rId112" Target="https://thirdwx.qlogo.cn/mmopen/vi_32/DYAIOgq83eo6ib2ib4A0LsREjEpSvDvykUnp15ECIE4yzodiclGiaUBibDJDmlleBbKqnOxOEDCPgZHet5jXt1DTlCg/132" Type="http://schemas.openxmlformats.org/officeDocument/2006/relationships/hyperlink" TargetMode="External"></Relationship><Relationship Id="rId113" Target="https://thirdwx.qlogo.cn/mmopen/vi_32/PiajxSqBRaEIVhK98mxyJEChwfK8EfI5qxvHnPMuibDib5wpuvQvQbzWVtJuBAw08ak8JF3GEVfLrkQeJ7MFILJ0JwtCPrHwCSR6ZuG0GJw5JD0HjdlwiajHNw/132" Type="http://schemas.openxmlformats.org/officeDocument/2006/relationships/hyperlink" TargetMode="External"></Relationship><Relationship Id="rId114" Target="https://thirdwx.qlogo.cn/mmopen/vi_32/iaamjiay2e3eCQOYOCfu4BIhiaoI379h8hUQzYa0ZzXibPr63rtswPjfSJKCKhctwicictTCn4hQ6691QIsDOHYSfaU12EU0ibBqSn1CVcthicBuibXA/132" Type="http://schemas.openxmlformats.org/officeDocument/2006/relationships/hyperlink" TargetMode="External"></Relationship><Relationship Id="rId115" Target="https://thirdwx.qlogo.cn/mmopen/vi_32/PGFYXiauOjxHMtIWzr3BgI7jOUqmzy6sLIryLCXrCC25nibkofM7n5YictXZvCRGHT8RFLBgT0fyAhNxpGJpicHMibw/132" Type="http://schemas.openxmlformats.org/officeDocument/2006/relationships/hyperlink" TargetMode="External"></Relationship><Relationship Id="rId116" Target="https://thirdwx.qlogo.cn/mmopen/vi_32/PiajxSqBRaELYY8CJglw3C7XOqFx4O66KFviavaPh2jXNpLFS9WK3dyzGiaWHTbkjIFDOOwvweUhsLJw8yOhLVagO2TPKRpBuCgZ8R90cC8cdPGvxuNS3pYew/132" Type="http://schemas.openxmlformats.org/officeDocument/2006/relationships/hyperlink" TargetMode="External"></Relationship><Relationship Id="rId117" Target="https://thirdwx.qlogo.cn/mmopen/vi_32/GmtqEx7x5hZEzWrmycWMaQNy4NNFDDt56ribPasraTVpR51OB8G5JHZx9Lic9BEX69YqIg5pUSmaRS0zDzQ5XSKjMQNXdv0R2cG7ZDk5YHtX0/132" Type="http://schemas.openxmlformats.org/officeDocument/2006/relationships/hyperlink" TargetMode="External"></Relationship><Relationship Id="rId118" Target="https://thirdwx.qlogo.cn/mmopen/vi_32/PiajxSqBRaEK6Whg0ZPBnfgicUaQgSPEia5zqrIibVP0iaXexVKlZjEX5rat4Bd0bUF0gK99GVkDEOHicVeLdcNm08PTSprmVaFrZAicQ27cGj05ZUUurLTNp4IibA/132" Type="http://schemas.openxmlformats.org/officeDocument/2006/relationships/hyperlink" TargetMode="External"></Relationship><Relationship Id="rId119" Target="https://thirdwx.qlogo.cn/mmopen/vi_32/1ZWialr0ic85ewZ32mmYicGed1pRmvq0mQU6vhzq5zW87QHjQCoiaic5SwGFYoW56X9atibpMicmBvcR3bDiafBe7gn0Ag/132" Type="http://schemas.openxmlformats.org/officeDocument/2006/relationships/hyperlink" TargetMode="External"></Relationship><Relationship Id="rId120" Target="https://thirdwx.qlogo.cn/mmopen/vi_32/AfSNTXjd9G7hFEysTKZSH17WHQSL9jxt6Mgol0m3wwSJ4NB4PQGjc5aIzA6nJAAceia0TDpZMcgflPiar8IcUSibYIEc0nO7IZicml21wMDDAQ4/132" Type="http://schemas.openxmlformats.org/officeDocument/2006/relationships/hyperlink" TargetMode="External"></Relationship><Relationship Id="rId121" Target="https://thirdwx.qlogo.cn/mmopen/vi_32/PiajxSqBRaEIWXxMAKtQnSibs7qRQX7zz7IAXJicqtibmBhINnt1IUAUDicyODpiat3prnUUwJrjibiboJrI0vXwLONCoQplVibeS1NToAkiaoMOxQEsia8DxpHRUuTkg/132" Type="http://schemas.openxmlformats.org/officeDocument/2006/relationships/hyperlink" TargetMode="External"></Relationship><Relationship Id="rId122" Target="https://thirdwx.qlogo.cn/mmopen/vi_32/ymj2Grr595JwVT0KXWa3tg3LtWaKvBKxSqoscibtSCr3fsONLOicISWiaCicsNur6kOBKba3S799nMdI53kLwe3mEiaefyHw3JsBia5iaOGXoIambM/132" Type="http://schemas.openxmlformats.org/officeDocument/2006/relationships/hyperlink" TargetMode="External"></Relationship><Relationship Id="rId123" Target="https://thirdwx.qlogo.cn/mmopen/vi_32/5dHsQxzwZ6Q1EXRJ9eN6oOenmFqtoczZpFE56R1EZfaxRetXCop5Kic3eNorWLPVAjnGP4X6KKSmFcbjD6hGqqgicfkzPEgqVjW6ibCZ00BEhA/132" Type="http://schemas.openxmlformats.org/officeDocument/2006/relationships/hyperlink" TargetMode="External"></Relationship><Relationship Id="rId124" Target="https://thirdwx.qlogo.cn/mmopen/vi_32/PiajxSqBRaEL7q0b1PB0wdOHKumiaCMhOuJtX6iafKO7QGWkKvIlGrpuByauBtcSVFRTrTLHeVFGubj9NSRSMtBsKu9bmpAibHtadaC1x1s4fHV1UJARgXibdTw/132" Type="http://schemas.openxmlformats.org/officeDocument/2006/relationships/hyperlink" TargetMode="External"></Relationship><Relationship Id="rId125" Target="https://thirdwx.qlogo.cn/mmopen/vi_32/d8iayyxK2PhYkicOiaP9dlAyYvle4rsIs31vo1tGxlWRsplNlqk3kAYtibhg9DYqnFS5jCeTpYXvfDZibXOjnBvKv5g/132" Type="http://schemas.openxmlformats.org/officeDocument/2006/relationships/hyperlink" TargetMode="External"></Relationship><Relationship Id="rId126" Target="https://thirdwx.qlogo.cn/mmopen/vi_32/Q0j4TwGTfTIERfzn9G4fRQfkTFQGxw80ypicmG6kGQUEyNf5g2HVgeGZgzibtAWT9vD6F48OCwY8CTyjwoSYPtkg/132" Type="http://schemas.openxmlformats.org/officeDocument/2006/relationships/hyperlink" TargetMode="External"></Relationship><Relationship Id="rId127" Target="https://thirdwx.qlogo.cn/mmopen/vi_32/zCEIq7WKMA1I9G2Ddr10PbNMZs176osarenCicVY8AAnHIhn6Sv25qaLPQmtR3VV5pjupdZ2eoaibOFaNBzclicvw/132" Type="http://schemas.openxmlformats.org/officeDocument/2006/relationships/hyperlink" TargetMode="External"></Relationship><Relationship Id="rId128" Target="https://thirdwx.qlogo.cn/mmopen/vi_32/rq1WRl9DdCMD7ZQ0BsCP25qMCq4ib9EePINtwyq7ZOZjSoHMXUgHXpE5kebJLIic1mPKBPKyqysV3QZFkw8wKdWJaEfOJnrIDfFicVpL7eHWk4/132" Type="http://schemas.openxmlformats.org/officeDocument/2006/relationships/hyperlink" TargetMode="External"></Relationship><Relationship Id="rId129" Target="https://thirdwx.qlogo.cn/mmopen/vi_32/7DDbLjVD6MFWBDCKV2XDu420qoaFGhOsiaB86aMA44XdpuGcIfEDE6pJmt71sVbdH8Eeb7S0AHOE1YSZ4iaNYrBBm8CM1iaiaEKWMOdIrNdr8Zg/132" Type="http://schemas.openxmlformats.org/officeDocument/2006/relationships/hyperlink" TargetMode="External"></Relationship><Relationship Id="rId130" Target="https://thirdwx.qlogo.cn/mmopen/vi_32/HmN9SBCkIz87gKMmicaMBxx6sCpPVxZ6uIpLcSpzptrEuJds4Iic0EZIa5DxWoibgYD185utxNMXsPHMb02KeH6pbBkOXjibYfNuldAyT8fRXLo/132" Type="http://schemas.openxmlformats.org/officeDocument/2006/relationships/hyperlink" TargetMode="External"></Relationship><Relationship Id="rId131" Target="https://thirdwx.qlogo.cn/mmopen/vi_32/DYAIOgq83epL8PhFlE6A7RrnGF6OSoZLU8wOVz8wg55zDeTALmvjA89hfIuZwjCMzPiciahvC4ql9yjsasbiaicm4A/132" Type="http://schemas.openxmlformats.org/officeDocument/2006/relationships/hyperlink" TargetMode="External"></Relationship><Relationship Id="rId132" Target="https://thirdwx.qlogo.cn/mmopen/vi_32/PiajxSqBRaEIuovZJDplGSoiaUrFn4BXJ3gLFWtgaRFricofP1Rc2k3DRb1nEFoibPFFj6owJ7lCXfib3bZJIljEICoGhIvEIIX0dXsLyfA8ZwqEBiaibDBhQG15w/132" Type="http://schemas.openxmlformats.org/officeDocument/2006/relationships/hyperlink" TargetMode="External"></Relationship><Relationship Id="rId133" Target="https://thirdwx.qlogo.cn/mmopen/vi_32/ItrJvs6SIcVZmic4jD0SUVaGnb7OjPh8jfmZyzASknUK8dX6HLAmQTAbTZ5cMMxzk4xxaX7YqN5D0icUHLgQXwHMXyhfkShgDK1icNL39UkfH0/132" Type="http://schemas.openxmlformats.org/officeDocument/2006/relationships/hyperlink" TargetMode="External"></Relationship><Relationship Id="rId134" Target="https://thirdwx.qlogo.cn/mmopen/vi_32/Q0j4TwGTfTIicdpDquSgVaBbHJHSbUdaMaYfw8OnKPibqXwgh5Z6Qo4asOaCD7EplQ990m5zEXGtPkXr5bUnJVbQ/132" Type="http://schemas.openxmlformats.org/officeDocument/2006/relationships/hyperlink" TargetMode="External"></Relationship><Relationship Id="rId135" Target="https://thirdwx.qlogo.cn/mmopen/vi_32/Ovhgub1zkkIshicPgiciaBGad7nFevlMZaibSzGGVwKY6n5A8XShL1SdCFFNCGMnyCu0Il2GEib1N6U1EgKFOicu69Uyiceb0ghU3IiaTHLUlFyUJ2c/132" Type="http://schemas.openxmlformats.org/officeDocument/2006/relationships/hyperlink" TargetMode="External"></Relationship><Relationship Id="rId136" Target="https://thirdwx.qlogo.cn/mmopen/vi_32/SqdZeNRC0cNRfyibpiaEH3ARUTN7tREs6iaTgWbynG09NFse6412b3DicP6emyEf9RpibKthfhkzneV0qiafWlvqobWg/132" Type="http://schemas.openxmlformats.org/officeDocument/2006/relationships/hyperlink" TargetMode="External"></Relationship><Relationship Id="rId137" Target="https://thirdwx.qlogo.cn/mmopen/vi_32/PiajxSqBRaEJ4kekZ8dHgRiaVYdRusUkOPoamAGb58TAzyWZZnGGpZGy0TE8VNC4s9VVrvjQfOv7KojqgG8or3p2nuxYuhMwXfefhtKb6JaCUxXDRTXD1bqA/132" Type="http://schemas.openxmlformats.org/officeDocument/2006/relationships/hyperlink" TargetMode="External"></Relationship><Relationship Id="rId138" Target="https://thirdwx.qlogo.cn/mmopen/vi_32/U4w9KQibLet6lWpqGrZOic8po2JeSqzp5ZlAcQeNaq3QgkicpR4B0Dubib0mWEg6DviaDe4smDQ4MZ40Hibffw8CENaDJv4ZnUAy2JgdJBFff0lIg/132" Type="http://schemas.openxmlformats.org/officeDocument/2006/relationships/hyperlink" TargetMode="External"></Relationship><Relationship Id="rId139" Target="https://thirdwx.qlogo.cn/mmopen/vi_32/eP6QVYZgWG8FSc9T62az08KWDK7Y36eWfQYqo0el5kMryHTS5T24pZSduCVQupYVc9TBDJAB9gJL1ia2wXJGCic5EAC6aC3leFpk9oadbGRZ4/132" Type="http://schemas.openxmlformats.org/officeDocument/2006/relationships/hyperlink" TargetMode="External"></Relationship><Relationship Id="rId140" Target="https://thirdwx.qlogo.cn/mmopen/vi_32/Q1aTd0X8XlkLRo6GcfH8QqkIs1NSZXaKYOcPJELUE3raCjCXiaYKZAXzylrysdUIjC34ibRrRrv2NE8XL4vDJSwg/132" Type="http://schemas.openxmlformats.org/officeDocument/2006/relationships/hyperlink" TargetMode="External"></Relationship><Relationship Id="rId141" Target="https://thirdwx.qlogo.cn/mmopen/vi_32/gwKDUIEuibzw88xo8T3a4MwZPHT7TlticviaJDia7rgsOeq0opgRjfNe8cmReh3AZeFDJUXNwNGQI4B8kFczKvztMW7leSpQ73HpOuX83AtwYIg/132" Type="http://schemas.openxmlformats.org/officeDocument/2006/relationships/hyperlink" TargetMode="External"></Relationship><Relationship Id="rId142" Target="https://thirdwx.qlogo.cn/mmopen/vi_32/ICPLBEJL24urry6tiaQASLcSibZ8PZQaurpAotMq0ia74PDuxJLv7Z46Cp8eXS8HeAO7gSYnz7ZyeBuUs6XT37RicA58sOl8nnD2icJlfNFMibbuA/132" Type="http://schemas.openxmlformats.org/officeDocument/2006/relationships/hyperlink" TargetMode="External"></Relationship><Relationship Id="rId143" Target="https://thirdwx.qlogo.cn/mmopen/vi_32/Xwf4GjKmRbBKqrU2iaBdwU8RK3P7roF46GyoX5wY5YlPxcbh147hFbmqicKgLZAdcYtFNMMHnoINtHYMCdicUUZq7ll2iaBAx2XfRP0v4hTv3Yw/132" Type="http://schemas.openxmlformats.org/officeDocument/2006/relationships/hyperlink" TargetMode="External"></Relationship><Relationship Id="rId144" Target="https://thirdwx.qlogo.cn/mmopen/vi_32/PiajxSqBRaEIn1LFgdWsodHLjkdX4CTlkTEZopSz0af0mQPpbyxicG6VTLPf49Yq3qPryZ6Z00CJNZVuFPLCEL4QW7x4cSVpctEm9x1FyuSUQib4L7WXkWHlA/132" Type="http://schemas.openxmlformats.org/officeDocument/2006/relationships/hyperlink" TargetMode="External"></Relationship><Relationship Id="rId145" Target="https://thirdwx.qlogo.cn/mmopen/vi_32/F5HLHhuOz6atn1VJzpSkq58X0y07Z63pfV1P0uoN5iap3Ord3ia9gz3Eunq6U5uBPCU8HxMzMvgKEZGRrFJZGEOW5Z08jfsTibyqwksWtz7dCg/132" Type="http://schemas.openxmlformats.org/officeDocument/2006/relationships/hyperlink" TargetMode="External"></Relationship><Relationship Id="rId146" Target="https://thirdwx.qlogo.cn/mmopen/vi_32/PiajxSqBRaELyZ5Q8ib4QhhXD41pn1X9rdT1pJzWlhJQHpvP1Sy0saEKPFryEokrH83WatVESs24aicvlh9w8FdVAicb1dFhtaibXNKxZuHdr3fRfn8XVicsOwRg/132" Type="http://schemas.openxmlformats.org/officeDocument/2006/relationships/hyperlink" TargetMode="External"></Relationship><Relationship Id="rId147" Target="https://thirdwx.qlogo.cn/mmopen/vi_32/PiajxSqBRaELs7qaPYqiaRDKKaVLDG0Xsy4SKibw8xBrpo98xfOicwyAgElMhXscUg0y0IvTV1kvaicPrph5GRrdWM2gbrkfju8BPGQSqXfA8wZWQ0aE1WU01Gw/132" Type="http://schemas.openxmlformats.org/officeDocument/2006/relationships/hyperlink" TargetMode="External"></Relationship><Relationship Id="rId148" Target="https://thirdwx.qlogo.cn/mmopen/vi_32/PiajxSqBRaEJP4005WKpVoFFAWlcXJ97XAQj211ibC160vBj50KW3ofgLjKaze38B9CyVfKHaZAMia06jF7WaN3BTWL5BhDKfZia4WicUDEPVxl7WuoTfhibppiag/132" Type="http://schemas.openxmlformats.org/officeDocument/2006/relationships/hyperlink" TargetMode="External"></Relationship><Relationship Id="rId149" Target="https://thirdwx.qlogo.cn/mmopen/vi_32/NDX6XqNykOUaehiah57nZlw8TAnS4rVHEHnEW5J3UYnd6FMLlRdib3FJiaMs7iaa8hJF0RG6BOtpNK3hDPncRPEPkR9kggWRBqmwkoo8xtu41tk/132" Type="http://schemas.openxmlformats.org/officeDocument/2006/relationships/hyperlink" TargetMode="External"></Relationship><Relationship Id="rId150" Target="https://thirdwx.qlogo.cn/mmopen/vi_32/mtSutrSlArVwRANnyEQicOU2FTndDBTm3wpGaCTMibYjBFqwB9rkkQ9pqFzemhYicFOUktUDR0sSsvumGoYXQBcGvl0HLrbbq1Vd9JTFDlr2J0/132" Type="http://schemas.openxmlformats.org/officeDocument/2006/relationships/hyperlink" TargetMode="External"></Relationship><Relationship Id="rId151" Target="https://thirdwx.qlogo.cn/mmopen/vi_32/PiajxSqBRaEKXmmuTquyMaWPrpRnGdLyXdaABvAicFDtFhFgCKJo2tyvbdj7n260ZmVg0fHaLnE6e5otmS0SuDu9YgIeypMQnXJs9OuZA2ZiaD3FShNBox46A/132" Type="http://schemas.openxmlformats.org/officeDocument/2006/relationships/hyperlink" TargetMode="External"></Relationship><Relationship Id="rId152" Target="https://thirdwx.qlogo.cn/mmopen/vi_32/FBLF1GLUC8DJyfZicvib4YYFLVh42s7h06FbYDoyk031FDYOX4qrWSpTJbIvAl5eCU85U26JmpUXktabAWFXOuGpsAAiciaMH4dZsoibnf73PEc4/132" Type="http://schemas.openxmlformats.org/officeDocument/2006/relationships/hyperlink" TargetMode="External"></Relationship><Relationship Id="rId153" Target="https://thirdwx.qlogo.cn/mmopen/vi_32/45KjaXyaCwroO4AyHhprMzvfMsE3wdJXZ4HWCVFss3urIERickcS7wLD1eCeLL2ZILtknQTzywbcQa0wwhkGvXrHnE4b9PNeIL7JsnodDtow/132" Type="http://schemas.openxmlformats.org/officeDocument/2006/relationships/hyperlink" TargetMode="External"></Relationship><Relationship Id="rId154" Target="https://thirdwx.qlogo.cn/mmopen/vi_32/CyAph3hPTB1HJEV1CBPEibyzRz4fvicgc4ocUayFUqAwzVdxKwWibqB321OQpRMkicYM4BhicOj06Wte3Z1fwicbiaZo5GTicq7qJPg16WMdoxwGT1U/132" Type="http://schemas.openxmlformats.org/officeDocument/2006/relationships/hyperlink" TargetMode="External"></Relationship><Relationship Id="rId155" Target="https://thirdwx.qlogo.cn/mmopen/vi_32/Q0j4TwGTfTLxxemjE8PMuH5Yo4sp74icGm3XfYfYLhLjw44kXPUVfibibvF3wlgkYc61vHN6FlWUVTPrqBzVMyFng/132" Type="http://schemas.openxmlformats.org/officeDocument/2006/relationships/hyperlink" TargetMode="External"></Relationship><Relationship Id="rId156" Target="https://thirdwx.qlogo.cn/mmopen/vi_32/ibosNicTyoqnY4rhCsoQtIHpUmugiarzCg6h6ELzdAIQqlsz1uejvlSCicy4s6CWmokLWEbqJqfb7mQwXHBkaGCMiblCkfU0oXc9w5OyE3EkMicPc/132" Type="http://schemas.openxmlformats.org/officeDocument/2006/relationships/hyperlink" TargetMode="External"></Relationship><Relationship Id="rId157" Target="https://thirdwx.qlogo.cn/mmopen/vi_32/PiajxSqBRaEJ0C6UqycHXPhKWe8cJrCXSJCW9BHr91NpEoJH3IamDeko5EbngWdNasLpWiajRxaKD3icX4D04dSo4d5VJ6icaZeHKt6x0xWPmYf1aquwvKu3qA/132" Type="http://schemas.openxmlformats.org/officeDocument/2006/relationships/hyperlink" TargetMode="External"></Relationship><Relationship Id="rId158" Target="https://thirdwx.qlogo.cn/mmopen/vi_32/PiajxSqBRaEJN94icocthkQb11d1vibemGwTUSVthtsXrS7dWbyAbdrYlSYnbbQYoyMZibFRxWBFbWAUpn1jK9TjvLxeAGgAlSP3icD7FmszGwyAExTe6UmWDeQ/132" Type="http://schemas.openxmlformats.org/officeDocument/2006/relationships/hyperlink" TargetMode="External"></Relationship><Relationship Id="rId159" Target="https://thirdwx.qlogo.cn/mmopen/vi_32/rJia2ibMN7Vd9Wo5IhWjq43l34FqZhAGWwpXX15pvPu4sWkouUUHSTe0lcYDS7LgiaB2xtmW7QLFpHrOdVh3nNPKnQ8c6KGaZslv4hsH6GAEZs/132" Type="http://schemas.openxmlformats.org/officeDocument/2006/relationships/hyperlink" TargetMode="External"></Relationship><Relationship Id="rId160" Target="https://thirdwx.qlogo.cn/mmopen/vi_32/0SKbsxfkz8oIqEkicib92k3gAzTIcibBiaS8KIfFDc9aicQDHvEWLvicWoUGJiaiasgQ4Z68ibLXzBSO5XAnujBEwAAxtUrgPbribo249xjPWGicqKiaFec/132" Type="http://schemas.openxmlformats.org/officeDocument/2006/relationships/hyperlink" TargetMode="External"></Relationship><Relationship Id="rId161" Target="https://thirdwx.qlogo.cn/mmopen/vi_32/DYAIOgq83eqD1fqTTJQvdPf98icOcddt5qgv3ibJJofHdN1azd4eDqUl73jDtIx9tYKB3o6tIyahKTia2hv8BnzPQ/132" Type="http://schemas.openxmlformats.org/officeDocument/2006/relationships/hyperlink" TargetMode="External"></Relationship><Relationship Id="rId162" Target="https://thirdwx.qlogo.cn/mmopen/vi_32/ibicfiaOPdB8jPWD3h7GBGVqg3nbbGlwqCYHQWaQRR07MjzVDmOOyDhD2ILCiaopfiaFBAZFN422sulffJ0tpkTXGvw/132" Type="http://schemas.openxmlformats.org/officeDocument/2006/relationships/hyperlink" TargetMode="External"></Relationship><Relationship Id="rId163" Target="https://thirdwx.qlogo.cn/mmopen/vi_32/cQs3pBlYUJvbqVbq9cqfbzHiadXa0A5dC2PfbFEJTfyUJegOtaQuh7gcN1heoCXJtVibicvV5gvMpX9ysZo64icEuw/132" Type="http://schemas.openxmlformats.org/officeDocument/2006/relationships/hyperlink" TargetMode="External"></Relationship><Relationship Id="rId164" Target="https://thirdwx.qlogo.cn/mmopen/vi_32/mvpT3iaiaPSliaAz6kAs1TZ04wEQRpY7wmsD5hEEzDOz0SVoT7zGehVGRAQaVtL1Ea7PYWVOAtR8iaico7JKg6ibKISeV8s7UFeTdDhonPXPSFCK8/132" Type="http://schemas.openxmlformats.org/officeDocument/2006/relationships/hyperlink" TargetMode="External"></Relationship><Relationship Id="rId165" Target="https://thirdwx.qlogo.cn/mmopen/vi_32/fIKGglibIHzYWD5BaysL33LLBzFby9xGuHgk99yheu19NS04uF19K2JTwOjenUXAFRgQjLSjX1vOY10jLZny0tg/132" Type="http://schemas.openxmlformats.org/officeDocument/2006/relationships/hyperlink" TargetMode="External"></Relationship><Relationship Id="rId166" Target="https://thirdwx.qlogo.cn/mmopen/vi_32/PiajxSqBRaEJYQZemicwNEwQtz7w86RpeBFjcN844oOj91M6oZQFAe7qQylA0ic0ZbeknCUU96RBnrTGVCKTx5z2U9FTH3RSIK4iaPYDgx9EUhlAvciazrFGwNw/132" Type="http://schemas.openxmlformats.org/officeDocument/2006/relationships/hyperlink" TargetMode="External"></Relationship><Relationship Id="rId167" Target="https://thirdwx.qlogo.cn/mmopen/vi_32/PiajxSqBRaEJRAxsZmgGwzkm60ax1DAr0mfvSrY7nouzjHcSnIudibqnfLZT7rPlKGEnSaeb5EPNWDQnLxCLmLicO2bUNQfUJ0kH1qIrYyCYF4fGVIpjQfS8w/132" Type="http://schemas.openxmlformats.org/officeDocument/2006/relationships/hyperlink" TargetMode="External"></Relationship><Relationship Id="rId168" Target="https://thirdwx.qlogo.cn/mmopen/vi_32/o8ZzssJkcyyrNPibUetnR9bqx3yVojaLLd6aJAOPf6JD0IEJRnjhiatpgNlIEz7ialSQcUG9h45dgbbgXVAhgD15IGQ21eCjDuTqv9m0DTY0y0/132" Type="http://schemas.openxmlformats.org/officeDocument/2006/relationships/hyperlink" TargetMode="External"></Relationship><Relationship Id="rId169" Target="https://thirdwx.qlogo.cn/mmopen/vi_32/PiajxSqBRaEKRaBZdNbTsGPW1IQXAg4agXzo5nZ0icz4a6pRm1vMg8ic2w5cTBq02GfO1iclCoel1WwJGqkaUeteDial1ibyuKkq2BViclzUDqqbM5Kibicu4v6SFiag/132" Type="http://schemas.openxmlformats.org/officeDocument/2006/relationships/hyperlink" TargetMode="External"></Relationship><Relationship Id="rId170" Target="https://thirdwx.qlogo.cn/mmopen/vi_32/WNPO5fwOPtwKO7upyxEIwuWgEjObYaEsFC1d3FShmBgrReuBMC1LiaDkn5Q45OicIwicDKtnLKGoYOb2WLH0651wIbNUJH76RhxCk7sxPYpNt8/132" Type="http://schemas.openxmlformats.org/officeDocument/2006/relationships/hyperlink" TargetMode="External"></Relationship><Relationship Id="rId171" Target="https://thirdwx.qlogo.cn/mmopen/vi_32/PiajxSqBRaELia59wY4psnmU88N0wVxG0DRTGRLQxu5BNtfVl5efebkb5PmK2jYhZichwFKNmmRffKhJ1Wglyd4V0X1RcyxB4z8g9qwjurx8MZJdTazAv38nQ/132" Type="http://schemas.openxmlformats.org/officeDocument/2006/relationships/hyperlink" TargetMode="External"></Relationship><Relationship Id="rId172" Target="https://thirdwx.qlogo.cn/mmopen/vi_32/Q3auHgzwzM4zicG1tV1qj3fUL87L8Hn2eIHqEGamib7zk4RJiakZLicuT0D7cp5mYmLwNVBL2iceW7XZPe8nHgECJmA/132" Type="http://schemas.openxmlformats.org/officeDocument/2006/relationships/hyperlink" TargetMode="External"></Relationship><Relationship Id="rId173" Target="https://thirdwx.qlogo.cn/mmopen/vi_32/sGnW3JGT0uRCkkz54koeiaOWYkClHfOvpyjdRPo1q5EhicMLDkuKbrmAfeTq7lMKMSczetIRhWTzGyWKsF9JURcg/132" Type="http://schemas.openxmlformats.org/officeDocument/2006/relationships/hyperlink" TargetMode="External"></Relationship><Relationship Id="rId174" Target="https://thirdwx.qlogo.cn/mmopen/vi_32/PiajxSqBRaELxW5pYcE2EBbYdfEdG6e6GfDFjDNUcg70HAOAa8NRAfIntEyiauWGibvZrCVSicoVxs2mNOq38k0LbJo6cib6RHutdGGjB0qeglTwTXHdZfaA44g/132" Type="http://schemas.openxmlformats.org/officeDocument/2006/relationships/hyperlink" TargetMode="External"></Relationship><Relationship Id="rId175" Target="https://thirdwx.qlogo.cn/mmopen/vi_32/Q3auHgzwzM62Ew33m3SOKrKvdNSLR5VssIQQNrNXEIFSYSiaoicD403uBVgWNKTgiceq3SWuTYrvQsYr43e7q7bog/132" Type="http://schemas.openxmlformats.org/officeDocument/2006/relationships/hyperlink" TargetMode="External"></Relationship><Relationship Id="rId176" Target="https://thirdwx.qlogo.cn/mmopen/vi_32/ic9W6YAP4gia6t8tAnK0b5QP39l1h99icp7uM2o2JvNQicfJ1anicMHTdcSibVVzqIdic0IFk9CpLx7jqaghibF0WECgEfLkTuzHKCS6sgiaNqaZo8AQ/132" Type="http://schemas.openxmlformats.org/officeDocument/2006/relationships/hyperlink" TargetMode="External"></Relationship><Relationship Id="rId177" Target="https://thirdwx.qlogo.cn/mmopen/vi_32/PiajxSqBRaEIOBu8qHxpVMbOz6qib02icG5tcicoj0mMy7ziaN7icbmDjiaoZZMqZZmmcbThxMibcEZY0GyjrvW0wmEsQmgwm5ZCzNhmuDGWzq3dYia43odjDCfrWJg/132" Type="http://schemas.openxmlformats.org/officeDocument/2006/relationships/hyperlink" TargetMode="External"></Relationship><Relationship Id="rId178" Target="https://thirdwx.qlogo.cn/mmopen/vi_32/Bw7fTLsDDJdJNdh9yMtEPYFGZMaBqtDO6S4ILEL2Xk8tqGxibwJWwtia73wY7iaTSibaxLU1vYsfvxEPuffaAOnmAwj5jxSEibv987BLapqV8GUA/132" Type="http://schemas.openxmlformats.org/officeDocument/2006/relationships/hyperlink" TargetMode="External"></Relationship><Relationship Id="rId179" Target="https://thirdwx.qlogo.cn/mmopen/vi_32/QQBzJZqUeh10ar7IJe7UdlCVsIJHDZFKq4Tm05FHxLxSLibTRdiaERRXjiaxxxNYRPCBo7kL5TGSCzia6U3UWWlNepdHS41ic79d4PSnM1REaH28/132" Type="http://schemas.openxmlformats.org/officeDocument/2006/relationships/hyperlink" TargetMode="External"></Relationship><Relationship Id="rId180" Target="https://thirdwx.qlogo.cn/mmopen/vi_32/Q0j4TwGTfTJeQVzYNLVuOhhPx1q7C7l0ptaIDJZ7icHZ7Y8ibuvCDOEB738icrTnzSwrqOt0AeSn5tgOZLW0jTK9w/132" Type="http://schemas.openxmlformats.org/officeDocument/2006/relationships/hyperlink" TargetMode="External"></Relationship><Relationship Id="rId181" Target="https://thirdwx.qlogo.cn/mmopen/vi_32/wF3YtZZ0SRs5UHFI5BZQTS9dXqF2VCKCz6VUNljO0csc947XFAF26dzmDM6t0t86NE9xibN77XgpNY6yCrvBicjw/132" Type="http://schemas.openxmlformats.org/officeDocument/2006/relationships/hyperlink" TargetMode="External"></Relationship><Relationship Id="rId182" Target="https://thirdwx.qlogo.cn/mmopen/vi_32/qHrknmCMFB7pLmd8zmsLNwcygjByGpz8AFahkbzTuNs4fUXq7WskKFCLeLuxgsUZpVZ7pcjdWSHicwTy41mKtCvqLZJhC8icftMakIN2hnBuM/132" Type="http://schemas.openxmlformats.org/officeDocument/2006/relationships/hyperlink" TargetMode="External"></Relationship><Relationship Id="rId183" Target="https://thirdwx.qlogo.cn/mmopen/vi_32/Q0j4TwGTfTI6Nh7J00TdYicbqLe96yqLmf60icy8ic0WAAAB9FFtvqRrI5Tic6gs4VYRuFY4wVfzkCbicfJQqajQsaA/132" Type="http://schemas.openxmlformats.org/officeDocument/2006/relationships/hyperlink" TargetMode="External"></Relationship><Relationship Id="rId184" Target="https://thirdwx.qlogo.cn/mmopen/vi_32/PiajxSqBRaEL0mrvibvBicQWb5lb17pxqsPp4b8KVtcnWyMbj6icey0iclic1TTXTw6LbYk3XSmIIJMradNUlkZSI634okjM9QoWq6gAuP2f1LfQEW4EOkwj279Q/132" Type="http://schemas.openxmlformats.org/officeDocument/2006/relationships/hyperlink" TargetMode="External"></Relationship><Relationship Id="rId185" Target="https://thirdwx.qlogo.cn/mmopen/vi_32/Q3auHgzwzM6RkyYoIrcicj4KSyEn2pJA0FXZxEf6Me5Qh0ic8R3Sl0XmbkWonSxMtz7K29y6Bpyib3S4PSnY1HwHsnnmXicTrWFz/132" Type="http://schemas.openxmlformats.org/officeDocument/2006/relationships/hyperlink" TargetMode="External"></Relationship><Relationship Id="rId186" Target="https://thirdwx.qlogo.cn/mmopen/vi_32/XUzvuoBCNx2ticHMBgm1sVKs0JUiacjvfSZIgJkS9nBNuJqN703vP4Zw8CLT9OM5v5gV6Pzcff6xHtE60NEjrYtXgibSEA4abYouvHsF0nEZTI/132" Type="http://schemas.openxmlformats.org/officeDocument/2006/relationships/hyperlink" TargetMode="External"></Relationship><Relationship Id="rId187" Target="https://thirdwx.qlogo.cn/mmopen/vi_32/qa59LKHgPL7wQySbLQgZ6FmiaXB0xJe0Lq6kxyiaYrzHRcQISIxsSzEW04IDS9PnD9r5zicpvcZj1Bh3Jd6eic6A8KrasyxRia7CdhAO1s5ib23xU/132" Type="http://schemas.openxmlformats.org/officeDocument/2006/relationships/hyperlink" TargetMode="External"></Relationship><Relationship Id="rId188" Target="https://thirdwx.qlogo.cn/mmopen/vi_32/vC3XKFQibOomSHNSghHOhgtZlLchwAWibQicCxbENReQhibHaWUOGkWPtMyo6lYLkAtjP7A4MtOEuia5dTDtg78icJzHDRdSQmXcmafJYHc4eeLVA/132" Type="http://schemas.openxmlformats.org/officeDocument/2006/relationships/hyperlink" TargetMode="External"></Relationship><Relationship Id="rId189" Target="https://thirdwx.qlogo.cn/mmopen/vi_32/MjcxWLcwq8oibu0VgOg2aPIM8n80WGHalPBHJjLFiahTRvxO2UXbTISXlEeGHXIJy340smiarzicUHLpmqJH5boWdqmNlh2elzVsUDOiaVBdYheo/132" Type="http://schemas.openxmlformats.org/officeDocument/2006/relationships/hyperlink" TargetMode="External"></Relationship><Relationship Id="rId190" Target="https://thirdwx.qlogo.cn/mmopen/vi_32/PiajxSqBRaEIBEX3NzN9NATsvem4DMlJmicI9QPKicRQcTgUfTuO2SSoeFvkTzOLBUCzoZJ5LjGAZK4yhr3HwUu7jjMItV6CPOvfB30Ww2ZTxeKNV1QiaicLGmQ/132" Type="http://schemas.openxmlformats.org/officeDocument/2006/relationships/hyperlink" TargetMode="External"></Relationship><Relationship Id="rId191" Target="https://thirdwx.qlogo.cn/mmopen/vi_32/PiajxSqBRaELMRCbZCd9bSI0TwvCpnZFNBdyAlrJy5qwK9VVReGPYd59EHUeTDIlkwibv1yCheZrjR9XJPrqFyo3T07G0PtuPSiaSlE5v75aVdClmKTqMmf1g/132" Type="http://schemas.openxmlformats.org/officeDocument/2006/relationships/hyperlink" TargetMode="External"></Relationship><Relationship Id="rId192" Target="https://thirdwx.qlogo.cn/mmopen/vi_32/88icibWia5svmuzicCW0iaNsovd8UHgzgY0JxL7RucG9H3cMNMUwMicHvxU3XLyVMbAJGQjvvjyoE9ib4E6Hn6CznQabeicMSzYcHkECe0F9wgJRZ6E/132" Type="http://schemas.openxmlformats.org/officeDocument/2006/relationships/hyperlink" TargetMode="External"></Relationship><Relationship Id="rId193" Target="https://thirdwx.qlogo.cn/mmopen/vi_32/PiajxSqBRaEIfLS9wjqBVTVjRGBAojwg10mqjv2ZicU4hEwyhwib4td7vHVfh5swHSBTpKHodeBTLnV0jMXIcRfKIqwKTIc9mCrQJPfPuEgfvuxsWpOFE8bmg/132" Type="http://schemas.openxmlformats.org/officeDocument/2006/relationships/hyperlink" TargetMode="External"></Relationship><Relationship Id="rId194" Target="https://thirdwx.qlogo.cn/mmopen/vi_32/mpJQW29z59LlicXDwUDFT9GOA6LWcrV5hcHGga9RfOP6ApYGAiaU1eQPKrsDYq0s3k16U1fUTIaOJDRUjOVoVZZ2Hp7kk5Fd7MplHKFuNMKcY/132" Type="http://schemas.openxmlformats.org/officeDocument/2006/relationships/hyperlink" TargetMode="External"></Relationship><Relationship Id="rId195" Target="https://thirdwx.qlogo.cn/mmopen/vi_32/PiajxSqBRaEJElJj1x7PKEOrkoCy8ozX2rmWzfEjXOlmTsFicKusZtUOr3yEhl9cFdyLeWsAKWZzdibYpCagfh1fVxk5NnmpVKtIU5CULlg0vQplIKwVw4tNw/132" Type="http://schemas.openxmlformats.org/officeDocument/2006/relationships/hyperlink" TargetMode="External"></Relationship><Relationship Id="rId196" Target="https://thirdwx.qlogo.cn/mmopen/vi_32/PiajxSqBRaEJMCE9QdicMunns6aBmQv8pAggFMuXBAEGIo6I2EibnaTyiaDvf5GaniaQsAM5AcHShp7PicwFB5yF977Gmsy9sgdOc38h523jql3Q8rhVorwHeDcQ/132" Type="http://schemas.openxmlformats.org/officeDocument/2006/relationships/hyperlink" TargetMode="External"></Relationship><Relationship Id="rId197" Target="https://thirdwx.qlogo.cn/mmopen/vi_32/PiajxSqBRaEIEqMuZXdXMu8sfTUZlPjoATntcryyw3w7Ju9quysMJbQG5ECfIaCrJ49xttWWx5W7JoIGKkGN1Wg/132" Type="http://schemas.openxmlformats.org/officeDocument/2006/relationships/hyperlink" TargetMode="External"></Relationship><Relationship Id="rId198" Target="https://thirdwx.qlogo.cn/mmopen/vi_32/Zb59gRVmDJrFS7FNGViaYfjF9PNRW2dfjY9uTVvu5EibVBFEzib2Px16Z0D4PBhUb1AjbnlZ72TrAmcr5lEdc5Y3knVYOjskOzsuctndLL59dQ/132" Type="http://schemas.openxmlformats.org/officeDocument/2006/relationships/hyperlink" TargetMode="External"></Relationship><Relationship Id="rId199" Target="https://thirdwx.qlogo.cn/mmopen/vi_32/kCmmeOkNYTLDVE0aic2nroURpaicIhAh9Vjl09IM3XgWNl1BzdFSAwAeZYLXRB6xHxaEoMYAqhY4Cspe2RI4ooq26I2yNia2s1vfUoJwZyBaXA/132" Type="http://schemas.openxmlformats.org/officeDocument/2006/relationships/hyperlink" TargetMode="External"></Relationship><Relationship Id="rId200" Target="https://thirdwx.qlogo.cn/mmopen/vi_32/ia50ChRyT1njtick8icPqjzibR45YXuiaY5RYoJs4VQiakeZpPeicXgch3RwUGEyAOib1VzydZY8J77pIxqod2qdWxT0uA/132" Type="http://schemas.openxmlformats.org/officeDocument/2006/relationships/hyperlink" TargetMode="External"></Relationship><Relationship Id="rId201" Target="https://thirdwx.qlogo.cn/mmopen/vi_32/PiajxSqBRaEIdU7VCaVPvROKjibAQ3WY57fuDBgat14q5pVeAVTNtKxYdA3g50gr74SnoaDZR9rx30kySiaGsdK8vgL6pZBsCgKGw3XvH46CKP9TRqV6FaC8A/132" Type="http://schemas.openxmlformats.org/officeDocument/2006/relationships/hyperlink" TargetMode="External"></Relationship><Relationship Id="rId202" Target="https://thirdwx.qlogo.cn/mmopen/vi_32/PiajxSqBRaEKNfGNQ87M4icCb1WRlfdQ9nTHia8hclQQE3eQv9O8tichOkqwPbO7pKC85z0czyAUVFQKW5vTq6WM9tSma8f4RZiawdjQmD2uslia7HTEuTdrJReg/132" Type="http://schemas.openxmlformats.org/officeDocument/2006/relationships/hyperlink" TargetMode="External"></Relationship><Relationship Id="rId203" Target="https://thirdwx.qlogo.cn/mmopen/vi_32/aicHwcWpAZIZO5Rw8wC3qcicYOJ0aDia5EhxlJTShDvcuLwjYjuluYl2SFWQnwUoknibYHx1vBmjgrncOOlC5bbH7vBFMtM9EzyIekqyLjnZSqE/132" Type="http://schemas.openxmlformats.org/officeDocument/2006/relationships/hyperlink" TargetMode="External"></Relationship><Relationship Id="rId204" Target="https://thirdwx.qlogo.cn/mmopen/vi_32/RNzdAZXeR1icTqa1J4Zfibx0dOEIljRlibgbO8MjVjLL5tIK3n7QGsw7iaZwnY9btd9k0pGcp3GH00sF7icd3jcblphQmSdScia93ZU8lhOOdBXwg/132" Type="http://schemas.openxmlformats.org/officeDocument/2006/relationships/hyperlink" TargetMode="External"></Relationship><Relationship Id="rId205" Target="https://thirdwx.qlogo.cn/mmopen/vi_32/Q3auHgzwzM6PqFD7K5g05b0ocqTrczxCuPmjNvEu5tIzTnlK58XqZpNdtVHCLbBGVRAia3icxYxX8oG4p8njMEEA/132" Type="http://schemas.openxmlformats.org/officeDocument/2006/relationships/hyperlink" TargetMode="External"></Relationship><Relationship Id="rId206" Target="https://thirdwx.qlogo.cn/mmopen/vi_32/siagDfnvFAsrDYT3bArEYWwEMbNyq7M4NPcgYdwbjF8Esyo7DTf9VsfH0EMtDHmictO8xPvyib5bz9H03iaJsNLVJw/132" Type="http://schemas.openxmlformats.org/officeDocument/2006/relationships/hyperlink" TargetMode="External"></Relationship><Relationship Id="rId207" Target="https://thirdwx.qlogo.cn/mmopen/vi_32/Q0j4TwGTfTIIZ1f8s2YzxbxRHbibmxNOOs3c06MfdwnriaKDqSHwrSHicibezib2icF0WyxkRA0bULLb8FBicA6MZukNQ/132" Type="http://schemas.openxmlformats.org/officeDocument/2006/relationships/hyperlink" TargetMode="External"></Relationship><Relationship Id="rId208" Target="https://thirdwx.qlogo.cn/mmopen/vi_32/PiajxSqBRaEId1RcuftNCkgdUTf9tZV7Ol6fYn37ibmonbGjtbXnZ7ibv6XEI7DtIpBSVOb4XyZ3UY4mn3oqokDZkx8ice8bFrYSva0SYAic8juCu11LlX7w06A/132" Type="http://schemas.openxmlformats.org/officeDocument/2006/relationships/hyperlink" TargetMode="External"></Relationship><Relationship Id="rId209" Target="https://thirdwx.qlogo.cn/mmopen/vi_32/iaYWHJBbHA5eNZDJuE5bXibzasSKBnOvbGqFpNsyhZ5dk0GnHRZxut4vzxfficZia8JRMgvhlaELQ2damw4JIrxgTA/132" Type="http://schemas.openxmlformats.org/officeDocument/2006/relationships/hyperlink" TargetMode="External"></Relationship><Relationship Id="rId210" Target="https://thirdwx.qlogo.cn/mmopen/vi_32/Q0j4TwGTfTJsPQHGsJJrgticV5a0Ms0pRD7Y8yf6ASfiaiafBxdEcNMIsvQxftQBQ2zrlapYGaaJibAIcxTmppNXFQ/132" Type="http://schemas.openxmlformats.org/officeDocument/2006/relationships/hyperlink" TargetMode="External"></Relationship><Relationship Id="rId211" Target="https://thirdwx.qlogo.cn/mmopen/vi_32/PiajxSqBRaEIg8Sc56wKiao2UomHcDzSRjDU16YBrN8m76iaMQOYdM46oelUNf0wTyicxchk9ObzviaiaBw1AOkicBFR3KYpjow91KglFp9sACagQgXmicQagk68ow/132" Type="http://schemas.openxmlformats.org/officeDocument/2006/relationships/hyperlink" TargetMode="External"></Relationship><Relationship Id="rId212" Target="https://thirdwx.qlogo.cn/mmopen/vi_32/dglMUGgevnicte8eUehqhPNfq8BqsZUWc5CU6yIb0O9YylEh3WuiarmSVKP9ianVicghzBvqUGiaxn9daTol5LibApzg/132" Type="http://schemas.openxmlformats.org/officeDocument/2006/relationships/hyperlink" TargetMode="External"></Relationship><Relationship Id="rId213" Target="https://thirdwx.qlogo.cn/mmopen/vi_32/1CgnVtqojktDQjNvn0CQJDkwibTJutCYeFsav0yx1GKbGy7QpW04UzNBXGBODWX4ticPhpOCPxpyiaicfMlt81jCsd6uVPibV7uszH1AjOhkmxPo/132" Type="http://schemas.openxmlformats.org/officeDocument/2006/relationships/hyperlink" TargetMode="External"></Relationship><Relationship Id="rId214" Target="https://thirdwx.qlogo.cn/mmopen/vi_32/Q0j4TwGTfTIEfNYdGypWLRnaHh5hknwmia6rTqAia2UyBSvPSQxbGIdiaacDbYZlyqdYk3y7ia3B28QhzcFe0ZPm9Q/132" Type="http://schemas.openxmlformats.org/officeDocument/2006/relationships/hyperlink" TargetMode="External"></Relationship><Relationship Id="rId215" Target="https://thirdwx.qlogo.cn/mmopen/vi_32/Q0j4TwGTfTLXqPiclibUBQOQLs7xic1LMuBVJJKZdTsvL9vZZiaaKNJYwoXjdwVLHKUWHuPz3Zavk2OuPH24icurgAg/132" Type="http://schemas.openxmlformats.org/officeDocument/2006/relationships/hyperlink" TargetMode="External"></Relationship><Relationship Id="rId216" Target="https://thirdwx.qlogo.cn/mmopen/vi_32/PiajxSqBRaEL4qN7GwntjIgHtwiao3EmRnUhTtTJ5eYH7U5IFVK5y2bsuDyR99se1rtDrmGDzeXh50ERSHZRtSBsJSx9Gn9zqLufSkU8LYWsE5cQgWFLjwew/132" Type="http://schemas.openxmlformats.org/officeDocument/2006/relationships/hyperlink" TargetMode="External"></Relationship><Relationship Id="rId217" Target="https://thirdwx.qlogo.cn/mmopen/vi_32/PiajxSqBRaEJNvzuDENmX7qvJoBXicoxcR6IpHeCEVhiaraS9kiasRNj63nay1PL0qjVibftTJy9RTRrxOS4QiagDxxStFs6hsorichOBK2gm9easzia116O7qib0mw/132" Type="http://schemas.openxmlformats.org/officeDocument/2006/relationships/hyperlink" TargetMode="External"></Relationship><Relationship Id="rId218" Target="https://thirdwx.qlogo.cn/mmopen/vi_32/PiajxSqBRaEI24U9grJaYSooVOuNq015VvsKCsaERZFSXeNPe52KamJg2H0EDfsO0JysjtoJbGtfyt7vibB3vU19kjuXiaTDKpd0hPwIRYxbTmmDhypnbebmg/132" Type="http://schemas.openxmlformats.org/officeDocument/2006/relationships/hyperlink" TargetMode="External"></Relationship><Relationship Id="rId219" Target="https://thirdwx.qlogo.cn/mmopen/vi_32/KWfwatrwK3AE7hUxPX7pLRLOOS55liblajVxiadcicmwnc54qQo5u6yAsvRjrBvuj4rpicd5DwcGibpToBQNlhia1ykQv9bVSNcCbNJo3Mb9Q8QQc/132" Type="http://schemas.openxmlformats.org/officeDocument/2006/relationships/hyperlink" TargetMode="External"></Relationship><Relationship Id="rId220" Target="https://thirdwx.qlogo.cn/mmopen/vi_32/mu3PUqzj4dzKeibBuwiac3CcfVlkOtPiaq2vjhCDoUDlOsdbia4ZiaYiaczcIuBYSS6CEG25EZ7eYnFAwNUM1FkD8iaZSOJShO6vE5dwQib6fiatqES8/132" Type="http://schemas.openxmlformats.org/officeDocument/2006/relationships/hyperlink" TargetMode="External"></Relationship><Relationship Id="rId221" Target="https://live-cdn-1321538785.cos.ap-nanjing.myqcloud.com/20250605/1749106091523/9c274b0d18a6428cb10b83fa22331e57.png" Type="http://schemas.openxmlformats.org/officeDocument/2006/relationships/hyperlink" TargetMode="External"></Relationship><Relationship Id="rId222" Target="https://thirdwx.qlogo.cn/mmopen/vi_32/PiajxSqBRaEIcc2QPaZgJzwq6R0d7iaqIZ34ybPhntUCf6lxKCFk0JFdkwp1HtX2ibVNCr6ibvI5Q5oZQicjLSibwpwCKiaHVQ4r73MXsPnREyn5zZ6Rg2YVNTvjw/132" Type="http://schemas.openxmlformats.org/officeDocument/2006/relationships/hyperlink" TargetMode="External"></Relationship><Relationship Id="rId223" Target="https://thirdwx.qlogo.cn/mmopen/vi_32/nicib8gqImzrAELraJLKwX7exGwMtMRpp6Nx215TmOcGAXWjicbQAL7IcgWN1nTzoeBjzHlf6gRl8NRonoWE2EIQkwVicpCmibGn8JzTNH1clNFw/132" Type="http://schemas.openxmlformats.org/officeDocument/2006/relationships/hyperlink" TargetMode="External"></Relationship><Relationship Id="rId224" Target="https://thirdwx.qlogo.cn/mmopen/vi_32/UTv6IyNCKMFsEMuM6Z9GiaZbqQPLiaRVPuqnBv1o0Qkjia1iad88WKl2H4c813ibdm3Eycnwic6cg0eW5icFjXAVC1qWSRYMOx1HwXCu55vHUUHTGE/132" Type="http://schemas.openxmlformats.org/officeDocument/2006/relationships/hyperlink" TargetMode="External"></Relationship><Relationship Id="rId225" Target="https://thirdwx.qlogo.cn/mmopen/vi_32/3r2BumWn5CicibiacibaK3q6vhCj6khtxia28NRUGo4k5A312ORicSHV5aeh8AuXVcWvG7hTZTTaHg0WvaWMXzWArrABTsqtlYzkmjicWibcyLOMuGg/132" Type="http://schemas.openxmlformats.org/officeDocument/2006/relationships/hyperlink" TargetMode="External"></Relationship><Relationship Id="rId226" Target="https://thirdwx.qlogo.cn/mmopen/vi_32/mDNYjBOFyZfmIcKG44icHAnSOoxpaLD67xL43jHyiaafMJ2Gibws62GtUVYYziatVIE0mjEcib3qXiaIbliaTKPeA7EbFxrvCZ8Wjdt3WtekQul2Yk/132" Type="http://schemas.openxmlformats.org/officeDocument/2006/relationships/hyperlink" TargetMode="External"></Relationship><Relationship Id="rId227" Target="https://thirdwx.qlogo.cn/mmopen/vi_32/DYAIOgq83eqiawiaibruiaZCDhjShm8RfSYMr4ZWtvYtXCCtz35fibXm1s6N3OqaXzMh6rZJ5tSUcK3Rmicl0qVOcCVw/132" Type="http://schemas.openxmlformats.org/officeDocument/2006/relationships/hyperlink" TargetMode="External"></Relationship><Relationship Id="rId228" Target="https://thirdwx.qlogo.cn/mmopen/vi_32/PiajxSqBRaELQBQg3ic4CdNouEicHmShEibD2QP6d9Z6FK96mXnnISbSd4J1McSaD6gtKibJsVTaI4p1ibFGiaYCVYukOxKg03yqH7LUJteYlunwwov3uWbNe2o7A/132" Type="http://schemas.openxmlformats.org/officeDocument/2006/relationships/hyperlink" TargetMode="External"></Relationship><Relationship Id="rId229" Target="https://thirdwx.qlogo.cn/mmopen/vi_32/tO6hnOZLCh60RTaMkWTZnDeS1fv0icUt9icA5ZnEXicEmDl8FhXTuFhzG6XribMLjXTaia7OlQOk5P1n2LAqfyxP8ZUeTrqKoxmYR5t1AwSrpVv4/132" Type="http://schemas.openxmlformats.org/officeDocument/2006/relationships/hyperlink" TargetMode="External"></Relationship><Relationship Id="rId230" Target="https://thirdwx.qlogo.cn/mmopen/vi_32/ELWKnwt0ibH4KgMzz90UQujuNoqL1ey9L14cL4R2HywDsoVK6qBvaBibVKx6K8aeyYic0gDq8q1Nqj1L54jfEKHQEo3XsVKuObmsjCBnjT0tQA/132" Type="http://schemas.openxmlformats.org/officeDocument/2006/relationships/hyperlink" TargetMode="External"></Relationship><Relationship Id="rId231" Target="https://thirdwx.qlogo.cn/mmopen/vi_32/PiajxSqBRaEJ3lejyWnV6j3EKnvVZ8oy9Xv5OKxk6vicgcSFmRBwhxnSC3Pg0DFzUhXibWUUqialnhMaaJOuVicqZWEVYCAtIiaLo4xtu5sU5ukFApbExhMVvrWw/132" Type="http://schemas.openxmlformats.org/officeDocument/2006/relationships/hyperlink" TargetMode="External"></Relationship><Relationship Id="rId232" Target="https://thirdwx.qlogo.cn/mmopen/vi_32/7t7ziaLLnyEUw6VjB0VEOFAo1Z8WNxrrxZkhmfjEWs2nlKoc8hKI3jTH5TwD3oWm8Ar5GryMEOm2jYuWH56I5v6ToRPSf5Jwkv1klXjyFIkU/132" Type="http://schemas.openxmlformats.org/officeDocument/2006/relationships/hyperlink" TargetMode="External"></Relationship><Relationship Id="rId233" Target="https://thirdwx.qlogo.cn/mmopen/vi_32/4WNszT4icGTk7UVNmLibzxias17mmSSP7A8zgKEOfApMGib0uV2Egq1owdELZeOaIlGOVniaUVuMLWWKy5DTFtFa8yQ/132" Type="http://schemas.openxmlformats.org/officeDocument/2006/relationships/hyperlink" TargetMode="External"></Relationship><Relationship Id="rId234" Target="https://thirdwx.qlogo.cn/mmopen/vi_32/PiajxSqBRaEJSicwNbNp6YrrqYpudpSWFs13nicykANSPH4fLH2vmnaxYOIy1yn5pOZ4txrb6rWIaveMEqqXyv5wicMvDxMt4luy64RdHf1WDX55iaia5cbqy79A/132" Type="http://schemas.openxmlformats.org/officeDocument/2006/relationships/hyperlink" TargetMode="External"></Relationship><Relationship Id="rId235" Target="https://thirdwx.qlogo.cn/mmopen/vi_32/PiajxSqBRaELX0ArXWswLSY0SPh3GR30IwqI5BGhpCFysofkHOY0riarFwnhbtt3rMBueBwyAV5sHrSpNnPaB97gC2uSticRibRTQE1ricaHXjQXhia7jeibZQG7w/132" Type="http://schemas.openxmlformats.org/officeDocument/2006/relationships/hyperlink" TargetMode="External"></Relationship><Relationship Id="rId236" Target="https://thirdwx.qlogo.cn/mmopen/vi_32/gCDEoeFqmYOXlEJzVtQ0iaVmo48eWql1vKPx4MmL0ib08r7dYvCn8pnTDQYMjKKneRIvwAYaTp8LJpW6ibveEtH6FqVpuEPOxVWjFebtHEvCxg/132" Type="http://schemas.openxmlformats.org/officeDocument/2006/relationships/hyperlink" TargetMode="External"></Relationship><Relationship Id="rId237" Target="https://thirdwx.qlogo.cn/mmopen/vi_32/PiajxSqBRaEK97GkEfOlR2YyPEC8yGxfU53MiaUpRVSslnw0vsQVdeln1yIl0clbAJKGQq67BD56Bt66Lbia7S9cBofFnpNADh8uzny2ZB7rs1vohPDILceRQ/132" Type="http://schemas.openxmlformats.org/officeDocument/2006/relationships/hyperlink" TargetMode="External"></Relationship><Relationship Id="rId238" Target="https://thirdwx.qlogo.cn/mmopen/vi_32/2vD46FYTuT1lyJzxI6TWlBYxzazOsQGACPzlwsav59jribRcBmsBXKsYibKWhLrjU1OtdL3WmicmvtYyvIhQLZPdnQCLXgsOYSdOypop0lhicH8/132" Type="http://schemas.openxmlformats.org/officeDocument/2006/relationships/hyperlink" TargetMode="External"></Relationship><Relationship Id="rId239" Target="https://thirdwx.qlogo.cn/mmopen/vi_32/4hwO9QIxJU8HMRQhIaKGD5IEo16v6Im5U1zy5G98Jq9og3TVmkDBFUtlsscXZJ33REFjNy7DVe50LR2tyLAMp8FQ6sJ0fVoD38CGUHIibAa0/132" Type="http://schemas.openxmlformats.org/officeDocument/2006/relationships/hyperlink" TargetMode="External"></Relationship><Relationship Id="rId240" Target="https://thirdwx.qlogo.cn/mmopen/vi_32/aiaXkmswyr6gyNxUd1YueicbnHUO06L3Wd7o7mKZPic8nrf3BeibDzib91RlHtPEOibmNA7aJELEVm2ApDPtV81QkhGZoA8TWraA0dqDjZwlJR82c/132"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D5" xSplit="3" ySplit="4"/>
    </sheetView>
  </sheetViews>
  <sheetFormatPr defaultColWidth="14" defaultRowHeight="19"/>
  <cols>
    <col collapsed="false" customWidth="true" hidden="false" max="1" min="1" style="0" width="22"/>
    <col collapsed="false" customWidth="true" hidden="false" max="2" min="2" style="0" width="22"/>
    <col collapsed="false" customWidth="true" hidden="false" max="3" min="3" style="0" width="22"/>
    <col collapsed="false" customWidth="true" hidden="false" max="4" min="4" style="0" width="22"/>
    <col collapsed="false" customWidth="true" hidden="false" max="5" min="5" style="0" width="22"/>
    <col collapsed="false" customWidth="true" hidden="false" max="6" min="6" style="0" width="22"/>
    <col collapsed="false" customWidth="true" hidden="false" max="7" min="7" style="0" width="22"/>
    <col collapsed="false" customWidth="true" hidden="false" max="8" min="8" style="0" width="22"/>
    <col collapsed="false" customWidth="true" hidden="false" max="9" min="9" style="0" width="14"/>
    <col collapsed="false" customWidth="true" hidden="true" max="9" min="9" style="0" width="14"/>
    <col collapsed="false" customWidth="true" hidden="false" max="10" min="10" style="0" width="39"/>
    <col collapsed="false" customWidth="true" hidden="false" max="11" min="11" style="0" width="71"/>
    <col collapsed="false" customWidth="true" hidden="false" max="12" min="12" style="0" width="71"/>
    <col collapsed="false" customWidth="true" hidden="false" max="13" min="13" style="0" width="22"/>
    <col collapsed="false" customWidth="true" hidden="false" max="14" min="14" style="0" width="22"/>
    <col collapsed="false" customWidth="true" hidden="false" max="15" min="15" style="0" width="39"/>
    <col collapsed="false" customWidth="true" hidden="false" max="16" min="16" style="0" width="39"/>
    <col collapsed="false" customWidth="true" hidden="false" max="17" min="17" style="0" width="22"/>
    <col collapsed="false" customWidth="true" hidden="false" max="18" min="18" style="0" width="22"/>
    <col collapsed="false" customWidth="true" hidden="false" max="19" min="19" style="0" width="22"/>
    <col collapsed="false" customWidth="true" hidden="false" max="20" min="20" style="0" width="14"/>
    <col collapsed="false" customWidth="true" hidden="false" max="21" min="21" style="0" width="14"/>
    <col collapsed="false" customWidth="true" hidden="false" max="22" min="22" style="0" width="46"/>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7"/>
    <col collapsed="false" customWidth="true" hidden="false" max="27" min="27" style="0" width="22"/>
    <col collapsed="false" customWidth="true" hidden="false" max="28" min="28" style="0" width="22"/>
    <col collapsed="false" customWidth="true" hidden="false" max="29" min="29" style="0" width="22"/>
    <col collapsed="false" customWidth="true" hidden="false" max="30" min="30" style="0" width="22"/>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20"/>
    <col collapsed="false" customWidth="true" hidden="false" max="41" min="41" style="0" width="20"/>
  </cols>
  <sheetData>
    <row customHeight="true" ht="19" r="1">
      <c r="A1" s="1" t="str">
        <v>总添加人数</v>
      </c>
      <c r="B1" s="1" t="str">
        <v>有效 leads 人数/占比</v>
      </c>
      <c r="C1" s="1" t="str">
        <v>转化人数/占比</v>
      </c>
      <c r="D1" s="1" t="str">
        <v>填写问卷人数/占比</v>
      </c>
      <c r="E1" s="1" t="str">
        <v>领卡人数/占比</v>
      </c>
      <c r="F1" s="1" t="str">
        <v>进群人数/占比</v>
      </c>
      <c r="G1" s="1" t="str">
        <v>交作业人数/占比</v>
      </c>
      <c r="H1" s="1" t="str">
        <v>流失人数/占比</v>
      </c>
      <c r="I1" s="1"/>
      <c r="J1" s="1" t="str">
        <v>未回复人数/占比</v>
      </c>
      <c r="K1" s="1" t="str">
        <v>挖需人数/占比</v>
      </c>
      <c r="L1" s="1" t="str">
        <v>SA 类人数/占比</v>
      </c>
      <c r="M1" s="2" t="str">
        <v>建联人数/占比</v>
      </c>
      <c r="N1" s="2" t="str">
        <v>破冰人数/占比</v>
      </c>
      <c r="O1" s="2" t="str">
        <v>挖需人数/占比</v>
      </c>
      <c r="P1" s="2" t="str">
        <v>痛点人数/占比</v>
      </c>
      <c r="Q1" s="2" t="str">
        <v>匹配产品人数/占比</v>
      </c>
      <c r="R1" s="2" t="str">
        <v>异议解决人数/占比</v>
      </c>
      <c r="S1" s="2" t="str">
        <v>关单人数/占比</v>
      </c>
      <c r="T1" s="1" t="str">
        <v>S 类人数/占比</v>
      </c>
      <c r="U1" s="1" t="str">
        <v>A 类人数/占比</v>
      </c>
      <c r="V1" s="1" t="str">
        <v>B 类人数/占比</v>
      </c>
      <c r="W1" s="1" t="str">
        <v>不跟进人数/占比</v>
      </c>
      <c r="X1" s="1" t="str">
        <v>在期会员人数/占比</v>
      </c>
      <c r="Y1" s="1" t="str">
        <v>骗子人数/占比</v>
      </c>
      <c r="Z1" s="1" t="str">
        <v>重复添加人数</v>
      </c>
      <c r="AA1" s="1" t="str">
        <v>往期会员人数/占比</v>
      </c>
      <c r="AB1" s="1" t="str">
        <v>领过体验卡人数/占比</v>
      </c>
      <c r="AC1" s="2" t="str">
        <v>待领取体验卡人数/占比</v>
      </c>
      <c r="AD1" s="3" t="str">
        <v>延期人数/占比</v>
      </c>
      <c r="AE1" s="3"/>
      <c r="AF1" s="1"/>
      <c r="AG1" s="1"/>
      <c r="AH1" s="1"/>
      <c r="AI1" s="1"/>
      <c r="AJ1" s="1"/>
      <c r="AK1" s="1"/>
      <c r="AL1" s="1"/>
      <c r="AM1" s="3"/>
      <c r="AN1" s="1"/>
      <c r="AO1" s="1"/>
    </row>
    <row customHeight="true" ht="19" r="2">
      <c r="A2" s="13" cm="1">
        <f t="array" ref="A2:A2">SUMPRODUCT(--(LEN(A5:A1659)&gt;0))</f>
      </c>
      <c r="B2" s="13">
        <f>A2-H2-X2-Y2-Z2</f>
      </c>
      <c r="C2" s="1" cm="1">
        <f t="array" ref="C2:C2">SUMPRODUCT(--(TRIM(H5:H1659)="已成交"))</f>
      </c>
      <c r="D2" s="13" cm="1">
        <f t="array" ref="D2:D2">SUMPRODUCT(--(LEN(X5:X1659)&gt;0))</f>
      </c>
      <c r="E2" s="13" cm="1">
        <f t="array" ref="E2:E2">SUMPRODUCT(--(LEN(E5:E1659)&gt;0))</f>
      </c>
      <c r="F2" s="13" cm="1">
        <f t="array" ref="F2:F2">SUMPRODUCT(--(LEN(F5:F1659)&gt;0))</f>
      </c>
      <c r="G2" s="13" cm="1">
        <f t="array" ref="G2:G2">SUMPRODUCT(--(LEN(O5:O1659)&gt;0))</f>
      </c>
      <c r="H2" s="13" cm="1">
        <f t="array" ref="H2:H2">SUMPRODUCT(--(TRIM(D5:D1659)="已流失"))</f>
      </c>
      <c r="I2" s="13"/>
      <c r="J2" s="13" cm="1">
        <f t="array" ref="J2:J2">SUMPRODUCT(--(TRIM(H5:H1659)="建联"))</f>
      </c>
      <c r="K2" s="13">
        <f>O2</f>
      </c>
      <c r="L2" s="13">
        <f>T2+U2</f>
      </c>
      <c r="M2" s="13" cm="1">
        <f t="array" ref="M2:M2">SUMPRODUCT(--(TRIM(H5:H1659)="建联"))</f>
      </c>
      <c r="N2" s="13" cm="1">
        <f t="array" ref="N2:N2">SUMPRODUCT(--(TRIM(H5:H1659)="破冰"))</f>
      </c>
      <c r="O2" s="13" cm="1">
        <f t="array" ref="O2:O2">SUMPRODUCT(--(TRIM(H5:H1659)="需求"))</f>
      </c>
      <c r="P2" s="13" cm="1">
        <f t="array" ref="P2:P2">SUMPRODUCT(--(TRIM(H5:H1659)="痛点"))</f>
      </c>
      <c r="Q2" s="13" cm="1">
        <f t="array" ref="Q2:Q2">SUMPRODUCT(--(TRIM(H5:H1659)="匹配产品"))</f>
      </c>
      <c r="R2" s="13" cm="1">
        <f t="array" ref="R2:R2">SUMPRODUCT(--(TRIM(H5:H1659)="异议解决"))</f>
      </c>
      <c r="S2" s="13" cm="1">
        <f t="array" ref="S2:S2">SUMPRODUCT(--(TRIM(H5:H1659)="关单"))</f>
      </c>
      <c r="T2" s="13" cm="1">
        <f t="array" ref="T2:T2">SUMPRODUCT(--(TRIM(G5:G1659)="S"))</f>
      </c>
      <c r="U2" s="13" cm="1">
        <f t="array" ref="U2:U2">SUMPRODUCT(--(TRIM(G5:G1659)="A"))</f>
      </c>
      <c r="V2" s="13" cm="1">
        <f t="array" ref="V2:V2">SUMPRODUCT(--(TRIM(G5:G1659)="B"))</f>
      </c>
      <c r="W2" s="13" cm="1">
        <f t="array" ref="W2:W2">SUMPRODUCT(--(TRIM(G5:G1659)="不跟进"))</f>
      </c>
      <c r="X2" s="13" cm="1">
        <f t="array" ref="X2:X2">SUMPRODUCT(--(TRIM(U5:U1659)="会员_7"))</f>
      </c>
      <c r="Y2" s="14" cm="1">
        <f t="array" ref="Y2:Y2">SUMPRODUCT(--(TRIM(G5:G1659)="诈骗"))</f>
      </c>
      <c r="Z2" s="1">
        <f>COUNTIF(B5:B1659, "*重复*")</f>
      </c>
      <c r="AA2" s="14" cm="1">
        <f t="array" ref="AA2:AA2">SUMPRODUCT(--(TRIM(U5:U1659)="会员_往期未续费"))</f>
      </c>
      <c r="AB2" s="14" cm="1">
        <f t="array" ref="AB2:AB2">SUMPRODUCT(--(TRIM(U5:U1659)="体验卡"))</f>
      </c>
      <c r="AC2" s="14">
        <f>B2-AA2-AB2</f>
      </c>
      <c r="AD2" s="14" cm="1">
        <f t="array" ref="AD2:AD2">SUMPRODUCT(--(TRIM(G5:G1659)="延期"))</f>
      </c>
      <c r="AE2" s="14"/>
      <c r="AF2" s="13"/>
      <c r="AG2" s="13"/>
      <c r="AH2" s="13"/>
      <c r="AI2" s="13"/>
      <c r="AJ2" s="13"/>
      <c r="AK2" s="13"/>
      <c r="AL2" s="13"/>
      <c r="AM2" s="14"/>
      <c r="AN2" s="13"/>
      <c r="AO2" s="13"/>
    </row>
    <row customHeight="true" ht="20" r="3">
      <c r="A3" s="15"/>
      <c r="B3" s="15">
        <f>B2/A2</f>
      </c>
      <c r="C3" s="17">
        <f>C2/B2</f>
      </c>
      <c r="D3" s="15">
        <f>D2/B2</f>
      </c>
      <c r="E3" s="15">
        <f>E2/B2</f>
      </c>
      <c r="F3" s="15">
        <f>F2/B2</f>
      </c>
      <c r="G3" s="15">
        <f>G2/B2</f>
      </c>
      <c r="H3" s="15">
        <f>H2/A2</f>
      </c>
      <c r="I3" s="15"/>
      <c r="J3" s="15">
        <f>J2/A2</f>
      </c>
      <c r="K3" s="15">
        <f>K2/B2+P3+Q3+R3+S3</f>
      </c>
      <c r="L3" s="15">
        <f>L2/B2</f>
      </c>
      <c r="M3" s="15">
        <f>M2/A2</f>
      </c>
      <c r="N3" s="15">
        <f>N2/B2+O3+P3+Q3+R3+S3</f>
      </c>
      <c r="O3" s="15">
        <f>O2/B2+P3+Q3+R3+S3</f>
      </c>
      <c r="P3" s="15">
        <f>P2/B2+Q3+R3+S3</f>
      </c>
      <c r="Q3" s="15">
        <f>Q2/B2+R3+S3</f>
      </c>
      <c r="R3" s="15">
        <f>R2/B2+S3</f>
      </c>
      <c r="S3" s="15">
        <f>S2/B2</f>
      </c>
      <c r="T3" s="15">
        <f>T2/B2</f>
      </c>
      <c r="U3" s="15">
        <f>U2/B2</f>
      </c>
      <c r="V3" s="15">
        <f>V2/A2</f>
      </c>
      <c r="W3" s="15">
        <f>W2/B2</f>
      </c>
      <c r="X3" s="15">
        <f>X2/A2</f>
      </c>
      <c r="Y3" s="16">
        <f>Y2/A2</f>
      </c>
      <c r="Z3" s="16">
        <f>Z2/A2</f>
      </c>
      <c r="AA3" s="16">
        <f>AA2/A2</f>
      </c>
      <c r="AB3" s="16">
        <f>AB2/A2</f>
      </c>
      <c r="AC3" s="16">
        <f>AC2/B2</f>
      </c>
      <c r="AD3" s="16">
        <f>AD2/B2</f>
      </c>
      <c r="AE3" s="16"/>
      <c r="AF3" s="15"/>
      <c r="AG3" s="15"/>
      <c r="AH3" s="15"/>
      <c r="AI3" s="15"/>
      <c r="AJ3" s="15"/>
      <c r="AK3" s="15"/>
      <c r="AL3" s="15"/>
      <c r="AM3" s="16"/>
      <c r="AN3" s="15"/>
      <c r="AO3" s="15"/>
    </row>
    <row r="4">
      <c r="A4" s="1"/>
      <c r="B4" s="1" t="str">
        <v>企微备注名</v>
      </c>
      <c r="C4" s="1" t="str">
        <v>所在账号</v>
      </c>
      <c r="D4" s="1" t="str">
        <v>是否流失</v>
      </c>
      <c r="E4" s="1" t="str">
        <v>是否领卡</v>
      </c>
      <c r="F4" s="1" t="str">
        <v>是否进群</v>
      </c>
      <c r="G4" s="1" t="str">
        <v>用户属性</v>
      </c>
      <c r="H4" s="1" t="str">
        <v>用户阶段</v>
      </c>
      <c r="I4" s="1"/>
      <c r="J4" s="3" t="str">
        <v>用户备注</v>
      </c>
      <c r="K4" s="1" t="str">
        <v>用户基本信息</v>
      </c>
      <c r="L4" s="2" t="str">
        <v>第一课在线时长</v>
      </c>
      <c r="M4" s="2" t="str">
        <v>第一课回放时长</v>
      </c>
      <c r="N4" s="2" t="str">
        <v>第二课在线时长</v>
      </c>
      <c r="O4" s="2" t="str">
        <v>直播听后感</v>
      </c>
      <c r="P4" s="2" t="str">
        <v>作业 1</v>
      </c>
      <c r="Q4" s="2" t="str">
        <v>作业 2</v>
      </c>
      <c r="R4" s="2" t="str">
        <v>作业 3</v>
      </c>
      <c r="S4" s="1" t="str">
        <v>企业标签</v>
      </c>
      <c r="T4" s="1" t="str">
        <v>性别</v>
      </c>
      <c r="U4" s="1" t="str">
        <v>往期身份</v>
      </c>
      <c r="V4" s="1" t="str">
        <v>收货地址</v>
      </c>
      <c r="W4" s="1" t="str">
        <v>收件人</v>
      </c>
      <c r="X4" s="18" t="str">
        <v>您所在的城市为</v>
      </c>
      <c r="Y4" s="18" t="str">
        <v>您现在的工作是</v>
      </c>
      <c r="Z4" s="18" t="str">
        <v>您的工作年限是</v>
      </c>
      <c r="AA4" s="18" t="str">
        <v>工作或项目年收入</v>
      </c>
      <c r="AB4" s="18" t="str">
        <v>您目前所处的赚钱阶段</v>
      </c>
      <c r="AC4" s="18" t="str">
        <v>之前是否有做过项目的经历（如果有，可以简单说一下自己做过的项目~）</v>
      </c>
      <c r="AD4" s="18" t="str">
        <v>从那些渠道了解的生财</v>
      </c>
      <c r="AE4" s="18" t="str">
        <v>请问来生财有术，主要是想解决赚钱路上那些方面的问题？我把相关资料发给你</v>
      </c>
      <c r="AF4" s="1" t="str">
        <v>是否进群</v>
      </c>
      <c r="AG4" s="1" t="str">
        <v>IP 课</v>
      </c>
      <c r="AH4" s="1" t="str">
        <v>小报童</v>
      </c>
      <c r="AI4" s="1" t="str">
        <v>365问</v>
      </c>
      <c r="AJ4" s="1" t="str">
        <v>礼品卡</v>
      </c>
      <c r="AK4" s="1" t="str">
        <v>返差价</v>
      </c>
      <c r="AL4" s="1" t="str">
        <v>兑换话术</v>
      </c>
      <c r="AM4" s="19" t="str">
        <v>差价话术</v>
      </c>
      <c r="AN4" s="1" t="str">
        <v>星球编号</v>
      </c>
      <c r="AO4" s="1" t="str">
        <v>交付结束</v>
      </c>
    </row>
    <row r="5">
      <c r="A5" s="12">
        <f>IF('微伴数据'!A2="","",'微伴数据'!A2)</f>
      </c>
      <c r="B5" s="1">
        <f>IF('微伴数据'!B2="","",'微伴数据'!B2)</f>
      </c>
      <c r="C5" s="1">
        <f>IF('微伴数据'!G2="","",'微伴数据'!G2)</f>
      </c>
      <c r="D5" s="1">
        <f>IF('微伴数据'!D2="","",'微伴数据'!D2)</f>
      </c>
      <c r="E5" s="1">
        <f>IF('微伴数据'!CR2="","",'微伴数据'!CR2)</f>
      </c>
      <c r="F5" s="1">
        <f>IF('微伴数据'!CL2="","",'微伴数据'!CL2)</f>
      </c>
      <c r="G5" s="1" t="str">
        <v>S</v>
      </c>
      <c r="H5" s="1" t="str">
        <v>已成交</v>
      </c>
      <c r="I5" s="1">
        <f>VLOOKUP(A5,'Sheet9'!A:A,1,0)</f>
      </c>
      <c r="J5" s="3"/>
      <c r="K5" s="1">
        <f>T5&amp;CHAR(10)&amp;U5&amp;CHAR(10)&amp;V5&amp;CHAR(10)&amp;Y5&amp;CHAR(10)&amp;Z5&amp;CHAR(10)&amp;AA5&amp;CHAR(10)&amp;AB5&amp;CHAR(10)&amp;AC5&amp;CHAR(10)&amp;AD5&amp;CHAR(10)&amp;AE5</f>
      </c>
      <c r="L5" s="2">
        <f>IFERROR(VLOOKUP(#REF!,'第一课直播'!D:L,9,0),IFERROR(VLOOKUP('第一课回放'!C:H,5,0),"未到课"))</f>
      </c>
      <c r="M5" s="2">
        <f>IFERROR(VLOOKUP(#REF!,'第一课回放'!C:H,5,0),"0:00:00")</f>
      </c>
      <c r="N5" s="2">
        <f>IFERROR(VLOOKUP(#REF!,'第二课直播'!D:L,9,0),"未到课")</f>
      </c>
      <c r="O5" s="2"/>
      <c r="P5" s="2"/>
      <c r="Q5" s="2"/>
      <c r="R5" s="2"/>
      <c r="S5" s="1">
        <f>IFERROR(VLOOKUP(A5,'微伴数据'!A:DB,12,0),"")</f>
      </c>
      <c r="T5" s="1">
        <f>IFERROR(VLOOKUP(A5,'微伴数据'!A:DB,32,0),"")</f>
      </c>
      <c r="U5" s="1">
        <f>IFERROR(VLOOKUP(A5,'微伴数据'!A:DC,81,0),"")</f>
      </c>
      <c r="V5" s="1">
        <f>IFERROR(VLOOKUP(#REF!,'星橙地址'!A:V,9,0),"")</f>
      </c>
      <c r="W5" s="1">
        <f>IFERROR(VLOOKUP(#REF!,'星橙地址'!A:V,10,0),"")</f>
      </c>
      <c r="X5" s="1">
        <f>IFERROR(VLOOKUP(A5,'星云问卷'!A:O,8,0),"")</f>
      </c>
      <c r="Y5" s="3">
        <f>IFERROR(VLOOKUP(A5,'星云问卷'!A:O,9,0),"")</f>
      </c>
      <c r="Z5" s="3">
        <f>IFERROR(VLOOKUP(A5,'星云问卷'!A:O,10,0),"")</f>
      </c>
      <c r="AA5" s="3">
        <f>IFERROR(VLOOKUP(A5,'星云问卷'!A:O,11,0),"")</f>
      </c>
      <c r="AB5" s="3">
        <f>IFERROR(VLOOKUP(A5,'星云问卷'!A:O,12,0),"")</f>
      </c>
      <c r="AC5" s="3">
        <f>IFERROR(VLOOKUP(A5,'星云问卷'!A:O,13,0),"")</f>
      </c>
      <c r="AD5" s="3">
        <f>IFERROR(VLOOKUP(A5,'星云问卷'!A:O,14,0),"")</f>
      </c>
      <c r="AE5" s="3">
        <f>IFERROR(VLOOKUP(A5,'星云问卷'!A:O,15,0),"")</f>
      </c>
      <c r="AF5" s="1">
        <f>IFERROR(VLOOKUP(A5,'微伴数据'!A:DB,72,0),"")</f>
      </c>
      <c r="AG5" s="5" t="str">
        <v>54DCsd5b</v>
      </c>
      <c r="AH5" s="6" t="s">
        <v>42</v>
      </c>
      <c r="AI5" s="5" t="str">
        <v>6dvE2Dzy</v>
      </c>
      <c r="AJ5" s="4"/>
      <c r="AK5" s="4"/>
      <c r="AL5" s="4">
        <f>CONCATENATE( " 我把体验营用户专属福利给你发一下哈：" &amp; CHAR(10) &amp; CHAR(10), "1.《抖音商业IP课》" &amp; CHAR(10), "兑换码：", AG5, CHAR(10), "兑换码使用地址：https://appamvpb5mq9834.h5.xiaoeknow.com/p/t/v1/ecommerce/mkt/redeem_index" &amp; CHAR(10) &amp; CHAR(10), "2.《生财有术66个项目精选》" &amp; CHAR(10), "兑换码：", AH5, CHAR(10), "使用方式：微信搜索小报童投递-点击开始阅读-点击生财有术项目精选即可" &amp; CHAR(10) &amp; CHAR(10), "3.《生财365问》" &amp; CHAR(10), "兑换码：", AI5, CHAR(10), "使用方式：https://appamvpb5mq9834.h5.xiaoeknow.com/p/t/v1/ecommerce/mkt/redeem_index")</f>
      </c>
      <c r="AM5" s="1"/>
      <c r="AN5" s="1"/>
      <c r="AO5" s="1"/>
    </row>
    <row r="6">
      <c r="A6" s="1">
        <f>IF('微伴数据'!A3="","",'微伴数据'!A3)</f>
      </c>
      <c r="B6" s="1">
        <f>IF('微伴数据'!B3="","",'微伴数据'!B3)</f>
      </c>
      <c r="C6" s="1">
        <f>IF('微伴数据'!G3="","",'微伴数据'!G3)</f>
      </c>
      <c r="D6" s="1">
        <f>IF('微伴数据'!D3="","",'微伴数据'!D3)</f>
      </c>
      <c r="E6" s="1">
        <f>IF('微伴数据'!CR3="","",'微伴数据'!CR3)</f>
      </c>
      <c r="F6" s="1">
        <f>IF('微伴数据'!CL3="","",'微伴数据'!CL3)</f>
      </c>
      <c r="G6" s="1" t="str">
        <v>B</v>
      </c>
      <c r="H6" s="1" t="str">
        <v>建联</v>
      </c>
      <c r="I6" s="1">
        <f>VLOOKUP(A6,'Sheet9'!A:A,1,0)</f>
      </c>
      <c r="J6" s="3"/>
      <c r="K6" s="1">
        <f>T6&amp;CHAR(10)&amp;U6&amp;CHAR(10)&amp;V6&amp;CHAR(10)&amp;Y6&amp;CHAR(10)&amp;Z6&amp;CHAR(10)&amp;AA6&amp;CHAR(10)&amp;AB6&amp;CHAR(10)&amp;AC6&amp;CHAR(10)&amp;AD6&amp;CHAR(10)&amp;AE6</f>
      </c>
      <c r="L6" s="2">
        <f>IFERROR(VLOOKUP(#REF!,'第一课直播'!D:L,9,0),IFERROR(VLOOKUP('第一课回放'!C:H,5,0),"未到课"))</f>
      </c>
      <c r="M6" s="2">
        <f>IFERROR(VLOOKUP(#REF!,'第一课回放'!C:H,5,0),"0:00:00")</f>
      </c>
      <c r="N6" s="2">
        <f>IFERROR(VLOOKUP(#REF!,'第二课直播'!D:L,9,0),"未到课")</f>
      </c>
      <c r="O6" s="2"/>
      <c r="P6" s="2"/>
      <c r="Q6" s="2"/>
      <c r="R6" s="2"/>
      <c r="S6" s="1">
        <f>IFERROR(VLOOKUP(A6,'微伴数据'!A:DB,12,0),"")</f>
      </c>
      <c r="T6" s="1">
        <f>IFERROR(VLOOKUP(A6,'微伴数据'!A:DB,32,0),"")</f>
      </c>
      <c r="U6" s="1">
        <f>IFERROR(VLOOKUP(A6,'微伴数据'!A:DC,81,0),"")</f>
      </c>
      <c r="V6" s="1">
        <f>IFERROR(VLOOKUP(#REF!,'星橙地址'!A:V,9,0),"")</f>
      </c>
      <c r="W6" s="1">
        <f>IFERROR(VLOOKUP(#REF!,'星橙地址'!A:V,10,0),"")</f>
      </c>
      <c r="X6" s="1">
        <f>IFERROR(VLOOKUP(A6,'星云问卷'!A:O,8,0),"")</f>
      </c>
      <c r="Y6" s="3">
        <f>IFERROR(VLOOKUP(A6,'星云问卷'!A:O,9,0),"")</f>
      </c>
      <c r="Z6" s="3">
        <f>IFERROR(VLOOKUP(A6,'星云问卷'!A:O,10,0),"")</f>
      </c>
      <c r="AA6" s="3">
        <f>IFERROR(VLOOKUP(A6,'星云问卷'!A:O,11,0),"")</f>
      </c>
      <c r="AB6" s="3">
        <f>IFERROR(VLOOKUP(A6,'星云问卷'!A:O,12,0),"")</f>
      </c>
      <c r="AC6" s="3">
        <f>IFERROR(VLOOKUP(A6,'星云问卷'!A:O,13,0),"")</f>
      </c>
      <c r="AD6" s="3">
        <f>IFERROR(VLOOKUP(A6,'星云问卷'!A:O,14,0),"")</f>
      </c>
      <c r="AE6" s="3">
        <f>IFERROR(VLOOKUP(A6,'星云问卷'!A:O,15,0),"")</f>
      </c>
      <c r="AF6" s="1">
        <f>IFERROR(VLOOKUP(A6,'微伴数据'!A:DB,72,0),"")</f>
      </c>
      <c r="AG6" s="1"/>
      <c r="AH6" s="1"/>
      <c r="AI6" s="5"/>
      <c r="AJ6" s="4"/>
      <c r="AK6" s="4"/>
      <c r="AL6" s="4">
        <f>CONCATENATE( " 我把体验营用户专属福利给你发一下哈：" &amp; CHAR(10) &amp; CHAR(10), "1.《抖音商业IP课》" &amp; CHAR(10), "兑换码：", AG6, CHAR(10), "兑换码使用地址：https://appamvpb5mq9834.h5.xiaoeknow.com/p/t/v1/ecommerce/mkt/redeem_index" &amp; CHAR(10) &amp; CHAR(10), "2.《生财有术66个项目精选》" &amp; CHAR(10), "兑换码：", AH6, CHAR(10), "使用方式：微信搜索小报童投递-点击开始阅读-点击生财有术项目精选即可" &amp; CHAR(10) &amp; CHAR(10), "3.《生财365问》" &amp; CHAR(10), "兑换码：", AI6, CHAR(10), "使用方式：https://appamvpb5mq9834.h5.xiaoeknow.com/p/t/v1/ecommerce/mkt/redeem_index")</f>
      </c>
      <c r="AM6" s="1"/>
      <c r="AN6" s="1"/>
      <c r="AO6" s="1"/>
    </row>
    <row r="7">
      <c r="A7" s="1">
        <f>IF('微伴数据'!A4="","",'微伴数据'!A4)</f>
      </c>
      <c r="B7" s="1">
        <f>IF('微伴数据'!B4="","",'微伴数据'!B4)</f>
      </c>
      <c r="C7" s="1">
        <f>IF('微伴数据'!G4="","",'微伴数据'!G4)</f>
      </c>
      <c r="D7" s="1">
        <f>IF('微伴数据'!D4="","",'微伴数据'!D4)</f>
      </c>
      <c r="E7" s="1">
        <f>IF('微伴数据'!CR4="","",'微伴数据'!CR4)</f>
      </c>
      <c r="F7" s="1">
        <f>IF('微伴数据'!CL4="","",'微伴数据'!CL4)</f>
      </c>
      <c r="G7" s="1" t="str">
        <v>B</v>
      </c>
      <c r="H7" s="1" t="str">
        <v>建联</v>
      </c>
      <c r="I7" s="1">
        <f>VLOOKUP(A7,'Sheet9'!A:A,1,0)</f>
      </c>
      <c r="J7" s="3"/>
      <c r="K7" s="1">
        <f>T7&amp;CHAR(10)&amp;U7&amp;CHAR(10)&amp;V7&amp;CHAR(10)&amp;Y7&amp;CHAR(10)&amp;Z7&amp;CHAR(10)&amp;AA7&amp;CHAR(10)&amp;AB7&amp;CHAR(10)&amp;AC7&amp;CHAR(10)&amp;AD7&amp;CHAR(10)&amp;AE7</f>
      </c>
      <c r="L7" s="2">
        <f>IFERROR(VLOOKUP(#REF!,'第一课直播'!D:L,9,0),IFERROR(VLOOKUP('第一课回放'!C:H,5,0),"未到课"))</f>
      </c>
      <c r="M7" s="2">
        <f>IFERROR(VLOOKUP(#REF!,'第一课回放'!C:H,5,0),"0:00:00")</f>
      </c>
      <c r="N7" s="2">
        <f>IFERROR(VLOOKUP(#REF!,'第二课直播'!D:L,9,0),"未到课")</f>
      </c>
      <c r="O7" s="2"/>
      <c r="P7" s="2"/>
      <c r="Q7" s="2"/>
      <c r="R7" s="2"/>
      <c r="S7" s="1">
        <f>IFERROR(VLOOKUP(A7,'微伴数据'!A:DB,12,0),"")</f>
      </c>
      <c r="T7" s="1">
        <f>IFERROR(VLOOKUP(A7,'微伴数据'!A:DB,32,0),"")</f>
      </c>
      <c r="U7" s="1">
        <f>IFERROR(VLOOKUP(A7,'微伴数据'!A:DC,81,0),"")</f>
      </c>
      <c r="V7" s="1">
        <f>IFERROR(VLOOKUP(#REF!,'星橙地址'!A:V,9,0),"")</f>
      </c>
      <c r="W7" s="1">
        <f>IFERROR(VLOOKUP(#REF!,'星橙地址'!A:V,10,0),"")</f>
      </c>
      <c r="X7" s="1">
        <f>IFERROR(VLOOKUP(A7,'星云问卷'!A:O,8,0),"")</f>
      </c>
      <c r="Y7" s="3">
        <f>IFERROR(VLOOKUP(A7,'星云问卷'!A:O,9,0),"")</f>
      </c>
      <c r="Z7" s="3">
        <f>IFERROR(VLOOKUP(A7,'星云问卷'!A:O,10,0),"")</f>
      </c>
      <c r="AA7" s="3">
        <f>IFERROR(VLOOKUP(A7,'星云问卷'!A:O,11,0),"")</f>
      </c>
      <c r="AB7" s="3">
        <f>IFERROR(VLOOKUP(A7,'星云问卷'!A:O,12,0),"")</f>
      </c>
      <c r="AC7" s="3">
        <f>IFERROR(VLOOKUP(A7,'星云问卷'!A:O,13,0),"")</f>
      </c>
      <c r="AD7" s="3">
        <f>IFERROR(VLOOKUP(A7,'星云问卷'!A:O,14,0),"")</f>
      </c>
      <c r="AE7" s="3">
        <f>IFERROR(VLOOKUP(A7,'星云问卷'!A:O,15,0),"")</f>
      </c>
      <c r="AF7" s="1">
        <f>IFERROR(VLOOKUP(A7,'微伴数据'!A:DB,72,0),"")</f>
      </c>
      <c r="AG7" s="1"/>
      <c r="AH7" s="1"/>
      <c r="AI7" s="1"/>
      <c r="AJ7" s="4"/>
      <c r="AK7" s="4"/>
      <c r="AL7" s="4">
        <f>CONCATENATE( " 我把体验营用户专属福利给你发一下哈：" &amp; CHAR(10) &amp; CHAR(10), "1.《抖音商业IP课》" &amp; CHAR(10), "兑换码：", AG7, CHAR(10), "兑换码使用地址：https://appamvpb5mq9834.h5.xiaoeknow.com/p/t/v1/ecommerce/mkt/redeem_index" &amp; CHAR(10) &amp; CHAR(10), "2.《生财有术66个项目精选》" &amp; CHAR(10), "兑换码：", AH7, CHAR(10), "使用方式：微信搜索小报童投递-点击开始阅读-点击生财有术项目精选即可" &amp; CHAR(10) &amp; CHAR(10), "3.《生财365问》" &amp; CHAR(10), "兑换码：", AI7, CHAR(10), "使用方式：https://appamvpb5mq9834.h5.xiaoeknow.com/p/t/v1/ecommerce/mkt/redeem_index")</f>
      </c>
      <c r="AM7" s="1"/>
      <c r="AN7" s="1"/>
      <c r="AO7" s="1"/>
    </row>
    <row r="8">
      <c r="A8" s="1">
        <f>IF('微伴数据'!A5="","",'微伴数据'!A5)</f>
      </c>
      <c r="B8" s="1">
        <f>IF('微伴数据'!B5="","",'微伴数据'!B5)</f>
      </c>
      <c r="C8" s="1">
        <f>IF('微伴数据'!G5="","",'微伴数据'!G5)</f>
      </c>
      <c r="D8" s="1">
        <f>IF('微伴数据'!D5="","",'微伴数据'!D5)</f>
      </c>
      <c r="E8" s="1">
        <f>IF('微伴数据'!CR5="","",'微伴数据'!CR5)</f>
      </c>
      <c r="F8" s="1">
        <f>IF('微伴数据'!CL5="","",'微伴数据'!CL5)</f>
      </c>
      <c r="G8" s="1" t="str">
        <v>B</v>
      </c>
      <c r="H8" s="1" t="str">
        <v>建联</v>
      </c>
      <c r="I8" s="1">
        <f>VLOOKUP(A8,'Sheet9'!A:A,1,0)</f>
      </c>
      <c r="J8" s="3"/>
      <c r="K8" s="1">
        <f>T8&amp;CHAR(10)&amp;U8&amp;CHAR(10)&amp;V8&amp;CHAR(10)&amp;Y8&amp;CHAR(10)&amp;Z8&amp;CHAR(10)&amp;AA8&amp;CHAR(10)&amp;AB8&amp;CHAR(10)&amp;AC8&amp;CHAR(10)&amp;AD8&amp;CHAR(10)&amp;AE8</f>
      </c>
      <c r="L8" s="2">
        <f>IFERROR(VLOOKUP(#REF!,'第一课直播'!D:L,9,0),IFERROR(VLOOKUP('第一课回放'!C:H,5,0),"未到课"))</f>
      </c>
      <c r="M8" s="2">
        <f>IFERROR(VLOOKUP(#REF!,'第一课回放'!C:H,5,0),"0:00:00")</f>
      </c>
      <c r="N8" s="2">
        <f>IFERROR(VLOOKUP(#REF!,'第二课直播'!D:L,9,0),"未到课")</f>
      </c>
      <c r="O8" s="2"/>
      <c r="P8" s="2"/>
      <c r="Q8" s="2"/>
      <c r="R8" s="2"/>
      <c r="S8" s="1">
        <f>IFERROR(VLOOKUP(A8,'微伴数据'!A:DB,12,0),"")</f>
      </c>
      <c r="T8" s="1">
        <f>IFERROR(VLOOKUP(A8,'微伴数据'!A:DB,32,0),"")</f>
      </c>
      <c r="U8" s="1">
        <f>IFERROR(VLOOKUP(A8,'微伴数据'!A:DC,81,0),"")</f>
      </c>
      <c r="V8" s="1">
        <f>IFERROR(VLOOKUP(#REF!,'星橙地址'!A:V,9,0),"")</f>
      </c>
      <c r="W8" s="1">
        <f>IFERROR(VLOOKUP(#REF!,'星橙地址'!A:V,10,0),"")</f>
      </c>
      <c r="X8" s="1">
        <f>IFERROR(VLOOKUP(A8,'星云问卷'!A:O,8,0),"")</f>
      </c>
      <c r="Y8" s="3">
        <f>IFERROR(VLOOKUP(A8,'星云问卷'!A:O,9,0),"")</f>
      </c>
      <c r="Z8" s="3">
        <f>IFERROR(VLOOKUP(A8,'星云问卷'!A:O,10,0),"")</f>
      </c>
      <c r="AA8" s="3">
        <f>IFERROR(VLOOKUP(A8,'星云问卷'!A:O,11,0),"")</f>
      </c>
      <c r="AB8" s="3">
        <f>IFERROR(VLOOKUP(A8,'星云问卷'!A:O,12,0),"")</f>
      </c>
      <c r="AC8" s="3">
        <f>IFERROR(VLOOKUP(A8,'星云问卷'!A:O,13,0),"")</f>
      </c>
      <c r="AD8" s="3">
        <f>IFERROR(VLOOKUP(A8,'星云问卷'!A:O,14,0),"")</f>
      </c>
      <c r="AE8" s="3">
        <f>IFERROR(VLOOKUP(A8,'星云问卷'!A:O,15,0),"")</f>
      </c>
      <c r="AF8" s="1">
        <f>IFERROR(VLOOKUP(A8,'微伴数据'!A:DB,72,0),"")</f>
      </c>
      <c r="AG8" s="1"/>
      <c r="AH8" s="1"/>
      <c r="AI8" s="1"/>
      <c r="AJ8" s="4"/>
      <c r="AK8" s="4"/>
      <c r="AL8" s="4">
        <f>CONCATENATE( " 我把体验营用户专属福利给你发一下哈：" &amp; CHAR(10) &amp; CHAR(10), "1.《抖音商业IP课》" &amp; CHAR(10), "兑换码：", AG8, CHAR(10), "兑换码使用地址：https://appamvpb5mq9834.h5.xiaoeknow.com/p/t/v1/ecommerce/mkt/redeem_index" &amp; CHAR(10) &amp; CHAR(10), "2.《生财有术66个项目精选》" &amp; CHAR(10), "兑换码：", AH8, CHAR(10), "使用方式：微信搜索小报童投递-点击开始阅读-点击生财有术项目精选即可" &amp; CHAR(10) &amp; CHAR(10), "3.《生财365问》" &amp; CHAR(10), "兑换码：", AI8, CHAR(10), "使用方式：https://appamvpb5mq9834.h5.xiaoeknow.com/p/t/v1/ecommerce/mkt/redeem_index")</f>
      </c>
      <c r="AM8" s="1"/>
      <c r="AN8" s="1"/>
      <c r="AO8" s="1"/>
    </row>
    <row r="9">
      <c r="A9" s="1">
        <f>IF('微伴数据'!A6="","",'微伴数据'!A6)</f>
      </c>
      <c r="B9" s="1">
        <f>IF('微伴数据'!B6="","",'微伴数据'!B6)</f>
      </c>
      <c r="C9" s="1">
        <f>IF('微伴数据'!G6="","",'微伴数据'!G6)</f>
      </c>
      <c r="D9" s="1">
        <f>IF('微伴数据'!D6="","",'微伴数据'!D6)</f>
      </c>
      <c r="E9" s="1">
        <f>IF('微伴数据'!CR6="","",'微伴数据'!CR6)</f>
      </c>
      <c r="F9" s="1">
        <f>IF('微伴数据'!CL6="","",'微伴数据'!CL6)</f>
      </c>
      <c r="G9" s="1" t="str">
        <v>B</v>
      </c>
      <c r="H9" s="1" t="str">
        <v>建联</v>
      </c>
      <c r="I9" s="1">
        <f>VLOOKUP(A9,'Sheet9'!A:A,1,0)</f>
      </c>
      <c r="J9" s="3"/>
      <c r="K9" s="1">
        <f>T9&amp;CHAR(10)&amp;U9&amp;CHAR(10)&amp;V9&amp;CHAR(10)&amp;Y9&amp;CHAR(10)&amp;Z9&amp;CHAR(10)&amp;AA9&amp;CHAR(10)&amp;AB9&amp;CHAR(10)&amp;AC9&amp;CHAR(10)&amp;AD9&amp;CHAR(10)&amp;AE9</f>
      </c>
      <c r="L9" s="2">
        <f>IFERROR(VLOOKUP(#REF!,'第一课直播'!D:L,9,0),IFERROR(VLOOKUP('第一课回放'!C:H,5,0),"未到课"))</f>
      </c>
      <c r="M9" s="2">
        <f>IFERROR(VLOOKUP(#REF!,'第一课回放'!C:H,5,0),"0:00:00")</f>
      </c>
      <c r="N9" s="2">
        <f>IFERROR(VLOOKUP(#REF!,'第二课直播'!D:L,9,0),"未到课")</f>
      </c>
      <c r="O9" s="2"/>
      <c r="P9" s="2"/>
      <c r="Q9" s="2"/>
      <c r="R9" s="2"/>
      <c r="S9" s="1">
        <f>IFERROR(VLOOKUP(A9,'微伴数据'!A:DB,12,0),"")</f>
      </c>
      <c r="T9" s="1">
        <f>IFERROR(VLOOKUP(A9,'微伴数据'!A:DB,32,0),"")</f>
      </c>
      <c r="U9" s="1">
        <f>IFERROR(VLOOKUP(A9,'微伴数据'!A:DC,81,0),"")</f>
      </c>
      <c r="V9" s="1">
        <f>IFERROR(VLOOKUP(#REF!,'星橙地址'!A:V,9,0),"")</f>
      </c>
      <c r="W9" s="1">
        <f>IFERROR(VLOOKUP(#REF!,'星橙地址'!A:V,10,0),"")</f>
      </c>
      <c r="X9" s="1">
        <f>IFERROR(VLOOKUP(A9,'星云问卷'!A:O,8,0),"")</f>
      </c>
      <c r="Y9" s="3">
        <f>IFERROR(VLOOKUP(A9,'星云问卷'!A:O,9,0),"")</f>
      </c>
      <c r="Z9" s="3">
        <f>IFERROR(VLOOKUP(A9,'星云问卷'!A:O,10,0),"")</f>
      </c>
      <c r="AA9" s="3">
        <f>IFERROR(VLOOKUP(A9,'星云问卷'!A:O,11,0),"")</f>
      </c>
      <c r="AB9" s="3">
        <f>IFERROR(VLOOKUP(A9,'星云问卷'!A:O,12,0),"")</f>
      </c>
      <c r="AC9" s="3">
        <f>IFERROR(VLOOKUP(A9,'星云问卷'!A:O,13,0),"")</f>
      </c>
      <c r="AD9" s="3">
        <f>IFERROR(VLOOKUP(A9,'星云问卷'!A:O,14,0),"")</f>
      </c>
      <c r="AE9" s="3">
        <f>IFERROR(VLOOKUP(A9,'星云问卷'!A:O,15,0),"")</f>
      </c>
      <c r="AF9" s="1">
        <f>IFERROR(VLOOKUP(A9,'微伴数据'!A:DB,72,0),"")</f>
      </c>
      <c r="AG9" s="1"/>
      <c r="AH9" s="1"/>
      <c r="AI9" s="1"/>
      <c r="AJ9" s="4"/>
      <c r="AK9" s="4"/>
      <c r="AL9" s="4">
        <f>CONCATENATE( " 我把体验营用户专属福利给你发一下哈：" &amp; CHAR(10) &amp; CHAR(10), "1.《抖音商业IP课》" &amp; CHAR(10), "兑换码：", AG9, CHAR(10), "兑换码使用地址：https://appamvpb5mq9834.h5.xiaoeknow.com/p/t/v1/ecommerce/mkt/redeem_index" &amp; CHAR(10) &amp; CHAR(10), "2.《生财有术66个项目精选》" &amp; CHAR(10), "兑换码：", AH9, CHAR(10), "使用方式：微信搜索小报童投递-点击开始阅读-点击生财有术项目精选即可" &amp; CHAR(10) &amp; CHAR(10), "3.《生财365问》" &amp; CHAR(10), "兑换码：", AI9, CHAR(10), "使用方式：https://appamvpb5mq9834.h5.xiaoeknow.com/p/t/v1/ecommerce/mkt/redeem_index")</f>
      </c>
      <c r="AM9" s="1"/>
      <c r="AN9" s="1"/>
      <c r="AO9" s="1"/>
    </row>
    <row r="10">
      <c r="A10" s="1">
        <f>IF('微伴数据'!A7="","",'微伴数据'!A7)</f>
      </c>
      <c r="B10" s="1">
        <f>IF('微伴数据'!B7="","",'微伴数据'!B7)</f>
      </c>
      <c r="C10" s="1">
        <f>IF('微伴数据'!G7="","",'微伴数据'!G7)</f>
      </c>
      <c r="D10" s="1">
        <f>IF('微伴数据'!D7="","",'微伴数据'!D7)</f>
      </c>
      <c r="E10" s="1">
        <f>IF('微伴数据'!CR7="","",'微伴数据'!CR7)</f>
      </c>
      <c r="F10" s="1">
        <f>IF('微伴数据'!CL7="","",'微伴数据'!CL7)</f>
      </c>
      <c r="G10" s="1" t="str">
        <v>B</v>
      </c>
      <c r="H10" s="1" t="str">
        <v>建联</v>
      </c>
      <c r="I10" s="1">
        <f>VLOOKUP(A10,'Sheet9'!A:A,1,0)</f>
      </c>
      <c r="J10" s="3"/>
      <c r="K10" s="1">
        <f>T10&amp;CHAR(10)&amp;U10&amp;CHAR(10)&amp;V10&amp;CHAR(10)&amp;Y10&amp;CHAR(10)&amp;Z10&amp;CHAR(10)&amp;AA10&amp;CHAR(10)&amp;AB10&amp;CHAR(10)&amp;AC10&amp;CHAR(10)&amp;AD10&amp;CHAR(10)&amp;AE10</f>
      </c>
      <c r="L10" s="2">
        <f>IFERROR(VLOOKUP(#REF!,'第一课直播'!D:L,9,0),IFERROR(VLOOKUP('第一课回放'!C:H,5,0),"未到课"))</f>
      </c>
      <c r="M10" s="2">
        <f>IFERROR(VLOOKUP(#REF!,'第一课回放'!C:H,5,0),"0:00:00")</f>
      </c>
      <c r="N10" s="2">
        <f>IFERROR(VLOOKUP(#REF!,'第二课直播'!D:L,9,0),"未到课")</f>
      </c>
      <c r="O10" s="2"/>
      <c r="P10" s="2"/>
      <c r="Q10" s="2"/>
      <c r="R10" s="2"/>
      <c r="S10" s="1">
        <f>IFERROR(VLOOKUP(A10,'微伴数据'!A:DB,12,0),"")</f>
      </c>
      <c r="T10" s="1">
        <f>IFERROR(VLOOKUP(A10,'微伴数据'!A:DB,32,0),"")</f>
      </c>
      <c r="U10" s="1">
        <f>IFERROR(VLOOKUP(A10,'微伴数据'!A:DC,81,0),"")</f>
      </c>
      <c r="V10" s="1">
        <f>IFERROR(VLOOKUP(#REF!,'星橙地址'!A:V,9,0),"")</f>
      </c>
      <c r="W10" s="1">
        <f>IFERROR(VLOOKUP(#REF!,'星橙地址'!A:V,10,0),"")</f>
      </c>
      <c r="X10" s="1">
        <f>IFERROR(VLOOKUP(A10,'星云问卷'!A:O,8,0),"")</f>
      </c>
      <c r="Y10" s="3">
        <f>IFERROR(VLOOKUP(A10,'星云问卷'!A:O,9,0),"")</f>
      </c>
      <c r="Z10" s="3">
        <f>IFERROR(VLOOKUP(A10,'星云问卷'!A:O,10,0),"")</f>
      </c>
      <c r="AA10" s="3">
        <f>IFERROR(VLOOKUP(A10,'星云问卷'!A:O,11,0),"")</f>
      </c>
      <c r="AB10" s="3">
        <f>IFERROR(VLOOKUP(A10,'星云问卷'!A:O,12,0),"")</f>
      </c>
      <c r="AC10" s="3">
        <f>IFERROR(VLOOKUP(A10,'星云问卷'!A:O,13,0),"")</f>
      </c>
      <c r="AD10" s="3">
        <f>IFERROR(VLOOKUP(A10,'星云问卷'!A:O,14,0),"")</f>
      </c>
      <c r="AE10" s="3">
        <f>IFERROR(VLOOKUP(A10,'星云问卷'!A:O,15,0),"")</f>
      </c>
      <c r="AF10" s="1">
        <f>IFERROR(VLOOKUP(A10,'微伴数据'!A:DB,72,0),"")</f>
      </c>
      <c r="AG10" s="1"/>
      <c r="AH10" s="1"/>
      <c r="AI10" s="1"/>
      <c r="AJ10" s="4"/>
      <c r="AK10" s="4"/>
      <c r="AL10" s="4">
        <f>CONCATENATE( " 我把体验营用户专属福利给你发一下哈：" &amp; CHAR(10) &amp; CHAR(10), "1.《抖音商业IP课》" &amp; CHAR(10), "兑换码：", AG10, CHAR(10), "兑换码使用地址：https://appamvpb5mq9834.h5.xiaoeknow.com/p/t/v1/ecommerce/mkt/redeem_index" &amp; CHAR(10) &amp; CHAR(10), "2.《生财有术66个项目精选》" &amp; CHAR(10), "兑换码：", AH10, CHAR(10), "使用方式：微信搜索小报童投递-点击开始阅读-点击生财有术项目精选即可" &amp; CHAR(10) &amp; CHAR(10), "3.《生财365问》" &amp; CHAR(10), "兑换码：", AI10, CHAR(10), "使用方式：https://appamvpb5mq9834.h5.xiaoeknow.com/p/t/v1/ecommerce/mkt/redeem_index")</f>
      </c>
      <c r="AM10" s="1"/>
      <c r="AN10" s="1"/>
      <c r="AO10" s="1"/>
    </row>
    <row r="11">
      <c r="A11" s="1">
        <f>IF('微伴数据'!A8="","",'微伴数据'!A8)</f>
      </c>
      <c r="B11" s="1">
        <f>IF('微伴数据'!B8="","",'微伴数据'!B8)</f>
      </c>
      <c r="C11" s="1">
        <f>IF('微伴数据'!G8="","",'微伴数据'!G8)</f>
      </c>
      <c r="D11" s="1">
        <f>IF('微伴数据'!D8="","",'微伴数据'!D8)</f>
      </c>
      <c r="E11" s="1">
        <f>IF('微伴数据'!CR8="","",'微伴数据'!CR8)</f>
      </c>
      <c r="F11" s="1">
        <f>IF('微伴数据'!CL8="","",'微伴数据'!CL8)</f>
      </c>
      <c r="G11" s="1" t="str">
        <v>A</v>
      </c>
      <c r="H11" s="1" t="str">
        <v>建联</v>
      </c>
      <c r="I11" s="1">
        <f>VLOOKUP(A11,'Sheet9'!A:A,1,0)</f>
      </c>
      <c r="J11" s="3"/>
      <c r="K11" s="1">
        <f>T11&amp;CHAR(10)&amp;U11&amp;CHAR(10)&amp;V11&amp;CHAR(10)&amp;Y11&amp;CHAR(10)&amp;Z11&amp;CHAR(10)&amp;AA11&amp;CHAR(10)&amp;AB11&amp;CHAR(10)&amp;AC11&amp;CHAR(10)&amp;AD11&amp;CHAR(10)&amp;AE11</f>
      </c>
      <c r="L11" s="2">
        <f>IFERROR(VLOOKUP(#REF!,'第一课直播'!D:L,9,0),IFERROR(VLOOKUP('第一课回放'!C:H,5,0),"未到课"))</f>
      </c>
      <c r="M11" s="2">
        <f>IFERROR(VLOOKUP(#REF!,'第一课回放'!C:H,5,0),"0:00:00")</f>
      </c>
      <c r="N11" s="2">
        <f>IFERROR(VLOOKUP(#REF!,'第二课直播'!D:L,9,0),"未到课")</f>
      </c>
      <c r="O11" s="2"/>
      <c r="P11" s="2"/>
      <c r="Q11" s="2"/>
      <c r="R11" s="2"/>
      <c r="S11" s="1">
        <f>IFERROR(VLOOKUP(A11,'微伴数据'!A:DB,12,0),"")</f>
      </c>
      <c r="T11" s="1">
        <f>IFERROR(VLOOKUP(A11,'微伴数据'!A:DB,32,0),"")</f>
      </c>
      <c r="U11" s="1">
        <f>IFERROR(VLOOKUP(A11,'微伴数据'!A:DC,81,0),"")</f>
      </c>
      <c r="V11" s="1">
        <f>IFERROR(VLOOKUP(#REF!,'星橙地址'!A:V,9,0),"")</f>
      </c>
      <c r="W11" s="1">
        <f>IFERROR(VLOOKUP(#REF!,'星橙地址'!A:V,10,0),"")</f>
      </c>
      <c r="X11" s="1">
        <f>IFERROR(VLOOKUP(A11,'星云问卷'!A:O,8,0),"")</f>
      </c>
      <c r="Y11" s="3">
        <f>IFERROR(VLOOKUP(A11,'星云问卷'!A:O,9,0),"")</f>
      </c>
      <c r="Z11" s="3">
        <f>IFERROR(VLOOKUP(A11,'星云问卷'!A:O,10,0),"")</f>
      </c>
      <c r="AA11" s="3">
        <f>IFERROR(VLOOKUP(A11,'星云问卷'!A:O,11,0),"")</f>
      </c>
      <c r="AB11" s="3">
        <f>IFERROR(VLOOKUP(A11,'星云问卷'!A:O,12,0),"")</f>
      </c>
      <c r="AC11" s="3">
        <f>IFERROR(VLOOKUP(A11,'星云问卷'!A:O,13,0),"")</f>
      </c>
      <c r="AD11" s="3">
        <f>IFERROR(VLOOKUP(A11,'星云问卷'!A:O,14,0),"")</f>
      </c>
      <c r="AE11" s="3">
        <f>IFERROR(VLOOKUP(A11,'星云问卷'!A:O,15,0),"")</f>
      </c>
      <c r="AF11" s="1">
        <f>IFERROR(VLOOKUP(A11,'微伴数据'!A:DB,72,0),"")</f>
      </c>
      <c r="AG11" s="1" t="str">
        <v>54BDGUcu</v>
      </c>
      <c r="AH11" s="1" t="str">
        <v>https://xiaobot.net/invitation/775fa-59965-f0225-3dbc4/</v>
      </c>
      <c r="AI11" s="5" t="str">
        <v>6drKTMfv</v>
      </c>
      <c r="AJ11" s="4"/>
      <c r="AK11" s="4"/>
      <c r="AL11" s="4">
        <f>CONCATENATE( " 我把体验营用户专属福利给你发一下哈：" &amp; CHAR(10) &amp; CHAR(10), "1.《抖音商业IP课》" &amp; CHAR(10), "兑换码：", AG11, CHAR(10), "兑换码使用地址：https://appamvpb5mq9834.h5.xiaoeknow.com/p/t/v1/ecommerce/mkt/redeem_index" &amp; CHAR(10) &amp; CHAR(10), "2.《生财有术66个项目精选》" &amp; CHAR(10), "兑换码：", AH11, CHAR(10), "使用方式：微信搜索小报童投递-点击开始阅读-点击生财有术项目精选即可" &amp; CHAR(10) &amp; CHAR(10), "3.《生财365问》" &amp; CHAR(10), "兑换码：", AI11, CHAR(10), "使用方式：https://appamvpb5mq9834.h5.xiaoeknow.com/p/t/v1/ecommerce/mkt/redeem_index")</f>
      </c>
      <c r="AM11" s="1"/>
      <c r="AN11" s="1"/>
      <c r="AO11" s="1" t="str">
        <v>纳入用户画像</v>
      </c>
    </row>
    <row r="12">
      <c r="A12" s="1">
        <f>IF('微伴数据'!A9="","",'微伴数据'!A9)</f>
      </c>
      <c r="B12" s="1">
        <f>IF('微伴数据'!B9="","",'微伴数据'!B9)</f>
      </c>
      <c r="C12" s="1">
        <f>IF('微伴数据'!G9="","",'微伴数据'!G9)</f>
      </c>
      <c r="D12" s="1">
        <f>IF('微伴数据'!D9="","",'微伴数据'!D9)</f>
      </c>
      <c r="E12" s="1">
        <f>IF('微伴数据'!CR9="","",'微伴数据'!CR9)</f>
      </c>
      <c r="F12" s="1">
        <f>IF('微伴数据'!CL9="","",'微伴数据'!CL9)</f>
      </c>
      <c r="G12" s="1" t="str">
        <v>A</v>
      </c>
      <c r="H12" s="1" t="str">
        <v>建联</v>
      </c>
      <c r="I12" s="1">
        <f>VLOOKUP(A12,'Sheet9'!A:A,1,0)</f>
      </c>
      <c r="J12" s="3"/>
      <c r="K12" s="1">
        <f>T12&amp;CHAR(10)&amp;U12&amp;CHAR(10)&amp;V12&amp;CHAR(10)&amp;Y12&amp;CHAR(10)&amp;Z12&amp;CHAR(10)&amp;AA12&amp;CHAR(10)&amp;AB12&amp;CHAR(10)&amp;AC12&amp;CHAR(10)&amp;AD12&amp;CHAR(10)&amp;AE12</f>
      </c>
      <c r="L12" s="2">
        <f>IFERROR(VLOOKUP(#REF!,'第一课直播'!D:L,9,0),IFERROR(VLOOKUP('第一课回放'!C:H,5,0),"未到课"))</f>
      </c>
      <c r="M12" s="2">
        <f>IFERROR(VLOOKUP(#REF!,'第一课回放'!C:H,5,0),"0:00:00")</f>
      </c>
      <c r="N12" s="2">
        <f>IFERROR(VLOOKUP(#REF!,'第二课直播'!D:L,9,0),"未到课")</f>
      </c>
      <c r="O12" s="2"/>
      <c r="P12" s="2"/>
      <c r="Q12" s="2"/>
      <c r="R12" s="2"/>
      <c r="S12" s="1">
        <f>IFERROR(VLOOKUP(A12,'微伴数据'!A:DB,12,0),"")</f>
      </c>
      <c r="T12" s="1">
        <f>IFERROR(VLOOKUP(A12,'微伴数据'!A:DB,32,0),"")</f>
      </c>
      <c r="U12" s="1">
        <f>IFERROR(VLOOKUP(A12,'微伴数据'!A:DC,81,0),"")</f>
      </c>
      <c r="V12" s="1">
        <f>IFERROR(VLOOKUP(#REF!,'星橙地址'!A:V,9,0),"")</f>
      </c>
      <c r="W12" s="1">
        <f>IFERROR(VLOOKUP(#REF!,'星橙地址'!A:V,10,0),"")</f>
      </c>
      <c r="X12" s="1">
        <f>IFERROR(VLOOKUP(A12,'星云问卷'!A:O,8,0),"")</f>
      </c>
      <c r="Y12" s="3">
        <f>IFERROR(VLOOKUP(A12,'星云问卷'!A:O,9,0),"")</f>
      </c>
      <c r="Z12" s="3">
        <f>IFERROR(VLOOKUP(A12,'星云问卷'!A:O,10,0),"")</f>
      </c>
      <c r="AA12" s="3">
        <f>IFERROR(VLOOKUP(A12,'星云问卷'!A:O,11,0),"")</f>
      </c>
      <c r="AB12" s="3">
        <f>IFERROR(VLOOKUP(A12,'星云问卷'!A:O,12,0),"")</f>
      </c>
      <c r="AC12" s="3">
        <f>IFERROR(VLOOKUP(A12,'星云问卷'!A:O,13,0),"")</f>
      </c>
      <c r="AD12" s="3">
        <f>IFERROR(VLOOKUP(A12,'星云问卷'!A:O,14,0),"")</f>
      </c>
      <c r="AE12" s="3">
        <f>IFERROR(VLOOKUP(A12,'星云问卷'!A:O,15,0),"")</f>
      </c>
      <c r="AF12" s="1">
        <f>IFERROR(VLOOKUP(A12,'微伴数据'!A:DB,72,0),"")</f>
      </c>
      <c r="AG12" s="1"/>
      <c r="AH12" s="1"/>
      <c r="AI12" s="1"/>
      <c r="AJ12" s="4"/>
      <c r="AK12" s="4"/>
      <c r="AL12" s="4">
        <f>CONCATENATE( " 我把体验营用户专属福利给你发一下哈：" &amp; CHAR(10) &amp; CHAR(10), "1.《抖音商业IP课》" &amp; CHAR(10), "兑换码：", AG12, CHAR(10), "兑换码使用地址：https://appamvpb5mq9834.h5.xiaoeknow.com/p/t/v1/ecommerce/mkt/redeem_index" &amp; CHAR(10) &amp; CHAR(10), "2.《生财有术66个项目精选》" &amp; CHAR(10), "兑换码：", AH12, CHAR(10), "使用方式：微信搜索小报童投递-点击开始阅读-点击生财有术项目精选即可" &amp; CHAR(10) &amp; CHAR(10), "3.《生财365问》" &amp; CHAR(10), "兑换码：", AI12, CHAR(10), "使用方式：https://appamvpb5mq9834.h5.xiaoeknow.com/p/t/v1/ecommerce/mkt/redeem_index")</f>
      </c>
      <c r="AM12" s="1"/>
      <c r="AN12" s="1"/>
      <c r="AO12" s="1"/>
    </row>
    <row r="13">
      <c r="A13" s="1">
        <f>IF('微伴数据'!A10="","",'微伴数据'!A10)</f>
      </c>
      <c r="B13" s="1">
        <f>IF('微伴数据'!B10="","",'微伴数据'!B10)</f>
      </c>
      <c r="C13" s="1">
        <f>IF('微伴数据'!G10="","",'微伴数据'!G10)</f>
      </c>
      <c r="D13" s="1">
        <f>IF('微伴数据'!D10="","",'微伴数据'!D10)</f>
      </c>
      <c r="E13" s="1">
        <f>IF('微伴数据'!CR10="","",'微伴数据'!CR10)</f>
      </c>
      <c r="F13" s="1">
        <f>IF('微伴数据'!CL10="","",'微伴数据'!CL10)</f>
      </c>
      <c r="G13" s="1" t="str">
        <v>B</v>
      </c>
      <c r="H13" s="1" t="str">
        <v>已成交</v>
      </c>
      <c r="I13" s="1">
        <f>VLOOKUP(A13,'Sheet9'!A:A,1,0)</f>
      </c>
      <c r="J13" s="3"/>
      <c r="K13" s="1">
        <f>T13&amp;CHAR(10)&amp;U13&amp;CHAR(10)&amp;V13&amp;CHAR(10)&amp;Y13&amp;CHAR(10)&amp;Z13&amp;CHAR(10)&amp;AA13&amp;CHAR(10)&amp;AB13&amp;CHAR(10)&amp;AC13&amp;CHAR(10)&amp;AD13&amp;CHAR(10)&amp;AE13</f>
      </c>
      <c r="L13" s="2">
        <f>IFERROR(VLOOKUP(#REF!,'第一课直播'!D:L,9,0),IFERROR(VLOOKUP('第一课回放'!C:H,5,0),"未到课"))</f>
      </c>
      <c r="M13" s="2">
        <f>IFERROR(VLOOKUP(#REF!,'第一课回放'!C:H,5,0),"0:00:00")</f>
      </c>
      <c r="N13" s="2">
        <f>IFERROR(VLOOKUP(#REF!,'第二课直播'!D:L,9,0),"未到课")</f>
      </c>
      <c r="O13" s="2"/>
      <c r="P13" s="2"/>
      <c r="Q13" s="2"/>
      <c r="R13" s="2"/>
      <c r="S13" s="1">
        <f>IFERROR(VLOOKUP(A13,'微伴数据'!A:DB,12,0),"")</f>
      </c>
      <c r="T13" s="1">
        <f>IFERROR(VLOOKUP(A13,'微伴数据'!A:DB,32,0),"")</f>
      </c>
      <c r="U13" s="1">
        <f>IFERROR(VLOOKUP(A13,'微伴数据'!A:DC,81,0),"")</f>
      </c>
      <c r="V13" s="1">
        <f>IFERROR(VLOOKUP(#REF!,'星橙地址'!A:V,9,0),"")</f>
      </c>
      <c r="W13" s="1">
        <f>IFERROR(VLOOKUP(#REF!,'星橙地址'!A:V,10,0),"")</f>
      </c>
      <c r="X13" s="1">
        <f>IFERROR(VLOOKUP(A13,'星云问卷'!A:O,8,0),"")</f>
      </c>
      <c r="Y13" s="3">
        <f>IFERROR(VLOOKUP(A13,'星云问卷'!A:O,9,0),"")</f>
      </c>
      <c r="Z13" s="3">
        <f>IFERROR(VLOOKUP(A13,'星云问卷'!A:O,10,0),"")</f>
      </c>
      <c r="AA13" s="3">
        <f>IFERROR(VLOOKUP(A13,'星云问卷'!A:O,11,0),"")</f>
      </c>
      <c r="AB13" s="3">
        <f>IFERROR(VLOOKUP(A13,'星云问卷'!A:O,12,0),"")</f>
      </c>
      <c r="AC13" s="3">
        <f>IFERROR(VLOOKUP(A13,'星云问卷'!A:O,13,0),"")</f>
      </c>
      <c r="AD13" s="3">
        <f>IFERROR(VLOOKUP(A13,'星云问卷'!A:O,14,0),"")</f>
      </c>
      <c r="AE13" s="3">
        <f>IFERROR(VLOOKUP(A13,'星云问卷'!A:O,15,0),"")</f>
      </c>
      <c r="AF13" s="1">
        <f>IFERROR(VLOOKUP(A13,'微伴数据'!A:DB,72,0),"")</f>
      </c>
      <c r="AG13" s="1"/>
      <c r="AH13" s="1"/>
      <c r="AI13" s="1"/>
      <c r="AJ13" s="4"/>
      <c r="AK13" s="4"/>
      <c r="AL13" s="4">
        <f>CONCATENATE( " 我把体验营用户专属福利给你发一下哈：" &amp; CHAR(10) &amp; CHAR(10), "1.《抖音商业IP课》" &amp; CHAR(10), "兑换码：", AG13, CHAR(10), "兑换码使用地址：https://appamvpb5mq9834.h5.xiaoeknow.com/p/t/v1/ecommerce/mkt/redeem_index" &amp; CHAR(10) &amp; CHAR(10), "2.《生财有术66个项目精选》" &amp; CHAR(10), "兑换码：", AH13, CHAR(10), "使用方式：微信搜索小报童投递-点击开始阅读-点击生财有术项目精选即可" &amp; CHAR(10) &amp; CHAR(10), "3.《生财365问》" &amp; CHAR(10), "兑换码：", AI13, CHAR(10), "使用方式：https://appamvpb5mq9834.h5.xiaoeknow.com/p/t/v1/ecommerce/mkt/redeem_index")</f>
      </c>
      <c r="AM13" s="1"/>
      <c r="AN13" s="1"/>
      <c r="AO13" s="1" t="str">
        <v>纳入用户画像</v>
      </c>
    </row>
    <row r="14">
      <c r="A14" s="1">
        <f>IF('微伴数据'!A11="","",'微伴数据'!A11)</f>
      </c>
      <c r="B14" s="1">
        <f>IF('微伴数据'!B11="","",'微伴数据'!B11)</f>
      </c>
      <c r="C14" s="1">
        <f>IF('微伴数据'!G11="","",'微伴数据'!G11)</f>
      </c>
      <c r="D14" s="1">
        <f>IF('微伴数据'!D11="","",'微伴数据'!D11)</f>
      </c>
      <c r="E14" s="1">
        <f>IF('微伴数据'!CR11="","",'微伴数据'!CR11)</f>
      </c>
      <c r="F14" s="1">
        <f>IF('微伴数据'!CL11="","",'微伴数据'!CL11)</f>
      </c>
      <c r="G14" s="1" t="str">
        <v>B</v>
      </c>
      <c r="H14" s="1" t="str">
        <v>建联</v>
      </c>
      <c r="I14" s="1">
        <f>VLOOKUP(A14,'Sheet9'!A:A,1,0)</f>
      </c>
      <c r="J14" s="3"/>
      <c r="K14" s="1">
        <f>T14&amp;CHAR(10)&amp;U14&amp;CHAR(10)&amp;V14&amp;CHAR(10)&amp;Y14&amp;CHAR(10)&amp;Z14&amp;CHAR(10)&amp;AA14&amp;CHAR(10)&amp;AB14&amp;CHAR(10)&amp;AC14&amp;CHAR(10)&amp;AD14&amp;CHAR(10)&amp;AE14</f>
      </c>
      <c r="L14" s="2">
        <f>IFERROR(VLOOKUP(#REF!,'第一课直播'!D:L,9,0),IFERROR(VLOOKUP('第一课回放'!C:H,5,0),"未到课"))</f>
      </c>
      <c r="M14" s="2">
        <f>IFERROR(VLOOKUP(#REF!,'第一课回放'!C:H,5,0),"0:00:00")</f>
      </c>
      <c r="N14" s="2">
        <f>IFERROR(VLOOKUP(#REF!,'第二课直播'!D:L,9,0),"未到课")</f>
      </c>
      <c r="O14" s="2"/>
      <c r="P14" s="2"/>
      <c r="Q14" s="2"/>
      <c r="R14" s="2"/>
      <c r="S14" s="1">
        <f>IFERROR(VLOOKUP(A14,'微伴数据'!A:DB,12,0),"")</f>
      </c>
      <c r="T14" s="1">
        <f>IFERROR(VLOOKUP(A14,'微伴数据'!A:DB,32,0),"")</f>
      </c>
      <c r="U14" s="1">
        <f>IFERROR(VLOOKUP(A14,'微伴数据'!A:DC,81,0),"")</f>
      </c>
      <c r="V14" s="1">
        <f>IFERROR(VLOOKUP(#REF!,'星橙地址'!A:V,9,0),"")</f>
      </c>
      <c r="W14" s="1">
        <f>IFERROR(VLOOKUP(#REF!,'星橙地址'!A:V,10,0),"")</f>
      </c>
      <c r="X14" s="1">
        <f>IFERROR(VLOOKUP(A14,'星云问卷'!A:O,8,0),"")</f>
      </c>
      <c r="Y14" s="3">
        <f>IFERROR(VLOOKUP(A14,'星云问卷'!A:O,9,0),"")</f>
      </c>
      <c r="Z14" s="3">
        <f>IFERROR(VLOOKUP(A14,'星云问卷'!A:O,10,0),"")</f>
      </c>
      <c r="AA14" s="3">
        <f>IFERROR(VLOOKUP(A14,'星云问卷'!A:O,11,0),"")</f>
      </c>
      <c r="AB14" s="3">
        <f>IFERROR(VLOOKUP(A14,'星云问卷'!A:O,12,0),"")</f>
      </c>
      <c r="AC14" s="3">
        <f>IFERROR(VLOOKUP(A14,'星云问卷'!A:O,13,0),"")</f>
      </c>
      <c r="AD14" s="3">
        <f>IFERROR(VLOOKUP(A14,'星云问卷'!A:O,14,0),"")</f>
      </c>
      <c r="AE14" s="3">
        <f>IFERROR(VLOOKUP(A14,'星云问卷'!A:O,15,0),"")</f>
      </c>
      <c r="AF14" s="1">
        <f>IFERROR(VLOOKUP(A14,'微伴数据'!A:DB,72,0),"")</f>
      </c>
      <c r="AG14" s="1"/>
      <c r="AH14" s="1"/>
      <c r="AI14" s="1"/>
      <c r="AJ14" s="4"/>
      <c r="AK14" s="4"/>
      <c r="AL14" s="4">
        <f>CONCATENATE( " 我把体验营用户专属福利给你发一下哈：" &amp; CHAR(10) &amp; CHAR(10), "1.《抖音商业IP课》" &amp; CHAR(10), "兑换码：", AG14, CHAR(10), "兑换码使用地址：https://appamvpb5mq9834.h5.xiaoeknow.com/p/t/v1/ecommerce/mkt/redeem_index" &amp; CHAR(10) &amp; CHAR(10), "2.《生财有术66个项目精选》" &amp; CHAR(10), "兑换码：", AH14, CHAR(10), "使用方式：微信搜索小报童投递-点击开始阅读-点击生财有术项目精选即可" &amp; CHAR(10) &amp; CHAR(10), "3.《生财365问》" &amp; CHAR(10), "兑换码：", AI14, CHAR(10), "使用方式：https://appamvpb5mq9834.h5.xiaoeknow.com/p/t/v1/ecommerce/mkt/redeem_index")</f>
      </c>
      <c r="AM14" s="1"/>
      <c r="AN14" s="1"/>
      <c r="AO14" s="1"/>
    </row>
    <row r="15">
      <c r="A15" s="1">
        <f>IF('微伴数据'!A12="","",'微伴数据'!A12)</f>
      </c>
      <c r="B15" s="1">
        <f>IF('微伴数据'!B12="","",'微伴数据'!B12)</f>
      </c>
      <c r="C15" s="1">
        <f>IF('微伴数据'!G12="","",'微伴数据'!G12)</f>
      </c>
      <c r="D15" s="1">
        <f>IF('微伴数据'!D12="","",'微伴数据'!D12)</f>
      </c>
      <c r="E15" s="1">
        <f>IF('微伴数据'!CR12="","",'微伴数据'!CR12)</f>
      </c>
      <c r="F15" s="1">
        <f>IF('微伴数据'!CL12="","",'微伴数据'!CL12)</f>
      </c>
      <c r="G15" s="1" t="str">
        <v>B</v>
      </c>
      <c r="H15" s="1" t="str">
        <v>建联</v>
      </c>
      <c r="I15" s="1">
        <f>VLOOKUP(A15,'Sheet9'!A:A,1,0)</f>
      </c>
      <c r="J15" s="3"/>
      <c r="K15" s="1">
        <f>T15&amp;CHAR(10)&amp;U15&amp;CHAR(10)&amp;V15&amp;CHAR(10)&amp;Y15&amp;CHAR(10)&amp;Z15&amp;CHAR(10)&amp;AA15&amp;CHAR(10)&amp;AB15&amp;CHAR(10)&amp;AC15&amp;CHAR(10)&amp;AD15&amp;CHAR(10)&amp;AE15</f>
      </c>
      <c r="L15" s="2">
        <f>IFERROR(VLOOKUP(#REF!,'第一课直播'!D:L,9,0),IFERROR(VLOOKUP('第一课回放'!C:H,5,0),"未到课"))</f>
      </c>
      <c r="M15" s="2">
        <f>IFERROR(VLOOKUP(#REF!,'第一课回放'!C:H,5,0),"0:00:00")</f>
      </c>
      <c r="N15" s="2">
        <f>IFERROR(VLOOKUP(#REF!,'第二课直播'!D:L,9,0),"未到课")</f>
      </c>
      <c r="O15" s="2"/>
      <c r="P15" s="2"/>
      <c r="Q15" s="2"/>
      <c r="R15" s="2"/>
      <c r="S15" s="1">
        <f>IFERROR(VLOOKUP(A15,'微伴数据'!A:DB,12,0),"")</f>
      </c>
      <c r="T15" s="1">
        <f>IFERROR(VLOOKUP(A15,'微伴数据'!A:DB,32,0),"")</f>
      </c>
      <c r="U15" s="1">
        <f>IFERROR(VLOOKUP(A15,'微伴数据'!A:DC,81,0),"")</f>
      </c>
      <c r="V15" s="1">
        <f>IFERROR(VLOOKUP(#REF!,'星橙地址'!A:V,9,0),"")</f>
      </c>
      <c r="W15" s="1">
        <f>IFERROR(VLOOKUP(#REF!,'星橙地址'!A:V,10,0),"")</f>
      </c>
      <c r="X15" s="1">
        <f>IFERROR(VLOOKUP(A15,'星云问卷'!A:O,8,0),"")</f>
      </c>
      <c r="Y15" s="3">
        <f>IFERROR(VLOOKUP(A15,'星云问卷'!A:O,9,0),"")</f>
      </c>
      <c r="Z15" s="3">
        <f>IFERROR(VLOOKUP(A15,'星云问卷'!A:O,10,0),"")</f>
      </c>
      <c r="AA15" s="3">
        <f>IFERROR(VLOOKUP(A15,'星云问卷'!A:O,11,0),"")</f>
      </c>
      <c r="AB15" s="3">
        <f>IFERROR(VLOOKUP(A15,'星云问卷'!A:O,12,0),"")</f>
      </c>
      <c r="AC15" s="3">
        <f>IFERROR(VLOOKUP(A15,'星云问卷'!A:O,13,0),"")</f>
      </c>
      <c r="AD15" s="3">
        <f>IFERROR(VLOOKUP(A15,'星云问卷'!A:O,14,0),"")</f>
      </c>
      <c r="AE15" s="3">
        <f>IFERROR(VLOOKUP(A15,'星云问卷'!A:O,15,0),"")</f>
      </c>
      <c r="AF15" s="1">
        <f>IFERROR(VLOOKUP(A15,'微伴数据'!A:DB,72,0),"")</f>
      </c>
      <c r="AG15" s="5" t="str">
        <v>54Ax8QZg</v>
      </c>
      <c r="AH15" s="1" t="str">
        <v>https://xiaobot.net/invitation/46210-58465-12569-7f754/</v>
      </c>
      <c r="AI15" s="5" t="str">
        <v>6dqvWpDN</v>
      </c>
      <c r="AJ15" s="4"/>
      <c r="AK15" s="4"/>
      <c r="AL15" s="4">
        <f>CONCATENATE( " 我把体验营用户专属福利给你发一下哈：" &amp; CHAR(10) &amp; CHAR(10), "1.《抖音商业IP课》" &amp; CHAR(10), "兑换码：", AG15, CHAR(10), "兑换码使用地址：https://appamvpb5mq9834.h5.xiaoeknow.com/p/t/v1/ecommerce/mkt/redeem_index" &amp; CHAR(10) &amp; CHAR(10), "2.《生财有术66个项目精选》" &amp; CHAR(10), "兑换码：", AH15, CHAR(10), "使用方式：微信搜索小报童投递-点击开始阅读-点击生财有术项目精选即可" &amp; CHAR(10) &amp; CHAR(10), "3.《生财365问》" &amp; CHAR(10), "兑换码：", AI15, CHAR(10), "使用方式：https://appamvpb5mq9834.h5.xiaoeknow.com/p/t/v1/ecommerce/mkt/redeem_index")</f>
      </c>
      <c r="AM15" s="1"/>
      <c r="AN15" s="1"/>
      <c r="AO15" s="1"/>
    </row>
    <row r="16">
      <c r="A16" s="1">
        <f>IF('微伴数据'!A13="","",'微伴数据'!A13)</f>
      </c>
      <c r="B16" s="1">
        <f>IF('微伴数据'!B13="","",'微伴数据'!B13)</f>
      </c>
      <c r="C16" s="1">
        <f>IF('微伴数据'!G13="","",'微伴数据'!G13)</f>
      </c>
      <c r="D16" s="1">
        <f>IF('微伴数据'!D13="","",'微伴数据'!D13)</f>
      </c>
      <c r="E16" s="1">
        <f>IF('微伴数据'!CR13="","",'微伴数据'!CR13)</f>
      </c>
      <c r="F16" s="1">
        <f>IF('微伴数据'!CL13="","",'微伴数据'!CL13)</f>
      </c>
      <c r="G16" s="1" t="str">
        <v>B</v>
      </c>
      <c r="H16" s="1" t="str">
        <v>建联</v>
      </c>
      <c r="I16" s="1">
        <f>VLOOKUP(A16,'Sheet9'!A:A,1,0)</f>
      </c>
      <c r="J16" s="3"/>
      <c r="K16" s="1">
        <f>T16&amp;CHAR(10)&amp;U16&amp;CHAR(10)&amp;V16&amp;CHAR(10)&amp;Y16&amp;CHAR(10)&amp;Z16&amp;CHAR(10)&amp;AA16&amp;CHAR(10)&amp;AB16&amp;CHAR(10)&amp;AC16&amp;CHAR(10)&amp;AD16&amp;CHAR(10)&amp;AE16</f>
      </c>
      <c r="L16" s="2">
        <f>IFERROR(VLOOKUP(#REF!,'第一课直播'!D:L,9,0),IFERROR(VLOOKUP('第一课回放'!C:H,5,0),"未到课"))</f>
      </c>
      <c r="M16" s="2">
        <f>IFERROR(VLOOKUP(#REF!,'第一课回放'!C:H,5,0),"0:00:00")</f>
      </c>
      <c r="N16" s="2">
        <f>IFERROR(VLOOKUP(#REF!,'第二课直播'!D:L,9,0),"未到课")</f>
      </c>
      <c r="O16" s="2"/>
      <c r="P16" s="2"/>
      <c r="Q16" s="2"/>
      <c r="R16" s="2"/>
      <c r="S16" s="1">
        <f>IFERROR(VLOOKUP(A16,'微伴数据'!A:DB,12,0),"")</f>
      </c>
      <c r="T16" s="1">
        <f>IFERROR(VLOOKUP(A16,'微伴数据'!A:DB,32,0),"")</f>
      </c>
      <c r="U16" s="1">
        <f>IFERROR(VLOOKUP(A16,'微伴数据'!A:DC,81,0),"")</f>
      </c>
      <c r="V16" s="1">
        <f>IFERROR(VLOOKUP(#REF!,'星橙地址'!A:V,9,0),"")</f>
      </c>
      <c r="W16" s="1">
        <f>IFERROR(VLOOKUP(#REF!,'星橙地址'!A:V,10,0),"")</f>
      </c>
      <c r="X16" s="1">
        <f>IFERROR(VLOOKUP(A16,'星云问卷'!A:O,8,0),"")</f>
      </c>
      <c r="Y16" s="3">
        <f>IFERROR(VLOOKUP(A16,'星云问卷'!A:O,9,0),"")</f>
      </c>
      <c r="Z16" s="3">
        <f>IFERROR(VLOOKUP(A16,'星云问卷'!A:O,10,0),"")</f>
      </c>
      <c r="AA16" s="3">
        <f>IFERROR(VLOOKUP(A16,'星云问卷'!A:O,11,0),"")</f>
      </c>
      <c r="AB16" s="3">
        <f>IFERROR(VLOOKUP(A16,'星云问卷'!A:O,12,0),"")</f>
      </c>
      <c r="AC16" s="3">
        <f>IFERROR(VLOOKUP(A16,'星云问卷'!A:O,13,0),"")</f>
      </c>
      <c r="AD16" s="3">
        <f>IFERROR(VLOOKUP(A16,'星云问卷'!A:O,14,0),"")</f>
      </c>
      <c r="AE16" s="3">
        <f>IFERROR(VLOOKUP(A16,'星云问卷'!A:O,15,0),"")</f>
      </c>
      <c r="AF16" s="1">
        <f>IFERROR(VLOOKUP(A16,'微伴数据'!A:DB,72,0),"")</f>
      </c>
      <c r="AG16" s="5" t="str">
        <v>547pkdFq</v>
      </c>
      <c r="AH16" s="4" t="s">
        <v>44</v>
      </c>
      <c r="AI16" s="5" t="str">
        <v>6dhYjFah</v>
      </c>
      <c r="AJ16" s="4"/>
      <c r="AK16" s="4"/>
      <c r="AL16" s="4">
        <f>CONCATENATE( " 我把体验营用户专属福利给你发一下哈：" &amp; CHAR(10) &amp; CHAR(10), "1.《抖音商业IP课》" &amp; CHAR(10), "兑换码：", AG16, CHAR(10), "兑换码使用地址：https://appamvpb5mq9834.h5.xiaoeknow.com/p/t/v1/ecommerce/mkt/redeem_index" &amp; CHAR(10) &amp; CHAR(10), "2.《生财有术66个项目精选》" &amp; CHAR(10), "兑换码：", AH16, CHAR(10), "使用方式：微信搜索小报童投递-点击开始阅读-点击生财有术项目精选即可" &amp; CHAR(10) &amp; CHAR(10), "3.《生财365问》" &amp; CHAR(10), "兑换码：", AI16, CHAR(10), "使用方式：https://appamvpb5mq9834.h5.xiaoeknow.com/p/t/v1/ecommerce/mkt/redeem_index")</f>
      </c>
      <c r="AM16" s="1"/>
      <c r="AN16" s="1"/>
      <c r="AO16" s="1"/>
    </row>
    <row r="17">
      <c r="A17" s="1">
        <f>IF('微伴数据'!A14="","",'微伴数据'!A14)</f>
      </c>
      <c r="B17" s="1">
        <f>IF('微伴数据'!B14="","",'微伴数据'!B14)</f>
      </c>
      <c r="C17" s="1">
        <f>IF('微伴数据'!G14="","",'微伴数据'!G14)</f>
      </c>
      <c r="D17" s="1">
        <f>IF('微伴数据'!D14="","",'微伴数据'!D14)</f>
      </c>
      <c r="E17" s="1">
        <f>IF('微伴数据'!CR14="","",'微伴数据'!CR14)</f>
      </c>
      <c r="F17" s="1">
        <f>IF('微伴数据'!CL14="","",'微伴数据'!CL14)</f>
      </c>
      <c r="G17" s="1" t="str">
        <v>B</v>
      </c>
      <c r="H17" s="1" t="str">
        <v>建联</v>
      </c>
      <c r="I17" s="1">
        <f>VLOOKUP(A17,'Sheet9'!A:A,1,0)</f>
      </c>
      <c r="J17" s="3"/>
      <c r="K17" s="1">
        <f>T17&amp;CHAR(10)&amp;U17&amp;CHAR(10)&amp;V17&amp;CHAR(10)&amp;Y17&amp;CHAR(10)&amp;Z17&amp;CHAR(10)&amp;AA17&amp;CHAR(10)&amp;AB17&amp;CHAR(10)&amp;AC17&amp;CHAR(10)&amp;AD17&amp;CHAR(10)&amp;AE17</f>
      </c>
      <c r="L17" s="2">
        <f>IFERROR(VLOOKUP(#REF!,'第一课直播'!D:L,9,0),IFERROR(VLOOKUP('第一课回放'!C:H,5,0),"未到课"))</f>
      </c>
      <c r="M17" s="2">
        <f>IFERROR(VLOOKUP(#REF!,'第一课回放'!C:H,5,0),"0:00:00")</f>
      </c>
      <c r="N17" s="2">
        <f>IFERROR(VLOOKUP(#REF!,'第二课直播'!D:L,9,0),"未到课")</f>
      </c>
      <c r="O17" s="2"/>
      <c r="P17" s="2"/>
      <c r="Q17" s="2"/>
      <c r="R17" s="2"/>
      <c r="S17" s="1">
        <f>IFERROR(VLOOKUP(A17,'微伴数据'!A:DB,12,0),"")</f>
      </c>
      <c r="T17" s="1">
        <f>IFERROR(VLOOKUP(A17,'微伴数据'!A:DB,32,0),"")</f>
      </c>
      <c r="U17" s="1">
        <f>IFERROR(VLOOKUP(A17,'微伴数据'!A:DC,81,0),"")</f>
      </c>
      <c r="V17" s="1">
        <f>IFERROR(VLOOKUP(#REF!,'星橙地址'!A:V,9,0),"")</f>
      </c>
      <c r="W17" s="1">
        <f>IFERROR(VLOOKUP(#REF!,'星橙地址'!A:V,10,0),"")</f>
      </c>
      <c r="X17" s="1">
        <f>IFERROR(VLOOKUP(A17,'星云问卷'!A:O,8,0),"")</f>
      </c>
      <c r="Y17" s="3">
        <f>IFERROR(VLOOKUP(A17,'星云问卷'!A:O,9,0),"")</f>
      </c>
      <c r="Z17" s="3">
        <f>IFERROR(VLOOKUP(A17,'星云问卷'!A:O,10,0),"")</f>
      </c>
      <c r="AA17" s="3">
        <f>IFERROR(VLOOKUP(A17,'星云问卷'!A:O,11,0),"")</f>
      </c>
      <c r="AB17" s="3">
        <f>IFERROR(VLOOKUP(A17,'星云问卷'!A:O,12,0),"")</f>
      </c>
      <c r="AC17" s="3">
        <f>IFERROR(VLOOKUP(A17,'星云问卷'!A:O,13,0),"")</f>
      </c>
      <c r="AD17" s="3">
        <f>IFERROR(VLOOKUP(A17,'星云问卷'!A:O,14,0),"")</f>
      </c>
      <c r="AE17" s="3">
        <f>IFERROR(VLOOKUP(A17,'星云问卷'!A:O,15,0),"")</f>
      </c>
      <c r="AF17" s="1">
        <f>IFERROR(VLOOKUP(A17,'微伴数据'!A:DB,72,0),"")</f>
      </c>
      <c r="AG17" s="1"/>
      <c r="AH17" s="1"/>
      <c r="AI17" s="1"/>
      <c r="AJ17" s="4"/>
      <c r="AK17" s="4"/>
      <c r="AL17" s="4">
        <f>CONCATENATE( " 我把体验营用户专属福利给你发一下哈：" &amp; CHAR(10) &amp; CHAR(10), "1.《抖音商业IP课》" &amp; CHAR(10), "兑换码：", AG17, CHAR(10), "兑换码使用地址：https://appamvpb5mq9834.h5.xiaoeknow.com/p/t/v1/ecommerce/mkt/redeem_index" &amp; CHAR(10) &amp; CHAR(10), "2.《生财有术66个项目精选》" &amp; CHAR(10), "兑换码：", AH17, CHAR(10), "使用方式：微信搜索小报童投递-点击开始阅读-点击生财有术项目精选即可" &amp; CHAR(10) &amp; CHAR(10), "3.《生财365问》" &amp; CHAR(10), "兑换码：", AI17, CHAR(10), "使用方式：https://appamvpb5mq9834.h5.xiaoeknow.com/p/t/v1/ecommerce/mkt/redeem_index")</f>
      </c>
      <c r="AM17" s="1"/>
      <c r="AN17" s="1"/>
      <c r="AO17" s="1"/>
    </row>
    <row r="18">
      <c r="A18" s="1">
        <f>IF('微伴数据'!A15="","",'微伴数据'!A15)</f>
      </c>
      <c r="B18" s="1">
        <f>IF('微伴数据'!B15="","",'微伴数据'!B15)</f>
      </c>
      <c r="C18" s="1">
        <f>IF('微伴数据'!G15="","",'微伴数据'!G15)</f>
      </c>
      <c r="D18" s="1">
        <f>IF('微伴数据'!D15="","",'微伴数据'!D15)</f>
      </c>
      <c r="E18" s="1">
        <f>IF('微伴数据'!CR15="","",'微伴数据'!CR15)</f>
      </c>
      <c r="F18" s="1">
        <f>IF('微伴数据'!CL15="","",'微伴数据'!CL15)</f>
      </c>
      <c r="G18" s="1" t="str">
        <v>B</v>
      </c>
      <c r="H18" s="1" t="str">
        <v>建联</v>
      </c>
      <c r="I18" s="1">
        <f>VLOOKUP(A18,'Sheet9'!A:A,1,0)</f>
      </c>
      <c r="J18" s="3"/>
      <c r="K18" s="1">
        <f>T18&amp;CHAR(10)&amp;U18&amp;CHAR(10)&amp;V18&amp;CHAR(10)&amp;Y18&amp;CHAR(10)&amp;Z18&amp;CHAR(10)&amp;AA18&amp;CHAR(10)&amp;AB18&amp;CHAR(10)&amp;AC18&amp;CHAR(10)&amp;AD18&amp;CHAR(10)&amp;AE18</f>
      </c>
      <c r="L18" s="2">
        <f>IFERROR(VLOOKUP(#REF!,'第一课直播'!D:L,9,0),IFERROR(VLOOKUP('第一课回放'!C:H,5,0),"未到课"))</f>
      </c>
      <c r="M18" s="2">
        <f>IFERROR(VLOOKUP(#REF!,'第一课回放'!C:H,5,0),"0:00:00")</f>
      </c>
      <c r="N18" s="2">
        <f>IFERROR(VLOOKUP(#REF!,'第二课直播'!D:L,9,0),"未到课")</f>
      </c>
      <c r="O18" s="2"/>
      <c r="P18" s="2"/>
      <c r="Q18" s="2"/>
      <c r="R18" s="2"/>
      <c r="S18" s="1">
        <f>IFERROR(VLOOKUP(A18,'微伴数据'!A:DB,12,0),"")</f>
      </c>
      <c r="T18" s="1">
        <f>IFERROR(VLOOKUP(A18,'微伴数据'!A:DB,32,0),"")</f>
      </c>
      <c r="U18" s="1">
        <f>IFERROR(VLOOKUP(A18,'微伴数据'!A:DC,81,0),"")</f>
      </c>
      <c r="V18" s="1">
        <f>IFERROR(VLOOKUP(#REF!,'星橙地址'!A:V,9,0),"")</f>
      </c>
      <c r="W18" s="1">
        <f>IFERROR(VLOOKUP(#REF!,'星橙地址'!A:V,10,0),"")</f>
      </c>
      <c r="X18" s="1">
        <f>IFERROR(VLOOKUP(A18,'星云问卷'!A:O,8,0),"")</f>
      </c>
      <c r="Y18" s="3">
        <f>IFERROR(VLOOKUP(A18,'星云问卷'!A:O,9,0),"")</f>
      </c>
      <c r="Z18" s="3">
        <f>IFERROR(VLOOKUP(A18,'星云问卷'!A:O,10,0),"")</f>
      </c>
      <c r="AA18" s="3">
        <f>IFERROR(VLOOKUP(A18,'星云问卷'!A:O,11,0),"")</f>
      </c>
      <c r="AB18" s="3">
        <f>IFERROR(VLOOKUP(A18,'星云问卷'!A:O,12,0),"")</f>
      </c>
      <c r="AC18" s="3">
        <f>IFERROR(VLOOKUP(A18,'星云问卷'!A:O,13,0),"")</f>
      </c>
      <c r="AD18" s="3">
        <f>IFERROR(VLOOKUP(A18,'星云问卷'!A:O,14,0),"")</f>
      </c>
      <c r="AE18" s="3">
        <f>IFERROR(VLOOKUP(A18,'星云问卷'!A:O,15,0),"")</f>
      </c>
      <c r="AF18" s="1">
        <f>IFERROR(VLOOKUP(A18,'微伴数据'!A:DB,72,0),"")</f>
      </c>
      <c r="AG18" s="1"/>
      <c r="AH18" s="1"/>
      <c r="AI18" s="1"/>
      <c r="AJ18" s="4"/>
      <c r="AK18" s="4"/>
      <c r="AL18" s="4">
        <f>CONCATENATE( " 我把体验营用户专属福利给你发一下哈：" &amp; CHAR(10) &amp; CHAR(10), "1.《抖音商业IP课》" &amp; CHAR(10), "兑换码：", AG18, CHAR(10), "兑换码使用地址：https://appamvpb5mq9834.h5.xiaoeknow.com/p/t/v1/ecommerce/mkt/redeem_index" &amp; CHAR(10) &amp; CHAR(10), "2.《生财有术66个项目精选》" &amp; CHAR(10), "兑换码：", AH18, CHAR(10), "使用方式：微信搜索小报童投递-点击开始阅读-点击生财有术项目精选即可" &amp; CHAR(10) &amp; CHAR(10), "3.《生财365问》" &amp; CHAR(10), "兑换码：", AI18, CHAR(10), "使用方式：https://appamvpb5mq9834.h5.xiaoeknow.com/p/t/v1/ecommerce/mkt/redeem_index")</f>
      </c>
      <c r="AM18" s="1"/>
      <c r="AN18" s="1"/>
      <c r="AO18" s="1"/>
    </row>
    <row r="19">
      <c r="A19" s="1">
        <f>IF('微伴数据'!A16="","",'微伴数据'!A16)</f>
      </c>
      <c r="B19" s="1">
        <f>IF('微伴数据'!B16="","",'微伴数据'!B16)</f>
      </c>
      <c r="C19" s="1">
        <f>IF('微伴数据'!G16="","",'微伴数据'!G16)</f>
      </c>
      <c r="D19" s="1">
        <f>IF('微伴数据'!D16="","",'微伴数据'!D16)</f>
      </c>
      <c r="E19" s="1">
        <f>IF('微伴数据'!CR16="","",'微伴数据'!CR16)</f>
      </c>
      <c r="F19" s="1">
        <f>IF('微伴数据'!CL16="","",'微伴数据'!CL16)</f>
      </c>
      <c r="G19" s="1" t="str">
        <v>B</v>
      </c>
      <c r="H19" s="1" t="str">
        <v>建联</v>
      </c>
      <c r="I19" s="1">
        <f>VLOOKUP(A19,'Sheet9'!A:A,1,0)</f>
      </c>
      <c r="J19" s="3"/>
      <c r="K19" s="1">
        <f>T19&amp;CHAR(10)&amp;U19&amp;CHAR(10)&amp;V19&amp;CHAR(10)&amp;Y19&amp;CHAR(10)&amp;Z19&amp;CHAR(10)&amp;AA19&amp;CHAR(10)&amp;AB19&amp;CHAR(10)&amp;AC19&amp;CHAR(10)&amp;AD19&amp;CHAR(10)&amp;AE19</f>
      </c>
      <c r="L19" s="2">
        <f>IFERROR(VLOOKUP(#REF!,'第一课直播'!D:L,9,0),IFERROR(VLOOKUP('第一课回放'!C:H,5,0),"未到课"))</f>
      </c>
      <c r="M19" s="2">
        <f>IFERROR(VLOOKUP(#REF!,'第一课回放'!C:H,5,0),"0:00:00")</f>
      </c>
      <c r="N19" s="2">
        <f>IFERROR(VLOOKUP(#REF!,'第二课直播'!D:L,9,0),"未到课")</f>
      </c>
      <c r="O19" s="2"/>
      <c r="P19" s="2"/>
      <c r="Q19" s="2"/>
      <c r="R19" s="2"/>
      <c r="S19" s="1">
        <f>IFERROR(VLOOKUP(A19,'微伴数据'!A:DB,12,0),"")</f>
      </c>
      <c r="T19" s="1">
        <f>IFERROR(VLOOKUP(A19,'微伴数据'!A:DB,32,0),"")</f>
      </c>
      <c r="U19" s="1">
        <f>IFERROR(VLOOKUP(A19,'微伴数据'!A:DC,81,0),"")</f>
      </c>
      <c r="V19" s="1">
        <f>IFERROR(VLOOKUP(#REF!,'星橙地址'!A:V,9,0),"")</f>
      </c>
      <c r="W19" s="1">
        <f>IFERROR(VLOOKUP(#REF!,'星橙地址'!A:V,10,0),"")</f>
      </c>
      <c r="X19" s="1">
        <f>IFERROR(VLOOKUP(A19,'星云问卷'!A:O,8,0),"")</f>
      </c>
      <c r="Y19" s="3">
        <f>IFERROR(VLOOKUP(A19,'星云问卷'!A:O,9,0),"")</f>
      </c>
      <c r="Z19" s="3">
        <f>IFERROR(VLOOKUP(A19,'星云问卷'!A:O,10,0),"")</f>
      </c>
      <c r="AA19" s="3">
        <f>IFERROR(VLOOKUP(A19,'星云问卷'!A:O,11,0),"")</f>
      </c>
      <c r="AB19" s="3">
        <f>IFERROR(VLOOKUP(A19,'星云问卷'!A:O,12,0),"")</f>
      </c>
      <c r="AC19" s="3">
        <f>IFERROR(VLOOKUP(A19,'星云问卷'!A:O,13,0),"")</f>
      </c>
      <c r="AD19" s="3">
        <f>IFERROR(VLOOKUP(A19,'星云问卷'!A:O,14,0),"")</f>
      </c>
      <c r="AE19" s="3">
        <f>IFERROR(VLOOKUP(A19,'星云问卷'!A:O,15,0),"")</f>
      </c>
      <c r="AF19" s="1">
        <f>IFERROR(VLOOKUP(A19,'微伴数据'!A:DB,72,0),"")</f>
      </c>
      <c r="AG19" s="5" t="str">
        <v>54AkhdvV</v>
      </c>
      <c r="AH19" s="4" t="s">
        <v>46</v>
      </c>
      <c r="AI19" s="5" t="str">
        <v>6dqbDhPk</v>
      </c>
      <c r="AJ19" s="4"/>
      <c r="AK19" s="4"/>
      <c r="AL19" s="4">
        <f>CONCATENATE( " 我把体验营用户专属福利给你发一下哈：" &amp; CHAR(10) &amp; CHAR(10), "1.《抖音商业IP课》" &amp; CHAR(10), "兑换码：", AG19, CHAR(10), "兑换码使用地址：https://appamvpb5mq9834.h5.xiaoeknow.com/p/t/v1/ecommerce/mkt/redeem_index" &amp; CHAR(10) &amp; CHAR(10), "2.《生财有术66个项目精选》" &amp; CHAR(10), "兑换码：", AH19, CHAR(10), "使用方式：微信搜索小报童投递-点击开始阅读-点击生财有术项目精选即可" &amp; CHAR(10) &amp; CHAR(10), "3.《生财365问》" &amp; CHAR(10), "兑换码：", AI19, CHAR(10), "使用方式：https://appamvpb5mq9834.h5.xiaoeknow.com/p/t/v1/ecommerce/mkt/redeem_index")</f>
      </c>
      <c r="AM19" s="1"/>
      <c r="AN19" s="1"/>
      <c r="AO19" s="1"/>
    </row>
    <row r="20">
      <c r="A20" s="1">
        <f>IF('微伴数据'!A17="","",'微伴数据'!A17)</f>
      </c>
      <c r="B20" s="1">
        <f>IF('微伴数据'!B17="","",'微伴数据'!B17)</f>
      </c>
      <c r="C20" s="1">
        <f>IF('微伴数据'!G17="","",'微伴数据'!G17)</f>
      </c>
      <c r="D20" s="1">
        <f>IF('微伴数据'!D17="","",'微伴数据'!D17)</f>
      </c>
      <c r="E20" s="1">
        <f>IF('微伴数据'!CR17="","",'微伴数据'!CR17)</f>
      </c>
      <c r="F20" s="1">
        <f>IF('微伴数据'!CL17="","",'微伴数据'!CL17)</f>
      </c>
      <c r="G20" s="1" t="str">
        <v>B</v>
      </c>
      <c r="H20" s="1" t="str">
        <v>建联</v>
      </c>
      <c r="I20" s="1">
        <f>VLOOKUP(A20,'Sheet9'!A:A,1,0)</f>
      </c>
      <c r="J20" s="3"/>
      <c r="K20" s="1">
        <f>T20&amp;CHAR(10)&amp;U20&amp;CHAR(10)&amp;V20&amp;CHAR(10)&amp;Y20&amp;CHAR(10)&amp;Z20&amp;CHAR(10)&amp;AA20&amp;CHAR(10)&amp;AB20&amp;CHAR(10)&amp;AC20&amp;CHAR(10)&amp;AD20&amp;CHAR(10)&amp;AE20</f>
      </c>
      <c r="L20" s="2">
        <f>IFERROR(VLOOKUP(#REF!,'第一课直播'!D:L,9,0),IFERROR(VLOOKUP('第一课回放'!C:H,5,0),"未到课"))</f>
      </c>
      <c r="M20" s="2">
        <f>IFERROR(VLOOKUP(#REF!,'第一课回放'!C:H,5,0),"0:00:00")</f>
      </c>
      <c r="N20" s="2">
        <f>IFERROR(VLOOKUP(#REF!,'第二课直播'!D:L,9,0),"未到课")</f>
      </c>
      <c r="O20" s="2"/>
      <c r="P20" s="2"/>
      <c r="Q20" s="2"/>
      <c r="R20" s="2"/>
      <c r="S20" s="1">
        <f>IFERROR(VLOOKUP(A20,'微伴数据'!A:DB,12,0),"")</f>
      </c>
      <c r="T20" s="1">
        <f>IFERROR(VLOOKUP(A20,'微伴数据'!A:DB,32,0),"")</f>
      </c>
      <c r="U20" s="4" t="str">
        <v>会员_7</v>
      </c>
      <c r="V20" s="1">
        <f>IFERROR(VLOOKUP(#REF!,'星橙地址'!A:V,9,0),"")</f>
      </c>
      <c r="W20" s="1">
        <f>IFERROR(VLOOKUP(#REF!,'星橙地址'!A:V,10,0),"")</f>
      </c>
      <c r="X20" s="1">
        <f>IFERROR(VLOOKUP(A20,'星云问卷'!A:O,8,0),"")</f>
      </c>
      <c r="Y20" s="3">
        <f>IFERROR(VLOOKUP(A20,'星云问卷'!A:O,9,0),"")</f>
      </c>
      <c r="Z20" s="3">
        <f>IFERROR(VLOOKUP(A20,'星云问卷'!A:O,10,0),"")</f>
      </c>
      <c r="AA20" s="3">
        <f>IFERROR(VLOOKUP(A20,'星云问卷'!A:O,11,0),"")</f>
      </c>
      <c r="AB20" s="3">
        <f>IFERROR(VLOOKUP(A20,'星云问卷'!A:O,12,0),"")</f>
      </c>
      <c r="AC20" s="3">
        <f>IFERROR(VLOOKUP(A20,'星云问卷'!A:O,13,0),"")</f>
      </c>
      <c r="AD20" s="3">
        <f>IFERROR(VLOOKUP(A20,'星云问卷'!A:O,14,0),"")</f>
      </c>
      <c r="AE20" s="3">
        <f>IFERROR(VLOOKUP(A20,'星云问卷'!A:O,15,0),"")</f>
      </c>
      <c r="AF20" s="1">
        <f>IFERROR(VLOOKUP(A20,'微伴数据'!A:DB,72,0),"")</f>
      </c>
      <c r="AG20" s="1"/>
      <c r="AH20" s="1"/>
      <c r="AI20" s="1"/>
      <c r="AJ20" s="4"/>
      <c r="AK20" s="4"/>
      <c r="AL20" s="4">
        <f>CONCATENATE( " 我把体验营用户专属福利给你发一下哈：" &amp; CHAR(10) &amp; CHAR(10), "1.《抖音商业IP课》" &amp; CHAR(10), "兑换码：", AG20, CHAR(10), "兑换码使用地址：https://appamvpb5mq9834.h5.xiaoeknow.com/p/t/v1/ecommerce/mkt/redeem_index" &amp; CHAR(10) &amp; CHAR(10), "2.《生财有术66个项目精选》" &amp; CHAR(10), "兑换码：", AH20, CHAR(10), "使用方式：微信搜索小报童投递-点击开始阅读-点击生财有术项目精选即可" &amp; CHAR(10) &amp; CHAR(10), "3.《生财365问》" &amp; CHAR(10), "兑换码：", AI20, CHAR(10), "使用方式：https://appamvpb5mq9834.h5.xiaoeknow.com/p/t/v1/ecommerce/mkt/redeem_index")</f>
      </c>
      <c r="AM20" s="1"/>
      <c r="AN20" s="1"/>
      <c r="AO20" s="1" t="str">
        <v>纳入用户画像</v>
      </c>
    </row>
    <row r="21">
      <c r="A21" s="1">
        <f>IF('微伴数据'!A18="","",'微伴数据'!A18)</f>
      </c>
      <c r="B21" s="1">
        <f>IF('微伴数据'!B18="","",'微伴数据'!B18)</f>
      </c>
      <c r="C21" s="1">
        <f>IF('微伴数据'!G18="","",'微伴数据'!G18)</f>
      </c>
      <c r="D21" s="1">
        <f>IF('微伴数据'!D18="","",'微伴数据'!D18)</f>
      </c>
      <c r="E21" s="1">
        <f>IF('微伴数据'!CR18="","",'微伴数据'!CR18)</f>
      </c>
      <c r="F21" s="1">
        <f>IF('微伴数据'!CL18="","",'微伴数据'!CL18)</f>
      </c>
      <c r="G21" s="1" t="str">
        <v>S</v>
      </c>
      <c r="H21" s="1" t="str">
        <v>建联</v>
      </c>
      <c r="I21" s="1">
        <f>VLOOKUP(A21,'Sheet9'!A:A,1,0)</f>
      </c>
      <c r="J21" s="3"/>
      <c r="K21" s="1">
        <f>T21&amp;CHAR(10)&amp;U21&amp;CHAR(10)&amp;V21&amp;CHAR(10)&amp;Y21&amp;CHAR(10)&amp;Z21&amp;CHAR(10)&amp;AA21&amp;CHAR(10)&amp;AB21&amp;CHAR(10)&amp;AC21&amp;CHAR(10)&amp;AD21&amp;CHAR(10)&amp;AE21</f>
      </c>
      <c r="L21" s="2">
        <f>IFERROR(VLOOKUP(#REF!,'第一课直播'!D:L,9,0),IFERROR(VLOOKUP('第一课回放'!C:H,5,0),"未到课"))</f>
      </c>
      <c r="M21" s="2">
        <f>IFERROR(VLOOKUP(#REF!,'第一课回放'!C:H,5,0),"0:00:00")</f>
      </c>
      <c r="N21" s="2">
        <f>IFERROR(VLOOKUP(#REF!,'第二课直播'!D:L,9,0),"未到课")</f>
      </c>
      <c r="O21" s="2"/>
      <c r="P21" s="7"/>
      <c r="Q21" s="7"/>
      <c r="R21" s="2"/>
      <c r="S21" s="1">
        <f>IFERROR(VLOOKUP(A21,'微伴数据'!A:DB,12,0),"")</f>
      </c>
      <c r="T21" s="1">
        <f>IFERROR(VLOOKUP(A21,'微伴数据'!A:DB,32,0),"")</f>
      </c>
      <c r="U21" s="1">
        <f>IFERROR(VLOOKUP(A21,'微伴数据'!A:DC,81,0),"")</f>
      </c>
      <c r="V21" s="1">
        <f>IFERROR(VLOOKUP(#REF!,'星橙地址'!A:V,9,0),"")</f>
      </c>
      <c r="W21" s="1">
        <f>IFERROR(VLOOKUP(#REF!,'星橙地址'!A:V,10,0),"")</f>
      </c>
      <c r="X21" s="1">
        <f>IFERROR(VLOOKUP(A21,'星云问卷'!A:O,8,0),"")</f>
      </c>
      <c r="Y21" s="3">
        <f>IFERROR(VLOOKUP(A21,'星云问卷'!A:O,9,0),"")</f>
      </c>
      <c r="Z21" s="3">
        <f>IFERROR(VLOOKUP(A21,'星云问卷'!A:O,10,0),"")</f>
      </c>
      <c r="AA21" s="3">
        <f>IFERROR(VLOOKUP(A21,'星云问卷'!A:O,11,0),"")</f>
      </c>
      <c r="AB21" s="3">
        <f>IFERROR(VLOOKUP(A21,'星云问卷'!A:O,12,0),"")</f>
      </c>
      <c r="AC21" s="3">
        <f>IFERROR(VLOOKUP(A21,'星云问卷'!A:O,13,0),"")</f>
      </c>
      <c r="AD21" s="3">
        <f>IFERROR(VLOOKUP(A21,'星云问卷'!A:O,14,0),"")</f>
      </c>
      <c r="AE21" s="3">
        <f>IFERROR(VLOOKUP(A21,'星云问卷'!A:O,15,0),"")</f>
      </c>
      <c r="AF21" s="1">
        <f>IFERROR(VLOOKUP(A21,'微伴数据'!A:DB,72,0),"")</f>
      </c>
      <c r="AG21" s="1"/>
      <c r="AH21" s="1"/>
      <c r="AI21" s="1"/>
      <c r="AJ21" s="4"/>
      <c r="AK21" s="4"/>
      <c r="AL21" s="4">
        <f>CONCATENATE( " 我把体验营用户专属福利给你发一下哈：" &amp; CHAR(10) &amp; CHAR(10), "1.《抖音商业IP课》" &amp; CHAR(10), "兑换码：", AG21, CHAR(10), "兑换码使用地址：https://appamvpb5mq9834.h5.xiaoeknow.com/p/t/v1/ecommerce/mkt/redeem_index" &amp; CHAR(10) &amp; CHAR(10), "2.《生财有术66个项目精选》" &amp; CHAR(10), "兑换码：", AH21, CHAR(10), "使用方式：微信搜索小报童投递-点击开始阅读-点击生财有术项目精选即可" &amp; CHAR(10) &amp; CHAR(10), "3.《生财365问》" &amp; CHAR(10), "兑换码：", AI21, CHAR(10), "使用方式：https://appamvpb5mq9834.h5.xiaoeknow.com/p/t/v1/ecommerce/mkt/redeem_index")</f>
      </c>
      <c r="AM21" s="1"/>
      <c r="AN21" s="1"/>
      <c r="AO21" s="1"/>
    </row>
    <row r="22">
      <c r="A22" s="1">
        <f>IF('微伴数据'!A19="","",'微伴数据'!A19)</f>
      </c>
      <c r="B22" s="1">
        <f>IF('微伴数据'!B19="","",'微伴数据'!B19)</f>
      </c>
      <c r="C22" s="1">
        <f>IF('微伴数据'!G19="","",'微伴数据'!G19)</f>
      </c>
      <c r="D22" s="1">
        <f>IF('微伴数据'!D19="","",'微伴数据'!D19)</f>
      </c>
      <c r="E22" s="1">
        <f>IF('微伴数据'!CR19="","",'微伴数据'!CR19)</f>
      </c>
      <c r="F22" s="1">
        <f>IF('微伴数据'!CL19="","",'微伴数据'!CL19)</f>
      </c>
      <c r="G22" s="1" t="str">
        <v>B</v>
      </c>
      <c r="H22" s="1" t="str">
        <v>建联</v>
      </c>
      <c r="I22" s="1">
        <f>VLOOKUP(A22,'Sheet9'!A:A,1,0)</f>
      </c>
      <c r="J22" s="3"/>
      <c r="K22" s="1">
        <f>T22&amp;CHAR(10)&amp;U22&amp;CHAR(10)&amp;V22&amp;CHAR(10)&amp;Y22&amp;CHAR(10)&amp;Z22&amp;CHAR(10)&amp;AA22&amp;CHAR(10)&amp;AB22&amp;CHAR(10)&amp;AC22&amp;CHAR(10)&amp;AD22&amp;CHAR(10)&amp;AE22</f>
      </c>
      <c r="L22" s="2">
        <f>IFERROR(VLOOKUP(#REF!,'第一课直播'!D:L,9,0),IFERROR(VLOOKUP('第一课回放'!C:H,5,0),"未到课"))</f>
      </c>
      <c r="M22" s="2">
        <f>IFERROR(VLOOKUP(#REF!,'第一课回放'!C:H,5,0),"0:00:00")</f>
      </c>
      <c r="N22" s="2">
        <f>IFERROR(VLOOKUP(#REF!,'第二课直播'!D:L,9,0),"未到课")</f>
      </c>
      <c r="O22" s="2"/>
      <c r="P22" s="2"/>
      <c r="Q22" s="2"/>
      <c r="R22" s="2"/>
      <c r="S22" s="1">
        <f>IFERROR(VLOOKUP(A22,'微伴数据'!A:DB,12,0),"")</f>
      </c>
      <c r="T22" s="1">
        <f>IFERROR(VLOOKUP(A22,'微伴数据'!A:DB,32,0),"")</f>
      </c>
      <c r="U22" s="1">
        <f>IFERROR(VLOOKUP(A22,'微伴数据'!A:DC,81,0),"")</f>
      </c>
      <c r="V22" s="1">
        <f>IFERROR(VLOOKUP(#REF!,'星橙地址'!A:V,9,0),"")</f>
      </c>
      <c r="W22" s="1">
        <f>IFERROR(VLOOKUP(#REF!,'星橙地址'!A:V,10,0),"")</f>
      </c>
      <c r="X22" s="1">
        <f>IFERROR(VLOOKUP(A22,'星云问卷'!A:O,8,0),"")</f>
      </c>
      <c r="Y22" s="3">
        <f>IFERROR(VLOOKUP(A22,'星云问卷'!A:O,9,0),"")</f>
      </c>
      <c r="Z22" s="3">
        <f>IFERROR(VLOOKUP(A22,'星云问卷'!A:O,10,0),"")</f>
      </c>
      <c r="AA22" s="3">
        <f>IFERROR(VLOOKUP(A22,'星云问卷'!A:O,11,0),"")</f>
      </c>
      <c r="AB22" s="3">
        <f>IFERROR(VLOOKUP(A22,'星云问卷'!A:O,12,0),"")</f>
      </c>
      <c r="AC22" s="3">
        <f>IFERROR(VLOOKUP(A22,'星云问卷'!A:O,13,0),"")</f>
      </c>
      <c r="AD22" s="3">
        <f>IFERROR(VLOOKUP(A22,'星云问卷'!A:O,14,0),"")</f>
      </c>
      <c r="AE22" s="3">
        <f>IFERROR(VLOOKUP(A22,'星云问卷'!A:O,15,0),"")</f>
      </c>
      <c r="AF22" s="1">
        <f>IFERROR(VLOOKUP(A22,'微伴数据'!A:DB,72,0),"")</f>
      </c>
      <c r="AG22" s="1"/>
      <c r="AH22" s="1"/>
      <c r="AI22" s="1"/>
      <c r="AJ22" s="4"/>
      <c r="AK22" s="4"/>
      <c r="AL22" s="4">
        <f>CONCATENATE( " 我把体验营用户专属福利给你发一下哈：" &amp; CHAR(10) &amp; CHAR(10), "1.《抖音商业IP课》" &amp; CHAR(10), "兑换码：", AG22, CHAR(10), "兑换码使用地址：https://appamvpb5mq9834.h5.xiaoeknow.com/p/t/v1/ecommerce/mkt/redeem_index" &amp; CHAR(10) &amp; CHAR(10), "2.《生财有术66个项目精选》" &amp; CHAR(10), "兑换码：", AH22, CHAR(10), "使用方式：微信搜索小报童投递-点击开始阅读-点击生财有术项目精选即可" &amp; CHAR(10) &amp; CHAR(10), "3.《生财365问》" &amp; CHAR(10), "兑换码：", AI22, CHAR(10), "使用方式：https://appamvpb5mq9834.h5.xiaoeknow.com/p/t/v1/ecommerce/mkt/redeem_index")</f>
      </c>
      <c r="AM22" s="1"/>
      <c r="AN22" s="1"/>
      <c r="AO22" s="1"/>
    </row>
    <row r="23">
      <c r="A23" s="1">
        <f>IF('微伴数据'!A20="","",'微伴数据'!A20)</f>
      </c>
      <c r="B23" s="1">
        <f>IF('微伴数据'!B20="","",'微伴数据'!B20)</f>
      </c>
      <c r="C23" s="1">
        <f>IF('微伴数据'!G20="","",'微伴数据'!G20)</f>
      </c>
      <c r="D23" s="1">
        <f>IF('微伴数据'!D20="","",'微伴数据'!D20)</f>
      </c>
      <c r="E23" s="1">
        <f>IF('微伴数据'!CR20="","",'微伴数据'!CR20)</f>
      </c>
      <c r="F23" s="1">
        <f>IF('微伴数据'!CL20="","",'微伴数据'!CL20)</f>
      </c>
      <c r="G23" s="1" t="str">
        <v>B</v>
      </c>
      <c r="H23" s="1" t="str">
        <v>建联</v>
      </c>
      <c r="I23" s="1">
        <f>VLOOKUP(A23,'Sheet9'!A:A,1,0)</f>
      </c>
      <c r="J23" s="3"/>
      <c r="K23" s="1">
        <f>T23&amp;CHAR(10)&amp;U23&amp;CHAR(10)&amp;V23&amp;CHAR(10)&amp;Y23&amp;CHAR(10)&amp;Z23&amp;CHAR(10)&amp;AA23&amp;CHAR(10)&amp;AB23&amp;CHAR(10)&amp;AC23&amp;CHAR(10)&amp;AD23&amp;CHAR(10)&amp;AE23</f>
      </c>
      <c r="L23" s="2">
        <f>IFERROR(VLOOKUP(#REF!,'第一课直播'!D:L,9,0),IFERROR(VLOOKUP('第一课回放'!C:H,5,0),"未到课"))</f>
      </c>
      <c r="M23" s="2">
        <f>IFERROR(VLOOKUP(#REF!,'第一课回放'!C:H,5,0),"0:00:00")</f>
      </c>
      <c r="N23" s="2">
        <f>IFERROR(VLOOKUP(#REF!,'第二课直播'!D:L,9,0),"未到课")</f>
      </c>
      <c r="O23" s="2"/>
      <c r="P23" s="2"/>
      <c r="Q23" s="2"/>
      <c r="R23" s="2"/>
      <c r="S23" s="1">
        <f>IFERROR(VLOOKUP(A23,'微伴数据'!A:DB,12,0),"")</f>
      </c>
      <c r="T23" s="1">
        <f>IFERROR(VLOOKUP(A23,'微伴数据'!A:DB,32,0),"")</f>
      </c>
      <c r="U23" s="1">
        <f>IFERROR(VLOOKUP(A23,'微伴数据'!A:DC,81,0),"")</f>
      </c>
      <c r="V23" s="1">
        <f>IFERROR(VLOOKUP(#REF!,'星橙地址'!A:V,9,0),"")</f>
      </c>
      <c r="W23" s="1">
        <f>IFERROR(VLOOKUP(#REF!,'星橙地址'!A:V,10,0),"")</f>
      </c>
      <c r="X23" s="1">
        <f>IFERROR(VLOOKUP(A23,'星云问卷'!A:O,8,0),"")</f>
      </c>
      <c r="Y23" s="3">
        <f>IFERROR(VLOOKUP(A23,'星云问卷'!A:O,9,0),"")</f>
      </c>
      <c r="Z23" s="3">
        <f>IFERROR(VLOOKUP(A23,'星云问卷'!A:O,10,0),"")</f>
      </c>
      <c r="AA23" s="3">
        <f>IFERROR(VLOOKUP(A23,'星云问卷'!A:O,11,0),"")</f>
      </c>
      <c r="AB23" s="3">
        <f>IFERROR(VLOOKUP(A23,'星云问卷'!A:O,12,0),"")</f>
      </c>
      <c r="AC23" s="3">
        <f>IFERROR(VLOOKUP(A23,'星云问卷'!A:O,13,0),"")</f>
      </c>
      <c r="AD23" s="3">
        <f>IFERROR(VLOOKUP(A23,'星云问卷'!A:O,14,0),"")</f>
      </c>
      <c r="AE23" s="3">
        <f>IFERROR(VLOOKUP(A23,'星云问卷'!A:O,15,0),"")</f>
      </c>
      <c r="AF23" s="1">
        <f>IFERROR(VLOOKUP(A23,'微伴数据'!A:DB,72,0),"")</f>
      </c>
      <c r="AG23" s="1"/>
      <c r="AH23" s="1"/>
      <c r="AI23" s="1"/>
      <c r="AJ23" s="4"/>
      <c r="AK23" s="4"/>
      <c r="AL23" s="4">
        <f>CONCATENATE( " 我把体验营用户专属福利给你发一下哈：" &amp; CHAR(10) &amp; CHAR(10), "1.《抖音商业IP课》" &amp; CHAR(10), "兑换码：", AG23, CHAR(10), "兑换码使用地址：https://appamvpb5mq9834.h5.xiaoeknow.com/p/t/v1/ecommerce/mkt/redeem_index" &amp; CHAR(10) &amp; CHAR(10), "2.《生财有术66个项目精选》" &amp; CHAR(10), "兑换码：", AH23, CHAR(10), "使用方式：微信搜索小报童投递-点击开始阅读-点击生财有术项目精选即可" &amp; CHAR(10) &amp; CHAR(10), "3.《生财365问》" &amp; CHAR(10), "兑换码：", AI23, CHAR(10), "使用方式：https://appamvpb5mq9834.h5.xiaoeknow.com/p/t/v1/ecommerce/mkt/redeem_index")</f>
      </c>
      <c r="AM23" s="1"/>
      <c r="AN23" s="1"/>
      <c r="AO23" s="1"/>
    </row>
    <row r="24">
      <c r="A24" s="1">
        <f>IF('微伴数据'!A21="","",'微伴数据'!A21)</f>
      </c>
      <c r="B24" s="1">
        <f>IF('微伴数据'!B21="","",'微伴数据'!B21)</f>
      </c>
      <c r="C24" s="1">
        <f>IF('微伴数据'!G21="","",'微伴数据'!G21)</f>
      </c>
      <c r="D24" s="1">
        <f>IF('微伴数据'!D21="","",'微伴数据'!D21)</f>
      </c>
      <c r="E24" s="1">
        <f>IF('微伴数据'!CR21="","",'微伴数据'!CR21)</f>
      </c>
      <c r="F24" s="1">
        <f>IF('微伴数据'!CL21="","",'微伴数据'!CL21)</f>
      </c>
      <c r="G24" s="1" t="str">
        <v>A</v>
      </c>
      <c r="H24" s="1" t="str">
        <v>建联</v>
      </c>
      <c r="I24" s="1">
        <f>VLOOKUP(A24,'Sheet9'!A:A,1,0)</f>
      </c>
      <c r="J24" s="3"/>
      <c r="K24" s="1">
        <f>T24&amp;CHAR(10)&amp;U24&amp;CHAR(10)&amp;V24&amp;CHAR(10)&amp;Y24&amp;CHAR(10)&amp;Z24&amp;CHAR(10)&amp;AA24&amp;CHAR(10)&amp;AB24&amp;CHAR(10)&amp;AC24&amp;CHAR(10)&amp;AD24&amp;CHAR(10)&amp;AE24</f>
      </c>
      <c r="L24" s="2">
        <f>IFERROR(VLOOKUP(#REF!,'第一课直播'!D:L,9,0),IFERROR(VLOOKUP('第一课回放'!C:H,5,0),"未到课"))</f>
      </c>
      <c r="M24" s="2">
        <f>IFERROR(VLOOKUP(#REF!,'第一课回放'!C:H,5,0),"0:00:00")</f>
      </c>
      <c r="N24" s="2">
        <f>IFERROR(VLOOKUP(#REF!,'第二课直播'!D:L,9,0),"未到课")</f>
      </c>
      <c r="O24" s="2"/>
      <c r="P24" s="2"/>
      <c r="Q24" s="2"/>
      <c r="R24" s="2"/>
      <c r="S24" s="1">
        <f>IFERROR(VLOOKUP(A24,'微伴数据'!A:DB,12,0),"")</f>
      </c>
      <c r="T24" s="1">
        <f>IFERROR(VLOOKUP(A24,'微伴数据'!A:DB,32,0),"")</f>
      </c>
      <c r="U24" s="1">
        <f>IFERROR(VLOOKUP(A24,'微伴数据'!A:DC,81,0),"")</f>
      </c>
      <c r="V24" s="1">
        <f>IFERROR(VLOOKUP(#REF!,'星橙地址'!A:V,9,0),"")</f>
      </c>
      <c r="W24" s="1">
        <f>IFERROR(VLOOKUP(#REF!,'星橙地址'!A:V,10,0),"")</f>
      </c>
      <c r="X24" s="1">
        <f>IFERROR(VLOOKUP(A24,'星云问卷'!A:O,8,0),"")</f>
      </c>
      <c r="Y24" s="3">
        <f>IFERROR(VLOOKUP(A24,'星云问卷'!A:O,9,0),"")</f>
      </c>
      <c r="Z24" s="3">
        <f>IFERROR(VLOOKUP(A24,'星云问卷'!A:O,10,0),"")</f>
      </c>
      <c r="AA24" s="3">
        <f>IFERROR(VLOOKUP(A24,'星云问卷'!A:O,11,0),"")</f>
      </c>
      <c r="AB24" s="3">
        <f>IFERROR(VLOOKUP(A24,'星云问卷'!A:O,12,0),"")</f>
      </c>
      <c r="AC24" s="3">
        <f>IFERROR(VLOOKUP(A24,'星云问卷'!A:O,13,0),"")</f>
      </c>
      <c r="AD24" s="3">
        <f>IFERROR(VLOOKUP(A24,'星云问卷'!A:O,14,0),"")</f>
      </c>
      <c r="AE24" s="3">
        <f>IFERROR(VLOOKUP(A24,'星云问卷'!A:O,15,0),"")</f>
      </c>
      <c r="AF24" s="1">
        <f>IFERROR(VLOOKUP(A24,'微伴数据'!A:DB,72,0),"")</f>
      </c>
      <c r="AG24" s="1"/>
      <c r="AH24" s="1"/>
      <c r="AI24" s="1"/>
      <c r="AJ24" s="4"/>
      <c r="AK24" s="4"/>
      <c r="AL24" s="4">
        <f>CONCATENATE( " 我把体验营用户专属福利给你发一下哈：" &amp; CHAR(10) &amp; CHAR(10), "1.《抖音商业IP课》" &amp; CHAR(10), "兑换码：", AG24, CHAR(10), "兑换码使用地址：https://appamvpb5mq9834.h5.xiaoeknow.com/p/t/v1/ecommerce/mkt/redeem_index" &amp; CHAR(10) &amp; CHAR(10), "2.《生财有术66个项目精选》" &amp; CHAR(10), "兑换码：", AH24, CHAR(10), "使用方式：微信搜索小报童投递-点击开始阅读-点击生财有术项目精选即可" &amp; CHAR(10) &amp; CHAR(10), "3.《生财365问》" &amp; CHAR(10), "兑换码：", AI24, CHAR(10), "使用方式：https://appamvpb5mq9834.h5.xiaoeknow.com/p/t/v1/ecommerce/mkt/redeem_index")</f>
      </c>
      <c r="AM24" s="1"/>
      <c r="AN24" s="1"/>
      <c r="AO24" s="1"/>
    </row>
    <row r="25">
      <c r="A25" s="1">
        <f>IF('微伴数据'!A22="","",'微伴数据'!A22)</f>
      </c>
      <c r="B25" s="1">
        <f>IF('微伴数据'!B22="","",'微伴数据'!B22)</f>
      </c>
      <c r="C25" s="1">
        <f>IF('微伴数据'!G22="","",'微伴数据'!G22)</f>
      </c>
      <c r="D25" s="1">
        <f>IF('微伴数据'!D22="","",'微伴数据'!D22)</f>
      </c>
      <c r="E25" s="1">
        <f>IF('微伴数据'!CR22="","",'微伴数据'!CR22)</f>
      </c>
      <c r="F25" s="1">
        <f>IF('微伴数据'!CL22="","",'微伴数据'!CL22)</f>
      </c>
      <c r="G25" s="1" t="str">
        <v>B</v>
      </c>
      <c r="H25" s="1" t="str">
        <v>建联</v>
      </c>
      <c r="I25" s="1">
        <f>VLOOKUP(A25,'Sheet9'!A:A,1,0)</f>
      </c>
      <c r="J25" s="3"/>
      <c r="K25" s="1">
        <f>T25&amp;CHAR(10)&amp;U25&amp;CHAR(10)&amp;V25&amp;CHAR(10)&amp;Y25&amp;CHAR(10)&amp;Z25&amp;CHAR(10)&amp;AA25&amp;CHAR(10)&amp;AB25&amp;CHAR(10)&amp;AC25&amp;CHAR(10)&amp;AD25&amp;CHAR(10)&amp;AE25</f>
      </c>
      <c r="L25" s="2">
        <f>IFERROR(VLOOKUP(#REF!,'第一课直播'!D:L,9,0),IFERROR(VLOOKUP('第一课回放'!C:H,5,0),"未到课"))</f>
      </c>
      <c r="M25" s="2">
        <f>IFERROR(VLOOKUP(#REF!,'第一课回放'!C:H,5,0),"0:00:00")</f>
      </c>
      <c r="N25" s="2">
        <f>IFERROR(VLOOKUP(#REF!,'第二课直播'!D:L,9,0),"未到课")</f>
      </c>
      <c r="O25" s="2"/>
      <c r="P25" s="2"/>
      <c r="Q25" s="2"/>
      <c r="R25" s="2"/>
      <c r="S25" s="1">
        <f>IFERROR(VLOOKUP(A25,'微伴数据'!A:DB,12,0),"")</f>
      </c>
      <c r="T25" s="1">
        <f>IFERROR(VLOOKUP(A25,'微伴数据'!A:DB,32,0),"")</f>
      </c>
      <c r="U25" s="1">
        <f>IFERROR(VLOOKUP(A25,'微伴数据'!A:DC,81,0),"")</f>
      </c>
      <c r="V25" s="1">
        <f>IFERROR(VLOOKUP(#REF!,'星橙地址'!A:V,9,0),"")</f>
      </c>
      <c r="W25" s="1">
        <f>IFERROR(VLOOKUP(#REF!,'星橙地址'!A:V,10,0),"")</f>
      </c>
      <c r="X25" s="1">
        <f>IFERROR(VLOOKUP(A25,'星云问卷'!A:O,8,0),"")</f>
      </c>
      <c r="Y25" s="3">
        <f>IFERROR(VLOOKUP(A25,'星云问卷'!A:O,9,0),"")</f>
      </c>
      <c r="Z25" s="3">
        <f>IFERROR(VLOOKUP(A25,'星云问卷'!A:O,10,0),"")</f>
      </c>
      <c r="AA25" s="3">
        <f>IFERROR(VLOOKUP(A25,'星云问卷'!A:O,11,0),"")</f>
      </c>
      <c r="AB25" s="3">
        <f>IFERROR(VLOOKUP(A25,'星云问卷'!A:O,12,0),"")</f>
      </c>
      <c r="AC25" s="3">
        <f>IFERROR(VLOOKUP(A25,'星云问卷'!A:O,13,0),"")</f>
      </c>
      <c r="AD25" s="3">
        <f>IFERROR(VLOOKUP(A25,'星云问卷'!A:O,14,0),"")</f>
      </c>
      <c r="AE25" s="3">
        <f>IFERROR(VLOOKUP(A25,'星云问卷'!A:O,15,0),"")</f>
      </c>
      <c r="AF25" s="1">
        <f>IFERROR(VLOOKUP(A25,'微伴数据'!A:DB,72,0),"")</f>
      </c>
      <c r="AG25" s="1"/>
      <c r="AH25" s="1"/>
      <c r="AI25" s="1"/>
      <c r="AJ25" s="4"/>
      <c r="AK25" s="4"/>
      <c r="AL25" s="4">
        <f>CONCATENATE( " 我把体验营用户专属福利给你发一下哈：" &amp; CHAR(10) &amp; CHAR(10), "1.《抖音商业IP课》" &amp; CHAR(10), "兑换码：", AG25, CHAR(10), "兑换码使用地址：https://appamvpb5mq9834.h5.xiaoeknow.com/p/t/v1/ecommerce/mkt/redeem_index" &amp; CHAR(10) &amp; CHAR(10), "2.《生财有术66个项目精选》" &amp; CHAR(10), "兑换码：", AH25, CHAR(10), "使用方式：微信搜索小报童投递-点击开始阅读-点击生财有术项目精选即可" &amp; CHAR(10) &amp; CHAR(10), "3.《生财365问》" &amp; CHAR(10), "兑换码：", AI25, CHAR(10), "使用方式：https://appamvpb5mq9834.h5.xiaoeknow.com/p/t/v1/ecommerce/mkt/redeem_index")</f>
      </c>
      <c r="AM25" s="1"/>
      <c r="AN25" s="1"/>
      <c r="AO25" s="1"/>
    </row>
    <row r="26">
      <c r="A26" s="1">
        <f>IF('微伴数据'!A23="","",'微伴数据'!A23)</f>
      </c>
      <c r="B26" s="1">
        <f>IF('微伴数据'!B23="","",'微伴数据'!B23)</f>
      </c>
      <c r="C26" s="1">
        <f>IF('微伴数据'!G23="","",'微伴数据'!G23)</f>
      </c>
      <c r="D26" s="1">
        <f>IF('微伴数据'!D23="","",'微伴数据'!D23)</f>
      </c>
      <c r="E26" s="1">
        <f>IF('微伴数据'!CR23="","",'微伴数据'!CR23)</f>
      </c>
      <c r="F26" s="1">
        <f>IF('微伴数据'!CL23="","",'微伴数据'!CL23)</f>
      </c>
      <c r="G26" s="1" t="str">
        <v>B</v>
      </c>
      <c r="H26" s="1" t="str">
        <v>建联</v>
      </c>
      <c r="I26" s="1">
        <f>VLOOKUP(A26,'Sheet9'!A:A,1,0)</f>
      </c>
      <c r="J26" s="3"/>
      <c r="K26" s="1">
        <f>T26&amp;CHAR(10)&amp;U26&amp;CHAR(10)&amp;V26&amp;CHAR(10)&amp;Y26&amp;CHAR(10)&amp;Z26&amp;CHAR(10)&amp;AA26&amp;CHAR(10)&amp;AB26&amp;CHAR(10)&amp;AC26&amp;CHAR(10)&amp;AD26&amp;CHAR(10)&amp;AE26</f>
      </c>
      <c r="L26" s="2">
        <f>IFERROR(VLOOKUP(#REF!,'第一课直播'!D:L,9,0),IFERROR(VLOOKUP('第一课回放'!C:H,5,0),"未到课"))</f>
      </c>
      <c r="M26" s="2">
        <f>IFERROR(VLOOKUP(#REF!,'第一课回放'!C:H,5,0),"0:00:00")</f>
      </c>
      <c r="N26" s="2">
        <f>IFERROR(VLOOKUP(#REF!,'第二课直播'!D:L,9,0),"未到课")</f>
      </c>
      <c r="O26" s="2"/>
      <c r="P26" s="2"/>
      <c r="Q26" s="2"/>
      <c r="R26" s="2"/>
      <c r="S26" s="1">
        <f>IFERROR(VLOOKUP(A26,'微伴数据'!A:DB,12,0),"")</f>
      </c>
      <c r="T26" s="1">
        <f>IFERROR(VLOOKUP(A26,'微伴数据'!A:DB,32,0),"")</f>
      </c>
      <c r="U26" s="1">
        <f>IFERROR(VLOOKUP(A26,'微伴数据'!A:DC,81,0),"")</f>
      </c>
      <c r="V26" s="1">
        <f>IFERROR(VLOOKUP(#REF!,'星橙地址'!A:V,9,0),"")</f>
      </c>
      <c r="W26" s="1">
        <f>IFERROR(VLOOKUP(#REF!,'星橙地址'!A:V,10,0),"")</f>
      </c>
      <c r="X26" s="1">
        <f>IFERROR(VLOOKUP(A26,'星云问卷'!A:O,8,0),"")</f>
      </c>
      <c r="Y26" s="3">
        <f>IFERROR(VLOOKUP(A26,'星云问卷'!A:O,9,0),"")</f>
      </c>
      <c r="Z26" s="3">
        <f>IFERROR(VLOOKUP(A26,'星云问卷'!A:O,10,0),"")</f>
      </c>
      <c r="AA26" s="3">
        <f>IFERROR(VLOOKUP(A26,'星云问卷'!A:O,11,0),"")</f>
      </c>
      <c r="AB26" s="3">
        <f>IFERROR(VLOOKUP(A26,'星云问卷'!A:O,12,0),"")</f>
      </c>
      <c r="AC26" s="3">
        <f>IFERROR(VLOOKUP(A26,'星云问卷'!A:O,13,0),"")</f>
      </c>
      <c r="AD26" s="3">
        <f>IFERROR(VLOOKUP(A26,'星云问卷'!A:O,14,0),"")</f>
      </c>
      <c r="AE26" s="3">
        <f>IFERROR(VLOOKUP(A26,'星云问卷'!A:O,15,0),"")</f>
      </c>
      <c r="AF26" s="1">
        <f>IFERROR(VLOOKUP(A26,'微伴数据'!A:DB,72,0),"")</f>
      </c>
      <c r="AG26" s="1"/>
      <c r="AH26" s="1"/>
      <c r="AI26" s="1"/>
      <c r="AJ26" s="4"/>
      <c r="AK26" s="4"/>
      <c r="AL26" s="4">
        <f>CONCATENATE( " 我把体验营用户专属福利给你发一下哈：" &amp; CHAR(10) &amp; CHAR(10), "1.《抖音商业IP课》" &amp; CHAR(10), "兑换码：", AG26, CHAR(10), "兑换码使用地址：https://appamvpb5mq9834.h5.xiaoeknow.com/p/t/v1/ecommerce/mkt/redeem_index" &amp; CHAR(10) &amp; CHAR(10), "2.《生财有术66个项目精选》" &amp; CHAR(10), "兑换码：", AH26, CHAR(10), "使用方式：微信搜索小报童投递-点击开始阅读-点击生财有术项目精选即可" &amp; CHAR(10) &amp; CHAR(10), "3.《生财365问》" &amp; CHAR(10), "兑换码：", AI26, CHAR(10), "使用方式：https://appamvpb5mq9834.h5.xiaoeknow.com/p/t/v1/ecommerce/mkt/redeem_index")</f>
      </c>
      <c r="AM26" s="1"/>
      <c r="AN26" s="1"/>
      <c r="AO26" s="1"/>
    </row>
    <row r="27">
      <c r="A27" s="1">
        <f>IF('微伴数据'!A24="","",'微伴数据'!A24)</f>
      </c>
      <c r="B27" s="1">
        <f>IF('微伴数据'!B24="","",'微伴数据'!B24)</f>
      </c>
      <c r="C27" s="1">
        <f>IF('微伴数据'!G24="","",'微伴数据'!G24)</f>
      </c>
      <c r="D27" s="1">
        <f>IF('微伴数据'!D24="","",'微伴数据'!D24)</f>
      </c>
      <c r="E27" s="1">
        <f>IF('微伴数据'!CR24="","",'微伴数据'!CR24)</f>
      </c>
      <c r="F27" s="1">
        <f>IF('微伴数据'!CL24="","",'微伴数据'!CL24)</f>
      </c>
      <c r="G27" s="1" t="str">
        <v>B</v>
      </c>
      <c r="H27" s="1" t="str">
        <v>建联</v>
      </c>
      <c r="I27" s="1">
        <f>VLOOKUP(A27,'Sheet9'!A:A,1,0)</f>
      </c>
      <c r="J27" s="3"/>
      <c r="K27" s="1">
        <f>T27&amp;CHAR(10)&amp;U27&amp;CHAR(10)&amp;V27&amp;CHAR(10)&amp;Y27&amp;CHAR(10)&amp;Z27&amp;CHAR(10)&amp;AA27&amp;CHAR(10)&amp;AB27&amp;CHAR(10)&amp;AC27&amp;CHAR(10)&amp;AD27&amp;CHAR(10)&amp;AE27</f>
      </c>
      <c r="L27" s="2">
        <f>IFERROR(VLOOKUP(#REF!,'第一课直播'!D:L,9,0),IFERROR(VLOOKUP('第一课回放'!C:H,5,0),"未到课"))</f>
      </c>
      <c r="M27" s="2">
        <f>IFERROR(VLOOKUP(#REF!,'第一课回放'!C:H,5,0),"0:00:00")</f>
      </c>
      <c r="N27" s="2">
        <f>IFERROR(VLOOKUP(#REF!,'第二课直播'!D:L,9,0),"未到课")</f>
      </c>
      <c r="O27" s="2"/>
      <c r="P27" s="2"/>
      <c r="Q27" s="2"/>
      <c r="R27" s="2"/>
      <c r="S27" s="1">
        <f>IFERROR(VLOOKUP(A27,'微伴数据'!A:DB,12,0),"")</f>
      </c>
      <c r="T27" s="1">
        <f>IFERROR(VLOOKUP(A27,'微伴数据'!A:DB,32,0),"")</f>
      </c>
      <c r="U27" s="1">
        <f>IFERROR(VLOOKUP(A27,'微伴数据'!A:DC,81,0),"")</f>
      </c>
      <c r="V27" s="1">
        <f>IFERROR(VLOOKUP(#REF!,'星橙地址'!A:V,9,0),"")</f>
      </c>
      <c r="W27" s="1">
        <f>IFERROR(VLOOKUP(#REF!,'星橙地址'!A:V,10,0),"")</f>
      </c>
      <c r="X27" s="1">
        <f>IFERROR(VLOOKUP(A27,'星云问卷'!A:O,8,0),"")</f>
      </c>
      <c r="Y27" s="3">
        <f>IFERROR(VLOOKUP(A27,'星云问卷'!A:O,9,0),"")</f>
      </c>
      <c r="Z27" s="3">
        <f>IFERROR(VLOOKUP(A27,'星云问卷'!A:O,10,0),"")</f>
      </c>
      <c r="AA27" s="3">
        <f>IFERROR(VLOOKUP(A27,'星云问卷'!A:O,11,0),"")</f>
      </c>
      <c r="AB27" s="3">
        <f>IFERROR(VLOOKUP(A27,'星云问卷'!A:O,12,0),"")</f>
      </c>
      <c r="AC27" s="3">
        <f>IFERROR(VLOOKUP(A27,'星云问卷'!A:O,13,0),"")</f>
      </c>
      <c r="AD27" s="3">
        <f>IFERROR(VLOOKUP(A27,'星云问卷'!A:O,14,0),"")</f>
      </c>
      <c r="AE27" s="3">
        <f>IFERROR(VLOOKUP(A27,'星云问卷'!A:O,15,0),"")</f>
      </c>
      <c r="AF27" s="1">
        <f>IFERROR(VLOOKUP(A27,'微伴数据'!A:DB,72,0),"")</f>
      </c>
      <c r="AG27" s="5" t="str">
        <v>547ug7e2</v>
      </c>
      <c r="AH27" s="4" t="s">
        <v>49</v>
      </c>
      <c r="AI27" s="5" t="str">
        <v>6dj2ZTM8</v>
      </c>
      <c r="AJ27" s="4"/>
      <c r="AK27" s="4"/>
      <c r="AL27" s="4">
        <f>CONCATENATE( " 我把体验营用户专属福利给你发一下哈：" &amp; CHAR(10) &amp; CHAR(10), "1.《抖音商业IP课》" &amp; CHAR(10), "兑换码：", AG27, CHAR(10), "兑换码使用地址：https://appamvpb5mq9834.h5.xiaoeknow.com/p/t/v1/ecommerce/mkt/redeem_index" &amp; CHAR(10) &amp; CHAR(10), "2.《生财有术66个项目精选》" &amp; CHAR(10), "兑换码：", AH27, CHAR(10), "使用方式：微信搜索小报童投递-点击开始阅读-点击生财有术项目精选即可" &amp; CHAR(10) &amp; CHAR(10), "3.《生财365问》" &amp; CHAR(10), "兑换码：", AI27, CHAR(10), "使用方式：https://appamvpb5mq9834.h5.xiaoeknow.com/p/t/v1/ecommerce/mkt/redeem_index")</f>
      </c>
      <c r="AM27" s="1"/>
      <c r="AN27" s="1"/>
      <c r="AO27" s="1"/>
    </row>
    <row r="28">
      <c r="A28" s="1">
        <f>IF('微伴数据'!A25="","",'微伴数据'!A25)</f>
      </c>
      <c r="B28" s="1">
        <f>IF('微伴数据'!B25="","",'微伴数据'!B25)</f>
      </c>
      <c r="C28" s="1">
        <f>IF('微伴数据'!G25="","",'微伴数据'!G25)</f>
      </c>
      <c r="D28" s="1">
        <f>IF('微伴数据'!D25="","",'微伴数据'!D25)</f>
      </c>
      <c r="E28" s="1">
        <f>IF('微伴数据'!CR25="","",'微伴数据'!CR25)</f>
      </c>
      <c r="F28" s="1">
        <f>IF('微伴数据'!CL25="","",'微伴数据'!CL25)</f>
      </c>
      <c r="G28" s="1" t="str">
        <v>A</v>
      </c>
      <c r="H28" s="1" t="str">
        <v>建联</v>
      </c>
      <c r="I28" s="1">
        <f>VLOOKUP(A28,'Sheet9'!A:A,1,0)</f>
      </c>
      <c r="J28" s="3"/>
      <c r="K28" s="1">
        <f>T28&amp;CHAR(10)&amp;U28&amp;CHAR(10)&amp;V28&amp;CHAR(10)&amp;Y28&amp;CHAR(10)&amp;Z28&amp;CHAR(10)&amp;AA28&amp;CHAR(10)&amp;AB28&amp;CHAR(10)&amp;AC28&amp;CHAR(10)&amp;AD28&amp;CHAR(10)&amp;AE28</f>
      </c>
      <c r="L28" s="2">
        <f>IFERROR(VLOOKUP(#REF!,'第一课直播'!D:L,9,0),IFERROR(VLOOKUP('第一课回放'!C:H,5,0),"未到课"))</f>
      </c>
      <c r="M28" s="2">
        <f>IFERROR(VLOOKUP(#REF!,'第一课回放'!C:H,5,0),"0:00:00")</f>
      </c>
      <c r="N28" s="2">
        <f>IFERROR(VLOOKUP(#REF!,'第二课直播'!D:L,9,0),"未到课")</f>
      </c>
      <c r="O28" s="2"/>
      <c r="P28" s="2"/>
      <c r="Q28" s="2"/>
      <c r="R28" s="2"/>
      <c r="S28" s="1">
        <f>IFERROR(VLOOKUP(A28,'微伴数据'!A:DB,12,0),"")</f>
      </c>
      <c r="T28" s="1">
        <f>IFERROR(VLOOKUP(A28,'微伴数据'!A:DB,32,0),"")</f>
      </c>
      <c r="U28" s="1">
        <f>IFERROR(VLOOKUP(A28,'微伴数据'!A:DC,81,0),"")</f>
      </c>
      <c r="V28" s="1">
        <f>IFERROR(VLOOKUP(#REF!,'星橙地址'!A:V,9,0),"")</f>
      </c>
      <c r="W28" s="1">
        <f>IFERROR(VLOOKUP(#REF!,'星橙地址'!A:V,10,0),"")</f>
      </c>
      <c r="X28" s="1">
        <f>IFERROR(VLOOKUP(A28,'星云问卷'!A:O,8,0),"")</f>
      </c>
      <c r="Y28" s="3">
        <f>IFERROR(VLOOKUP(A28,'星云问卷'!A:O,9,0),"")</f>
      </c>
      <c r="Z28" s="3">
        <f>IFERROR(VLOOKUP(A28,'星云问卷'!A:O,10,0),"")</f>
      </c>
      <c r="AA28" s="3">
        <f>IFERROR(VLOOKUP(A28,'星云问卷'!A:O,11,0),"")</f>
      </c>
      <c r="AB28" s="3">
        <f>IFERROR(VLOOKUP(A28,'星云问卷'!A:O,12,0),"")</f>
      </c>
      <c r="AC28" s="3">
        <f>IFERROR(VLOOKUP(A28,'星云问卷'!A:O,13,0),"")</f>
      </c>
      <c r="AD28" s="3">
        <f>IFERROR(VLOOKUP(A28,'星云问卷'!A:O,14,0),"")</f>
      </c>
      <c r="AE28" s="3">
        <f>IFERROR(VLOOKUP(A28,'星云问卷'!A:O,15,0),"")</f>
      </c>
      <c r="AF28" s="1">
        <f>IFERROR(VLOOKUP(A28,'微伴数据'!A:DB,72,0),"")</f>
      </c>
      <c r="AG28" s="1"/>
      <c r="AH28" s="1"/>
      <c r="AI28" s="1"/>
      <c r="AJ28" s="4"/>
      <c r="AK28" s="4"/>
      <c r="AL28" s="4">
        <f>CONCATENATE( " 我把体验营用户专属福利给你发一下哈：" &amp; CHAR(10) &amp; CHAR(10), "1.《抖音商业IP课》" &amp; CHAR(10), "兑换码：", AG28, CHAR(10), "兑换码使用地址：https://appamvpb5mq9834.h5.xiaoeknow.com/p/t/v1/ecommerce/mkt/redeem_index" &amp; CHAR(10) &amp; CHAR(10), "2.《生财有术66个项目精选》" &amp; CHAR(10), "兑换码：", AH28, CHAR(10), "使用方式：微信搜索小报童投递-点击开始阅读-点击生财有术项目精选即可" &amp; CHAR(10) &amp; CHAR(10), "3.《生财365问》" &amp; CHAR(10), "兑换码：", AI28, CHAR(10), "使用方式：https://appamvpb5mq9834.h5.xiaoeknow.com/p/t/v1/ecommerce/mkt/redeem_index")</f>
      </c>
      <c r="AM28" s="1"/>
      <c r="AN28" s="1"/>
      <c r="AO28" s="1"/>
    </row>
    <row r="29">
      <c r="A29" s="1">
        <f>IF('微伴数据'!A26="","",'微伴数据'!A26)</f>
      </c>
      <c r="B29" s="1">
        <f>IF('微伴数据'!B26="","",'微伴数据'!B26)</f>
      </c>
      <c r="C29" s="1">
        <f>IF('微伴数据'!G26="","",'微伴数据'!G26)</f>
      </c>
      <c r="D29" s="1">
        <f>IF('微伴数据'!D26="","",'微伴数据'!D26)</f>
      </c>
      <c r="E29" s="1">
        <f>IF('微伴数据'!CR26="","",'微伴数据'!CR26)</f>
      </c>
      <c r="F29" s="1">
        <f>IF('微伴数据'!CL26="","",'微伴数据'!CL26)</f>
      </c>
      <c r="G29" s="1" t="str">
        <v>A</v>
      </c>
      <c r="H29" s="1" t="str">
        <v>建联</v>
      </c>
      <c r="I29" s="1">
        <f>VLOOKUP(A29,'Sheet9'!A:A,1,0)</f>
      </c>
      <c r="J29" s="3"/>
      <c r="K29" s="1">
        <f>T29&amp;CHAR(10)&amp;U29&amp;CHAR(10)&amp;V29&amp;CHAR(10)&amp;Y29&amp;CHAR(10)&amp;Z29&amp;CHAR(10)&amp;AA29&amp;CHAR(10)&amp;AB29&amp;CHAR(10)&amp;AC29&amp;CHAR(10)&amp;AD29&amp;CHAR(10)&amp;AE29</f>
      </c>
      <c r="L29" s="2">
        <f>IFERROR(VLOOKUP(#REF!,'第一课直播'!D:L,9,0),IFERROR(VLOOKUP('第一课回放'!C:H,5,0),"未到课"))</f>
      </c>
      <c r="M29" s="2">
        <f>IFERROR(VLOOKUP(#REF!,'第一课回放'!C:H,5,0),"0:00:00")</f>
      </c>
      <c r="N29" s="2">
        <f>IFERROR(VLOOKUP(#REF!,'第二课直播'!D:L,9,0),"未到课")</f>
      </c>
      <c r="O29" s="2"/>
      <c r="P29" s="2"/>
      <c r="Q29" s="2"/>
      <c r="R29" s="2"/>
      <c r="S29" s="1">
        <f>IFERROR(VLOOKUP(A29,'微伴数据'!A:DB,12,0),"")</f>
      </c>
      <c r="T29" s="1">
        <f>IFERROR(VLOOKUP(A29,'微伴数据'!A:DB,32,0),"")</f>
      </c>
      <c r="U29" s="1">
        <f>IFERROR(VLOOKUP(A29,'微伴数据'!A:DC,81,0),"")</f>
      </c>
      <c r="V29" s="1">
        <f>IFERROR(VLOOKUP(#REF!,'星橙地址'!A:V,9,0),"")</f>
      </c>
      <c r="W29" s="1">
        <f>IFERROR(VLOOKUP(#REF!,'星橙地址'!A:V,10,0),"")</f>
      </c>
      <c r="X29" s="1">
        <f>IFERROR(VLOOKUP(A29,'星云问卷'!A:O,8,0),"")</f>
      </c>
      <c r="Y29" s="3">
        <f>IFERROR(VLOOKUP(A29,'星云问卷'!A:O,9,0),"")</f>
      </c>
      <c r="Z29" s="3">
        <f>IFERROR(VLOOKUP(A29,'星云问卷'!A:O,10,0),"")</f>
      </c>
      <c r="AA29" s="3">
        <f>IFERROR(VLOOKUP(A29,'星云问卷'!A:O,11,0),"")</f>
      </c>
      <c r="AB29" s="3">
        <f>IFERROR(VLOOKUP(A29,'星云问卷'!A:O,12,0),"")</f>
      </c>
      <c r="AC29" s="3">
        <f>IFERROR(VLOOKUP(A29,'星云问卷'!A:O,13,0),"")</f>
      </c>
      <c r="AD29" s="3">
        <f>IFERROR(VLOOKUP(A29,'星云问卷'!A:O,14,0),"")</f>
      </c>
      <c r="AE29" s="3">
        <f>IFERROR(VLOOKUP(A29,'星云问卷'!A:O,15,0),"")</f>
      </c>
      <c r="AF29" s="1">
        <f>IFERROR(VLOOKUP(A29,'微伴数据'!A:DB,72,0),"")</f>
      </c>
      <c r="AG29" s="1"/>
      <c r="AH29" s="1"/>
      <c r="AI29" s="1"/>
      <c r="AJ29" s="4"/>
      <c r="AK29" s="4"/>
      <c r="AL29" s="4">
        <f>CONCATENATE( " 我把体验营用户专属福利给你发一下哈：" &amp; CHAR(10) &amp; CHAR(10), "1.《抖音商业IP课》" &amp; CHAR(10), "兑换码：", AG29, CHAR(10), "兑换码使用地址：https://appamvpb5mq9834.h5.xiaoeknow.com/p/t/v1/ecommerce/mkt/redeem_index" &amp; CHAR(10) &amp; CHAR(10), "2.《生财有术66个项目精选》" &amp; CHAR(10), "兑换码：", AH29, CHAR(10), "使用方式：微信搜索小报童投递-点击开始阅读-点击生财有术项目精选即可" &amp; CHAR(10) &amp; CHAR(10), "3.《生财365问》" &amp; CHAR(10), "兑换码：", AI29, CHAR(10), "使用方式：https://appamvpb5mq9834.h5.xiaoeknow.com/p/t/v1/ecommerce/mkt/redeem_index")</f>
      </c>
      <c r="AM29" s="1"/>
      <c r="AN29" s="1"/>
      <c r="AO29" s="1"/>
    </row>
    <row r="30">
      <c r="A30" s="1">
        <f>IF('微伴数据'!A27="","",'微伴数据'!A27)</f>
      </c>
      <c r="B30" s="1">
        <f>IF('微伴数据'!B27="","",'微伴数据'!B27)</f>
      </c>
      <c r="C30" s="1">
        <f>IF('微伴数据'!G27="","",'微伴数据'!G27)</f>
      </c>
      <c r="D30" s="1">
        <f>IF('微伴数据'!D27="","",'微伴数据'!D27)</f>
      </c>
      <c r="E30" s="1">
        <f>IF('微伴数据'!CR27="","",'微伴数据'!CR27)</f>
      </c>
      <c r="F30" s="1">
        <f>IF('微伴数据'!CL27="","",'微伴数据'!CL27)</f>
      </c>
      <c r="G30" s="1" t="str">
        <v>B</v>
      </c>
      <c r="H30" s="1" t="str">
        <v>建联</v>
      </c>
      <c r="I30" s="1">
        <f>VLOOKUP(A30,'Sheet9'!A:A,1,0)</f>
      </c>
      <c r="J30" s="3"/>
      <c r="K30" s="1">
        <f>T30&amp;CHAR(10)&amp;U30&amp;CHAR(10)&amp;V30&amp;CHAR(10)&amp;Y30&amp;CHAR(10)&amp;Z30&amp;CHAR(10)&amp;AA30&amp;CHAR(10)&amp;AB30&amp;CHAR(10)&amp;AC30&amp;CHAR(10)&amp;AD30&amp;CHAR(10)&amp;AE30</f>
      </c>
      <c r="L30" s="2">
        <f>IFERROR(VLOOKUP(#REF!,'第一课直播'!D:L,9,0),IFERROR(VLOOKUP('第一课回放'!C:H,5,0),"未到课"))</f>
      </c>
      <c r="M30" s="2">
        <f>IFERROR(VLOOKUP(#REF!,'第一课回放'!C:H,5,0),"0:00:00")</f>
      </c>
      <c r="N30" s="2">
        <f>IFERROR(VLOOKUP(#REF!,'第二课直播'!D:L,9,0),"未到课")</f>
      </c>
      <c r="O30" s="2"/>
      <c r="P30" s="2"/>
      <c r="Q30" s="2"/>
      <c r="R30" s="2"/>
      <c r="S30" s="1">
        <f>IFERROR(VLOOKUP(A30,'微伴数据'!A:DB,12,0),"")</f>
      </c>
      <c r="T30" s="1">
        <f>IFERROR(VLOOKUP(A30,'微伴数据'!A:DB,32,0),"")</f>
      </c>
      <c r="U30" s="1">
        <f>IFERROR(VLOOKUP(A30,'微伴数据'!A:DC,81,0),"")</f>
      </c>
      <c r="V30" s="1">
        <f>IFERROR(VLOOKUP(#REF!,'星橙地址'!A:V,9,0),"")</f>
      </c>
      <c r="W30" s="1">
        <f>IFERROR(VLOOKUP(#REF!,'星橙地址'!A:V,10,0),"")</f>
      </c>
      <c r="X30" s="1">
        <f>IFERROR(VLOOKUP(A30,'星云问卷'!A:O,8,0),"")</f>
      </c>
      <c r="Y30" s="3">
        <f>IFERROR(VLOOKUP(A30,'星云问卷'!A:O,9,0),"")</f>
      </c>
      <c r="Z30" s="3">
        <f>IFERROR(VLOOKUP(A30,'星云问卷'!A:O,10,0),"")</f>
      </c>
      <c r="AA30" s="3">
        <f>IFERROR(VLOOKUP(A30,'星云问卷'!A:O,11,0),"")</f>
      </c>
      <c r="AB30" s="3">
        <f>IFERROR(VLOOKUP(A30,'星云问卷'!A:O,12,0),"")</f>
      </c>
      <c r="AC30" s="3">
        <f>IFERROR(VLOOKUP(A30,'星云问卷'!A:O,13,0),"")</f>
      </c>
      <c r="AD30" s="3">
        <f>IFERROR(VLOOKUP(A30,'星云问卷'!A:O,14,0),"")</f>
      </c>
      <c r="AE30" s="3">
        <f>IFERROR(VLOOKUP(A30,'星云问卷'!A:O,15,0),"")</f>
      </c>
      <c r="AF30" s="1">
        <f>IFERROR(VLOOKUP(A30,'微伴数据'!A:DB,72,0),"")</f>
      </c>
      <c r="AG30" s="1"/>
      <c r="AH30" s="1"/>
      <c r="AI30" s="1"/>
      <c r="AJ30" s="4"/>
      <c r="AK30" s="4"/>
      <c r="AL30" s="4">
        <f>CONCATENATE( " 我把体验营用户专属福利给你发一下哈：" &amp; CHAR(10) &amp; CHAR(10), "1.《抖音商业IP课》" &amp; CHAR(10), "兑换码：", AG30, CHAR(10), "兑换码使用地址：https://appamvpb5mq9834.h5.xiaoeknow.com/p/t/v1/ecommerce/mkt/redeem_index" &amp; CHAR(10) &amp; CHAR(10), "2.《生财有术66个项目精选》" &amp; CHAR(10), "兑换码：", AH30, CHAR(10), "使用方式：微信搜索小报童投递-点击开始阅读-点击生财有术项目精选即可" &amp; CHAR(10) &amp; CHAR(10), "3.《生财365问》" &amp; CHAR(10), "兑换码：", AI30, CHAR(10), "使用方式：https://appamvpb5mq9834.h5.xiaoeknow.com/p/t/v1/ecommerce/mkt/redeem_index")</f>
      </c>
      <c r="AM30" s="1"/>
      <c r="AN30" s="1"/>
      <c r="AO30" s="1"/>
    </row>
    <row r="31">
      <c r="A31" s="1">
        <f>IF('微伴数据'!A28="","",'微伴数据'!A28)</f>
      </c>
      <c r="B31" s="1">
        <f>IF('微伴数据'!B28="","",'微伴数据'!B28)</f>
      </c>
      <c r="C31" s="1">
        <f>IF('微伴数据'!G28="","",'微伴数据'!G28)</f>
      </c>
      <c r="D31" s="1">
        <f>IF('微伴数据'!D28="","",'微伴数据'!D28)</f>
      </c>
      <c r="E31" s="1">
        <f>IF('微伴数据'!CR28="","",'微伴数据'!CR28)</f>
      </c>
      <c r="F31" s="1">
        <f>IF('微伴数据'!CL28="","",'微伴数据'!CL28)</f>
      </c>
      <c r="G31" s="1" t="str">
        <v>B</v>
      </c>
      <c r="H31" s="1" t="str">
        <v>建联</v>
      </c>
      <c r="I31" s="1">
        <f>VLOOKUP(A31,'Sheet9'!A:A,1,0)</f>
      </c>
      <c r="J31" s="3"/>
      <c r="K31" s="1">
        <f>T31&amp;CHAR(10)&amp;U31&amp;CHAR(10)&amp;V31&amp;CHAR(10)&amp;Y31&amp;CHAR(10)&amp;Z31&amp;CHAR(10)&amp;AA31&amp;CHAR(10)&amp;AB31&amp;CHAR(10)&amp;AC31&amp;CHAR(10)&amp;AD31&amp;CHAR(10)&amp;AE31</f>
      </c>
      <c r="L31" s="2">
        <f>IFERROR(VLOOKUP(#REF!,'第一课直播'!D:L,9,0),IFERROR(VLOOKUP('第一课回放'!C:H,5,0),"未到课"))</f>
      </c>
      <c r="M31" s="2">
        <f>IFERROR(VLOOKUP(#REF!,'第一课回放'!C:H,5,0),"0:00:00")</f>
      </c>
      <c r="N31" s="2">
        <f>IFERROR(VLOOKUP(#REF!,'第二课直播'!D:L,9,0),"未到课")</f>
      </c>
      <c r="O31" s="2"/>
      <c r="P31" s="2"/>
      <c r="Q31" s="2"/>
      <c r="R31" s="2"/>
      <c r="S31" s="1">
        <f>IFERROR(VLOOKUP(A31,'微伴数据'!A:DB,12,0),"")</f>
      </c>
      <c r="T31" s="1">
        <f>IFERROR(VLOOKUP(A31,'微伴数据'!A:DB,32,0),"")</f>
      </c>
      <c r="U31" s="1">
        <f>IFERROR(VLOOKUP(A31,'微伴数据'!A:DC,81,0),"")</f>
      </c>
      <c r="V31" s="1">
        <f>IFERROR(VLOOKUP(#REF!,'星橙地址'!A:V,9,0),"")</f>
      </c>
      <c r="W31" s="1">
        <f>IFERROR(VLOOKUP(#REF!,'星橙地址'!A:V,10,0),"")</f>
      </c>
      <c r="X31" s="1">
        <f>IFERROR(VLOOKUP(A31,'星云问卷'!A:O,8,0),"")</f>
      </c>
      <c r="Y31" s="3">
        <f>IFERROR(VLOOKUP(A31,'星云问卷'!A:O,9,0),"")</f>
      </c>
      <c r="Z31" s="3">
        <f>IFERROR(VLOOKUP(A31,'星云问卷'!A:O,10,0),"")</f>
      </c>
      <c r="AA31" s="3">
        <f>IFERROR(VLOOKUP(A31,'星云问卷'!A:O,11,0),"")</f>
      </c>
      <c r="AB31" s="3">
        <f>IFERROR(VLOOKUP(A31,'星云问卷'!A:O,12,0),"")</f>
      </c>
      <c r="AC31" s="3">
        <f>IFERROR(VLOOKUP(A31,'星云问卷'!A:O,13,0),"")</f>
      </c>
      <c r="AD31" s="3">
        <f>IFERROR(VLOOKUP(A31,'星云问卷'!A:O,14,0),"")</f>
      </c>
      <c r="AE31" s="3">
        <f>IFERROR(VLOOKUP(A31,'星云问卷'!A:O,15,0),"")</f>
      </c>
      <c r="AF31" s="1">
        <f>IFERROR(VLOOKUP(A31,'微伴数据'!A:DB,72,0),"")</f>
      </c>
      <c r="AG31" s="1"/>
      <c r="AH31" s="1"/>
      <c r="AI31" s="1"/>
      <c r="AJ31" s="4"/>
      <c r="AK31" s="4"/>
      <c r="AL31" s="4">
        <f>CONCATENATE( " 我把体验营用户专属福利给你发一下哈：" &amp; CHAR(10) &amp; CHAR(10), "1.《抖音商业IP课》" &amp; CHAR(10), "兑换码：", AG31, CHAR(10), "兑换码使用地址：https://appamvpb5mq9834.h5.xiaoeknow.com/p/t/v1/ecommerce/mkt/redeem_index" &amp; CHAR(10) &amp; CHAR(10), "2.《生财有术66个项目精选》" &amp; CHAR(10), "兑换码：", AH31, CHAR(10), "使用方式：微信搜索小报童投递-点击开始阅读-点击生财有术项目精选即可" &amp; CHAR(10) &amp; CHAR(10), "3.《生财365问》" &amp; CHAR(10), "兑换码：", AI31, CHAR(10), "使用方式：https://appamvpb5mq9834.h5.xiaoeknow.com/p/t/v1/ecommerce/mkt/redeem_index")</f>
      </c>
      <c r="AM31" s="1"/>
      <c r="AN31" s="1"/>
      <c r="AO31" s="1"/>
    </row>
    <row r="32">
      <c r="A32" s="1">
        <f>IF('微伴数据'!A29="","",'微伴数据'!A29)</f>
      </c>
      <c r="B32" s="1">
        <f>IF('微伴数据'!B29="","",'微伴数据'!B29)</f>
      </c>
      <c r="C32" s="1">
        <f>IF('微伴数据'!G29="","",'微伴数据'!G29)</f>
      </c>
      <c r="D32" s="1">
        <f>IF('微伴数据'!D29="","",'微伴数据'!D29)</f>
      </c>
      <c r="E32" s="1">
        <f>IF('微伴数据'!CR29="","",'微伴数据'!CR29)</f>
      </c>
      <c r="F32" s="1">
        <f>IF('微伴数据'!CL29="","",'微伴数据'!CL29)</f>
      </c>
      <c r="G32" s="1" t="str">
        <v>B</v>
      </c>
      <c r="H32" s="1" t="str">
        <v>建联</v>
      </c>
      <c r="I32" s="1">
        <f>VLOOKUP(A32,'Sheet9'!A:A,1,0)</f>
      </c>
      <c r="J32" s="3"/>
      <c r="K32" s="1">
        <f>T32&amp;CHAR(10)&amp;U32&amp;CHAR(10)&amp;V32&amp;CHAR(10)&amp;Y32&amp;CHAR(10)&amp;Z32&amp;CHAR(10)&amp;AA32&amp;CHAR(10)&amp;AB32&amp;CHAR(10)&amp;AC32&amp;CHAR(10)&amp;AD32&amp;CHAR(10)&amp;AE32</f>
      </c>
      <c r="L32" s="2">
        <f>IFERROR(VLOOKUP(#REF!,'第一课直播'!D:L,9,0),IFERROR(VLOOKUP('第一课回放'!C:H,5,0),"未到课"))</f>
      </c>
      <c r="M32" s="2">
        <f>IFERROR(VLOOKUP(#REF!,'第一课回放'!C:H,5,0),"0:00:00")</f>
      </c>
      <c r="N32" s="2">
        <f>IFERROR(VLOOKUP(#REF!,'第二课直播'!D:L,9,0),"未到课")</f>
      </c>
      <c r="O32" s="2"/>
      <c r="P32" s="7"/>
      <c r="Q32" s="7"/>
      <c r="R32" s="2"/>
      <c r="S32" s="1">
        <f>IFERROR(VLOOKUP(A32,'微伴数据'!A:DB,12,0),"")</f>
      </c>
      <c r="T32" s="1">
        <f>IFERROR(VLOOKUP(A32,'微伴数据'!A:DB,32,0),"")</f>
      </c>
      <c r="U32" s="1">
        <f>IFERROR(VLOOKUP(A32,'微伴数据'!A:DC,81,0),"")</f>
      </c>
      <c r="V32" s="1">
        <f>IFERROR(VLOOKUP(#REF!,'星橙地址'!A:V,9,0),"")</f>
      </c>
      <c r="W32" s="1">
        <f>IFERROR(VLOOKUP(#REF!,'星橙地址'!A:V,10,0),"")</f>
      </c>
      <c r="X32" s="1">
        <f>IFERROR(VLOOKUP(A32,'星云问卷'!A:O,8,0),"")</f>
      </c>
      <c r="Y32" s="3">
        <f>IFERROR(VLOOKUP(A32,'星云问卷'!A:O,9,0),"")</f>
      </c>
      <c r="Z32" s="3">
        <f>IFERROR(VLOOKUP(A32,'星云问卷'!A:O,10,0),"")</f>
      </c>
      <c r="AA32" s="3">
        <f>IFERROR(VLOOKUP(A32,'星云问卷'!A:O,11,0),"")</f>
      </c>
      <c r="AB32" s="3">
        <f>IFERROR(VLOOKUP(A32,'星云问卷'!A:O,12,0),"")</f>
      </c>
      <c r="AC32" s="3">
        <f>IFERROR(VLOOKUP(A32,'星云问卷'!A:O,13,0),"")</f>
      </c>
      <c r="AD32" s="3">
        <f>IFERROR(VLOOKUP(A32,'星云问卷'!A:O,14,0),"")</f>
      </c>
      <c r="AE32" s="3">
        <f>IFERROR(VLOOKUP(A32,'星云问卷'!A:O,15,0),"")</f>
      </c>
      <c r="AF32" s="1">
        <f>IFERROR(VLOOKUP(A32,'微伴数据'!A:DB,72,0),"")</f>
      </c>
      <c r="AG32" s="1"/>
      <c r="AH32" s="4" t="s">
        <v>50</v>
      </c>
      <c r="AI32" s="5" t="str">
        <v>6dfrXujW</v>
      </c>
      <c r="AJ32" s="4"/>
      <c r="AK32" s="4"/>
      <c r="AL32" s="4">
        <f>CONCATENATE( " 我把体验营用户专属福利给你发一下哈：" &amp; CHAR(10) &amp; CHAR(10), "1.《抖音商业IP课》" &amp; CHAR(10), "兑换码：", AG32, CHAR(10), "兑换码使用地址：https://appamvpb5mq9834.h5.xiaoeknow.com/p/t/v1/ecommerce/mkt/redeem_index" &amp; CHAR(10) &amp; CHAR(10), "2.《生财有术66个项目精选》" &amp; CHAR(10), "兑换码：", AH32, CHAR(10), "使用方式：微信搜索小报童投递-点击开始阅读-点击生财有术项目精选即可" &amp; CHAR(10) &amp; CHAR(10), "3.《生财365问》" &amp; CHAR(10), "兑换码：", AI32, CHAR(10), "使用方式：https://appamvpb5mq9834.h5.xiaoeknow.com/p/t/v1/ecommerce/mkt/redeem_index")</f>
      </c>
      <c r="AM32" s="1"/>
      <c r="AN32" s="1"/>
      <c r="AO32" s="1" t="str">
        <v>纳入用户画像</v>
      </c>
    </row>
    <row r="33">
      <c r="A33" s="1">
        <f>IF('微伴数据'!A30="","",'微伴数据'!A30)</f>
      </c>
      <c r="B33" s="1">
        <f>IF('微伴数据'!B30="","",'微伴数据'!B30)</f>
      </c>
      <c r="C33" s="1">
        <f>IF('微伴数据'!G30="","",'微伴数据'!G30)</f>
      </c>
      <c r="D33" s="1">
        <f>IF('微伴数据'!D30="","",'微伴数据'!D30)</f>
      </c>
      <c r="E33" s="1">
        <f>IF('微伴数据'!CR30="","",'微伴数据'!CR30)</f>
      </c>
      <c r="F33" s="1">
        <f>IF('微伴数据'!CL30="","",'微伴数据'!CL30)</f>
      </c>
      <c r="G33" s="1" t="str">
        <v>A</v>
      </c>
      <c r="H33" s="1" t="str">
        <v>建联</v>
      </c>
      <c r="I33" s="1">
        <f>VLOOKUP(A33,'Sheet9'!A:A,1,0)</f>
      </c>
      <c r="J33" s="3"/>
      <c r="K33" s="1">
        <f>T33&amp;CHAR(10)&amp;U33&amp;CHAR(10)&amp;V33&amp;CHAR(10)&amp;Y33&amp;CHAR(10)&amp;Z33&amp;CHAR(10)&amp;AA33&amp;CHAR(10)&amp;AB33&amp;CHAR(10)&amp;AC33&amp;CHAR(10)&amp;AD33&amp;CHAR(10)&amp;AE33</f>
      </c>
      <c r="L33" s="2">
        <f>IFERROR(VLOOKUP(#REF!,'第一课直播'!D:L,9,0),IFERROR(VLOOKUP('第一课回放'!C:H,5,0),"未到课"))</f>
      </c>
      <c r="M33" s="2">
        <f>IFERROR(VLOOKUP(#REF!,'第一课回放'!C:H,5,0),"0:00:00")</f>
      </c>
      <c r="N33" s="2">
        <f>IFERROR(VLOOKUP(#REF!,'第二课直播'!D:L,9,0),"未到课")</f>
      </c>
      <c r="O33" s="2"/>
      <c r="P33" s="7"/>
      <c r="Q33" s="7"/>
      <c r="R33" s="2"/>
      <c r="S33" s="1">
        <f>IFERROR(VLOOKUP(A33,'微伴数据'!A:DB,12,0),"")</f>
      </c>
      <c r="T33" s="1">
        <f>IFERROR(VLOOKUP(A33,'微伴数据'!A:DB,32,0),"")</f>
      </c>
      <c r="U33" s="1">
        <f>IFERROR(VLOOKUP(A33,'微伴数据'!A:DC,81,0),"")</f>
      </c>
      <c r="V33" s="1">
        <f>IFERROR(VLOOKUP(#REF!,'星橙地址'!A:V,9,0),"")</f>
      </c>
      <c r="W33" s="1">
        <f>IFERROR(VLOOKUP(#REF!,'星橙地址'!A:V,10,0),"")</f>
      </c>
      <c r="X33" s="1">
        <f>IFERROR(VLOOKUP(A33,'星云问卷'!A:O,8,0),"")</f>
      </c>
      <c r="Y33" s="3">
        <f>IFERROR(VLOOKUP(A33,'星云问卷'!A:O,9,0),"")</f>
      </c>
      <c r="Z33" s="3">
        <f>IFERROR(VLOOKUP(A33,'星云问卷'!A:O,10,0),"")</f>
      </c>
      <c r="AA33" s="3">
        <f>IFERROR(VLOOKUP(A33,'星云问卷'!A:O,11,0),"")</f>
      </c>
      <c r="AB33" s="3">
        <f>IFERROR(VLOOKUP(A33,'星云问卷'!A:O,12,0),"")</f>
      </c>
      <c r="AC33" s="3">
        <f>IFERROR(VLOOKUP(A33,'星云问卷'!A:O,13,0),"")</f>
      </c>
      <c r="AD33" s="3">
        <f>IFERROR(VLOOKUP(A33,'星云问卷'!A:O,14,0),"")</f>
      </c>
      <c r="AE33" s="3">
        <f>IFERROR(VLOOKUP(A33,'星云问卷'!A:O,15,0),"")</f>
      </c>
      <c r="AF33" s="1">
        <f>IFERROR(VLOOKUP(A33,'微伴数据'!A:DB,72,0),"")</f>
      </c>
      <c r="AG33" s="1"/>
      <c r="AH33" s="1"/>
      <c r="AI33" s="1"/>
      <c r="AJ33" s="4"/>
      <c r="AK33" s="4"/>
      <c r="AL33" s="4">
        <f>CONCATENATE( " 我把体验营用户专属福利给你发一下哈：" &amp; CHAR(10) &amp; CHAR(10), "1.《抖音商业IP课》" &amp; CHAR(10), "兑换码：", AG33, CHAR(10), "兑换码使用地址：https://appamvpb5mq9834.h5.xiaoeknow.com/p/t/v1/ecommerce/mkt/redeem_index" &amp; CHAR(10) &amp; CHAR(10), "2.《生财有术66个项目精选》" &amp; CHAR(10), "兑换码：", AH33, CHAR(10), "使用方式：微信搜索小报童投递-点击开始阅读-点击生财有术项目精选即可" &amp; CHAR(10) &amp; CHAR(10), "3.《生财365问》" &amp; CHAR(10), "兑换码：", AI33, CHAR(10), "使用方式：https://appamvpb5mq9834.h5.xiaoeknow.com/p/t/v1/ecommerce/mkt/redeem_index")</f>
      </c>
      <c r="AM33" s="1"/>
      <c r="AN33" s="1"/>
      <c r="AO33" s="1"/>
    </row>
    <row r="34">
      <c r="A34" s="1">
        <f>IF('微伴数据'!A31="","",'微伴数据'!A31)</f>
      </c>
      <c r="B34" s="1">
        <f>IF('微伴数据'!B31="","",'微伴数据'!B31)</f>
      </c>
      <c r="C34" s="1">
        <f>IF('微伴数据'!G31="","",'微伴数据'!G31)</f>
      </c>
      <c r="D34" s="1">
        <f>IF('微伴数据'!D31="","",'微伴数据'!D31)</f>
      </c>
      <c r="E34" s="1">
        <f>IF('微伴数据'!CR31="","",'微伴数据'!CR31)</f>
      </c>
      <c r="F34" s="1">
        <f>IF('微伴数据'!CL31="","",'微伴数据'!CL31)</f>
      </c>
      <c r="G34" s="1" t="str">
        <v>B</v>
      </c>
      <c r="H34" s="1" t="str">
        <v>建联</v>
      </c>
      <c r="I34" s="1">
        <f>VLOOKUP(A34,'Sheet9'!A:A,1,0)</f>
      </c>
      <c r="J34" s="3"/>
      <c r="K34" s="1">
        <f>T34&amp;CHAR(10)&amp;U34&amp;CHAR(10)&amp;V34&amp;CHAR(10)&amp;Y34&amp;CHAR(10)&amp;Z34&amp;CHAR(10)&amp;AA34&amp;CHAR(10)&amp;AB34&amp;CHAR(10)&amp;AC34&amp;CHAR(10)&amp;AD34&amp;CHAR(10)&amp;AE34</f>
      </c>
      <c r="L34" s="2">
        <f>IFERROR(VLOOKUP(#REF!,'第一课直播'!D:L,9,0),IFERROR(VLOOKUP('第一课回放'!C:H,5,0),"未到课"))</f>
      </c>
      <c r="M34" s="2">
        <f>IFERROR(VLOOKUP(#REF!,'第一课回放'!C:H,5,0),"0:00:00")</f>
      </c>
      <c r="N34" s="2">
        <f>IFERROR(VLOOKUP(#REF!,'第二课直播'!D:L,9,0),"未到课")</f>
      </c>
      <c r="O34" s="2"/>
      <c r="P34" s="2"/>
      <c r="Q34" s="2"/>
      <c r="R34" s="2"/>
      <c r="S34" s="1">
        <f>IFERROR(VLOOKUP(A34,'微伴数据'!A:DB,12,0),"")</f>
      </c>
      <c r="T34" s="1">
        <f>IFERROR(VLOOKUP(A34,'微伴数据'!A:DB,32,0),"")</f>
      </c>
      <c r="U34" s="1">
        <f>IFERROR(VLOOKUP(A34,'微伴数据'!A:DC,81,0),"")</f>
      </c>
      <c r="V34" s="1">
        <f>IFERROR(VLOOKUP(#REF!,'星橙地址'!A:V,9,0),"")</f>
      </c>
      <c r="W34" s="1">
        <f>IFERROR(VLOOKUP(#REF!,'星橙地址'!A:V,10,0),"")</f>
      </c>
      <c r="X34" s="1">
        <f>IFERROR(VLOOKUP(A34,'星云问卷'!A:O,8,0),"")</f>
      </c>
      <c r="Y34" s="3">
        <f>IFERROR(VLOOKUP(A34,'星云问卷'!A:O,9,0),"")</f>
      </c>
      <c r="Z34" s="3">
        <f>IFERROR(VLOOKUP(A34,'星云问卷'!A:O,10,0),"")</f>
      </c>
      <c r="AA34" s="3">
        <f>IFERROR(VLOOKUP(A34,'星云问卷'!A:O,11,0),"")</f>
      </c>
      <c r="AB34" s="3">
        <f>IFERROR(VLOOKUP(A34,'星云问卷'!A:O,12,0),"")</f>
      </c>
      <c r="AC34" s="3">
        <f>IFERROR(VLOOKUP(A34,'星云问卷'!A:O,13,0),"")</f>
      </c>
      <c r="AD34" s="3">
        <f>IFERROR(VLOOKUP(A34,'星云问卷'!A:O,14,0),"")</f>
      </c>
      <c r="AE34" s="3">
        <f>IFERROR(VLOOKUP(A34,'星云问卷'!A:O,15,0),"")</f>
      </c>
      <c r="AF34" s="1">
        <f>IFERROR(VLOOKUP(A34,'微伴数据'!A:DB,72,0),"")</f>
      </c>
      <c r="AG34" s="1"/>
      <c r="AH34" s="1"/>
      <c r="AI34" s="1"/>
      <c r="AJ34" s="4"/>
      <c r="AK34" s="4"/>
      <c r="AL34" s="4">
        <f>CONCATENATE( " 我把体验营用户专属福利给你发一下哈：" &amp; CHAR(10) &amp; CHAR(10), "1.《抖音商业IP课》" &amp; CHAR(10), "兑换码：", AG34, CHAR(10), "兑换码使用地址：https://appamvpb5mq9834.h5.xiaoeknow.com/p/t/v1/ecommerce/mkt/redeem_index" &amp; CHAR(10) &amp; CHAR(10), "2.《生财有术66个项目精选》" &amp; CHAR(10), "兑换码：", AH34, CHAR(10), "使用方式：微信搜索小报童投递-点击开始阅读-点击生财有术项目精选即可" &amp; CHAR(10) &amp; CHAR(10), "3.《生财365问》" &amp; CHAR(10), "兑换码：", AI34, CHAR(10), "使用方式：https://appamvpb5mq9834.h5.xiaoeknow.com/p/t/v1/ecommerce/mkt/redeem_index")</f>
      </c>
      <c r="AM34" s="1"/>
      <c r="AN34" s="1"/>
      <c r="AO34" s="1"/>
    </row>
    <row r="35">
      <c r="A35" s="1">
        <f>IF('微伴数据'!A32="","",'微伴数据'!A32)</f>
      </c>
      <c r="B35" s="1">
        <f>IF('微伴数据'!B32="","",'微伴数据'!B32)</f>
      </c>
      <c r="C35" s="1">
        <f>IF('微伴数据'!G32="","",'微伴数据'!G32)</f>
      </c>
      <c r="D35" s="1">
        <f>IF('微伴数据'!D32="","",'微伴数据'!D32)</f>
      </c>
      <c r="E35" s="1">
        <f>IF('微伴数据'!CR32="","",'微伴数据'!CR32)</f>
      </c>
      <c r="F35" s="1">
        <f>IF('微伴数据'!CL32="","",'微伴数据'!CL32)</f>
      </c>
      <c r="G35" s="1" t="str">
        <v>B</v>
      </c>
      <c r="H35" s="1" t="str">
        <v>建联</v>
      </c>
      <c r="I35" s="1">
        <f>VLOOKUP(A35,'Sheet9'!A:A,1,0)</f>
      </c>
      <c r="J35" s="3"/>
      <c r="K35" s="1">
        <f>T35&amp;CHAR(10)&amp;U35&amp;CHAR(10)&amp;V35&amp;CHAR(10)&amp;Y35&amp;CHAR(10)&amp;Z35&amp;CHAR(10)&amp;AA35&amp;CHAR(10)&amp;AB35&amp;CHAR(10)&amp;AC35&amp;CHAR(10)&amp;AD35&amp;CHAR(10)&amp;AE35</f>
      </c>
      <c r="L35" s="2">
        <f>IFERROR(VLOOKUP(#REF!,'第一课直播'!D:L,9,0),IFERROR(VLOOKUP('第一课回放'!C:H,5,0),"未到课"))</f>
      </c>
      <c r="M35" s="2">
        <f>IFERROR(VLOOKUP(#REF!,'第一课回放'!C:H,5,0),"0:00:00")</f>
      </c>
      <c r="N35" s="2">
        <f>IFERROR(VLOOKUP(#REF!,'第二课直播'!D:L,9,0),"未到课")</f>
      </c>
      <c r="O35" s="2"/>
      <c r="P35" s="2"/>
      <c r="Q35" s="2"/>
      <c r="R35" s="2"/>
      <c r="S35" s="1">
        <f>IFERROR(VLOOKUP(A35,'微伴数据'!A:DB,12,0),"")</f>
      </c>
      <c r="T35" s="1">
        <f>IFERROR(VLOOKUP(A35,'微伴数据'!A:DB,32,0),"")</f>
      </c>
      <c r="U35" s="1">
        <f>IFERROR(VLOOKUP(A35,'微伴数据'!A:DC,81,0),"")</f>
      </c>
      <c r="V35" s="1">
        <f>IFERROR(VLOOKUP(#REF!,'星橙地址'!A:V,9,0),"")</f>
      </c>
      <c r="W35" s="1">
        <f>IFERROR(VLOOKUP(#REF!,'星橙地址'!A:V,10,0),"")</f>
      </c>
      <c r="X35" s="1">
        <f>IFERROR(VLOOKUP(A35,'星云问卷'!A:O,8,0),"")</f>
      </c>
      <c r="Y35" s="3">
        <f>IFERROR(VLOOKUP(A35,'星云问卷'!A:O,9,0),"")</f>
      </c>
      <c r="Z35" s="3">
        <f>IFERROR(VLOOKUP(A35,'星云问卷'!A:O,10,0),"")</f>
      </c>
      <c r="AA35" s="3">
        <f>IFERROR(VLOOKUP(A35,'星云问卷'!A:O,11,0),"")</f>
      </c>
      <c r="AB35" s="3">
        <f>IFERROR(VLOOKUP(A35,'星云问卷'!A:O,12,0),"")</f>
      </c>
      <c r="AC35" s="3">
        <f>IFERROR(VLOOKUP(A35,'星云问卷'!A:O,13,0),"")</f>
      </c>
      <c r="AD35" s="3">
        <f>IFERROR(VLOOKUP(A35,'星云问卷'!A:O,14,0),"")</f>
      </c>
      <c r="AE35" s="3">
        <f>IFERROR(VLOOKUP(A35,'星云问卷'!A:O,15,0),"")</f>
      </c>
      <c r="AF35" s="1">
        <f>IFERROR(VLOOKUP(A35,'微伴数据'!A:DB,72,0),"")</f>
      </c>
      <c r="AG35" s="5" t="str">
        <v>547WKxS6</v>
      </c>
      <c r="AH35" s="1" t="str">
        <v>https://xiaobot.net/invitation/6d594-8c7c9-8ba02-f2c1d/</v>
      </c>
      <c r="AI35" s="1" t="str">
        <v>6dh4zc9X</v>
      </c>
      <c r="AJ35" s="4"/>
      <c r="AK35" s="4"/>
      <c r="AL35" s="4">
        <f>CONCATENATE( " 我把体验营用户专属福利给你发一下哈：" &amp; CHAR(10) &amp; CHAR(10), "1.《抖音商业IP课》" &amp; CHAR(10), "兑换码：", AG35, CHAR(10), "兑换码使用地址：https://appamvpb5mq9834.h5.xiaoeknow.com/p/t/v1/ecommerce/mkt/redeem_index" &amp; CHAR(10) &amp; CHAR(10), "2.《生财有术66个项目精选》" &amp; CHAR(10), "兑换码：", AH35, CHAR(10), "使用方式：微信搜索小报童投递-点击开始阅读-点击生财有术项目精选即可" &amp; CHAR(10) &amp; CHAR(10), "3.《生财365问》" &amp; CHAR(10), "兑换码：", AI35, CHAR(10), "使用方式：https://appamvpb5mq9834.h5.xiaoeknow.com/p/t/v1/ecommerce/mkt/redeem_index")</f>
      </c>
      <c r="AM35" s="1"/>
      <c r="AN35" s="1"/>
      <c r="AO35" s="1"/>
    </row>
    <row r="36">
      <c r="A36" s="9">
        <f>IF('微伴数据'!A33="","",'微伴数据'!A33)</f>
      </c>
      <c r="B36" s="1">
        <f>IF('微伴数据'!B33="","",'微伴数据'!B33)</f>
      </c>
      <c r="C36" s="1">
        <f>IF('微伴数据'!G33="","",'微伴数据'!G33)</f>
      </c>
      <c r="D36" s="1">
        <f>IF('微伴数据'!D33="","",'微伴数据'!D33)</f>
      </c>
      <c r="E36" s="1">
        <f>IF('微伴数据'!CR33="","",'微伴数据'!CR33)</f>
      </c>
      <c r="F36" s="1">
        <f>IF('微伴数据'!CL33="","",'微伴数据'!CL33)</f>
      </c>
      <c r="G36" s="1" t="str">
        <v>A</v>
      </c>
      <c r="H36" s="1" t="str">
        <v>已成交</v>
      </c>
      <c r="I36" s="1">
        <f>VLOOKUP(A36,'Sheet9'!A:A,1,0)</f>
      </c>
      <c r="J36" s="3"/>
      <c r="K36" s="1">
        <f>T36&amp;CHAR(10)&amp;U36&amp;CHAR(10)&amp;V36&amp;CHAR(10)&amp;Y36&amp;CHAR(10)&amp;Z36&amp;CHAR(10)&amp;AA36&amp;CHAR(10)&amp;AB36&amp;CHAR(10)&amp;AC36&amp;CHAR(10)&amp;AD36&amp;CHAR(10)&amp;AE36</f>
      </c>
      <c r="L36" s="2">
        <f>IFERROR(VLOOKUP(#REF!,'第一课直播'!D:L,9,0),IFERROR(VLOOKUP('第一课回放'!C:H,5,0),"未到课"))</f>
      </c>
      <c r="M36" s="2">
        <f>IFERROR(VLOOKUP(#REF!,'第一课回放'!C:H,5,0),"0:00:00")</f>
      </c>
      <c r="N36" s="2">
        <f>IFERROR(VLOOKUP(#REF!,'第二课直播'!D:L,9,0),"未到课")</f>
      </c>
      <c r="O36" s="2"/>
      <c r="P36" s="2"/>
      <c r="Q36" s="2"/>
      <c r="R36" s="2"/>
      <c r="S36" s="1">
        <f>IFERROR(VLOOKUP(A36,'微伴数据'!A:DB,12,0),"")</f>
      </c>
      <c r="T36" s="1">
        <f>IFERROR(VLOOKUP(A36,'微伴数据'!A:DB,32,0),"")</f>
      </c>
      <c r="U36" s="1">
        <f>IFERROR(VLOOKUP(A36,'微伴数据'!A:DC,81,0),"")</f>
      </c>
      <c r="V36" s="1">
        <f>IFERROR(VLOOKUP(#REF!,'星橙地址'!A:V,9,0),"")</f>
      </c>
      <c r="W36" s="1">
        <f>IFERROR(VLOOKUP(#REF!,'星橙地址'!A:V,10,0),"")</f>
      </c>
      <c r="X36" s="1">
        <f>IFERROR(VLOOKUP(A36,'星云问卷'!A:O,8,0),"")</f>
      </c>
      <c r="Y36" s="3">
        <f>IFERROR(VLOOKUP(A36,'星云问卷'!A:O,9,0),"")</f>
      </c>
      <c r="Z36" s="3">
        <f>IFERROR(VLOOKUP(A36,'星云问卷'!A:O,10,0),"")</f>
      </c>
      <c r="AA36" s="3">
        <f>IFERROR(VLOOKUP(A36,'星云问卷'!A:O,11,0),"")</f>
      </c>
      <c r="AB36" s="3">
        <f>IFERROR(VLOOKUP(A36,'星云问卷'!A:O,12,0),"")</f>
      </c>
      <c r="AC36" s="3">
        <f>IFERROR(VLOOKUP(A36,'星云问卷'!A:O,13,0),"")</f>
      </c>
      <c r="AD36" s="3">
        <f>IFERROR(VLOOKUP(A36,'星云问卷'!A:O,14,0),"")</f>
      </c>
      <c r="AE36" s="3">
        <f>IFERROR(VLOOKUP(A36,'星云问卷'!A:O,15,0),"")</f>
      </c>
      <c r="AF36" s="1">
        <f>IFERROR(VLOOKUP(A36,'微伴数据'!A:DB,72,0),"")</f>
      </c>
      <c r="AG36" s="5" t="str">
        <v>54DD2gU3</v>
      </c>
      <c r="AH36" s="6" t="s">
        <v>51</v>
      </c>
      <c r="AI36" s="5" t="str">
        <v>6dvEDdSr</v>
      </c>
      <c r="AJ36" s="4"/>
      <c r="AK36" s="4"/>
      <c r="AL36" s="4">
        <f>CONCATENATE( " 我把体验营用户专属福利给你发一下哈：" &amp; CHAR(10) &amp; CHAR(10), "1.《抖音商业IP课》" &amp; CHAR(10), "兑换码：", AG36, CHAR(10), "兑换码使用地址：https://appamvpb5mq9834.h5.xiaoeknow.com/p/t/v1/ecommerce/mkt/redeem_index" &amp; CHAR(10) &amp; CHAR(10), "2.《生财有术66个项目精选》" &amp; CHAR(10), "兑换码：", AH36, CHAR(10), "使用方式：微信搜索小报童投递-点击开始阅读-点击生财有术项目精选即可" &amp; CHAR(10) &amp; CHAR(10), "3.《生财365问》" &amp; CHAR(10), "兑换码：", AI36, CHAR(10), "使用方式：https://appamvpb5mq9834.h5.xiaoeknow.com/p/t/v1/ecommerce/mkt/redeem_index")</f>
      </c>
      <c r="AM36" s="1"/>
      <c r="AN36" s="1"/>
      <c r="AO36" s="1"/>
    </row>
    <row r="37">
      <c r="A37" s="1">
        <f>IF('微伴数据'!A34="","",'微伴数据'!A34)</f>
      </c>
      <c r="B37" s="1">
        <f>IF('微伴数据'!B34="","",'微伴数据'!B34)</f>
      </c>
      <c r="C37" s="1">
        <f>IF('微伴数据'!G34="","",'微伴数据'!G34)</f>
      </c>
      <c r="D37" s="1">
        <f>IF('微伴数据'!D34="","",'微伴数据'!D34)</f>
      </c>
      <c r="E37" s="1">
        <f>IF('微伴数据'!CR34="","",'微伴数据'!CR34)</f>
      </c>
      <c r="F37" s="1">
        <f>IF('微伴数据'!CL34="","",'微伴数据'!CL34)</f>
      </c>
      <c r="G37" s="1" t="str">
        <v>A</v>
      </c>
      <c r="H37" s="1" t="str">
        <v>建联</v>
      </c>
      <c r="I37" s="1">
        <f>VLOOKUP(A37,'Sheet9'!A:A,1,0)</f>
      </c>
      <c r="J37" s="3"/>
      <c r="K37" s="1">
        <f>T37&amp;CHAR(10)&amp;U37&amp;CHAR(10)&amp;V37&amp;CHAR(10)&amp;Y37&amp;CHAR(10)&amp;Z37&amp;CHAR(10)&amp;AA37&amp;CHAR(10)&amp;AB37&amp;CHAR(10)&amp;AC37&amp;CHAR(10)&amp;AD37&amp;CHAR(10)&amp;AE37</f>
      </c>
      <c r="L37" s="2">
        <f>IFERROR(VLOOKUP(#REF!,'第一课直播'!D:L,9,0),IFERROR(VLOOKUP('第一课回放'!C:H,5,0),"未到课"))</f>
      </c>
      <c r="M37" s="2">
        <f>IFERROR(VLOOKUP(#REF!,'第一课回放'!C:H,5,0),"0:00:00")</f>
      </c>
      <c r="N37" s="2">
        <f>IFERROR(VLOOKUP(#REF!,'第二课直播'!D:L,9,0),"未到课")</f>
      </c>
      <c r="O37" s="2"/>
      <c r="P37" s="2"/>
      <c r="Q37" s="2"/>
      <c r="R37" s="2"/>
      <c r="S37" s="1">
        <f>IFERROR(VLOOKUP(A37,'微伴数据'!A:DB,12,0),"")</f>
      </c>
      <c r="T37" s="1">
        <f>IFERROR(VLOOKUP(A37,'微伴数据'!A:DB,32,0),"")</f>
      </c>
      <c r="U37" s="1">
        <f>IFERROR(VLOOKUP(A37,'微伴数据'!A:DC,81,0),"")</f>
      </c>
      <c r="V37" s="1">
        <f>IFERROR(VLOOKUP(#REF!,'星橙地址'!A:V,9,0),"")</f>
      </c>
      <c r="W37" s="1">
        <f>IFERROR(VLOOKUP(#REF!,'星橙地址'!A:V,10,0),"")</f>
      </c>
      <c r="X37" s="1">
        <f>IFERROR(VLOOKUP(A37,'星云问卷'!A:O,8,0),"")</f>
      </c>
      <c r="Y37" s="3">
        <f>IFERROR(VLOOKUP(A37,'星云问卷'!A:O,9,0),"")</f>
      </c>
      <c r="Z37" s="3">
        <f>IFERROR(VLOOKUP(A37,'星云问卷'!A:O,10,0),"")</f>
      </c>
      <c r="AA37" s="3">
        <f>IFERROR(VLOOKUP(A37,'星云问卷'!A:O,11,0),"")</f>
      </c>
      <c r="AB37" s="3">
        <f>IFERROR(VLOOKUP(A37,'星云问卷'!A:O,12,0),"")</f>
      </c>
      <c r="AC37" s="3">
        <f>IFERROR(VLOOKUP(A37,'星云问卷'!A:O,13,0),"")</f>
      </c>
      <c r="AD37" s="3">
        <f>IFERROR(VLOOKUP(A37,'星云问卷'!A:O,14,0),"")</f>
      </c>
      <c r="AE37" s="3">
        <f>IFERROR(VLOOKUP(A37,'星云问卷'!A:O,15,0),"")</f>
      </c>
      <c r="AF37" s="1">
        <f>IFERROR(VLOOKUP(A37,'微伴数据'!A:DB,72,0),"")</f>
      </c>
      <c r="AG37" s="1"/>
      <c r="AH37" s="1"/>
      <c r="AI37" s="1"/>
      <c r="AJ37" s="4"/>
      <c r="AK37" s="4"/>
      <c r="AL37" s="4">
        <f>CONCATENATE( " 我把体验营用户专属福利给你发一下哈：" &amp; CHAR(10) &amp; CHAR(10), "1.《抖音商业IP课》" &amp; CHAR(10), "兑换码：", AG37, CHAR(10), "兑换码使用地址：https://appamvpb5mq9834.h5.xiaoeknow.com/p/t/v1/ecommerce/mkt/redeem_index" &amp; CHAR(10) &amp; CHAR(10), "2.《生财有术66个项目精选》" &amp; CHAR(10), "兑换码：", AH37, CHAR(10), "使用方式：微信搜索小报童投递-点击开始阅读-点击生财有术项目精选即可" &amp; CHAR(10) &amp; CHAR(10), "3.《生财365问》" &amp; CHAR(10), "兑换码：", AI37, CHAR(10), "使用方式：https://appamvpb5mq9834.h5.xiaoeknow.com/p/t/v1/ecommerce/mkt/redeem_index")</f>
      </c>
      <c r="AM37" s="1"/>
      <c r="AN37" s="1"/>
      <c r="AO37" s="1"/>
    </row>
    <row r="38">
      <c r="A38" s="1">
        <f>IF('微伴数据'!A35="","",'微伴数据'!A35)</f>
      </c>
      <c r="B38" s="1">
        <f>IF('微伴数据'!B35="","",'微伴数据'!B35)</f>
      </c>
      <c r="C38" s="1">
        <f>IF('微伴数据'!G35="","",'微伴数据'!G35)</f>
      </c>
      <c r="D38" s="1">
        <f>IF('微伴数据'!D35="","",'微伴数据'!D35)</f>
      </c>
      <c r="E38" s="1">
        <f>IF('微伴数据'!CR35="","",'微伴数据'!CR35)</f>
      </c>
      <c r="F38" s="1">
        <f>IF('微伴数据'!CL35="","",'微伴数据'!CL35)</f>
      </c>
      <c r="G38" s="1" t="str">
        <v>B</v>
      </c>
      <c r="H38" s="1" t="str">
        <v>建联</v>
      </c>
      <c r="I38" s="1">
        <f>VLOOKUP(A38,'Sheet9'!A:A,1,0)</f>
      </c>
      <c r="J38" s="3"/>
      <c r="K38" s="1">
        <f>T38&amp;CHAR(10)&amp;U38&amp;CHAR(10)&amp;V38&amp;CHAR(10)&amp;Y38&amp;CHAR(10)&amp;Z38&amp;CHAR(10)&amp;AA38&amp;CHAR(10)&amp;AB38&amp;CHAR(10)&amp;AC38&amp;CHAR(10)&amp;AD38&amp;CHAR(10)&amp;AE38</f>
      </c>
      <c r="L38" s="2">
        <f>IFERROR(VLOOKUP(#REF!,'第一课直播'!D:L,9,0),IFERROR(VLOOKUP('第一课回放'!C:H,5,0),"未到课"))</f>
      </c>
      <c r="M38" s="2">
        <f>IFERROR(VLOOKUP(#REF!,'第一课回放'!C:H,5,0),"0:00:00")</f>
      </c>
      <c r="N38" s="2">
        <f>IFERROR(VLOOKUP(#REF!,'第二课直播'!D:L,9,0),"未到课")</f>
      </c>
      <c r="O38" s="2"/>
      <c r="P38" s="2"/>
      <c r="Q38" s="2"/>
      <c r="R38" s="2"/>
      <c r="S38" s="1">
        <f>IFERROR(VLOOKUP(A38,'微伴数据'!A:DB,12,0),"")</f>
      </c>
      <c r="T38" s="1">
        <f>IFERROR(VLOOKUP(A38,'微伴数据'!A:DB,32,0),"")</f>
      </c>
      <c r="U38" s="1">
        <f>IFERROR(VLOOKUP(A38,'微伴数据'!A:DC,81,0),"")</f>
      </c>
      <c r="V38" s="1">
        <f>IFERROR(VLOOKUP(#REF!,'星橙地址'!A:V,9,0),"")</f>
      </c>
      <c r="W38" s="1">
        <f>IFERROR(VLOOKUP(#REF!,'星橙地址'!A:V,10,0),"")</f>
      </c>
      <c r="X38" s="1">
        <f>IFERROR(VLOOKUP(A38,'星云问卷'!A:O,8,0),"")</f>
      </c>
      <c r="Y38" s="3">
        <f>IFERROR(VLOOKUP(A38,'星云问卷'!A:O,9,0),"")</f>
      </c>
      <c r="Z38" s="3">
        <f>IFERROR(VLOOKUP(A38,'星云问卷'!A:O,10,0),"")</f>
      </c>
      <c r="AA38" s="3">
        <f>IFERROR(VLOOKUP(A38,'星云问卷'!A:O,11,0),"")</f>
      </c>
      <c r="AB38" s="3">
        <f>IFERROR(VLOOKUP(A38,'星云问卷'!A:O,12,0),"")</f>
      </c>
      <c r="AC38" s="3">
        <f>IFERROR(VLOOKUP(A38,'星云问卷'!A:O,13,0),"")</f>
      </c>
      <c r="AD38" s="3">
        <f>IFERROR(VLOOKUP(A38,'星云问卷'!A:O,14,0),"")</f>
      </c>
      <c r="AE38" s="3">
        <f>IFERROR(VLOOKUP(A38,'星云问卷'!A:O,15,0),"")</f>
      </c>
      <c r="AF38" s="1">
        <f>IFERROR(VLOOKUP(A38,'微伴数据'!A:DB,72,0),"")</f>
      </c>
      <c r="AG38" s="1"/>
      <c r="AH38" s="1"/>
      <c r="AI38" s="1"/>
      <c r="AJ38" s="4"/>
      <c r="AK38" s="4"/>
      <c r="AL38" s="4">
        <f>CONCATENATE( " 我把体验营用户专属福利给你发一下哈：" &amp; CHAR(10) &amp; CHAR(10), "1.《抖音商业IP课》" &amp; CHAR(10), "兑换码：", AG38, CHAR(10), "兑换码使用地址：https://appamvpb5mq9834.h5.xiaoeknow.com/p/t/v1/ecommerce/mkt/redeem_index" &amp; CHAR(10) &amp; CHAR(10), "2.《生财有术66个项目精选》" &amp; CHAR(10), "兑换码：", AH38, CHAR(10), "使用方式：微信搜索小报童投递-点击开始阅读-点击生财有术项目精选即可" &amp; CHAR(10) &amp; CHAR(10), "3.《生财365问》" &amp; CHAR(10), "兑换码：", AI38, CHAR(10), "使用方式：https://appamvpb5mq9834.h5.xiaoeknow.com/p/t/v1/ecommerce/mkt/redeem_index")</f>
      </c>
      <c r="AM38" s="1"/>
      <c r="AN38" s="1"/>
      <c r="AO38" s="1"/>
    </row>
    <row r="39">
      <c r="A39" s="1">
        <f>IF('微伴数据'!A36="","",'微伴数据'!A36)</f>
      </c>
      <c r="B39" s="1">
        <f>IF('微伴数据'!B36="","",'微伴数据'!B36)</f>
      </c>
      <c r="C39" s="1">
        <f>IF('微伴数据'!G36="","",'微伴数据'!G36)</f>
      </c>
      <c r="D39" s="1">
        <f>IF('微伴数据'!D36="","",'微伴数据'!D36)</f>
      </c>
      <c r="E39" s="1">
        <f>IF('微伴数据'!CR36="","",'微伴数据'!CR36)</f>
      </c>
      <c r="F39" s="1">
        <f>IF('微伴数据'!CL36="","",'微伴数据'!CL36)</f>
      </c>
      <c r="G39" s="1" t="str">
        <v>B</v>
      </c>
      <c r="H39" s="1" t="str">
        <v>建联</v>
      </c>
      <c r="I39" s="1">
        <f>VLOOKUP(A39,'Sheet9'!A:A,1,0)</f>
      </c>
      <c r="J39" s="3"/>
      <c r="K39" s="1">
        <f>T39&amp;CHAR(10)&amp;U39&amp;CHAR(10)&amp;V39&amp;CHAR(10)&amp;Y39&amp;CHAR(10)&amp;Z39&amp;CHAR(10)&amp;AA39&amp;CHAR(10)&amp;AB39&amp;CHAR(10)&amp;AC39&amp;CHAR(10)&amp;AD39&amp;CHAR(10)&amp;AE39</f>
      </c>
      <c r="L39" s="2">
        <f>IFERROR(VLOOKUP(#REF!,'第一课直播'!D:L,9,0),IFERROR(VLOOKUP('第一课回放'!C:H,5,0),"未到课"))</f>
      </c>
      <c r="M39" s="2">
        <f>IFERROR(VLOOKUP(#REF!,'第一课回放'!C:H,5,0),"0:00:00")</f>
      </c>
      <c r="N39" s="2">
        <f>IFERROR(VLOOKUP(#REF!,'第二课直播'!D:L,9,0),"未到课")</f>
      </c>
      <c r="O39" s="2"/>
      <c r="P39" s="2"/>
      <c r="Q39" s="2"/>
      <c r="R39" s="2"/>
      <c r="S39" s="1">
        <f>IFERROR(VLOOKUP(A39,'微伴数据'!A:DB,12,0),"")</f>
      </c>
      <c r="T39" s="1">
        <f>IFERROR(VLOOKUP(A39,'微伴数据'!A:DB,32,0),"")</f>
      </c>
      <c r="U39" s="1">
        <f>IFERROR(VLOOKUP(A39,'微伴数据'!A:DC,81,0),"")</f>
      </c>
      <c r="V39" s="1">
        <f>IFERROR(VLOOKUP(#REF!,'星橙地址'!A:V,9,0),"")</f>
      </c>
      <c r="W39" s="1">
        <f>IFERROR(VLOOKUP(#REF!,'星橙地址'!A:V,10,0),"")</f>
      </c>
      <c r="X39" s="1">
        <f>IFERROR(VLOOKUP(A39,'星云问卷'!A:O,8,0),"")</f>
      </c>
      <c r="Y39" s="3">
        <f>IFERROR(VLOOKUP(A39,'星云问卷'!A:O,9,0),"")</f>
      </c>
      <c r="Z39" s="3">
        <f>IFERROR(VLOOKUP(A39,'星云问卷'!A:O,10,0),"")</f>
      </c>
      <c r="AA39" s="3">
        <f>IFERROR(VLOOKUP(A39,'星云问卷'!A:O,11,0),"")</f>
      </c>
      <c r="AB39" s="3">
        <f>IFERROR(VLOOKUP(A39,'星云问卷'!A:O,12,0),"")</f>
      </c>
      <c r="AC39" s="3">
        <f>IFERROR(VLOOKUP(A39,'星云问卷'!A:O,13,0),"")</f>
      </c>
      <c r="AD39" s="3">
        <f>IFERROR(VLOOKUP(A39,'星云问卷'!A:O,14,0),"")</f>
      </c>
      <c r="AE39" s="3">
        <f>IFERROR(VLOOKUP(A39,'星云问卷'!A:O,15,0),"")</f>
      </c>
      <c r="AF39" s="1">
        <f>IFERROR(VLOOKUP(A39,'微伴数据'!A:DB,72,0),"")</f>
      </c>
      <c r="AG39" s="1"/>
      <c r="AH39" s="1"/>
      <c r="AI39" s="1"/>
      <c r="AJ39" s="4"/>
      <c r="AK39" s="4"/>
      <c r="AL39" s="4">
        <f>CONCATENATE( " 我把体验营用户专属福利给你发一下哈：" &amp; CHAR(10) &amp; CHAR(10), "1.《抖音商业IP课》" &amp; CHAR(10), "兑换码：", AG39, CHAR(10), "兑换码使用地址：https://appamvpb5mq9834.h5.xiaoeknow.com/p/t/v1/ecommerce/mkt/redeem_index" &amp; CHAR(10) &amp; CHAR(10), "2.《生财有术66个项目精选》" &amp; CHAR(10), "兑换码：", AH39, CHAR(10), "使用方式：微信搜索小报童投递-点击开始阅读-点击生财有术项目精选即可" &amp; CHAR(10) &amp; CHAR(10), "3.《生财365问》" &amp; CHAR(10), "兑换码：", AI39, CHAR(10), "使用方式：https://appamvpb5mq9834.h5.xiaoeknow.com/p/t/v1/ecommerce/mkt/redeem_index")</f>
      </c>
      <c r="AM39" s="1"/>
      <c r="AN39" s="1"/>
      <c r="AO39" s="1"/>
    </row>
    <row r="40">
      <c r="A40" s="1">
        <f>IF('微伴数据'!A37="","",'微伴数据'!A37)</f>
      </c>
      <c r="B40" s="1">
        <f>IF('微伴数据'!B37="","",'微伴数据'!B37)</f>
      </c>
      <c r="C40" s="1">
        <f>IF('微伴数据'!G37="","",'微伴数据'!G37)</f>
      </c>
      <c r="D40" s="1">
        <f>IF('微伴数据'!D37="","",'微伴数据'!D37)</f>
      </c>
      <c r="E40" s="1">
        <f>IF('微伴数据'!CR37="","",'微伴数据'!CR37)</f>
      </c>
      <c r="F40" s="1">
        <f>IF('微伴数据'!CL37="","",'微伴数据'!CL37)</f>
      </c>
      <c r="G40" s="1" t="str">
        <v>B</v>
      </c>
      <c r="H40" s="1" t="str">
        <v>建联</v>
      </c>
      <c r="I40" s="1">
        <f>VLOOKUP(A40,'Sheet9'!A:A,1,0)</f>
      </c>
      <c r="J40" s="3"/>
      <c r="K40" s="1">
        <f>T40&amp;CHAR(10)&amp;U40&amp;CHAR(10)&amp;V40&amp;CHAR(10)&amp;Y40&amp;CHAR(10)&amp;Z40&amp;CHAR(10)&amp;AA40&amp;CHAR(10)&amp;AB40&amp;CHAR(10)&amp;AC40&amp;CHAR(10)&amp;AD40&amp;CHAR(10)&amp;AE40</f>
      </c>
      <c r="L40" s="2">
        <f>IFERROR(VLOOKUP(#REF!,'第一课直播'!D:L,9,0),IFERROR(VLOOKUP('第一课回放'!C:H,5,0),"未到课"))</f>
      </c>
      <c r="M40" s="2">
        <f>IFERROR(VLOOKUP(#REF!,'第一课回放'!C:H,5,0),"0:00:00")</f>
      </c>
      <c r="N40" s="2">
        <f>IFERROR(VLOOKUP(#REF!,'第二课直播'!D:L,9,0),"未到课")</f>
      </c>
      <c r="O40" s="2"/>
      <c r="P40" s="2"/>
      <c r="Q40" s="2"/>
      <c r="R40" s="2"/>
      <c r="S40" s="1">
        <f>IFERROR(VLOOKUP(A40,'微伴数据'!A:DB,12,0),"")</f>
      </c>
      <c r="T40" s="1">
        <f>IFERROR(VLOOKUP(A40,'微伴数据'!A:DB,32,0),"")</f>
      </c>
      <c r="U40" s="1">
        <f>IFERROR(VLOOKUP(A40,'微伴数据'!A:DC,81,0),"")</f>
      </c>
      <c r="V40" s="1">
        <f>IFERROR(VLOOKUP(#REF!,'星橙地址'!A:V,9,0),"")</f>
      </c>
      <c r="W40" s="1">
        <f>IFERROR(VLOOKUP(#REF!,'星橙地址'!A:V,10,0),"")</f>
      </c>
      <c r="X40" s="1">
        <f>IFERROR(VLOOKUP(A40,'星云问卷'!A:O,8,0),"")</f>
      </c>
      <c r="Y40" s="3">
        <f>IFERROR(VLOOKUP(A40,'星云问卷'!A:O,9,0),"")</f>
      </c>
      <c r="Z40" s="3">
        <f>IFERROR(VLOOKUP(A40,'星云问卷'!A:O,10,0),"")</f>
      </c>
      <c r="AA40" s="3">
        <f>IFERROR(VLOOKUP(A40,'星云问卷'!A:O,11,0),"")</f>
      </c>
      <c r="AB40" s="3">
        <f>IFERROR(VLOOKUP(A40,'星云问卷'!A:O,12,0),"")</f>
      </c>
      <c r="AC40" s="3">
        <f>IFERROR(VLOOKUP(A40,'星云问卷'!A:O,13,0),"")</f>
      </c>
      <c r="AD40" s="3">
        <f>IFERROR(VLOOKUP(A40,'星云问卷'!A:O,14,0),"")</f>
      </c>
      <c r="AE40" s="3">
        <f>IFERROR(VLOOKUP(A40,'星云问卷'!A:O,15,0),"")</f>
      </c>
      <c r="AF40" s="1">
        <f>IFERROR(VLOOKUP(A40,'微伴数据'!A:DB,72,0),"")</f>
      </c>
      <c r="AG40" s="1"/>
      <c r="AH40" s="1"/>
      <c r="AI40" s="1"/>
      <c r="AJ40" s="4"/>
      <c r="AK40" s="4"/>
      <c r="AL40" s="4">
        <f>CONCATENATE( " 我把体验营用户专属福利给你发一下哈：" &amp; CHAR(10) &amp; CHAR(10), "1.《抖音商业IP课》" &amp; CHAR(10), "兑换码：", AG40, CHAR(10), "兑换码使用地址：https://appamvpb5mq9834.h5.xiaoeknow.com/p/t/v1/ecommerce/mkt/redeem_index" &amp; CHAR(10) &amp; CHAR(10), "2.《生财有术66个项目精选》" &amp; CHAR(10), "兑换码：", AH40, CHAR(10), "使用方式：微信搜索小报童投递-点击开始阅读-点击生财有术项目精选即可" &amp; CHAR(10) &amp; CHAR(10), "3.《生财365问》" &amp; CHAR(10), "兑换码：", AI40, CHAR(10), "使用方式：https://appamvpb5mq9834.h5.xiaoeknow.com/p/t/v1/ecommerce/mkt/redeem_index")</f>
      </c>
      <c r="AM40" s="1"/>
      <c r="AN40" s="1"/>
      <c r="AO40" s="1"/>
    </row>
    <row r="41">
      <c r="A41" s="1">
        <f>IF('微伴数据'!A38="","",'微伴数据'!A38)</f>
      </c>
      <c r="B41" s="1">
        <f>IF('微伴数据'!B38="","",'微伴数据'!B38)</f>
      </c>
      <c r="C41" s="1">
        <f>IF('微伴数据'!G38="","",'微伴数据'!G38)</f>
      </c>
      <c r="D41" s="1">
        <f>IF('微伴数据'!D38="","",'微伴数据'!D38)</f>
      </c>
      <c r="E41" s="1">
        <f>IF('微伴数据'!CR38="","",'微伴数据'!CR38)</f>
      </c>
      <c r="F41" s="1">
        <f>IF('微伴数据'!CL38="","",'微伴数据'!CL38)</f>
      </c>
      <c r="G41" s="1" t="str">
        <v>B</v>
      </c>
      <c r="H41" s="1" t="str">
        <v>建联</v>
      </c>
      <c r="I41" s="1">
        <f>VLOOKUP(A41,'Sheet9'!A:A,1,0)</f>
      </c>
      <c r="J41" s="3"/>
      <c r="K41" s="1">
        <f>T41&amp;CHAR(10)&amp;U41&amp;CHAR(10)&amp;V41&amp;CHAR(10)&amp;Y41&amp;CHAR(10)&amp;Z41&amp;CHAR(10)&amp;AA41&amp;CHAR(10)&amp;AB41&amp;CHAR(10)&amp;AC41&amp;CHAR(10)&amp;AD41&amp;CHAR(10)&amp;AE41</f>
      </c>
      <c r="L41" s="2">
        <f>IFERROR(VLOOKUP(#REF!,'第一课直播'!D:L,9,0),IFERROR(VLOOKUP('第一课回放'!C:H,5,0),"未到课"))</f>
      </c>
      <c r="M41" s="2">
        <f>IFERROR(VLOOKUP(#REF!,'第一课回放'!C:H,5,0),"0:00:00")</f>
      </c>
      <c r="N41" s="2">
        <f>IFERROR(VLOOKUP(#REF!,'第二课直播'!D:L,9,0),"未到课")</f>
      </c>
      <c r="O41" s="2"/>
      <c r="P41" s="2"/>
      <c r="Q41" s="2"/>
      <c r="R41" s="2"/>
      <c r="S41" s="1">
        <f>IFERROR(VLOOKUP(A41,'微伴数据'!A:DB,12,0),"")</f>
      </c>
      <c r="T41" s="1">
        <f>IFERROR(VLOOKUP(A41,'微伴数据'!A:DB,32,0),"")</f>
      </c>
      <c r="U41" s="1">
        <f>IFERROR(VLOOKUP(A41,'微伴数据'!A:DC,81,0),"")</f>
      </c>
      <c r="V41" s="1">
        <f>IFERROR(VLOOKUP(#REF!,'星橙地址'!A:V,9,0),"")</f>
      </c>
      <c r="W41" s="1">
        <f>IFERROR(VLOOKUP(#REF!,'星橙地址'!A:V,10,0),"")</f>
      </c>
      <c r="X41" s="1">
        <f>IFERROR(VLOOKUP(A41,'星云问卷'!A:O,8,0),"")</f>
      </c>
      <c r="Y41" s="3">
        <f>IFERROR(VLOOKUP(A41,'星云问卷'!A:O,9,0),"")</f>
      </c>
      <c r="Z41" s="3">
        <f>IFERROR(VLOOKUP(A41,'星云问卷'!A:O,10,0),"")</f>
      </c>
      <c r="AA41" s="3">
        <f>IFERROR(VLOOKUP(A41,'星云问卷'!A:O,11,0),"")</f>
      </c>
      <c r="AB41" s="3">
        <f>IFERROR(VLOOKUP(A41,'星云问卷'!A:O,12,0),"")</f>
      </c>
      <c r="AC41" s="3">
        <f>IFERROR(VLOOKUP(A41,'星云问卷'!A:O,13,0),"")</f>
      </c>
      <c r="AD41" s="3">
        <f>IFERROR(VLOOKUP(A41,'星云问卷'!A:O,14,0),"")</f>
      </c>
      <c r="AE41" s="3">
        <f>IFERROR(VLOOKUP(A41,'星云问卷'!A:O,15,0),"")</f>
      </c>
      <c r="AF41" s="1">
        <f>IFERROR(VLOOKUP(A41,'微伴数据'!A:DB,72,0),"")</f>
      </c>
      <c r="AG41" s="1"/>
      <c r="AH41" s="1"/>
      <c r="AI41" s="1"/>
      <c r="AJ41" s="4"/>
      <c r="AK41" s="4"/>
      <c r="AL41" s="4">
        <f>CONCATENATE( " 我把体验营用户专属福利给你发一下哈：" &amp; CHAR(10) &amp; CHAR(10), "1.《抖音商业IP课》" &amp; CHAR(10), "兑换码：", AG41, CHAR(10), "兑换码使用地址：https://appamvpb5mq9834.h5.xiaoeknow.com/p/t/v1/ecommerce/mkt/redeem_index" &amp; CHAR(10) &amp; CHAR(10), "2.《生财有术66个项目精选》" &amp; CHAR(10), "兑换码：", AH41, CHAR(10), "使用方式：微信搜索小报童投递-点击开始阅读-点击生财有术项目精选即可" &amp; CHAR(10) &amp; CHAR(10), "3.《生财365问》" &amp; CHAR(10), "兑换码：", AI41, CHAR(10), "使用方式：https://appamvpb5mq9834.h5.xiaoeknow.com/p/t/v1/ecommerce/mkt/redeem_index")</f>
      </c>
      <c r="AM41" s="1"/>
      <c r="AN41" s="1"/>
      <c r="AO41" s="1"/>
    </row>
    <row r="42">
      <c r="A42" s="1">
        <f>IF('微伴数据'!A39="","",'微伴数据'!A39)</f>
      </c>
      <c r="B42" s="1">
        <f>IF('微伴数据'!B39="","",'微伴数据'!B39)</f>
      </c>
      <c r="C42" s="1">
        <f>IF('微伴数据'!G39="","",'微伴数据'!G39)</f>
      </c>
      <c r="D42" s="1">
        <f>IF('微伴数据'!D39="","",'微伴数据'!D39)</f>
      </c>
      <c r="E42" s="1">
        <f>IF('微伴数据'!CR39="","",'微伴数据'!CR39)</f>
      </c>
      <c r="F42" s="1">
        <f>IF('微伴数据'!CL39="","",'微伴数据'!CL39)</f>
      </c>
      <c r="G42" s="1" t="str">
        <v>A</v>
      </c>
      <c r="H42" s="1" t="str">
        <v>建联</v>
      </c>
      <c r="I42" s="1">
        <f>VLOOKUP(A42,'Sheet9'!A:A,1,0)</f>
      </c>
      <c r="J42" s="3"/>
      <c r="K42" s="1">
        <f>T42&amp;CHAR(10)&amp;U42&amp;CHAR(10)&amp;V42&amp;CHAR(10)&amp;Y42&amp;CHAR(10)&amp;Z42&amp;CHAR(10)&amp;AA42&amp;CHAR(10)&amp;AB42&amp;CHAR(10)&amp;AC42&amp;CHAR(10)&amp;AD42&amp;CHAR(10)&amp;AE42</f>
      </c>
      <c r="L42" s="2">
        <f>IFERROR(VLOOKUP(#REF!,'第一课直播'!D:L,9,0),IFERROR(VLOOKUP('第一课回放'!C:H,5,0),"未到课"))</f>
      </c>
      <c r="M42" s="2">
        <f>IFERROR(VLOOKUP(#REF!,'第一课回放'!C:H,5,0),"0:00:00")</f>
      </c>
      <c r="N42" s="2">
        <f>IFERROR(VLOOKUP(#REF!,'第二课直播'!D:L,9,0),"未到课")</f>
      </c>
      <c r="O42" s="2"/>
      <c r="P42" s="2"/>
      <c r="Q42" s="2"/>
      <c r="R42" s="2"/>
      <c r="S42" s="1">
        <f>IFERROR(VLOOKUP(A42,'微伴数据'!A:DB,12,0),"")</f>
      </c>
      <c r="T42" s="1">
        <f>IFERROR(VLOOKUP(A42,'微伴数据'!A:DB,32,0),"")</f>
      </c>
      <c r="U42" s="1">
        <f>IFERROR(VLOOKUP(A42,'微伴数据'!A:DC,81,0),"")</f>
      </c>
      <c r="V42" s="1">
        <f>IFERROR(VLOOKUP(#REF!,'星橙地址'!A:V,9,0),"")</f>
      </c>
      <c r="W42" s="1">
        <f>IFERROR(VLOOKUP(#REF!,'星橙地址'!A:V,10,0),"")</f>
      </c>
      <c r="X42" s="1">
        <f>IFERROR(VLOOKUP(A42,'星云问卷'!A:O,8,0),"")</f>
      </c>
      <c r="Y42" s="3">
        <f>IFERROR(VLOOKUP(A42,'星云问卷'!A:O,9,0),"")</f>
      </c>
      <c r="Z42" s="3">
        <f>IFERROR(VLOOKUP(A42,'星云问卷'!A:O,10,0),"")</f>
      </c>
      <c r="AA42" s="3">
        <f>IFERROR(VLOOKUP(A42,'星云问卷'!A:O,11,0),"")</f>
      </c>
      <c r="AB42" s="3">
        <f>IFERROR(VLOOKUP(A42,'星云问卷'!A:O,12,0),"")</f>
      </c>
      <c r="AC42" s="3">
        <f>IFERROR(VLOOKUP(A42,'星云问卷'!A:O,13,0),"")</f>
      </c>
      <c r="AD42" s="3">
        <f>IFERROR(VLOOKUP(A42,'星云问卷'!A:O,14,0),"")</f>
      </c>
      <c r="AE42" s="3">
        <f>IFERROR(VLOOKUP(A42,'星云问卷'!A:O,15,0),"")</f>
      </c>
      <c r="AF42" s="1">
        <f>IFERROR(VLOOKUP(A42,'微伴数据'!A:DB,72,0),"")</f>
      </c>
      <c r="AG42" s="1"/>
      <c r="AH42" s="1"/>
      <c r="AI42" s="1"/>
      <c r="AJ42" s="4"/>
      <c r="AK42" s="4"/>
      <c r="AL42" s="4">
        <f>CONCATENATE( " 我把体验营用户专属福利给你发一下哈：" &amp; CHAR(10) &amp; CHAR(10), "1.《抖音商业IP课》" &amp; CHAR(10), "兑换码：", AG42, CHAR(10), "兑换码使用地址：https://appamvpb5mq9834.h5.xiaoeknow.com/p/t/v1/ecommerce/mkt/redeem_index" &amp; CHAR(10) &amp; CHAR(10), "2.《生财有术66个项目精选》" &amp; CHAR(10), "兑换码：", AH42, CHAR(10), "使用方式：微信搜索小报童投递-点击开始阅读-点击生财有术项目精选即可" &amp; CHAR(10) &amp; CHAR(10), "3.《生财365问》" &amp; CHAR(10), "兑换码：", AI42, CHAR(10), "使用方式：https://appamvpb5mq9834.h5.xiaoeknow.com/p/t/v1/ecommerce/mkt/redeem_index")</f>
      </c>
      <c r="AM42" s="1"/>
      <c r="AN42" s="1"/>
      <c r="AO42" s="1" t="str">
        <v>纳入用户画像</v>
      </c>
    </row>
    <row r="43">
      <c r="A43" s="1">
        <f>IF('微伴数据'!A40="","",'微伴数据'!A40)</f>
      </c>
      <c r="B43" s="1">
        <f>IF('微伴数据'!B40="","",'微伴数据'!B40)</f>
      </c>
      <c r="C43" s="1">
        <f>IF('微伴数据'!G40="","",'微伴数据'!G40)</f>
      </c>
      <c r="D43" s="1">
        <f>IF('微伴数据'!D40="","",'微伴数据'!D40)</f>
      </c>
      <c r="E43" s="1">
        <f>IF('微伴数据'!CR40="","",'微伴数据'!CR40)</f>
      </c>
      <c r="F43" s="1">
        <f>IF('微伴数据'!CL40="","",'微伴数据'!CL40)</f>
      </c>
      <c r="G43" s="1" t="str">
        <v>S</v>
      </c>
      <c r="H43" s="1" t="str">
        <v>建联</v>
      </c>
      <c r="I43" s="1">
        <f>VLOOKUP(A43,'Sheet9'!A:A,1,0)</f>
      </c>
      <c r="J43" s="3"/>
      <c r="K43" s="1">
        <f>T43&amp;CHAR(10)&amp;U43&amp;CHAR(10)&amp;V43&amp;CHAR(10)&amp;Y43&amp;CHAR(10)&amp;Z43&amp;CHAR(10)&amp;AA43&amp;CHAR(10)&amp;AB43&amp;CHAR(10)&amp;AC43&amp;CHAR(10)&amp;AD43&amp;CHAR(10)&amp;AE43</f>
      </c>
      <c r="L43" s="2">
        <f>IFERROR(VLOOKUP(#REF!,'第一课直播'!D:L,9,0),IFERROR(VLOOKUP('第一课回放'!C:H,5,0),"未到课"))</f>
      </c>
      <c r="M43" s="2">
        <f>IFERROR(VLOOKUP(#REF!,'第一课回放'!C:H,5,0),"0:00:00")</f>
      </c>
      <c r="N43" s="2">
        <f>IFERROR(VLOOKUP(#REF!,'第二课直播'!D:L,9,0),"未到课")</f>
      </c>
      <c r="O43" s="2"/>
      <c r="P43" s="7" t="str" xml:space="preserve">
        <v> </v>
      </c>
      <c r="Q43" s="2"/>
      <c r="R43" s="2"/>
      <c r="S43" s="1">
        <f>IFERROR(VLOOKUP(A43,'微伴数据'!A:DB,12,0),"")</f>
      </c>
      <c r="T43" s="1">
        <f>IFERROR(VLOOKUP(A43,'微伴数据'!A:DB,32,0),"")</f>
      </c>
      <c r="U43" s="1">
        <f>IFERROR(VLOOKUP(A43,'微伴数据'!A:DC,81,0),"")</f>
      </c>
      <c r="V43" s="1">
        <f>IFERROR(VLOOKUP(#REF!,'星橙地址'!A:V,9,0),"")</f>
      </c>
      <c r="W43" s="1">
        <f>IFERROR(VLOOKUP(#REF!,'星橙地址'!A:V,10,0),"")</f>
      </c>
      <c r="X43" s="1">
        <f>IFERROR(VLOOKUP(A43,'星云问卷'!A:O,8,0),"")</f>
      </c>
      <c r="Y43" s="3">
        <f>IFERROR(VLOOKUP(A43,'星云问卷'!A:O,9,0),"")</f>
      </c>
      <c r="Z43" s="3">
        <f>IFERROR(VLOOKUP(A43,'星云问卷'!A:O,10,0),"")</f>
      </c>
      <c r="AA43" s="3">
        <f>IFERROR(VLOOKUP(A43,'星云问卷'!A:O,11,0),"")</f>
      </c>
      <c r="AB43" s="3">
        <f>IFERROR(VLOOKUP(A43,'星云问卷'!A:O,12,0),"")</f>
      </c>
      <c r="AC43" s="3">
        <f>IFERROR(VLOOKUP(A43,'星云问卷'!A:O,13,0),"")</f>
      </c>
      <c r="AD43" s="3">
        <f>IFERROR(VLOOKUP(A43,'星云问卷'!A:O,14,0),"")</f>
      </c>
      <c r="AE43" s="3">
        <f>IFERROR(VLOOKUP(A43,'星云问卷'!A:O,15,0),"")</f>
      </c>
      <c r="AF43" s="1">
        <f>IFERROR(VLOOKUP(A43,'微伴数据'!A:DB,72,0),"")</f>
      </c>
      <c r="AG43" s="1"/>
      <c r="AH43" s="1" t="s">
        <v>52</v>
      </c>
      <c r="AI43" s="5" t="str">
        <v>6dgGe2gH</v>
      </c>
      <c r="AJ43" s="4"/>
      <c r="AK43" s="4"/>
      <c r="AL43" s="4">
        <f>CONCATENATE( " 我把体验营用户专属福利给你发一下哈：" &amp; CHAR(10) &amp; CHAR(10), "1.《抖音商业IP课》" &amp; CHAR(10), "兑换码：", AG43, CHAR(10), "兑换码使用地址：https://appamvpb5mq9834.h5.xiaoeknow.com/p/t/v1/ecommerce/mkt/redeem_index" &amp; CHAR(10) &amp; CHAR(10), "2.《生财有术66个项目精选》" &amp; CHAR(10), "兑换码：", AH43, CHAR(10), "使用方式：微信搜索小报童投递-点击开始阅读-点击生财有术项目精选即可" &amp; CHAR(10) &amp; CHAR(10), "3.《生财365问》" &amp; CHAR(10), "兑换码：", AI43, CHAR(10), "使用方式：https://appamvpb5mq9834.h5.xiaoeknow.com/p/t/v1/ecommerce/mkt/redeem_index")</f>
      </c>
      <c r="AM43" s="1"/>
      <c r="AN43" s="1"/>
      <c r="AO43" s="1"/>
    </row>
    <row r="44">
      <c r="A44" s="1">
        <f>IF('微伴数据'!A41="","",'微伴数据'!A41)</f>
      </c>
      <c r="B44" s="1">
        <f>IF('微伴数据'!B41="","",'微伴数据'!B41)</f>
      </c>
      <c r="C44" s="1">
        <f>IF('微伴数据'!G41="","",'微伴数据'!G41)</f>
      </c>
      <c r="D44" s="1">
        <f>IF('微伴数据'!D41="","",'微伴数据'!D41)</f>
      </c>
      <c r="E44" s="1">
        <f>IF('微伴数据'!CR41="","",'微伴数据'!CR41)</f>
      </c>
      <c r="F44" s="1">
        <f>IF('微伴数据'!CL41="","",'微伴数据'!CL41)</f>
      </c>
      <c r="G44" s="1" t="str">
        <v>B</v>
      </c>
      <c r="H44" s="1" t="str">
        <v>建联</v>
      </c>
      <c r="I44" s="1">
        <f>VLOOKUP(A44,'Sheet9'!A:A,1,0)</f>
      </c>
      <c r="J44" s="3"/>
      <c r="K44" s="1">
        <f>T44&amp;CHAR(10)&amp;U44&amp;CHAR(10)&amp;V44&amp;CHAR(10)&amp;Y44&amp;CHAR(10)&amp;Z44&amp;CHAR(10)&amp;AA44&amp;CHAR(10)&amp;AB44&amp;CHAR(10)&amp;AC44&amp;CHAR(10)&amp;AD44&amp;CHAR(10)&amp;AE44</f>
      </c>
      <c r="L44" s="2">
        <f>IFERROR(VLOOKUP(#REF!,'第一课直播'!D:L,9,0),IFERROR(VLOOKUP('第一课回放'!C:H,5,0),"未到课"))</f>
      </c>
      <c r="M44" s="2">
        <f>IFERROR(VLOOKUP(#REF!,'第一课回放'!C:H,5,0),"0:00:00")</f>
      </c>
      <c r="N44" s="2">
        <f>IFERROR(VLOOKUP(#REF!,'第二课直播'!D:L,9,0),"未到课")</f>
      </c>
      <c r="O44" s="2"/>
      <c r="P44" s="2"/>
      <c r="Q44" s="2"/>
      <c r="R44" s="2"/>
      <c r="S44" s="1">
        <f>IFERROR(VLOOKUP(A44,'微伴数据'!A:DB,12,0),"")</f>
      </c>
      <c r="T44" s="1">
        <f>IFERROR(VLOOKUP(A44,'微伴数据'!A:DB,32,0),"")</f>
      </c>
      <c r="U44" s="1">
        <f>IFERROR(VLOOKUP(A44,'微伴数据'!A:DC,81,0),"")</f>
      </c>
      <c r="V44" s="1">
        <f>IFERROR(VLOOKUP(#REF!,'星橙地址'!A:V,9,0),"")</f>
      </c>
      <c r="W44" s="1">
        <f>IFERROR(VLOOKUP(#REF!,'星橙地址'!A:V,10,0),"")</f>
      </c>
      <c r="X44" s="1">
        <f>IFERROR(VLOOKUP(A44,'星云问卷'!A:O,8,0),"")</f>
      </c>
      <c r="Y44" s="3">
        <f>IFERROR(VLOOKUP(A44,'星云问卷'!A:O,9,0),"")</f>
      </c>
      <c r="Z44" s="3">
        <f>IFERROR(VLOOKUP(A44,'星云问卷'!A:O,10,0),"")</f>
      </c>
      <c r="AA44" s="3">
        <f>IFERROR(VLOOKUP(A44,'星云问卷'!A:O,11,0),"")</f>
      </c>
      <c r="AB44" s="3">
        <f>IFERROR(VLOOKUP(A44,'星云问卷'!A:O,12,0),"")</f>
      </c>
      <c r="AC44" s="3">
        <f>IFERROR(VLOOKUP(A44,'星云问卷'!A:O,13,0),"")</f>
      </c>
      <c r="AD44" s="3">
        <f>IFERROR(VLOOKUP(A44,'星云问卷'!A:O,14,0),"")</f>
      </c>
      <c r="AE44" s="3">
        <f>IFERROR(VLOOKUP(A44,'星云问卷'!A:O,15,0),"")</f>
      </c>
      <c r="AF44" s="1">
        <f>IFERROR(VLOOKUP(A44,'微伴数据'!A:DB,72,0),"")</f>
      </c>
      <c r="AG44" s="1"/>
      <c r="AH44" s="1"/>
      <c r="AI44" s="1"/>
      <c r="AJ44" s="4"/>
      <c r="AK44" s="4"/>
      <c r="AL44" s="4">
        <f>CONCATENATE( " 我把体验营用户专属福利给你发一下哈：" &amp; CHAR(10) &amp; CHAR(10), "1.《抖音商业IP课》" &amp; CHAR(10), "兑换码：", AG44, CHAR(10), "兑换码使用地址：https://appamvpb5mq9834.h5.xiaoeknow.com/p/t/v1/ecommerce/mkt/redeem_index" &amp; CHAR(10) &amp; CHAR(10), "2.《生财有术66个项目精选》" &amp; CHAR(10), "兑换码：", AH44, CHAR(10), "使用方式：微信搜索小报童投递-点击开始阅读-点击生财有术项目精选即可" &amp; CHAR(10) &amp; CHAR(10), "3.《生财365问》" &amp; CHAR(10), "兑换码：", AI44, CHAR(10), "使用方式：https://appamvpb5mq9834.h5.xiaoeknow.com/p/t/v1/ecommerce/mkt/redeem_index")</f>
      </c>
      <c r="AM44" s="1"/>
      <c r="AN44" s="1"/>
      <c r="AO44" s="1"/>
    </row>
    <row r="45">
      <c r="A45" s="1">
        <f>IF('微伴数据'!A42="","",'微伴数据'!A42)</f>
      </c>
      <c r="B45" s="1">
        <f>IF('微伴数据'!B42="","",'微伴数据'!B42)</f>
      </c>
      <c r="C45" s="1">
        <f>IF('微伴数据'!G42="","",'微伴数据'!G42)</f>
      </c>
      <c r="D45" s="1">
        <f>IF('微伴数据'!D42="","",'微伴数据'!D42)</f>
      </c>
      <c r="E45" s="1">
        <f>IF('微伴数据'!CR42="","",'微伴数据'!CR42)</f>
      </c>
      <c r="F45" s="1">
        <f>IF('微伴数据'!CL42="","",'微伴数据'!CL42)</f>
      </c>
      <c r="G45" s="1" t="str">
        <v>S</v>
      </c>
      <c r="H45" s="1" t="str">
        <v>需求</v>
      </c>
      <c r="I45" s="1">
        <f>VLOOKUP(A45,'Sheet9'!A:A,1,0)</f>
      </c>
      <c r="J45" s="3" t="str">
        <v>是的。昨天没听课，今天会看回放，时间有的，预算没有多少</v>
      </c>
      <c r="K45" s="1">
        <f>T45&amp;CHAR(10)&amp;U45&amp;CHAR(10)&amp;V45&amp;CHAR(10)&amp;Y45&amp;CHAR(10)&amp;Z45&amp;CHAR(10)&amp;AA45&amp;CHAR(10)&amp;AB45&amp;CHAR(10)&amp;AC45&amp;CHAR(10)&amp;AD45&amp;CHAR(10)&amp;AE45</f>
      </c>
      <c r="L45" s="2">
        <f>IFERROR(VLOOKUP(#REF!,'第一课直播'!D:L,9,0),IFERROR(VLOOKUP('第一课回放'!C:H,5,0),"未到课"))</f>
      </c>
      <c r="M45" s="2">
        <f>IFERROR(VLOOKUP(#REF!,'第一课回放'!C:H,5,0),"0:00:00")</f>
      </c>
      <c r="N45" s="2">
        <f>IFERROR(VLOOKUP(#REF!,'第二课直播'!D:L,9,0),"未到课")</f>
      </c>
      <c r="O45" s="2"/>
      <c r="P45" s="7"/>
      <c r="Q45" s="7"/>
      <c r="R45" s="2"/>
      <c r="S45" s="1">
        <f>IFERROR(VLOOKUP(A45,'微伴数据'!A:DB,12,0),"")</f>
      </c>
      <c r="T45" s="1">
        <f>IFERROR(VLOOKUP(A45,'微伴数据'!A:DB,32,0),"")</f>
      </c>
      <c r="U45" s="1">
        <f>IFERROR(VLOOKUP(A45,'微伴数据'!A:DC,81,0),"")</f>
      </c>
      <c r="V45" s="1">
        <f>IFERROR(VLOOKUP(#REF!,'星橙地址'!A:V,9,0),"")</f>
      </c>
      <c r="W45" s="1">
        <f>IFERROR(VLOOKUP(#REF!,'星橙地址'!A:V,10,0),"")</f>
      </c>
      <c r="X45" s="1">
        <f>IFERROR(VLOOKUP(A45,'星云问卷'!A:O,8,0),"")</f>
      </c>
      <c r="Y45" s="3">
        <f>IFERROR(VLOOKUP(A45,'星云问卷'!A:O,9,0),"")</f>
      </c>
      <c r="Z45" s="3">
        <f>IFERROR(VLOOKUP(A45,'星云问卷'!A:O,10,0),"")</f>
      </c>
      <c r="AA45" s="3">
        <f>IFERROR(VLOOKUP(A45,'星云问卷'!A:O,11,0),"")</f>
      </c>
      <c r="AB45" s="3">
        <f>IFERROR(VLOOKUP(A45,'星云问卷'!A:O,12,0),"")</f>
      </c>
      <c r="AC45" s="3">
        <f>IFERROR(VLOOKUP(A45,'星云问卷'!A:O,13,0),"")</f>
      </c>
      <c r="AD45" s="3">
        <f>IFERROR(VLOOKUP(A45,'星云问卷'!A:O,14,0),"")</f>
      </c>
      <c r="AE45" s="3">
        <f>IFERROR(VLOOKUP(A45,'星云问卷'!A:O,15,0),"")</f>
      </c>
      <c r="AF45" s="1">
        <f>IFERROR(VLOOKUP(A45,'微伴数据'!A:DB,72,0),"")</f>
      </c>
      <c r="AG45" s="1"/>
      <c r="AH45" s="1"/>
      <c r="AI45" s="1"/>
      <c r="AJ45" s="4"/>
      <c r="AK45" s="4"/>
      <c r="AL45" s="4">
        <f>CONCATENATE( " 我把体验营用户专属福利给你发一下哈：" &amp; CHAR(10) &amp; CHAR(10), "1.《抖音商业IP课》" &amp; CHAR(10), "兑换码：", AG45, CHAR(10), "兑换码使用地址：https://appamvpb5mq9834.h5.xiaoeknow.com/p/t/v1/ecommerce/mkt/redeem_index" &amp; CHAR(10) &amp; CHAR(10), "2.《生财有术66个项目精选》" &amp; CHAR(10), "兑换码：", AH45, CHAR(10), "使用方式：微信搜索小报童投递-点击开始阅读-点击生财有术项目精选即可" &amp; CHAR(10) &amp; CHAR(10), "3.《生财365问》" &amp; CHAR(10), "兑换码：", AI45, CHAR(10), "使用方式：https://appamvpb5mq9834.h5.xiaoeknow.com/p/t/v1/ecommerce/mkt/redeem_index")</f>
      </c>
      <c r="AM45" s="1"/>
      <c r="AN45" s="1"/>
      <c r="AO45" s="1"/>
    </row>
    <row r="46">
      <c r="A46" s="1">
        <f>IF('微伴数据'!A43="","",'微伴数据'!A43)</f>
      </c>
      <c r="B46" s="1">
        <f>IF('微伴数据'!B43="","",'微伴数据'!B43)</f>
      </c>
      <c r="C46" s="1">
        <f>IF('微伴数据'!G43="","",'微伴数据'!G43)</f>
      </c>
      <c r="D46" s="1">
        <f>IF('微伴数据'!D43="","",'微伴数据'!D43)</f>
      </c>
      <c r="E46" s="1">
        <f>IF('微伴数据'!CR43="","",'微伴数据'!CR43)</f>
      </c>
      <c r="F46" s="1">
        <f>IF('微伴数据'!CL43="","",'微伴数据'!CL43)</f>
      </c>
      <c r="G46" s="1" t="str">
        <v>B</v>
      </c>
      <c r="H46" s="1" t="str">
        <v>建联</v>
      </c>
      <c r="I46" s="1">
        <f>VLOOKUP(A46,'Sheet9'!A:A,1,0)</f>
      </c>
      <c r="J46" s="3"/>
      <c r="K46" s="1">
        <f>T46&amp;CHAR(10)&amp;U46&amp;CHAR(10)&amp;V46&amp;CHAR(10)&amp;Y46&amp;CHAR(10)&amp;Z46&amp;CHAR(10)&amp;AA46&amp;CHAR(10)&amp;AB46&amp;CHAR(10)&amp;AC46&amp;CHAR(10)&amp;AD46&amp;CHAR(10)&amp;AE46</f>
      </c>
      <c r="L46" s="2">
        <f>IFERROR(VLOOKUP(#REF!,'第一课直播'!D:L,9,0),IFERROR(VLOOKUP('第一课回放'!C:H,5,0),"未到课"))</f>
      </c>
      <c r="M46" s="2">
        <f>IFERROR(VLOOKUP(#REF!,'第一课回放'!C:H,5,0),"0:00:00")</f>
      </c>
      <c r="N46" s="2">
        <f>IFERROR(VLOOKUP(#REF!,'第二课直播'!D:L,9,0),"未到课")</f>
      </c>
      <c r="O46" s="2"/>
      <c r="P46" s="2"/>
      <c r="Q46" s="2"/>
      <c r="R46" s="2"/>
      <c r="S46" s="1">
        <f>IFERROR(VLOOKUP(A46,'微伴数据'!A:DB,12,0),"")</f>
      </c>
      <c r="T46" s="1">
        <f>IFERROR(VLOOKUP(A46,'微伴数据'!A:DB,32,0),"")</f>
      </c>
      <c r="U46" s="1">
        <f>IFERROR(VLOOKUP(A46,'微伴数据'!A:DC,81,0),"")</f>
      </c>
      <c r="V46" s="1">
        <f>IFERROR(VLOOKUP(#REF!,'星橙地址'!A:V,9,0),"")</f>
      </c>
      <c r="W46" s="1">
        <f>IFERROR(VLOOKUP(#REF!,'星橙地址'!A:V,10,0),"")</f>
      </c>
      <c r="X46" s="1">
        <f>IFERROR(VLOOKUP(A46,'星云问卷'!A:O,8,0),"")</f>
      </c>
      <c r="Y46" s="3">
        <f>IFERROR(VLOOKUP(A46,'星云问卷'!A:O,9,0),"")</f>
      </c>
      <c r="Z46" s="3">
        <f>IFERROR(VLOOKUP(A46,'星云问卷'!A:O,10,0),"")</f>
      </c>
      <c r="AA46" s="3">
        <f>IFERROR(VLOOKUP(A46,'星云问卷'!A:O,11,0),"")</f>
      </c>
      <c r="AB46" s="3">
        <f>IFERROR(VLOOKUP(A46,'星云问卷'!A:O,12,0),"")</f>
      </c>
      <c r="AC46" s="3">
        <f>IFERROR(VLOOKUP(A46,'星云问卷'!A:O,13,0),"")</f>
      </c>
      <c r="AD46" s="3">
        <f>IFERROR(VLOOKUP(A46,'星云问卷'!A:O,14,0),"")</f>
      </c>
      <c r="AE46" s="3">
        <f>IFERROR(VLOOKUP(A46,'星云问卷'!A:O,15,0),"")</f>
      </c>
      <c r="AF46" s="1">
        <f>IFERROR(VLOOKUP(A46,'微伴数据'!A:DB,72,0),"")</f>
      </c>
      <c r="AG46" s="1"/>
      <c r="AH46" s="1"/>
      <c r="AI46" s="1"/>
      <c r="AJ46" s="4"/>
      <c r="AK46" s="4"/>
      <c r="AL46" s="4">
        <f>CONCATENATE( " 我把体验营用户专属福利给你发一下哈：" &amp; CHAR(10) &amp; CHAR(10), "1.《抖音商业IP课》" &amp; CHAR(10), "兑换码：", AG46, CHAR(10), "兑换码使用地址：https://appamvpb5mq9834.h5.xiaoeknow.com/p/t/v1/ecommerce/mkt/redeem_index" &amp; CHAR(10) &amp; CHAR(10), "2.《生财有术66个项目精选》" &amp; CHAR(10), "兑换码：", AH46, CHAR(10), "使用方式：微信搜索小报童投递-点击开始阅读-点击生财有术项目精选即可" &amp; CHAR(10) &amp; CHAR(10), "3.《生财365问》" &amp; CHAR(10), "兑换码：", AI46, CHAR(10), "使用方式：https://appamvpb5mq9834.h5.xiaoeknow.com/p/t/v1/ecommerce/mkt/redeem_index")</f>
      </c>
      <c r="AM46" s="1"/>
      <c r="AN46" s="1"/>
      <c r="AO46" s="1"/>
    </row>
    <row r="47">
      <c r="A47" s="1">
        <f>IF('微伴数据'!A44="","",'微伴数据'!A44)</f>
      </c>
      <c r="B47" s="1">
        <f>IF('微伴数据'!B44="","",'微伴数据'!B44)</f>
      </c>
      <c r="C47" s="1">
        <f>IF('微伴数据'!G44="","",'微伴数据'!G44)</f>
      </c>
      <c r="D47" s="1">
        <f>IF('微伴数据'!D44="","",'微伴数据'!D44)</f>
      </c>
      <c r="E47" s="1">
        <f>IF('微伴数据'!CR44="","",'微伴数据'!CR44)</f>
      </c>
      <c r="F47" s="1">
        <f>IF('微伴数据'!CL44="","",'微伴数据'!CL44)</f>
      </c>
      <c r="G47" s="1" t="str">
        <v>B</v>
      </c>
      <c r="H47" s="1" t="str">
        <v>建联</v>
      </c>
      <c r="I47" s="1">
        <f>VLOOKUP(A47,'Sheet9'!A:A,1,0)</f>
      </c>
      <c r="J47" s="3"/>
      <c r="K47" s="1">
        <f>T47&amp;CHAR(10)&amp;U47&amp;CHAR(10)&amp;V47&amp;CHAR(10)&amp;Y47&amp;CHAR(10)&amp;Z47&amp;CHAR(10)&amp;AA47&amp;CHAR(10)&amp;AB47&amp;CHAR(10)&amp;AC47&amp;CHAR(10)&amp;AD47&amp;CHAR(10)&amp;AE47</f>
      </c>
      <c r="L47" s="2">
        <f>IFERROR(VLOOKUP(#REF!,'第一课直播'!D:L,9,0),IFERROR(VLOOKUP('第一课回放'!C:H,5,0),"未到课"))</f>
      </c>
      <c r="M47" s="2">
        <f>IFERROR(VLOOKUP(#REF!,'第一课回放'!C:H,5,0),"0:00:00")</f>
      </c>
      <c r="N47" s="2">
        <f>IFERROR(VLOOKUP(#REF!,'第二课直播'!D:L,9,0),"未到课")</f>
      </c>
      <c r="O47" s="2"/>
      <c r="P47" s="2"/>
      <c r="Q47" s="2"/>
      <c r="R47" s="2"/>
      <c r="S47" s="1">
        <f>IFERROR(VLOOKUP(A47,'微伴数据'!A:DB,12,0),"")</f>
      </c>
      <c r="T47" s="1">
        <f>IFERROR(VLOOKUP(A47,'微伴数据'!A:DB,32,0),"")</f>
      </c>
      <c r="U47" s="1">
        <f>IFERROR(VLOOKUP(A47,'微伴数据'!A:DC,81,0),"")</f>
      </c>
      <c r="V47" s="1">
        <f>IFERROR(VLOOKUP(#REF!,'星橙地址'!A:V,9,0),"")</f>
      </c>
      <c r="W47" s="1">
        <f>IFERROR(VLOOKUP(#REF!,'星橙地址'!A:V,10,0),"")</f>
      </c>
      <c r="X47" s="1">
        <f>IFERROR(VLOOKUP(A47,'星云问卷'!A:O,8,0),"")</f>
      </c>
      <c r="Y47" s="3">
        <f>IFERROR(VLOOKUP(A47,'星云问卷'!A:O,9,0),"")</f>
      </c>
      <c r="Z47" s="3">
        <f>IFERROR(VLOOKUP(A47,'星云问卷'!A:O,10,0),"")</f>
      </c>
      <c r="AA47" s="3">
        <f>IFERROR(VLOOKUP(A47,'星云问卷'!A:O,11,0),"")</f>
      </c>
      <c r="AB47" s="3">
        <f>IFERROR(VLOOKUP(A47,'星云问卷'!A:O,12,0),"")</f>
      </c>
      <c r="AC47" s="3">
        <f>IFERROR(VLOOKUP(A47,'星云问卷'!A:O,13,0),"")</f>
      </c>
      <c r="AD47" s="3">
        <f>IFERROR(VLOOKUP(A47,'星云问卷'!A:O,14,0),"")</f>
      </c>
      <c r="AE47" s="3">
        <f>IFERROR(VLOOKUP(A47,'星云问卷'!A:O,15,0),"")</f>
      </c>
      <c r="AF47" s="1">
        <f>IFERROR(VLOOKUP(A47,'微伴数据'!A:DB,72,0),"")</f>
      </c>
      <c r="AG47" s="1" t="str">
        <v>54Ae7p9s</v>
      </c>
      <c r="AH47" s="1" t="str">
        <v>https://xiaobot.net/invitation/27f19-d53a6-31087-ab1b4/</v>
      </c>
      <c r="AI47" s="5" t="str">
        <v>6dqTs8WW</v>
      </c>
      <c r="AJ47" s="4"/>
      <c r="AK47" s="4"/>
      <c r="AL47" s="4">
        <f>CONCATENATE( " 我把体验营用户专属福利给你发一下哈：" &amp; CHAR(10) &amp; CHAR(10), "1.《抖音商业IP课》" &amp; CHAR(10), "兑换码：", AG47, CHAR(10), "兑换码使用地址：https://appamvpb5mq9834.h5.xiaoeknow.com/p/t/v1/ecommerce/mkt/redeem_index" &amp; CHAR(10) &amp; CHAR(10), "2.《生财有术66个项目精选》" &amp; CHAR(10), "兑换码：", AH47, CHAR(10), "使用方式：微信搜索小报童投递-点击开始阅读-点击生财有术项目精选即可" &amp; CHAR(10) &amp; CHAR(10), "3.《生财365问》" &amp; CHAR(10), "兑换码：", AI47, CHAR(10), "使用方式：https://appamvpb5mq9834.h5.xiaoeknow.com/p/t/v1/ecommerce/mkt/redeem_index")</f>
      </c>
      <c r="AM47" s="1"/>
      <c r="AN47" s="1"/>
      <c r="AO47" s="1"/>
    </row>
    <row r="48">
      <c r="A48" s="1">
        <f>IF('微伴数据'!A45="","",'微伴数据'!A45)</f>
      </c>
      <c r="B48" s="1">
        <f>IF('微伴数据'!B45="","",'微伴数据'!B45)</f>
      </c>
      <c r="C48" s="1">
        <f>IF('微伴数据'!G45="","",'微伴数据'!G45)</f>
      </c>
      <c r="D48" s="1">
        <f>IF('微伴数据'!D45="","",'微伴数据'!D45)</f>
      </c>
      <c r="E48" s="1">
        <f>IF('微伴数据'!CR45="","",'微伴数据'!CR45)</f>
      </c>
      <c r="F48" s="1">
        <f>IF('微伴数据'!CL45="","",'微伴数据'!CL45)</f>
      </c>
      <c r="G48" s="1" t="str">
        <v>B</v>
      </c>
      <c r="H48" s="1" t="str">
        <v>建联</v>
      </c>
      <c r="I48" s="1">
        <f>VLOOKUP(A48,'Sheet9'!A:A,1,0)</f>
      </c>
      <c r="J48" s="3"/>
      <c r="K48" s="1">
        <f>T48&amp;CHAR(10)&amp;U48&amp;CHAR(10)&amp;V48&amp;CHAR(10)&amp;Y48&amp;CHAR(10)&amp;Z48&amp;CHAR(10)&amp;AA48&amp;CHAR(10)&amp;AB48&amp;CHAR(10)&amp;AC48&amp;CHAR(10)&amp;AD48&amp;CHAR(10)&amp;AE48</f>
      </c>
      <c r="L48" s="2">
        <f>IFERROR(VLOOKUP(#REF!,'第一课直播'!D:L,9,0),IFERROR(VLOOKUP('第一课回放'!C:H,5,0),"未到课"))</f>
      </c>
      <c r="M48" s="2">
        <f>IFERROR(VLOOKUP(#REF!,'第一课回放'!C:H,5,0),"0:00:00")</f>
      </c>
      <c r="N48" s="2">
        <f>IFERROR(VLOOKUP(#REF!,'第二课直播'!D:L,9,0),"未到课")</f>
      </c>
      <c r="O48" s="2"/>
      <c r="P48" s="2"/>
      <c r="Q48" s="2"/>
      <c r="R48" s="2"/>
      <c r="S48" s="1">
        <f>IFERROR(VLOOKUP(A48,'微伴数据'!A:DB,12,0),"")</f>
      </c>
      <c r="T48" s="1">
        <f>IFERROR(VLOOKUP(A48,'微伴数据'!A:DB,32,0),"")</f>
      </c>
      <c r="U48" s="1">
        <f>IFERROR(VLOOKUP(A48,'微伴数据'!A:DC,81,0),"")</f>
      </c>
      <c r="V48" s="1">
        <f>IFERROR(VLOOKUP(#REF!,'星橙地址'!A:V,9,0),"")</f>
      </c>
      <c r="W48" s="1">
        <f>IFERROR(VLOOKUP(#REF!,'星橙地址'!A:V,10,0),"")</f>
      </c>
      <c r="X48" s="1">
        <f>IFERROR(VLOOKUP(A48,'星云问卷'!A:O,8,0),"")</f>
      </c>
      <c r="Y48" s="3">
        <f>IFERROR(VLOOKUP(A48,'星云问卷'!A:O,9,0),"")</f>
      </c>
      <c r="Z48" s="3">
        <f>IFERROR(VLOOKUP(A48,'星云问卷'!A:O,10,0),"")</f>
      </c>
      <c r="AA48" s="3">
        <f>IFERROR(VLOOKUP(A48,'星云问卷'!A:O,11,0),"")</f>
      </c>
      <c r="AB48" s="3">
        <f>IFERROR(VLOOKUP(A48,'星云问卷'!A:O,12,0),"")</f>
      </c>
      <c r="AC48" s="3">
        <f>IFERROR(VLOOKUP(A48,'星云问卷'!A:O,13,0),"")</f>
      </c>
      <c r="AD48" s="3">
        <f>IFERROR(VLOOKUP(A48,'星云问卷'!A:O,14,0),"")</f>
      </c>
      <c r="AE48" s="3">
        <f>IFERROR(VLOOKUP(A48,'星云问卷'!A:O,15,0),"")</f>
      </c>
      <c r="AF48" s="1">
        <f>IFERROR(VLOOKUP(A48,'微伴数据'!A:DB,72,0),"")</f>
      </c>
      <c r="AG48" s="1"/>
      <c r="AH48" s="1"/>
      <c r="AI48" s="1"/>
      <c r="AJ48" s="4"/>
      <c r="AK48" s="4"/>
      <c r="AL48" s="4">
        <f>CONCATENATE( " 我把体验营用户专属福利给你发一下哈：" &amp; CHAR(10) &amp; CHAR(10), "1.《抖音商业IP课》" &amp; CHAR(10), "兑换码：", AG48, CHAR(10), "兑换码使用地址：https://appamvpb5mq9834.h5.xiaoeknow.com/p/t/v1/ecommerce/mkt/redeem_index" &amp; CHAR(10) &amp; CHAR(10), "2.《生财有术66个项目精选》" &amp; CHAR(10), "兑换码：", AH48, CHAR(10), "使用方式：微信搜索小报童投递-点击开始阅读-点击生财有术项目精选即可" &amp; CHAR(10) &amp; CHAR(10), "3.《生财365问》" &amp; CHAR(10), "兑换码：", AI48, CHAR(10), "使用方式：https://appamvpb5mq9834.h5.xiaoeknow.com/p/t/v1/ecommerce/mkt/redeem_index")</f>
      </c>
      <c r="AM48" s="1"/>
      <c r="AN48" s="1"/>
      <c r="AO48" s="1"/>
    </row>
    <row r="49">
      <c r="A49" s="1">
        <f>IF('微伴数据'!A46="","",'微伴数据'!A46)</f>
      </c>
      <c r="B49" s="1">
        <f>IF('微伴数据'!B46="","",'微伴数据'!B46)</f>
      </c>
      <c r="C49" s="1">
        <f>IF('微伴数据'!G46="","",'微伴数据'!G46)</f>
      </c>
      <c r="D49" s="1">
        <f>IF('微伴数据'!D46="","",'微伴数据'!D46)</f>
      </c>
      <c r="E49" s="1">
        <f>IF('微伴数据'!CR46="","",'微伴数据'!CR46)</f>
      </c>
      <c r="F49" s="1">
        <f>IF('微伴数据'!CL46="","",'微伴数据'!CL46)</f>
      </c>
      <c r="G49" s="1" t="str">
        <v>B</v>
      </c>
      <c r="H49" s="1" t="str">
        <v>建联</v>
      </c>
      <c r="I49" s="1">
        <f>VLOOKUP(A49,'Sheet9'!A:A,1,0)</f>
      </c>
      <c r="J49" s="3"/>
      <c r="K49" s="1">
        <f>T49&amp;CHAR(10)&amp;U49&amp;CHAR(10)&amp;V49&amp;CHAR(10)&amp;Y49&amp;CHAR(10)&amp;Z49&amp;CHAR(10)&amp;AA49&amp;CHAR(10)&amp;AB49&amp;CHAR(10)&amp;AC49&amp;CHAR(10)&amp;AD49&amp;CHAR(10)&amp;AE49</f>
      </c>
      <c r="L49" s="2">
        <f>IFERROR(VLOOKUP(#REF!,'第一课直播'!D:L,9,0),IFERROR(VLOOKUP('第一课回放'!C:H,5,0),"未到课"))</f>
      </c>
      <c r="M49" s="2">
        <f>IFERROR(VLOOKUP(#REF!,'第一课回放'!C:H,5,0),"0:00:00")</f>
      </c>
      <c r="N49" s="2">
        <f>IFERROR(VLOOKUP(#REF!,'第二课直播'!D:L,9,0),"未到课")</f>
      </c>
      <c r="O49" s="2"/>
      <c r="P49" s="2"/>
      <c r="Q49" s="2"/>
      <c r="R49" s="2"/>
      <c r="S49" s="1">
        <f>IFERROR(VLOOKUP(A49,'微伴数据'!A:DB,12,0),"")</f>
      </c>
      <c r="T49" s="1">
        <f>IFERROR(VLOOKUP(A49,'微伴数据'!A:DB,32,0),"")</f>
      </c>
      <c r="U49" s="1">
        <f>IFERROR(VLOOKUP(A49,'微伴数据'!A:DC,81,0),"")</f>
      </c>
      <c r="V49" s="1">
        <f>IFERROR(VLOOKUP(#REF!,'星橙地址'!A:V,9,0),"")</f>
      </c>
      <c r="W49" s="1">
        <f>IFERROR(VLOOKUP(#REF!,'星橙地址'!A:V,10,0),"")</f>
      </c>
      <c r="X49" s="1">
        <f>IFERROR(VLOOKUP(A49,'星云问卷'!A:O,8,0),"")</f>
      </c>
      <c r="Y49" s="3">
        <f>IFERROR(VLOOKUP(A49,'星云问卷'!A:O,9,0),"")</f>
      </c>
      <c r="Z49" s="3">
        <f>IFERROR(VLOOKUP(A49,'星云问卷'!A:O,10,0),"")</f>
      </c>
      <c r="AA49" s="3">
        <f>IFERROR(VLOOKUP(A49,'星云问卷'!A:O,11,0),"")</f>
      </c>
      <c r="AB49" s="3">
        <f>IFERROR(VLOOKUP(A49,'星云问卷'!A:O,12,0),"")</f>
      </c>
      <c r="AC49" s="3">
        <f>IFERROR(VLOOKUP(A49,'星云问卷'!A:O,13,0),"")</f>
      </c>
      <c r="AD49" s="3">
        <f>IFERROR(VLOOKUP(A49,'星云问卷'!A:O,14,0),"")</f>
      </c>
      <c r="AE49" s="3">
        <f>IFERROR(VLOOKUP(A49,'星云问卷'!A:O,15,0),"")</f>
      </c>
      <c r="AF49" s="1">
        <f>IFERROR(VLOOKUP(A49,'微伴数据'!A:DB,72,0),"")</f>
      </c>
      <c r="AG49" s="1"/>
      <c r="AH49" s="1"/>
      <c r="AI49" s="1"/>
      <c r="AJ49" s="4"/>
      <c r="AK49" s="4"/>
      <c r="AL49" s="4">
        <f>CONCATENATE( " 我把体验营用户专属福利给你发一下哈：" &amp; CHAR(10) &amp; CHAR(10), "1.《抖音商业IP课》" &amp; CHAR(10), "兑换码：", AG49, CHAR(10), "兑换码使用地址：https://appamvpb5mq9834.h5.xiaoeknow.com/p/t/v1/ecommerce/mkt/redeem_index" &amp; CHAR(10) &amp; CHAR(10), "2.《生财有术66个项目精选》" &amp; CHAR(10), "兑换码：", AH49, CHAR(10), "使用方式：微信搜索小报童投递-点击开始阅读-点击生财有术项目精选即可" &amp; CHAR(10) &amp; CHAR(10), "3.《生财365问》" &amp; CHAR(10), "兑换码：", AI49, CHAR(10), "使用方式：https://appamvpb5mq9834.h5.xiaoeknow.com/p/t/v1/ecommerce/mkt/redeem_index")</f>
      </c>
      <c r="AM49" s="1"/>
      <c r="AN49" s="1"/>
      <c r="AO49" s="1"/>
    </row>
    <row r="50">
      <c r="A50" s="1">
        <f>IF('微伴数据'!A47="","",'微伴数据'!A47)</f>
      </c>
      <c r="B50" s="1">
        <f>IF('微伴数据'!B47="","",'微伴数据'!B47)</f>
      </c>
      <c r="C50" s="1">
        <f>IF('微伴数据'!G47="","",'微伴数据'!G47)</f>
      </c>
      <c r="D50" s="1">
        <f>IF('微伴数据'!D47="","",'微伴数据'!D47)</f>
      </c>
      <c r="E50" s="1">
        <f>IF('微伴数据'!CR47="","",'微伴数据'!CR47)</f>
      </c>
      <c r="F50" s="1">
        <f>IF('微伴数据'!CL47="","",'微伴数据'!CL47)</f>
      </c>
      <c r="G50" s="1" t="str">
        <v>B</v>
      </c>
      <c r="H50" s="1" t="str">
        <v>建联</v>
      </c>
      <c r="I50" s="1">
        <f>VLOOKUP(A50,'Sheet9'!A:A,1,0)</f>
      </c>
      <c r="J50" s="3"/>
      <c r="K50" s="1">
        <f>T50&amp;CHAR(10)&amp;U50&amp;CHAR(10)&amp;V50&amp;CHAR(10)&amp;Y50&amp;CHAR(10)&amp;Z50&amp;CHAR(10)&amp;AA50&amp;CHAR(10)&amp;AB50&amp;CHAR(10)&amp;AC50&amp;CHAR(10)&amp;AD50&amp;CHAR(10)&amp;AE50</f>
      </c>
      <c r="L50" s="2">
        <f>IFERROR(VLOOKUP(#REF!,'第一课直播'!D:L,9,0),IFERROR(VLOOKUP('第一课回放'!C:H,5,0),"未到课"))</f>
      </c>
      <c r="M50" s="2">
        <f>IFERROR(VLOOKUP(#REF!,'第一课回放'!C:H,5,0),"0:00:00")</f>
      </c>
      <c r="N50" s="2">
        <f>IFERROR(VLOOKUP(#REF!,'第二课直播'!D:L,9,0),"未到课")</f>
      </c>
      <c r="O50" s="2"/>
      <c r="P50" s="2"/>
      <c r="Q50" s="2"/>
      <c r="R50" s="2"/>
      <c r="S50" s="1">
        <f>IFERROR(VLOOKUP(A50,'微伴数据'!A:DB,12,0),"")</f>
      </c>
      <c r="T50" s="1">
        <f>IFERROR(VLOOKUP(A50,'微伴数据'!A:DB,32,0),"")</f>
      </c>
      <c r="U50" s="1">
        <f>IFERROR(VLOOKUP(A50,'微伴数据'!A:DC,81,0),"")</f>
      </c>
      <c r="V50" s="1">
        <f>IFERROR(VLOOKUP(#REF!,'星橙地址'!A:V,9,0),"")</f>
      </c>
      <c r="W50" s="1">
        <f>IFERROR(VLOOKUP(#REF!,'星橙地址'!A:V,10,0),"")</f>
      </c>
      <c r="X50" s="1">
        <f>IFERROR(VLOOKUP(A50,'星云问卷'!A:O,8,0),"")</f>
      </c>
      <c r="Y50" s="3">
        <f>IFERROR(VLOOKUP(A50,'星云问卷'!A:O,9,0),"")</f>
      </c>
      <c r="Z50" s="3">
        <f>IFERROR(VLOOKUP(A50,'星云问卷'!A:O,10,0),"")</f>
      </c>
      <c r="AA50" s="3">
        <f>IFERROR(VLOOKUP(A50,'星云问卷'!A:O,11,0),"")</f>
      </c>
      <c r="AB50" s="3">
        <f>IFERROR(VLOOKUP(A50,'星云问卷'!A:O,12,0),"")</f>
      </c>
      <c r="AC50" s="3">
        <f>IFERROR(VLOOKUP(A50,'星云问卷'!A:O,13,0),"")</f>
      </c>
      <c r="AD50" s="3">
        <f>IFERROR(VLOOKUP(A50,'星云问卷'!A:O,14,0),"")</f>
      </c>
      <c r="AE50" s="3">
        <f>IFERROR(VLOOKUP(A50,'星云问卷'!A:O,15,0),"")</f>
      </c>
      <c r="AF50" s="1">
        <f>IFERROR(VLOOKUP(A50,'微伴数据'!A:DB,72,0),"")</f>
      </c>
      <c r="AG50" s="1"/>
      <c r="AH50" s="1"/>
      <c r="AI50" s="1"/>
      <c r="AJ50" s="4"/>
      <c r="AK50" s="4"/>
      <c r="AL50" s="4">
        <f>CONCATENATE( " 我把体验营用户专属福利给你发一下哈：" &amp; CHAR(10) &amp; CHAR(10), "1.《抖音商业IP课》" &amp; CHAR(10), "兑换码：", AG50, CHAR(10), "兑换码使用地址：https://appamvpb5mq9834.h5.xiaoeknow.com/p/t/v1/ecommerce/mkt/redeem_index" &amp; CHAR(10) &amp; CHAR(10), "2.《生财有术66个项目精选》" &amp; CHAR(10), "兑换码：", AH50, CHAR(10), "使用方式：微信搜索小报童投递-点击开始阅读-点击生财有术项目精选即可" &amp; CHAR(10) &amp; CHAR(10), "3.《生财365问》" &amp; CHAR(10), "兑换码：", AI50, CHAR(10), "使用方式：https://appamvpb5mq9834.h5.xiaoeknow.com/p/t/v1/ecommerce/mkt/redeem_index")</f>
      </c>
      <c r="AM50" s="1"/>
      <c r="AN50" s="1"/>
      <c r="AO50" s="1"/>
    </row>
    <row r="51">
      <c r="A51" s="1">
        <f>IF('微伴数据'!A48="","",'微伴数据'!A48)</f>
      </c>
      <c r="B51" s="1">
        <f>IF('微伴数据'!B48="","",'微伴数据'!B48)</f>
      </c>
      <c r="C51" s="1">
        <f>IF('微伴数据'!G48="","",'微伴数据'!G48)</f>
      </c>
      <c r="D51" s="1">
        <f>IF('微伴数据'!D48="","",'微伴数据'!D48)</f>
      </c>
      <c r="E51" s="1">
        <f>IF('微伴数据'!CR48="","",'微伴数据'!CR48)</f>
      </c>
      <c r="F51" s="1">
        <f>IF('微伴数据'!CL48="","",'微伴数据'!CL48)</f>
      </c>
      <c r="G51" s="1" t="str">
        <v>A</v>
      </c>
      <c r="H51" s="1" t="str">
        <v>建联</v>
      </c>
      <c r="I51" s="1">
        <f>VLOOKUP(A51,'Sheet9'!A:A,1,0)</f>
      </c>
      <c r="J51" s="3"/>
      <c r="K51" s="1">
        <f>T51&amp;CHAR(10)&amp;U51&amp;CHAR(10)&amp;V51&amp;CHAR(10)&amp;Y51&amp;CHAR(10)&amp;Z51&amp;CHAR(10)&amp;AA51&amp;CHAR(10)&amp;AB51&amp;CHAR(10)&amp;AC51&amp;CHAR(10)&amp;AD51&amp;CHAR(10)&amp;AE51</f>
      </c>
      <c r="L51" s="2">
        <f>IFERROR(VLOOKUP(#REF!,'第一课直播'!D:L,9,0),IFERROR(VLOOKUP('第一课回放'!C:H,5,0),"未到课"))</f>
      </c>
      <c r="M51" s="2">
        <f>IFERROR(VLOOKUP(#REF!,'第一课回放'!C:H,5,0),"0:00:00")</f>
      </c>
      <c r="N51" s="2">
        <f>IFERROR(VLOOKUP(#REF!,'第二课直播'!D:L,9,0),"未到课")</f>
      </c>
      <c r="O51" s="2"/>
      <c r="P51" s="2"/>
      <c r="Q51" s="2"/>
      <c r="R51" s="2"/>
      <c r="S51" s="1">
        <f>IFERROR(VLOOKUP(A51,'微伴数据'!A:DB,12,0),"")</f>
      </c>
      <c r="T51" s="1">
        <f>IFERROR(VLOOKUP(A51,'微伴数据'!A:DB,32,0),"")</f>
      </c>
      <c r="U51" s="1">
        <f>IFERROR(VLOOKUP(A51,'微伴数据'!A:DC,81,0),"")</f>
      </c>
      <c r="V51" s="1">
        <f>IFERROR(VLOOKUP(#REF!,'星橙地址'!A:V,9,0),"")</f>
      </c>
      <c r="W51" s="1">
        <f>IFERROR(VLOOKUP(#REF!,'星橙地址'!A:V,10,0),"")</f>
      </c>
      <c r="X51" s="1">
        <f>IFERROR(VLOOKUP(A51,'星云问卷'!A:O,8,0),"")</f>
      </c>
      <c r="Y51" s="3">
        <f>IFERROR(VLOOKUP(A51,'星云问卷'!A:O,9,0),"")</f>
      </c>
      <c r="Z51" s="3">
        <f>IFERROR(VLOOKUP(A51,'星云问卷'!A:O,10,0),"")</f>
      </c>
      <c r="AA51" s="3">
        <f>IFERROR(VLOOKUP(A51,'星云问卷'!A:O,11,0),"")</f>
      </c>
      <c r="AB51" s="3">
        <f>IFERROR(VLOOKUP(A51,'星云问卷'!A:O,12,0),"")</f>
      </c>
      <c r="AC51" s="3">
        <f>IFERROR(VLOOKUP(A51,'星云问卷'!A:O,13,0),"")</f>
      </c>
      <c r="AD51" s="3">
        <f>IFERROR(VLOOKUP(A51,'星云问卷'!A:O,14,0),"")</f>
      </c>
      <c r="AE51" s="3">
        <f>IFERROR(VLOOKUP(A51,'星云问卷'!A:O,15,0),"")</f>
      </c>
      <c r="AF51" s="1">
        <f>IFERROR(VLOOKUP(A51,'微伴数据'!A:DB,72,0),"")</f>
      </c>
      <c r="AG51" s="1"/>
      <c r="AH51" s="1"/>
      <c r="AI51" s="1"/>
      <c r="AJ51" s="4"/>
      <c r="AK51" s="4"/>
      <c r="AL51" s="4">
        <f>CONCATENATE( " 我把体验营用户专属福利给你发一下哈：" &amp; CHAR(10) &amp; CHAR(10), "1.《抖音商业IP课》" &amp; CHAR(10), "兑换码：", AG51, CHAR(10), "兑换码使用地址：https://appamvpb5mq9834.h5.xiaoeknow.com/p/t/v1/ecommerce/mkt/redeem_index" &amp; CHAR(10) &amp; CHAR(10), "2.《生财有术66个项目精选》" &amp; CHAR(10), "兑换码：", AH51, CHAR(10), "使用方式：微信搜索小报童投递-点击开始阅读-点击生财有术项目精选即可" &amp; CHAR(10) &amp; CHAR(10), "3.《生财365问》" &amp; CHAR(10), "兑换码：", AI51, CHAR(10), "使用方式：https://appamvpb5mq9834.h5.xiaoeknow.com/p/t/v1/ecommerce/mkt/redeem_index")</f>
      </c>
      <c r="AM51" s="1"/>
      <c r="AN51" s="1"/>
      <c r="AO51" s="1"/>
    </row>
    <row r="52">
      <c r="A52" s="1">
        <f>IF('微伴数据'!A49="","",'微伴数据'!A49)</f>
      </c>
      <c r="B52" s="1">
        <f>IF('微伴数据'!B49="","",'微伴数据'!B49)</f>
      </c>
      <c r="C52" s="1">
        <f>IF('微伴数据'!G49="","",'微伴数据'!G49)</f>
      </c>
      <c r="D52" s="1">
        <f>IF('微伴数据'!D49="","",'微伴数据'!D49)</f>
      </c>
      <c r="E52" s="1">
        <f>IF('微伴数据'!CR49="","",'微伴数据'!CR49)</f>
      </c>
      <c r="F52" s="1">
        <f>IF('微伴数据'!CL49="","",'微伴数据'!CL49)</f>
      </c>
      <c r="G52" s="1" t="str">
        <v>B</v>
      </c>
      <c r="H52" s="1" t="str">
        <v>建联</v>
      </c>
      <c r="I52" s="1">
        <f>VLOOKUP(A52,'Sheet9'!A:A,1,0)</f>
      </c>
      <c r="J52" s="3"/>
      <c r="K52" s="1">
        <f>T52&amp;CHAR(10)&amp;U52&amp;CHAR(10)&amp;V52&amp;CHAR(10)&amp;Y52&amp;CHAR(10)&amp;Z52&amp;CHAR(10)&amp;AA52&amp;CHAR(10)&amp;AB52&amp;CHAR(10)&amp;AC52&amp;CHAR(10)&amp;AD52&amp;CHAR(10)&amp;AE52</f>
      </c>
      <c r="L52" s="2">
        <f>IFERROR(VLOOKUP(#REF!,'第一课直播'!D:L,9,0),IFERROR(VLOOKUP('第一课回放'!C:H,5,0),"未到课"))</f>
      </c>
      <c r="M52" s="2">
        <f>IFERROR(VLOOKUP(#REF!,'第一课回放'!C:H,5,0),"0:00:00")</f>
      </c>
      <c r="N52" s="2">
        <f>IFERROR(VLOOKUP(#REF!,'第二课直播'!D:L,9,0),"未到课")</f>
      </c>
      <c r="O52" s="2"/>
      <c r="P52" s="2"/>
      <c r="Q52" s="2"/>
      <c r="R52" s="2"/>
      <c r="S52" s="1">
        <f>IFERROR(VLOOKUP(A52,'微伴数据'!A:DB,12,0),"")</f>
      </c>
      <c r="T52" s="1">
        <f>IFERROR(VLOOKUP(A52,'微伴数据'!A:DB,32,0),"")</f>
      </c>
      <c r="U52" s="1">
        <f>IFERROR(VLOOKUP(A52,'微伴数据'!A:DC,81,0),"")</f>
      </c>
      <c r="V52" s="1">
        <f>IFERROR(VLOOKUP(#REF!,'星橙地址'!A:V,9,0),"")</f>
      </c>
      <c r="W52" s="1">
        <f>IFERROR(VLOOKUP(#REF!,'星橙地址'!A:V,10,0),"")</f>
      </c>
      <c r="X52" s="1">
        <f>IFERROR(VLOOKUP(A52,'星云问卷'!A:O,8,0),"")</f>
      </c>
      <c r="Y52" s="3">
        <f>IFERROR(VLOOKUP(A52,'星云问卷'!A:O,9,0),"")</f>
      </c>
      <c r="Z52" s="3">
        <f>IFERROR(VLOOKUP(A52,'星云问卷'!A:O,10,0),"")</f>
      </c>
      <c r="AA52" s="3">
        <f>IFERROR(VLOOKUP(A52,'星云问卷'!A:O,11,0),"")</f>
      </c>
      <c r="AB52" s="3">
        <f>IFERROR(VLOOKUP(A52,'星云问卷'!A:O,12,0),"")</f>
      </c>
      <c r="AC52" s="3">
        <f>IFERROR(VLOOKUP(A52,'星云问卷'!A:O,13,0),"")</f>
      </c>
      <c r="AD52" s="3">
        <f>IFERROR(VLOOKUP(A52,'星云问卷'!A:O,14,0),"")</f>
      </c>
      <c r="AE52" s="3">
        <f>IFERROR(VLOOKUP(A52,'星云问卷'!A:O,15,0),"")</f>
      </c>
      <c r="AF52" s="1">
        <f>IFERROR(VLOOKUP(A52,'微伴数据'!A:DB,72,0),"")</f>
      </c>
      <c r="AG52" s="1" t="str">
        <v>54Ck7ZYH</v>
      </c>
      <c r="AH52" s="1" t="str">
        <v>https://xiaobot.net/invitation/e1eb1-82100-c48eb-dda0b/</v>
      </c>
      <c r="AI52" s="1" t="str">
        <v>6duJGwuH</v>
      </c>
      <c r="AJ52" s="4"/>
      <c r="AK52" s="4"/>
      <c r="AL52" s="4">
        <f>CONCATENATE( " 我把体验营用户专属福利给你发一下哈：" &amp; CHAR(10) &amp; CHAR(10), "1.《抖音商业IP课》" &amp; CHAR(10), "兑换码：", AG52, CHAR(10), "兑换码使用地址：https://appamvpb5mq9834.h5.xiaoeknow.com/p/t/v1/ecommerce/mkt/redeem_index" &amp; CHAR(10) &amp; CHAR(10), "2.《生财有术66个项目精选》" &amp; CHAR(10), "兑换码：", AH52, CHAR(10), "使用方式：微信搜索小报童投递-点击开始阅读-点击生财有术项目精选即可" &amp; CHAR(10) &amp; CHAR(10), "3.《生财365问》" &amp; CHAR(10), "兑换码：", AI52, CHAR(10), "使用方式：https://appamvpb5mq9834.h5.xiaoeknow.com/p/t/v1/ecommerce/mkt/redeem_index")</f>
      </c>
      <c r="AM52" s="1"/>
      <c r="AN52" s="1"/>
      <c r="AO52" s="1"/>
    </row>
    <row r="53">
      <c r="A53" s="1">
        <f>IF('微伴数据'!A50="","",'微伴数据'!A50)</f>
      </c>
      <c r="B53" s="1">
        <f>IF('微伴数据'!B50="","",'微伴数据'!B50)</f>
      </c>
      <c r="C53" s="1">
        <f>IF('微伴数据'!G50="","",'微伴数据'!G50)</f>
      </c>
      <c r="D53" s="1">
        <f>IF('微伴数据'!D50="","",'微伴数据'!D50)</f>
      </c>
      <c r="E53" s="1">
        <f>IF('微伴数据'!CR50="","",'微伴数据'!CR50)</f>
      </c>
      <c r="F53" s="1">
        <f>IF('微伴数据'!CL50="","",'微伴数据'!CL50)</f>
      </c>
      <c r="G53" s="1" t="str">
        <v>A</v>
      </c>
      <c r="H53" s="1" t="str">
        <v>建联</v>
      </c>
      <c r="I53" s="1">
        <f>VLOOKUP(A53,'Sheet9'!A:A,1,0)</f>
      </c>
      <c r="J53" s="3"/>
      <c r="K53" s="1">
        <f>T53&amp;CHAR(10)&amp;U53&amp;CHAR(10)&amp;V53&amp;CHAR(10)&amp;Y53&amp;CHAR(10)&amp;Z53&amp;CHAR(10)&amp;AA53&amp;CHAR(10)&amp;AB53&amp;CHAR(10)&amp;AC53&amp;CHAR(10)&amp;AD53&amp;CHAR(10)&amp;AE53</f>
      </c>
      <c r="L53" s="2">
        <f>IFERROR(VLOOKUP(#REF!,'第一课直播'!D:L,9,0),IFERROR(VLOOKUP('第一课回放'!C:H,5,0),"未到课"))</f>
      </c>
      <c r="M53" s="2">
        <f>IFERROR(VLOOKUP(#REF!,'第一课回放'!C:H,5,0),"0:00:00")</f>
      </c>
      <c r="N53" s="2">
        <f>IFERROR(VLOOKUP(#REF!,'第二课直播'!D:L,9,0),"未到课")</f>
      </c>
      <c r="O53" s="2"/>
      <c r="P53" s="2"/>
      <c r="Q53" s="2"/>
      <c r="R53" s="2"/>
      <c r="S53" s="1">
        <f>IFERROR(VLOOKUP(A53,'微伴数据'!A:DB,12,0),"")</f>
      </c>
      <c r="T53" s="1">
        <f>IFERROR(VLOOKUP(A53,'微伴数据'!A:DB,32,0),"")</f>
      </c>
      <c r="U53" s="1">
        <f>IFERROR(VLOOKUP(A53,'微伴数据'!A:DC,81,0),"")</f>
      </c>
      <c r="V53" s="1">
        <f>IFERROR(VLOOKUP(#REF!,'星橙地址'!A:V,9,0),"")</f>
      </c>
      <c r="W53" s="1">
        <f>IFERROR(VLOOKUP(#REF!,'星橙地址'!A:V,10,0),"")</f>
      </c>
      <c r="X53" s="1">
        <f>IFERROR(VLOOKUP(A53,'星云问卷'!A:O,8,0),"")</f>
      </c>
      <c r="Y53" s="3">
        <f>IFERROR(VLOOKUP(A53,'星云问卷'!A:O,9,0),"")</f>
      </c>
      <c r="Z53" s="3">
        <f>IFERROR(VLOOKUP(A53,'星云问卷'!A:O,10,0),"")</f>
      </c>
      <c r="AA53" s="3">
        <f>IFERROR(VLOOKUP(A53,'星云问卷'!A:O,11,0),"")</f>
      </c>
      <c r="AB53" s="3">
        <f>IFERROR(VLOOKUP(A53,'星云问卷'!A:O,12,0),"")</f>
      </c>
      <c r="AC53" s="3">
        <f>IFERROR(VLOOKUP(A53,'星云问卷'!A:O,13,0),"")</f>
      </c>
      <c r="AD53" s="3">
        <f>IFERROR(VLOOKUP(A53,'星云问卷'!A:O,14,0),"")</f>
      </c>
      <c r="AE53" s="3">
        <f>IFERROR(VLOOKUP(A53,'星云问卷'!A:O,15,0),"")</f>
      </c>
      <c r="AF53" s="1">
        <f>IFERROR(VLOOKUP(A53,'微伴数据'!A:DB,72,0),"")</f>
      </c>
      <c r="AG53" s="1" t="str">
        <v>548HuM8Q</v>
      </c>
      <c r="AH53" s="1" t="str">
        <v>https://xiaobot.net/invitation/85b61-c45a7-dca3d-6d468/</v>
      </c>
      <c r="AI53" s="1" t="str">
        <v>6djhX6W8</v>
      </c>
      <c r="AJ53" s="4"/>
      <c r="AK53" s="4"/>
      <c r="AL53" s="4">
        <f>CONCATENATE( " 我把体验营用户专属福利给你发一下哈：" &amp; CHAR(10) &amp; CHAR(10), "1.《抖音商业IP课》" &amp; CHAR(10), "兑换码：", AG53, CHAR(10), "兑换码使用地址：https://appamvpb5mq9834.h5.xiaoeknow.com/p/t/v1/ecommerce/mkt/redeem_index" &amp; CHAR(10) &amp; CHAR(10), "2.《生财有术66个项目精选》" &amp; CHAR(10), "兑换码：", AH53, CHAR(10), "使用方式：微信搜索小报童投递-点击开始阅读-点击生财有术项目精选即可" &amp; CHAR(10) &amp; CHAR(10), "3.《生财365问》" &amp; CHAR(10), "兑换码：", AI53, CHAR(10), "使用方式：https://appamvpb5mq9834.h5.xiaoeknow.com/p/t/v1/ecommerce/mkt/redeem_index")</f>
      </c>
      <c r="AM53" s="1"/>
      <c r="AN53" s="1"/>
      <c r="AO53" s="1"/>
    </row>
    <row r="54">
      <c r="A54" s="1">
        <f>IF('微伴数据'!A51="","",'微伴数据'!A51)</f>
      </c>
      <c r="B54" s="1">
        <f>IF('微伴数据'!B51="","",'微伴数据'!B51)</f>
      </c>
      <c r="C54" s="1">
        <f>IF('微伴数据'!G51="","",'微伴数据'!G51)</f>
      </c>
      <c r="D54" s="1">
        <f>IF('微伴数据'!D51="","",'微伴数据'!D51)</f>
      </c>
      <c r="E54" s="1">
        <f>IF('微伴数据'!CR51="","",'微伴数据'!CR51)</f>
      </c>
      <c r="F54" s="1">
        <f>IF('微伴数据'!CL51="","",'微伴数据'!CL51)</f>
      </c>
      <c r="G54" s="1" t="str">
        <v>B</v>
      </c>
      <c r="H54" s="1" t="str">
        <v>建联</v>
      </c>
      <c r="I54" s="1">
        <f>VLOOKUP(A54,'Sheet9'!A:A,1,0)</f>
      </c>
      <c r="J54" s="3" t="str">
        <v>我背景是硕士加有编程基础，想专注自媒体ip加ai</v>
      </c>
      <c r="K54" s="1">
        <f>T54&amp;CHAR(10)&amp;U54&amp;CHAR(10)&amp;V54&amp;CHAR(10)&amp;Y54&amp;CHAR(10)&amp;Z54&amp;CHAR(10)&amp;AA54&amp;CHAR(10)&amp;AB54&amp;CHAR(10)&amp;AC54&amp;CHAR(10)&amp;AD54&amp;CHAR(10)&amp;AE54</f>
      </c>
      <c r="L54" s="2">
        <f>IFERROR(VLOOKUP(#REF!,'第一课直播'!D:L,9,0),IFERROR(VLOOKUP('第一课回放'!C:H,5,0),"未到课"))</f>
      </c>
      <c r="M54" s="2">
        <f>IFERROR(VLOOKUP(#REF!,'第一课回放'!C:H,5,0),"0:00:00")</f>
      </c>
      <c r="N54" s="2">
        <f>IFERROR(VLOOKUP(#REF!,'第二课直播'!D:L,9,0),"未到课")</f>
      </c>
      <c r="O54" s="2"/>
      <c r="P54" s="2"/>
      <c r="Q54" s="2"/>
      <c r="R54" s="2"/>
      <c r="S54" s="1">
        <f>IFERROR(VLOOKUP(A54,'微伴数据'!A:DB,12,0),"")</f>
      </c>
      <c r="T54" s="1">
        <f>IFERROR(VLOOKUP(A54,'微伴数据'!A:DB,32,0),"")</f>
      </c>
      <c r="U54" s="1">
        <f>IFERROR(VLOOKUP(A54,'微伴数据'!A:DC,81,0),"")</f>
      </c>
      <c r="V54" s="1">
        <f>IFERROR(VLOOKUP(#REF!,'星橙地址'!A:V,9,0),"")</f>
      </c>
      <c r="W54" s="1">
        <f>IFERROR(VLOOKUP(#REF!,'星橙地址'!A:V,10,0),"")</f>
      </c>
      <c r="X54" s="1">
        <f>IFERROR(VLOOKUP(A54,'星云问卷'!A:O,8,0),"")</f>
      </c>
      <c r="Y54" s="3">
        <f>IFERROR(VLOOKUP(A54,'星云问卷'!A:O,9,0),"")</f>
      </c>
      <c r="Z54" s="3">
        <f>IFERROR(VLOOKUP(A54,'星云问卷'!A:O,10,0),"")</f>
      </c>
      <c r="AA54" s="3">
        <f>IFERROR(VLOOKUP(A54,'星云问卷'!A:O,11,0),"")</f>
      </c>
      <c r="AB54" s="3">
        <f>IFERROR(VLOOKUP(A54,'星云问卷'!A:O,12,0),"")</f>
      </c>
      <c r="AC54" s="3">
        <f>IFERROR(VLOOKUP(A54,'星云问卷'!A:O,13,0),"")</f>
      </c>
      <c r="AD54" s="3">
        <f>IFERROR(VLOOKUP(A54,'星云问卷'!A:O,14,0),"")</f>
      </c>
      <c r="AE54" s="3">
        <f>IFERROR(VLOOKUP(A54,'星云问卷'!A:O,15,0),"")</f>
      </c>
      <c r="AF54" s="1">
        <f>IFERROR(VLOOKUP(A54,'微伴数据'!A:DB,72,0),"")</f>
      </c>
      <c r="AG54" s="5" t="str">
        <v>54CkF8tt</v>
      </c>
      <c r="AH54" s="1" t="str">
        <v>https://xiaobot.net/invitation/e845f-a2566-e5a0a-153a2/</v>
      </c>
      <c r="AI54" s="5" t="str">
        <v>6duM9U3N</v>
      </c>
      <c r="AJ54" s="4"/>
      <c r="AK54" s="4"/>
      <c r="AL54" s="4">
        <f>CONCATENATE( " 我把体验营用户专属福利给你发一下哈：" &amp; CHAR(10) &amp; CHAR(10), "1.《抖音商业IP课》" &amp; CHAR(10), "兑换码：", AG54, CHAR(10), "兑换码使用地址：https://appamvpb5mq9834.h5.xiaoeknow.com/p/t/v1/ecommerce/mkt/redeem_index" &amp; CHAR(10) &amp; CHAR(10), "2.《生财有术66个项目精选》" &amp; CHAR(10), "兑换码：", AH54, CHAR(10), "使用方式：微信搜索小报童投递-点击开始阅读-点击生财有术项目精选即可" &amp; CHAR(10) &amp; CHAR(10), "3.《生财365问》" &amp; CHAR(10), "兑换码：", AI54, CHAR(10), "使用方式：https://appamvpb5mq9834.h5.xiaoeknow.com/p/t/v1/ecommerce/mkt/redeem_index")</f>
      </c>
      <c r="AM54" s="1"/>
      <c r="AN54" s="1"/>
      <c r="AO54" s="1"/>
    </row>
    <row r="55">
      <c r="A55" s="1">
        <f>IF('微伴数据'!A52="","",'微伴数据'!A52)</f>
      </c>
      <c r="B55" s="1">
        <f>IF('微伴数据'!B52="","",'微伴数据'!B52)</f>
      </c>
      <c r="C55" s="1">
        <f>IF('微伴数据'!G52="","",'微伴数据'!G52)</f>
      </c>
      <c r="D55" s="1">
        <f>IF('微伴数据'!D52="","",'微伴数据'!D52)</f>
      </c>
      <c r="E55" s="1">
        <f>IF('微伴数据'!CR52="","",'微伴数据'!CR52)</f>
      </c>
      <c r="F55" s="1">
        <f>IF('微伴数据'!CL52="","",'微伴数据'!CL52)</f>
      </c>
      <c r="G55" s="1" t="str">
        <v>B</v>
      </c>
      <c r="H55" s="1" t="str">
        <v>建联</v>
      </c>
      <c r="I55" s="1">
        <f>VLOOKUP(A55,'Sheet9'!A:A,1,0)</f>
      </c>
      <c r="J55" s="3"/>
      <c r="K55" s="1">
        <f>T55&amp;CHAR(10)&amp;U55&amp;CHAR(10)&amp;V55&amp;CHAR(10)&amp;Y55&amp;CHAR(10)&amp;Z55&amp;CHAR(10)&amp;AA55&amp;CHAR(10)&amp;AB55&amp;CHAR(10)&amp;AC55&amp;CHAR(10)&amp;AD55&amp;CHAR(10)&amp;AE55</f>
      </c>
      <c r="L55" s="2">
        <f>IFERROR(VLOOKUP(#REF!,'第一课直播'!D:L,9,0),IFERROR(VLOOKUP('第一课回放'!C:H,5,0),"未到课"))</f>
      </c>
      <c r="M55" s="2">
        <f>IFERROR(VLOOKUP(#REF!,'第一课回放'!C:H,5,0),"0:00:00")</f>
      </c>
      <c r="N55" s="2">
        <f>IFERROR(VLOOKUP(#REF!,'第二课直播'!D:L,9,0),"未到课")</f>
      </c>
      <c r="O55" s="2"/>
      <c r="P55" s="7" t="s">
        <v>57</v>
      </c>
      <c r="Q55" s="2"/>
      <c r="R55" s="2"/>
      <c r="S55" s="1">
        <f>IFERROR(VLOOKUP(A55,'微伴数据'!A:DB,12,0),"")</f>
      </c>
      <c r="T55" s="1">
        <f>IFERROR(VLOOKUP(A55,'微伴数据'!A:DB,32,0),"")</f>
      </c>
      <c r="U55" s="1">
        <f>IFERROR(VLOOKUP(A55,'微伴数据'!A:DC,81,0),"")</f>
      </c>
      <c r="V55" s="1">
        <f>IFERROR(VLOOKUP(#REF!,'星橙地址'!A:V,9,0),"")</f>
      </c>
      <c r="W55" s="1">
        <f>IFERROR(VLOOKUP(#REF!,'星橙地址'!A:V,10,0),"")</f>
      </c>
      <c r="X55" s="1">
        <f>IFERROR(VLOOKUP(A55,'星云问卷'!A:O,8,0),"")</f>
      </c>
      <c r="Y55" s="3">
        <f>IFERROR(VLOOKUP(A55,'星云问卷'!A:O,9,0),"")</f>
      </c>
      <c r="Z55" s="3">
        <f>IFERROR(VLOOKUP(A55,'星云问卷'!A:O,10,0),"")</f>
      </c>
      <c r="AA55" s="3">
        <f>IFERROR(VLOOKUP(A55,'星云问卷'!A:O,11,0),"")</f>
      </c>
      <c r="AB55" s="3">
        <f>IFERROR(VLOOKUP(A55,'星云问卷'!A:O,12,0),"")</f>
      </c>
      <c r="AC55" s="3">
        <f>IFERROR(VLOOKUP(A55,'星云问卷'!A:O,13,0),"")</f>
      </c>
      <c r="AD55" s="3">
        <f>IFERROR(VLOOKUP(A55,'星云问卷'!A:O,14,0),"")</f>
      </c>
      <c r="AE55" s="3">
        <f>IFERROR(VLOOKUP(A55,'星云问卷'!A:O,15,0),"")</f>
      </c>
      <c r="AF55" s="1">
        <f>IFERROR(VLOOKUP(A55,'微伴数据'!A:DB,72,0),"")</f>
      </c>
      <c r="AG55" s="1" t="str">
        <v>54CkJnZ4</v>
      </c>
      <c r="AH55" s="1" t="str">
        <v>https://xiaobot.net/invitation/972a8-3a1cd-ecb66-b398b/</v>
      </c>
      <c r="AI55" s="1" t="str">
        <v>6duNr675</v>
      </c>
      <c r="AJ55" s="4"/>
      <c r="AK55" s="4"/>
      <c r="AL55" s="4">
        <f>CONCATENATE( " 我把体验营用户专属福利给你发一下哈：" &amp; CHAR(10) &amp; CHAR(10), "1.《抖音商业IP课》" &amp; CHAR(10), "兑换码：", AG55, CHAR(10), "兑换码使用地址：https://appamvpb5mq9834.h5.xiaoeknow.com/p/t/v1/ecommerce/mkt/redeem_index" &amp; CHAR(10) &amp; CHAR(10), "2.《生财有术66个项目精选》" &amp; CHAR(10), "兑换码：", AH55, CHAR(10), "使用方式：微信搜索小报童投递-点击开始阅读-点击生财有术项目精选即可" &amp; CHAR(10) &amp; CHAR(10), "3.《生财365问》" &amp; CHAR(10), "兑换码：", AI55, CHAR(10), "使用方式：https://appamvpb5mq9834.h5.xiaoeknow.com/p/t/v1/ecommerce/mkt/redeem_index")</f>
      </c>
      <c r="AM55" s="1"/>
      <c r="AN55" s="1"/>
      <c r="AO55" s="1"/>
    </row>
    <row r="56">
      <c r="A56" s="1">
        <f>IF('微伴数据'!A53="","",'微伴数据'!A53)</f>
      </c>
      <c r="B56" s="1">
        <f>IF('微伴数据'!B53="","",'微伴数据'!B53)</f>
      </c>
      <c r="C56" s="1">
        <f>IF('微伴数据'!G53="","",'微伴数据'!G53)</f>
      </c>
      <c r="D56" s="1">
        <f>IF('微伴数据'!D53="","",'微伴数据'!D53)</f>
      </c>
      <c r="E56" s="1">
        <f>IF('微伴数据'!CR53="","",'微伴数据'!CR53)</f>
      </c>
      <c r="F56" s="1">
        <f>IF('微伴数据'!CL53="","",'微伴数据'!CL53)</f>
      </c>
      <c r="G56" s="1" t="str">
        <v>A</v>
      </c>
      <c r="H56" s="1" t="str">
        <v>建联</v>
      </c>
      <c r="I56" s="1">
        <f>VLOOKUP(A56,'Sheet9'!A:A,1,0)</f>
      </c>
      <c r="J56" s="3"/>
      <c r="K56" s="1">
        <f>T56&amp;CHAR(10)&amp;U56&amp;CHAR(10)&amp;V56&amp;CHAR(10)&amp;Y56&amp;CHAR(10)&amp;Z56&amp;CHAR(10)&amp;AA56&amp;CHAR(10)&amp;AB56&amp;CHAR(10)&amp;AC56&amp;CHAR(10)&amp;AD56&amp;CHAR(10)&amp;AE56</f>
      </c>
      <c r="L56" s="2">
        <f>IFERROR(VLOOKUP(#REF!,'第一课直播'!D:L,9,0),IFERROR(VLOOKUP('第一课回放'!C:H,5,0),"未到课"))</f>
      </c>
      <c r="M56" s="2">
        <f>IFERROR(VLOOKUP(#REF!,'第一课回放'!C:H,5,0),"0:00:00")</f>
      </c>
      <c r="N56" s="2">
        <f>IFERROR(VLOOKUP(#REF!,'第二课直播'!D:L,9,0),"未到课")</f>
      </c>
      <c r="O56" s="2"/>
      <c r="P56" s="2"/>
      <c r="Q56" s="2"/>
      <c r="R56" s="2"/>
      <c r="S56" s="1">
        <f>IFERROR(VLOOKUP(A56,'微伴数据'!A:DB,12,0),"")</f>
      </c>
      <c r="T56" s="1">
        <f>IFERROR(VLOOKUP(A56,'微伴数据'!A:DB,32,0),"")</f>
      </c>
      <c r="U56" s="1">
        <f>IFERROR(VLOOKUP(A56,'微伴数据'!A:DC,81,0),"")</f>
      </c>
      <c r="V56" s="1">
        <f>IFERROR(VLOOKUP(#REF!,'星橙地址'!A:V,9,0),"")</f>
      </c>
      <c r="W56" s="1">
        <f>IFERROR(VLOOKUP(#REF!,'星橙地址'!A:V,10,0),"")</f>
      </c>
      <c r="X56" s="1">
        <f>IFERROR(VLOOKUP(A56,'星云问卷'!A:O,8,0),"")</f>
      </c>
      <c r="Y56" s="3">
        <f>IFERROR(VLOOKUP(A56,'星云问卷'!A:O,9,0),"")</f>
      </c>
      <c r="Z56" s="3">
        <f>IFERROR(VLOOKUP(A56,'星云问卷'!A:O,10,0),"")</f>
      </c>
      <c r="AA56" s="3">
        <f>IFERROR(VLOOKUP(A56,'星云问卷'!A:O,11,0),"")</f>
      </c>
      <c r="AB56" s="3">
        <f>IFERROR(VLOOKUP(A56,'星云问卷'!A:O,12,0),"")</f>
      </c>
      <c r="AC56" s="3">
        <f>IFERROR(VLOOKUP(A56,'星云问卷'!A:O,13,0),"")</f>
      </c>
      <c r="AD56" s="3">
        <f>IFERROR(VLOOKUP(A56,'星云问卷'!A:O,14,0),"")</f>
      </c>
      <c r="AE56" s="3">
        <f>IFERROR(VLOOKUP(A56,'星云问卷'!A:O,15,0),"")</f>
      </c>
      <c r="AF56" s="1">
        <f>IFERROR(VLOOKUP(A56,'微伴数据'!A:DB,72,0),"")</f>
      </c>
      <c r="AG56" s="1"/>
      <c r="AH56" s="1"/>
      <c r="AI56" s="1"/>
      <c r="AJ56" s="4"/>
      <c r="AK56" s="4"/>
      <c r="AL56" s="4">
        <f>CONCATENATE( " 我把体验营用户专属福利给你发一下哈：" &amp; CHAR(10) &amp; CHAR(10), "1.《抖音商业IP课》" &amp; CHAR(10), "兑换码：", AG56, CHAR(10), "兑换码使用地址：https://appamvpb5mq9834.h5.xiaoeknow.com/p/t/v1/ecommerce/mkt/redeem_index" &amp; CHAR(10) &amp; CHAR(10), "2.《生财有术66个项目精选》" &amp; CHAR(10), "兑换码：", AH56, CHAR(10), "使用方式：微信搜索小报童投递-点击开始阅读-点击生财有术项目精选即可" &amp; CHAR(10) &amp; CHAR(10), "3.《生财365问》" &amp; CHAR(10), "兑换码：", AI56, CHAR(10), "使用方式：https://appamvpb5mq9834.h5.xiaoeknow.com/p/t/v1/ecommerce/mkt/redeem_index")</f>
      </c>
      <c r="AM56" s="1"/>
      <c r="AN56" s="1"/>
      <c r="AO56" s="1"/>
    </row>
    <row r="57">
      <c r="A57" s="1">
        <f>IF('微伴数据'!A54="","",'微伴数据'!A54)</f>
      </c>
      <c r="B57" s="1">
        <f>IF('微伴数据'!B54="","",'微伴数据'!B54)</f>
      </c>
      <c r="C57" s="1">
        <f>IF('微伴数据'!G54="","",'微伴数据'!G54)</f>
      </c>
      <c r="D57" s="1">
        <f>IF('微伴数据'!D54="","",'微伴数据'!D54)</f>
      </c>
      <c r="E57" s="1">
        <f>IF('微伴数据'!CR54="","",'微伴数据'!CR54)</f>
      </c>
      <c r="F57" s="1">
        <f>IF('微伴数据'!CL54="","",'微伴数据'!CL54)</f>
      </c>
      <c r="G57" s="1" t="str">
        <v>A</v>
      </c>
      <c r="H57" s="1" t="str">
        <v>建联</v>
      </c>
      <c r="I57" s="1">
        <f>VLOOKUP(A57,'Sheet9'!A:A,1,0)</f>
      </c>
      <c r="J57" s="3" t="str">
        <v>简单介绍一下我自己：42岁，辞职状态。20年一直是销售相关岗位。目前想做情绪方面的内容，自己是个高敏感高感知力人群，抑郁自愈经历。想通过自媒体先下场尝试。</v>
      </c>
      <c r="K57" s="1">
        <f>T57&amp;CHAR(10)&amp;U57&amp;CHAR(10)&amp;V57&amp;CHAR(10)&amp;Y57&amp;CHAR(10)&amp;Z57&amp;CHAR(10)&amp;AA57&amp;CHAR(10)&amp;AB57&amp;CHAR(10)&amp;AC57&amp;CHAR(10)&amp;AD57&amp;CHAR(10)&amp;AE57</f>
      </c>
      <c r="L57" s="2">
        <f>IFERROR(VLOOKUP(#REF!,'第一课直播'!D:L,9,0),IFERROR(VLOOKUP('第一课回放'!C:H,5,0),"未到课"))</f>
      </c>
      <c r="M57" s="2">
        <f>IFERROR(VLOOKUP(#REF!,'第一课回放'!C:H,5,0),"0:00:00")</f>
      </c>
      <c r="N57" s="2">
        <f>IFERROR(VLOOKUP(#REF!,'第二课直播'!D:L,9,0),"未到课")</f>
      </c>
      <c r="O57" s="2"/>
      <c r="P57" s="2"/>
      <c r="Q57" s="2"/>
      <c r="R57" s="2"/>
      <c r="S57" s="1">
        <f>IFERROR(VLOOKUP(A57,'微伴数据'!A:DB,12,0),"")</f>
      </c>
      <c r="T57" s="1">
        <f>IFERROR(VLOOKUP(A57,'微伴数据'!A:DB,32,0),"")</f>
      </c>
      <c r="U57" s="1">
        <f>IFERROR(VLOOKUP(A57,'微伴数据'!A:DC,81,0),"")</f>
      </c>
      <c r="V57" s="1">
        <f>IFERROR(VLOOKUP(#REF!,'星橙地址'!A:V,9,0),"")</f>
      </c>
      <c r="W57" s="1">
        <f>IFERROR(VLOOKUP(#REF!,'星橙地址'!A:V,10,0),"")</f>
      </c>
      <c r="X57" s="1">
        <f>IFERROR(VLOOKUP(A57,'星云问卷'!A:O,8,0),"")</f>
      </c>
      <c r="Y57" s="3">
        <f>IFERROR(VLOOKUP(A57,'星云问卷'!A:O,9,0),"")</f>
      </c>
      <c r="Z57" s="3">
        <f>IFERROR(VLOOKUP(A57,'星云问卷'!A:O,10,0),"")</f>
      </c>
      <c r="AA57" s="3">
        <f>IFERROR(VLOOKUP(A57,'星云问卷'!A:O,11,0),"")</f>
      </c>
      <c r="AB57" s="3">
        <f>IFERROR(VLOOKUP(A57,'星云问卷'!A:O,12,0),"")</f>
      </c>
      <c r="AC57" s="3">
        <f>IFERROR(VLOOKUP(A57,'星云问卷'!A:O,13,0),"")</f>
      </c>
      <c r="AD57" s="3">
        <f>IFERROR(VLOOKUP(A57,'星云问卷'!A:O,14,0),"")</f>
      </c>
      <c r="AE57" s="3">
        <f>IFERROR(VLOOKUP(A57,'星云问卷'!A:O,15,0),"")</f>
      </c>
      <c r="AF57" s="1">
        <f>IFERROR(VLOOKUP(A57,'微伴数据'!A:DB,72,0),"")</f>
      </c>
      <c r="AG57" s="1"/>
      <c r="AH57" s="1"/>
      <c r="AI57" s="1"/>
      <c r="AJ57" s="4"/>
      <c r="AK57" s="4"/>
      <c r="AL57" s="4">
        <f>CONCATENATE( " 我把体验营用户专属福利给你发一下哈：" &amp; CHAR(10) &amp; CHAR(10), "1.《抖音商业IP课》" &amp; CHAR(10), "兑换码：", AG57, CHAR(10), "兑换码使用地址：https://appamvpb5mq9834.h5.xiaoeknow.com/p/t/v1/ecommerce/mkt/redeem_index" &amp; CHAR(10) &amp; CHAR(10), "2.《生财有术66个项目精选》" &amp; CHAR(10), "兑换码：", AH57, CHAR(10), "使用方式：微信搜索小报童投递-点击开始阅读-点击生财有术项目精选即可" &amp; CHAR(10) &amp; CHAR(10), "3.《生财365问》" &amp; CHAR(10), "兑换码：", AI57, CHAR(10), "使用方式：https://appamvpb5mq9834.h5.xiaoeknow.com/p/t/v1/ecommerce/mkt/redeem_index")</f>
      </c>
      <c r="AM57" s="1"/>
      <c r="AN57" s="1"/>
      <c r="AO57" s="1"/>
    </row>
    <row r="58">
      <c r="A58" s="1">
        <f>IF('微伴数据'!A55="","",'微伴数据'!A55)</f>
      </c>
      <c r="B58" s="1">
        <f>IF('微伴数据'!B55="","",'微伴数据'!B55)</f>
      </c>
      <c r="C58" s="1">
        <f>IF('微伴数据'!G55="","",'微伴数据'!G55)</f>
      </c>
      <c r="D58" s="1">
        <f>IF('微伴数据'!D55="","",'微伴数据'!D55)</f>
      </c>
      <c r="E58" s="1">
        <f>IF('微伴数据'!CR55="","",'微伴数据'!CR55)</f>
      </c>
      <c r="F58" s="1">
        <f>IF('微伴数据'!CL55="","",'微伴数据'!CL55)</f>
      </c>
      <c r="G58" s="1" t="str">
        <v>B</v>
      </c>
      <c r="H58" s="1" t="str">
        <v>建联</v>
      </c>
      <c r="I58" s="1">
        <f>VLOOKUP(A58,'Sheet9'!A:A,1,0)</f>
      </c>
      <c r="J58" s="3"/>
      <c r="K58" s="1">
        <f>T58&amp;CHAR(10)&amp;U58&amp;CHAR(10)&amp;V58&amp;CHAR(10)&amp;Y58&amp;CHAR(10)&amp;Z58&amp;CHAR(10)&amp;AA58&amp;CHAR(10)&amp;AB58&amp;CHAR(10)&amp;AC58&amp;CHAR(10)&amp;AD58&amp;CHAR(10)&amp;AE58</f>
      </c>
      <c r="L58" s="2">
        <f>IFERROR(VLOOKUP(#REF!,'第一课直播'!D:L,9,0),IFERROR(VLOOKUP('第一课回放'!C:H,5,0),"未到课"))</f>
      </c>
      <c r="M58" s="2">
        <f>IFERROR(VLOOKUP(#REF!,'第一课回放'!C:H,5,0),"0:00:00")</f>
      </c>
      <c r="N58" s="2">
        <f>IFERROR(VLOOKUP(#REF!,'第二课直播'!D:L,9,0),"未到课")</f>
      </c>
      <c r="O58" s="2"/>
      <c r="P58" s="2"/>
      <c r="Q58" s="2"/>
      <c r="R58" s="2"/>
      <c r="S58" s="1">
        <f>IFERROR(VLOOKUP(A58,'微伴数据'!A:DB,12,0),"")</f>
      </c>
      <c r="T58" s="1">
        <f>IFERROR(VLOOKUP(A58,'微伴数据'!A:DB,32,0),"")</f>
      </c>
      <c r="U58" s="1">
        <f>IFERROR(VLOOKUP(A58,'微伴数据'!A:DC,81,0),"")</f>
      </c>
      <c r="V58" s="1">
        <f>IFERROR(VLOOKUP(#REF!,'星橙地址'!A:V,9,0),"")</f>
      </c>
      <c r="W58" s="1">
        <f>IFERROR(VLOOKUP(#REF!,'星橙地址'!A:V,10,0),"")</f>
      </c>
      <c r="X58" s="1">
        <f>IFERROR(VLOOKUP(A58,'星云问卷'!A:O,8,0),"")</f>
      </c>
      <c r="Y58" s="3">
        <f>IFERROR(VLOOKUP(A58,'星云问卷'!A:O,9,0),"")</f>
      </c>
      <c r="Z58" s="3">
        <f>IFERROR(VLOOKUP(A58,'星云问卷'!A:O,10,0),"")</f>
      </c>
      <c r="AA58" s="3">
        <f>IFERROR(VLOOKUP(A58,'星云问卷'!A:O,11,0),"")</f>
      </c>
      <c r="AB58" s="3">
        <f>IFERROR(VLOOKUP(A58,'星云问卷'!A:O,12,0),"")</f>
      </c>
      <c r="AC58" s="3">
        <f>IFERROR(VLOOKUP(A58,'星云问卷'!A:O,13,0),"")</f>
      </c>
      <c r="AD58" s="3">
        <f>IFERROR(VLOOKUP(A58,'星云问卷'!A:O,14,0),"")</f>
      </c>
      <c r="AE58" s="3">
        <f>IFERROR(VLOOKUP(A58,'星云问卷'!A:O,15,0),"")</f>
      </c>
      <c r="AF58" s="1">
        <f>IFERROR(VLOOKUP(A58,'微伴数据'!A:DB,72,0),"")</f>
      </c>
      <c r="AG58" s="5" t="str">
        <v>5483AuhQ</v>
      </c>
      <c r="AH58" s="4" t="s">
        <v>58</v>
      </c>
      <c r="AI58" s="5" t="str">
        <v>6dhveNEA</v>
      </c>
      <c r="AJ58" s="4"/>
      <c r="AK58" s="4"/>
      <c r="AL58" s="4">
        <f>CONCATENATE( " 我把体验营用户专属福利给你发一下哈：" &amp; CHAR(10) &amp; CHAR(10), "1.《抖音商业IP课》" &amp; CHAR(10), "兑换码：", AG58, CHAR(10), "兑换码使用地址：https://appamvpb5mq9834.h5.xiaoeknow.com/p/t/v1/ecommerce/mkt/redeem_index" &amp; CHAR(10) &amp; CHAR(10), "2.《生财有术66个项目精选》" &amp; CHAR(10), "兑换码：", AH58, CHAR(10), "使用方式：微信搜索小报童投递-点击开始阅读-点击生财有术项目精选即可" &amp; CHAR(10) &amp; CHAR(10), "3.《生财365问》" &amp; CHAR(10), "兑换码：", AI58, CHAR(10), "使用方式：https://appamvpb5mq9834.h5.xiaoeknow.com/p/t/v1/ecommerce/mkt/redeem_index")</f>
      </c>
      <c r="AM58" s="1"/>
      <c r="AN58" s="1"/>
      <c r="AO58" s="1"/>
    </row>
    <row r="59">
      <c r="A59" s="1">
        <f>IF('微伴数据'!A56="","",'微伴数据'!A56)</f>
      </c>
      <c r="B59" s="1">
        <f>IF('微伴数据'!B56="","",'微伴数据'!B56)</f>
      </c>
      <c r="C59" s="1">
        <f>IF('微伴数据'!G56="","",'微伴数据'!G56)</f>
      </c>
      <c r="D59" s="1">
        <f>IF('微伴数据'!D56="","",'微伴数据'!D56)</f>
      </c>
      <c r="E59" s="1">
        <f>IF('微伴数据'!CR56="","",'微伴数据'!CR56)</f>
      </c>
      <c r="F59" s="1">
        <f>IF('微伴数据'!CL56="","",'微伴数据'!CL56)</f>
      </c>
      <c r="G59" s="1" t="str">
        <v>B</v>
      </c>
      <c r="H59" s="1" t="str">
        <v>建联</v>
      </c>
      <c r="I59" s="1">
        <f>VLOOKUP(A59,'Sheet9'!A:A,1,0)</f>
      </c>
      <c r="J59" s="3"/>
      <c r="K59" s="1">
        <f>T59&amp;CHAR(10)&amp;U59&amp;CHAR(10)&amp;V59&amp;CHAR(10)&amp;Y59&amp;CHAR(10)&amp;Z59&amp;CHAR(10)&amp;AA59&amp;CHAR(10)&amp;AB59&amp;CHAR(10)&amp;AC59&amp;CHAR(10)&amp;AD59&amp;CHAR(10)&amp;AE59</f>
      </c>
      <c r="L59" s="2">
        <f>IFERROR(VLOOKUP(#REF!,'第一课直播'!D:L,9,0),IFERROR(VLOOKUP('第一课回放'!C:H,5,0),"未到课"))</f>
      </c>
      <c r="M59" s="2">
        <f>IFERROR(VLOOKUP(#REF!,'第一课回放'!C:H,5,0),"0:00:00")</f>
      </c>
      <c r="N59" s="2">
        <f>IFERROR(VLOOKUP(#REF!,'第二课直播'!D:L,9,0),"未到课")</f>
      </c>
      <c r="O59" s="2"/>
      <c r="P59" s="7"/>
      <c r="Q59" s="2"/>
      <c r="R59" s="2"/>
      <c r="S59" s="1">
        <f>IFERROR(VLOOKUP(A59,'微伴数据'!A:DB,12,0),"")</f>
      </c>
      <c r="T59" s="1">
        <f>IFERROR(VLOOKUP(A59,'微伴数据'!A:DB,32,0),"")</f>
      </c>
      <c r="U59" s="1">
        <f>IFERROR(VLOOKUP(A59,'微伴数据'!A:DC,81,0),"")</f>
      </c>
      <c r="V59" s="1">
        <f>IFERROR(VLOOKUP(#REF!,'星橙地址'!A:V,9,0),"")</f>
      </c>
      <c r="W59" s="1">
        <f>IFERROR(VLOOKUP(#REF!,'星橙地址'!A:V,10,0),"")</f>
      </c>
      <c r="X59" s="1">
        <f>IFERROR(VLOOKUP(A59,'星云问卷'!A:O,8,0),"")</f>
      </c>
      <c r="Y59" s="3">
        <f>IFERROR(VLOOKUP(A59,'星云问卷'!A:O,9,0),"")</f>
      </c>
      <c r="Z59" s="3">
        <f>IFERROR(VLOOKUP(A59,'星云问卷'!A:O,10,0),"")</f>
      </c>
      <c r="AA59" s="3">
        <f>IFERROR(VLOOKUP(A59,'星云问卷'!A:O,11,0),"")</f>
      </c>
      <c r="AB59" s="3">
        <f>IFERROR(VLOOKUP(A59,'星云问卷'!A:O,12,0),"")</f>
      </c>
      <c r="AC59" s="3">
        <f>IFERROR(VLOOKUP(A59,'星云问卷'!A:O,13,0),"")</f>
      </c>
      <c r="AD59" s="3">
        <f>IFERROR(VLOOKUP(A59,'星云问卷'!A:O,14,0),"")</f>
      </c>
      <c r="AE59" s="3">
        <f>IFERROR(VLOOKUP(A59,'星云问卷'!A:O,15,0),"")</f>
      </c>
      <c r="AF59" s="1">
        <f>IFERROR(VLOOKUP(A59,'微伴数据'!A:DB,72,0),"")</f>
      </c>
      <c r="AG59" s="5" t="str">
        <v>54AmEmMa</v>
      </c>
      <c r="AH59" s="4" t="s">
        <v>59</v>
      </c>
      <c r="AI59" s="5" t="str">
        <v>6dqbXncE</v>
      </c>
      <c r="AJ59" s="4"/>
      <c r="AK59" s="4"/>
      <c r="AL59" s="4">
        <f>CONCATENATE( " 我把体验营用户专属福利给你发一下哈：" &amp; CHAR(10) &amp; CHAR(10), "1.《抖音商业IP课》" &amp; CHAR(10), "兑换码：", AG59, CHAR(10), "兑换码使用地址：https://appamvpb5mq9834.h5.xiaoeknow.com/p/t/v1/ecommerce/mkt/redeem_index" &amp; CHAR(10) &amp; CHAR(10), "2.《生财有术66个项目精选》" &amp; CHAR(10), "兑换码：", AH59, CHAR(10), "使用方式：微信搜索小报童投递-点击开始阅读-点击生财有术项目精选即可" &amp; CHAR(10) &amp; CHAR(10), "3.《生财365问》" &amp; CHAR(10), "兑换码：", AI59, CHAR(10), "使用方式：https://appamvpb5mq9834.h5.xiaoeknow.com/p/t/v1/ecommerce/mkt/redeem_index")</f>
      </c>
      <c r="AM59" s="1"/>
      <c r="AN59" s="1"/>
      <c r="AO59" s="1"/>
    </row>
    <row r="60">
      <c r="A60" s="1">
        <f>IF('微伴数据'!A57="","",'微伴数据'!A57)</f>
      </c>
      <c r="B60" s="1">
        <f>IF('微伴数据'!B57="","",'微伴数据'!B57)</f>
      </c>
      <c r="C60" s="1">
        <f>IF('微伴数据'!G57="","",'微伴数据'!G57)</f>
      </c>
      <c r="D60" s="1">
        <f>IF('微伴数据'!D57="","",'微伴数据'!D57)</f>
      </c>
      <c r="E60" s="1">
        <f>IF('微伴数据'!CR57="","",'微伴数据'!CR57)</f>
      </c>
      <c r="F60" s="1">
        <f>IF('微伴数据'!CL57="","",'微伴数据'!CL57)</f>
      </c>
      <c r="G60" s="1" t="str">
        <v>A</v>
      </c>
      <c r="H60" s="1" t="str">
        <v>建联</v>
      </c>
      <c r="I60" s="1">
        <f>VLOOKUP(A60,'Sheet9'!A:A,1,0)</f>
      </c>
      <c r="J60" s="3"/>
      <c r="K60" s="1">
        <f>T60&amp;CHAR(10)&amp;U60&amp;CHAR(10)&amp;V60&amp;CHAR(10)&amp;Y60&amp;CHAR(10)&amp;Z60&amp;CHAR(10)&amp;AA60&amp;CHAR(10)&amp;AB60&amp;CHAR(10)&amp;AC60&amp;CHAR(10)&amp;AD60&amp;CHAR(10)&amp;AE60</f>
      </c>
      <c r="L60" s="2">
        <f>IFERROR(VLOOKUP(#REF!,'第一课直播'!D:L,9,0),IFERROR(VLOOKUP('第一课回放'!C:H,5,0),"未到课"))</f>
      </c>
      <c r="M60" s="2">
        <f>IFERROR(VLOOKUP(#REF!,'第一课回放'!C:H,5,0),"0:00:00")</f>
      </c>
      <c r="N60" s="2">
        <f>IFERROR(VLOOKUP(#REF!,'第二课直播'!D:L,9,0),"未到课")</f>
      </c>
      <c r="O60" s="2"/>
      <c r="P60" s="2"/>
      <c r="Q60" s="2"/>
      <c r="R60" s="2"/>
      <c r="S60" s="1">
        <f>IFERROR(VLOOKUP(A60,'微伴数据'!A:DB,12,0),"")</f>
      </c>
      <c r="T60" s="1">
        <f>IFERROR(VLOOKUP(A60,'微伴数据'!A:DB,32,0),"")</f>
      </c>
      <c r="U60" s="1">
        <f>IFERROR(VLOOKUP(A60,'微伴数据'!A:DC,81,0),"")</f>
      </c>
      <c r="V60" s="1">
        <f>IFERROR(VLOOKUP(#REF!,'星橙地址'!A:V,9,0),"")</f>
      </c>
      <c r="W60" s="1">
        <f>IFERROR(VLOOKUP(#REF!,'星橙地址'!A:V,10,0),"")</f>
      </c>
      <c r="X60" s="1">
        <f>IFERROR(VLOOKUP(A60,'星云问卷'!A:O,8,0),"")</f>
      </c>
      <c r="Y60" s="3">
        <f>IFERROR(VLOOKUP(A60,'星云问卷'!A:O,9,0),"")</f>
      </c>
      <c r="Z60" s="3">
        <f>IFERROR(VLOOKUP(A60,'星云问卷'!A:O,10,0),"")</f>
      </c>
      <c r="AA60" s="3">
        <f>IFERROR(VLOOKUP(A60,'星云问卷'!A:O,11,0),"")</f>
      </c>
      <c r="AB60" s="3">
        <f>IFERROR(VLOOKUP(A60,'星云问卷'!A:O,12,0),"")</f>
      </c>
      <c r="AC60" s="3">
        <f>IFERROR(VLOOKUP(A60,'星云问卷'!A:O,13,0),"")</f>
      </c>
      <c r="AD60" s="3">
        <f>IFERROR(VLOOKUP(A60,'星云问卷'!A:O,14,0),"")</f>
      </c>
      <c r="AE60" s="3">
        <f>IFERROR(VLOOKUP(A60,'星云问卷'!A:O,15,0),"")</f>
      </c>
      <c r="AF60" s="1">
        <f>IFERROR(VLOOKUP(A60,'微伴数据'!A:DB,72,0),"")</f>
      </c>
      <c r="AG60" s="1" t="str">
        <v>54CkUt9b</v>
      </c>
      <c r="AH60" s="1" t="str">
        <v>https://xiaobot.net/invitation/4a5c8-c4cc8-b2d2e-40fbc/</v>
      </c>
      <c r="AI60" s="1" t="str">
        <v>6duNzEJ5</v>
      </c>
      <c r="AJ60" s="4"/>
      <c r="AK60" s="4"/>
      <c r="AL60" s="4">
        <f>CONCATENATE( " 我把体验营用户专属福利给你发一下哈：" &amp; CHAR(10) &amp; CHAR(10), "1.《抖音商业IP课》" &amp; CHAR(10), "兑换码：", AG60, CHAR(10), "兑换码使用地址：https://appamvpb5mq9834.h5.xiaoeknow.com/p/t/v1/ecommerce/mkt/redeem_index" &amp; CHAR(10) &amp; CHAR(10), "2.《生财有术66个项目精选》" &amp; CHAR(10), "兑换码：", AH60, CHAR(10), "使用方式：微信搜索小报童投递-点击开始阅读-点击生财有术项目精选即可" &amp; CHAR(10) &amp; CHAR(10), "3.《生财365问》" &amp; CHAR(10), "兑换码：", AI60, CHAR(10), "使用方式：https://appamvpb5mq9834.h5.xiaoeknow.com/p/t/v1/ecommerce/mkt/redeem_index")</f>
      </c>
      <c r="AM60" s="1"/>
      <c r="AN60" s="1"/>
      <c r="AO60" s="1"/>
    </row>
    <row r="61">
      <c r="A61" s="1">
        <f>IF('微伴数据'!A58="","",'微伴数据'!A58)</f>
      </c>
      <c r="B61" s="1">
        <f>IF('微伴数据'!B58="","",'微伴数据'!B58)</f>
      </c>
      <c r="C61" s="1">
        <f>IF('微伴数据'!G58="","",'微伴数据'!G58)</f>
      </c>
      <c r="D61" s="1">
        <f>IF('微伴数据'!D58="","",'微伴数据'!D58)</f>
      </c>
      <c r="E61" s="1">
        <f>IF('微伴数据'!CR58="","",'微伴数据'!CR58)</f>
      </c>
      <c r="F61" s="1">
        <f>IF('微伴数据'!CL58="","",'微伴数据'!CL58)</f>
      </c>
      <c r="G61" s="1" t="str">
        <v>B</v>
      </c>
      <c r="H61" s="1" t="str">
        <v>建联</v>
      </c>
      <c r="I61" s="1">
        <f>VLOOKUP(A61,'Sheet9'!A:A,1,0)</f>
      </c>
      <c r="J61" s="3"/>
      <c r="K61" s="1">
        <f>T61&amp;CHAR(10)&amp;U61&amp;CHAR(10)&amp;V61&amp;CHAR(10)&amp;Y61&amp;CHAR(10)&amp;Z61&amp;CHAR(10)&amp;AA61&amp;CHAR(10)&amp;AB61&amp;CHAR(10)&amp;AC61&amp;CHAR(10)&amp;AD61&amp;CHAR(10)&amp;AE61</f>
      </c>
      <c r="L61" s="2">
        <f>IFERROR(VLOOKUP(#REF!,'第一课直播'!D:L,9,0),IFERROR(VLOOKUP('第一课回放'!C:H,5,0),"未到课"))</f>
      </c>
      <c r="M61" s="2">
        <f>IFERROR(VLOOKUP(#REF!,'第一课回放'!C:H,5,0),"0:00:00")</f>
      </c>
      <c r="N61" s="2">
        <f>IFERROR(VLOOKUP(#REF!,'第二课直播'!D:L,9,0),"未到课")</f>
      </c>
      <c r="O61" s="2"/>
      <c r="P61" s="2"/>
      <c r="Q61" s="2"/>
      <c r="R61" s="2"/>
      <c r="S61" s="1">
        <f>IFERROR(VLOOKUP(A61,'微伴数据'!A:DB,12,0),"")</f>
      </c>
      <c r="T61" s="1">
        <f>IFERROR(VLOOKUP(A61,'微伴数据'!A:DB,32,0),"")</f>
      </c>
      <c r="U61" s="1">
        <f>IFERROR(VLOOKUP(A61,'微伴数据'!A:DC,81,0),"")</f>
      </c>
      <c r="V61" s="1">
        <f>IFERROR(VLOOKUP(#REF!,'星橙地址'!A:V,9,0),"")</f>
      </c>
      <c r="W61" s="1">
        <f>IFERROR(VLOOKUP(#REF!,'星橙地址'!A:V,10,0),"")</f>
      </c>
      <c r="X61" s="1">
        <f>IFERROR(VLOOKUP(A61,'星云问卷'!A:O,8,0),"")</f>
      </c>
      <c r="Y61" s="3">
        <f>IFERROR(VLOOKUP(A61,'星云问卷'!A:O,9,0),"")</f>
      </c>
      <c r="Z61" s="3">
        <f>IFERROR(VLOOKUP(A61,'星云问卷'!A:O,10,0),"")</f>
      </c>
      <c r="AA61" s="3">
        <f>IFERROR(VLOOKUP(A61,'星云问卷'!A:O,11,0),"")</f>
      </c>
      <c r="AB61" s="3">
        <f>IFERROR(VLOOKUP(A61,'星云问卷'!A:O,12,0),"")</f>
      </c>
      <c r="AC61" s="3">
        <f>IFERROR(VLOOKUP(A61,'星云问卷'!A:O,13,0),"")</f>
      </c>
      <c r="AD61" s="3">
        <f>IFERROR(VLOOKUP(A61,'星云问卷'!A:O,14,0),"")</f>
      </c>
      <c r="AE61" s="3">
        <f>IFERROR(VLOOKUP(A61,'星云问卷'!A:O,15,0),"")</f>
      </c>
      <c r="AF61" s="1">
        <f>IFERROR(VLOOKUP(A61,'微伴数据'!A:DB,72,0),"")</f>
      </c>
      <c r="AG61" s="1"/>
      <c r="AH61" s="1"/>
      <c r="AI61" s="1"/>
      <c r="AJ61" s="4"/>
      <c r="AK61" s="4"/>
      <c r="AL61" s="4">
        <f>CONCATENATE( " 我把体验营用户专属福利给你发一下哈：" &amp; CHAR(10) &amp; CHAR(10), "1.《抖音商业IP课》" &amp; CHAR(10), "兑换码：", AG61, CHAR(10), "兑换码使用地址：https://appamvpb5mq9834.h5.xiaoeknow.com/p/t/v1/ecommerce/mkt/redeem_index" &amp; CHAR(10) &amp; CHAR(10), "2.《生财有术66个项目精选》" &amp; CHAR(10), "兑换码：", AH61, CHAR(10), "使用方式：微信搜索小报童投递-点击开始阅读-点击生财有术项目精选即可" &amp; CHAR(10) &amp; CHAR(10), "3.《生财365问》" &amp; CHAR(10), "兑换码：", AI61, CHAR(10), "使用方式：https://appamvpb5mq9834.h5.xiaoeknow.com/p/t/v1/ecommerce/mkt/redeem_index")</f>
      </c>
      <c r="AM61" s="1"/>
      <c r="AN61" s="1"/>
      <c r="AO61" s="1"/>
    </row>
    <row r="62">
      <c r="A62" s="1">
        <f>IF('微伴数据'!A59="","",'微伴数据'!A59)</f>
      </c>
      <c r="B62" s="1">
        <f>IF('微伴数据'!B59="","",'微伴数据'!B59)</f>
      </c>
      <c r="C62" s="1">
        <f>IF('微伴数据'!G59="","",'微伴数据'!G59)</f>
      </c>
      <c r="D62" s="1">
        <f>IF('微伴数据'!D59="","",'微伴数据'!D59)</f>
      </c>
      <c r="E62" s="1">
        <f>IF('微伴数据'!CR59="","",'微伴数据'!CR59)</f>
      </c>
      <c r="F62" s="1">
        <f>IF('微伴数据'!CL59="","",'微伴数据'!CL59)</f>
      </c>
      <c r="G62" s="1" t="str">
        <v>A</v>
      </c>
      <c r="H62" s="1" t="str">
        <v>建联</v>
      </c>
      <c r="I62" s="1">
        <f>VLOOKUP(A62,'Sheet9'!A:A,1,0)</f>
      </c>
      <c r="J62" s="3" t="str">
        <v>我现在有做视频号和小红书，主要是发视频，剪辑一部美剧，进行二创，有自己的翻译，背景音乐等，我本身是英语专八，想通过这部剧来后期卖自己的英语课程，剧中人文相关的周边，我只磕这一部美剧，所有后端产品都是和这部美剧直接相关。现在视频号粉丝6000+，小红书最近刚开始发，也1000+了，现在后端产品都还没上线，因为有一个顾虑，就是我这样算不算侵权，后续产品上线了有没有其他可能的隐患？小红书的笔记多次被判违规[捂脸]</v>
      </c>
      <c r="K62" s="1">
        <f>T62&amp;CHAR(10)&amp;U62&amp;CHAR(10)&amp;V62&amp;CHAR(10)&amp;Y62&amp;CHAR(10)&amp;Z62&amp;CHAR(10)&amp;AA62&amp;CHAR(10)&amp;AB62&amp;CHAR(10)&amp;AC62&amp;CHAR(10)&amp;AD62&amp;CHAR(10)&amp;AE62</f>
      </c>
      <c r="L62" s="2">
        <f>IFERROR(VLOOKUP(#REF!,'第一课直播'!D:L,9,0),IFERROR(VLOOKUP('第一课回放'!C:H,5,0),"未到课"))</f>
      </c>
      <c r="M62" s="2">
        <f>IFERROR(VLOOKUP(#REF!,'第一课回放'!C:H,5,0),"0:00:00")</f>
      </c>
      <c r="N62" s="2">
        <f>IFERROR(VLOOKUP(#REF!,'第二课直播'!D:L,9,0),"未到课")</f>
      </c>
      <c r="O62" s="7"/>
      <c r="P62" s="7"/>
      <c r="Q62" s="2"/>
      <c r="R62" s="2"/>
      <c r="S62" s="1">
        <f>IFERROR(VLOOKUP(A62,'微伴数据'!A:DB,12,0),"")</f>
      </c>
      <c r="T62" s="1">
        <f>IFERROR(VLOOKUP(A62,'微伴数据'!A:DB,32,0),"")</f>
      </c>
      <c r="U62" s="1">
        <f>IFERROR(VLOOKUP(A62,'微伴数据'!A:DC,81,0),"")</f>
      </c>
      <c r="V62" s="1">
        <f>IFERROR(VLOOKUP(#REF!,'星橙地址'!A:V,9,0),"")</f>
      </c>
      <c r="W62" s="1">
        <f>IFERROR(VLOOKUP(#REF!,'星橙地址'!A:V,10,0),"")</f>
      </c>
      <c r="X62" s="1">
        <f>IFERROR(VLOOKUP(A62,'星云问卷'!A:O,8,0),"")</f>
      </c>
      <c r="Y62" s="3">
        <f>IFERROR(VLOOKUP(A62,'星云问卷'!A:O,9,0),"")</f>
      </c>
      <c r="Z62" s="3">
        <f>IFERROR(VLOOKUP(A62,'星云问卷'!A:O,10,0),"")</f>
      </c>
      <c r="AA62" s="3">
        <f>IFERROR(VLOOKUP(A62,'星云问卷'!A:O,11,0),"")</f>
      </c>
      <c r="AB62" s="3">
        <f>IFERROR(VLOOKUP(A62,'星云问卷'!A:O,12,0),"")</f>
      </c>
      <c r="AC62" s="3">
        <f>IFERROR(VLOOKUP(A62,'星云问卷'!A:O,13,0),"")</f>
      </c>
      <c r="AD62" s="3">
        <f>IFERROR(VLOOKUP(A62,'星云问卷'!A:O,14,0),"")</f>
      </c>
      <c r="AE62" s="3">
        <f>IFERROR(VLOOKUP(A62,'星云问卷'!A:O,15,0),"")</f>
      </c>
      <c r="AF62" s="1">
        <f>IFERROR(VLOOKUP(A62,'微伴数据'!A:DB,72,0),"")</f>
      </c>
      <c r="AG62" s="1"/>
      <c r="AH62" s="1"/>
      <c r="AI62" s="1"/>
      <c r="AJ62" s="4"/>
      <c r="AK62" s="4"/>
      <c r="AL62" s="4">
        <f>CONCATENATE( " 我把体验营用户专属福利给你发一下哈：" &amp; CHAR(10) &amp; CHAR(10), "1.《抖音商业IP课》" &amp; CHAR(10), "兑换码：", AG62, CHAR(10), "兑换码使用地址：https://appamvpb5mq9834.h5.xiaoeknow.com/p/t/v1/ecommerce/mkt/redeem_index" &amp; CHAR(10) &amp; CHAR(10), "2.《生财有术66个项目精选》" &amp; CHAR(10), "兑换码：", AH62, CHAR(10), "使用方式：微信搜索小报童投递-点击开始阅读-点击生财有术项目精选即可" &amp; CHAR(10) &amp; CHAR(10), "3.《生财365问》" &amp; CHAR(10), "兑换码：", AI62, CHAR(10), "使用方式：https://appamvpb5mq9834.h5.xiaoeknow.com/p/t/v1/ecommerce/mkt/redeem_index")</f>
      </c>
      <c r="AM62" s="1"/>
      <c r="AN62" s="1"/>
      <c r="AO62" s="1" t="str">
        <v>纳入用户画像</v>
      </c>
    </row>
    <row r="63">
      <c r="A63" s="1">
        <f>IF('微伴数据'!A60="","",'微伴数据'!A60)</f>
      </c>
      <c r="B63" s="1">
        <f>IF('微伴数据'!B60="","",'微伴数据'!B60)</f>
      </c>
      <c r="C63" s="1">
        <f>IF('微伴数据'!G60="","",'微伴数据'!G60)</f>
      </c>
      <c r="D63" s="1">
        <f>IF('微伴数据'!D60="","",'微伴数据'!D60)</f>
      </c>
      <c r="E63" s="1">
        <f>IF('微伴数据'!CR60="","",'微伴数据'!CR60)</f>
      </c>
      <c r="F63" s="1">
        <f>IF('微伴数据'!CL60="","",'微伴数据'!CL60)</f>
      </c>
      <c r="G63" s="1" t="str">
        <v>B</v>
      </c>
      <c r="H63" s="1" t="str">
        <v>建联</v>
      </c>
      <c r="I63" s="1">
        <f>VLOOKUP(A63,'Sheet9'!A:A,1,0)</f>
      </c>
      <c r="J63" s="3"/>
      <c r="K63" s="1">
        <f>T63&amp;CHAR(10)&amp;U63&amp;CHAR(10)&amp;V63&amp;CHAR(10)&amp;Y63&amp;CHAR(10)&amp;Z63&amp;CHAR(10)&amp;AA63&amp;CHAR(10)&amp;AB63&amp;CHAR(10)&amp;AC63&amp;CHAR(10)&amp;AD63&amp;CHAR(10)&amp;AE63</f>
      </c>
      <c r="L63" s="2">
        <f>IFERROR(VLOOKUP(#REF!,'第一课直播'!D:L,9,0),IFERROR(VLOOKUP('第一课回放'!C:H,5,0),"未到课"))</f>
      </c>
      <c r="M63" s="2">
        <f>IFERROR(VLOOKUP(#REF!,'第一课回放'!C:H,5,0),"0:00:00")</f>
      </c>
      <c r="N63" s="2">
        <f>IFERROR(VLOOKUP(#REF!,'第二课直播'!D:L,9,0),"未到课")</f>
      </c>
      <c r="O63" s="2"/>
      <c r="P63" s="7"/>
      <c r="Q63" s="7"/>
      <c r="R63" s="2"/>
      <c r="S63" s="1">
        <f>IFERROR(VLOOKUP(A63,'微伴数据'!A:DB,12,0),"")</f>
      </c>
      <c r="T63" s="1">
        <f>IFERROR(VLOOKUP(A63,'微伴数据'!A:DB,32,0),"")</f>
      </c>
      <c r="U63" s="1">
        <f>IFERROR(VLOOKUP(A63,'微伴数据'!A:DC,81,0),"")</f>
      </c>
      <c r="V63" s="1">
        <f>IFERROR(VLOOKUP(#REF!,'星橙地址'!A:V,9,0),"")</f>
      </c>
      <c r="W63" s="1">
        <f>IFERROR(VLOOKUP(#REF!,'星橙地址'!A:V,10,0),"")</f>
      </c>
      <c r="X63" s="1">
        <f>IFERROR(VLOOKUP(A63,'星云问卷'!A:O,8,0),"")</f>
      </c>
      <c r="Y63" s="3">
        <f>IFERROR(VLOOKUP(A63,'星云问卷'!A:O,9,0),"")</f>
      </c>
      <c r="Z63" s="3">
        <f>IFERROR(VLOOKUP(A63,'星云问卷'!A:O,10,0),"")</f>
      </c>
      <c r="AA63" s="3">
        <f>IFERROR(VLOOKUP(A63,'星云问卷'!A:O,11,0),"")</f>
      </c>
      <c r="AB63" s="3">
        <f>IFERROR(VLOOKUP(A63,'星云问卷'!A:O,12,0),"")</f>
      </c>
      <c r="AC63" s="3">
        <f>IFERROR(VLOOKUP(A63,'星云问卷'!A:O,13,0),"")</f>
      </c>
      <c r="AD63" s="3">
        <f>IFERROR(VLOOKUP(A63,'星云问卷'!A:O,14,0),"")</f>
      </c>
      <c r="AE63" s="3">
        <f>IFERROR(VLOOKUP(A63,'星云问卷'!A:O,15,0),"")</f>
      </c>
      <c r="AF63" s="1">
        <f>IFERROR(VLOOKUP(A63,'微伴数据'!A:DB,72,0),"")</f>
      </c>
      <c r="AG63" s="1"/>
      <c r="AH63" s="1"/>
      <c r="AI63" s="1"/>
      <c r="AJ63" s="4"/>
      <c r="AK63" s="4"/>
      <c r="AL63" s="4">
        <f>CONCATENATE( " 我把体验营用户专属福利给你发一下哈：" &amp; CHAR(10) &amp; CHAR(10), "1.《抖音商业IP课》" &amp; CHAR(10), "兑换码：", AG63, CHAR(10), "兑换码使用地址：https://appamvpb5mq9834.h5.xiaoeknow.com/p/t/v1/ecommerce/mkt/redeem_index" &amp; CHAR(10) &amp; CHAR(10), "2.《生财有术66个项目精选》" &amp; CHAR(10), "兑换码：", AH63, CHAR(10), "使用方式：微信搜索小报童投递-点击开始阅读-点击生财有术项目精选即可" &amp; CHAR(10) &amp; CHAR(10), "3.《生财365问》" &amp; CHAR(10), "兑换码：", AI63, CHAR(10), "使用方式：https://appamvpb5mq9834.h5.xiaoeknow.com/p/t/v1/ecommerce/mkt/redeem_index")</f>
      </c>
      <c r="AM63" s="1"/>
      <c r="AN63" s="1"/>
      <c r="AO63" s="1"/>
    </row>
    <row r="64">
      <c r="A64" s="1">
        <f>IF('微伴数据'!A61="","",'微伴数据'!A61)</f>
      </c>
      <c r="B64" s="1">
        <f>IF('微伴数据'!B61="","",'微伴数据'!B61)</f>
      </c>
      <c r="C64" s="1">
        <f>IF('微伴数据'!G61="","",'微伴数据'!G61)</f>
      </c>
      <c r="D64" s="1">
        <f>IF('微伴数据'!D61="","",'微伴数据'!D61)</f>
      </c>
      <c r="E64" s="1">
        <f>IF('微伴数据'!CR61="","",'微伴数据'!CR61)</f>
      </c>
      <c r="F64" s="1">
        <f>IF('微伴数据'!CL61="","",'微伴数据'!CL61)</f>
      </c>
      <c r="G64" s="1" t="str">
        <v>B</v>
      </c>
      <c r="H64" s="1" t="str">
        <v>建联</v>
      </c>
      <c r="I64" s="1">
        <f>VLOOKUP(A64,'Sheet9'!A:A,1,0)</f>
      </c>
      <c r="J64" s="3"/>
      <c r="K64" s="1">
        <f>T64&amp;CHAR(10)&amp;U64&amp;CHAR(10)&amp;V64&amp;CHAR(10)&amp;Y64&amp;CHAR(10)&amp;Z64&amp;CHAR(10)&amp;AA64&amp;CHAR(10)&amp;AB64&amp;CHAR(10)&amp;AC64&amp;CHAR(10)&amp;AD64&amp;CHAR(10)&amp;AE64</f>
      </c>
      <c r="L64" s="2">
        <f>IFERROR(VLOOKUP(#REF!,'第一课直播'!D:L,9,0),IFERROR(VLOOKUP('第一课回放'!C:H,5,0),"未到课"))</f>
      </c>
      <c r="M64" s="2">
        <f>IFERROR(VLOOKUP(#REF!,'第一课回放'!C:H,5,0),"0:00:00")</f>
      </c>
      <c r="N64" s="2">
        <f>IFERROR(VLOOKUP(#REF!,'第二课直播'!D:L,9,0),"未到课")</f>
      </c>
      <c r="O64" s="2"/>
      <c r="P64" s="2"/>
      <c r="Q64" s="2"/>
      <c r="R64" s="2"/>
      <c r="S64" s="1">
        <f>IFERROR(VLOOKUP(A64,'微伴数据'!A:DB,12,0),"")</f>
      </c>
      <c r="T64" s="1">
        <f>IFERROR(VLOOKUP(A64,'微伴数据'!A:DB,32,0),"")</f>
      </c>
      <c r="U64" s="1">
        <f>IFERROR(VLOOKUP(A64,'微伴数据'!A:DC,81,0),"")</f>
      </c>
      <c r="V64" s="1">
        <f>IFERROR(VLOOKUP(#REF!,'星橙地址'!A:V,9,0),"")</f>
      </c>
      <c r="W64" s="1">
        <f>IFERROR(VLOOKUP(#REF!,'星橙地址'!A:V,10,0),"")</f>
      </c>
      <c r="X64" s="1">
        <f>IFERROR(VLOOKUP(A64,'星云问卷'!A:O,8,0),"")</f>
      </c>
      <c r="Y64" s="3">
        <f>IFERROR(VLOOKUP(A64,'星云问卷'!A:O,9,0),"")</f>
      </c>
      <c r="Z64" s="3">
        <f>IFERROR(VLOOKUP(A64,'星云问卷'!A:O,10,0),"")</f>
      </c>
      <c r="AA64" s="3">
        <f>IFERROR(VLOOKUP(A64,'星云问卷'!A:O,11,0),"")</f>
      </c>
      <c r="AB64" s="3">
        <f>IFERROR(VLOOKUP(A64,'星云问卷'!A:O,12,0),"")</f>
      </c>
      <c r="AC64" s="3">
        <f>IFERROR(VLOOKUP(A64,'星云问卷'!A:O,13,0),"")</f>
      </c>
      <c r="AD64" s="3">
        <f>IFERROR(VLOOKUP(A64,'星云问卷'!A:O,14,0),"")</f>
      </c>
      <c r="AE64" s="3">
        <f>IFERROR(VLOOKUP(A64,'星云问卷'!A:O,15,0),"")</f>
      </c>
      <c r="AF64" s="1">
        <f>IFERROR(VLOOKUP(A64,'微伴数据'!A:DB,72,0),"")</f>
      </c>
      <c r="AG64" s="1"/>
      <c r="AH64" s="1"/>
      <c r="AI64" s="1"/>
      <c r="AJ64" s="4"/>
      <c r="AK64" s="4"/>
      <c r="AL64" s="4">
        <f>CONCATENATE( " 我把体验营用户专属福利给你发一下哈：" &amp; CHAR(10) &amp; CHAR(10), "1.《抖音商业IP课》" &amp; CHAR(10), "兑换码：", AG64, CHAR(10), "兑换码使用地址：https://appamvpb5mq9834.h5.xiaoeknow.com/p/t/v1/ecommerce/mkt/redeem_index" &amp; CHAR(10) &amp; CHAR(10), "2.《生财有术66个项目精选》" &amp; CHAR(10), "兑换码：", AH64, CHAR(10), "使用方式：微信搜索小报童投递-点击开始阅读-点击生财有术项目精选即可" &amp; CHAR(10) &amp; CHAR(10), "3.《生财365问》" &amp; CHAR(10), "兑换码：", AI64, CHAR(10), "使用方式：https://appamvpb5mq9834.h5.xiaoeknow.com/p/t/v1/ecommerce/mkt/redeem_index")</f>
      </c>
      <c r="AM64" s="1"/>
      <c r="AN64" s="1"/>
      <c r="AO64" s="1"/>
    </row>
    <row r="65">
      <c r="A65" s="1">
        <f>IF('微伴数据'!A62="","",'微伴数据'!A62)</f>
      </c>
      <c r="B65" s="1">
        <f>IF('微伴数据'!B62="","",'微伴数据'!B62)</f>
      </c>
      <c r="C65" s="1">
        <f>IF('微伴数据'!G62="","",'微伴数据'!G62)</f>
      </c>
      <c r="D65" s="1">
        <f>IF('微伴数据'!D62="","",'微伴数据'!D62)</f>
      </c>
      <c r="E65" s="1">
        <f>IF('微伴数据'!CR62="","",'微伴数据'!CR62)</f>
      </c>
      <c r="F65" s="1">
        <f>IF('微伴数据'!CL62="","",'微伴数据'!CL62)</f>
      </c>
      <c r="G65" s="1" t="str">
        <v>B</v>
      </c>
      <c r="H65" s="1" t="str">
        <v>建联</v>
      </c>
      <c r="I65" s="1">
        <f>VLOOKUP(A65,'Sheet9'!A:A,1,0)</f>
      </c>
      <c r="J65" s="3"/>
      <c r="K65" s="1">
        <f>T65&amp;CHAR(10)&amp;U65&amp;CHAR(10)&amp;V65&amp;CHAR(10)&amp;Y65&amp;CHAR(10)&amp;Z65&amp;CHAR(10)&amp;AA65&amp;CHAR(10)&amp;AB65&amp;CHAR(10)&amp;AC65&amp;CHAR(10)&amp;AD65&amp;CHAR(10)&amp;AE65</f>
      </c>
      <c r="L65" s="2">
        <f>IFERROR(VLOOKUP(#REF!,'第一课直播'!D:L,9,0),IFERROR(VLOOKUP('第一课回放'!C:H,5,0),"未到课"))</f>
      </c>
      <c r="M65" s="2">
        <f>IFERROR(VLOOKUP(#REF!,'第一课回放'!C:H,5,0),"0:00:00")</f>
      </c>
      <c r="N65" s="2">
        <f>IFERROR(VLOOKUP(#REF!,'第二课直播'!D:L,9,0),"未到课")</f>
      </c>
      <c r="O65" s="2"/>
      <c r="P65" s="2"/>
      <c r="Q65" s="2"/>
      <c r="R65" s="2"/>
      <c r="S65" s="1">
        <f>IFERROR(VLOOKUP(A65,'微伴数据'!A:DB,12,0),"")</f>
      </c>
      <c r="T65" s="1">
        <f>IFERROR(VLOOKUP(A65,'微伴数据'!A:DB,32,0),"")</f>
      </c>
      <c r="U65" s="1">
        <f>IFERROR(VLOOKUP(A65,'微伴数据'!A:DC,81,0),"")</f>
      </c>
      <c r="V65" s="1">
        <f>IFERROR(VLOOKUP(#REF!,'星橙地址'!A:V,9,0),"")</f>
      </c>
      <c r="W65" s="1">
        <f>IFERROR(VLOOKUP(#REF!,'星橙地址'!A:V,10,0),"")</f>
      </c>
      <c r="X65" s="1">
        <f>IFERROR(VLOOKUP(A65,'星云问卷'!A:O,8,0),"")</f>
      </c>
      <c r="Y65" s="3">
        <f>IFERROR(VLOOKUP(A65,'星云问卷'!A:O,9,0),"")</f>
      </c>
      <c r="Z65" s="3">
        <f>IFERROR(VLOOKUP(A65,'星云问卷'!A:O,10,0),"")</f>
      </c>
      <c r="AA65" s="3">
        <f>IFERROR(VLOOKUP(A65,'星云问卷'!A:O,11,0),"")</f>
      </c>
      <c r="AB65" s="3">
        <f>IFERROR(VLOOKUP(A65,'星云问卷'!A:O,12,0),"")</f>
      </c>
      <c r="AC65" s="3">
        <f>IFERROR(VLOOKUP(A65,'星云问卷'!A:O,13,0),"")</f>
      </c>
      <c r="AD65" s="3">
        <f>IFERROR(VLOOKUP(A65,'星云问卷'!A:O,14,0),"")</f>
      </c>
      <c r="AE65" s="3">
        <f>IFERROR(VLOOKUP(A65,'星云问卷'!A:O,15,0),"")</f>
      </c>
      <c r="AF65" s="1">
        <f>IFERROR(VLOOKUP(A65,'微伴数据'!A:DB,72,0),"")</f>
      </c>
      <c r="AG65" s="1"/>
      <c r="AH65" s="1"/>
      <c r="AI65" s="1"/>
      <c r="AJ65" s="4"/>
      <c r="AK65" s="4"/>
      <c r="AL65" s="4">
        <f>CONCATENATE( " 我把体验营用户专属福利给你发一下哈：" &amp; CHAR(10) &amp; CHAR(10), "1.《抖音商业IP课》" &amp; CHAR(10), "兑换码：", AG65, CHAR(10), "兑换码使用地址：https://appamvpb5mq9834.h5.xiaoeknow.com/p/t/v1/ecommerce/mkt/redeem_index" &amp; CHAR(10) &amp; CHAR(10), "2.《生财有术66个项目精选》" &amp; CHAR(10), "兑换码：", AH65, CHAR(10), "使用方式：微信搜索小报童投递-点击开始阅读-点击生财有术项目精选即可" &amp; CHAR(10) &amp; CHAR(10), "3.《生财365问》" &amp; CHAR(10), "兑换码：", AI65, CHAR(10), "使用方式：https://appamvpb5mq9834.h5.xiaoeknow.com/p/t/v1/ecommerce/mkt/redeem_index")</f>
      </c>
      <c r="AM65" s="1"/>
      <c r="AN65" s="1"/>
      <c r="AO65" s="1"/>
    </row>
    <row r="66">
      <c r="A66" s="1">
        <f>IF('微伴数据'!A63="","",'微伴数据'!A63)</f>
      </c>
      <c r="B66" s="1">
        <f>IF('微伴数据'!B63="","",'微伴数据'!B63)</f>
      </c>
      <c r="C66" s="1">
        <f>IF('微伴数据'!G63="","",'微伴数据'!G63)</f>
      </c>
      <c r="D66" s="1">
        <f>IF('微伴数据'!D63="","",'微伴数据'!D63)</f>
      </c>
      <c r="E66" s="1">
        <f>IF('微伴数据'!CR63="","",'微伴数据'!CR63)</f>
      </c>
      <c r="F66" s="1">
        <f>IF('微伴数据'!CL63="","",'微伴数据'!CL63)</f>
      </c>
      <c r="G66" s="1" t="str">
        <v>B</v>
      </c>
      <c r="H66" s="1" t="str">
        <v>建联</v>
      </c>
      <c r="I66" s="1">
        <f>VLOOKUP(A66,'Sheet9'!A:A,1,0)</f>
      </c>
      <c r="J66" s="3"/>
      <c r="K66" s="1">
        <f>T66&amp;CHAR(10)&amp;U66&amp;CHAR(10)&amp;V66&amp;CHAR(10)&amp;Y66&amp;CHAR(10)&amp;Z66&amp;CHAR(10)&amp;AA66&amp;CHAR(10)&amp;AB66&amp;CHAR(10)&amp;AC66&amp;CHAR(10)&amp;AD66&amp;CHAR(10)&amp;AE66</f>
      </c>
      <c r="L66" s="2">
        <f>IFERROR(VLOOKUP(#REF!,'第一课直播'!D:L,9,0),IFERROR(VLOOKUP('第一课回放'!C:H,5,0),"未到课"))</f>
      </c>
      <c r="M66" s="2">
        <f>IFERROR(VLOOKUP(#REF!,'第一课回放'!C:H,5,0),"0:00:00")</f>
      </c>
      <c r="N66" s="2">
        <f>IFERROR(VLOOKUP(#REF!,'第二课直播'!D:L,9,0),"未到课")</f>
      </c>
      <c r="O66" s="2"/>
      <c r="P66" s="2"/>
      <c r="Q66" s="2"/>
      <c r="R66" s="2"/>
      <c r="S66" s="1">
        <f>IFERROR(VLOOKUP(A66,'微伴数据'!A:DB,12,0),"")</f>
      </c>
      <c r="T66" s="1">
        <f>IFERROR(VLOOKUP(A66,'微伴数据'!A:DB,32,0),"")</f>
      </c>
      <c r="U66" s="1">
        <f>IFERROR(VLOOKUP(A66,'微伴数据'!A:DC,81,0),"")</f>
      </c>
      <c r="V66" s="1">
        <f>IFERROR(VLOOKUP(#REF!,'星橙地址'!A:V,9,0),"")</f>
      </c>
      <c r="W66" s="1">
        <f>IFERROR(VLOOKUP(#REF!,'星橙地址'!A:V,10,0),"")</f>
      </c>
      <c r="X66" s="1">
        <f>IFERROR(VLOOKUP(A66,'星云问卷'!A:O,8,0),"")</f>
      </c>
      <c r="Y66" s="3">
        <f>IFERROR(VLOOKUP(A66,'星云问卷'!A:O,9,0),"")</f>
      </c>
      <c r="Z66" s="3">
        <f>IFERROR(VLOOKUP(A66,'星云问卷'!A:O,10,0),"")</f>
      </c>
      <c r="AA66" s="3">
        <f>IFERROR(VLOOKUP(A66,'星云问卷'!A:O,11,0),"")</f>
      </c>
      <c r="AB66" s="3">
        <f>IFERROR(VLOOKUP(A66,'星云问卷'!A:O,12,0),"")</f>
      </c>
      <c r="AC66" s="3">
        <f>IFERROR(VLOOKUP(A66,'星云问卷'!A:O,13,0),"")</f>
      </c>
      <c r="AD66" s="3">
        <f>IFERROR(VLOOKUP(A66,'星云问卷'!A:O,14,0),"")</f>
      </c>
      <c r="AE66" s="3">
        <f>IFERROR(VLOOKUP(A66,'星云问卷'!A:O,15,0),"")</f>
      </c>
      <c r="AF66" s="1">
        <f>IFERROR(VLOOKUP(A66,'微伴数据'!A:DB,72,0),"")</f>
      </c>
      <c r="AG66" s="1"/>
      <c r="AH66" s="1"/>
      <c r="AI66" s="1"/>
      <c r="AJ66" s="4"/>
      <c r="AK66" s="4"/>
      <c r="AL66" s="4">
        <f>CONCATENATE( " 我把体验营用户专属福利给你发一下哈：" &amp; CHAR(10) &amp; CHAR(10), "1.《抖音商业IP课》" &amp; CHAR(10), "兑换码：", AG66, CHAR(10), "兑换码使用地址：https://appamvpb5mq9834.h5.xiaoeknow.com/p/t/v1/ecommerce/mkt/redeem_index" &amp; CHAR(10) &amp; CHAR(10), "2.《生财有术66个项目精选》" &amp; CHAR(10), "兑换码：", AH66, CHAR(10), "使用方式：微信搜索小报童投递-点击开始阅读-点击生财有术项目精选即可" &amp; CHAR(10) &amp; CHAR(10), "3.《生财365问》" &amp; CHAR(10), "兑换码：", AI66, CHAR(10), "使用方式：https://appamvpb5mq9834.h5.xiaoeknow.com/p/t/v1/ecommerce/mkt/redeem_index")</f>
      </c>
      <c r="AM66" s="1"/>
      <c r="AN66" s="1"/>
      <c r="AO66" s="1"/>
    </row>
    <row r="67">
      <c r="A67" s="1">
        <f>IF('微伴数据'!A64="","",'微伴数据'!A64)</f>
      </c>
      <c r="B67" s="1">
        <f>IF('微伴数据'!B64="","",'微伴数据'!B64)</f>
      </c>
      <c r="C67" s="1">
        <f>IF('微伴数据'!G64="","",'微伴数据'!G64)</f>
      </c>
      <c r="D67" s="1">
        <f>IF('微伴数据'!D64="","",'微伴数据'!D64)</f>
      </c>
      <c r="E67" s="1">
        <f>IF('微伴数据'!CR64="","",'微伴数据'!CR64)</f>
      </c>
      <c r="F67" s="1">
        <f>IF('微伴数据'!CL64="","",'微伴数据'!CL64)</f>
      </c>
      <c r="G67" s="1" t="str">
        <v>B</v>
      </c>
      <c r="H67" s="1" t="str">
        <v>建联</v>
      </c>
      <c r="I67" s="1">
        <f>VLOOKUP(A67,'Sheet9'!A:A,1,0)</f>
      </c>
      <c r="J67" s="3"/>
      <c r="K67" s="1">
        <f>T67&amp;CHAR(10)&amp;U67&amp;CHAR(10)&amp;V67&amp;CHAR(10)&amp;Y67&amp;CHAR(10)&amp;Z67&amp;CHAR(10)&amp;AA67&amp;CHAR(10)&amp;AB67&amp;CHAR(10)&amp;AC67&amp;CHAR(10)&amp;AD67&amp;CHAR(10)&amp;AE67</f>
      </c>
      <c r="L67" s="2">
        <f>IFERROR(VLOOKUP(#REF!,'第一课直播'!D:L,9,0),IFERROR(VLOOKUP('第一课回放'!C:H,5,0),"未到课"))</f>
      </c>
      <c r="M67" s="2">
        <f>IFERROR(VLOOKUP(#REF!,'第一课回放'!C:H,5,0),"0:00:00")</f>
      </c>
      <c r="N67" s="2">
        <f>IFERROR(VLOOKUP(#REF!,'第二课直播'!D:L,9,0),"未到课")</f>
      </c>
      <c r="O67" s="2"/>
      <c r="P67" s="2"/>
      <c r="Q67" s="2"/>
      <c r="R67" s="2"/>
      <c r="S67" s="1">
        <f>IFERROR(VLOOKUP(A67,'微伴数据'!A:DB,12,0),"")</f>
      </c>
      <c r="T67" s="1">
        <f>IFERROR(VLOOKUP(A67,'微伴数据'!A:DB,32,0),"")</f>
      </c>
      <c r="U67" s="1">
        <f>IFERROR(VLOOKUP(A67,'微伴数据'!A:DC,81,0),"")</f>
      </c>
      <c r="V67" s="1">
        <f>IFERROR(VLOOKUP(#REF!,'星橙地址'!A:V,9,0),"")</f>
      </c>
      <c r="W67" s="1">
        <f>IFERROR(VLOOKUP(#REF!,'星橙地址'!A:V,10,0),"")</f>
      </c>
      <c r="X67" s="1">
        <f>IFERROR(VLOOKUP(A67,'星云问卷'!A:O,8,0),"")</f>
      </c>
      <c r="Y67" s="3">
        <f>IFERROR(VLOOKUP(A67,'星云问卷'!A:O,9,0),"")</f>
      </c>
      <c r="Z67" s="3">
        <f>IFERROR(VLOOKUP(A67,'星云问卷'!A:O,10,0),"")</f>
      </c>
      <c r="AA67" s="3">
        <f>IFERROR(VLOOKUP(A67,'星云问卷'!A:O,11,0),"")</f>
      </c>
      <c r="AB67" s="3">
        <f>IFERROR(VLOOKUP(A67,'星云问卷'!A:O,12,0),"")</f>
      </c>
      <c r="AC67" s="3">
        <f>IFERROR(VLOOKUP(A67,'星云问卷'!A:O,13,0),"")</f>
      </c>
      <c r="AD67" s="3">
        <f>IFERROR(VLOOKUP(A67,'星云问卷'!A:O,14,0),"")</f>
      </c>
      <c r="AE67" s="3">
        <f>IFERROR(VLOOKUP(A67,'星云问卷'!A:O,15,0),"")</f>
      </c>
      <c r="AF67" s="1">
        <f>IFERROR(VLOOKUP(A67,'微伴数据'!A:DB,72,0),"")</f>
      </c>
      <c r="AG67" s="1"/>
      <c r="AH67" s="1"/>
      <c r="AI67" s="1"/>
      <c r="AJ67" s="4"/>
      <c r="AK67" s="4"/>
      <c r="AL67" s="4">
        <f>CONCATENATE( " 我把体验营用户专属福利给你发一下哈：" &amp; CHAR(10) &amp; CHAR(10), "1.《抖音商业IP课》" &amp; CHAR(10), "兑换码：", AG67, CHAR(10), "兑换码使用地址：https://appamvpb5mq9834.h5.xiaoeknow.com/p/t/v1/ecommerce/mkt/redeem_index" &amp; CHAR(10) &amp; CHAR(10), "2.《生财有术66个项目精选》" &amp; CHAR(10), "兑换码：", AH67, CHAR(10), "使用方式：微信搜索小报童投递-点击开始阅读-点击生财有术项目精选即可" &amp; CHAR(10) &amp; CHAR(10), "3.《生财365问》" &amp; CHAR(10), "兑换码：", AI67, CHAR(10), "使用方式：https://appamvpb5mq9834.h5.xiaoeknow.com/p/t/v1/ecommerce/mkt/redeem_index")</f>
      </c>
      <c r="AM67" s="1"/>
      <c r="AN67" s="1"/>
      <c r="AO67" s="1"/>
    </row>
    <row r="68">
      <c r="A68" s="1">
        <f>IF('微伴数据'!A65="","",'微伴数据'!A65)</f>
      </c>
      <c r="B68" s="1">
        <f>IF('微伴数据'!B65="","",'微伴数据'!B65)</f>
      </c>
      <c r="C68" s="1">
        <f>IF('微伴数据'!G65="","",'微伴数据'!G65)</f>
      </c>
      <c r="D68" s="1">
        <f>IF('微伴数据'!D65="","",'微伴数据'!D65)</f>
      </c>
      <c r="E68" s="1">
        <f>IF('微伴数据'!CR65="","",'微伴数据'!CR65)</f>
      </c>
      <c r="F68" s="1">
        <f>IF('微伴数据'!CL65="","",'微伴数据'!CL65)</f>
      </c>
      <c r="G68" s="1" t="str">
        <v>A</v>
      </c>
      <c r="H68" s="1" t="str">
        <v>建联</v>
      </c>
      <c r="I68" s="1">
        <f>VLOOKUP(A68,'Sheet9'!A:A,1,0)</f>
      </c>
      <c r="J68" s="3"/>
      <c r="K68" s="1">
        <f>T68&amp;CHAR(10)&amp;U68&amp;CHAR(10)&amp;V68&amp;CHAR(10)&amp;Y68&amp;CHAR(10)&amp;Z68&amp;CHAR(10)&amp;AA68&amp;CHAR(10)&amp;AB68&amp;CHAR(10)&amp;AC68&amp;CHAR(10)&amp;AD68&amp;CHAR(10)&amp;AE68</f>
      </c>
      <c r="L68" s="2">
        <f>IFERROR(VLOOKUP(#REF!,'第一课直播'!D:L,9,0),IFERROR(VLOOKUP('第一课回放'!C:H,5,0),"未到课"))</f>
      </c>
      <c r="M68" s="2">
        <f>IFERROR(VLOOKUP(#REF!,'第一课回放'!C:H,5,0),"0:00:00")</f>
      </c>
      <c r="N68" s="2">
        <f>IFERROR(VLOOKUP(#REF!,'第二课直播'!D:L,9,0),"未到课")</f>
      </c>
      <c r="O68" s="2"/>
      <c r="P68" s="2"/>
      <c r="Q68" s="2"/>
      <c r="R68" s="2"/>
      <c r="S68" s="1">
        <f>IFERROR(VLOOKUP(A68,'微伴数据'!A:DB,12,0),"")</f>
      </c>
      <c r="T68" s="1">
        <f>IFERROR(VLOOKUP(A68,'微伴数据'!A:DB,32,0),"")</f>
      </c>
      <c r="U68" s="1">
        <f>IFERROR(VLOOKUP(A68,'微伴数据'!A:DC,81,0),"")</f>
      </c>
      <c r="V68" s="1">
        <f>IFERROR(VLOOKUP(#REF!,'星橙地址'!A:V,9,0),"")</f>
      </c>
      <c r="W68" s="1">
        <f>IFERROR(VLOOKUP(#REF!,'星橙地址'!A:V,10,0),"")</f>
      </c>
      <c r="X68" s="1">
        <f>IFERROR(VLOOKUP(A68,'星云问卷'!A:O,8,0),"")</f>
      </c>
      <c r="Y68" s="3">
        <f>IFERROR(VLOOKUP(A68,'星云问卷'!A:O,9,0),"")</f>
      </c>
      <c r="Z68" s="3">
        <f>IFERROR(VLOOKUP(A68,'星云问卷'!A:O,10,0),"")</f>
      </c>
      <c r="AA68" s="3">
        <f>IFERROR(VLOOKUP(A68,'星云问卷'!A:O,11,0),"")</f>
      </c>
      <c r="AB68" s="3">
        <f>IFERROR(VLOOKUP(A68,'星云问卷'!A:O,12,0),"")</f>
      </c>
      <c r="AC68" s="3">
        <f>IFERROR(VLOOKUP(A68,'星云问卷'!A:O,13,0),"")</f>
      </c>
      <c r="AD68" s="3">
        <f>IFERROR(VLOOKUP(A68,'星云问卷'!A:O,14,0),"")</f>
      </c>
      <c r="AE68" s="3">
        <f>IFERROR(VLOOKUP(A68,'星云问卷'!A:O,15,0),"")</f>
      </c>
      <c r="AF68" s="1">
        <f>IFERROR(VLOOKUP(A68,'微伴数据'!A:DB,72,0),"")</f>
      </c>
      <c r="AG68" s="5" t="str">
        <v>547jzkC9</v>
      </c>
      <c r="AH68" s="4" t="s">
        <v>22</v>
      </c>
      <c r="AI68" s="5" t="str">
        <v>6dhTUh3k</v>
      </c>
      <c r="AJ68" s="4"/>
      <c r="AK68" s="4"/>
      <c r="AL68" s="4">
        <f>CONCATENATE( " 我把体验营用户专属福利给你发一下哈：" &amp; CHAR(10) &amp; CHAR(10), "1.《抖音商业IP课》" &amp; CHAR(10), "兑换码：", AG68, CHAR(10), "兑换码使用地址：https://appamvpb5mq9834.h5.xiaoeknow.com/p/t/v1/ecommerce/mkt/redeem_index" &amp; CHAR(10) &amp; CHAR(10), "2.《生财有术66个项目精选》" &amp; CHAR(10), "兑换码：", AH68, CHAR(10), "使用方式：微信搜索小报童投递-点击开始阅读-点击生财有术项目精选即可" &amp; CHAR(10) &amp; CHAR(10), "3.《生财365问》" &amp; CHAR(10), "兑换码：", AI68, CHAR(10), "使用方式：https://appamvpb5mq9834.h5.xiaoeknow.com/p/t/v1/ecommerce/mkt/redeem_index")</f>
      </c>
      <c r="AM68" s="1"/>
      <c r="AN68" s="1"/>
      <c r="AO68" s="1"/>
    </row>
    <row r="69">
      <c r="A69" s="1">
        <f>IF('微伴数据'!A66="","",'微伴数据'!A66)</f>
      </c>
      <c r="B69" s="1">
        <f>IF('微伴数据'!B66="","",'微伴数据'!B66)</f>
      </c>
      <c r="C69" s="1">
        <f>IF('微伴数据'!G66="","",'微伴数据'!G66)</f>
      </c>
      <c r="D69" s="1">
        <f>IF('微伴数据'!D66="","",'微伴数据'!D66)</f>
      </c>
      <c r="E69" s="1">
        <f>IF('微伴数据'!CR66="","",'微伴数据'!CR66)</f>
      </c>
      <c r="F69" s="1">
        <f>IF('微伴数据'!CL66="","",'微伴数据'!CL66)</f>
      </c>
      <c r="G69" s="1" t="str">
        <v>B</v>
      </c>
      <c r="H69" s="1" t="str">
        <v>建联</v>
      </c>
      <c r="I69" s="1">
        <f>VLOOKUP(A69,'Sheet9'!A:A,1,0)</f>
      </c>
      <c r="J69" s="3"/>
      <c r="K69" s="1">
        <f>T69&amp;CHAR(10)&amp;U69&amp;CHAR(10)&amp;V69&amp;CHAR(10)&amp;Y69&amp;CHAR(10)&amp;Z69&amp;CHAR(10)&amp;AA69&amp;CHAR(10)&amp;AB69&amp;CHAR(10)&amp;AC69&amp;CHAR(10)&amp;AD69&amp;CHAR(10)&amp;AE69</f>
      </c>
      <c r="L69" s="2">
        <f>IFERROR(VLOOKUP(#REF!,'第一课直播'!D:L,9,0),IFERROR(VLOOKUP('第一课回放'!C:H,5,0),"未到课"))</f>
      </c>
      <c r="M69" s="2">
        <f>IFERROR(VLOOKUP(#REF!,'第一课回放'!C:H,5,0),"0:00:00")</f>
      </c>
      <c r="N69" s="2">
        <f>IFERROR(VLOOKUP(#REF!,'第二课直播'!D:L,9,0),"未到课")</f>
      </c>
      <c r="O69" s="2"/>
      <c r="P69" s="7"/>
      <c r="Q69" s="2"/>
      <c r="R69" s="2"/>
      <c r="S69" s="1">
        <f>IFERROR(VLOOKUP(A69,'微伴数据'!A:DB,12,0),"")</f>
      </c>
      <c r="T69" s="1">
        <f>IFERROR(VLOOKUP(A69,'微伴数据'!A:DB,32,0),"")</f>
      </c>
      <c r="U69" s="1">
        <f>IFERROR(VLOOKUP(A69,'微伴数据'!A:DC,81,0),"")</f>
      </c>
      <c r="V69" s="1">
        <f>IFERROR(VLOOKUP(#REF!,'星橙地址'!A:V,9,0),"")</f>
      </c>
      <c r="W69" s="1">
        <f>IFERROR(VLOOKUP(#REF!,'星橙地址'!A:V,10,0),"")</f>
      </c>
      <c r="X69" s="1">
        <f>IFERROR(VLOOKUP(A69,'星云问卷'!A:O,8,0),"")</f>
      </c>
      <c r="Y69" s="3">
        <f>IFERROR(VLOOKUP(A69,'星云问卷'!A:O,9,0),"")</f>
      </c>
      <c r="Z69" s="3">
        <f>IFERROR(VLOOKUP(A69,'星云问卷'!A:O,10,0),"")</f>
      </c>
      <c r="AA69" s="3">
        <f>IFERROR(VLOOKUP(A69,'星云问卷'!A:O,11,0),"")</f>
      </c>
      <c r="AB69" s="3">
        <f>IFERROR(VLOOKUP(A69,'星云问卷'!A:O,12,0),"")</f>
      </c>
      <c r="AC69" s="3">
        <f>IFERROR(VLOOKUP(A69,'星云问卷'!A:O,13,0),"")</f>
      </c>
      <c r="AD69" s="3">
        <f>IFERROR(VLOOKUP(A69,'星云问卷'!A:O,14,0),"")</f>
      </c>
      <c r="AE69" s="3">
        <f>IFERROR(VLOOKUP(A69,'星云问卷'!A:O,15,0),"")</f>
      </c>
      <c r="AF69" s="1">
        <f>IFERROR(VLOOKUP(A69,'微伴数据'!A:DB,72,0),"")</f>
      </c>
      <c r="AG69" s="1" t="str">
        <v>54AeCCcQ</v>
      </c>
      <c r="AH69" s="1" t="str">
        <v>https://xiaobot.net/invitation/9ae8f-88c6e-5db2b-7a60a/</v>
      </c>
      <c r="AI69" s="5" t="str">
        <v>6dqVAvPP</v>
      </c>
      <c r="AJ69" s="4"/>
      <c r="AK69" s="4"/>
      <c r="AL69" s="4">
        <f>CONCATENATE( " 我把体验营用户专属福利给你发一下哈：" &amp; CHAR(10) &amp; CHAR(10), "1.《抖音商业IP课》" &amp; CHAR(10), "兑换码：", AG69, CHAR(10), "兑换码使用地址：https://appamvpb5mq9834.h5.xiaoeknow.com/p/t/v1/ecommerce/mkt/redeem_index" &amp; CHAR(10) &amp; CHAR(10), "2.《生财有术66个项目精选》" &amp; CHAR(10), "兑换码：", AH69, CHAR(10), "使用方式：微信搜索小报童投递-点击开始阅读-点击生财有术项目精选即可" &amp; CHAR(10) &amp; CHAR(10), "3.《生财365问》" &amp; CHAR(10), "兑换码：", AI69, CHAR(10), "使用方式：https://appamvpb5mq9834.h5.xiaoeknow.com/p/t/v1/ecommerce/mkt/redeem_index")</f>
      </c>
      <c r="AM69" s="1"/>
      <c r="AN69" s="1"/>
      <c r="AO69" s="1"/>
    </row>
    <row r="70">
      <c r="A70" s="1">
        <f>IF('微伴数据'!A67="","",'微伴数据'!A67)</f>
      </c>
      <c r="B70" s="1">
        <f>IF('微伴数据'!B67="","",'微伴数据'!B67)</f>
      </c>
      <c r="C70" s="1">
        <f>IF('微伴数据'!G67="","",'微伴数据'!G67)</f>
      </c>
      <c r="D70" s="1">
        <f>IF('微伴数据'!D67="","",'微伴数据'!D67)</f>
      </c>
      <c r="E70" s="1">
        <f>IF('微伴数据'!CR67="","",'微伴数据'!CR67)</f>
      </c>
      <c r="F70" s="1">
        <f>IF('微伴数据'!CL67="","",'微伴数据'!CL67)</f>
      </c>
      <c r="G70" s="1" t="str">
        <v>A</v>
      </c>
      <c r="H70" s="1" t="str">
        <v>建联</v>
      </c>
      <c r="I70" s="1">
        <f>VLOOKUP(A70,'Sheet9'!A:A,1,0)</f>
      </c>
      <c r="J70" s="3"/>
      <c r="K70" s="1">
        <f>T70&amp;CHAR(10)&amp;U70&amp;CHAR(10)&amp;V70&amp;CHAR(10)&amp;Y70&amp;CHAR(10)&amp;Z70&amp;CHAR(10)&amp;AA70&amp;CHAR(10)&amp;AB70&amp;CHAR(10)&amp;AC70&amp;CHAR(10)&amp;AD70&amp;CHAR(10)&amp;AE70</f>
      </c>
      <c r="L70" s="2">
        <f>IFERROR(VLOOKUP(#REF!,'第一课直播'!D:L,9,0),IFERROR(VLOOKUP('第一课回放'!C:H,5,0),"未到课"))</f>
      </c>
      <c r="M70" s="2">
        <f>IFERROR(VLOOKUP(#REF!,'第一课回放'!C:H,5,0),"0:00:00")</f>
      </c>
      <c r="N70" s="2">
        <f>IFERROR(VLOOKUP(#REF!,'第二课直播'!D:L,9,0),"未到课")</f>
      </c>
      <c r="O70" s="2"/>
      <c r="P70" s="2"/>
      <c r="Q70" s="2"/>
      <c r="R70" s="2"/>
      <c r="S70" s="1">
        <f>IFERROR(VLOOKUP(A70,'微伴数据'!A:DB,12,0),"")</f>
      </c>
      <c r="T70" s="1">
        <f>IFERROR(VLOOKUP(A70,'微伴数据'!A:DB,32,0),"")</f>
      </c>
      <c r="U70" s="1">
        <f>IFERROR(VLOOKUP(A70,'微伴数据'!A:DC,81,0),"")</f>
      </c>
      <c r="V70" s="1">
        <f>IFERROR(VLOOKUP(#REF!,'星橙地址'!A:V,9,0),"")</f>
      </c>
      <c r="W70" s="1">
        <f>IFERROR(VLOOKUP(#REF!,'星橙地址'!A:V,10,0),"")</f>
      </c>
      <c r="X70" s="1">
        <f>IFERROR(VLOOKUP(A70,'星云问卷'!A:O,8,0),"")</f>
      </c>
      <c r="Y70" s="3">
        <f>IFERROR(VLOOKUP(A70,'星云问卷'!A:O,9,0),"")</f>
      </c>
      <c r="Z70" s="3">
        <f>IFERROR(VLOOKUP(A70,'星云问卷'!A:O,10,0),"")</f>
      </c>
      <c r="AA70" s="3">
        <f>IFERROR(VLOOKUP(A70,'星云问卷'!A:O,11,0),"")</f>
      </c>
      <c r="AB70" s="3">
        <f>IFERROR(VLOOKUP(A70,'星云问卷'!A:O,12,0),"")</f>
      </c>
      <c r="AC70" s="3">
        <f>IFERROR(VLOOKUP(A70,'星云问卷'!A:O,13,0),"")</f>
      </c>
      <c r="AD70" s="3">
        <f>IFERROR(VLOOKUP(A70,'星云问卷'!A:O,14,0),"")</f>
      </c>
      <c r="AE70" s="3">
        <f>IFERROR(VLOOKUP(A70,'星云问卷'!A:O,15,0),"")</f>
      </c>
      <c r="AF70" s="1">
        <f>IFERROR(VLOOKUP(A70,'微伴数据'!A:DB,72,0),"")</f>
      </c>
      <c r="AG70" s="1" t="str">
        <v>54AewVwb</v>
      </c>
      <c r="AH70" s="1" t="str">
        <v>https://xiaobot.net/invitation/91566-dd81f-8c8e0-c9912/</v>
      </c>
      <c r="AI70" s="5" t="str">
        <v>6dqVKgpt</v>
      </c>
      <c r="AJ70" s="4"/>
      <c r="AK70" s="4"/>
      <c r="AL70" s="4">
        <f>CONCATENATE( " 我把体验营用户专属福利给你发一下哈：" &amp; CHAR(10) &amp; CHAR(10), "1.《抖音商业IP课》" &amp; CHAR(10), "兑换码：", AG70, CHAR(10), "兑换码使用地址：https://appamvpb5mq9834.h5.xiaoeknow.com/p/t/v1/ecommerce/mkt/redeem_index" &amp; CHAR(10) &amp; CHAR(10), "2.《生财有术66个项目精选》" &amp; CHAR(10), "兑换码：", AH70, CHAR(10), "使用方式：微信搜索小报童投递-点击开始阅读-点击生财有术项目精选即可" &amp; CHAR(10) &amp; CHAR(10), "3.《生财365问》" &amp; CHAR(10), "兑换码：", AI70, CHAR(10), "使用方式：https://appamvpb5mq9834.h5.xiaoeknow.com/p/t/v1/ecommerce/mkt/redeem_index")</f>
      </c>
      <c r="AM70" s="1"/>
      <c r="AN70" s="1"/>
      <c r="AO70" s="1" t="str">
        <v>纳入用户画像</v>
      </c>
    </row>
    <row r="71">
      <c r="A71" s="1">
        <f>IF('微伴数据'!A68="","",'微伴数据'!A68)</f>
      </c>
      <c r="B71" s="1">
        <f>IF('微伴数据'!B68="","",'微伴数据'!B68)</f>
      </c>
      <c r="C71" s="1">
        <f>IF('微伴数据'!G68="","",'微伴数据'!G68)</f>
      </c>
      <c r="D71" s="1">
        <f>IF('微伴数据'!D68="","",'微伴数据'!D68)</f>
      </c>
      <c r="E71" s="1">
        <f>IF('微伴数据'!CR68="","",'微伴数据'!CR68)</f>
      </c>
      <c r="F71" s="1">
        <f>IF('微伴数据'!CL68="","",'微伴数据'!CL68)</f>
      </c>
      <c r="G71" s="1" t="str">
        <v>A</v>
      </c>
      <c r="H71" s="1" t="str">
        <v>建联</v>
      </c>
      <c r="I71" s="1">
        <f>VLOOKUP(A71,'Sheet9'!A:A,1,0)</f>
      </c>
      <c r="J71" s="3"/>
      <c r="K71" s="1">
        <f>T71&amp;CHAR(10)&amp;U71&amp;CHAR(10)&amp;V71&amp;CHAR(10)&amp;Y71&amp;CHAR(10)&amp;Z71&amp;CHAR(10)&amp;AA71&amp;CHAR(10)&amp;AB71&amp;CHAR(10)&amp;AC71&amp;CHAR(10)&amp;AD71&amp;CHAR(10)&amp;AE71</f>
      </c>
      <c r="L71" s="2">
        <f>IFERROR(VLOOKUP(#REF!,'第一课直播'!D:L,9,0),IFERROR(VLOOKUP('第一课回放'!C:H,5,0),"未到课"))</f>
      </c>
      <c r="M71" s="2">
        <f>IFERROR(VLOOKUP(#REF!,'第一课回放'!C:H,5,0),"0:00:00")</f>
      </c>
      <c r="N71" s="2">
        <f>IFERROR(VLOOKUP(#REF!,'第二课直播'!D:L,9,0),"未到课")</f>
      </c>
      <c r="O71" s="2"/>
      <c r="P71" s="2"/>
      <c r="Q71" s="2"/>
      <c r="R71" s="2"/>
      <c r="S71" s="1">
        <f>IFERROR(VLOOKUP(A71,'微伴数据'!A:DB,12,0),"")</f>
      </c>
      <c r="T71" s="1">
        <f>IFERROR(VLOOKUP(A71,'微伴数据'!A:DB,32,0),"")</f>
      </c>
      <c r="U71" s="1">
        <f>IFERROR(VLOOKUP(A71,'微伴数据'!A:DC,81,0),"")</f>
      </c>
      <c r="V71" s="1">
        <f>IFERROR(VLOOKUP(#REF!,'星橙地址'!A:V,9,0),"")</f>
      </c>
      <c r="W71" s="1">
        <f>IFERROR(VLOOKUP(#REF!,'星橙地址'!A:V,10,0),"")</f>
      </c>
      <c r="X71" s="1">
        <f>IFERROR(VLOOKUP(A71,'星云问卷'!A:O,8,0),"")</f>
      </c>
      <c r="Y71" s="3">
        <f>IFERROR(VLOOKUP(A71,'星云问卷'!A:O,9,0),"")</f>
      </c>
      <c r="Z71" s="3">
        <f>IFERROR(VLOOKUP(A71,'星云问卷'!A:O,10,0),"")</f>
      </c>
      <c r="AA71" s="3">
        <f>IFERROR(VLOOKUP(A71,'星云问卷'!A:O,11,0),"")</f>
      </c>
      <c r="AB71" s="3">
        <f>IFERROR(VLOOKUP(A71,'星云问卷'!A:O,12,0),"")</f>
      </c>
      <c r="AC71" s="3">
        <f>IFERROR(VLOOKUP(A71,'星云问卷'!A:O,13,0),"")</f>
      </c>
      <c r="AD71" s="3">
        <f>IFERROR(VLOOKUP(A71,'星云问卷'!A:O,14,0),"")</f>
      </c>
      <c r="AE71" s="3">
        <f>IFERROR(VLOOKUP(A71,'星云问卷'!A:O,15,0),"")</f>
      </c>
      <c r="AF71" s="1">
        <f>IFERROR(VLOOKUP(A71,'微伴数据'!A:DB,72,0),"")</f>
      </c>
      <c r="AG71" s="1"/>
      <c r="AH71" s="1"/>
      <c r="AI71" s="1"/>
      <c r="AJ71" s="4"/>
      <c r="AK71" s="4"/>
      <c r="AL71" s="4">
        <f>CONCATENATE( " 我把体验营用户专属福利给你发一下哈：" &amp; CHAR(10) &amp; CHAR(10), "1.《抖音商业IP课》" &amp; CHAR(10), "兑换码：", AG71, CHAR(10), "兑换码使用地址：https://appamvpb5mq9834.h5.xiaoeknow.com/p/t/v1/ecommerce/mkt/redeem_index" &amp; CHAR(10) &amp; CHAR(10), "2.《生财有术66个项目精选》" &amp; CHAR(10), "兑换码：", AH71, CHAR(10), "使用方式：微信搜索小报童投递-点击开始阅读-点击生财有术项目精选即可" &amp; CHAR(10) &amp; CHAR(10), "3.《生财365问》" &amp; CHAR(10), "兑换码：", AI71, CHAR(10), "使用方式：https://appamvpb5mq9834.h5.xiaoeknow.com/p/t/v1/ecommerce/mkt/redeem_index")</f>
      </c>
      <c r="AM71" s="1"/>
      <c r="AN71" s="1"/>
      <c r="AO71" s="1"/>
    </row>
    <row r="72">
      <c r="A72" s="1">
        <f>IF('微伴数据'!A69="","",'微伴数据'!A69)</f>
      </c>
      <c r="B72" s="1">
        <f>IF('微伴数据'!B69="","",'微伴数据'!B69)</f>
      </c>
      <c r="C72" s="1">
        <f>IF('微伴数据'!G69="","",'微伴数据'!G69)</f>
      </c>
      <c r="D72" s="1">
        <f>IF('微伴数据'!D69="","",'微伴数据'!D69)</f>
      </c>
      <c r="E72" s="1">
        <f>IF('微伴数据'!CR69="","",'微伴数据'!CR69)</f>
      </c>
      <c r="F72" s="1">
        <f>IF('微伴数据'!CL69="","",'微伴数据'!CL69)</f>
      </c>
      <c r="G72" s="1" t="str">
        <v>A</v>
      </c>
      <c r="H72" s="1" t="str">
        <v>建联</v>
      </c>
      <c r="I72" s="1">
        <f>VLOOKUP(A72,'Sheet9'!A:A,1,0)</f>
      </c>
      <c r="J72" s="3"/>
      <c r="K72" s="1">
        <f>T72&amp;CHAR(10)&amp;U72&amp;CHAR(10)&amp;V72&amp;CHAR(10)&amp;Y72&amp;CHAR(10)&amp;Z72&amp;CHAR(10)&amp;AA72&amp;CHAR(10)&amp;AB72&amp;CHAR(10)&amp;AC72&amp;CHAR(10)&amp;AD72&amp;CHAR(10)&amp;AE72</f>
      </c>
      <c r="L72" s="2">
        <f>IFERROR(VLOOKUP(#REF!,'第一课直播'!D:L,9,0),IFERROR(VLOOKUP('第一课回放'!C:H,5,0),"未到课"))</f>
      </c>
      <c r="M72" s="2">
        <f>IFERROR(VLOOKUP(#REF!,'第一课回放'!C:H,5,0),"0:00:00")</f>
      </c>
      <c r="N72" s="2">
        <f>IFERROR(VLOOKUP(#REF!,'第二课直播'!D:L,9,0),"未到课")</f>
      </c>
      <c r="O72" s="2"/>
      <c r="P72" s="2"/>
      <c r="Q72" s="2"/>
      <c r="R72" s="2"/>
      <c r="S72" s="1">
        <f>IFERROR(VLOOKUP(A72,'微伴数据'!A:DB,12,0),"")</f>
      </c>
      <c r="T72" s="1">
        <f>IFERROR(VLOOKUP(A72,'微伴数据'!A:DB,32,0),"")</f>
      </c>
      <c r="U72" s="1">
        <f>IFERROR(VLOOKUP(A72,'微伴数据'!A:DC,81,0),"")</f>
      </c>
      <c r="V72" s="1">
        <f>IFERROR(VLOOKUP(#REF!,'星橙地址'!A:V,9,0),"")</f>
      </c>
      <c r="W72" s="1">
        <f>IFERROR(VLOOKUP(#REF!,'星橙地址'!A:V,10,0),"")</f>
      </c>
      <c r="X72" s="1">
        <f>IFERROR(VLOOKUP(A72,'星云问卷'!A:O,8,0),"")</f>
      </c>
      <c r="Y72" s="3">
        <f>IFERROR(VLOOKUP(A72,'星云问卷'!A:O,9,0),"")</f>
      </c>
      <c r="Z72" s="3">
        <f>IFERROR(VLOOKUP(A72,'星云问卷'!A:O,10,0),"")</f>
      </c>
      <c r="AA72" s="3">
        <f>IFERROR(VLOOKUP(A72,'星云问卷'!A:O,11,0),"")</f>
      </c>
      <c r="AB72" s="3">
        <f>IFERROR(VLOOKUP(A72,'星云问卷'!A:O,12,0),"")</f>
      </c>
      <c r="AC72" s="3">
        <f>IFERROR(VLOOKUP(A72,'星云问卷'!A:O,13,0),"")</f>
      </c>
      <c r="AD72" s="3">
        <f>IFERROR(VLOOKUP(A72,'星云问卷'!A:O,14,0),"")</f>
      </c>
      <c r="AE72" s="3">
        <f>IFERROR(VLOOKUP(A72,'星云问卷'!A:O,15,0),"")</f>
      </c>
      <c r="AF72" s="1">
        <f>IFERROR(VLOOKUP(A72,'微伴数据'!A:DB,72,0),"")</f>
      </c>
      <c r="AG72" s="5" t="str">
        <v>547kFrVt</v>
      </c>
      <c r="AH72" s="4" t="s">
        <v>24</v>
      </c>
      <c r="AI72" s="5" t="str">
        <v>6dhUmBdD</v>
      </c>
      <c r="AJ72" s="4"/>
      <c r="AK72" s="4"/>
      <c r="AL72" s="4">
        <f>CONCATENATE( " 我把体验营用户专属福利给你发一下哈：" &amp; CHAR(10) &amp; CHAR(10), "1.《抖音商业IP课》" &amp; CHAR(10), "兑换码：", AG72, CHAR(10), "兑换码使用地址：https://appamvpb5mq9834.h5.xiaoeknow.com/p/t/v1/ecommerce/mkt/redeem_index" &amp; CHAR(10) &amp; CHAR(10), "2.《生财有术66个项目精选》" &amp; CHAR(10), "兑换码：", AH72, CHAR(10), "使用方式：微信搜索小报童投递-点击开始阅读-点击生财有术项目精选即可" &amp; CHAR(10) &amp; CHAR(10), "3.《生财365问》" &amp; CHAR(10), "兑换码：", AI72, CHAR(10), "使用方式：https://appamvpb5mq9834.h5.xiaoeknow.com/p/t/v1/ecommerce/mkt/redeem_index")</f>
      </c>
      <c r="AM72" s="1"/>
      <c r="AN72" s="1"/>
      <c r="AO72" s="1"/>
    </row>
    <row r="73">
      <c r="A73" s="1">
        <f>IF('微伴数据'!A70="","",'微伴数据'!A70)</f>
      </c>
      <c r="B73" s="1">
        <f>IF('微伴数据'!B70="","",'微伴数据'!B70)</f>
      </c>
      <c r="C73" s="1">
        <f>IF('微伴数据'!G70="","",'微伴数据'!G70)</f>
      </c>
      <c r="D73" s="1">
        <f>IF('微伴数据'!D70="","",'微伴数据'!D70)</f>
      </c>
      <c r="E73" s="1">
        <f>IF('微伴数据'!CR70="","",'微伴数据'!CR70)</f>
      </c>
      <c r="F73" s="1">
        <f>IF('微伴数据'!CL70="","",'微伴数据'!CL70)</f>
      </c>
      <c r="G73" s="1" t="str">
        <v>B</v>
      </c>
      <c r="H73" s="1" t="str">
        <v>建联</v>
      </c>
      <c r="I73" s="1">
        <f>VLOOKUP(A73,'Sheet9'!A:A,1,0)</f>
      </c>
      <c r="J73" s="3"/>
      <c r="K73" s="1">
        <f>T73&amp;CHAR(10)&amp;U73&amp;CHAR(10)&amp;V73&amp;CHAR(10)&amp;Y73&amp;CHAR(10)&amp;Z73&amp;CHAR(10)&amp;AA73&amp;CHAR(10)&amp;AB73&amp;CHAR(10)&amp;AC73&amp;CHAR(10)&amp;AD73&amp;CHAR(10)&amp;AE73</f>
      </c>
      <c r="L73" s="2">
        <f>IFERROR(VLOOKUP(#REF!,'第一课直播'!D:L,9,0),IFERROR(VLOOKUP('第一课回放'!C:H,5,0),"未到课"))</f>
      </c>
      <c r="M73" s="2">
        <f>IFERROR(VLOOKUP(#REF!,'第一课回放'!C:H,5,0),"0:00:00")</f>
      </c>
      <c r="N73" s="2">
        <f>IFERROR(VLOOKUP(#REF!,'第二课直播'!D:L,9,0),"未到课")</f>
      </c>
      <c r="O73" s="2"/>
      <c r="P73" s="2"/>
      <c r="Q73" s="2"/>
      <c r="R73" s="2"/>
      <c r="S73" s="1">
        <f>IFERROR(VLOOKUP(A73,'微伴数据'!A:DB,12,0),"")</f>
      </c>
      <c r="T73" s="1">
        <f>IFERROR(VLOOKUP(A73,'微伴数据'!A:DB,32,0),"")</f>
      </c>
      <c r="U73" s="1">
        <f>IFERROR(VLOOKUP(A73,'微伴数据'!A:DC,81,0),"")</f>
      </c>
      <c r="V73" s="1">
        <f>IFERROR(VLOOKUP(#REF!,'星橙地址'!A:V,9,0),"")</f>
      </c>
      <c r="W73" s="1">
        <f>IFERROR(VLOOKUP(#REF!,'星橙地址'!A:V,10,0),"")</f>
      </c>
      <c r="X73" s="1">
        <f>IFERROR(VLOOKUP(A73,'星云问卷'!A:O,8,0),"")</f>
      </c>
      <c r="Y73" s="3">
        <f>IFERROR(VLOOKUP(A73,'星云问卷'!A:O,9,0),"")</f>
      </c>
      <c r="Z73" s="3">
        <f>IFERROR(VLOOKUP(A73,'星云问卷'!A:O,10,0),"")</f>
      </c>
      <c r="AA73" s="3">
        <f>IFERROR(VLOOKUP(A73,'星云问卷'!A:O,11,0),"")</f>
      </c>
      <c r="AB73" s="3">
        <f>IFERROR(VLOOKUP(A73,'星云问卷'!A:O,12,0),"")</f>
      </c>
      <c r="AC73" s="3">
        <f>IFERROR(VLOOKUP(A73,'星云问卷'!A:O,13,0),"")</f>
      </c>
      <c r="AD73" s="3">
        <f>IFERROR(VLOOKUP(A73,'星云问卷'!A:O,14,0),"")</f>
      </c>
      <c r="AE73" s="3">
        <f>IFERROR(VLOOKUP(A73,'星云问卷'!A:O,15,0),"")</f>
      </c>
      <c r="AF73" s="1">
        <f>IFERROR(VLOOKUP(A73,'微伴数据'!A:DB,72,0),"")</f>
      </c>
      <c r="AG73" s="1"/>
      <c r="AH73" s="1"/>
      <c r="AI73" s="1"/>
      <c r="AJ73" s="4"/>
      <c r="AK73" s="4"/>
      <c r="AL73" s="4">
        <f>CONCATENATE( " 我把体验营用户专属福利给你发一下哈：" &amp; CHAR(10) &amp; CHAR(10), "1.《抖音商业IP课》" &amp; CHAR(10), "兑换码：", AG73, CHAR(10), "兑换码使用地址：https://appamvpb5mq9834.h5.xiaoeknow.com/p/t/v1/ecommerce/mkt/redeem_index" &amp; CHAR(10) &amp; CHAR(10), "2.《生财有术66个项目精选》" &amp; CHAR(10), "兑换码：", AH73, CHAR(10), "使用方式：微信搜索小报童投递-点击开始阅读-点击生财有术项目精选即可" &amp; CHAR(10) &amp; CHAR(10), "3.《生财365问》" &amp; CHAR(10), "兑换码：", AI73, CHAR(10), "使用方式：https://appamvpb5mq9834.h5.xiaoeknow.com/p/t/v1/ecommerce/mkt/redeem_index")</f>
      </c>
      <c r="AM73" s="1"/>
      <c r="AN73" s="1"/>
      <c r="AO73" s="1"/>
    </row>
    <row r="74">
      <c r="A74" s="1">
        <f>IF('微伴数据'!A71="","",'微伴数据'!A71)</f>
      </c>
      <c r="B74" s="1">
        <f>IF('微伴数据'!B71="","",'微伴数据'!B71)</f>
      </c>
      <c r="C74" s="1">
        <f>IF('微伴数据'!G71="","",'微伴数据'!G71)</f>
      </c>
      <c r="D74" s="1">
        <f>IF('微伴数据'!D71="","",'微伴数据'!D71)</f>
      </c>
      <c r="E74" s="1">
        <f>IF('微伴数据'!CR71="","",'微伴数据'!CR71)</f>
      </c>
      <c r="F74" s="1">
        <f>IF('微伴数据'!CL71="","",'微伴数据'!CL71)</f>
      </c>
      <c r="G74" s="1" t="str">
        <v>S</v>
      </c>
      <c r="H74" s="1" t="str">
        <v>建联</v>
      </c>
      <c r="I74" s="1">
        <f>VLOOKUP(A74,'Sheet9'!A:A,1,0)</f>
      </c>
      <c r="J74" s="3"/>
      <c r="K74" s="1">
        <f>T74&amp;CHAR(10)&amp;U74&amp;CHAR(10)&amp;V74&amp;CHAR(10)&amp;Y74&amp;CHAR(10)&amp;Z74&amp;CHAR(10)&amp;AA74&amp;CHAR(10)&amp;AB74&amp;CHAR(10)&amp;AC74&amp;CHAR(10)&amp;AD74&amp;CHAR(10)&amp;AE74</f>
      </c>
      <c r="L74" s="2">
        <f>IFERROR(VLOOKUP(#REF!,'第一课直播'!D:L,9,0),IFERROR(VLOOKUP('第一课回放'!C:H,5,0),"未到课"))</f>
      </c>
      <c r="M74" s="2">
        <f>IFERROR(VLOOKUP(#REF!,'第一课回放'!C:H,5,0),"0:00:00")</f>
      </c>
      <c r="N74" s="2">
        <f>IFERROR(VLOOKUP(#REF!,'第二课直播'!D:L,9,0),"未到课")</f>
      </c>
      <c r="O74" s="2"/>
      <c r="P74" s="2"/>
      <c r="Q74" s="2"/>
      <c r="R74" s="2"/>
      <c r="S74" s="1">
        <f>IFERROR(VLOOKUP(A74,'微伴数据'!A:DB,12,0),"")</f>
      </c>
      <c r="T74" s="1">
        <f>IFERROR(VLOOKUP(A74,'微伴数据'!A:DB,32,0),"")</f>
      </c>
      <c r="U74" s="1">
        <f>IFERROR(VLOOKUP(A74,'微伴数据'!A:DC,81,0),"")</f>
      </c>
      <c r="V74" s="1">
        <f>IFERROR(VLOOKUP(#REF!,'星橙地址'!A:V,9,0),"")</f>
      </c>
      <c r="W74" s="1">
        <f>IFERROR(VLOOKUP(#REF!,'星橙地址'!A:V,10,0),"")</f>
      </c>
      <c r="X74" s="1">
        <f>IFERROR(VLOOKUP(A74,'星云问卷'!A:O,8,0),"")</f>
      </c>
      <c r="Y74" s="3">
        <f>IFERROR(VLOOKUP(A74,'星云问卷'!A:O,9,0),"")</f>
      </c>
      <c r="Z74" s="3">
        <f>IFERROR(VLOOKUP(A74,'星云问卷'!A:O,10,0),"")</f>
      </c>
      <c r="AA74" s="3">
        <f>IFERROR(VLOOKUP(A74,'星云问卷'!A:O,11,0),"")</f>
      </c>
      <c r="AB74" s="3">
        <f>IFERROR(VLOOKUP(A74,'星云问卷'!A:O,12,0),"")</f>
      </c>
      <c r="AC74" s="3">
        <f>IFERROR(VLOOKUP(A74,'星云问卷'!A:O,13,0),"")</f>
      </c>
      <c r="AD74" s="3">
        <f>IFERROR(VLOOKUP(A74,'星云问卷'!A:O,14,0),"")</f>
      </c>
      <c r="AE74" s="3">
        <f>IFERROR(VLOOKUP(A74,'星云问卷'!A:O,15,0),"")</f>
      </c>
      <c r="AF74" s="1">
        <f>IFERROR(VLOOKUP(A74,'微伴数据'!A:DB,72,0),"")</f>
      </c>
      <c r="AG74" s="1"/>
      <c r="AH74" s="1"/>
      <c r="AI74" s="1"/>
      <c r="AJ74" s="4"/>
      <c r="AK74" s="4"/>
      <c r="AL74" s="4">
        <f>CONCATENATE( " 我把体验营用户专属福利给你发一下哈：" &amp; CHAR(10) &amp; CHAR(10), "1.《抖音商业IP课》" &amp; CHAR(10), "兑换码：", AG74, CHAR(10), "兑换码使用地址：https://appamvpb5mq9834.h5.xiaoeknow.com/p/t/v1/ecommerce/mkt/redeem_index" &amp; CHAR(10) &amp; CHAR(10), "2.《生财有术66个项目精选》" &amp; CHAR(10), "兑换码：", AH74, CHAR(10), "使用方式：微信搜索小报童投递-点击开始阅读-点击生财有术项目精选即可" &amp; CHAR(10) &amp; CHAR(10), "3.《生财365问》" &amp; CHAR(10), "兑换码：", AI74, CHAR(10), "使用方式：https://appamvpb5mq9834.h5.xiaoeknow.com/p/t/v1/ecommerce/mkt/redeem_index")</f>
      </c>
      <c r="AM74" s="1"/>
      <c r="AN74" s="1"/>
      <c r="AO74" s="1"/>
    </row>
    <row r="75">
      <c r="A75" s="1">
        <f>IF('微伴数据'!A72="","",'微伴数据'!A72)</f>
      </c>
      <c r="B75" s="1">
        <f>IF('微伴数据'!B72="","",'微伴数据'!B72)</f>
      </c>
      <c r="C75" s="1">
        <f>IF('微伴数据'!G72="","",'微伴数据'!G72)</f>
      </c>
      <c r="D75" s="1">
        <f>IF('微伴数据'!D72="","",'微伴数据'!D72)</f>
      </c>
      <c r="E75" s="1">
        <f>IF('微伴数据'!CR72="","",'微伴数据'!CR72)</f>
      </c>
      <c r="F75" s="1">
        <f>IF('微伴数据'!CL72="","",'微伴数据'!CL72)</f>
      </c>
      <c r="G75" s="1" t="str">
        <v>S</v>
      </c>
      <c r="H75" s="1" t="str">
        <v>建联</v>
      </c>
      <c r="I75" s="1">
        <f>VLOOKUP(A75,'Sheet9'!A:A,1,0)</f>
      </c>
      <c r="J75" s="3"/>
      <c r="K75" s="1">
        <f>T75&amp;CHAR(10)&amp;U75&amp;CHAR(10)&amp;V75&amp;CHAR(10)&amp;Y75&amp;CHAR(10)&amp;Z75&amp;CHAR(10)&amp;AA75&amp;CHAR(10)&amp;AB75&amp;CHAR(10)&amp;AC75&amp;CHAR(10)&amp;AD75&amp;CHAR(10)&amp;AE75</f>
      </c>
      <c r="L75" s="2">
        <f>IF('微伴数据'!L72="","",'微伴数据'!L72)</f>
      </c>
      <c r="M75" s="2">
        <f>IFERROR(VLOOKUP(#REF!,'第一课回放'!C:H,5,0),"0:00:00")</f>
      </c>
      <c r="N75" s="2">
        <f>IFERROR(VLOOKUP(#REF!,'第二课直播'!D:L,9,0),"未到课")</f>
      </c>
      <c r="O75" s="2"/>
      <c r="P75" s="2"/>
      <c r="Q75" s="2"/>
      <c r="R75" s="2"/>
      <c r="S75" s="1">
        <f>IFERROR(VLOOKUP(A75,'微伴数据'!A:DB,12,0),"")</f>
      </c>
      <c r="T75" s="1">
        <f>IFERROR(VLOOKUP(A75,'微伴数据'!A:DB,32,0),"")</f>
      </c>
      <c r="U75" s="1">
        <f>IFERROR(VLOOKUP(A75,'微伴数据'!A:DC,81,0),"")</f>
      </c>
      <c r="V75" s="1">
        <f>IFERROR(VLOOKUP(#REF!,'星橙地址'!A:V,9,0),"")</f>
      </c>
      <c r="W75" s="1">
        <f>IFERROR(VLOOKUP(#REF!,'星橙地址'!A:V,10,0),"")</f>
      </c>
      <c r="X75" s="1">
        <f>IFERROR(VLOOKUP(A75,'星云问卷'!A:O,8,0),"")</f>
      </c>
      <c r="Y75" s="3">
        <f>IFERROR(VLOOKUP(A75,'星云问卷'!A:O,9,0),"")</f>
      </c>
      <c r="Z75" s="3">
        <f>IFERROR(VLOOKUP(A75,'星云问卷'!A:O,10,0),"")</f>
      </c>
      <c r="AA75" s="3">
        <f>IFERROR(VLOOKUP(A75,'星云问卷'!A:O,11,0),"")</f>
      </c>
      <c r="AB75" s="3">
        <f>IFERROR(VLOOKUP(A75,'星云问卷'!A:O,12,0),"")</f>
      </c>
      <c r="AC75" s="3">
        <f>IFERROR(VLOOKUP(A75,'星云问卷'!A:O,13,0),"")</f>
      </c>
      <c r="AD75" s="3">
        <f>IFERROR(VLOOKUP(A75,'星云问卷'!A:O,14,0),"")</f>
      </c>
      <c r="AE75" s="3">
        <f>IFERROR(VLOOKUP(A75,'星云问卷'!A:O,15,0),"")</f>
      </c>
      <c r="AF75" s="1">
        <f>IFERROR(VLOOKUP(A75,'微伴数据'!A:DB,72,0),"")</f>
      </c>
      <c r="AG75" s="1"/>
      <c r="AH75" s="1"/>
      <c r="AI75" s="1"/>
      <c r="AJ75" s="4"/>
      <c r="AK75" s="4"/>
      <c r="AL75" s="4">
        <f>CONCATENATE( " 我把体验营用户专属福利给你发一下哈：" &amp; CHAR(10) &amp; CHAR(10), "1.《抖音商业IP课》" &amp; CHAR(10), "兑换码：", AG75, CHAR(10), "兑换码使用地址：https://appamvpb5mq9834.h5.xiaoeknow.com/p/t/v1/ecommerce/mkt/redeem_index" &amp; CHAR(10) &amp; CHAR(10), "2.《生财有术66个项目精选》" &amp; CHAR(10), "兑换码：", AH75, CHAR(10), "使用方式：微信搜索小报童投递-点击开始阅读-点击生财有术项目精选即可" &amp; CHAR(10) &amp; CHAR(10), "3.《生财365问》" &amp; CHAR(10), "兑换码：", AI75, CHAR(10), "使用方式：https://appamvpb5mq9834.h5.xiaoeknow.com/p/t/v1/ecommerce/mkt/redeem_index")</f>
      </c>
      <c r="AM75" s="1"/>
      <c r="AN75" s="1"/>
      <c r="AO75" s="1"/>
    </row>
    <row r="76">
      <c r="A76" s="1">
        <f>IF('微伴数据'!A73="","",'微伴数据'!A73)</f>
      </c>
      <c r="B76" s="1">
        <f>IF('微伴数据'!B73="","",'微伴数据'!B73)</f>
      </c>
      <c r="C76" s="1">
        <f>IF('微伴数据'!G73="","",'微伴数据'!G73)</f>
      </c>
      <c r="D76" s="1">
        <f>IF('微伴数据'!D73="","",'微伴数据'!D73)</f>
      </c>
      <c r="E76" s="1">
        <f>IF('微伴数据'!CR73="","",'微伴数据'!CR73)</f>
      </c>
      <c r="F76" s="1">
        <f>IF('微伴数据'!CL73="","",'微伴数据'!CL73)</f>
      </c>
      <c r="G76" s="1" t="str">
        <v>B</v>
      </c>
      <c r="H76" s="1" t="str">
        <v>建联</v>
      </c>
      <c r="I76" s="1">
        <f>VLOOKUP(A76,'Sheet9'!A:A,1,0)</f>
      </c>
      <c r="J76" s="3"/>
      <c r="K76" s="1">
        <f>T76&amp;CHAR(10)&amp;U76&amp;CHAR(10)&amp;V76&amp;CHAR(10)&amp;Y76&amp;CHAR(10)&amp;Z76&amp;CHAR(10)&amp;AA76&amp;CHAR(10)&amp;AB76&amp;CHAR(10)&amp;AC76&amp;CHAR(10)&amp;AD76&amp;CHAR(10)&amp;AE76</f>
      </c>
      <c r="L76" s="2">
        <f>IF('微伴数据'!L73="","",'微伴数据'!L73)</f>
      </c>
      <c r="M76" s="2">
        <f>IFERROR(VLOOKUP(#REF!,'第一课回放'!C:H,5,0),"0:00:00")</f>
      </c>
      <c r="N76" s="2">
        <f>IFERROR(VLOOKUP(#REF!,'第二课直播'!D:L,9,0),"未到课")</f>
      </c>
      <c r="O76" s="2"/>
      <c r="P76" s="2"/>
      <c r="Q76" s="2"/>
      <c r="R76" s="2"/>
      <c r="S76" s="1">
        <f>IFERROR(VLOOKUP(A76,'微伴数据'!A:DB,12,0),"")</f>
      </c>
      <c r="T76" s="1">
        <f>IFERROR(VLOOKUP(A76,'微伴数据'!A:DB,32,0),"")</f>
      </c>
      <c r="U76" s="1">
        <f>IFERROR(VLOOKUP(A76,'微伴数据'!A:DC,81,0),"")</f>
      </c>
      <c r="V76" s="1">
        <f>IFERROR(VLOOKUP(#REF!,'星橙地址'!A:V,9,0),"")</f>
      </c>
      <c r="W76" s="1">
        <f>IFERROR(VLOOKUP(#REF!,'星橙地址'!A:V,10,0),"")</f>
      </c>
      <c r="X76" s="1">
        <f>IFERROR(VLOOKUP(A76,'星云问卷'!A:O,8,0),"")</f>
      </c>
      <c r="Y76" s="3">
        <f>IFERROR(VLOOKUP(A76,'星云问卷'!A:O,9,0),"")</f>
      </c>
      <c r="Z76" s="3">
        <f>IFERROR(VLOOKUP(A76,'星云问卷'!A:O,10,0),"")</f>
      </c>
      <c r="AA76" s="3">
        <f>IFERROR(VLOOKUP(A76,'星云问卷'!A:O,11,0),"")</f>
      </c>
      <c r="AB76" s="3">
        <f>IFERROR(VLOOKUP(A76,'星云问卷'!A:O,12,0),"")</f>
      </c>
      <c r="AC76" s="3">
        <f>IFERROR(VLOOKUP(A76,'星云问卷'!A:O,13,0),"")</f>
      </c>
      <c r="AD76" s="3">
        <f>IFERROR(VLOOKUP(A76,'星云问卷'!A:O,14,0),"")</f>
      </c>
      <c r="AE76" s="3">
        <f>IFERROR(VLOOKUP(A76,'星云问卷'!A:O,15,0),"")</f>
      </c>
      <c r="AF76" s="1">
        <f>IFERROR(VLOOKUP(A76,'微伴数据'!A:DB,72,0),"")</f>
      </c>
      <c r="AG76" s="5" t="str">
        <v>54AxMYWm</v>
      </c>
      <c r="AH76" s="1" t="str">
        <v>https://xiaobot.net/invitation/94b9d-7be64-8838d-5064d/</v>
      </c>
      <c r="AI76" s="5" t="str">
        <v>6dqxyZnR</v>
      </c>
      <c r="AJ76" s="4"/>
      <c r="AK76" s="4"/>
      <c r="AL76" s="4">
        <f>CONCATENATE( " 我把体验营用户专属福利给你发一下哈：" &amp; CHAR(10) &amp; CHAR(10), "1.《抖音商业IP课》" &amp; CHAR(10), "兑换码：", AG76, CHAR(10), "兑换码使用地址：https://appamvpb5mq9834.h5.xiaoeknow.com/p/t/v1/ecommerce/mkt/redeem_index" &amp; CHAR(10) &amp; CHAR(10), "2.《生财有术66个项目精选》" &amp; CHAR(10), "兑换码：", AH76, CHAR(10), "使用方式：微信搜索小报童投递-点击开始阅读-点击生财有术项目精选即可" &amp; CHAR(10) &amp; CHAR(10), "3.《生财365问》" &amp; CHAR(10), "兑换码：", AI76, CHAR(10), "使用方式：https://appamvpb5mq9834.h5.xiaoeknow.com/p/t/v1/ecommerce/mkt/redeem_index")</f>
      </c>
      <c r="AM76" s="1"/>
      <c r="AN76" s="1"/>
      <c r="AO76" s="1"/>
    </row>
    <row r="77">
      <c r="A77" s="1">
        <f>IF('微伴数据'!A74="","",'微伴数据'!A74)</f>
      </c>
      <c r="B77" s="1">
        <f>IF('微伴数据'!B74="","",'微伴数据'!B74)</f>
      </c>
      <c r="C77" s="1">
        <f>IF('微伴数据'!G74="","",'微伴数据'!G74)</f>
      </c>
      <c r="D77" s="1">
        <f>IF('微伴数据'!D74="","",'微伴数据'!D74)</f>
      </c>
      <c r="E77" s="1">
        <f>IF('微伴数据'!CR74="","",'微伴数据'!CR74)</f>
      </c>
      <c r="F77" s="1">
        <f>IF('微伴数据'!CL74="","",'微伴数据'!CL74)</f>
      </c>
      <c r="G77" s="1" t="str">
        <v>A</v>
      </c>
      <c r="H77" s="1" t="str">
        <v>建联</v>
      </c>
      <c r="I77" s="1">
        <f>VLOOKUP(A77,'Sheet9'!A:A,1,0)</f>
      </c>
      <c r="J77" s="3"/>
      <c r="K77" s="1">
        <f>T77&amp;CHAR(10)&amp;U77&amp;CHAR(10)&amp;V77&amp;CHAR(10)&amp;Y77&amp;CHAR(10)&amp;Z77&amp;CHAR(10)&amp;AA77&amp;CHAR(10)&amp;AB77&amp;CHAR(10)&amp;AC77&amp;CHAR(10)&amp;AD77&amp;CHAR(10)&amp;AE77</f>
      </c>
      <c r="L77" s="2">
        <f>IF('微伴数据'!L74="","",'微伴数据'!L74)</f>
      </c>
      <c r="M77" s="2">
        <f>IFERROR(VLOOKUP(#REF!,'第一课回放'!C:H,5,0),"0:00:00")</f>
      </c>
      <c r="N77" s="2">
        <f>IFERROR(VLOOKUP(#REF!,'第二课直播'!D:L,9,0),"未到课")</f>
      </c>
      <c r="O77" s="2" t="str">
        <v>听课感受：
这次生财训练营的直播干货满满，彻底刷新了我对赚钱这件事的理解。原来赚钱不是碰运气，而是要顺应规则——无论是公司、平台还是社会的规则，摸透了才能更轻松地有所收获。直播里反复强调的“输出”让我很受触动，用作业倒逼自己深度思考，不仅能提升能力，还能留下成长痕迹，甚至获得认可和奖励，这可比单纯听课有效多了。
四大财富来源的分析也很透彻：打工不能只做机械重复的工作，得提升稀缺性和影响力；副业不是随便找兼职，而是要为创业积累资源；创业要从信息差起步，逐步学会团队管理和做局；投资则更考验判断。四个“差距”的说法点醒了我，自己和别人的差距可能就藏在信息获取、认知深度、执行力度和资源储备里。而赚钱三板斧“流量、运营、产品”和成长四阶段，更是给出了清晰的行动路径，让我知道该从哪里入手，如何一步步进阶。
最后那句“不要用现在的生活想象未来”让我警醒，不能满足于眼前的稳定，得提前为未来的风险做准备。这次直播让我明白，赚钱是可以通过学习掌握的技能，接下来我会认真完成作业，紧跟课程节奏，努力提升自己的赚钱能力，不再被动地被生活推着走。</v>
      </c>
      <c r="P77" s="2"/>
      <c r="Q77" s="2"/>
      <c r="R77" s="2"/>
      <c r="S77" s="1">
        <f>IFERROR(VLOOKUP(A77,'微伴数据'!A:DB,12,0),"")</f>
      </c>
      <c r="T77" s="1">
        <f>IFERROR(VLOOKUP(A77,'微伴数据'!A:DB,32,0),"")</f>
      </c>
      <c r="U77" s="1">
        <f>IFERROR(VLOOKUP(A77,'微伴数据'!A:DC,81,0),"")</f>
      </c>
      <c r="V77" s="1">
        <f>IFERROR(VLOOKUP(#REF!,'星橙地址'!A:V,9,0),"")</f>
      </c>
      <c r="W77" s="1">
        <f>IFERROR(VLOOKUP(#REF!,'星橙地址'!A:V,10,0),"")</f>
      </c>
      <c r="X77" s="1">
        <f>IFERROR(VLOOKUP(A77,'星云问卷'!A:O,8,0),"")</f>
      </c>
      <c r="Y77" s="3">
        <f>IFERROR(VLOOKUP(A77,'星云问卷'!A:O,9,0),"")</f>
      </c>
      <c r="Z77" s="3">
        <f>IFERROR(VLOOKUP(A77,'星云问卷'!A:O,10,0),"")</f>
      </c>
      <c r="AA77" s="3">
        <f>IFERROR(VLOOKUP(A77,'星云问卷'!A:O,11,0),"")</f>
      </c>
      <c r="AB77" s="3">
        <f>IFERROR(VLOOKUP(A77,'星云问卷'!A:O,12,0),"")</f>
      </c>
      <c r="AC77" s="3">
        <f>IFERROR(VLOOKUP(A77,'星云问卷'!A:O,13,0),"")</f>
      </c>
      <c r="AD77" s="3">
        <f>IFERROR(VLOOKUP(A77,'星云问卷'!A:O,14,0),"")</f>
      </c>
      <c r="AE77" s="3">
        <f>IFERROR(VLOOKUP(A77,'星云问卷'!A:O,15,0),"")</f>
      </c>
      <c r="AF77" s="1">
        <f>IFERROR(VLOOKUP(A77,'微伴数据'!A:DB,72,0),"")</f>
      </c>
      <c r="AG77" s="5" t="str">
        <v>547Ww39r</v>
      </c>
      <c r="AH77" s="1" t="str">
        <v>https://xiaobot.net/invitation/a55d0-02f88-90ef9-f1b10/</v>
      </c>
      <c r="AI77" s="1" t="str">
        <v>6dh542zu</v>
      </c>
      <c r="AJ77" s="4"/>
      <c r="AK77" s="4"/>
      <c r="AL77" s="4">
        <f>CONCATENATE( " 我把体验营用户专属福利给你发一下哈：" &amp; CHAR(10) &amp; CHAR(10), "1.《抖音商业IP课》" &amp; CHAR(10), "兑换码：", AG77, CHAR(10), "兑换码使用地址：https://appamvpb5mq9834.h5.xiaoeknow.com/p/t/v1/ecommerce/mkt/redeem_index" &amp; CHAR(10) &amp; CHAR(10), "2.《生财有术66个项目精选》" &amp; CHAR(10), "兑换码：", AH77, CHAR(10), "使用方式：微信搜索小报童投递-点击开始阅读-点击生财有术项目精选即可" &amp; CHAR(10) &amp; CHAR(10), "3.《生财365问》" &amp; CHAR(10), "兑换码：", AI77, CHAR(10), "使用方式：https://appamvpb5mq9834.h5.xiaoeknow.com/p/t/v1/ecommerce/mkt/redeem_index")</f>
      </c>
      <c r="AM77" s="1"/>
      <c r="AN77" s="1"/>
      <c r="AO77" s="1"/>
    </row>
    <row r="78">
      <c r="A78" s="1">
        <f>IF('微伴数据'!A75="","",'微伴数据'!A75)</f>
      </c>
      <c r="B78" s="1">
        <f>IF('微伴数据'!B75="","",'微伴数据'!B75)</f>
      </c>
      <c r="C78" s="1">
        <f>IF('微伴数据'!G75="","",'微伴数据'!G75)</f>
      </c>
      <c r="D78" s="1">
        <f>IF('微伴数据'!D75="","",'微伴数据'!D75)</f>
      </c>
      <c r="E78" s="1">
        <f>IF('微伴数据'!CR75="","",'微伴数据'!CR75)</f>
      </c>
      <c r="F78" s="1">
        <f>IF('微伴数据'!CL75="","",'微伴数据'!CL75)</f>
      </c>
      <c r="G78" s="1" t="str">
        <v>B</v>
      </c>
      <c r="H78" s="1" t="str">
        <v>建联</v>
      </c>
      <c r="I78" s="1">
        <f>VLOOKUP(A78,'Sheet9'!A:A,1,0)</f>
      </c>
      <c r="J78" s="3"/>
      <c r="K78" s="1">
        <f>T78&amp;CHAR(10)&amp;U78&amp;CHAR(10)&amp;V78&amp;CHAR(10)&amp;Y78&amp;CHAR(10)&amp;Z78&amp;CHAR(10)&amp;AA78&amp;CHAR(10)&amp;AB78&amp;CHAR(10)&amp;AC78&amp;CHAR(10)&amp;AD78&amp;CHAR(10)&amp;AE78</f>
      </c>
      <c r="L78" s="2">
        <f>IF('微伴数据'!L75="","",'微伴数据'!L75)</f>
      </c>
      <c r="M78" s="2">
        <f>IFERROR(VLOOKUP(#REF!,'第一课回放'!C:H,5,0),"0:00:00")</f>
      </c>
      <c r="N78" s="2">
        <f>IFERROR(VLOOKUP(#REF!,'第二课直播'!D:L,9,0),"未到课")</f>
      </c>
      <c r="O78" s="2"/>
      <c r="P78" s="2"/>
      <c r="Q78" s="2"/>
      <c r="R78" s="2"/>
      <c r="S78" s="1">
        <f>IFERROR(VLOOKUP(A78,'微伴数据'!A:DB,12,0),"")</f>
      </c>
      <c r="T78" s="1">
        <f>IFERROR(VLOOKUP(A78,'微伴数据'!A:DB,32,0),"")</f>
      </c>
      <c r="U78" s="1">
        <f>IFERROR(VLOOKUP(A78,'微伴数据'!A:DC,81,0),"")</f>
      </c>
      <c r="V78" s="1">
        <f>IFERROR(VLOOKUP(#REF!,'星橙地址'!A:V,9,0),"")</f>
      </c>
      <c r="W78" s="1">
        <f>IFERROR(VLOOKUP(#REF!,'星橙地址'!A:V,10,0),"")</f>
      </c>
      <c r="X78" s="1">
        <f>IFERROR(VLOOKUP(A78,'星云问卷'!A:O,8,0),"")</f>
      </c>
      <c r="Y78" s="3">
        <f>IFERROR(VLOOKUP(A78,'星云问卷'!A:O,9,0),"")</f>
      </c>
      <c r="Z78" s="3">
        <f>IFERROR(VLOOKUP(A78,'星云问卷'!A:O,10,0),"")</f>
      </c>
      <c r="AA78" s="3">
        <f>IFERROR(VLOOKUP(A78,'星云问卷'!A:O,11,0),"")</f>
      </c>
      <c r="AB78" s="3">
        <f>IFERROR(VLOOKUP(A78,'星云问卷'!A:O,12,0),"")</f>
      </c>
      <c r="AC78" s="3">
        <f>IFERROR(VLOOKUP(A78,'星云问卷'!A:O,13,0),"")</f>
      </c>
      <c r="AD78" s="3">
        <f>IFERROR(VLOOKUP(A78,'星云问卷'!A:O,14,0),"")</f>
      </c>
      <c r="AE78" s="3">
        <f>IFERROR(VLOOKUP(A78,'星云问卷'!A:O,15,0),"")</f>
      </c>
      <c r="AF78" s="1">
        <f>IFERROR(VLOOKUP(A78,'微伴数据'!A:DB,72,0),"")</f>
      </c>
      <c r="AG78" s="5" t="str">
        <v>54As8K9h</v>
      </c>
      <c r="AH78" s="1" t="str">
        <v>https://xiaobot.net/invitation/885de-8f08f-d63dc-7f2b6/</v>
      </c>
      <c r="AI78" s="5" t="str">
        <v>6dqk9sbN</v>
      </c>
      <c r="AJ78" s="4"/>
      <c r="AK78" s="4"/>
      <c r="AL78" s="4">
        <f>CONCATENATE( " 我把体验营用户专属福利给你发一下哈：" &amp; CHAR(10) &amp; CHAR(10), "1.《抖音商业IP课》" &amp; CHAR(10), "兑换码：", AG78, CHAR(10), "兑换码使用地址：https://appamvpb5mq9834.h5.xiaoeknow.com/p/t/v1/ecommerce/mkt/redeem_index" &amp; CHAR(10) &amp; CHAR(10), "2.《生财有术66个项目精选》" &amp; CHAR(10), "兑换码：", AH78, CHAR(10), "使用方式：微信搜索小报童投递-点击开始阅读-点击生财有术项目精选即可" &amp; CHAR(10) &amp; CHAR(10), "3.《生财365问》" &amp; CHAR(10), "兑换码：", AI78, CHAR(10), "使用方式：https://appamvpb5mq9834.h5.xiaoeknow.com/p/t/v1/ecommerce/mkt/redeem_index")</f>
      </c>
      <c r="AM78" s="1"/>
      <c r="AN78" s="1"/>
      <c r="AO78" s="1"/>
    </row>
    <row r="79">
      <c r="A79" s="1">
        <f>IF('微伴数据'!A76="","",'微伴数据'!A76)</f>
      </c>
      <c r="B79" s="1">
        <f>IF('微伴数据'!B76="","",'微伴数据'!B76)</f>
      </c>
      <c r="C79" s="1">
        <f>IF('微伴数据'!G76="","",'微伴数据'!G76)</f>
      </c>
      <c r="D79" s="1">
        <f>IF('微伴数据'!D76="","",'微伴数据'!D76)</f>
      </c>
      <c r="E79" s="1">
        <f>IF('微伴数据'!CR76="","",'微伴数据'!CR76)</f>
      </c>
      <c r="F79" s="1">
        <f>IF('微伴数据'!CL76="","",'微伴数据'!CL76)</f>
      </c>
      <c r="G79" s="1" t="str">
        <v>B</v>
      </c>
      <c r="H79" s="1" t="str">
        <v>建联</v>
      </c>
      <c r="I79" s="1">
        <f>VLOOKUP(A79,'Sheet9'!A:A,1,0)</f>
      </c>
      <c r="J79" s="3"/>
      <c r="K79" s="1">
        <f>T79&amp;CHAR(10)&amp;U79&amp;CHAR(10)&amp;V79&amp;CHAR(10)&amp;Y79&amp;CHAR(10)&amp;Z79&amp;CHAR(10)&amp;AA79&amp;CHAR(10)&amp;AB79&amp;CHAR(10)&amp;AC79&amp;CHAR(10)&amp;AD79&amp;CHAR(10)&amp;AE79</f>
      </c>
      <c r="L79" s="2">
        <f>IF('微伴数据'!L76="","",'微伴数据'!L76)</f>
      </c>
      <c r="M79" s="2">
        <f>IFERROR(VLOOKUP(#REF!,'第一课回放'!C:H,5,0),"0:00:00")</f>
      </c>
      <c r="N79" s="2">
        <f>IFERROR(VLOOKUP(#REF!,'第二课直播'!D:L,9,0),"未到课")</f>
      </c>
      <c r="O79" s="2"/>
      <c r="P79" s="2"/>
      <c r="Q79" s="2"/>
      <c r="R79" s="2"/>
      <c r="S79" s="1">
        <f>IFERROR(VLOOKUP(A79,'微伴数据'!A:DB,12,0),"")</f>
      </c>
      <c r="T79" s="1">
        <f>IFERROR(VLOOKUP(A79,'微伴数据'!A:DB,32,0),"")</f>
      </c>
      <c r="U79" s="1">
        <f>IFERROR(VLOOKUP(A79,'微伴数据'!A:DC,81,0),"")</f>
      </c>
      <c r="V79" s="1">
        <f>IFERROR(VLOOKUP(#REF!,'星橙地址'!A:V,9,0),"")</f>
      </c>
      <c r="W79" s="1">
        <f>IFERROR(VLOOKUP(#REF!,'星橙地址'!A:V,10,0),"")</f>
      </c>
      <c r="X79" s="1">
        <f>IFERROR(VLOOKUP(A79,'星云问卷'!A:O,8,0),"")</f>
      </c>
      <c r="Y79" s="3">
        <f>IFERROR(VLOOKUP(A79,'星云问卷'!A:O,9,0),"")</f>
      </c>
      <c r="Z79" s="3">
        <f>IFERROR(VLOOKUP(A79,'星云问卷'!A:O,10,0),"")</f>
      </c>
      <c r="AA79" s="3">
        <f>IFERROR(VLOOKUP(A79,'星云问卷'!A:O,11,0),"")</f>
      </c>
      <c r="AB79" s="3">
        <f>IFERROR(VLOOKUP(A79,'星云问卷'!A:O,12,0),"")</f>
      </c>
      <c r="AC79" s="3">
        <f>IFERROR(VLOOKUP(A79,'星云问卷'!A:O,13,0),"")</f>
      </c>
      <c r="AD79" s="3">
        <f>IFERROR(VLOOKUP(A79,'星云问卷'!A:O,14,0),"")</f>
      </c>
      <c r="AE79" s="3">
        <f>IFERROR(VLOOKUP(A79,'星云问卷'!A:O,15,0),"")</f>
      </c>
      <c r="AF79" s="1">
        <f>IFERROR(VLOOKUP(A79,'微伴数据'!A:DB,72,0),"")</f>
      </c>
      <c r="AG79" s="1"/>
      <c r="AH79" s="1"/>
      <c r="AI79" s="1"/>
      <c r="AJ79" s="4"/>
      <c r="AK79" s="4"/>
      <c r="AL79" s="4">
        <f>CONCATENATE( " 我把体验营用户专属福利给你发一下哈：" &amp; CHAR(10) &amp; CHAR(10), "1.《抖音商业IP课》" &amp; CHAR(10), "兑换码：", AG79, CHAR(10), "兑换码使用地址：https://appamvpb5mq9834.h5.xiaoeknow.com/p/t/v1/ecommerce/mkt/redeem_index" &amp; CHAR(10) &amp; CHAR(10), "2.《生财有术66个项目精选》" &amp; CHAR(10), "兑换码：", AH79, CHAR(10), "使用方式：微信搜索小报童投递-点击开始阅读-点击生财有术项目精选即可" &amp; CHAR(10) &amp; CHAR(10), "3.《生财365问》" &amp; CHAR(10), "兑换码：", AI79, CHAR(10), "使用方式：https://appamvpb5mq9834.h5.xiaoeknow.com/p/t/v1/ecommerce/mkt/redeem_index")</f>
      </c>
      <c r="AM79" s="1"/>
      <c r="AN79" s="1"/>
      <c r="AO79" s="1"/>
    </row>
    <row r="80">
      <c r="A80" s="1">
        <f>IF('微伴数据'!A77="","",'微伴数据'!A77)</f>
      </c>
      <c r="B80" s="1">
        <f>IF('微伴数据'!B77="","",'微伴数据'!B77)</f>
      </c>
      <c r="C80" s="1">
        <f>IF('微伴数据'!G77="","",'微伴数据'!G77)</f>
      </c>
      <c r="D80" s="1">
        <f>IF('微伴数据'!D77="","",'微伴数据'!D77)</f>
      </c>
      <c r="E80" s="1">
        <f>IF('微伴数据'!CR77="","",'微伴数据'!CR77)</f>
      </c>
      <c r="F80" s="1">
        <f>IF('微伴数据'!CL77="","",'微伴数据'!CL77)</f>
      </c>
      <c r="G80" s="1" t="str">
        <v>A</v>
      </c>
      <c r="H80" s="1" t="str">
        <v>建联</v>
      </c>
      <c r="I80" s="1">
        <f>VLOOKUP(A80,'Sheet9'!A:A,1,0)</f>
      </c>
      <c r="J80" s="3"/>
      <c r="K80" s="1">
        <f>T80&amp;CHAR(10)&amp;U80&amp;CHAR(10)&amp;V80&amp;CHAR(10)&amp;Y80&amp;CHAR(10)&amp;Z80&amp;CHAR(10)&amp;AA80&amp;CHAR(10)&amp;AB80&amp;CHAR(10)&amp;AC80&amp;CHAR(10)&amp;AD80&amp;CHAR(10)&amp;AE80</f>
      </c>
      <c r="L80" s="2">
        <f>IF('微伴数据'!L77="","",'微伴数据'!L77)</f>
      </c>
      <c r="M80" s="2">
        <f>IFERROR(VLOOKUP(#REF!,'第一课回放'!C:H,5,0),"0:00:00")</f>
      </c>
      <c r="N80" s="2">
        <f>IFERROR(VLOOKUP(#REF!,'第二课直播'!D:L,9,0),"未到课")</f>
      </c>
      <c r="O80" s="2"/>
      <c r="P80" s="2"/>
      <c r="Q80" s="2"/>
      <c r="R80" s="2"/>
      <c r="S80" s="1">
        <f>IFERROR(VLOOKUP(A80,'微伴数据'!A:DB,12,0),"")</f>
      </c>
      <c r="T80" s="1">
        <f>IFERROR(VLOOKUP(A80,'微伴数据'!A:DB,32,0),"")</f>
      </c>
      <c r="U80" s="1">
        <f>IFERROR(VLOOKUP(A80,'微伴数据'!A:DC,81,0),"")</f>
      </c>
      <c r="V80" s="1">
        <f>IFERROR(VLOOKUP(#REF!,'星橙地址'!A:V,9,0),"")</f>
      </c>
      <c r="W80" s="1">
        <f>IFERROR(VLOOKUP(#REF!,'星橙地址'!A:V,10,0),"")</f>
      </c>
      <c r="X80" s="1">
        <f>IFERROR(VLOOKUP(A80,'星云问卷'!A:O,8,0),"")</f>
      </c>
      <c r="Y80" s="3">
        <f>IFERROR(VLOOKUP(A80,'星云问卷'!A:O,9,0),"")</f>
      </c>
      <c r="Z80" s="3">
        <f>IFERROR(VLOOKUP(A80,'星云问卷'!A:O,10,0),"")</f>
      </c>
      <c r="AA80" s="3">
        <f>IFERROR(VLOOKUP(A80,'星云问卷'!A:O,11,0),"")</f>
      </c>
      <c r="AB80" s="3">
        <f>IFERROR(VLOOKUP(A80,'星云问卷'!A:O,12,0),"")</f>
      </c>
      <c r="AC80" s="3">
        <f>IFERROR(VLOOKUP(A80,'星云问卷'!A:O,13,0),"")</f>
      </c>
      <c r="AD80" s="3">
        <f>IFERROR(VLOOKUP(A80,'星云问卷'!A:O,14,0),"")</f>
      </c>
      <c r="AE80" s="3">
        <f>IFERROR(VLOOKUP(A80,'星云问卷'!A:O,15,0),"")</f>
      </c>
      <c r="AF80" s="1">
        <f>IFERROR(VLOOKUP(A80,'微伴数据'!A:DB,72,0),"")</f>
      </c>
      <c r="AG80" s="1"/>
      <c r="AH80" s="1"/>
      <c r="AI80" s="1"/>
      <c r="AJ80" s="4"/>
      <c r="AK80" s="4"/>
      <c r="AL80" s="4">
        <f>CONCATENATE( " 我把体验营用户专属福利给你发一下哈：" &amp; CHAR(10) &amp; CHAR(10), "1.《抖音商业IP课》" &amp; CHAR(10), "兑换码：", AG80, CHAR(10), "兑换码使用地址：https://appamvpb5mq9834.h5.xiaoeknow.com/p/t/v1/ecommerce/mkt/redeem_index" &amp; CHAR(10) &amp; CHAR(10), "2.《生财有术66个项目精选》" &amp; CHAR(10), "兑换码：", AH80, CHAR(10), "使用方式：微信搜索小报童投递-点击开始阅读-点击生财有术项目精选即可" &amp; CHAR(10) &amp; CHAR(10), "3.《生财365问》" &amp; CHAR(10), "兑换码：", AI80, CHAR(10), "使用方式：https://appamvpb5mq9834.h5.xiaoeknow.com/p/t/v1/ecommerce/mkt/redeem_index")</f>
      </c>
      <c r="AM80" s="1"/>
      <c r="AN80" s="1"/>
      <c r="AO80" s="1"/>
    </row>
    <row r="81">
      <c r="A81" s="1">
        <f>IF('微伴数据'!A78="","",'微伴数据'!A78)</f>
      </c>
      <c r="B81" s="1">
        <f>IF('微伴数据'!B78="","",'微伴数据'!B78)</f>
      </c>
      <c r="C81" s="1">
        <f>IF('微伴数据'!G78="","",'微伴数据'!G78)</f>
      </c>
      <c r="D81" s="1">
        <f>IF('微伴数据'!D78="","",'微伴数据'!D78)</f>
      </c>
      <c r="E81" s="1">
        <f>IF('微伴数据'!CR78="","",'微伴数据'!CR78)</f>
      </c>
      <c r="F81" s="1">
        <f>IF('微伴数据'!CL78="","",'微伴数据'!CL78)</f>
      </c>
      <c r="G81" s="1" t="str">
        <v>A</v>
      </c>
      <c r="H81" s="1" t="str">
        <v>建联</v>
      </c>
      <c r="I81" s="1">
        <f>VLOOKUP(A81,'Sheet9'!A:A,1,0)</f>
      </c>
      <c r="J81" s="3"/>
      <c r="K81" s="1">
        <f>T81&amp;CHAR(10)&amp;U81&amp;CHAR(10)&amp;V81&amp;CHAR(10)&amp;Y81&amp;CHAR(10)&amp;Z81&amp;CHAR(10)&amp;AA81&amp;CHAR(10)&amp;AB81&amp;CHAR(10)&amp;AC81&amp;CHAR(10)&amp;AD81&amp;CHAR(10)&amp;AE81</f>
      </c>
      <c r="L81" s="2">
        <f>IF('微伴数据'!L78="","",'微伴数据'!L78)</f>
      </c>
      <c r="M81" s="2">
        <f>IFERROR(VLOOKUP(#REF!,'第一课回放'!C:H,5,0),"0:00:00")</f>
      </c>
      <c r="N81" s="2">
        <f>IFERROR(VLOOKUP(#REF!,'第二课直播'!D:L,9,0),"未到课")</f>
      </c>
      <c r="O81" s="7"/>
      <c r="P81" s="7"/>
      <c r="Q81" s="2"/>
      <c r="R81" s="2"/>
      <c r="S81" s="1">
        <f>IFERROR(VLOOKUP(A81,'微伴数据'!A:DB,12,0),"")</f>
      </c>
      <c r="T81" s="1">
        <f>IFERROR(VLOOKUP(A81,'微伴数据'!A:DB,32,0),"")</f>
      </c>
      <c r="U81" s="1">
        <f>IFERROR(VLOOKUP(A81,'微伴数据'!A:DC,81,0),"")</f>
      </c>
      <c r="V81" s="1">
        <f>IFERROR(VLOOKUP(#REF!,'星橙地址'!A:V,9,0),"")</f>
      </c>
      <c r="W81" s="1">
        <f>IFERROR(VLOOKUP(#REF!,'星橙地址'!A:V,10,0),"")</f>
      </c>
      <c r="X81" s="1">
        <f>IFERROR(VLOOKUP(A81,'星云问卷'!A:O,8,0),"")</f>
      </c>
      <c r="Y81" s="3">
        <f>IFERROR(VLOOKUP(A81,'星云问卷'!A:O,9,0),"")</f>
      </c>
      <c r="Z81" s="3">
        <f>IFERROR(VLOOKUP(A81,'星云问卷'!A:O,10,0),"")</f>
      </c>
      <c r="AA81" s="3">
        <f>IFERROR(VLOOKUP(A81,'星云问卷'!A:O,11,0),"")</f>
      </c>
      <c r="AB81" s="3">
        <f>IFERROR(VLOOKUP(A81,'星云问卷'!A:O,12,0),"")</f>
      </c>
      <c r="AC81" s="3">
        <f>IFERROR(VLOOKUP(A81,'星云问卷'!A:O,13,0),"")</f>
      </c>
      <c r="AD81" s="3">
        <f>IFERROR(VLOOKUP(A81,'星云问卷'!A:O,14,0),"")</f>
      </c>
      <c r="AE81" s="3">
        <f>IFERROR(VLOOKUP(A81,'星云问卷'!A:O,15,0),"")</f>
      </c>
      <c r="AF81" s="1">
        <f>IFERROR(VLOOKUP(A81,'微伴数据'!A:DB,72,0),"")</f>
      </c>
      <c r="AG81" s="1"/>
      <c r="AH81" s="1"/>
      <c r="AI81" s="1"/>
      <c r="AJ81" s="4"/>
      <c r="AK81" s="4"/>
      <c r="AL81" s="4">
        <f>CONCATENATE( " 我把体验营用户专属福利给你发一下哈：" &amp; CHAR(10) &amp; CHAR(10), "1.《抖音商业IP课》" &amp; CHAR(10), "兑换码：", AG81, CHAR(10), "兑换码使用地址：https://appamvpb5mq9834.h5.xiaoeknow.com/p/t/v1/ecommerce/mkt/redeem_index" &amp; CHAR(10) &amp; CHAR(10), "2.《生财有术66个项目精选》" &amp; CHAR(10), "兑换码：", AH81, CHAR(10), "使用方式：微信搜索小报童投递-点击开始阅读-点击生财有术项目精选即可" &amp; CHAR(10) &amp; CHAR(10), "3.《生财365问》" &amp; CHAR(10), "兑换码：", AI81, CHAR(10), "使用方式：https://appamvpb5mq9834.h5.xiaoeknow.com/p/t/v1/ecommerce/mkt/redeem_index")</f>
      </c>
      <c r="AM81" s="1"/>
      <c r="AN81" s="1"/>
      <c r="AO81" s="1"/>
    </row>
    <row r="82">
      <c r="A82" s="1">
        <f>IF('微伴数据'!A79="","",'微伴数据'!A79)</f>
      </c>
      <c r="B82" s="1">
        <f>IF('微伴数据'!B79="","",'微伴数据'!B79)</f>
      </c>
      <c r="C82" s="1">
        <f>IF('微伴数据'!G79="","",'微伴数据'!G79)</f>
      </c>
      <c r="D82" s="1">
        <f>IF('微伴数据'!D79="","",'微伴数据'!D79)</f>
      </c>
      <c r="E82" s="1">
        <f>IF('微伴数据'!CR79="","",'微伴数据'!CR79)</f>
      </c>
      <c r="F82" s="1">
        <f>IF('微伴数据'!CL79="","",'微伴数据'!CL79)</f>
      </c>
      <c r="G82" s="1" t="str">
        <v>S</v>
      </c>
      <c r="H82" s="1" t="str">
        <v>建联</v>
      </c>
      <c r="I82" s="1">
        <f>VLOOKUP(A82,'Sheet9'!A:A,1,0)</f>
      </c>
      <c r="J82" s="3"/>
      <c r="K82" s="1">
        <f>T82&amp;CHAR(10)&amp;U82&amp;CHAR(10)&amp;V82&amp;CHAR(10)&amp;Y82&amp;CHAR(10)&amp;Z82&amp;CHAR(10)&amp;AA82&amp;CHAR(10)&amp;AB82&amp;CHAR(10)&amp;AC82&amp;CHAR(10)&amp;AD82&amp;CHAR(10)&amp;AE82</f>
      </c>
      <c r="L82" s="2">
        <f>IF('微伴数据'!L79="","",'微伴数据'!L79)</f>
      </c>
      <c r="M82" s="2">
        <f>IFERROR(VLOOKUP(#REF!,'第一课回放'!C:H,5,0),"0:00:00")</f>
      </c>
      <c r="N82" s="2">
        <f>IFERROR(VLOOKUP(#REF!,'第二课直播'!D:L,9,0),"未到课")</f>
      </c>
      <c r="O82" s="2"/>
      <c r="P82" s="7"/>
      <c r="Q82" s="7"/>
      <c r="R82" s="2"/>
      <c r="S82" s="1">
        <f>IFERROR(VLOOKUP(A82,'微伴数据'!A:DB,12,0),"")</f>
      </c>
      <c r="T82" s="1">
        <f>IFERROR(VLOOKUP(A82,'微伴数据'!A:DB,32,0),"")</f>
      </c>
      <c r="U82" s="1">
        <f>IFERROR(VLOOKUP(A82,'微伴数据'!A:DC,81,0),"")</f>
      </c>
      <c r="V82" s="1">
        <f>IFERROR(VLOOKUP(#REF!,'星橙地址'!A:V,9,0),"")</f>
      </c>
      <c r="W82" s="1">
        <f>IFERROR(VLOOKUP(#REF!,'星橙地址'!A:V,10,0),"")</f>
      </c>
      <c r="X82" s="1">
        <f>IFERROR(VLOOKUP(A82,'星云问卷'!A:O,8,0),"")</f>
      </c>
      <c r="Y82" s="3">
        <f>IFERROR(VLOOKUP(A82,'星云问卷'!A:O,9,0),"")</f>
      </c>
      <c r="Z82" s="3">
        <f>IFERROR(VLOOKUP(A82,'星云问卷'!A:O,10,0),"")</f>
      </c>
      <c r="AA82" s="3">
        <f>IFERROR(VLOOKUP(A82,'星云问卷'!A:O,11,0),"")</f>
      </c>
      <c r="AB82" s="3">
        <f>IFERROR(VLOOKUP(A82,'星云问卷'!A:O,12,0),"")</f>
      </c>
      <c r="AC82" s="3">
        <f>IFERROR(VLOOKUP(A82,'星云问卷'!A:O,13,0),"")</f>
      </c>
      <c r="AD82" s="3">
        <f>IFERROR(VLOOKUP(A82,'星云问卷'!A:O,14,0),"")</f>
      </c>
      <c r="AE82" s="3">
        <f>IFERROR(VLOOKUP(A82,'星云问卷'!A:O,15,0),"")</f>
      </c>
      <c r="AF82" s="1">
        <f>IFERROR(VLOOKUP(A82,'微伴数据'!A:DB,72,0),"")</f>
      </c>
      <c r="AG82" s="5" t="str">
        <v>54AgJrB3</v>
      </c>
      <c r="AH82" s="4" t="str">
        <v>https://xiaobot.net/invitation/54915-6979b-026b7-2560e/</v>
      </c>
      <c r="AI82" s="5" t="str">
        <v>6dqVPxP7</v>
      </c>
      <c r="AJ82" s="4"/>
      <c r="AK82" s="4"/>
      <c r="AL82" s="4">
        <f>CONCATENATE( " 我把体验营用户专属福利给你发一下哈：" &amp; CHAR(10) &amp; CHAR(10), "1.《抖音商业IP课》" &amp; CHAR(10), "兑换码：", AG82, CHAR(10), "兑换码使用地址：https://appamvpb5mq9834.h5.xiaoeknow.com/p/t/v1/ecommerce/mkt/redeem_index" &amp; CHAR(10) &amp; CHAR(10), "2.《生财有术66个项目精选》" &amp; CHAR(10), "兑换码：", AH82, CHAR(10), "使用方式：微信搜索小报童投递-点击开始阅读-点击生财有术项目精选即可" &amp; CHAR(10) &amp; CHAR(10), "3.《生财365问》" &amp; CHAR(10), "兑换码：", AI82, CHAR(10), "使用方式：https://appamvpb5mq9834.h5.xiaoeknow.com/p/t/v1/ecommerce/mkt/redeem_index")</f>
      </c>
      <c r="AM82" s="1"/>
      <c r="AN82" s="1"/>
      <c r="AO82" s="1"/>
    </row>
    <row r="83">
      <c r="A83" s="1">
        <f>IF('微伴数据'!A80="","",'微伴数据'!A80)</f>
      </c>
      <c r="B83" s="1">
        <f>IF('微伴数据'!B80="","",'微伴数据'!B80)</f>
      </c>
      <c r="C83" s="1">
        <f>IF('微伴数据'!G80="","",'微伴数据'!G80)</f>
      </c>
      <c r="D83" s="1">
        <f>IF('微伴数据'!D80="","",'微伴数据'!D80)</f>
      </c>
      <c r="E83" s="1">
        <f>IF('微伴数据'!CR80="","",'微伴数据'!CR80)</f>
      </c>
      <c r="F83" s="1">
        <f>IF('微伴数据'!CL80="","",'微伴数据'!CL80)</f>
      </c>
      <c r="G83" s="1" t="str">
        <v>B</v>
      </c>
      <c r="H83" s="1" t="str">
        <v>建联</v>
      </c>
      <c r="I83" s="1">
        <f>VLOOKUP(A83,'Sheet9'!A:A,1,0)</f>
      </c>
      <c r="J83" s="3"/>
      <c r="K83" s="1">
        <f>T83&amp;CHAR(10)&amp;U83&amp;CHAR(10)&amp;V83&amp;CHAR(10)&amp;Y83&amp;CHAR(10)&amp;Z83&amp;CHAR(10)&amp;AA83&amp;CHAR(10)&amp;AB83&amp;CHAR(10)&amp;AC83&amp;CHAR(10)&amp;AD83&amp;CHAR(10)&amp;AE83</f>
      </c>
      <c r="L83" s="2">
        <f>IF('微伴数据'!L80="","",'微伴数据'!L80)</f>
      </c>
      <c r="M83" s="2">
        <f>IFERROR(VLOOKUP(#REF!,'第一课回放'!C:H,5,0),"0:00:00")</f>
      </c>
      <c r="N83" s="2">
        <f>IFERROR(VLOOKUP(#REF!,'第二课直播'!D:L,9,0),"未到课")</f>
      </c>
      <c r="O83" s="2"/>
      <c r="P83" s="2"/>
      <c r="Q83" s="2"/>
      <c r="R83" s="2"/>
      <c r="S83" s="1">
        <f>IFERROR(VLOOKUP(A83,'微伴数据'!A:DB,12,0),"")</f>
      </c>
      <c r="T83" s="1">
        <f>IFERROR(VLOOKUP(A83,'微伴数据'!A:DB,32,0),"")</f>
      </c>
      <c r="U83" s="1">
        <f>IFERROR(VLOOKUP(A83,'微伴数据'!A:DC,81,0),"")</f>
      </c>
      <c r="V83" s="1">
        <f>IFERROR(VLOOKUP(#REF!,'星橙地址'!A:V,9,0),"")</f>
      </c>
      <c r="W83" s="1">
        <f>IFERROR(VLOOKUP(#REF!,'星橙地址'!A:V,10,0),"")</f>
      </c>
      <c r="X83" s="1">
        <f>IFERROR(VLOOKUP(A83,'星云问卷'!A:O,8,0),"")</f>
      </c>
      <c r="Y83" s="3">
        <f>IFERROR(VLOOKUP(A83,'星云问卷'!A:O,9,0),"")</f>
      </c>
      <c r="Z83" s="3">
        <f>IFERROR(VLOOKUP(A83,'星云问卷'!A:O,10,0),"")</f>
      </c>
      <c r="AA83" s="3">
        <f>IFERROR(VLOOKUP(A83,'星云问卷'!A:O,11,0),"")</f>
      </c>
      <c r="AB83" s="3">
        <f>IFERROR(VLOOKUP(A83,'星云问卷'!A:O,12,0),"")</f>
      </c>
      <c r="AC83" s="3">
        <f>IFERROR(VLOOKUP(A83,'星云问卷'!A:O,13,0),"")</f>
      </c>
      <c r="AD83" s="3">
        <f>IFERROR(VLOOKUP(A83,'星云问卷'!A:O,14,0),"")</f>
      </c>
      <c r="AE83" s="3">
        <f>IFERROR(VLOOKUP(A83,'星云问卷'!A:O,15,0),"")</f>
      </c>
      <c r="AF83" s="1">
        <f>IFERROR(VLOOKUP(A83,'微伴数据'!A:DB,72,0),"")</f>
      </c>
      <c r="AG83" s="1"/>
      <c r="AH83" s="1"/>
      <c r="AI83" s="1"/>
      <c r="AJ83" s="4"/>
      <c r="AK83" s="4"/>
      <c r="AL83" s="4">
        <f>CONCATENATE( " 我把体验营用户专属福利给你发一下哈：" &amp; CHAR(10) &amp; CHAR(10), "1.《抖音商业IP课》" &amp; CHAR(10), "兑换码：", AG83, CHAR(10), "兑换码使用地址：https://appamvpb5mq9834.h5.xiaoeknow.com/p/t/v1/ecommerce/mkt/redeem_index" &amp; CHAR(10) &amp; CHAR(10), "2.《生财有术66个项目精选》" &amp; CHAR(10), "兑换码：", AH83, CHAR(10), "使用方式：微信搜索小报童投递-点击开始阅读-点击生财有术项目精选即可" &amp; CHAR(10) &amp; CHAR(10), "3.《生财365问》" &amp; CHAR(10), "兑换码：", AI83, CHAR(10), "使用方式：https://appamvpb5mq9834.h5.xiaoeknow.com/p/t/v1/ecommerce/mkt/redeem_index")</f>
      </c>
      <c r="AM83" s="1"/>
      <c r="AN83" s="1"/>
      <c r="AO83" s="1"/>
    </row>
    <row r="84">
      <c r="A84" s="1">
        <f>IF('微伴数据'!A81="","",'微伴数据'!A81)</f>
      </c>
      <c r="B84" s="1">
        <f>IF('微伴数据'!B81="","",'微伴数据'!B81)</f>
      </c>
      <c r="C84" s="1">
        <f>IF('微伴数据'!G81="","",'微伴数据'!G81)</f>
      </c>
      <c r="D84" s="1">
        <f>IF('微伴数据'!D81="","",'微伴数据'!D81)</f>
      </c>
      <c r="E84" s="1">
        <f>IF('微伴数据'!CR81="","",'微伴数据'!CR81)</f>
      </c>
      <c r="F84" s="1">
        <f>IF('微伴数据'!CL81="","",'微伴数据'!CL81)</f>
      </c>
      <c r="G84" s="1" t="str">
        <v>B</v>
      </c>
      <c r="H84" s="1" t="str">
        <v>建联</v>
      </c>
      <c r="I84" s="1">
        <f>VLOOKUP(A84,'Sheet9'!A:A,1,0)</f>
      </c>
      <c r="J84" s="3"/>
      <c r="K84" s="1">
        <f>T84&amp;CHAR(10)&amp;U84&amp;CHAR(10)&amp;V84&amp;CHAR(10)&amp;Y84&amp;CHAR(10)&amp;Z84&amp;CHAR(10)&amp;AA84&amp;CHAR(10)&amp;AB84&amp;CHAR(10)&amp;AC84&amp;CHAR(10)&amp;AD84&amp;CHAR(10)&amp;AE84</f>
      </c>
      <c r="L84" s="2">
        <f>IF('微伴数据'!L81="","",'微伴数据'!L81)</f>
      </c>
      <c r="M84" s="2">
        <f>IFERROR(VLOOKUP(#REF!,'第一课回放'!C:H,5,0),"0:00:00")</f>
      </c>
      <c r="N84" s="2">
        <f>IFERROR(VLOOKUP(#REF!,'第二课直播'!D:L,9,0),"未到课")</f>
      </c>
      <c r="O84" s="7" t="s">
        <v>29</v>
      </c>
      <c r="P84" s="2"/>
      <c r="Q84" s="2"/>
      <c r="R84" s="2"/>
      <c r="S84" s="1">
        <f>IFERROR(VLOOKUP(A84,'微伴数据'!A:DB,12,0),"")</f>
      </c>
      <c r="T84" s="1">
        <f>IFERROR(VLOOKUP(A84,'微伴数据'!A:DB,32,0),"")</f>
      </c>
      <c r="U84" s="1">
        <f>IFERROR(VLOOKUP(A84,'微伴数据'!A:DC,81,0),"")</f>
      </c>
      <c r="V84" s="1">
        <f>IFERROR(VLOOKUP(#REF!,'星橙地址'!A:V,9,0),"")</f>
      </c>
      <c r="W84" s="1">
        <f>IFERROR(VLOOKUP(#REF!,'星橙地址'!A:V,10,0),"")</f>
      </c>
      <c r="X84" s="1">
        <f>IFERROR(VLOOKUP(A84,'星云问卷'!A:O,8,0),"")</f>
      </c>
      <c r="Y84" s="3">
        <f>IFERROR(VLOOKUP(A84,'星云问卷'!A:O,9,0),"")</f>
      </c>
      <c r="Z84" s="3">
        <f>IFERROR(VLOOKUP(A84,'星云问卷'!A:O,10,0),"")</f>
      </c>
      <c r="AA84" s="3">
        <f>IFERROR(VLOOKUP(A84,'星云问卷'!A:O,11,0),"")</f>
      </c>
      <c r="AB84" s="3">
        <f>IFERROR(VLOOKUP(A84,'星云问卷'!A:O,12,0),"")</f>
      </c>
      <c r="AC84" s="3">
        <f>IFERROR(VLOOKUP(A84,'星云问卷'!A:O,13,0),"")</f>
      </c>
      <c r="AD84" s="3">
        <f>IFERROR(VLOOKUP(A84,'星云问卷'!A:O,14,0),"")</f>
      </c>
      <c r="AE84" s="3">
        <f>IFERROR(VLOOKUP(A84,'星云问卷'!A:O,15,0),"")</f>
      </c>
      <c r="AF84" s="1">
        <f>IFERROR(VLOOKUP(A84,'微伴数据'!A:DB,72,0),"")</f>
      </c>
      <c r="AG84" s="1"/>
      <c r="AH84" s="1"/>
      <c r="AI84" s="1"/>
      <c r="AJ84" s="4"/>
      <c r="AK84" s="4"/>
      <c r="AL84" s="4">
        <f>CONCATENATE( " 我把体验营用户专属福利给你发一下哈：" &amp; CHAR(10) &amp; CHAR(10), "1.《抖音商业IP课》" &amp; CHAR(10), "兑换码：", AG84, CHAR(10), "兑换码使用地址：https://appamvpb5mq9834.h5.xiaoeknow.com/p/t/v1/ecommerce/mkt/redeem_index" &amp; CHAR(10) &amp; CHAR(10), "2.《生财有术66个项目精选》" &amp; CHAR(10), "兑换码：", AH84, CHAR(10), "使用方式：微信搜索小报童投递-点击开始阅读-点击生财有术项目精选即可" &amp; CHAR(10) &amp; CHAR(10), "3.《生财365问》" &amp; CHAR(10), "兑换码：", AI84, CHAR(10), "使用方式：https://appamvpb5mq9834.h5.xiaoeknow.com/p/t/v1/ecommerce/mkt/redeem_index")</f>
      </c>
      <c r="AM84" s="1"/>
      <c r="AN84" s="1"/>
      <c r="AO84" s="1"/>
    </row>
    <row r="85">
      <c r="A85" s="1">
        <f>IF('微伴数据'!A82="","",'微伴数据'!A82)</f>
      </c>
      <c r="B85" s="1">
        <f>IF('微伴数据'!B82="","",'微伴数据'!B82)</f>
      </c>
      <c r="C85" s="1">
        <f>IF('微伴数据'!G82="","",'微伴数据'!G82)</f>
      </c>
      <c r="D85" s="1">
        <f>IF('微伴数据'!D82="","",'微伴数据'!D82)</f>
      </c>
      <c r="E85" s="1">
        <f>IF('微伴数据'!CR82="","",'微伴数据'!CR82)</f>
      </c>
      <c r="F85" s="1">
        <f>IF('微伴数据'!CL82="","",'微伴数据'!CL82)</f>
      </c>
      <c r="G85" s="1" t="str">
        <v>B</v>
      </c>
      <c r="H85" s="1" t="str">
        <v>建联</v>
      </c>
      <c r="I85" s="1">
        <f>VLOOKUP(A85,'Sheet9'!A:A,1,0)</f>
      </c>
      <c r="J85" s="3"/>
      <c r="K85" s="1">
        <f>T85&amp;CHAR(10)&amp;U85&amp;CHAR(10)&amp;V85&amp;CHAR(10)&amp;Y85&amp;CHAR(10)&amp;Z85&amp;CHAR(10)&amp;AA85&amp;CHAR(10)&amp;AB85&amp;CHAR(10)&amp;AC85&amp;CHAR(10)&amp;AD85&amp;CHAR(10)&amp;AE85</f>
      </c>
      <c r="L85" s="2">
        <f>IF('微伴数据'!L82="","",'微伴数据'!L82)</f>
      </c>
      <c r="M85" s="2">
        <f>IFERROR(VLOOKUP(#REF!,'第一课回放'!C:H,5,0),"0:00:00")</f>
      </c>
      <c r="N85" s="2">
        <f>IFERROR(VLOOKUP(#REF!,'第二课直播'!D:L,9,0),"未到课")</f>
      </c>
      <c r="O85" s="2"/>
      <c r="P85" s="2"/>
      <c r="Q85" s="2"/>
      <c r="R85" s="2"/>
      <c r="S85" s="1">
        <f>IFERROR(VLOOKUP(A85,'微伴数据'!A:DB,12,0),"")</f>
      </c>
      <c r="T85" s="1">
        <f>IFERROR(VLOOKUP(A85,'微伴数据'!A:DB,32,0),"")</f>
      </c>
      <c r="U85" s="1">
        <f>IFERROR(VLOOKUP(A85,'微伴数据'!A:DC,81,0),"")</f>
      </c>
      <c r="V85" s="1">
        <f>IFERROR(VLOOKUP(#REF!,'星橙地址'!A:V,9,0),"")</f>
      </c>
      <c r="W85" s="1">
        <f>IFERROR(VLOOKUP(#REF!,'星橙地址'!A:V,10,0),"")</f>
      </c>
      <c r="X85" s="1">
        <f>IFERROR(VLOOKUP(A85,'星云问卷'!A:O,8,0),"")</f>
      </c>
      <c r="Y85" s="3">
        <f>IFERROR(VLOOKUP(A85,'星云问卷'!A:O,9,0),"")</f>
      </c>
      <c r="Z85" s="3">
        <f>IFERROR(VLOOKUP(A85,'星云问卷'!A:O,10,0),"")</f>
      </c>
      <c r="AA85" s="3">
        <f>IFERROR(VLOOKUP(A85,'星云问卷'!A:O,11,0),"")</f>
      </c>
      <c r="AB85" s="3">
        <f>IFERROR(VLOOKUP(A85,'星云问卷'!A:O,12,0),"")</f>
      </c>
      <c r="AC85" s="3">
        <f>IFERROR(VLOOKUP(A85,'星云问卷'!A:O,13,0),"")</f>
      </c>
      <c r="AD85" s="3">
        <f>IFERROR(VLOOKUP(A85,'星云问卷'!A:O,14,0),"")</f>
      </c>
      <c r="AE85" s="3">
        <f>IFERROR(VLOOKUP(A85,'星云问卷'!A:O,15,0),"")</f>
      </c>
      <c r="AF85" s="1">
        <f>IFERROR(VLOOKUP(A85,'微伴数据'!A:DB,72,0),"")</f>
      </c>
      <c r="AG85" s="1"/>
      <c r="AH85" s="1"/>
      <c r="AI85" s="1"/>
      <c r="AJ85" s="4"/>
      <c r="AK85" s="4"/>
      <c r="AL85" s="4">
        <f>CONCATENATE( " 我把体验营用户专属福利给你发一下哈：" &amp; CHAR(10) &amp; CHAR(10), "1.《抖音商业IP课》" &amp; CHAR(10), "兑换码：", AG85, CHAR(10), "兑换码使用地址：https://appamvpb5mq9834.h5.xiaoeknow.com/p/t/v1/ecommerce/mkt/redeem_index" &amp; CHAR(10) &amp; CHAR(10), "2.《生财有术66个项目精选》" &amp; CHAR(10), "兑换码：", AH85, CHAR(10), "使用方式：微信搜索小报童投递-点击开始阅读-点击生财有术项目精选即可" &amp; CHAR(10) &amp; CHAR(10), "3.《生财365问》" &amp; CHAR(10), "兑换码：", AI85, CHAR(10), "使用方式：https://appamvpb5mq9834.h5.xiaoeknow.com/p/t/v1/ecommerce/mkt/redeem_index")</f>
      </c>
      <c r="AM85" s="1"/>
      <c r="AN85" s="1"/>
      <c r="AO85" s="1"/>
    </row>
    <row r="86">
      <c r="A86" s="1">
        <f>IF('微伴数据'!A83="","",'微伴数据'!A83)</f>
      </c>
      <c r="B86" s="1">
        <f>IF('微伴数据'!B83="","",'微伴数据'!B83)</f>
      </c>
      <c r="C86" s="1">
        <f>IF('微伴数据'!G83="","",'微伴数据'!G83)</f>
      </c>
      <c r="D86" s="1">
        <f>IF('微伴数据'!D83="","",'微伴数据'!D83)</f>
      </c>
      <c r="E86" s="1">
        <f>IF('微伴数据'!CR83="","",'微伴数据'!CR83)</f>
      </c>
      <c r="F86" s="1">
        <f>IF('微伴数据'!CL83="","",'微伴数据'!CL83)</f>
      </c>
      <c r="G86" s="1" t="str">
        <v>B</v>
      </c>
      <c r="H86" s="1" t="str">
        <v>建联</v>
      </c>
      <c r="I86" s="1">
        <f>VLOOKUP(A86,'Sheet9'!A:A,1,0)</f>
      </c>
      <c r="J86" s="3"/>
      <c r="K86" s="1">
        <f>T86&amp;CHAR(10)&amp;U86&amp;CHAR(10)&amp;V86&amp;CHAR(10)&amp;Y86&amp;CHAR(10)&amp;Z86&amp;CHAR(10)&amp;AA86&amp;CHAR(10)&amp;AB86&amp;CHAR(10)&amp;AC86&amp;CHAR(10)&amp;AD86&amp;CHAR(10)&amp;AE86</f>
      </c>
      <c r="L86" s="2">
        <f>IF('微伴数据'!L83="","",'微伴数据'!L83)</f>
      </c>
      <c r="M86" s="2">
        <f>IFERROR(VLOOKUP(#REF!,'第一课回放'!C:H,5,0),"0:00:00")</f>
      </c>
      <c r="N86" s="2">
        <f>IFERROR(VLOOKUP(#REF!,'第二课直播'!D:L,9,0),"未到课")</f>
      </c>
      <c r="O86" s="2"/>
      <c r="P86" s="2"/>
      <c r="Q86" s="2"/>
      <c r="R86" s="2"/>
      <c r="S86" s="1">
        <f>IFERROR(VLOOKUP(A86,'微伴数据'!A:DB,12,0),"")</f>
      </c>
      <c r="T86" s="1">
        <f>IFERROR(VLOOKUP(A86,'微伴数据'!A:DB,32,0),"")</f>
      </c>
      <c r="U86" s="1">
        <f>IFERROR(VLOOKUP(A86,'微伴数据'!A:DC,81,0),"")</f>
      </c>
      <c r="V86" s="1">
        <f>IFERROR(VLOOKUP(#REF!,'星橙地址'!A:V,9,0),"")</f>
      </c>
      <c r="W86" s="1">
        <f>IFERROR(VLOOKUP(#REF!,'星橙地址'!A:V,10,0),"")</f>
      </c>
      <c r="X86" s="1">
        <f>IFERROR(VLOOKUP(A86,'星云问卷'!A:O,8,0),"")</f>
      </c>
      <c r="Y86" s="3">
        <f>IFERROR(VLOOKUP(A86,'星云问卷'!A:O,9,0),"")</f>
      </c>
      <c r="Z86" s="3">
        <f>IFERROR(VLOOKUP(A86,'星云问卷'!A:O,10,0),"")</f>
      </c>
      <c r="AA86" s="3">
        <f>IFERROR(VLOOKUP(A86,'星云问卷'!A:O,11,0),"")</f>
      </c>
      <c r="AB86" s="3">
        <f>IFERROR(VLOOKUP(A86,'星云问卷'!A:O,12,0),"")</f>
      </c>
      <c r="AC86" s="3">
        <f>IFERROR(VLOOKUP(A86,'星云问卷'!A:O,13,0),"")</f>
      </c>
      <c r="AD86" s="3">
        <f>IFERROR(VLOOKUP(A86,'星云问卷'!A:O,14,0),"")</f>
      </c>
      <c r="AE86" s="3">
        <f>IFERROR(VLOOKUP(A86,'星云问卷'!A:O,15,0),"")</f>
      </c>
      <c r="AF86" s="1">
        <f>IFERROR(VLOOKUP(A86,'微伴数据'!A:DB,72,0),"")</f>
      </c>
      <c r="AG86" s="1" t="str">
        <v>54Ah6Eh2</v>
      </c>
      <c r="AH86" s="1" t="str">
        <v>https://xiaobot.net/invitation/35930-a5cfc-e760a-16b9b/</v>
      </c>
      <c r="AI86" s="5" t="str">
        <v>6dqVU3ck</v>
      </c>
      <c r="AJ86" s="4"/>
      <c r="AK86" s="4"/>
      <c r="AL86" s="4">
        <f>CONCATENATE( " 我把体验营用户专属福利给你发一下哈：" &amp; CHAR(10) &amp; CHAR(10), "1.《抖音商业IP课》" &amp; CHAR(10), "兑换码：", AG86, CHAR(10), "兑换码使用地址：https://appamvpb5mq9834.h5.xiaoeknow.com/p/t/v1/ecommerce/mkt/redeem_index" &amp; CHAR(10) &amp; CHAR(10), "2.《生财有术66个项目精选》" &amp; CHAR(10), "兑换码：", AH86, CHAR(10), "使用方式：微信搜索小报童投递-点击开始阅读-点击生财有术项目精选即可" &amp; CHAR(10) &amp; CHAR(10), "3.《生财365问》" &amp; CHAR(10), "兑换码：", AI86, CHAR(10), "使用方式：https://appamvpb5mq9834.h5.xiaoeknow.com/p/t/v1/ecommerce/mkt/redeem_index")</f>
      </c>
      <c r="AM86" s="1"/>
      <c r="AN86" s="1"/>
      <c r="AO86" s="1"/>
    </row>
    <row r="87">
      <c r="A87" s="1">
        <f>IF('微伴数据'!A84="","",'微伴数据'!A84)</f>
      </c>
      <c r="B87" s="1">
        <f>IF('微伴数据'!B84="","",'微伴数据'!B84)</f>
      </c>
      <c r="C87" s="1">
        <f>IF('微伴数据'!G84="","",'微伴数据'!G84)</f>
      </c>
      <c r="D87" s="1">
        <f>IF('微伴数据'!D84="","",'微伴数据'!D84)</f>
      </c>
      <c r="E87" s="1">
        <f>IF('微伴数据'!CR84="","",'微伴数据'!CR84)</f>
      </c>
      <c r="F87" s="1">
        <f>IF('微伴数据'!CL84="","",'微伴数据'!CL84)</f>
      </c>
      <c r="G87" s="1" t="str">
        <v>S</v>
      </c>
      <c r="H87" s="1" t="str">
        <v>已成交</v>
      </c>
      <c r="I87" s="1">
        <f>VLOOKUP(A87,'Sheet9'!A:A,1,0)</f>
      </c>
      <c r="J87" s="3" t="str">
        <v>一是项目，也想学习迭代下新的认知</v>
      </c>
      <c r="K87" s="1">
        <f>T87&amp;CHAR(10)&amp;U87&amp;CHAR(10)&amp;V87&amp;CHAR(10)&amp;Y87&amp;CHAR(10)&amp;Z87&amp;CHAR(10)&amp;AA87&amp;CHAR(10)&amp;AB87&amp;CHAR(10)&amp;AC87&amp;CHAR(10)&amp;AD87&amp;CHAR(10)&amp;AE87</f>
      </c>
      <c r="L87" s="2">
        <f>IF('微伴数据'!L84="","",'微伴数据'!L84)</f>
      </c>
      <c r="M87" s="2">
        <f>IFERROR(VLOOKUP(#REF!,'第一课回放'!C:H,5,0),"0:00:00")</f>
      </c>
      <c r="N87" s="2">
        <f>IFERROR(VLOOKUP(#REF!,'第二课直播'!D:L,9,0),"未到课")</f>
      </c>
      <c r="O87" s="2"/>
      <c r="P87" s="2"/>
      <c r="Q87" s="2"/>
      <c r="R87" s="2"/>
      <c r="S87" s="1">
        <f>IFERROR(VLOOKUP(A87,'微伴数据'!A:DB,12,0),"")</f>
      </c>
      <c r="T87" s="1">
        <f>IFERROR(VLOOKUP(A87,'微伴数据'!A:DB,32,0),"")</f>
      </c>
      <c r="U87" s="1">
        <f>IFERROR(VLOOKUP(A87,'微伴数据'!A:DC,81,0),"")</f>
      </c>
      <c r="V87" s="1">
        <f>IFERROR(VLOOKUP(#REF!,'星橙地址'!A:V,9,0),"")</f>
      </c>
      <c r="W87" s="1">
        <f>IFERROR(VLOOKUP(#REF!,'星橙地址'!A:V,10,0),"")</f>
      </c>
      <c r="X87" s="1">
        <f>IFERROR(VLOOKUP(A87,'星云问卷'!A:O,8,0),"")</f>
      </c>
      <c r="Y87" s="3">
        <f>IFERROR(VLOOKUP(A87,'星云问卷'!A:O,9,0),"")</f>
      </c>
      <c r="Z87" s="3">
        <f>IFERROR(VLOOKUP(A87,'星云问卷'!A:O,10,0),"")</f>
      </c>
      <c r="AA87" s="3">
        <f>IFERROR(VLOOKUP(A87,'星云问卷'!A:O,11,0),"")</f>
      </c>
      <c r="AB87" s="3">
        <f>IFERROR(VLOOKUP(A87,'星云问卷'!A:O,12,0),"")</f>
      </c>
      <c r="AC87" s="3">
        <f>IFERROR(VLOOKUP(A87,'星云问卷'!A:O,13,0),"")</f>
      </c>
      <c r="AD87" s="3">
        <f>IFERROR(VLOOKUP(A87,'星云问卷'!A:O,14,0),"")</f>
      </c>
      <c r="AE87" s="3">
        <f>IFERROR(VLOOKUP(A87,'星云问卷'!A:O,15,0),"")</f>
      </c>
      <c r="AF87" s="1">
        <f>IFERROR(VLOOKUP(A87,'微伴数据'!A:DB,72,0),"")</f>
      </c>
      <c r="AG87" s="5" t="str">
        <v>54DDFqYy</v>
      </c>
      <c r="AH87" s="6" t="s">
        <v>30</v>
      </c>
      <c r="AI87" s="5" t="str">
        <v>6dvEQ2a2</v>
      </c>
      <c r="AJ87" s="4"/>
      <c r="AK87" s="4"/>
      <c r="AL87" s="4">
        <f>CONCATENATE( " 我把体验营用户专属福利给你发一下哈：" &amp; CHAR(10) &amp; CHAR(10), "1.《抖音商业IP课》" &amp; CHAR(10), "兑换码：", AG87, CHAR(10), "兑换码使用地址：https://appamvpb5mq9834.h5.xiaoeknow.com/p/t/v1/ecommerce/mkt/redeem_index" &amp; CHAR(10) &amp; CHAR(10), "2.《生财有术66个项目精选》" &amp; CHAR(10), "兑换码：", AH87, CHAR(10), "使用方式：微信搜索小报童投递-点击开始阅读-点击生财有术项目精选即可" &amp; CHAR(10) &amp; CHAR(10), "3.《生财365问》" &amp; CHAR(10), "兑换码：", AI87, CHAR(10), "使用方式：https://appamvpb5mq9834.h5.xiaoeknow.com/p/t/v1/ecommerce/mkt/redeem_index")</f>
      </c>
      <c r="AM87" s="1"/>
      <c r="AN87" s="1"/>
      <c r="AO87" s="1"/>
    </row>
    <row r="88">
      <c r="A88" s="1">
        <f>IF('微伴数据'!A85="","",'微伴数据'!A85)</f>
      </c>
      <c r="B88" s="1">
        <f>IF('微伴数据'!B85="","",'微伴数据'!B85)</f>
      </c>
      <c r="C88" s="1">
        <f>IF('微伴数据'!G85="","",'微伴数据'!G85)</f>
      </c>
      <c r="D88" s="1">
        <f>IF('微伴数据'!D85="","",'微伴数据'!D85)</f>
      </c>
      <c r="E88" s="1">
        <f>IF('微伴数据'!CR85="","",'微伴数据'!CR85)</f>
      </c>
      <c r="F88" s="1">
        <f>IF('微伴数据'!CL85="","",'微伴数据'!CL85)</f>
      </c>
      <c r="G88" s="1" t="str">
        <v>A</v>
      </c>
      <c r="H88" s="1" t="str">
        <v>建联</v>
      </c>
      <c r="I88" s="1">
        <f>VLOOKUP(A88,'Sheet9'!A:A,1,0)</f>
      </c>
      <c r="J88" s="3"/>
      <c r="K88" s="1">
        <f>T88&amp;CHAR(10)&amp;U88&amp;CHAR(10)&amp;V88&amp;CHAR(10)&amp;Y88&amp;CHAR(10)&amp;Z88&amp;CHAR(10)&amp;AA88&amp;CHAR(10)&amp;AB88&amp;CHAR(10)&amp;AC88&amp;CHAR(10)&amp;AD88&amp;CHAR(10)&amp;AE88</f>
      </c>
      <c r="L88" s="2">
        <f>IF('微伴数据'!L85="","",'微伴数据'!L85)</f>
      </c>
      <c r="M88" s="2">
        <f>IFERROR(VLOOKUP(#REF!,'第一课回放'!C:H,5,0),"0:00:00")</f>
      </c>
      <c r="N88" s="2">
        <f>IFERROR(VLOOKUP(#REF!,'第二课直播'!D:L,9,0),"未到课")</f>
      </c>
      <c r="O88" s="2"/>
      <c r="P88" s="2"/>
      <c r="Q88" s="2"/>
      <c r="R88" s="2"/>
      <c r="S88" s="1">
        <f>IFERROR(VLOOKUP(A88,'微伴数据'!A:DB,12,0),"")</f>
      </c>
      <c r="T88" s="1">
        <f>IFERROR(VLOOKUP(A88,'微伴数据'!A:DB,32,0),"")</f>
      </c>
      <c r="U88" s="1">
        <f>IFERROR(VLOOKUP(A88,'微伴数据'!A:DC,81,0),"")</f>
      </c>
      <c r="V88" s="1">
        <f>IFERROR(VLOOKUP(#REF!,'星橙地址'!A:V,9,0),"")</f>
      </c>
      <c r="W88" s="1">
        <f>IFERROR(VLOOKUP(#REF!,'星橙地址'!A:V,10,0),"")</f>
      </c>
      <c r="X88" s="1">
        <f>IFERROR(VLOOKUP(A88,'星云问卷'!A:O,8,0),"")</f>
      </c>
      <c r="Y88" s="3">
        <f>IFERROR(VLOOKUP(A88,'星云问卷'!A:O,9,0),"")</f>
      </c>
      <c r="Z88" s="3">
        <f>IFERROR(VLOOKUP(A88,'星云问卷'!A:O,10,0),"")</f>
      </c>
      <c r="AA88" s="3">
        <f>IFERROR(VLOOKUP(A88,'星云问卷'!A:O,11,0),"")</f>
      </c>
      <c r="AB88" s="3">
        <f>IFERROR(VLOOKUP(A88,'星云问卷'!A:O,12,0),"")</f>
      </c>
      <c r="AC88" s="3">
        <f>IFERROR(VLOOKUP(A88,'星云问卷'!A:O,13,0),"")</f>
      </c>
      <c r="AD88" s="3">
        <f>IFERROR(VLOOKUP(A88,'星云问卷'!A:O,14,0),"")</f>
      </c>
      <c r="AE88" s="3">
        <f>IFERROR(VLOOKUP(A88,'星云问卷'!A:O,15,0),"")</f>
      </c>
      <c r="AF88" s="1">
        <f>IFERROR(VLOOKUP(A88,'微伴数据'!A:DB,72,0),"")</f>
      </c>
      <c r="AG88" s="5" t="str">
        <v>54CkcgNW</v>
      </c>
      <c r="AH88" s="4" t="str">
        <v>https://xiaobot.net/invitation/d4336-36bab-89d72-a6c2d/</v>
      </c>
      <c r="AI88" s="5" t="str">
        <v>6duPr6A7</v>
      </c>
      <c r="AJ88" s="4"/>
      <c r="AK88" s="4"/>
      <c r="AL88" s="4">
        <f>CONCATENATE( " 我把体验营用户专属福利给你发一下哈：" &amp; CHAR(10) &amp; CHAR(10), "1.《抖音商业IP课》" &amp; CHAR(10), "兑换码：", AG88, CHAR(10), "兑换码使用地址：https://appamvpb5mq9834.h5.xiaoeknow.com/p/t/v1/ecommerce/mkt/redeem_index" &amp; CHAR(10) &amp; CHAR(10), "2.《生财有术66个项目精选》" &amp; CHAR(10), "兑换码：", AH88, CHAR(10), "使用方式：微信搜索小报童投递-点击开始阅读-点击生财有术项目精选即可" &amp; CHAR(10) &amp; CHAR(10), "3.《生财365问》" &amp; CHAR(10), "兑换码：", AI88, CHAR(10), "使用方式：https://appamvpb5mq9834.h5.xiaoeknow.com/p/t/v1/ecommerce/mkt/redeem_index")</f>
      </c>
      <c r="AM88" s="1"/>
      <c r="AN88" s="1"/>
      <c r="AO88" s="1"/>
    </row>
    <row r="89">
      <c r="A89" s="1">
        <f>IF('微伴数据'!A86="","",'微伴数据'!A86)</f>
      </c>
      <c r="B89" s="1">
        <f>IF('微伴数据'!B86="","",'微伴数据'!B86)</f>
      </c>
      <c r="C89" s="1">
        <f>IF('微伴数据'!G86="","",'微伴数据'!G86)</f>
      </c>
      <c r="D89" s="1">
        <f>IF('微伴数据'!D86="","",'微伴数据'!D86)</f>
      </c>
      <c r="E89" s="1">
        <f>IF('微伴数据'!CR86="","",'微伴数据'!CR86)</f>
      </c>
      <c r="F89" s="1">
        <f>IF('微伴数据'!CL86="","",'微伴数据'!CL86)</f>
      </c>
      <c r="G89" s="1" t="str">
        <v>B</v>
      </c>
      <c r="H89" s="1" t="str">
        <v>建联</v>
      </c>
      <c r="I89" s="1">
        <f>VLOOKUP(A89,'Sheet9'!A:A,1,0)</f>
      </c>
      <c r="J89" s="3"/>
      <c r="K89" s="1">
        <f>T89&amp;CHAR(10)&amp;U89&amp;CHAR(10)&amp;V89&amp;CHAR(10)&amp;Y89&amp;CHAR(10)&amp;Z89&amp;CHAR(10)&amp;AA89&amp;CHAR(10)&amp;AB89&amp;CHAR(10)&amp;AC89&amp;CHAR(10)&amp;AD89&amp;CHAR(10)&amp;AE89</f>
      </c>
      <c r="L89" s="2">
        <f>IF('微伴数据'!L86="","",'微伴数据'!L86)</f>
      </c>
      <c r="M89" s="2">
        <f>IFERROR(VLOOKUP(#REF!,'第一课回放'!C:H,5,0),"0:00:00")</f>
      </c>
      <c r="N89" s="2">
        <f>IFERROR(VLOOKUP(#REF!,'第二课直播'!D:L,9,0),"未到课")</f>
      </c>
      <c r="O89" s="2"/>
      <c r="P89" s="7"/>
      <c r="Q89" s="2"/>
      <c r="R89" s="2"/>
      <c r="S89" s="1">
        <f>IFERROR(VLOOKUP(A89,'微伴数据'!A:DB,12,0),"")</f>
      </c>
      <c r="T89" s="1">
        <f>IFERROR(VLOOKUP(A89,'微伴数据'!A:DB,32,0),"")</f>
      </c>
      <c r="U89" s="1">
        <f>IFERROR(VLOOKUP(A89,'微伴数据'!A:DC,81,0),"")</f>
      </c>
      <c r="V89" s="1">
        <f>IFERROR(VLOOKUP(#REF!,'星橙地址'!A:V,9,0),"")</f>
      </c>
      <c r="W89" s="1">
        <f>IFERROR(VLOOKUP(#REF!,'星橙地址'!A:V,10,0),"")</f>
      </c>
      <c r="X89" s="1">
        <f>IFERROR(VLOOKUP(A89,'星云问卷'!A:O,8,0),"")</f>
      </c>
      <c r="Y89" s="3">
        <f>IFERROR(VLOOKUP(A89,'星云问卷'!A:O,9,0),"")</f>
      </c>
      <c r="Z89" s="3">
        <f>IFERROR(VLOOKUP(A89,'星云问卷'!A:O,10,0),"")</f>
      </c>
      <c r="AA89" s="3">
        <f>IFERROR(VLOOKUP(A89,'星云问卷'!A:O,11,0),"")</f>
      </c>
      <c r="AB89" s="3">
        <f>IFERROR(VLOOKUP(A89,'星云问卷'!A:O,12,0),"")</f>
      </c>
      <c r="AC89" s="3">
        <f>IFERROR(VLOOKUP(A89,'星云问卷'!A:O,13,0),"")</f>
      </c>
      <c r="AD89" s="3">
        <f>IFERROR(VLOOKUP(A89,'星云问卷'!A:O,14,0),"")</f>
      </c>
      <c r="AE89" s="3">
        <f>IFERROR(VLOOKUP(A89,'星云问卷'!A:O,15,0),"")</f>
      </c>
      <c r="AF89" s="1">
        <f>IFERROR(VLOOKUP(A89,'微伴数据'!A:DB,72,0),"")</f>
      </c>
      <c r="AG89" s="1"/>
      <c r="AH89" s="1"/>
      <c r="AI89" s="1"/>
      <c r="AJ89" s="4"/>
      <c r="AK89" s="4"/>
      <c r="AL89" s="4">
        <f>CONCATENATE( " 我把体验营用户专属福利给你发一下哈：" &amp; CHAR(10) &amp; CHAR(10), "1.《抖音商业IP课》" &amp; CHAR(10), "兑换码：", AG89, CHAR(10), "兑换码使用地址：https://appamvpb5mq9834.h5.xiaoeknow.com/p/t/v1/ecommerce/mkt/redeem_index" &amp; CHAR(10) &amp; CHAR(10), "2.《生财有术66个项目精选》" &amp; CHAR(10), "兑换码：", AH89, CHAR(10), "使用方式：微信搜索小报童投递-点击开始阅读-点击生财有术项目精选即可" &amp; CHAR(10) &amp; CHAR(10), "3.《生财365问》" &amp; CHAR(10), "兑换码：", AI89, CHAR(10), "使用方式：https://appamvpb5mq9834.h5.xiaoeknow.com/p/t/v1/ecommerce/mkt/redeem_index")</f>
      </c>
      <c r="AM89" s="1"/>
      <c r="AN89" s="1"/>
      <c r="AO89" s="1"/>
    </row>
    <row r="90">
      <c r="A90" s="1">
        <f>IF('微伴数据'!A87="","",'微伴数据'!A87)</f>
      </c>
      <c r="B90" s="1">
        <f>IF('微伴数据'!B87="","",'微伴数据'!B87)</f>
      </c>
      <c r="C90" s="1">
        <f>IF('微伴数据'!G87="","",'微伴数据'!G87)</f>
      </c>
      <c r="D90" s="1">
        <f>IF('微伴数据'!D87="","",'微伴数据'!D87)</f>
      </c>
      <c r="E90" s="1">
        <f>IF('微伴数据'!CR87="","",'微伴数据'!CR87)</f>
      </c>
      <c r="F90" s="1">
        <f>IF('微伴数据'!CL87="","",'微伴数据'!CL87)</f>
      </c>
      <c r="G90" s="1" t="str">
        <v>B</v>
      </c>
      <c r="H90" s="1" t="str">
        <v>建联</v>
      </c>
      <c r="I90" s="1">
        <f>VLOOKUP(A90,'Sheet9'!A:A,1,0)</f>
      </c>
      <c r="J90" s="3"/>
      <c r="K90" s="1">
        <f>T90&amp;CHAR(10)&amp;U90&amp;CHAR(10)&amp;V90&amp;CHAR(10)&amp;Y90&amp;CHAR(10)&amp;Z90&amp;CHAR(10)&amp;AA90&amp;CHAR(10)&amp;AB90&amp;CHAR(10)&amp;AC90&amp;CHAR(10)&amp;AD90&amp;CHAR(10)&amp;AE90</f>
      </c>
      <c r="L90" s="2">
        <f>IF('微伴数据'!L87="","",'微伴数据'!L87)</f>
      </c>
      <c r="M90" s="2">
        <f>IFERROR(VLOOKUP(#REF!,'第一课回放'!C:H,5,0),"0:00:00")</f>
      </c>
      <c r="N90" s="2">
        <f>IFERROR(VLOOKUP(#REF!,'第二课直播'!D:L,9,0),"未到课")</f>
      </c>
      <c r="O90" s="2"/>
      <c r="P90" s="7"/>
      <c r="Q90" s="7"/>
      <c r="R90" s="2"/>
      <c r="S90" s="1">
        <f>IFERROR(VLOOKUP(A90,'微伴数据'!A:DB,12,0),"")</f>
      </c>
      <c r="T90" s="1">
        <f>IFERROR(VLOOKUP(A90,'微伴数据'!A:DB,32,0),"")</f>
      </c>
      <c r="U90" s="1">
        <f>IFERROR(VLOOKUP(A90,'微伴数据'!A:DC,81,0),"")</f>
      </c>
      <c r="V90" s="1">
        <f>IFERROR(VLOOKUP(#REF!,'星橙地址'!A:V,9,0),"")</f>
      </c>
      <c r="W90" s="1">
        <f>IFERROR(VLOOKUP(#REF!,'星橙地址'!A:V,10,0),"")</f>
      </c>
      <c r="X90" s="1">
        <f>IFERROR(VLOOKUP(A90,'星云问卷'!A:O,8,0),"")</f>
      </c>
      <c r="Y90" s="3">
        <f>IFERROR(VLOOKUP(A90,'星云问卷'!A:O,9,0),"")</f>
      </c>
      <c r="Z90" s="3">
        <f>IFERROR(VLOOKUP(A90,'星云问卷'!A:O,10,0),"")</f>
      </c>
      <c r="AA90" s="3">
        <f>IFERROR(VLOOKUP(A90,'星云问卷'!A:O,11,0),"")</f>
      </c>
      <c r="AB90" s="3">
        <f>IFERROR(VLOOKUP(A90,'星云问卷'!A:O,12,0),"")</f>
      </c>
      <c r="AC90" s="3">
        <f>IFERROR(VLOOKUP(A90,'星云问卷'!A:O,13,0),"")</f>
      </c>
      <c r="AD90" s="3">
        <f>IFERROR(VLOOKUP(A90,'星云问卷'!A:O,14,0),"")</f>
      </c>
      <c r="AE90" s="3">
        <f>IFERROR(VLOOKUP(A90,'星云问卷'!A:O,15,0),"")</f>
      </c>
      <c r="AF90" s="1">
        <f>IFERROR(VLOOKUP(A90,'微伴数据'!A:DB,72,0),"")</f>
      </c>
      <c r="AG90" s="1"/>
      <c r="AH90" s="1"/>
      <c r="AI90" s="1"/>
      <c r="AJ90" s="4"/>
      <c r="AK90" s="4"/>
      <c r="AL90" s="4">
        <f>CONCATENATE( " 我把体验营用户专属福利给你发一下哈：" &amp; CHAR(10) &amp; CHAR(10), "1.《抖音商业IP课》" &amp; CHAR(10), "兑换码：", AG90, CHAR(10), "兑换码使用地址：https://appamvpb5mq9834.h5.xiaoeknow.com/p/t/v1/ecommerce/mkt/redeem_index" &amp; CHAR(10) &amp; CHAR(10), "2.《生财有术66个项目精选》" &amp; CHAR(10), "兑换码：", AH90, CHAR(10), "使用方式：微信搜索小报童投递-点击开始阅读-点击生财有术项目精选即可" &amp; CHAR(10) &amp; CHAR(10), "3.《生财365问》" &amp; CHAR(10), "兑换码：", AI90, CHAR(10), "使用方式：https://appamvpb5mq9834.h5.xiaoeknow.com/p/t/v1/ecommerce/mkt/redeem_index")</f>
      </c>
      <c r="AM90" s="1"/>
      <c r="AN90" s="1"/>
      <c r="AO90" s="1"/>
    </row>
    <row r="91">
      <c r="A91" s="1">
        <f>IF('微伴数据'!A88="","",'微伴数据'!A88)</f>
      </c>
      <c r="B91" s="1">
        <f>IF('微伴数据'!B88="","",'微伴数据'!B88)</f>
      </c>
      <c r="C91" s="1">
        <f>IF('微伴数据'!G88="","",'微伴数据'!G88)</f>
      </c>
      <c r="D91" s="1">
        <f>IF('微伴数据'!D88="","",'微伴数据'!D88)</f>
      </c>
      <c r="E91" s="1">
        <f>IF('微伴数据'!CR88="","",'微伴数据'!CR88)</f>
      </c>
      <c r="F91" s="1">
        <f>IF('微伴数据'!CL88="","",'微伴数据'!CL88)</f>
      </c>
      <c r="G91" s="1" t="str">
        <v>B</v>
      </c>
      <c r="H91" s="1" t="str">
        <v>建联</v>
      </c>
      <c r="I91" s="1">
        <f>VLOOKUP(A91,'Sheet9'!A:A,1,0)</f>
      </c>
      <c r="J91" s="3"/>
      <c r="K91" s="1">
        <f>T91&amp;CHAR(10)&amp;U91&amp;CHAR(10)&amp;V91&amp;CHAR(10)&amp;Y91&amp;CHAR(10)&amp;Z91&amp;CHAR(10)&amp;AA91&amp;CHAR(10)&amp;AB91&amp;CHAR(10)&amp;AC91&amp;CHAR(10)&amp;AD91&amp;CHAR(10)&amp;AE91</f>
      </c>
      <c r="L91" s="2">
        <f>IF('微伴数据'!L88="","",'微伴数据'!L88)</f>
      </c>
      <c r="M91" s="2">
        <f>IFERROR(VLOOKUP(#REF!,'第一课回放'!C:H,5,0),"0:00:00")</f>
      </c>
      <c r="N91" s="2">
        <f>IFERROR(VLOOKUP(#REF!,'第二课直播'!D:L,9,0),"未到课")</f>
      </c>
      <c r="O91" s="2"/>
      <c r="P91" s="2"/>
      <c r="Q91" s="2"/>
      <c r="R91" s="2"/>
      <c r="S91" s="1">
        <f>IFERROR(VLOOKUP(A91,'微伴数据'!A:DB,12,0),"")</f>
      </c>
      <c r="T91" s="1">
        <f>IFERROR(VLOOKUP(A91,'微伴数据'!A:DB,32,0),"")</f>
      </c>
      <c r="U91" s="1">
        <f>IFERROR(VLOOKUP(A91,'微伴数据'!A:DC,81,0),"")</f>
      </c>
      <c r="V91" s="1">
        <f>IFERROR(VLOOKUP(#REF!,'星橙地址'!A:V,9,0),"")</f>
      </c>
      <c r="W91" s="1">
        <f>IFERROR(VLOOKUP(#REF!,'星橙地址'!A:V,10,0),"")</f>
      </c>
      <c r="X91" s="1">
        <f>IFERROR(VLOOKUP(A91,'星云问卷'!A:O,8,0),"")</f>
      </c>
      <c r="Y91" s="3">
        <f>IFERROR(VLOOKUP(A91,'星云问卷'!A:O,9,0),"")</f>
      </c>
      <c r="Z91" s="3">
        <f>IFERROR(VLOOKUP(A91,'星云问卷'!A:O,10,0),"")</f>
      </c>
      <c r="AA91" s="3">
        <f>IFERROR(VLOOKUP(A91,'星云问卷'!A:O,11,0),"")</f>
      </c>
      <c r="AB91" s="3">
        <f>IFERROR(VLOOKUP(A91,'星云问卷'!A:O,12,0),"")</f>
      </c>
      <c r="AC91" s="3">
        <f>IFERROR(VLOOKUP(A91,'星云问卷'!A:O,13,0),"")</f>
      </c>
      <c r="AD91" s="3">
        <f>IFERROR(VLOOKUP(A91,'星云问卷'!A:O,14,0),"")</f>
      </c>
      <c r="AE91" s="3">
        <f>IFERROR(VLOOKUP(A91,'星云问卷'!A:O,15,0),"")</f>
      </c>
      <c r="AF91" s="1">
        <f>IFERROR(VLOOKUP(A91,'微伴数据'!A:DB,72,0),"")</f>
      </c>
      <c r="AG91" s="1"/>
      <c r="AH91" s="1"/>
      <c r="AI91" s="1"/>
      <c r="AJ91" s="4"/>
      <c r="AK91" s="4"/>
      <c r="AL91" s="4">
        <f>CONCATENATE( " 我把体验营用户专属福利给你发一下哈：" &amp; CHAR(10) &amp; CHAR(10), "1.《抖音商业IP课》" &amp; CHAR(10), "兑换码：", AG91, CHAR(10), "兑换码使用地址：https://appamvpb5mq9834.h5.xiaoeknow.com/p/t/v1/ecommerce/mkt/redeem_index" &amp; CHAR(10) &amp; CHAR(10), "2.《生财有术66个项目精选》" &amp; CHAR(10), "兑换码：", AH91, CHAR(10), "使用方式：微信搜索小报童投递-点击开始阅读-点击生财有术项目精选即可" &amp; CHAR(10) &amp; CHAR(10), "3.《生财365问》" &amp; CHAR(10), "兑换码：", AI91, CHAR(10), "使用方式：https://appamvpb5mq9834.h5.xiaoeknow.com/p/t/v1/ecommerce/mkt/redeem_index")</f>
      </c>
      <c r="AM91" s="1"/>
      <c r="AN91" s="1"/>
      <c r="AO91" s="1"/>
    </row>
    <row r="92">
      <c r="A92" s="1">
        <f>IF('微伴数据'!A89="","",'微伴数据'!A89)</f>
      </c>
      <c r="B92" s="1">
        <f>IF('微伴数据'!B89="","",'微伴数据'!B89)</f>
      </c>
      <c r="C92" s="1">
        <f>IF('微伴数据'!G89="","",'微伴数据'!G89)</f>
      </c>
      <c r="D92" s="1">
        <f>IF('微伴数据'!D89="","",'微伴数据'!D89)</f>
      </c>
      <c r="E92" s="1">
        <f>IF('微伴数据'!CR89="","",'微伴数据'!CR89)</f>
      </c>
      <c r="F92" s="1">
        <f>IF('微伴数据'!CL89="","",'微伴数据'!CL89)</f>
      </c>
      <c r="G92" s="1" t="str">
        <v>B</v>
      </c>
      <c r="H92" s="1" t="str">
        <v>建联</v>
      </c>
      <c r="I92" s="1">
        <f>VLOOKUP(A92,'Sheet9'!A:A,1,0)</f>
      </c>
      <c r="J92" s="3"/>
      <c r="K92" s="1">
        <f>T92&amp;CHAR(10)&amp;U92&amp;CHAR(10)&amp;V92&amp;CHAR(10)&amp;Y92&amp;CHAR(10)&amp;Z92&amp;CHAR(10)&amp;AA92&amp;CHAR(10)&amp;AB92&amp;CHAR(10)&amp;AC92&amp;CHAR(10)&amp;AD92&amp;CHAR(10)&amp;AE92</f>
      </c>
      <c r="L92" s="2">
        <f>IF('微伴数据'!L89="","",'微伴数据'!L89)</f>
      </c>
      <c r="M92" s="2">
        <f>IFERROR(VLOOKUP(#REF!,'第一课回放'!C:H,5,0),"0:00:00")</f>
      </c>
      <c r="N92" s="2">
        <f>IFERROR(VLOOKUP(#REF!,'第二课直播'!D:L,9,0),"未到课")</f>
      </c>
      <c r="O92" s="2"/>
      <c r="P92" s="2"/>
      <c r="Q92" s="2"/>
      <c r="R92" s="2"/>
      <c r="S92" s="1">
        <f>IFERROR(VLOOKUP(A92,'微伴数据'!A:DB,12,0),"")</f>
      </c>
      <c r="T92" s="1">
        <f>IFERROR(VLOOKUP(A92,'微伴数据'!A:DB,32,0),"")</f>
      </c>
      <c r="U92" s="1">
        <f>IFERROR(VLOOKUP(A92,'微伴数据'!A:DC,81,0),"")</f>
      </c>
      <c r="V92" s="1">
        <f>IFERROR(VLOOKUP(#REF!,'星橙地址'!A:V,9,0),"")</f>
      </c>
      <c r="W92" s="1">
        <f>IFERROR(VLOOKUP(#REF!,'星橙地址'!A:V,10,0),"")</f>
      </c>
      <c r="X92" s="1">
        <f>IFERROR(VLOOKUP(A92,'星云问卷'!A:O,8,0),"")</f>
      </c>
      <c r="Y92" s="3">
        <f>IFERROR(VLOOKUP(A92,'星云问卷'!A:O,9,0),"")</f>
      </c>
      <c r="Z92" s="3">
        <f>IFERROR(VLOOKUP(A92,'星云问卷'!A:O,10,0),"")</f>
      </c>
      <c r="AA92" s="3">
        <f>IFERROR(VLOOKUP(A92,'星云问卷'!A:O,11,0),"")</f>
      </c>
      <c r="AB92" s="3">
        <f>IFERROR(VLOOKUP(A92,'星云问卷'!A:O,12,0),"")</f>
      </c>
      <c r="AC92" s="3">
        <f>IFERROR(VLOOKUP(A92,'星云问卷'!A:O,13,0),"")</f>
      </c>
      <c r="AD92" s="3">
        <f>IFERROR(VLOOKUP(A92,'星云问卷'!A:O,14,0),"")</f>
      </c>
      <c r="AE92" s="3">
        <f>IFERROR(VLOOKUP(A92,'星云问卷'!A:O,15,0),"")</f>
      </c>
      <c r="AF92" s="1">
        <f>IFERROR(VLOOKUP(A92,'微伴数据'!A:DB,72,0),"")</f>
      </c>
      <c r="AG92" s="1"/>
      <c r="AH92" s="1"/>
      <c r="AI92" s="1"/>
      <c r="AJ92" s="4"/>
      <c r="AK92" s="4"/>
      <c r="AL92" s="4">
        <f>CONCATENATE( " 我把体验营用户专属福利给你发一下哈：" &amp; CHAR(10) &amp; CHAR(10), "1.《抖音商业IP课》" &amp; CHAR(10), "兑换码：", AG92, CHAR(10), "兑换码使用地址：https://appamvpb5mq9834.h5.xiaoeknow.com/p/t/v1/ecommerce/mkt/redeem_index" &amp; CHAR(10) &amp; CHAR(10), "2.《生财有术66个项目精选》" &amp; CHAR(10), "兑换码：", AH92, CHAR(10), "使用方式：微信搜索小报童投递-点击开始阅读-点击生财有术项目精选即可" &amp; CHAR(10) &amp; CHAR(10), "3.《生财365问》" &amp; CHAR(10), "兑换码：", AI92, CHAR(10), "使用方式：https://appamvpb5mq9834.h5.xiaoeknow.com/p/t/v1/ecommerce/mkt/redeem_index")</f>
      </c>
      <c r="AM92" s="1"/>
      <c r="AN92" s="1"/>
      <c r="AO92" s="1"/>
    </row>
    <row r="93">
      <c r="A93" s="1">
        <f>IF('微伴数据'!A90="","",'微伴数据'!A90)</f>
      </c>
      <c r="B93" s="1">
        <f>IF('微伴数据'!B90="","",'微伴数据'!B90)</f>
      </c>
      <c r="C93" s="1">
        <f>IF('微伴数据'!G90="","",'微伴数据'!G90)</f>
      </c>
      <c r="D93" s="1">
        <f>IF('微伴数据'!D90="","",'微伴数据'!D90)</f>
      </c>
      <c r="E93" s="1">
        <f>IF('微伴数据'!CR90="","",'微伴数据'!CR90)</f>
      </c>
      <c r="F93" s="1">
        <f>IF('微伴数据'!CL90="","",'微伴数据'!CL90)</f>
      </c>
      <c r="G93" s="1" t="str">
        <v>B</v>
      </c>
      <c r="H93" s="1" t="str">
        <v>建联</v>
      </c>
      <c r="I93" s="1">
        <f>VLOOKUP(A93,'Sheet9'!A:A,1,0)</f>
      </c>
      <c r="J93" s="3"/>
      <c r="K93" s="1">
        <f>T93&amp;CHAR(10)&amp;U93&amp;CHAR(10)&amp;V93&amp;CHAR(10)&amp;Y93&amp;CHAR(10)&amp;Z93&amp;CHAR(10)&amp;AA93&amp;CHAR(10)&amp;AB93&amp;CHAR(10)&amp;AC93&amp;CHAR(10)&amp;AD93&amp;CHAR(10)&amp;AE93</f>
      </c>
      <c r="L93" s="2">
        <f>IF('微伴数据'!L90="","",'微伴数据'!L90)</f>
      </c>
      <c r="M93" s="2">
        <f>IFERROR(VLOOKUP(#REF!,'第一课回放'!C:H,5,0),"0:00:00")</f>
      </c>
      <c r="N93" s="2">
        <f>IFERROR(VLOOKUP(#REF!,'第二课直播'!D:L,9,0),"未到课")</f>
      </c>
      <c r="O93" s="2"/>
      <c r="P93" s="2"/>
      <c r="Q93" s="2"/>
      <c r="R93" s="2"/>
      <c r="S93" s="1">
        <f>IFERROR(VLOOKUP(A93,'微伴数据'!A:DB,12,0),"")</f>
      </c>
      <c r="T93" s="1">
        <f>IFERROR(VLOOKUP(A93,'微伴数据'!A:DB,32,0),"")</f>
      </c>
      <c r="U93" s="1">
        <f>IFERROR(VLOOKUP(A93,'微伴数据'!A:DC,81,0),"")</f>
      </c>
      <c r="V93" s="1">
        <f>IFERROR(VLOOKUP(#REF!,'星橙地址'!A:V,9,0),"")</f>
      </c>
      <c r="W93" s="1">
        <f>IFERROR(VLOOKUP(#REF!,'星橙地址'!A:V,10,0),"")</f>
      </c>
      <c r="X93" s="1">
        <f>IFERROR(VLOOKUP(A93,'星云问卷'!A:O,8,0),"")</f>
      </c>
      <c r="Y93" s="3">
        <f>IFERROR(VLOOKUP(A93,'星云问卷'!A:O,9,0),"")</f>
      </c>
      <c r="Z93" s="3">
        <f>IFERROR(VLOOKUP(A93,'星云问卷'!A:O,10,0),"")</f>
      </c>
      <c r="AA93" s="3">
        <f>IFERROR(VLOOKUP(A93,'星云问卷'!A:O,11,0),"")</f>
      </c>
      <c r="AB93" s="3">
        <f>IFERROR(VLOOKUP(A93,'星云问卷'!A:O,12,0),"")</f>
      </c>
      <c r="AC93" s="3">
        <f>IFERROR(VLOOKUP(A93,'星云问卷'!A:O,13,0),"")</f>
      </c>
      <c r="AD93" s="3">
        <f>IFERROR(VLOOKUP(A93,'星云问卷'!A:O,14,0),"")</f>
      </c>
      <c r="AE93" s="3">
        <f>IFERROR(VLOOKUP(A93,'星云问卷'!A:O,15,0),"")</f>
      </c>
      <c r="AF93" s="1">
        <f>IFERROR(VLOOKUP(A93,'微伴数据'!A:DB,72,0),"")</f>
      </c>
      <c r="AG93" s="1" t="str">
        <v>54BDQYm4</v>
      </c>
      <c r="AH93" s="1" t="str">
        <v>https://xiaobot.net/invitation/e4a33-02716-674a2-42d1f/</v>
      </c>
      <c r="AI93" s="5" t="str">
        <v>6drMFvw5</v>
      </c>
      <c r="AJ93" s="4"/>
      <c r="AK93" s="4"/>
      <c r="AL93" s="4">
        <f>CONCATENATE( " 我把体验营用户专属福利给你发一下哈：" &amp; CHAR(10) &amp; CHAR(10), "1.《抖音商业IP课》" &amp; CHAR(10), "兑换码：", AG93, CHAR(10), "兑换码使用地址：https://appamvpb5mq9834.h5.xiaoeknow.com/p/t/v1/ecommerce/mkt/redeem_index" &amp; CHAR(10) &amp; CHAR(10), "2.《生财有术66个项目精选》" &amp; CHAR(10), "兑换码：", AH93, CHAR(10), "使用方式：微信搜索小报童投递-点击开始阅读-点击生财有术项目精选即可" &amp; CHAR(10) &amp; CHAR(10), "3.《生财365问》" &amp; CHAR(10), "兑换码：", AI93, CHAR(10), "使用方式：https://appamvpb5mq9834.h5.xiaoeknow.com/p/t/v1/ecommerce/mkt/redeem_index")</f>
      </c>
      <c r="AM93" s="1"/>
      <c r="AN93" s="1"/>
      <c r="AO93" s="1"/>
    </row>
    <row r="94">
      <c r="A94" s="1">
        <f>IF('微伴数据'!A91="","",'微伴数据'!A91)</f>
      </c>
      <c r="B94" s="1">
        <f>IF('微伴数据'!B91="","",'微伴数据'!B91)</f>
      </c>
      <c r="C94" s="1">
        <f>IF('微伴数据'!G91="","",'微伴数据'!G91)</f>
      </c>
      <c r="D94" s="1">
        <f>IF('微伴数据'!D91="","",'微伴数据'!D91)</f>
      </c>
      <c r="E94" s="1">
        <f>IF('微伴数据'!CR91="","",'微伴数据'!CR91)</f>
      </c>
      <c r="F94" s="1">
        <f>IF('微伴数据'!CL91="","",'微伴数据'!CL91)</f>
      </c>
      <c r="G94" s="1" t="str">
        <v>A</v>
      </c>
      <c r="H94" s="1" t="str">
        <v>建联</v>
      </c>
      <c r="I94" s="1">
        <f>VLOOKUP(A94,'Sheet9'!A:A,1,0)</f>
      </c>
      <c r="J94" s="3"/>
      <c r="K94" s="1">
        <f>T94&amp;CHAR(10)&amp;U94&amp;CHAR(10)&amp;V94&amp;CHAR(10)&amp;Y94&amp;CHAR(10)&amp;Z94&amp;CHAR(10)&amp;AA94&amp;CHAR(10)&amp;AB94&amp;CHAR(10)&amp;AC94&amp;CHAR(10)&amp;AD94&amp;CHAR(10)&amp;AE94</f>
      </c>
      <c r="L94" s="2">
        <f>IF('微伴数据'!L91="","",'微伴数据'!L91)</f>
      </c>
      <c r="M94" s="2">
        <f>IFERROR(VLOOKUP(#REF!,'第一课回放'!C:H,5,0),"0:00:00")</f>
      </c>
      <c r="N94" s="2">
        <f>IFERROR(VLOOKUP(#REF!,'第二课直播'!D:L,9,0),"未到课")</f>
      </c>
      <c r="O94" s="2"/>
      <c r="P94" s="2"/>
      <c r="Q94" s="2"/>
      <c r="R94" s="2"/>
      <c r="S94" s="1">
        <f>IFERROR(VLOOKUP(A94,'微伴数据'!A:DB,12,0),"")</f>
      </c>
      <c r="T94" s="1">
        <f>IFERROR(VLOOKUP(A94,'微伴数据'!A:DB,32,0),"")</f>
      </c>
      <c r="U94" s="1">
        <f>IFERROR(VLOOKUP(A94,'微伴数据'!A:DC,81,0),"")</f>
      </c>
      <c r="V94" s="1">
        <f>IFERROR(VLOOKUP(#REF!,'星橙地址'!A:V,9,0),"")</f>
      </c>
      <c r="W94" s="1">
        <f>IFERROR(VLOOKUP(#REF!,'星橙地址'!A:V,10,0),"")</f>
      </c>
      <c r="X94" s="1">
        <f>IFERROR(VLOOKUP(A94,'星云问卷'!A:O,8,0),"")</f>
      </c>
      <c r="Y94" s="3">
        <f>IFERROR(VLOOKUP(A94,'星云问卷'!A:O,9,0),"")</f>
      </c>
      <c r="Z94" s="3">
        <f>IFERROR(VLOOKUP(A94,'星云问卷'!A:O,10,0),"")</f>
      </c>
      <c r="AA94" s="3">
        <f>IFERROR(VLOOKUP(A94,'星云问卷'!A:O,11,0),"")</f>
      </c>
      <c r="AB94" s="3">
        <f>IFERROR(VLOOKUP(A94,'星云问卷'!A:O,12,0),"")</f>
      </c>
      <c r="AC94" s="3">
        <f>IFERROR(VLOOKUP(A94,'星云问卷'!A:O,13,0),"")</f>
      </c>
      <c r="AD94" s="3">
        <f>IFERROR(VLOOKUP(A94,'星云问卷'!A:O,14,0),"")</f>
      </c>
      <c r="AE94" s="3">
        <f>IFERROR(VLOOKUP(A94,'星云问卷'!A:O,15,0),"")</f>
      </c>
      <c r="AF94" s="1">
        <f>IFERROR(VLOOKUP(A94,'微伴数据'!A:DB,72,0),"")</f>
      </c>
      <c r="AG94" s="1"/>
      <c r="AH94" s="1"/>
      <c r="AI94" s="1"/>
      <c r="AJ94" s="4"/>
      <c r="AK94" s="4"/>
      <c r="AL94" s="4">
        <f>CONCATENATE( " 我把体验营用户专属福利给你发一下哈：" &amp; CHAR(10) &amp; CHAR(10), "1.《抖音商业IP课》" &amp; CHAR(10), "兑换码：", AG94, CHAR(10), "兑换码使用地址：https://appamvpb5mq9834.h5.xiaoeknow.com/p/t/v1/ecommerce/mkt/redeem_index" &amp; CHAR(10) &amp; CHAR(10), "2.《生财有术66个项目精选》" &amp; CHAR(10), "兑换码：", AH94, CHAR(10), "使用方式：微信搜索小报童投递-点击开始阅读-点击生财有术项目精选即可" &amp; CHAR(10) &amp; CHAR(10), "3.《生财365问》" &amp; CHAR(10), "兑换码：", AI94, CHAR(10), "使用方式：https://appamvpb5mq9834.h5.xiaoeknow.com/p/t/v1/ecommerce/mkt/redeem_index")</f>
      </c>
      <c r="AM94" s="1"/>
      <c r="AN94" s="1"/>
      <c r="AO94" s="1"/>
    </row>
    <row r="95">
      <c r="A95" s="1">
        <f>IF('微伴数据'!A92="","",'微伴数据'!A92)</f>
      </c>
      <c r="B95" s="1">
        <f>IF('微伴数据'!B92="","",'微伴数据'!B92)</f>
      </c>
      <c r="C95" s="1">
        <f>IF('微伴数据'!G92="","",'微伴数据'!G92)</f>
      </c>
      <c r="D95" s="1">
        <f>IF('微伴数据'!D92="","",'微伴数据'!D92)</f>
      </c>
      <c r="E95" s="1">
        <f>IF('微伴数据'!CR92="","",'微伴数据'!CR92)</f>
      </c>
      <c r="F95" s="1">
        <f>IF('微伴数据'!CL92="","",'微伴数据'!CL92)</f>
      </c>
      <c r="G95" s="1" t="str">
        <v>A</v>
      </c>
      <c r="H95" s="1" t="str">
        <v>建联</v>
      </c>
      <c r="I95" s="1">
        <f>VLOOKUP(A95,'Sheet9'!A:A,1,0)</f>
      </c>
      <c r="J95" s="3"/>
      <c r="K95" s="1">
        <f>T95&amp;CHAR(10)&amp;U95&amp;CHAR(10)&amp;V95&amp;CHAR(10)&amp;Y95&amp;CHAR(10)&amp;Z95&amp;CHAR(10)&amp;AA95&amp;CHAR(10)&amp;AB95&amp;CHAR(10)&amp;AC95&amp;CHAR(10)&amp;AD95&amp;CHAR(10)&amp;AE95</f>
      </c>
      <c r="L95" s="2">
        <f>IF('微伴数据'!L92="","",'微伴数据'!L92)</f>
      </c>
      <c r="M95" s="2">
        <f>IFERROR(VLOOKUP(#REF!,'第一课回放'!C:H,5,0),"0:00:00")</f>
      </c>
      <c r="N95" s="2">
        <f>IFERROR(VLOOKUP(#REF!,'第二课直播'!D:L,9,0),"未到课")</f>
      </c>
      <c r="O95" s="7" t="s">
        <v>31</v>
      </c>
      <c r="P95" s="2"/>
      <c r="Q95" s="2"/>
      <c r="R95" s="2"/>
      <c r="S95" s="1">
        <f>IFERROR(VLOOKUP(A95,'微伴数据'!A:DB,12,0),"")</f>
      </c>
      <c r="T95" s="1">
        <f>IFERROR(VLOOKUP(A95,'微伴数据'!A:DB,32,0),"")</f>
      </c>
      <c r="U95" s="1">
        <f>IFERROR(VLOOKUP(A95,'微伴数据'!A:DC,81,0),"")</f>
      </c>
      <c r="V95" s="1">
        <f>IFERROR(VLOOKUP(#REF!,'星橙地址'!A:V,9,0),"")</f>
      </c>
      <c r="W95" s="1">
        <f>IFERROR(VLOOKUP(#REF!,'星橙地址'!A:V,10,0),"")</f>
      </c>
      <c r="X95" s="11" t="str">
        <v>深圳</v>
      </c>
      <c r="Y95" s="11" t="str">
        <v>程序员</v>
      </c>
      <c r="Z95" s="11" t="str">
        <v>工作4-8年</v>
      </c>
      <c r="AA95" s="11" t="str">
        <v>年收入7-12万</v>
      </c>
      <c r="AB95" s="11" t="str">
        <v>做过项目或正在做项目，但没有拿到结果或是不聚焦</v>
      </c>
      <c r="AC95" s="11" t="str">
        <v>没有</v>
      </c>
      <c r="AD95" s="11" t="str">
        <v>公众号</v>
      </c>
      <c r="AE95" s="11" t="str">
        <v>小红书项目指导</v>
      </c>
      <c r="AF95" s="1">
        <f>IFERROR(VLOOKUP(A95,'微伴数据'!A:DB,72,0),"")</f>
      </c>
      <c r="AG95" s="1"/>
      <c r="AH95" s="1"/>
      <c r="AI95" s="1"/>
      <c r="AJ95" s="4"/>
      <c r="AK95" s="4"/>
      <c r="AL95" s="4">
        <f>CONCATENATE( " 我把体验营用户专属福利给你发一下哈：" &amp; CHAR(10) &amp; CHAR(10), "1.《抖音商业IP课》" &amp; CHAR(10), "兑换码：", AG95, CHAR(10), "兑换码使用地址：https://appamvpb5mq9834.h5.xiaoeknow.com/p/t/v1/ecommerce/mkt/redeem_index" &amp; CHAR(10) &amp; CHAR(10), "2.《生财有术66个项目精选》" &amp; CHAR(10), "兑换码：", AH95, CHAR(10), "使用方式：微信搜索小报童投递-点击开始阅读-点击生财有术项目精选即可" &amp; CHAR(10) &amp; CHAR(10), "3.《生财365问》" &amp; CHAR(10), "兑换码：", AI95, CHAR(10), "使用方式：https://appamvpb5mq9834.h5.xiaoeknow.com/p/t/v1/ecommerce/mkt/redeem_index")</f>
      </c>
      <c r="AM95" s="1"/>
      <c r="AN95" s="1"/>
      <c r="AO95" s="1" t="str">
        <v>纳入用户画像</v>
      </c>
    </row>
    <row r="96">
      <c r="A96" s="1">
        <f>IF('微伴数据'!A93="","",'微伴数据'!A93)</f>
      </c>
      <c r="B96" s="1">
        <f>IF('微伴数据'!B93="","",'微伴数据'!B93)</f>
      </c>
      <c r="C96" s="1">
        <f>IF('微伴数据'!G93="","",'微伴数据'!G93)</f>
      </c>
      <c r="D96" s="1">
        <f>IF('微伴数据'!D93="","",'微伴数据'!D93)</f>
      </c>
      <c r="E96" s="1">
        <f>IF('微伴数据'!CR93="","",'微伴数据'!CR93)</f>
      </c>
      <c r="F96" s="1">
        <f>IF('微伴数据'!CL93="","",'微伴数据'!CL93)</f>
      </c>
      <c r="G96" s="1" t="str">
        <v>B</v>
      </c>
      <c r="H96" s="1" t="str">
        <v>建联</v>
      </c>
      <c r="I96" s="1">
        <f>VLOOKUP(A96,'Sheet9'!A:A,1,0)</f>
      </c>
      <c r="J96" s="3"/>
      <c r="K96" s="1">
        <f>T96&amp;CHAR(10)&amp;U96&amp;CHAR(10)&amp;V96&amp;CHAR(10)&amp;Y96&amp;CHAR(10)&amp;Z96&amp;CHAR(10)&amp;AA96&amp;CHAR(10)&amp;AB96&amp;CHAR(10)&amp;AC96&amp;CHAR(10)&amp;AD96&amp;CHAR(10)&amp;AE96</f>
      </c>
      <c r="L96" s="2">
        <f>IF('微伴数据'!L93="","",'微伴数据'!L93)</f>
      </c>
      <c r="M96" s="2">
        <f>IFERROR(VLOOKUP(#REF!,'第一课回放'!C:H,5,0),"0:00:00")</f>
      </c>
      <c r="N96" s="2">
        <f>IFERROR(VLOOKUP(#REF!,'第二课直播'!D:L,9,0),"未到课")</f>
      </c>
      <c r="O96" s="2"/>
      <c r="P96" s="2"/>
      <c r="Q96" s="2"/>
      <c r="R96" s="2"/>
      <c r="S96" s="1">
        <f>IFERROR(VLOOKUP(A96,'微伴数据'!A:DB,12,0),"")</f>
      </c>
      <c r="T96" s="1">
        <f>IFERROR(VLOOKUP(A96,'微伴数据'!A:DB,32,0),"")</f>
      </c>
      <c r="U96" s="1">
        <f>IFERROR(VLOOKUP(A96,'微伴数据'!A:DC,81,0),"")</f>
      </c>
      <c r="V96" s="1">
        <f>IFERROR(VLOOKUP(#REF!,'星橙地址'!A:V,9,0),"")</f>
      </c>
      <c r="W96" s="1">
        <f>IFERROR(VLOOKUP(#REF!,'星橙地址'!A:V,10,0),"")</f>
      </c>
      <c r="X96" s="1">
        <f>IFERROR(VLOOKUP(A96,'星云问卷'!A:O,8,0),"")</f>
      </c>
      <c r="Y96" s="3">
        <f>IFERROR(VLOOKUP(A96,'星云问卷'!A:O,9,0),"")</f>
      </c>
      <c r="Z96" s="3">
        <f>IFERROR(VLOOKUP(A96,'星云问卷'!A:O,10,0),"")</f>
      </c>
      <c r="AA96" s="3">
        <f>IFERROR(VLOOKUP(A96,'星云问卷'!A:O,11,0),"")</f>
      </c>
      <c r="AB96" s="3">
        <f>IFERROR(VLOOKUP(A96,'星云问卷'!A:O,12,0),"")</f>
      </c>
      <c r="AC96" s="3">
        <f>IFERROR(VLOOKUP(A96,'星云问卷'!A:O,13,0),"")</f>
      </c>
      <c r="AD96" s="3">
        <f>IFERROR(VLOOKUP(A96,'星云问卷'!A:O,14,0),"")</f>
      </c>
      <c r="AE96" s="3">
        <f>IFERROR(VLOOKUP(A96,'星云问卷'!A:O,15,0),"")</f>
      </c>
      <c r="AF96" s="1">
        <f>IFERROR(VLOOKUP(A96,'微伴数据'!A:DB,72,0),"")</f>
      </c>
      <c r="AG96" s="1"/>
      <c r="AH96" s="1"/>
      <c r="AI96" s="1"/>
      <c r="AJ96" s="4"/>
      <c r="AK96" s="4"/>
      <c r="AL96" s="4">
        <f>CONCATENATE( " 我把体验营用户专属福利给你发一下哈：" &amp; CHAR(10) &amp; CHAR(10), "1.《抖音商业IP课》" &amp; CHAR(10), "兑换码：", AG96, CHAR(10), "兑换码使用地址：https://appamvpb5mq9834.h5.xiaoeknow.com/p/t/v1/ecommerce/mkt/redeem_index" &amp; CHAR(10) &amp; CHAR(10), "2.《生财有术66个项目精选》" &amp; CHAR(10), "兑换码：", AH96, CHAR(10), "使用方式：微信搜索小报童投递-点击开始阅读-点击生财有术项目精选即可" &amp; CHAR(10) &amp; CHAR(10), "3.《生财365问》" &amp; CHAR(10), "兑换码：", AI96, CHAR(10), "使用方式：https://appamvpb5mq9834.h5.xiaoeknow.com/p/t/v1/ecommerce/mkt/redeem_index")</f>
      </c>
      <c r="AM96" s="1"/>
      <c r="AN96" s="1"/>
      <c r="AO96" s="1"/>
    </row>
    <row r="97">
      <c r="A97" s="1">
        <f>IF('微伴数据'!A94="","",'微伴数据'!A94)</f>
      </c>
      <c r="B97" s="1">
        <f>IF('微伴数据'!B94="","",'微伴数据'!B94)</f>
      </c>
      <c r="C97" s="1">
        <f>IF('微伴数据'!G94="","",'微伴数据'!G94)</f>
      </c>
      <c r="D97" s="1">
        <f>IF('微伴数据'!D94="","",'微伴数据'!D94)</f>
      </c>
      <c r="E97" s="1">
        <f>IF('微伴数据'!CR94="","",'微伴数据'!CR94)</f>
      </c>
      <c r="F97" s="1">
        <f>IF('微伴数据'!CL94="","",'微伴数据'!CL94)</f>
      </c>
      <c r="G97" s="1" t="str">
        <v>S</v>
      </c>
      <c r="H97" s="1" t="str">
        <v>建联</v>
      </c>
      <c r="I97" s="1">
        <f>VLOOKUP(A97,'Sheet9'!A:A,1,0)</f>
      </c>
      <c r="J97" s="3"/>
      <c r="K97" s="1">
        <f>T97&amp;CHAR(10)&amp;U97&amp;CHAR(10)&amp;V97&amp;CHAR(10)&amp;Y97&amp;CHAR(10)&amp;Z97&amp;CHAR(10)&amp;AA97&amp;CHAR(10)&amp;AB97&amp;CHAR(10)&amp;AC97&amp;CHAR(10)&amp;AD97&amp;CHAR(10)&amp;AE97</f>
      </c>
      <c r="L97" s="2">
        <f>IF('微伴数据'!L94="","",'微伴数据'!L94)</f>
      </c>
      <c r="M97" s="2">
        <f>IFERROR(VLOOKUP(#REF!,'第一课回放'!C:H,5,0),"0:00:00")</f>
      </c>
      <c r="N97" s="2">
        <f>IFERROR(VLOOKUP(#REF!,'第二课直播'!D:L,9,0),"未到课")</f>
      </c>
      <c r="O97" s="2"/>
      <c r="P97" s="2"/>
      <c r="Q97" s="2"/>
      <c r="R97" s="2"/>
      <c r="S97" s="1">
        <f>IFERROR(VLOOKUP(A97,'微伴数据'!A:DB,12,0),"")</f>
      </c>
      <c r="T97" s="1">
        <f>IFERROR(VLOOKUP(A97,'微伴数据'!A:DB,32,0),"")</f>
      </c>
      <c r="U97" s="1">
        <f>IFERROR(VLOOKUP(A97,'微伴数据'!A:DC,81,0),"")</f>
      </c>
      <c r="V97" s="1">
        <f>IFERROR(VLOOKUP(#REF!,'星橙地址'!A:V,9,0),"")</f>
      </c>
      <c r="W97" s="1">
        <f>IFERROR(VLOOKUP(#REF!,'星橙地址'!A:V,10,0),"")</f>
      </c>
      <c r="X97" s="1">
        <f>IFERROR(VLOOKUP(A97,'星云问卷'!A:O,8,0),"")</f>
      </c>
      <c r="Y97" s="3">
        <f>IFERROR(VLOOKUP(A97,'星云问卷'!A:O,9,0),"")</f>
      </c>
      <c r="Z97" s="3">
        <f>IFERROR(VLOOKUP(A97,'星云问卷'!A:O,10,0),"")</f>
      </c>
      <c r="AA97" s="3">
        <f>IFERROR(VLOOKUP(A97,'星云问卷'!A:O,11,0),"")</f>
      </c>
      <c r="AB97" s="3">
        <f>IFERROR(VLOOKUP(A97,'星云问卷'!A:O,12,0),"")</f>
      </c>
      <c r="AC97" s="3">
        <f>IFERROR(VLOOKUP(A97,'星云问卷'!A:O,13,0),"")</f>
      </c>
      <c r="AD97" s="3">
        <f>IFERROR(VLOOKUP(A97,'星云问卷'!A:O,14,0),"")</f>
      </c>
      <c r="AE97" s="3">
        <f>IFERROR(VLOOKUP(A97,'星云问卷'!A:O,15,0),"")</f>
      </c>
      <c r="AF97" s="1">
        <f>IFERROR(VLOOKUP(A97,'微伴数据'!A:DB,72,0),"")</f>
      </c>
      <c r="AG97" s="1"/>
      <c r="AH97" s="1"/>
      <c r="AI97" s="1"/>
      <c r="AJ97" s="4"/>
      <c r="AK97" s="4"/>
      <c r="AL97" s="4">
        <f>CONCATENATE( " 我把体验营用户专属福利给你发一下哈：" &amp; CHAR(10) &amp; CHAR(10), "1.《抖音商业IP课》" &amp; CHAR(10), "兑换码：", AG97, CHAR(10), "兑换码使用地址：https://appamvpb5mq9834.h5.xiaoeknow.com/p/t/v1/ecommerce/mkt/redeem_index" &amp; CHAR(10) &amp; CHAR(10), "2.《生财有术66个项目精选》" &amp; CHAR(10), "兑换码：", AH97, CHAR(10), "使用方式：微信搜索小报童投递-点击开始阅读-点击生财有术项目精选即可" &amp; CHAR(10) &amp; CHAR(10), "3.《生财365问》" &amp; CHAR(10), "兑换码：", AI97, CHAR(10), "使用方式：https://appamvpb5mq9834.h5.xiaoeknow.com/p/t/v1/ecommerce/mkt/redeem_index")</f>
      </c>
      <c r="AM97" s="1"/>
      <c r="AN97" s="1"/>
      <c r="AO97" s="1"/>
    </row>
    <row r="98">
      <c r="A98" s="1">
        <f>IF('微伴数据'!A95="","",'微伴数据'!A95)</f>
      </c>
      <c r="B98" s="1">
        <f>IF('微伴数据'!B95="","",'微伴数据'!B95)</f>
      </c>
      <c r="C98" s="1">
        <f>IF('微伴数据'!G95="","",'微伴数据'!G95)</f>
      </c>
      <c r="D98" s="1">
        <f>IF('微伴数据'!D95="","",'微伴数据'!D95)</f>
      </c>
      <c r="E98" s="1">
        <f>IF('微伴数据'!CR95="","",'微伴数据'!CR95)</f>
      </c>
      <c r="F98" s="1">
        <f>IF('微伴数据'!CL95="","",'微伴数据'!CL95)</f>
      </c>
      <c r="G98" s="1" t="str">
        <v>A</v>
      </c>
      <c r="H98" s="1" t="str">
        <v>建联</v>
      </c>
      <c r="I98" s="1">
        <f>VLOOKUP(A98,'Sheet9'!A:A,1,0)</f>
      </c>
      <c r="J98" s="3"/>
      <c r="K98" s="1">
        <f>T98&amp;CHAR(10)&amp;U98&amp;CHAR(10)&amp;V98&amp;CHAR(10)&amp;Y98&amp;CHAR(10)&amp;Z98&amp;CHAR(10)&amp;AA98&amp;CHAR(10)&amp;AB98&amp;CHAR(10)&amp;AC98&amp;CHAR(10)&amp;AD98&amp;CHAR(10)&amp;AE98</f>
      </c>
      <c r="L98" s="2">
        <f>IF('微伴数据'!L95="","",'微伴数据'!L95)</f>
      </c>
      <c r="M98" s="2">
        <f>IFERROR(VLOOKUP(#REF!,'第一课回放'!C:H,5,0),"0:00:00")</f>
      </c>
      <c r="N98" s="2">
        <f>IFERROR(VLOOKUP(#REF!,'第二课直播'!D:L,9,0),"未到课")</f>
      </c>
      <c r="O98" s="2"/>
      <c r="P98" s="2"/>
      <c r="Q98" s="2"/>
      <c r="R98" s="2"/>
      <c r="S98" s="1">
        <f>IFERROR(VLOOKUP(A98,'微伴数据'!A:DB,12,0),"")</f>
      </c>
      <c r="T98" s="1">
        <f>IFERROR(VLOOKUP(A98,'微伴数据'!A:DB,32,0),"")</f>
      </c>
      <c r="U98" s="1">
        <f>IFERROR(VLOOKUP(A98,'微伴数据'!A:DC,81,0),"")</f>
      </c>
      <c r="V98" s="1">
        <f>IFERROR(VLOOKUP(#REF!,'星橙地址'!A:V,9,0),"")</f>
      </c>
      <c r="W98" s="1">
        <f>IFERROR(VLOOKUP(#REF!,'星橙地址'!A:V,10,0),"")</f>
      </c>
      <c r="X98" s="1">
        <f>IFERROR(VLOOKUP(A98,'星云问卷'!A:O,8,0),"")</f>
      </c>
      <c r="Y98" s="3">
        <f>IFERROR(VLOOKUP(A98,'星云问卷'!A:O,9,0),"")</f>
      </c>
      <c r="Z98" s="3">
        <f>IFERROR(VLOOKUP(A98,'星云问卷'!A:O,10,0),"")</f>
      </c>
      <c r="AA98" s="3">
        <f>IFERROR(VLOOKUP(A98,'星云问卷'!A:O,11,0),"")</f>
      </c>
      <c r="AB98" s="3">
        <f>IFERROR(VLOOKUP(A98,'星云问卷'!A:O,12,0),"")</f>
      </c>
      <c r="AC98" s="3">
        <f>IFERROR(VLOOKUP(A98,'星云问卷'!A:O,13,0),"")</f>
      </c>
      <c r="AD98" s="3">
        <f>IFERROR(VLOOKUP(A98,'星云问卷'!A:O,14,0),"")</f>
      </c>
      <c r="AE98" s="3">
        <f>IFERROR(VLOOKUP(A98,'星云问卷'!A:O,15,0),"")</f>
      </c>
      <c r="AF98" s="1">
        <f>IFERROR(VLOOKUP(A98,'微伴数据'!A:DB,72,0),"")</f>
      </c>
      <c r="AG98" s="1" t="str">
        <v>54Ah7xbf</v>
      </c>
      <c r="AH98" s="1" t="str">
        <v>https://xiaobot.net/invitation/365f7-38b8b-0d2fe-f0282/</v>
      </c>
      <c r="AI98" s="5" t="str">
        <v>6dqWJ5zU</v>
      </c>
      <c r="AJ98" s="4"/>
      <c r="AK98" s="4"/>
      <c r="AL98" s="4">
        <f>CONCATENATE( " 我把体验营用户专属福利给你发一下哈：" &amp; CHAR(10) &amp; CHAR(10), "1.《抖音商业IP课》" &amp; CHAR(10), "兑换码：", AG98, CHAR(10), "兑换码使用地址：https://appamvpb5mq9834.h5.xiaoeknow.com/p/t/v1/ecommerce/mkt/redeem_index" &amp; CHAR(10) &amp; CHAR(10), "2.《生财有术66个项目精选》" &amp; CHAR(10), "兑换码：", AH98, CHAR(10), "使用方式：微信搜索小报童投递-点击开始阅读-点击生财有术项目精选即可" &amp; CHAR(10) &amp; CHAR(10), "3.《生财365问》" &amp; CHAR(10), "兑换码：", AI98, CHAR(10), "使用方式：https://appamvpb5mq9834.h5.xiaoeknow.com/p/t/v1/ecommerce/mkt/redeem_index")</f>
      </c>
      <c r="AM98" s="1"/>
      <c r="AN98" s="1"/>
      <c r="AO98" s="1"/>
    </row>
    <row r="99">
      <c r="A99" s="1">
        <f>IF('微伴数据'!A96="","",'微伴数据'!A96)</f>
      </c>
      <c r="B99" s="1">
        <f>IF('微伴数据'!B96="","",'微伴数据'!B96)</f>
      </c>
      <c r="C99" s="1">
        <f>IF('微伴数据'!G96="","",'微伴数据'!G96)</f>
      </c>
      <c r="D99" s="1">
        <f>IF('微伴数据'!D96="","",'微伴数据'!D96)</f>
      </c>
      <c r="E99" s="1">
        <f>IF('微伴数据'!CR96="","",'微伴数据'!CR96)</f>
      </c>
      <c r="F99" s="1">
        <f>IF('微伴数据'!CL96="","",'微伴数据'!CL96)</f>
      </c>
      <c r="G99" s="1" t="str">
        <v>B</v>
      </c>
      <c r="H99" s="1" t="str">
        <v>建联</v>
      </c>
      <c r="I99" s="1">
        <f>VLOOKUP(A99,'Sheet9'!A:A,1,0)</f>
      </c>
      <c r="J99" s="3"/>
      <c r="K99" s="1">
        <f>T99&amp;CHAR(10)&amp;U99&amp;CHAR(10)&amp;V99&amp;CHAR(10)&amp;Y99&amp;CHAR(10)&amp;Z99&amp;CHAR(10)&amp;AA99&amp;CHAR(10)&amp;AB99&amp;CHAR(10)&amp;AC99&amp;CHAR(10)&amp;AD99&amp;CHAR(10)&amp;AE99</f>
      </c>
      <c r="L99" s="2">
        <f>IF('微伴数据'!L96="","",'微伴数据'!L96)</f>
      </c>
      <c r="M99" s="2">
        <f>IFERROR(VLOOKUP(#REF!,'第一课回放'!C:H,5,0),"0:00:00")</f>
      </c>
      <c r="N99" s="2">
        <f>IFERROR(VLOOKUP(#REF!,'第二课直播'!D:L,9,0),"未到课")</f>
      </c>
      <c r="O99" s="2"/>
      <c r="P99" s="2"/>
      <c r="Q99" s="2"/>
      <c r="R99" s="2"/>
      <c r="S99" s="1">
        <f>IFERROR(VLOOKUP(A99,'微伴数据'!A:DB,12,0),"")</f>
      </c>
      <c r="T99" s="1">
        <f>IFERROR(VLOOKUP(A99,'微伴数据'!A:DB,32,0),"")</f>
      </c>
      <c r="U99" s="1">
        <f>IFERROR(VLOOKUP(A99,'微伴数据'!A:DC,81,0),"")</f>
      </c>
      <c r="V99" s="1">
        <f>IFERROR(VLOOKUP(#REF!,'星橙地址'!A:V,9,0),"")</f>
      </c>
      <c r="W99" s="1">
        <f>IFERROR(VLOOKUP(#REF!,'星橙地址'!A:V,10,0),"")</f>
      </c>
      <c r="X99" s="1">
        <f>IFERROR(VLOOKUP(A99,'星云问卷'!A:O,8,0),"")</f>
      </c>
      <c r="Y99" s="3">
        <f>IFERROR(VLOOKUP(A99,'星云问卷'!A:O,9,0),"")</f>
      </c>
      <c r="Z99" s="3">
        <f>IFERROR(VLOOKUP(A99,'星云问卷'!A:O,10,0),"")</f>
      </c>
      <c r="AA99" s="3">
        <f>IFERROR(VLOOKUP(A99,'星云问卷'!A:O,11,0),"")</f>
      </c>
      <c r="AB99" s="3">
        <f>IFERROR(VLOOKUP(A99,'星云问卷'!A:O,12,0),"")</f>
      </c>
      <c r="AC99" s="3">
        <f>IFERROR(VLOOKUP(A99,'星云问卷'!A:O,13,0),"")</f>
      </c>
      <c r="AD99" s="3">
        <f>IFERROR(VLOOKUP(A99,'星云问卷'!A:O,14,0),"")</f>
      </c>
      <c r="AE99" s="3">
        <f>IFERROR(VLOOKUP(A99,'星云问卷'!A:O,15,0),"")</f>
      </c>
      <c r="AF99" s="1">
        <f>IFERROR(VLOOKUP(A99,'微伴数据'!A:DB,72,0),"")</f>
      </c>
      <c r="AG99" s="1"/>
      <c r="AH99" s="1"/>
      <c r="AI99" s="1"/>
      <c r="AJ99" s="4"/>
      <c r="AK99" s="4"/>
      <c r="AL99" s="4">
        <f>CONCATENATE( " 我把体验营用户专属福利给你发一下哈：" &amp; CHAR(10) &amp; CHAR(10), "1.《抖音商业IP课》" &amp; CHAR(10), "兑换码：", AG99, CHAR(10), "兑换码使用地址：https://appamvpb5mq9834.h5.xiaoeknow.com/p/t/v1/ecommerce/mkt/redeem_index" &amp; CHAR(10) &amp; CHAR(10), "2.《生财有术66个项目精选》" &amp; CHAR(10), "兑换码：", AH99, CHAR(10), "使用方式：微信搜索小报童投递-点击开始阅读-点击生财有术项目精选即可" &amp; CHAR(10) &amp; CHAR(10), "3.《生财365问》" &amp; CHAR(10), "兑换码：", AI99, CHAR(10), "使用方式：https://appamvpb5mq9834.h5.xiaoeknow.com/p/t/v1/ecommerce/mkt/redeem_index")</f>
      </c>
      <c r="AM99" s="1"/>
      <c r="AN99" s="1"/>
      <c r="AO99" s="1"/>
    </row>
    <row r="100">
      <c r="A100" s="1">
        <f>IF('微伴数据'!A97="","",'微伴数据'!A97)</f>
      </c>
      <c r="B100" s="1">
        <f>IF('微伴数据'!B97="","",'微伴数据'!B97)</f>
      </c>
      <c r="C100" s="1">
        <f>IF('微伴数据'!G97="","",'微伴数据'!G97)</f>
      </c>
      <c r="D100" s="1">
        <f>IF('微伴数据'!D97="","",'微伴数据'!D97)</f>
      </c>
      <c r="E100" s="1">
        <f>IF('微伴数据'!CR97="","",'微伴数据'!CR97)</f>
      </c>
      <c r="F100" s="1">
        <f>IF('微伴数据'!CL97="","",'微伴数据'!CL97)</f>
      </c>
      <c r="G100" s="1" t="str">
        <v>B</v>
      </c>
      <c r="H100" s="1" t="str">
        <v>建联</v>
      </c>
      <c r="I100" s="1">
        <f>VLOOKUP(A100,'Sheet9'!A:A,1,0)</f>
      </c>
      <c r="J100" s="3"/>
      <c r="K100" s="1">
        <f>T100&amp;CHAR(10)&amp;U100&amp;CHAR(10)&amp;V100&amp;CHAR(10)&amp;Y100&amp;CHAR(10)&amp;Z100&amp;CHAR(10)&amp;AA100&amp;CHAR(10)&amp;AB100&amp;CHAR(10)&amp;AC100&amp;CHAR(10)&amp;AD100&amp;CHAR(10)&amp;AE100</f>
      </c>
      <c r="L100" s="2">
        <f>IF('微伴数据'!L97="","",'微伴数据'!L97)</f>
      </c>
      <c r="M100" s="2">
        <f>IFERROR(VLOOKUP(#REF!,'第一课回放'!C:H,5,0),"0:00:00")</f>
      </c>
      <c r="N100" s="2">
        <f>IFERROR(VLOOKUP(#REF!,'第二课直播'!D:L,9,0),"未到课")</f>
      </c>
      <c r="O100" s="7" t="s">
        <v>32</v>
      </c>
      <c r="P100" s="2"/>
      <c r="Q100" s="2"/>
      <c r="R100" s="2"/>
      <c r="S100" s="1">
        <f>IFERROR(VLOOKUP(A100,'微伴数据'!A:DB,12,0),"")</f>
      </c>
      <c r="T100" s="1">
        <f>IFERROR(VLOOKUP(A100,'微伴数据'!A:DB,32,0),"")</f>
      </c>
      <c r="U100" s="1">
        <f>IFERROR(VLOOKUP(A100,'微伴数据'!A:DC,81,0),"")</f>
      </c>
      <c r="V100" s="1">
        <f>IFERROR(VLOOKUP(#REF!,'星橙地址'!A:V,9,0),"")</f>
      </c>
      <c r="W100" s="1">
        <f>IFERROR(VLOOKUP(#REF!,'星橙地址'!A:V,10,0),"")</f>
      </c>
      <c r="X100" s="1">
        <f>IFERROR(VLOOKUP(A100,'星云问卷'!A:O,8,0),"")</f>
      </c>
      <c r="Y100" s="3">
        <f>IFERROR(VLOOKUP(A100,'星云问卷'!A:O,9,0),"")</f>
      </c>
      <c r="Z100" s="3">
        <f>IFERROR(VLOOKUP(A100,'星云问卷'!A:O,10,0),"")</f>
      </c>
      <c r="AA100" s="3">
        <f>IFERROR(VLOOKUP(A100,'星云问卷'!A:O,11,0),"")</f>
      </c>
      <c r="AB100" s="3">
        <f>IFERROR(VLOOKUP(A100,'星云问卷'!A:O,12,0),"")</f>
      </c>
      <c r="AC100" s="3">
        <f>IFERROR(VLOOKUP(A100,'星云问卷'!A:O,13,0),"")</f>
      </c>
      <c r="AD100" s="3">
        <f>IFERROR(VLOOKUP(A100,'星云问卷'!A:O,14,0),"")</f>
      </c>
      <c r="AE100" s="3">
        <f>IFERROR(VLOOKUP(A100,'星云问卷'!A:O,15,0),"")</f>
      </c>
      <c r="AF100" s="1">
        <f>IFERROR(VLOOKUP(A100,'微伴数据'!A:DB,72,0),"")</f>
      </c>
      <c r="AG100" s="1"/>
      <c r="AH100" s="1"/>
      <c r="AI100" s="1"/>
      <c r="AJ100" s="4"/>
      <c r="AK100" s="4"/>
      <c r="AL100" s="4">
        <f>CONCATENATE( " 我把体验营用户专属福利给你发一下哈：" &amp; CHAR(10) &amp; CHAR(10), "1.《抖音商业IP课》" &amp; CHAR(10), "兑换码：", AG100, CHAR(10), "兑换码使用地址：https://appamvpb5mq9834.h5.xiaoeknow.com/p/t/v1/ecommerce/mkt/redeem_index" &amp; CHAR(10) &amp; CHAR(10), "2.《生财有术66个项目精选》" &amp; CHAR(10), "兑换码：", AH100, CHAR(10), "使用方式：微信搜索小报童投递-点击开始阅读-点击生财有术项目精选即可" &amp; CHAR(10) &amp; CHAR(10), "3.《生财365问》" &amp; CHAR(10), "兑换码：", AI100, CHAR(10), "使用方式：https://appamvpb5mq9834.h5.xiaoeknow.com/p/t/v1/ecommerce/mkt/redeem_index")</f>
      </c>
      <c r="AM100" s="1"/>
      <c r="AN100" s="1"/>
      <c r="AO100" s="1" t="str">
        <v>纳入用户画像</v>
      </c>
    </row>
    <row r="101">
      <c r="A101" s="1">
        <f>IF('微伴数据'!A98="","",'微伴数据'!A98)</f>
      </c>
      <c r="B101" s="1">
        <f>IF('微伴数据'!B98="","",'微伴数据'!B98)</f>
      </c>
      <c r="C101" s="1">
        <f>IF('微伴数据'!G98="","",'微伴数据'!G98)</f>
      </c>
      <c r="D101" s="1">
        <f>IF('微伴数据'!D98="","",'微伴数据'!D98)</f>
      </c>
      <c r="E101" s="1">
        <f>IF('微伴数据'!CR98="","",'微伴数据'!CR98)</f>
      </c>
      <c r="F101" s="1">
        <f>IF('微伴数据'!CL98="","",'微伴数据'!CL98)</f>
      </c>
      <c r="G101" s="1" t="str">
        <v>B</v>
      </c>
      <c r="H101" s="1" t="str">
        <v>建联</v>
      </c>
      <c r="I101" s="1">
        <f>VLOOKUP(A101,'Sheet9'!A:A,1,0)</f>
      </c>
      <c r="J101" s="3"/>
      <c r="K101" s="1">
        <f>T101&amp;CHAR(10)&amp;U101&amp;CHAR(10)&amp;V101&amp;CHAR(10)&amp;Y101&amp;CHAR(10)&amp;Z101&amp;CHAR(10)&amp;AA101&amp;CHAR(10)&amp;AB101&amp;CHAR(10)&amp;AC101&amp;CHAR(10)&amp;AD101&amp;CHAR(10)&amp;AE101</f>
      </c>
      <c r="L101" s="2">
        <f>IF('微伴数据'!L98="","",'微伴数据'!L98)</f>
      </c>
      <c r="M101" s="2">
        <f>IFERROR(VLOOKUP(#REF!,'第一课回放'!C:H,5,0),"0:00:00")</f>
      </c>
      <c r="N101" s="2">
        <f>IFERROR(VLOOKUP(#REF!,'第二课直播'!D:L,9,0),"未到课")</f>
      </c>
      <c r="O101" s="2"/>
      <c r="P101" s="7" t="s">
        <v>33</v>
      </c>
      <c r="Q101" s="2"/>
      <c r="R101" s="2"/>
      <c r="S101" s="1">
        <f>IFERROR(VLOOKUP(A101,'微伴数据'!A:DB,12,0),"")</f>
      </c>
      <c r="T101" s="1">
        <f>IFERROR(VLOOKUP(A101,'微伴数据'!A:DB,32,0),"")</f>
      </c>
      <c r="U101" s="1">
        <f>IFERROR(VLOOKUP(A101,'微伴数据'!A:DC,81,0),"")</f>
      </c>
      <c r="V101" s="1">
        <f>IFERROR(VLOOKUP(#REF!,'星橙地址'!A:V,9,0),"")</f>
      </c>
      <c r="W101" s="1">
        <f>IFERROR(VLOOKUP(#REF!,'星橙地址'!A:V,10,0),"")</f>
      </c>
      <c r="X101" s="1">
        <f>IFERROR(VLOOKUP(A101,'星云问卷'!A:O,8,0),"")</f>
      </c>
      <c r="Y101" s="3">
        <f>IFERROR(VLOOKUP(A101,'星云问卷'!A:O,9,0),"")</f>
      </c>
      <c r="Z101" s="3">
        <f>IFERROR(VLOOKUP(A101,'星云问卷'!A:O,10,0),"")</f>
      </c>
      <c r="AA101" s="3">
        <f>IFERROR(VLOOKUP(A101,'星云问卷'!A:O,11,0),"")</f>
      </c>
      <c r="AB101" s="3">
        <f>IFERROR(VLOOKUP(A101,'星云问卷'!A:O,12,0),"")</f>
      </c>
      <c r="AC101" s="3">
        <f>IFERROR(VLOOKUP(A101,'星云问卷'!A:O,13,0),"")</f>
      </c>
      <c r="AD101" s="3">
        <f>IFERROR(VLOOKUP(A101,'星云问卷'!A:O,14,0),"")</f>
      </c>
      <c r="AE101" s="3">
        <f>IFERROR(VLOOKUP(A101,'星云问卷'!A:O,15,0),"")</f>
      </c>
      <c r="AF101" s="1">
        <f>IFERROR(VLOOKUP(A101,'微伴数据'!A:DB,72,0),"")</f>
      </c>
      <c r="AG101" s="1"/>
      <c r="AH101" s="1"/>
      <c r="AI101" s="1"/>
      <c r="AJ101" s="4"/>
      <c r="AK101" s="4"/>
      <c r="AL101" s="4">
        <f>CONCATENATE( " 我把体验营用户专属福利给你发一下哈：" &amp; CHAR(10) &amp; CHAR(10), "1.《抖音商业IP课》" &amp; CHAR(10), "兑换码：", AG101, CHAR(10), "兑换码使用地址：https://appamvpb5mq9834.h5.xiaoeknow.com/p/t/v1/ecommerce/mkt/redeem_index" &amp; CHAR(10) &amp; CHAR(10), "2.《生财有术66个项目精选》" &amp; CHAR(10), "兑换码：", AH101, CHAR(10), "使用方式：微信搜索小报童投递-点击开始阅读-点击生财有术项目精选即可" &amp; CHAR(10) &amp; CHAR(10), "3.《生财365问》" &amp; CHAR(10), "兑换码：", AI101, CHAR(10), "使用方式：https://appamvpb5mq9834.h5.xiaoeknow.com/p/t/v1/ecommerce/mkt/redeem_index")</f>
      </c>
      <c r="AM101" s="1"/>
      <c r="AN101" s="1"/>
      <c r="AO101" s="1"/>
    </row>
    <row r="102">
      <c r="A102" s="1">
        <f>IF('微伴数据'!A99="","",'微伴数据'!A99)</f>
      </c>
      <c r="B102" s="1">
        <f>IF('微伴数据'!B99="","",'微伴数据'!B99)</f>
      </c>
      <c r="C102" s="1">
        <f>IF('微伴数据'!G99="","",'微伴数据'!G99)</f>
      </c>
      <c r="D102" s="1">
        <f>IF('微伴数据'!D99="","",'微伴数据'!D99)</f>
      </c>
      <c r="E102" s="1">
        <f>IF('微伴数据'!CR99="","",'微伴数据'!CR99)</f>
      </c>
      <c r="F102" s="1">
        <f>IF('微伴数据'!CL99="","",'微伴数据'!CL99)</f>
      </c>
      <c r="G102" s="1" t="str">
        <v>S</v>
      </c>
      <c r="H102" s="1" t="str">
        <v>建联</v>
      </c>
      <c r="I102" s="1">
        <f>VLOOKUP(A102,'Sheet9'!A:A,1,0)</f>
      </c>
      <c r="J102" s="3"/>
      <c r="K102" s="1">
        <f>T102&amp;CHAR(10)&amp;U102&amp;CHAR(10)&amp;V102&amp;CHAR(10)&amp;Y102&amp;CHAR(10)&amp;Z102&amp;CHAR(10)&amp;AA102&amp;CHAR(10)&amp;AB102&amp;CHAR(10)&amp;AC102&amp;CHAR(10)&amp;AD102&amp;CHAR(10)&amp;AE102</f>
      </c>
      <c r="L102" s="2">
        <f>IF('微伴数据'!L99="","",'微伴数据'!L99)</f>
      </c>
      <c r="M102" s="2">
        <f>IFERROR(VLOOKUP(#REF!,'第一课回放'!C:H,5,0),"0:00:00")</f>
      </c>
      <c r="N102" s="2">
        <f>IFERROR(VLOOKUP(#REF!,'第二课直播'!D:L,9,0),"未到课")</f>
      </c>
      <c r="O102" s="2"/>
      <c r="P102" s="2"/>
      <c r="Q102" s="2"/>
      <c r="R102" s="2"/>
      <c r="S102" s="1">
        <f>IFERROR(VLOOKUP(A102,'微伴数据'!A:DB,12,0),"")</f>
      </c>
      <c r="T102" s="1">
        <f>IFERROR(VLOOKUP(A102,'微伴数据'!A:DB,32,0),"")</f>
      </c>
      <c r="U102" s="1">
        <f>IFERROR(VLOOKUP(A102,'微伴数据'!A:DC,81,0),"")</f>
      </c>
      <c r="V102" s="1">
        <f>IFERROR(VLOOKUP(#REF!,'星橙地址'!A:V,9,0),"")</f>
      </c>
      <c r="W102" s="1">
        <f>IFERROR(VLOOKUP(#REF!,'星橙地址'!A:V,10,0),"")</f>
      </c>
      <c r="X102" s="11" t="str">
        <v>广州</v>
      </c>
      <c r="Y102" s="11" t="str">
        <v>市场总监</v>
      </c>
      <c r="Z102" s="11" t="str">
        <v>工作9-12年</v>
      </c>
      <c r="AA102" s="11" t="str">
        <v>年收入12-20万</v>
      </c>
      <c r="AB102" s="11" t="str">
        <v>做过项目或正在做项目，但没有拿到结果或是不聚焦</v>
      </c>
      <c r="AC102" s="11" t="str">
        <v>小红书虚拟</v>
      </c>
      <c r="AD102" s="11" t="str">
        <v>公众号</v>
      </c>
      <c r="AE102" s="11" t="str">
        <v>小红书虚拟项目副业</v>
      </c>
      <c r="AF102" s="1">
        <f>IFERROR(VLOOKUP(A102,'微伴数据'!A:DB,72,0),"")</f>
      </c>
      <c r="AG102" s="5" t="str">
        <v>54AhQ95g</v>
      </c>
      <c r="AH102" s="1" t="str">
        <v>https://xiaobot.net/invitation/77be8-8f89c-53c5d-7912a/</v>
      </c>
      <c r="AI102" s="5" t="str">
        <v>6dqWReJr</v>
      </c>
      <c r="AJ102" s="4"/>
      <c r="AK102" s="4"/>
      <c r="AL102" s="4">
        <f>CONCATENATE( " 我把体验营用户专属福利给你发一下哈：" &amp; CHAR(10) &amp; CHAR(10), "1.《抖音商业IP课》" &amp; CHAR(10), "兑换码：", AG102, CHAR(10), "兑换码使用地址：https://appamvpb5mq9834.h5.xiaoeknow.com/p/t/v1/ecommerce/mkt/redeem_index" &amp; CHAR(10) &amp; CHAR(10), "2.《生财有术66个项目精选》" &amp; CHAR(10), "兑换码：", AH102, CHAR(10), "使用方式：微信搜索小报童投递-点击开始阅读-点击生财有术项目精选即可" &amp; CHAR(10) &amp; CHAR(10), "3.《生财365问》" &amp; CHAR(10), "兑换码：", AI102, CHAR(10), "使用方式：https://appamvpb5mq9834.h5.xiaoeknow.com/p/t/v1/ecommerce/mkt/redeem_index")</f>
      </c>
      <c r="AM102" s="1"/>
      <c r="AN102" s="1"/>
      <c r="AO102" s="1" t="str">
        <v>纳入用户画像</v>
      </c>
    </row>
    <row r="103">
      <c r="A103" s="1">
        <f>IF('微伴数据'!A100="","",'微伴数据'!A100)</f>
      </c>
      <c r="B103" s="1">
        <f>IF('微伴数据'!B100="","",'微伴数据'!B100)</f>
      </c>
      <c r="C103" s="1">
        <f>IF('微伴数据'!G100="","",'微伴数据'!G100)</f>
      </c>
      <c r="D103" s="1">
        <f>IF('微伴数据'!D100="","",'微伴数据'!D100)</f>
      </c>
      <c r="E103" s="1">
        <f>IF('微伴数据'!CR100="","",'微伴数据'!CR100)</f>
      </c>
      <c r="F103" s="1">
        <f>IF('微伴数据'!CL100="","",'微伴数据'!CL100)</f>
      </c>
      <c r="G103" s="1" t="str">
        <v>B</v>
      </c>
      <c r="H103" s="1" t="str">
        <v>建联</v>
      </c>
      <c r="I103" s="1">
        <f>VLOOKUP(A103,'Sheet9'!A:A,1,0)</f>
      </c>
      <c r="J103" s="3"/>
      <c r="K103" s="1">
        <f>T103&amp;CHAR(10)&amp;U103&amp;CHAR(10)&amp;V103&amp;CHAR(10)&amp;Y103&amp;CHAR(10)&amp;Z103&amp;CHAR(10)&amp;AA103&amp;CHAR(10)&amp;AB103&amp;CHAR(10)&amp;AC103&amp;CHAR(10)&amp;AD103&amp;CHAR(10)&amp;AE103</f>
      </c>
      <c r="L103" s="2">
        <f>IF('微伴数据'!L100="","",'微伴数据'!L100)</f>
      </c>
      <c r="M103" s="2">
        <f>IFERROR(VLOOKUP(#REF!,'第一课回放'!C:H,5,0),"0:00:00")</f>
      </c>
      <c r="N103" s="2">
        <f>IFERROR(VLOOKUP(#REF!,'第二课直播'!D:L,9,0),"未到课")</f>
      </c>
      <c r="O103" s="2"/>
      <c r="P103" s="2"/>
      <c r="Q103" s="2"/>
      <c r="R103" s="2"/>
      <c r="S103" s="1">
        <f>IFERROR(VLOOKUP(A103,'微伴数据'!A:DB,12,0),"")</f>
      </c>
      <c r="T103" s="1">
        <f>IFERROR(VLOOKUP(A103,'微伴数据'!A:DB,32,0),"")</f>
      </c>
      <c r="U103" s="1">
        <f>IFERROR(VLOOKUP(A103,'微伴数据'!A:DC,81,0),"")</f>
      </c>
      <c r="V103" s="1">
        <f>IFERROR(VLOOKUP(#REF!,'星橙地址'!A:V,9,0),"")</f>
      </c>
      <c r="W103" s="1">
        <f>IFERROR(VLOOKUP(#REF!,'星橙地址'!A:V,10,0),"")</f>
      </c>
      <c r="X103" s="1">
        <f>IFERROR(VLOOKUP(A103,'星云问卷'!A:O,8,0),"")</f>
      </c>
      <c r="Y103" s="3">
        <f>IFERROR(VLOOKUP(A103,'星云问卷'!A:O,9,0),"")</f>
      </c>
      <c r="Z103" s="3">
        <f>IFERROR(VLOOKUP(A103,'星云问卷'!A:O,10,0),"")</f>
      </c>
      <c r="AA103" s="3">
        <f>IFERROR(VLOOKUP(A103,'星云问卷'!A:O,11,0),"")</f>
      </c>
      <c r="AB103" s="3">
        <f>IFERROR(VLOOKUP(A103,'星云问卷'!A:O,12,0),"")</f>
      </c>
      <c r="AC103" s="3">
        <f>IFERROR(VLOOKUP(A103,'星云问卷'!A:O,13,0),"")</f>
      </c>
      <c r="AD103" s="3">
        <f>IFERROR(VLOOKUP(A103,'星云问卷'!A:O,14,0),"")</f>
      </c>
      <c r="AE103" s="3">
        <f>IFERROR(VLOOKUP(A103,'星云问卷'!A:O,15,0),"")</f>
      </c>
      <c r="AF103" s="1">
        <f>IFERROR(VLOOKUP(A103,'微伴数据'!A:DB,72,0),"")</f>
      </c>
      <c r="AG103" s="1"/>
      <c r="AH103" s="1"/>
      <c r="AI103" s="1"/>
      <c r="AJ103" s="4"/>
      <c r="AK103" s="4"/>
      <c r="AL103" s="4">
        <f>CONCATENATE( " 我把体验营用户专属福利给你发一下哈：" &amp; CHAR(10) &amp; CHAR(10), "1.《抖音商业IP课》" &amp; CHAR(10), "兑换码：", AG103, CHAR(10), "兑换码使用地址：https://appamvpb5mq9834.h5.xiaoeknow.com/p/t/v1/ecommerce/mkt/redeem_index" &amp; CHAR(10) &amp; CHAR(10), "2.《生财有术66个项目精选》" &amp; CHAR(10), "兑换码：", AH103, CHAR(10), "使用方式：微信搜索小报童投递-点击开始阅读-点击生财有术项目精选即可" &amp; CHAR(10) &amp; CHAR(10), "3.《生财365问》" &amp; CHAR(10), "兑换码：", AI103, CHAR(10), "使用方式：https://appamvpb5mq9834.h5.xiaoeknow.com/p/t/v1/ecommerce/mkt/redeem_index")</f>
      </c>
      <c r="AM103" s="1"/>
      <c r="AN103" s="1"/>
      <c r="AO103" s="1"/>
    </row>
    <row r="104">
      <c r="A104" s="1">
        <f>IF('微伴数据'!A101="","",'微伴数据'!A101)</f>
      </c>
      <c r="B104" s="1">
        <f>IF('微伴数据'!B101="","",'微伴数据'!B101)</f>
      </c>
      <c r="C104" s="1">
        <f>IF('微伴数据'!G101="","",'微伴数据'!G101)</f>
      </c>
      <c r="D104" s="1">
        <f>IF('微伴数据'!D101="","",'微伴数据'!D101)</f>
      </c>
      <c r="E104" s="1">
        <f>IF('微伴数据'!CR101="","",'微伴数据'!CR101)</f>
      </c>
      <c r="F104" s="1">
        <f>IF('微伴数据'!CL101="","",'微伴数据'!CL101)</f>
      </c>
      <c r="G104" s="1" t="str">
        <v>B</v>
      </c>
      <c r="H104" s="1" t="str">
        <v>建联</v>
      </c>
      <c r="I104" s="1">
        <f>VLOOKUP(A104,'Sheet9'!A:A,1,0)</f>
      </c>
      <c r="J104" s="3"/>
      <c r="K104" s="1">
        <f>T104&amp;CHAR(10)&amp;U104&amp;CHAR(10)&amp;V104&amp;CHAR(10)&amp;Y104&amp;CHAR(10)&amp;Z104&amp;CHAR(10)&amp;AA104&amp;CHAR(10)&amp;AB104&amp;CHAR(10)&amp;AC104&amp;CHAR(10)&amp;AD104&amp;CHAR(10)&amp;AE104</f>
      </c>
      <c r="L104" s="2">
        <f>IFERROR(VLOOKUP(#REF!,'第一课直播'!D:L,9,0),IFERROR(VLOOKUP('第一课回放'!C:H,5,0),"未到课"))</f>
      </c>
      <c r="M104" s="2">
        <f>IFERROR(VLOOKUP(#REF!,'第一课回放'!C:H,5,0),"0:00:00")</f>
      </c>
      <c r="N104" s="2">
        <f>IFERROR(VLOOKUP(#REF!,'第二课直播'!D:L,9,0),"未到课")</f>
      </c>
      <c r="O104" s="2"/>
      <c r="P104" s="2"/>
      <c r="Q104" s="2"/>
      <c r="R104" s="2"/>
      <c r="S104" s="1">
        <f>IFERROR(VLOOKUP(A104,'微伴数据'!A:DB,12,0),"")</f>
      </c>
      <c r="T104" s="1">
        <f>IFERROR(VLOOKUP(A104,'微伴数据'!A:DB,32,0),"")</f>
      </c>
      <c r="U104" s="4" t="str">
        <v>会员_7</v>
      </c>
      <c r="V104" s="1">
        <f>IFERROR(VLOOKUP(#REF!,'星橙地址'!A:V,9,0),"")</f>
      </c>
      <c r="W104" s="1">
        <f>IFERROR(VLOOKUP(#REF!,'星橙地址'!A:V,10,0),"")</f>
      </c>
      <c r="X104" s="1">
        <f>IFERROR(VLOOKUP(A104,'星云问卷'!A:O,8,0),"")</f>
      </c>
      <c r="Y104" s="3">
        <f>IFERROR(VLOOKUP(A104,'星云问卷'!A:O,9,0),"")</f>
      </c>
      <c r="Z104" s="3">
        <f>IFERROR(VLOOKUP(A104,'星云问卷'!A:O,10,0),"")</f>
      </c>
      <c r="AA104" s="3">
        <f>IFERROR(VLOOKUP(A104,'星云问卷'!A:O,11,0),"")</f>
      </c>
      <c r="AB104" s="3">
        <f>IFERROR(VLOOKUP(A104,'星云问卷'!A:O,12,0),"")</f>
      </c>
      <c r="AC104" s="3">
        <f>IFERROR(VLOOKUP(A104,'星云问卷'!A:O,13,0),"")</f>
      </c>
      <c r="AD104" s="3">
        <f>IFERROR(VLOOKUP(A104,'星云问卷'!A:O,14,0),"")</f>
      </c>
      <c r="AE104" s="3">
        <f>IFERROR(VLOOKUP(A104,'星云问卷'!A:O,15,0),"")</f>
      </c>
      <c r="AF104" s="1">
        <f>IFERROR(VLOOKUP(A104,'微伴数据'!A:DB,72,0),"")</f>
      </c>
      <c r="AG104" s="1"/>
      <c r="AH104" s="1"/>
      <c r="AI104" s="1"/>
      <c r="AJ104" s="4"/>
      <c r="AK104" s="4"/>
      <c r="AL104" s="4">
        <f>CONCATENATE( " 我把体验营用户专属福利给你发一下哈：" &amp; CHAR(10) &amp; CHAR(10), "1.《抖音商业IP课》" &amp; CHAR(10), "兑换码：", AG104, CHAR(10), "兑换码使用地址：https://appamvpb5mq9834.h5.xiaoeknow.com/p/t/v1/ecommerce/mkt/redeem_index" &amp; CHAR(10) &amp; CHAR(10), "2.《生财有术66个项目精选》" &amp; CHAR(10), "兑换码：", AH104, CHAR(10), "使用方式：微信搜索小报童投递-点击开始阅读-点击生财有术项目精选即可" &amp; CHAR(10) &amp; CHAR(10), "3.《生财365问》" &amp; CHAR(10), "兑换码：", AI104, CHAR(10), "使用方式：https://appamvpb5mq9834.h5.xiaoeknow.com/p/t/v1/ecommerce/mkt/redeem_index")</f>
      </c>
      <c r="AM104" s="1"/>
      <c r="AN104" s="1"/>
      <c r="AO104" s="1"/>
    </row>
    <row r="105">
      <c r="A105" s="1">
        <f>IF('微伴数据'!A102="","",'微伴数据'!A102)</f>
      </c>
      <c r="B105" s="1">
        <f>IF('微伴数据'!B102="","",'微伴数据'!B102)</f>
      </c>
      <c r="C105" s="1">
        <f>IF('微伴数据'!G102="","",'微伴数据'!G102)</f>
      </c>
      <c r="D105" s="1">
        <f>IF('微伴数据'!D102="","",'微伴数据'!D102)</f>
      </c>
      <c r="E105" s="1">
        <f>IF('微伴数据'!CR102="","",'微伴数据'!CR102)</f>
      </c>
      <c r="F105" s="1">
        <f>IF('微伴数据'!CL102="","",'微伴数据'!CL102)</f>
      </c>
      <c r="G105" s="1" t="str">
        <v>B</v>
      </c>
      <c r="H105" s="1" t="str">
        <v>建联</v>
      </c>
      <c r="I105" s="1">
        <f>VLOOKUP(A105,'Sheet9'!A:A,1,0)</f>
      </c>
      <c r="J105" s="3"/>
      <c r="K105" s="1">
        <f>T105&amp;CHAR(10)&amp;U105&amp;CHAR(10)&amp;V105&amp;CHAR(10)&amp;Y105&amp;CHAR(10)&amp;Z105&amp;CHAR(10)&amp;AA105&amp;CHAR(10)&amp;AB105&amp;CHAR(10)&amp;AC105&amp;CHAR(10)&amp;AD105&amp;CHAR(10)&amp;AE105</f>
      </c>
      <c r="L105" s="2">
        <f>IFERROR(VLOOKUP(#REF!,'第一课直播'!D:L,9,0),IFERROR(VLOOKUP('第一课回放'!C:H,5,0),"未到课"))</f>
      </c>
      <c r="M105" s="2">
        <f>IFERROR(VLOOKUP(#REF!,'第一课回放'!C:H,5,0),"0:00:00")</f>
      </c>
      <c r="N105" s="2">
        <f>IFERROR(VLOOKUP(#REF!,'第二课直播'!D:L,9,0),"未到课")</f>
      </c>
      <c r="O105" s="2"/>
      <c r="P105" s="2"/>
      <c r="Q105" s="2"/>
      <c r="R105" s="2"/>
      <c r="S105" s="1">
        <f>IFERROR(VLOOKUP(A105,'微伴数据'!A:DB,12,0),"")</f>
      </c>
      <c r="T105" s="1">
        <f>IFERROR(VLOOKUP(A105,'微伴数据'!A:DB,32,0),"")</f>
      </c>
      <c r="U105" s="1">
        <f>IFERROR(VLOOKUP(A105,'微伴数据'!A:DC,81,0),"")</f>
      </c>
      <c r="V105" s="1">
        <f>IFERROR(VLOOKUP(#REF!,'星橙地址'!A:V,9,0),"")</f>
      </c>
      <c r="W105" s="1">
        <f>IFERROR(VLOOKUP(#REF!,'星橙地址'!A:V,10,0),"")</f>
      </c>
      <c r="X105" s="1">
        <f>IFERROR(VLOOKUP(A105,'星云问卷'!A:O,8,0),"")</f>
      </c>
      <c r="Y105" s="3">
        <f>IFERROR(VLOOKUP(A105,'星云问卷'!A:O,9,0),"")</f>
      </c>
      <c r="Z105" s="3">
        <f>IFERROR(VLOOKUP(A105,'星云问卷'!A:O,10,0),"")</f>
      </c>
      <c r="AA105" s="3">
        <f>IFERROR(VLOOKUP(A105,'星云问卷'!A:O,11,0),"")</f>
      </c>
      <c r="AB105" s="3">
        <f>IFERROR(VLOOKUP(A105,'星云问卷'!A:O,12,0),"")</f>
      </c>
      <c r="AC105" s="3">
        <f>IFERROR(VLOOKUP(A105,'星云问卷'!A:O,13,0),"")</f>
      </c>
      <c r="AD105" s="3">
        <f>IFERROR(VLOOKUP(A105,'星云问卷'!A:O,14,0),"")</f>
      </c>
      <c r="AE105" s="3">
        <f>IFERROR(VLOOKUP(A105,'星云问卷'!A:O,15,0),"")</f>
      </c>
      <c r="AF105" s="1">
        <f>IFERROR(VLOOKUP(A105,'微伴数据'!A:DB,72,0),"")</f>
      </c>
      <c r="AG105" s="1" t="str">
        <v>548XD6bM</v>
      </c>
      <c r="AH105" s="4" t="s">
        <v>34</v>
      </c>
      <c r="AI105" s="1" t="str">
        <v>6dkAfSG5</v>
      </c>
      <c r="AJ105" s="4"/>
      <c r="AK105" s="4"/>
      <c r="AL105" s="4">
        <f>CONCATENATE( " 我把体验营用户专属福利给你发一下哈：" &amp; CHAR(10) &amp; CHAR(10), "1.《抖音商业IP课》" &amp; CHAR(10), "兑换码：", AG105, CHAR(10), "兑换码使用地址：https://appamvpb5mq9834.h5.xiaoeknow.com/p/t/v1/ecommerce/mkt/redeem_index" &amp; CHAR(10) &amp; CHAR(10), "2.《生财有术66个项目精选》" &amp; CHAR(10), "兑换码：", AH105, CHAR(10), "使用方式：微信搜索小报童投递-点击开始阅读-点击生财有术项目精选即可" &amp; CHAR(10) &amp; CHAR(10), "3.《生财365问》" &amp; CHAR(10), "兑换码：", AI105, CHAR(10), "使用方式：https://appamvpb5mq9834.h5.xiaoeknow.com/p/t/v1/ecommerce/mkt/redeem_index")</f>
      </c>
      <c r="AM105" s="1"/>
      <c r="AN105" s="1"/>
      <c r="AO105" s="1"/>
    </row>
    <row r="106">
      <c r="A106" s="1">
        <f>IF('微伴数据'!A103="","",'微伴数据'!A103)</f>
      </c>
      <c r="B106" s="1">
        <f>IF('微伴数据'!B103="","",'微伴数据'!B103)</f>
      </c>
      <c r="C106" s="1">
        <f>IF('微伴数据'!G103="","",'微伴数据'!G103)</f>
      </c>
      <c r="D106" s="1">
        <f>IF('微伴数据'!D103="","",'微伴数据'!D103)</f>
      </c>
      <c r="E106" s="1">
        <f>IF('微伴数据'!CR103="","",'微伴数据'!CR103)</f>
      </c>
      <c r="F106" s="1">
        <f>IF('微伴数据'!CL103="","",'微伴数据'!CL103)</f>
      </c>
      <c r="G106" s="1" t="str">
        <v>B</v>
      </c>
      <c r="H106" s="1" t="str">
        <v>建联</v>
      </c>
      <c r="I106" s="1">
        <f>VLOOKUP(A106,'Sheet9'!A:A,1,0)</f>
      </c>
      <c r="J106" s="3"/>
      <c r="K106" s="1">
        <f>T106&amp;CHAR(10)&amp;U106&amp;CHAR(10)&amp;V106&amp;CHAR(10)&amp;Y106&amp;CHAR(10)&amp;Z106&amp;CHAR(10)&amp;AA106&amp;CHAR(10)&amp;AB106&amp;CHAR(10)&amp;AC106&amp;CHAR(10)&amp;AD106&amp;CHAR(10)&amp;AE106</f>
      </c>
      <c r="L106" s="2">
        <f>IFERROR(VLOOKUP(#REF!,'第一课直播'!D:L,9,0),IFERROR(VLOOKUP('第一课回放'!C:H,5,0),"未到课"))</f>
      </c>
      <c r="M106" s="2">
        <f>IFERROR(VLOOKUP(#REF!,'第一课回放'!C:H,5,0),"0:00:00")</f>
      </c>
      <c r="N106" s="2">
        <f>IFERROR(VLOOKUP(#REF!,'第二课直播'!D:L,9,0),"未到课")</f>
      </c>
      <c r="O106" s="2"/>
      <c r="P106" s="2"/>
      <c r="Q106" s="2"/>
      <c r="R106" s="2"/>
      <c r="S106" s="1">
        <f>IFERROR(VLOOKUP(A106,'微伴数据'!A:DB,12,0),"")</f>
      </c>
      <c r="T106" s="1">
        <f>IFERROR(VLOOKUP(A106,'微伴数据'!A:DB,32,0),"")</f>
      </c>
      <c r="U106" s="1">
        <f>IFERROR(VLOOKUP(A106,'微伴数据'!A:DC,81,0),"")</f>
      </c>
      <c r="V106" s="1">
        <f>IFERROR(VLOOKUP(#REF!,'星橙地址'!A:V,9,0),"")</f>
      </c>
      <c r="W106" s="1">
        <f>IFERROR(VLOOKUP(#REF!,'星橙地址'!A:V,10,0),"")</f>
      </c>
      <c r="X106" s="1">
        <f>IFERROR(VLOOKUP(A106,'星云问卷'!A:O,8,0),"")</f>
      </c>
      <c r="Y106" s="3">
        <f>IFERROR(VLOOKUP(A106,'星云问卷'!A:O,9,0),"")</f>
      </c>
      <c r="Z106" s="3">
        <f>IFERROR(VLOOKUP(A106,'星云问卷'!A:O,10,0),"")</f>
      </c>
      <c r="AA106" s="3">
        <f>IFERROR(VLOOKUP(A106,'星云问卷'!A:O,11,0),"")</f>
      </c>
      <c r="AB106" s="3">
        <f>IFERROR(VLOOKUP(A106,'星云问卷'!A:O,12,0),"")</f>
      </c>
      <c r="AC106" s="3">
        <f>IFERROR(VLOOKUP(A106,'星云问卷'!A:O,13,0),"")</f>
      </c>
      <c r="AD106" s="3">
        <f>IFERROR(VLOOKUP(A106,'星云问卷'!A:O,14,0),"")</f>
      </c>
      <c r="AE106" s="3">
        <f>IFERROR(VLOOKUP(A106,'星云问卷'!A:O,15,0),"")</f>
      </c>
      <c r="AF106" s="1">
        <f>IFERROR(VLOOKUP(A106,'微伴数据'!A:DB,72,0),"")</f>
      </c>
      <c r="AG106" s="1"/>
      <c r="AH106" s="1"/>
      <c r="AI106" s="1"/>
      <c r="AJ106" s="4"/>
      <c r="AK106" s="4"/>
      <c r="AL106" s="4">
        <f>CONCATENATE( " 我把体验营用户专属福利给你发一下哈：" &amp; CHAR(10) &amp; CHAR(10), "1.《抖音商业IP课》" &amp; CHAR(10), "兑换码：", AG106, CHAR(10), "兑换码使用地址：https://appamvpb5mq9834.h5.xiaoeknow.com/p/t/v1/ecommerce/mkt/redeem_index" &amp; CHAR(10) &amp; CHAR(10), "2.《生财有术66个项目精选》" &amp; CHAR(10), "兑换码：", AH106, CHAR(10), "使用方式：微信搜索小报童投递-点击开始阅读-点击生财有术项目精选即可" &amp; CHAR(10) &amp; CHAR(10), "3.《生财365问》" &amp; CHAR(10), "兑换码：", AI106, CHAR(10), "使用方式：https://appamvpb5mq9834.h5.xiaoeknow.com/p/t/v1/ecommerce/mkt/redeem_index")</f>
      </c>
      <c r="AM106" s="1"/>
      <c r="AN106" s="1"/>
      <c r="AO106" s="1"/>
    </row>
    <row r="107">
      <c r="A107" s="1">
        <f>IF('微伴数据'!A104="","",'微伴数据'!A104)</f>
      </c>
      <c r="B107" s="1">
        <f>IF('微伴数据'!B104="","",'微伴数据'!B104)</f>
      </c>
      <c r="C107" s="1">
        <f>IF('微伴数据'!G104="","",'微伴数据'!G104)</f>
      </c>
      <c r="D107" s="1">
        <f>IF('微伴数据'!D104="","",'微伴数据'!D104)</f>
      </c>
      <c r="E107" s="1">
        <f>IF('微伴数据'!CR104="","",'微伴数据'!CR104)</f>
      </c>
      <c r="F107" s="1">
        <f>IF('微伴数据'!CL104="","",'微伴数据'!CL104)</f>
      </c>
      <c r="G107" s="1" t="str">
        <v>A</v>
      </c>
      <c r="H107" s="1" t="str">
        <v>建联</v>
      </c>
      <c r="I107" s="1">
        <f>VLOOKUP(A107,'Sheet9'!A:A,1,0)</f>
      </c>
      <c r="J107" s="3"/>
      <c r="K107" s="1">
        <f>T107&amp;CHAR(10)&amp;U107&amp;CHAR(10)&amp;V107&amp;CHAR(10)&amp;Y107&amp;CHAR(10)&amp;Z107&amp;CHAR(10)&amp;AA107&amp;CHAR(10)&amp;AB107&amp;CHAR(10)&amp;AC107&amp;CHAR(10)&amp;AD107&amp;CHAR(10)&amp;AE107</f>
      </c>
      <c r="L107" s="2">
        <f>IFERROR(VLOOKUP(#REF!,'第一课直播'!D:L,9,0),IFERROR(VLOOKUP('第一课回放'!C:H,5,0),"未到课"))</f>
      </c>
      <c r="M107" s="2">
        <f>IFERROR(VLOOKUP(#REF!,'第一课回放'!C:H,5,0),"0:00:00")</f>
      </c>
      <c r="N107" s="2">
        <f>IFERROR(VLOOKUP(#REF!,'第二课直播'!D:L,9,0),"未到课")</f>
      </c>
      <c r="O107" s="2"/>
      <c r="P107" s="2"/>
      <c r="Q107" s="2"/>
      <c r="R107" s="2"/>
      <c r="S107" s="1">
        <f>IFERROR(VLOOKUP(A107,'微伴数据'!A:DB,12,0),"")</f>
      </c>
      <c r="T107" s="1">
        <f>IFERROR(VLOOKUP(A107,'微伴数据'!A:DB,32,0),"")</f>
      </c>
      <c r="U107" s="1">
        <f>IFERROR(VLOOKUP(A107,'微伴数据'!A:DC,81,0),"")</f>
      </c>
      <c r="V107" s="1">
        <f>IFERROR(VLOOKUP(#REF!,'星橙地址'!A:V,9,0),"")</f>
      </c>
      <c r="W107" s="1">
        <f>IFERROR(VLOOKUP(#REF!,'星橙地址'!A:V,10,0),"")</f>
      </c>
      <c r="X107" s="11" t="str">
        <v>湖北 武汉</v>
      </c>
      <c r="Y107" s="11" t="str">
        <v>工业互联网产品经理</v>
      </c>
      <c r="Z107" s="11" t="str">
        <v>工作1-3年</v>
      </c>
      <c r="AA107" s="11" t="str">
        <v>年收入7万以内</v>
      </c>
      <c r="AB107" s="11" t="str">
        <v>从来没有做过项目也没在主业外赚到过钱</v>
      </c>
      <c r="AC107" s="11" t="str">
        <v>没做过网赚</v>
      </c>
      <c r="AD107" s="11" t="str">
        <v>公众号</v>
      </c>
      <c r="AE107" s="11" t="str">
        <v>我想找一个熟练上手后不占用大量时间，能</v>
      </c>
      <c r="AF107" s="1">
        <f>IFERROR(VLOOKUP(A107,'微伴数据'!A:DB,72,0),"")</f>
      </c>
      <c r="AG107" s="1"/>
      <c r="AH107" s="1"/>
      <c r="AI107" s="1"/>
      <c r="AJ107" s="4"/>
      <c r="AK107" s="4"/>
      <c r="AL107" s="4">
        <f>CONCATENATE( " 我把体验营用户专属福利给你发一下哈：" &amp; CHAR(10) &amp; CHAR(10), "1.《抖音商业IP课》" &amp; CHAR(10), "兑换码：", AG107, CHAR(10), "兑换码使用地址：https://appamvpb5mq9834.h5.xiaoeknow.com/p/t/v1/ecommerce/mkt/redeem_index" &amp; CHAR(10) &amp; CHAR(10), "2.《生财有术66个项目精选》" &amp; CHAR(10), "兑换码：", AH107, CHAR(10), "使用方式：微信搜索小报童投递-点击开始阅读-点击生财有术项目精选即可" &amp; CHAR(10) &amp; CHAR(10), "3.《生财365问》" &amp; CHAR(10), "兑换码：", AI107, CHAR(10), "使用方式：https://appamvpb5mq9834.h5.xiaoeknow.com/p/t/v1/ecommerce/mkt/redeem_index")</f>
      </c>
      <c r="AM107" s="1"/>
      <c r="AN107" s="1"/>
      <c r="AO107" s="1"/>
    </row>
    <row r="108">
      <c r="A108" s="1">
        <f>IF('微伴数据'!A105="","",'微伴数据'!A105)</f>
      </c>
      <c r="B108" s="1">
        <f>IF('微伴数据'!B105="","",'微伴数据'!B105)</f>
      </c>
      <c r="C108" s="1">
        <f>IF('微伴数据'!G105="","",'微伴数据'!G105)</f>
      </c>
      <c r="D108" s="1">
        <f>IF('微伴数据'!D105="","",'微伴数据'!D105)</f>
      </c>
      <c r="E108" s="1">
        <f>IF('微伴数据'!CR105="","",'微伴数据'!CR105)</f>
      </c>
      <c r="F108" s="1">
        <f>IF('微伴数据'!CL105="","",'微伴数据'!CL105)</f>
      </c>
      <c r="G108" s="1" t="str">
        <v>B</v>
      </c>
      <c r="H108" s="1" t="str">
        <v>建联</v>
      </c>
      <c r="I108" s="1">
        <f>VLOOKUP(A108,'Sheet9'!A:A,1,0)</f>
      </c>
      <c r="J108" s="3"/>
      <c r="K108" s="1">
        <f>T108&amp;CHAR(10)&amp;U108&amp;CHAR(10)&amp;V108&amp;CHAR(10)&amp;Y108&amp;CHAR(10)&amp;Z108&amp;CHAR(10)&amp;AA108&amp;CHAR(10)&amp;AB108&amp;CHAR(10)&amp;AC108&amp;CHAR(10)&amp;AD108&amp;CHAR(10)&amp;AE108</f>
      </c>
      <c r="L108" s="2">
        <f>IFERROR(VLOOKUP(#REF!,'第一课直播'!D:L,9,0),IFERROR(VLOOKUP('第一课回放'!C:H,5,0),"未到课"))</f>
      </c>
      <c r="M108" s="2">
        <f>IFERROR(VLOOKUP(#REF!,'第一课回放'!C:H,5,0),"0:00:00")</f>
      </c>
      <c r="N108" s="2">
        <f>IFERROR(VLOOKUP(#REF!,'第二课直播'!D:L,9,0),"未到课")</f>
      </c>
      <c r="O108" s="2"/>
      <c r="P108" s="2"/>
      <c r="Q108" s="2"/>
      <c r="R108" s="2"/>
      <c r="S108" s="1">
        <f>IFERROR(VLOOKUP(A108,'微伴数据'!A:DB,12,0),"")</f>
      </c>
      <c r="T108" s="1">
        <f>IFERROR(VLOOKUP(A108,'微伴数据'!A:DB,32,0),"")</f>
      </c>
      <c r="U108" s="4" t="str">
        <v>会员_7</v>
      </c>
      <c r="V108" s="1">
        <f>IFERROR(VLOOKUP(#REF!,'星橙地址'!A:V,9,0),"")</f>
      </c>
      <c r="W108" s="1">
        <f>IFERROR(VLOOKUP(#REF!,'星橙地址'!A:V,10,0),"")</f>
      </c>
      <c r="X108" s="1">
        <f>IFERROR(VLOOKUP(A108,'星云问卷'!A:O,8,0),"")</f>
      </c>
      <c r="Y108" s="3">
        <f>IFERROR(VLOOKUP(A108,'星云问卷'!A:O,9,0),"")</f>
      </c>
      <c r="Z108" s="3">
        <f>IFERROR(VLOOKUP(A108,'星云问卷'!A:O,10,0),"")</f>
      </c>
      <c r="AA108" s="3">
        <f>IFERROR(VLOOKUP(A108,'星云问卷'!A:O,11,0),"")</f>
      </c>
      <c r="AB108" s="3">
        <f>IFERROR(VLOOKUP(A108,'星云问卷'!A:O,12,0),"")</f>
      </c>
      <c r="AC108" s="3">
        <f>IFERROR(VLOOKUP(A108,'星云问卷'!A:O,13,0),"")</f>
      </c>
      <c r="AD108" s="3">
        <f>IFERROR(VLOOKUP(A108,'星云问卷'!A:O,14,0),"")</f>
      </c>
      <c r="AE108" s="3">
        <f>IFERROR(VLOOKUP(A108,'星云问卷'!A:O,15,0),"")</f>
      </c>
      <c r="AF108" s="1">
        <f>IFERROR(VLOOKUP(A108,'微伴数据'!A:DB,72,0),"")</f>
      </c>
      <c r="AG108" s="5" t="str">
        <v>54AxTBpB</v>
      </c>
      <c r="AH108" s="4" t="str">
        <v>https://xiaobot.net/invitation/681b6-48513-c582f-34fa1/</v>
      </c>
      <c r="AI108" s="5" t="str">
        <v>6dqyZkDV</v>
      </c>
      <c r="AJ108" s="4"/>
      <c r="AK108" s="4"/>
      <c r="AL108" s="4">
        <f>CONCATENATE( " 我把体验营用户专属福利给你发一下哈：" &amp; CHAR(10) &amp; CHAR(10), "1.《抖音商业IP课》" &amp; CHAR(10), "兑换码：", AG108, CHAR(10), "兑换码使用地址：https://appamvpb5mq9834.h5.xiaoeknow.com/p/t/v1/ecommerce/mkt/redeem_index" &amp; CHAR(10) &amp; CHAR(10), "2.《生财有术66个项目精选》" &amp; CHAR(10), "兑换码：", AH108, CHAR(10), "使用方式：微信搜索小报童投递-点击开始阅读-点击生财有术项目精选即可" &amp; CHAR(10) &amp; CHAR(10), "3.《生财365问》" &amp; CHAR(10), "兑换码：", AI108, CHAR(10), "使用方式：https://appamvpb5mq9834.h5.xiaoeknow.com/p/t/v1/ecommerce/mkt/redeem_index")</f>
      </c>
      <c r="AM108" s="1"/>
      <c r="AN108" s="1"/>
      <c r="AO108" s="1"/>
    </row>
    <row r="109">
      <c r="A109" s="1">
        <f>IF('微伴数据'!A106="","",'微伴数据'!A106)</f>
      </c>
      <c r="B109" s="1">
        <f>IF('微伴数据'!B106="","",'微伴数据'!B106)</f>
      </c>
      <c r="C109" s="1">
        <f>IF('微伴数据'!G106="","",'微伴数据'!G106)</f>
      </c>
      <c r="D109" s="1">
        <f>IF('微伴数据'!D106="","",'微伴数据'!D106)</f>
      </c>
      <c r="E109" s="1">
        <f>IF('微伴数据'!CR106="","",'微伴数据'!CR106)</f>
      </c>
      <c r="F109" s="1">
        <f>IF('微伴数据'!CL106="","",'微伴数据'!CL106)</f>
      </c>
      <c r="G109" s="1" t="str">
        <v>B</v>
      </c>
      <c r="H109" s="1" t="str">
        <v>建联</v>
      </c>
      <c r="I109" s="1">
        <f>VLOOKUP(A109,'Sheet9'!A:A,1,0)</f>
      </c>
      <c r="J109" s="3"/>
      <c r="K109" s="1">
        <f>T109&amp;CHAR(10)&amp;U109&amp;CHAR(10)&amp;V109&amp;CHAR(10)&amp;Y109&amp;CHAR(10)&amp;Z109&amp;CHAR(10)&amp;AA109&amp;CHAR(10)&amp;AB109&amp;CHAR(10)&amp;AC109&amp;CHAR(10)&amp;AD109&amp;CHAR(10)&amp;AE109</f>
      </c>
      <c r="L109" s="2">
        <f>IFERROR(VLOOKUP(#REF!,'第一课直播'!D:L,9,0),IFERROR(VLOOKUP('第一课回放'!C:H,5,0),"未到课"))</f>
      </c>
      <c r="M109" s="2">
        <f>IFERROR(VLOOKUP(#REF!,'第一课回放'!C:H,5,0),"0:00:00")</f>
      </c>
      <c r="N109" s="2">
        <f>IFERROR(VLOOKUP(#REF!,'第二课直播'!D:L,9,0),"未到课")</f>
      </c>
      <c r="O109" s="2"/>
      <c r="P109" s="2"/>
      <c r="Q109" s="2"/>
      <c r="R109" s="2"/>
      <c r="S109" s="1">
        <f>IFERROR(VLOOKUP(A109,'微伴数据'!A:DB,12,0),"")</f>
      </c>
      <c r="T109" s="1">
        <f>IFERROR(VLOOKUP(A109,'微伴数据'!A:DB,32,0),"")</f>
      </c>
      <c r="U109" s="1">
        <f>IFERROR(VLOOKUP(A109,'微伴数据'!A:DC,81,0),"")</f>
      </c>
      <c r="V109" s="1">
        <f>IFERROR(VLOOKUP(#REF!,'星橙地址'!A:V,9,0),"")</f>
      </c>
      <c r="W109" s="1">
        <f>IFERROR(VLOOKUP(#REF!,'星橙地址'!A:V,10,0),"")</f>
      </c>
      <c r="X109" s="1">
        <f>IFERROR(VLOOKUP(A109,'星云问卷'!A:O,8,0),"")</f>
      </c>
      <c r="Y109" s="3">
        <f>IFERROR(VLOOKUP(A109,'星云问卷'!A:O,9,0),"")</f>
      </c>
      <c r="Z109" s="3">
        <f>IFERROR(VLOOKUP(A109,'星云问卷'!A:O,10,0),"")</f>
      </c>
      <c r="AA109" s="3">
        <f>IFERROR(VLOOKUP(A109,'星云问卷'!A:O,11,0),"")</f>
      </c>
      <c r="AB109" s="3">
        <f>IFERROR(VLOOKUP(A109,'星云问卷'!A:O,12,0),"")</f>
      </c>
      <c r="AC109" s="3">
        <f>IFERROR(VLOOKUP(A109,'星云问卷'!A:O,13,0),"")</f>
      </c>
      <c r="AD109" s="3">
        <f>IFERROR(VLOOKUP(A109,'星云问卷'!A:O,14,0),"")</f>
      </c>
      <c r="AE109" s="3">
        <f>IFERROR(VLOOKUP(A109,'星云问卷'!A:O,15,0),"")</f>
      </c>
      <c r="AF109" s="1">
        <f>IFERROR(VLOOKUP(A109,'微伴数据'!A:DB,72,0),"")</f>
      </c>
      <c r="AG109" s="5" t="str">
        <v>54AmwZPS</v>
      </c>
      <c r="AH109" s="4" t="s">
        <v>35</v>
      </c>
      <c r="AI109" s="5" t="str">
        <v>6dqeVDay</v>
      </c>
      <c r="AJ109" s="4"/>
      <c r="AK109" s="4"/>
      <c r="AL109" s="4">
        <f>CONCATENATE( " 我把体验营用户专属福利给你发一下哈：" &amp; CHAR(10) &amp; CHAR(10), "1.《抖音商业IP课》" &amp; CHAR(10), "兑换码：", AG109, CHAR(10), "兑换码使用地址：https://appamvpb5mq9834.h5.xiaoeknow.com/p/t/v1/ecommerce/mkt/redeem_index" &amp; CHAR(10) &amp; CHAR(10), "2.《生财有术66个项目精选》" &amp; CHAR(10), "兑换码：", AH109, CHAR(10), "使用方式：微信搜索小报童投递-点击开始阅读-点击生财有术项目精选即可" &amp; CHAR(10) &amp; CHAR(10), "3.《生财365问》" &amp; CHAR(10), "兑换码：", AI109, CHAR(10), "使用方式：https://appamvpb5mq9834.h5.xiaoeknow.com/p/t/v1/ecommerce/mkt/redeem_index")</f>
      </c>
      <c r="AM109" s="1"/>
      <c r="AN109" s="1"/>
      <c r="AO109" s="1"/>
    </row>
    <row r="110">
      <c r="A110" s="1">
        <f>IF('微伴数据'!A107="","",'微伴数据'!A107)</f>
      </c>
      <c r="B110" s="12">
        <f>IF('微伴数据'!B107="","",'微伴数据'!B107)</f>
      </c>
      <c r="C110" s="1">
        <f>IF('微伴数据'!G107="","",'微伴数据'!G107)</f>
      </c>
      <c r="D110" s="1">
        <f>IF('微伴数据'!D107="","",'微伴数据'!D107)</f>
      </c>
      <c r="E110" s="1">
        <f>IF('微伴数据'!CR107="","",'微伴数据'!CR107)</f>
      </c>
      <c r="F110" s="1">
        <f>IF('微伴数据'!CL107="","",'微伴数据'!CL107)</f>
      </c>
      <c r="G110" s="1" t="str">
        <v>B</v>
      </c>
      <c r="H110" s="1" t="str">
        <v>建联</v>
      </c>
      <c r="I110" s="1">
        <f>VLOOKUP(A110,'Sheet9'!A:A,1,0)</f>
      </c>
      <c r="J110" s="3"/>
      <c r="K110" s="1">
        <f>T110&amp;CHAR(10)&amp;U110&amp;CHAR(10)&amp;V110&amp;CHAR(10)&amp;Y110&amp;CHAR(10)&amp;Z110&amp;CHAR(10)&amp;AA110&amp;CHAR(10)&amp;AB110&amp;CHAR(10)&amp;AC110&amp;CHAR(10)&amp;AD110&amp;CHAR(10)&amp;AE110</f>
      </c>
      <c r="L110" s="2">
        <f>IFERROR(VLOOKUP(#REF!,'第一课直播'!D:L,9,0),IFERROR(VLOOKUP('第一课回放'!C:H,5,0),"未到课"))</f>
      </c>
      <c r="M110" s="2">
        <f>IFERROR(VLOOKUP(#REF!,'第一课回放'!C:H,5,0),"0:00:00")</f>
      </c>
      <c r="N110" s="2">
        <f>IFERROR(VLOOKUP(#REF!,'第二课直播'!D:L,9,0),"未到课")</f>
      </c>
      <c r="O110" s="2"/>
      <c r="P110" s="2"/>
      <c r="Q110" s="2"/>
      <c r="R110" s="2"/>
      <c r="S110" s="1">
        <f>IFERROR(VLOOKUP(A110,'微伴数据'!A:DB,12,0),"")</f>
      </c>
      <c r="T110" s="1">
        <f>IFERROR(VLOOKUP(A110,'微伴数据'!A:DB,32,0),"")</f>
      </c>
      <c r="U110" s="1">
        <f>IFERROR(VLOOKUP(A110,'微伴数据'!A:DC,81,0),"")</f>
      </c>
      <c r="V110" s="1">
        <f>IFERROR(VLOOKUP(#REF!,'星橙地址'!A:V,9,0),"")</f>
      </c>
      <c r="W110" s="1">
        <f>IFERROR(VLOOKUP(#REF!,'星橙地址'!A:V,10,0),"")</f>
      </c>
      <c r="X110" s="1">
        <f>IFERROR(VLOOKUP(A110,'星云问卷'!A:O,8,0),"")</f>
      </c>
      <c r="Y110" s="3">
        <f>IFERROR(VLOOKUP(A110,'星云问卷'!A:O,9,0),"")</f>
      </c>
      <c r="Z110" s="3">
        <f>IFERROR(VLOOKUP(A110,'星云问卷'!A:O,10,0),"")</f>
      </c>
      <c r="AA110" s="3">
        <f>IFERROR(VLOOKUP(A110,'星云问卷'!A:O,11,0),"")</f>
      </c>
      <c r="AB110" s="3">
        <f>IFERROR(VLOOKUP(A110,'星云问卷'!A:O,12,0),"")</f>
      </c>
      <c r="AC110" s="3">
        <f>IFERROR(VLOOKUP(A110,'星云问卷'!A:O,13,0),"")</f>
      </c>
      <c r="AD110" s="3">
        <f>IFERROR(VLOOKUP(A110,'星云问卷'!A:O,14,0),"")</f>
      </c>
      <c r="AE110" s="3">
        <f>IFERROR(VLOOKUP(A110,'星云问卷'!A:O,15,0),"")</f>
      </c>
      <c r="AF110" s="1">
        <f>IFERROR(VLOOKUP(A110,'微伴数据'!A:DB,72,0),"")</f>
      </c>
      <c r="AG110" s="1"/>
      <c r="AH110" s="1"/>
      <c r="AI110" s="1"/>
      <c r="AJ110" s="4"/>
      <c r="AK110" s="4"/>
      <c r="AL110" s="4">
        <f>CONCATENATE( " 我把体验营用户专属福利给你发一下哈：" &amp; CHAR(10) &amp; CHAR(10), "1.《抖音商业IP课》" &amp; CHAR(10), "兑换码：", AG110, CHAR(10), "兑换码使用地址：https://appamvpb5mq9834.h5.xiaoeknow.com/p/t/v1/ecommerce/mkt/redeem_index" &amp; CHAR(10) &amp; CHAR(10), "2.《生财有术66个项目精选》" &amp; CHAR(10), "兑换码：", AH110, CHAR(10), "使用方式：微信搜索小报童投递-点击开始阅读-点击生财有术项目精选即可" &amp; CHAR(10) &amp; CHAR(10), "3.《生财365问》" &amp; CHAR(10), "兑换码：", AI110, CHAR(10), "使用方式：https://appamvpb5mq9834.h5.xiaoeknow.com/p/t/v1/ecommerce/mkt/redeem_index")</f>
      </c>
      <c r="AM110" s="1"/>
      <c r="AN110" s="1"/>
      <c r="AO110" s="1"/>
    </row>
    <row r="111">
      <c r="A111" s="1">
        <f>IF('微伴数据'!A108="","",'微伴数据'!A108)</f>
      </c>
      <c r="B111" s="1">
        <f>IF('微伴数据'!B108="","",'微伴数据'!B108)</f>
      </c>
      <c r="C111" s="1">
        <f>IF('微伴数据'!G108="","",'微伴数据'!G108)</f>
      </c>
      <c r="D111" s="1">
        <f>IF('微伴数据'!D108="","",'微伴数据'!D108)</f>
      </c>
      <c r="E111" s="1">
        <f>IF('微伴数据'!CR108="","",'微伴数据'!CR108)</f>
      </c>
      <c r="F111" s="1">
        <f>IF('微伴数据'!CL108="","",'微伴数据'!CL108)</f>
      </c>
      <c r="G111" s="1" t="str">
        <v>B</v>
      </c>
      <c r="H111" s="1" t="str">
        <v>建联</v>
      </c>
      <c r="I111" s="1">
        <f>VLOOKUP(A111,'Sheet9'!A:A,1,0)</f>
      </c>
      <c r="J111" s="3"/>
      <c r="K111" s="1">
        <f>T111&amp;CHAR(10)&amp;U111&amp;CHAR(10)&amp;V111&amp;CHAR(10)&amp;Y111&amp;CHAR(10)&amp;Z111&amp;CHAR(10)&amp;AA111&amp;CHAR(10)&amp;AB111&amp;CHAR(10)&amp;AC111&amp;CHAR(10)&amp;AD111&amp;CHAR(10)&amp;AE111</f>
      </c>
      <c r="L111" s="2">
        <f>IFERROR(VLOOKUP(#REF!,'第一课直播'!D:L,9,0),IFERROR(VLOOKUP('第一课回放'!C:H,5,0),"未到课"))</f>
      </c>
      <c r="M111" s="2">
        <f>IFERROR(VLOOKUP(#REF!,'第一课回放'!C:H,5,0),"0:00:00")</f>
      </c>
      <c r="N111" s="2">
        <f>IFERROR(VLOOKUP(#REF!,'第二课直播'!D:L,9,0),"未到课")</f>
      </c>
      <c r="O111" s="2"/>
      <c r="P111" s="2"/>
      <c r="Q111" s="2"/>
      <c r="R111" s="2"/>
      <c r="S111" s="1">
        <f>IFERROR(VLOOKUP(A111,'微伴数据'!A:DB,12,0),"")</f>
      </c>
      <c r="T111" s="1">
        <f>IFERROR(VLOOKUP(A111,'微伴数据'!A:DB,32,0),"")</f>
      </c>
      <c r="U111" s="1">
        <f>IFERROR(VLOOKUP(A111,'微伴数据'!A:DC,81,0),"")</f>
      </c>
      <c r="V111" s="1">
        <f>IFERROR(VLOOKUP(#REF!,'星橙地址'!A:V,9,0),"")</f>
      </c>
      <c r="W111" s="1">
        <f>IFERROR(VLOOKUP(#REF!,'星橙地址'!A:V,10,0),"")</f>
      </c>
      <c r="X111" s="1">
        <f>IFERROR(VLOOKUP(A111,'星云问卷'!A:O,8,0),"")</f>
      </c>
      <c r="Y111" s="3">
        <f>IFERROR(VLOOKUP(A111,'星云问卷'!A:O,9,0),"")</f>
      </c>
      <c r="Z111" s="3">
        <f>IFERROR(VLOOKUP(A111,'星云问卷'!A:O,10,0),"")</f>
      </c>
      <c r="AA111" s="3">
        <f>IFERROR(VLOOKUP(A111,'星云问卷'!A:O,11,0),"")</f>
      </c>
      <c r="AB111" s="3">
        <f>IFERROR(VLOOKUP(A111,'星云问卷'!A:O,12,0),"")</f>
      </c>
      <c r="AC111" s="3">
        <f>IFERROR(VLOOKUP(A111,'星云问卷'!A:O,13,0),"")</f>
      </c>
      <c r="AD111" s="3">
        <f>IFERROR(VLOOKUP(A111,'星云问卷'!A:O,14,0),"")</f>
      </c>
      <c r="AE111" s="3">
        <f>IFERROR(VLOOKUP(A111,'星云问卷'!A:O,15,0),"")</f>
      </c>
      <c r="AF111" s="1">
        <f>IFERROR(VLOOKUP(A111,'微伴数据'!A:DB,72,0),"")</f>
      </c>
      <c r="AG111" s="1"/>
      <c r="AH111" s="1"/>
      <c r="AI111" s="1"/>
      <c r="AJ111" s="4"/>
      <c r="AK111" s="4"/>
      <c r="AL111" s="4">
        <f>CONCATENATE( " 我把体验营用户专属福利给你发一下哈：" &amp; CHAR(10) &amp; CHAR(10), "1.《抖音商业IP课》" &amp; CHAR(10), "兑换码：", AG111, CHAR(10), "兑换码使用地址：https://appamvpb5mq9834.h5.xiaoeknow.com/p/t/v1/ecommerce/mkt/redeem_index" &amp; CHAR(10) &amp; CHAR(10), "2.《生财有术66个项目精选》" &amp; CHAR(10), "兑换码：", AH111, CHAR(10), "使用方式：微信搜索小报童投递-点击开始阅读-点击生财有术项目精选即可" &amp; CHAR(10) &amp; CHAR(10), "3.《生财365问》" &amp; CHAR(10), "兑换码：", AI111, CHAR(10), "使用方式：https://appamvpb5mq9834.h5.xiaoeknow.com/p/t/v1/ecommerce/mkt/redeem_index")</f>
      </c>
      <c r="AM111" s="1"/>
      <c r="AN111" s="1"/>
      <c r="AO111" s="1"/>
    </row>
    <row r="112">
      <c r="A112" s="1">
        <f>IF('微伴数据'!A109="","",'微伴数据'!A109)</f>
      </c>
      <c r="B112" s="1">
        <f>IF('微伴数据'!B109="","",'微伴数据'!B109)</f>
      </c>
      <c r="C112" s="1">
        <f>IF('微伴数据'!G109="","",'微伴数据'!G109)</f>
      </c>
      <c r="D112" s="1">
        <f>IF('微伴数据'!D109="","",'微伴数据'!D109)</f>
      </c>
      <c r="E112" s="1">
        <f>IF('微伴数据'!CR109="","",'微伴数据'!CR109)</f>
      </c>
      <c r="F112" s="1">
        <f>IF('微伴数据'!CL109="","",'微伴数据'!CL109)</f>
      </c>
      <c r="G112" s="1" t="str">
        <v>B</v>
      </c>
      <c r="H112" s="1" t="str">
        <v>建联</v>
      </c>
      <c r="I112" s="1">
        <f>VLOOKUP(A112,'Sheet9'!A:A,1,0)</f>
      </c>
      <c r="J112" s="3"/>
      <c r="K112" s="1">
        <f>T112&amp;CHAR(10)&amp;U112&amp;CHAR(10)&amp;V112&amp;CHAR(10)&amp;Y112&amp;CHAR(10)&amp;Z112&amp;CHAR(10)&amp;AA112&amp;CHAR(10)&amp;AB112&amp;CHAR(10)&amp;AC112&amp;CHAR(10)&amp;AD112&amp;CHAR(10)&amp;AE112</f>
      </c>
      <c r="L112" s="2">
        <f>IFERROR(VLOOKUP(#REF!,'第一课直播'!D:L,9,0),IFERROR(VLOOKUP('第一课回放'!C:H,5,0),"未到课"))</f>
      </c>
      <c r="M112" s="2">
        <f>IFERROR(VLOOKUP(#REF!,'第一课回放'!C:H,5,0),"0:00:00")</f>
      </c>
      <c r="N112" s="2">
        <f>IFERROR(VLOOKUP(#REF!,'第二课直播'!D:L,9,0),"未到课")</f>
      </c>
      <c r="O112" s="2"/>
      <c r="P112" s="2"/>
      <c r="Q112" s="2"/>
      <c r="R112" s="2"/>
      <c r="S112" s="1">
        <f>IFERROR(VLOOKUP(A112,'微伴数据'!A:DB,12,0),"")</f>
      </c>
      <c r="T112" s="1">
        <f>IFERROR(VLOOKUP(A112,'微伴数据'!A:DB,32,0),"")</f>
      </c>
      <c r="U112" s="1">
        <f>IFERROR(VLOOKUP(A112,'微伴数据'!A:DC,81,0),"")</f>
      </c>
      <c r="V112" s="1">
        <f>IFERROR(VLOOKUP(#REF!,'星橙地址'!A:V,9,0),"")</f>
      </c>
      <c r="W112" s="1">
        <f>IFERROR(VLOOKUP(#REF!,'星橙地址'!A:V,10,0),"")</f>
      </c>
      <c r="X112" s="1">
        <f>IFERROR(VLOOKUP(A112,'星云问卷'!A:O,8,0),"")</f>
      </c>
      <c r="Y112" s="3">
        <f>IFERROR(VLOOKUP(A112,'星云问卷'!A:O,9,0),"")</f>
      </c>
      <c r="Z112" s="3">
        <f>IFERROR(VLOOKUP(A112,'星云问卷'!A:O,10,0),"")</f>
      </c>
      <c r="AA112" s="3">
        <f>IFERROR(VLOOKUP(A112,'星云问卷'!A:O,11,0),"")</f>
      </c>
      <c r="AB112" s="3">
        <f>IFERROR(VLOOKUP(A112,'星云问卷'!A:O,12,0),"")</f>
      </c>
      <c r="AC112" s="3">
        <f>IFERROR(VLOOKUP(A112,'星云问卷'!A:O,13,0),"")</f>
      </c>
      <c r="AD112" s="3">
        <f>IFERROR(VLOOKUP(A112,'星云问卷'!A:O,14,0),"")</f>
      </c>
      <c r="AE112" s="3">
        <f>IFERROR(VLOOKUP(A112,'星云问卷'!A:O,15,0),"")</f>
      </c>
      <c r="AF112" s="1">
        <f>IFERROR(VLOOKUP(A112,'微伴数据'!A:DB,72,0),"")</f>
      </c>
      <c r="AG112" s="1"/>
      <c r="AH112" s="1"/>
      <c r="AI112" s="1"/>
      <c r="AJ112" s="4"/>
      <c r="AK112" s="4"/>
      <c r="AL112" s="4">
        <f>CONCATENATE( " 我把体验营用户专属福利给你发一下哈：" &amp; CHAR(10) &amp; CHAR(10), "1.《抖音商业IP课》" &amp; CHAR(10), "兑换码：", AG112, CHAR(10), "兑换码使用地址：https://appamvpb5mq9834.h5.xiaoeknow.com/p/t/v1/ecommerce/mkt/redeem_index" &amp; CHAR(10) &amp; CHAR(10), "2.《生财有术66个项目精选》" &amp; CHAR(10), "兑换码：", AH112, CHAR(10), "使用方式：微信搜索小报童投递-点击开始阅读-点击生财有术项目精选即可" &amp; CHAR(10) &amp; CHAR(10), "3.《生财365问》" &amp; CHAR(10), "兑换码：", AI112, CHAR(10), "使用方式：https://appamvpb5mq9834.h5.xiaoeknow.com/p/t/v1/ecommerce/mkt/redeem_index")</f>
      </c>
      <c r="AM112" s="1"/>
      <c r="AN112" s="1"/>
      <c r="AO112" s="1"/>
    </row>
    <row r="113">
      <c r="A113" s="1">
        <f>IF('微伴数据'!A110="","",'微伴数据'!A110)</f>
      </c>
      <c r="B113" s="1">
        <f>IF('微伴数据'!B110="","",'微伴数据'!B110)</f>
      </c>
      <c r="C113" s="1">
        <f>IF('微伴数据'!G110="","",'微伴数据'!G110)</f>
      </c>
      <c r="D113" s="1">
        <f>IF('微伴数据'!D110="","",'微伴数据'!D110)</f>
      </c>
      <c r="E113" s="1">
        <f>IF('微伴数据'!CR110="","",'微伴数据'!CR110)</f>
      </c>
      <c r="F113" s="1">
        <f>IF('微伴数据'!CL110="","",'微伴数据'!CL110)</f>
      </c>
      <c r="G113" s="1" t="str">
        <v>B</v>
      </c>
      <c r="H113" s="1" t="str">
        <v>建联</v>
      </c>
      <c r="I113" s="1">
        <f>VLOOKUP(A113,'Sheet9'!A:A,1,0)</f>
      </c>
      <c r="J113" s="3"/>
      <c r="K113" s="1">
        <f>T113&amp;CHAR(10)&amp;U113&amp;CHAR(10)&amp;V113&amp;CHAR(10)&amp;Y113&amp;CHAR(10)&amp;Z113&amp;CHAR(10)&amp;AA113&amp;CHAR(10)&amp;AB113&amp;CHAR(10)&amp;AC113&amp;CHAR(10)&amp;AD113&amp;CHAR(10)&amp;AE113</f>
      </c>
      <c r="L113" s="2">
        <f>IFERROR(VLOOKUP(#REF!,'第一课直播'!D:L,9,0),IFERROR(VLOOKUP('第一课回放'!C:H,5,0),"未到课"))</f>
      </c>
      <c r="M113" s="2">
        <f>IFERROR(VLOOKUP(#REF!,'第一课回放'!C:H,5,0),"0:00:00")</f>
      </c>
      <c r="N113" s="2">
        <f>IFERROR(VLOOKUP(#REF!,'第二课直播'!D:L,9,0),"未到课")</f>
      </c>
      <c r="O113" s="2"/>
      <c r="P113" s="2"/>
      <c r="Q113" s="2"/>
      <c r="R113" s="2"/>
      <c r="S113" s="1">
        <f>IFERROR(VLOOKUP(A113,'微伴数据'!A:DB,12,0),"")</f>
      </c>
      <c r="T113" s="1">
        <f>IFERROR(VLOOKUP(A113,'微伴数据'!A:DB,32,0),"")</f>
      </c>
      <c r="U113" s="1">
        <f>IFERROR(VLOOKUP(A113,'微伴数据'!A:DC,81,0),"")</f>
      </c>
      <c r="V113" s="1">
        <f>IFERROR(VLOOKUP(#REF!,'星橙地址'!A:V,9,0),"")</f>
      </c>
      <c r="W113" s="1">
        <f>IFERROR(VLOOKUP(#REF!,'星橙地址'!A:V,10,0),"")</f>
      </c>
      <c r="X113" s="1">
        <f>IFERROR(VLOOKUP(A113,'星云问卷'!A:O,8,0),"")</f>
      </c>
      <c r="Y113" s="3">
        <f>IFERROR(VLOOKUP(A113,'星云问卷'!A:O,9,0),"")</f>
      </c>
      <c r="Z113" s="3">
        <f>IFERROR(VLOOKUP(A113,'星云问卷'!A:O,10,0),"")</f>
      </c>
      <c r="AA113" s="3">
        <f>IFERROR(VLOOKUP(A113,'星云问卷'!A:O,11,0),"")</f>
      </c>
      <c r="AB113" s="3">
        <f>IFERROR(VLOOKUP(A113,'星云问卷'!A:O,12,0),"")</f>
      </c>
      <c r="AC113" s="3">
        <f>IFERROR(VLOOKUP(A113,'星云问卷'!A:O,13,0),"")</f>
      </c>
      <c r="AD113" s="3">
        <f>IFERROR(VLOOKUP(A113,'星云问卷'!A:O,14,0),"")</f>
      </c>
      <c r="AE113" s="3">
        <f>IFERROR(VLOOKUP(A113,'星云问卷'!A:O,15,0),"")</f>
      </c>
      <c r="AF113" s="1">
        <f>IFERROR(VLOOKUP(A113,'微伴数据'!A:DB,72,0),"")</f>
      </c>
      <c r="AG113" s="1"/>
      <c r="AH113" s="1"/>
      <c r="AI113" s="1"/>
      <c r="AJ113" s="4"/>
      <c r="AK113" s="4"/>
      <c r="AL113" s="4">
        <f>CONCATENATE( " 我把体验营用户专属福利给你发一下哈：" &amp; CHAR(10) &amp; CHAR(10), "1.《抖音商业IP课》" &amp; CHAR(10), "兑换码：", AG113, CHAR(10), "兑换码使用地址：https://appamvpb5mq9834.h5.xiaoeknow.com/p/t/v1/ecommerce/mkt/redeem_index" &amp; CHAR(10) &amp; CHAR(10), "2.《生财有术66个项目精选》" &amp; CHAR(10), "兑换码：", AH113, CHAR(10), "使用方式：微信搜索小报童投递-点击开始阅读-点击生财有术项目精选即可" &amp; CHAR(10) &amp; CHAR(10), "3.《生财365问》" &amp; CHAR(10), "兑换码：", AI113, CHAR(10), "使用方式：https://appamvpb5mq9834.h5.xiaoeknow.com/p/t/v1/ecommerce/mkt/redeem_index")</f>
      </c>
      <c r="AM113" s="1"/>
      <c r="AN113" s="1"/>
      <c r="AO113" s="1"/>
    </row>
    <row r="114">
      <c r="A114" s="1">
        <f>IF('微伴数据'!A111="","",'微伴数据'!A111)</f>
      </c>
      <c r="B114" s="1">
        <f>IF('微伴数据'!B111="","",'微伴数据'!B111)</f>
      </c>
      <c r="C114" s="1">
        <f>IF('微伴数据'!G111="","",'微伴数据'!G111)</f>
      </c>
      <c r="D114" s="1">
        <f>IF('微伴数据'!D111="","",'微伴数据'!D111)</f>
      </c>
      <c r="E114" s="1">
        <f>IF('微伴数据'!CR111="","",'微伴数据'!CR111)</f>
      </c>
      <c r="F114" s="1">
        <f>IF('微伴数据'!CL111="","",'微伴数据'!CL111)</f>
      </c>
      <c r="G114" s="1" t="str">
        <v>B</v>
      </c>
      <c r="H114" s="1" t="str">
        <v>建联</v>
      </c>
      <c r="I114" s="1">
        <f>VLOOKUP(A114,'Sheet9'!A:A,1,0)</f>
      </c>
      <c r="J114" s="3"/>
      <c r="K114" s="1">
        <f>T114&amp;CHAR(10)&amp;U114&amp;CHAR(10)&amp;V114&amp;CHAR(10)&amp;Y114&amp;CHAR(10)&amp;Z114&amp;CHAR(10)&amp;AA114&amp;CHAR(10)&amp;AB114&amp;CHAR(10)&amp;AC114&amp;CHAR(10)&amp;AD114&amp;CHAR(10)&amp;AE114</f>
      </c>
      <c r="L114" s="2">
        <f>IFERROR(VLOOKUP(#REF!,'第一课直播'!D:L,9,0),IFERROR(VLOOKUP('第一课回放'!C:H,5,0),"未到课"))</f>
      </c>
      <c r="M114" s="2">
        <f>IFERROR(VLOOKUP(#REF!,'第一课回放'!C:H,5,0),"0:00:00")</f>
      </c>
      <c r="N114" s="2">
        <f>IFERROR(VLOOKUP(#REF!,'第二课直播'!D:L,9,0),"未到课")</f>
      </c>
      <c r="O114" s="2"/>
      <c r="P114" s="2"/>
      <c r="Q114" s="2"/>
      <c r="R114" s="2"/>
      <c r="S114" s="1">
        <f>IFERROR(VLOOKUP(A114,'微伴数据'!A:DB,12,0),"")</f>
      </c>
      <c r="T114" s="1">
        <f>IFERROR(VLOOKUP(A114,'微伴数据'!A:DB,32,0),"")</f>
      </c>
      <c r="U114" s="1">
        <f>IFERROR(VLOOKUP(A114,'微伴数据'!A:DC,81,0),"")</f>
      </c>
      <c r="V114" s="1">
        <f>IFERROR(VLOOKUP(#REF!,'星橙地址'!A:V,9,0),"")</f>
      </c>
      <c r="W114" s="1">
        <f>IFERROR(VLOOKUP(#REF!,'星橙地址'!A:V,10,0),"")</f>
      </c>
      <c r="X114" s="1">
        <f>IFERROR(VLOOKUP(A114,'星云问卷'!A:O,8,0),"")</f>
      </c>
      <c r="Y114" s="3">
        <f>IFERROR(VLOOKUP(A114,'星云问卷'!A:O,9,0),"")</f>
      </c>
      <c r="Z114" s="3">
        <f>IFERROR(VLOOKUP(A114,'星云问卷'!A:O,10,0),"")</f>
      </c>
      <c r="AA114" s="3">
        <f>IFERROR(VLOOKUP(A114,'星云问卷'!A:O,11,0),"")</f>
      </c>
      <c r="AB114" s="3">
        <f>IFERROR(VLOOKUP(A114,'星云问卷'!A:O,12,0),"")</f>
      </c>
      <c r="AC114" s="3">
        <f>IFERROR(VLOOKUP(A114,'星云问卷'!A:O,13,0),"")</f>
      </c>
      <c r="AD114" s="3">
        <f>IFERROR(VLOOKUP(A114,'星云问卷'!A:O,14,0),"")</f>
      </c>
      <c r="AE114" s="3">
        <f>IFERROR(VLOOKUP(A114,'星云问卷'!A:O,15,0),"")</f>
      </c>
      <c r="AF114" s="1">
        <f>IFERROR(VLOOKUP(A114,'微伴数据'!A:DB,72,0),"")</f>
      </c>
      <c r="AG114" s="1"/>
      <c r="AH114" s="1"/>
      <c r="AI114" s="1"/>
      <c r="AJ114" s="4"/>
      <c r="AK114" s="4"/>
      <c r="AL114" s="4">
        <f>CONCATENATE( " 我把体验营用户专属福利给你发一下哈：" &amp; CHAR(10) &amp; CHAR(10), "1.《抖音商业IP课》" &amp; CHAR(10), "兑换码：", AG114, CHAR(10), "兑换码使用地址：https://appamvpb5mq9834.h5.xiaoeknow.com/p/t/v1/ecommerce/mkt/redeem_index" &amp; CHAR(10) &amp; CHAR(10), "2.《生财有术66个项目精选》" &amp; CHAR(10), "兑换码：", AH114, CHAR(10), "使用方式：微信搜索小报童投递-点击开始阅读-点击生财有术项目精选即可" &amp; CHAR(10) &amp; CHAR(10), "3.《生财365问》" &amp; CHAR(10), "兑换码：", AI114, CHAR(10), "使用方式：https://appamvpb5mq9834.h5.xiaoeknow.com/p/t/v1/ecommerce/mkt/redeem_index")</f>
      </c>
      <c r="AM114" s="1"/>
      <c r="AN114" s="1"/>
      <c r="AO114" s="1"/>
    </row>
    <row r="115">
      <c r="A115" s="1">
        <f>IF('微伴数据'!A112="","",'微伴数据'!A112)</f>
      </c>
      <c r="B115" s="1">
        <f>IF('微伴数据'!B112="","",'微伴数据'!B112)</f>
      </c>
      <c r="C115" s="1">
        <f>IF('微伴数据'!G112="","",'微伴数据'!G112)</f>
      </c>
      <c r="D115" s="1">
        <f>IF('微伴数据'!D112="","",'微伴数据'!D112)</f>
      </c>
      <c r="E115" s="1">
        <f>IF('微伴数据'!CR112="","",'微伴数据'!CR112)</f>
      </c>
      <c r="F115" s="1">
        <f>IF('微伴数据'!CL112="","",'微伴数据'!CL112)</f>
      </c>
      <c r="G115" s="1" t="str">
        <v>B</v>
      </c>
      <c r="H115" s="1" t="str">
        <v>建联</v>
      </c>
      <c r="I115" s="1">
        <f>VLOOKUP(A115,'Sheet9'!A:A,1,0)</f>
      </c>
      <c r="J115" s="3"/>
      <c r="K115" s="1">
        <f>T115&amp;CHAR(10)&amp;U115&amp;CHAR(10)&amp;V115&amp;CHAR(10)&amp;Y115&amp;CHAR(10)&amp;Z115&amp;CHAR(10)&amp;AA115&amp;CHAR(10)&amp;AB115&amp;CHAR(10)&amp;AC115&amp;CHAR(10)&amp;AD115&amp;CHAR(10)&amp;AE115</f>
      </c>
      <c r="L115" s="2">
        <f>IFERROR(VLOOKUP(#REF!,'第一课直播'!D:L,9,0),IFERROR(VLOOKUP('第一课回放'!C:H,5,0),"未到课"))</f>
      </c>
      <c r="M115" s="2">
        <f>IFERROR(VLOOKUP(#REF!,'第一课回放'!C:H,5,0),"0:00:00")</f>
      </c>
      <c r="N115" s="2">
        <f>IFERROR(VLOOKUP(#REF!,'第二课直播'!D:L,9,0),"未到课")</f>
      </c>
      <c r="O115" s="2"/>
      <c r="P115" s="2"/>
      <c r="Q115" s="2"/>
      <c r="R115" s="2"/>
      <c r="S115" s="1">
        <f>IFERROR(VLOOKUP(A115,'微伴数据'!A:DB,12,0),"")</f>
      </c>
      <c r="T115" s="1">
        <f>IFERROR(VLOOKUP(A115,'微伴数据'!A:DB,32,0),"")</f>
      </c>
      <c r="U115" s="1">
        <f>IFERROR(VLOOKUP(A115,'微伴数据'!A:DC,81,0),"")</f>
      </c>
      <c r="V115" s="1">
        <f>IFERROR(VLOOKUP(#REF!,'星橙地址'!A:V,9,0),"")</f>
      </c>
      <c r="W115" s="1">
        <f>IFERROR(VLOOKUP(#REF!,'星橙地址'!A:V,10,0),"")</f>
      </c>
      <c r="X115" s="1">
        <f>IFERROR(VLOOKUP(A115,'星云问卷'!A:O,8,0),"")</f>
      </c>
      <c r="Y115" s="3">
        <f>IFERROR(VLOOKUP(A115,'星云问卷'!A:O,9,0),"")</f>
      </c>
      <c r="Z115" s="3">
        <f>IFERROR(VLOOKUP(A115,'星云问卷'!A:O,10,0),"")</f>
      </c>
      <c r="AA115" s="3">
        <f>IFERROR(VLOOKUP(A115,'星云问卷'!A:O,11,0),"")</f>
      </c>
      <c r="AB115" s="3">
        <f>IFERROR(VLOOKUP(A115,'星云问卷'!A:O,12,0),"")</f>
      </c>
      <c r="AC115" s="3">
        <f>IFERROR(VLOOKUP(A115,'星云问卷'!A:O,13,0),"")</f>
      </c>
      <c r="AD115" s="3">
        <f>IFERROR(VLOOKUP(A115,'星云问卷'!A:O,14,0),"")</f>
      </c>
      <c r="AE115" s="3">
        <f>IFERROR(VLOOKUP(A115,'星云问卷'!A:O,15,0),"")</f>
      </c>
      <c r="AF115" s="1">
        <f>IFERROR(VLOOKUP(A115,'微伴数据'!A:DB,72,0),"")</f>
      </c>
      <c r="AG115" s="1"/>
      <c r="AH115" s="1"/>
      <c r="AI115" s="1"/>
      <c r="AJ115" s="4"/>
      <c r="AK115" s="4"/>
      <c r="AL115" s="4">
        <f>CONCATENATE( " 我把体验营用户专属福利给你发一下哈：" &amp; CHAR(10) &amp; CHAR(10), "1.《抖音商业IP课》" &amp; CHAR(10), "兑换码：", AG115, CHAR(10), "兑换码使用地址：https://appamvpb5mq9834.h5.xiaoeknow.com/p/t/v1/ecommerce/mkt/redeem_index" &amp; CHAR(10) &amp; CHAR(10), "2.《生财有术66个项目精选》" &amp; CHAR(10), "兑换码：", AH115, CHAR(10), "使用方式：微信搜索小报童投递-点击开始阅读-点击生财有术项目精选即可" &amp; CHAR(10) &amp; CHAR(10), "3.《生财365问》" &amp; CHAR(10), "兑换码：", AI115, CHAR(10), "使用方式：https://appamvpb5mq9834.h5.xiaoeknow.com/p/t/v1/ecommerce/mkt/redeem_index")</f>
      </c>
      <c r="AM115" s="1"/>
      <c r="AN115" s="1"/>
      <c r="AO115" s="1"/>
    </row>
    <row r="116">
      <c r="A116" s="1">
        <f>IF('微伴数据'!A113="","",'微伴数据'!A113)</f>
      </c>
      <c r="B116" s="1">
        <f>IF('微伴数据'!B113="","",'微伴数据'!B113)</f>
      </c>
      <c r="C116" s="1">
        <f>IF('微伴数据'!G113="","",'微伴数据'!G113)</f>
      </c>
      <c r="D116" s="1">
        <f>IF('微伴数据'!D113="","",'微伴数据'!D113)</f>
      </c>
      <c r="E116" s="1">
        <f>IF('微伴数据'!CR113="","",'微伴数据'!CR113)</f>
      </c>
      <c r="F116" s="1">
        <f>IF('微伴数据'!CL113="","",'微伴数据'!CL113)</f>
      </c>
      <c r="G116" s="1" t="str">
        <v>B</v>
      </c>
      <c r="H116" s="1" t="str">
        <v>建联</v>
      </c>
      <c r="I116" s="1">
        <f>VLOOKUP(A116,'Sheet9'!A:A,1,0)</f>
      </c>
      <c r="J116" s="3" t="str">
        <v>因为我做有色金属仓储企业，其实这个行业很老派的，信息化和电商相比还很落伍，但是货物价值都非常高，客户以大型国企为主，企业愿意为信息化买单，期待来了上海之后看看切入点[抱拳]</v>
      </c>
      <c r="K116" s="1">
        <f>T116&amp;CHAR(10)&amp;U116&amp;CHAR(10)&amp;V116&amp;CHAR(10)&amp;Y116&amp;CHAR(10)&amp;Z116&amp;CHAR(10)&amp;AA116&amp;CHAR(10)&amp;AB116&amp;CHAR(10)&amp;AC116&amp;CHAR(10)&amp;AD116&amp;CHAR(10)&amp;AE116</f>
      </c>
      <c r="L116" s="2">
        <f>IFERROR(VLOOKUP(#REF!,'第一课直播'!D:L,9,0),IFERROR(VLOOKUP('第一课回放'!C:H,5,0),"未到课"))</f>
      </c>
      <c r="M116" s="2">
        <f>IFERROR(VLOOKUP(#REF!,'第一课回放'!C:H,5,0),"0:00:00")</f>
      </c>
      <c r="N116" s="2">
        <f>IFERROR(VLOOKUP(#REF!,'第二课直播'!D:L,9,0),"未到课")</f>
      </c>
      <c r="O116" s="2"/>
      <c r="P116" s="2"/>
      <c r="Q116" s="2"/>
      <c r="R116" s="2"/>
      <c r="S116" s="1">
        <f>IFERROR(VLOOKUP(A116,'微伴数据'!A:DB,12,0),"")</f>
      </c>
      <c r="T116" s="1">
        <f>IFERROR(VLOOKUP(A116,'微伴数据'!A:DB,32,0),"")</f>
      </c>
      <c r="U116" s="1">
        <f>IFERROR(VLOOKUP(A116,'微伴数据'!A:DC,81,0),"")</f>
      </c>
      <c r="V116" s="1">
        <f>IFERROR(VLOOKUP(#REF!,'星橙地址'!A:V,9,0),"")</f>
      </c>
      <c r="W116" s="1">
        <f>IFERROR(VLOOKUP(#REF!,'星橙地址'!A:V,10,0),"")</f>
      </c>
      <c r="X116" s="1">
        <f>IFERROR(VLOOKUP(A116,'星云问卷'!A:O,8,0),"")</f>
      </c>
      <c r="Y116" s="3">
        <f>IFERROR(VLOOKUP(A116,'星云问卷'!A:O,9,0),"")</f>
      </c>
      <c r="Z116" s="3">
        <f>IFERROR(VLOOKUP(A116,'星云问卷'!A:O,10,0),"")</f>
      </c>
      <c r="AA116" s="3">
        <f>IFERROR(VLOOKUP(A116,'星云问卷'!A:O,11,0),"")</f>
      </c>
      <c r="AB116" s="3">
        <f>IFERROR(VLOOKUP(A116,'星云问卷'!A:O,12,0),"")</f>
      </c>
      <c r="AC116" s="3">
        <f>IFERROR(VLOOKUP(A116,'星云问卷'!A:O,13,0),"")</f>
      </c>
      <c r="AD116" s="3">
        <f>IFERROR(VLOOKUP(A116,'星云问卷'!A:O,14,0),"")</f>
      </c>
      <c r="AE116" s="3">
        <f>IFERROR(VLOOKUP(A116,'星云问卷'!A:O,15,0),"")</f>
      </c>
      <c r="AF116" s="1">
        <f>IFERROR(VLOOKUP(A116,'微伴数据'!A:DB,72,0),"")</f>
      </c>
      <c r="AG116" s="5" t="str">
        <v>54BE4sZa</v>
      </c>
      <c r="AH116" s="1" t="str">
        <v>https://xiaobot.net/invitation/01677-aa685-13e8b-b0507/</v>
      </c>
      <c r="AI116" s="5" t="str">
        <v>6drMeGrF</v>
      </c>
      <c r="AJ116" s="4"/>
      <c r="AK116" s="4"/>
      <c r="AL116" s="4">
        <f>CONCATENATE( " 我把体验营用户专属福利给你发一下哈：" &amp; CHAR(10) &amp; CHAR(10), "1.《抖音商业IP课》" &amp; CHAR(10), "兑换码：", AG116, CHAR(10), "兑换码使用地址：https://appamvpb5mq9834.h5.xiaoeknow.com/p/t/v1/ecommerce/mkt/redeem_index" &amp; CHAR(10) &amp; CHAR(10), "2.《生财有术66个项目精选》" &amp; CHAR(10), "兑换码：", AH116, CHAR(10), "使用方式：微信搜索小报童投递-点击开始阅读-点击生财有术项目精选即可" &amp; CHAR(10) &amp; CHAR(10), "3.《生财365问》" &amp; CHAR(10), "兑换码：", AI116, CHAR(10), "使用方式：https://appamvpb5mq9834.h5.xiaoeknow.com/p/t/v1/ecommerce/mkt/redeem_index")</f>
      </c>
      <c r="AM116" s="1"/>
      <c r="AN116" s="1"/>
      <c r="AO116" s="1"/>
    </row>
    <row r="117">
      <c r="A117" s="1">
        <f>IF('微伴数据'!A114="","",'微伴数据'!A114)</f>
      </c>
      <c r="B117" s="1">
        <f>IF('微伴数据'!B114="","",'微伴数据'!B114)</f>
      </c>
      <c r="C117" s="1">
        <f>IF('微伴数据'!G114="","",'微伴数据'!G114)</f>
      </c>
      <c r="D117" s="1">
        <f>IF('微伴数据'!D114="","",'微伴数据'!D114)</f>
      </c>
      <c r="E117" s="1">
        <f>IF('微伴数据'!CR114="","",'微伴数据'!CR114)</f>
      </c>
      <c r="F117" s="1">
        <f>IF('微伴数据'!CL114="","",'微伴数据'!CL114)</f>
      </c>
      <c r="G117" s="1" t="str">
        <v>B</v>
      </c>
      <c r="H117" s="1" t="str">
        <v>建联</v>
      </c>
      <c r="I117" s="1">
        <f>VLOOKUP(A117,'Sheet9'!A:A,1,0)</f>
      </c>
      <c r="J117" s="3"/>
      <c r="K117" s="1">
        <f>T117&amp;CHAR(10)&amp;U117&amp;CHAR(10)&amp;V117&amp;CHAR(10)&amp;Y117&amp;CHAR(10)&amp;Z117&amp;CHAR(10)&amp;AA117&amp;CHAR(10)&amp;AB117&amp;CHAR(10)&amp;AC117&amp;CHAR(10)&amp;AD117&amp;CHAR(10)&amp;AE117</f>
      </c>
      <c r="L117" s="2">
        <f>IFERROR(VLOOKUP(#REF!,'第一课直播'!D:L,9,0),IFERROR(VLOOKUP('第一课回放'!C:H,5,0),"未到课"))</f>
      </c>
      <c r="M117" s="2">
        <f>IFERROR(VLOOKUP(#REF!,'第一课回放'!C:H,5,0),"0:00:00")</f>
      </c>
      <c r="N117" s="2">
        <f>IFERROR(VLOOKUP(#REF!,'第二课直播'!D:L,9,0),"未到课")</f>
      </c>
      <c r="O117" s="2"/>
      <c r="P117" s="2"/>
      <c r="Q117" s="2"/>
      <c r="R117" s="2"/>
      <c r="S117" s="1">
        <f>IFERROR(VLOOKUP(A117,'微伴数据'!A:DB,12,0),"")</f>
      </c>
      <c r="T117" s="1">
        <f>IFERROR(VLOOKUP(A117,'微伴数据'!A:DB,32,0),"")</f>
      </c>
      <c r="U117" s="1">
        <f>IFERROR(VLOOKUP(A117,'微伴数据'!A:DC,81,0),"")</f>
      </c>
      <c r="V117" s="1">
        <f>IFERROR(VLOOKUP(#REF!,'星橙地址'!A:V,9,0),"")</f>
      </c>
      <c r="W117" s="1">
        <f>IFERROR(VLOOKUP(#REF!,'星橙地址'!A:V,10,0),"")</f>
      </c>
      <c r="X117" s="1">
        <f>IFERROR(VLOOKUP(A117,'星云问卷'!A:O,8,0),"")</f>
      </c>
      <c r="Y117" s="3">
        <f>IFERROR(VLOOKUP(A117,'星云问卷'!A:O,9,0),"")</f>
      </c>
      <c r="Z117" s="3">
        <f>IFERROR(VLOOKUP(A117,'星云问卷'!A:O,10,0),"")</f>
      </c>
      <c r="AA117" s="3">
        <f>IFERROR(VLOOKUP(A117,'星云问卷'!A:O,11,0),"")</f>
      </c>
      <c r="AB117" s="3">
        <f>IFERROR(VLOOKUP(A117,'星云问卷'!A:O,12,0),"")</f>
      </c>
      <c r="AC117" s="3">
        <f>IFERROR(VLOOKUP(A117,'星云问卷'!A:O,13,0),"")</f>
      </c>
      <c r="AD117" s="3">
        <f>IFERROR(VLOOKUP(A117,'星云问卷'!A:O,14,0),"")</f>
      </c>
      <c r="AE117" s="3">
        <f>IFERROR(VLOOKUP(A117,'星云问卷'!A:O,15,0),"")</f>
      </c>
      <c r="AF117" s="1">
        <f>IFERROR(VLOOKUP(A117,'微伴数据'!A:DB,72,0),"")</f>
      </c>
      <c r="AG117" s="1"/>
      <c r="AH117" s="1"/>
      <c r="AI117" s="1"/>
      <c r="AJ117" s="4"/>
      <c r="AK117" s="4"/>
      <c r="AL117" s="4">
        <f>CONCATENATE( " 我把体验营用户专属福利给你发一下哈：" &amp; CHAR(10) &amp; CHAR(10), "1.《抖音商业IP课》" &amp; CHAR(10), "兑换码：", AG117, CHAR(10), "兑换码使用地址：https://appamvpb5mq9834.h5.xiaoeknow.com/p/t/v1/ecommerce/mkt/redeem_index" &amp; CHAR(10) &amp; CHAR(10), "2.《生财有术66个项目精选》" &amp; CHAR(10), "兑换码：", AH117, CHAR(10), "使用方式：微信搜索小报童投递-点击开始阅读-点击生财有术项目精选即可" &amp; CHAR(10) &amp; CHAR(10), "3.《生财365问》" &amp; CHAR(10), "兑换码：", AI117, CHAR(10), "使用方式：https://appamvpb5mq9834.h5.xiaoeknow.com/p/t/v1/ecommerce/mkt/redeem_index")</f>
      </c>
      <c r="AM117" s="1"/>
      <c r="AN117" s="1"/>
      <c r="AO117" s="1"/>
    </row>
    <row r="118">
      <c r="A118" s="1">
        <f>IF('微伴数据'!A115="","",'微伴数据'!A115)</f>
      </c>
      <c r="B118" s="1">
        <f>IF('微伴数据'!B115="","",'微伴数据'!B115)</f>
      </c>
      <c r="C118" s="1">
        <f>IF('微伴数据'!G115="","",'微伴数据'!G115)</f>
      </c>
      <c r="D118" s="1">
        <f>IF('微伴数据'!D115="","",'微伴数据'!D115)</f>
      </c>
      <c r="E118" s="1">
        <f>IF('微伴数据'!CR115="","",'微伴数据'!CR115)</f>
      </c>
      <c r="F118" s="1">
        <f>IF('微伴数据'!CL115="","",'微伴数据'!CL115)</f>
      </c>
      <c r="G118" s="1" t="str">
        <v>B</v>
      </c>
      <c r="H118" s="1" t="str">
        <v>建联</v>
      </c>
      <c r="I118" s="1">
        <f>VLOOKUP(A118,'Sheet9'!A:A,1,0)</f>
      </c>
      <c r="J118" s="3"/>
      <c r="K118" s="1">
        <f>T118&amp;CHAR(10)&amp;U118&amp;CHAR(10)&amp;V118&amp;CHAR(10)&amp;Y118&amp;CHAR(10)&amp;Z118&amp;CHAR(10)&amp;AA118&amp;CHAR(10)&amp;AB118&amp;CHAR(10)&amp;AC118&amp;CHAR(10)&amp;AD118&amp;CHAR(10)&amp;AE118</f>
      </c>
      <c r="L118" s="2">
        <f>IFERROR(VLOOKUP(#REF!,'第一课直播'!D:L,9,0),IFERROR(VLOOKUP('第一课回放'!C:H,5,0),"未到课"))</f>
      </c>
      <c r="M118" s="2">
        <f>IFERROR(VLOOKUP(#REF!,'第一课回放'!C:H,5,0),"0:00:00")</f>
      </c>
      <c r="N118" s="2">
        <f>IFERROR(VLOOKUP(#REF!,'第二课直播'!D:L,9,0),"未到课")</f>
      </c>
      <c r="O118" s="2"/>
      <c r="P118" s="2"/>
      <c r="Q118" s="2"/>
      <c r="R118" s="2"/>
      <c r="S118" s="1">
        <f>IFERROR(VLOOKUP(A118,'微伴数据'!A:DB,12,0),"")</f>
      </c>
      <c r="T118" s="1">
        <f>IFERROR(VLOOKUP(A118,'微伴数据'!A:DB,32,0),"")</f>
      </c>
      <c r="U118" s="1">
        <f>IFERROR(VLOOKUP(A118,'微伴数据'!A:DC,81,0),"")</f>
      </c>
      <c r="V118" s="1">
        <f>IFERROR(VLOOKUP(#REF!,'星橙地址'!A:V,9,0),"")</f>
      </c>
      <c r="W118" s="1">
        <f>IFERROR(VLOOKUP(#REF!,'星橙地址'!A:V,10,0),"")</f>
      </c>
      <c r="X118" s="1">
        <f>IFERROR(VLOOKUP(A118,'星云问卷'!A:O,8,0),"")</f>
      </c>
      <c r="Y118" s="3">
        <f>IFERROR(VLOOKUP(A118,'星云问卷'!A:O,9,0),"")</f>
      </c>
      <c r="Z118" s="3">
        <f>IFERROR(VLOOKUP(A118,'星云问卷'!A:O,10,0),"")</f>
      </c>
      <c r="AA118" s="3">
        <f>IFERROR(VLOOKUP(A118,'星云问卷'!A:O,11,0),"")</f>
      </c>
      <c r="AB118" s="3">
        <f>IFERROR(VLOOKUP(A118,'星云问卷'!A:O,12,0),"")</f>
      </c>
      <c r="AC118" s="3">
        <f>IFERROR(VLOOKUP(A118,'星云问卷'!A:O,13,0),"")</f>
      </c>
      <c r="AD118" s="3">
        <f>IFERROR(VLOOKUP(A118,'星云问卷'!A:O,14,0),"")</f>
      </c>
      <c r="AE118" s="3">
        <f>IFERROR(VLOOKUP(A118,'星云问卷'!A:O,15,0),"")</f>
      </c>
      <c r="AF118" s="1">
        <f>IFERROR(VLOOKUP(A118,'微伴数据'!A:DB,72,0),"")</f>
      </c>
      <c r="AG118" s="1"/>
      <c r="AH118" s="1"/>
      <c r="AI118" s="1"/>
      <c r="AJ118" s="4"/>
      <c r="AK118" s="4"/>
      <c r="AL118" s="4">
        <f>CONCATENATE( " 我把体验营用户专属福利给你发一下哈：" &amp; CHAR(10) &amp; CHAR(10), "1.《抖音商业IP课》" &amp; CHAR(10), "兑换码：", AG118, CHAR(10), "兑换码使用地址：https://appamvpb5mq9834.h5.xiaoeknow.com/p/t/v1/ecommerce/mkt/redeem_index" &amp; CHAR(10) &amp; CHAR(10), "2.《生财有术66个项目精选》" &amp; CHAR(10), "兑换码：", AH118, CHAR(10), "使用方式：微信搜索小报童投递-点击开始阅读-点击生财有术项目精选即可" &amp; CHAR(10) &amp; CHAR(10), "3.《生财365问》" &amp; CHAR(10), "兑换码：", AI118, CHAR(10), "使用方式：https://appamvpb5mq9834.h5.xiaoeknow.com/p/t/v1/ecommerce/mkt/redeem_index")</f>
      </c>
      <c r="AM118" s="1"/>
      <c r="AN118" s="1"/>
      <c r="AO118" s="1"/>
    </row>
    <row r="119">
      <c r="A119" s="1">
        <f>IF('微伴数据'!A116="","",'微伴数据'!A116)</f>
      </c>
      <c r="B119" s="1">
        <f>IF('微伴数据'!B116="","",'微伴数据'!B116)</f>
      </c>
      <c r="C119" s="1">
        <f>IF('微伴数据'!G116="","",'微伴数据'!G116)</f>
      </c>
      <c r="D119" s="1">
        <f>IF('微伴数据'!D116="","",'微伴数据'!D116)</f>
      </c>
      <c r="E119" s="1">
        <f>IF('微伴数据'!CR116="","",'微伴数据'!CR116)</f>
      </c>
      <c r="F119" s="1">
        <f>IF('微伴数据'!CL116="","",'微伴数据'!CL116)</f>
      </c>
      <c r="G119" s="1" t="str">
        <v>S</v>
      </c>
      <c r="H119" s="1" t="str">
        <v>建联</v>
      </c>
      <c r="I119" s="1">
        <f>VLOOKUP(A119,'Sheet9'!A:A,1,0)</f>
      </c>
      <c r="J119" s="3"/>
      <c r="K119" s="1">
        <f>T119&amp;CHAR(10)&amp;U119&amp;CHAR(10)&amp;V119&amp;CHAR(10)&amp;Y119&amp;CHAR(10)&amp;Z119&amp;CHAR(10)&amp;AA119&amp;CHAR(10)&amp;AB119&amp;CHAR(10)&amp;AC119&amp;CHAR(10)&amp;AD119&amp;CHAR(10)&amp;AE119</f>
      </c>
      <c r="L119" s="2">
        <f>IFERROR(VLOOKUP(#REF!,'第一课直播'!D:L,9,0),IFERROR(VLOOKUP('第一课回放'!C:H,5,0),"未到课"))</f>
      </c>
      <c r="M119" s="2">
        <f>IFERROR(VLOOKUP(#REF!,'第一课回放'!C:H,5,0),"0:00:00")</f>
      </c>
      <c r="N119" s="2">
        <f>IFERROR(VLOOKUP(#REF!,'第二课直播'!D:L,9,0),"未到课")</f>
      </c>
      <c r="O119" s="2"/>
      <c r="P119" s="2"/>
      <c r="Q119" s="2"/>
      <c r="R119" s="2"/>
      <c r="S119" s="1">
        <f>IFERROR(VLOOKUP(A119,'微伴数据'!A:DB,12,0),"")</f>
      </c>
      <c r="T119" s="1">
        <f>IFERROR(VLOOKUP(A119,'微伴数据'!A:DB,32,0),"")</f>
      </c>
      <c r="U119" s="1">
        <f>IFERROR(VLOOKUP(A119,'微伴数据'!A:DC,81,0),"")</f>
      </c>
      <c r="V119" s="1">
        <f>IFERROR(VLOOKUP(#REF!,'星橙地址'!A:V,9,0),"")</f>
      </c>
      <c r="W119" s="1">
        <f>IFERROR(VLOOKUP(#REF!,'星橙地址'!A:V,10,0),"")</f>
      </c>
      <c r="X119" s="1">
        <f>IFERROR(VLOOKUP(A119,'星云问卷'!A:O,8,0),"")</f>
      </c>
      <c r="Y119" s="3">
        <f>IFERROR(VLOOKUP(A119,'星云问卷'!A:O,9,0),"")</f>
      </c>
      <c r="Z119" s="3">
        <f>IFERROR(VLOOKUP(A119,'星云问卷'!A:O,10,0),"")</f>
      </c>
      <c r="AA119" s="3">
        <f>IFERROR(VLOOKUP(A119,'星云问卷'!A:O,11,0),"")</f>
      </c>
      <c r="AB119" s="3">
        <f>IFERROR(VLOOKUP(A119,'星云问卷'!A:O,12,0),"")</f>
      </c>
      <c r="AC119" s="3">
        <f>IFERROR(VLOOKUP(A119,'星云问卷'!A:O,13,0),"")</f>
      </c>
      <c r="AD119" s="3">
        <f>IFERROR(VLOOKUP(A119,'星云问卷'!A:O,14,0),"")</f>
      </c>
      <c r="AE119" s="3">
        <f>IFERROR(VLOOKUP(A119,'星云问卷'!A:O,15,0),"")</f>
      </c>
      <c r="AF119" s="1">
        <f>IFERROR(VLOOKUP(A119,'微伴数据'!A:DB,72,0),"")</f>
      </c>
      <c r="AG119" s="1" t="str">
        <v>548JQywC</v>
      </c>
      <c r="AH119" s="1" t="str">
        <v>https://xiaobot.net/invitation/6e84d-dc79d-5d7b8-2bc8b/</v>
      </c>
      <c r="AI119" s="1" t="str">
        <v>6djhrGYK</v>
      </c>
      <c r="AJ119" s="4"/>
      <c r="AK119" s="4"/>
      <c r="AL119" s="4">
        <f>CONCATENATE( " 我把体验营用户专属福利给你发一下哈：" &amp; CHAR(10) &amp; CHAR(10), "1.《抖音商业IP课》" &amp; CHAR(10), "兑换码：", AG119, CHAR(10), "兑换码使用地址：https://appamvpb5mq9834.h5.xiaoeknow.com/p/t/v1/ecommerce/mkt/redeem_index" &amp; CHAR(10) &amp; CHAR(10), "2.《生财有术66个项目精选》" &amp; CHAR(10), "兑换码：", AH119, CHAR(10), "使用方式：微信搜索小报童投递-点击开始阅读-点击生财有术项目精选即可" &amp; CHAR(10) &amp; CHAR(10), "3.《生财365问》" &amp; CHAR(10), "兑换码：", AI119, CHAR(10), "使用方式：https://appamvpb5mq9834.h5.xiaoeknow.com/p/t/v1/ecommerce/mkt/redeem_index")</f>
      </c>
      <c r="AM119" s="1"/>
      <c r="AN119" s="1"/>
      <c r="AO119" s="1"/>
    </row>
    <row r="120">
      <c r="A120" s="1">
        <f>IF('微伴数据'!A117="","",'微伴数据'!A117)</f>
      </c>
      <c r="B120" s="1">
        <f>IF('微伴数据'!B117="","",'微伴数据'!B117)</f>
      </c>
      <c r="C120" s="1">
        <f>IF('微伴数据'!G117="","",'微伴数据'!G117)</f>
      </c>
      <c r="D120" s="1">
        <f>IF('微伴数据'!D117="","",'微伴数据'!D117)</f>
      </c>
      <c r="E120" s="1">
        <f>IF('微伴数据'!CR117="","",'微伴数据'!CR117)</f>
      </c>
      <c r="F120" s="1">
        <f>IF('微伴数据'!CL117="","",'微伴数据'!CL117)</f>
      </c>
      <c r="G120" s="1" t="str">
        <v>S</v>
      </c>
      <c r="H120" s="1" t="str">
        <v>建联</v>
      </c>
      <c r="I120" s="1">
        <f>VLOOKUP(A120,'Sheet9'!A:A,1,0)</f>
      </c>
      <c r="J120" s="3"/>
      <c r="K120" s="1">
        <f>T120&amp;CHAR(10)&amp;U120&amp;CHAR(10)&amp;V120&amp;CHAR(10)&amp;Y120&amp;CHAR(10)&amp;Z120&amp;CHAR(10)&amp;AA120&amp;CHAR(10)&amp;AB120&amp;CHAR(10)&amp;AC120&amp;CHAR(10)&amp;AD120&amp;CHAR(10)&amp;AE120</f>
      </c>
      <c r="L120" s="2">
        <f>IFERROR(VLOOKUP(#REF!,'第一课直播'!D:L,9,0),IFERROR(VLOOKUP('第一课回放'!C:H,5,0),"未到课"))</f>
      </c>
      <c r="M120" s="2">
        <f>IFERROR(VLOOKUP(#REF!,'第一课回放'!C:H,5,0),"0:00:00")</f>
      </c>
      <c r="N120" s="2">
        <f>IFERROR(VLOOKUP(#REF!,'第二课直播'!D:L,9,0),"未到课")</f>
      </c>
      <c r="O120" s="2"/>
      <c r="P120" s="2"/>
      <c r="Q120" s="2"/>
      <c r="R120" s="2"/>
      <c r="S120" s="1">
        <f>IFERROR(VLOOKUP(A120,'微伴数据'!A:DB,12,0),"")</f>
      </c>
      <c r="T120" s="1">
        <f>IFERROR(VLOOKUP(A120,'微伴数据'!A:DB,32,0),"")</f>
      </c>
      <c r="U120" s="1">
        <f>IFERROR(VLOOKUP(A120,'微伴数据'!A:DC,81,0),"")</f>
      </c>
      <c r="V120" s="1">
        <f>IFERROR(VLOOKUP(#REF!,'星橙地址'!A:V,9,0),"")</f>
      </c>
      <c r="W120" s="1">
        <f>IFERROR(VLOOKUP(#REF!,'星橙地址'!A:V,10,0),"")</f>
      </c>
      <c r="X120" s="1">
        <f>IFERROR(VLOOKUP(A120,'星云问卷'!A:O,8,0),"")</f>
      </c>
      <c r="Y120" s="3">
        <f>IFERROR(VLOOKUP(A120,'星云问卷'!A:O,9,0),"")</f>
      </c>
      <c r="Z120" s="3">
        <f>IFERROR(VLOOKUP(A120,'星云问卷'!A:O,10,0),"")</f>
      </c>
      <c r="AA120" s="3">
        <f>IFERROR(VLOOKUP(A120,'星云问卷'!A:O,11,0),"")</f>
      </c>
      <c r="AB120" s="3">
        <f>IFERROR(VLOOKUP(A120,'星云问卷'!A:O,12,0),"")</f>
      </c>
      <c r="AC120" s="3">
        <f>IFERROR(VLOOKUP(A120,'星云问卷'!A:O,13,0),"")</f>
      </c>
      <c r="AD120" s="3">
        <f>IFERROR(VLOOKUP(A120,'星云问卷'!A:O,14,0),"")</f>
      </c>
      <c r="AE120" s="3">
        <f>IFERROR(VLOOKUP(A120,'星云问卷'!A:O,15,0),"")</f>
      </c>
      <c r="AF120" s="1">
        <f>IFERROR(VLOOKUP(A120,'微伴数据'!A:DB,72,0),"")</f>
      </c>
      <c r="AG120" s="1"/>
      <c r="AH120" s="1"/>
      <c r="AI120" s="1"/>
      <c r="AJ120" s="4"/>
      <c r="AK120" s="4"/>
      <c r="AL120" s="4">
        <f>CONCATENATE( " 我把体验营用户专属福利给你发一下哈：" &amp; CHAR(10) &amp; CHAR(10), "1.《抖音商业IP课》" &amp; CHAR(10), "兑换码：", AG120, CHAR(10), "兑换码使用地址：https://appamvpb5mq9834.h5.xiaoeknow.com/p/t/v1/ecommerce/mkt/redeem_index" &amp; CHAR(10) &amp; CHAR(10), "2.《生财有术66个项目精选》" &amp; CHAR(10), "兑换码：", AH120, CHAR(10), "使用方式：微信搜索小报童投递-点击开始阅读-点击生财有术项目精选即可" &amp; CHAR(10) &amp; CHAR(10), "3.《生财365问》" &amp; CHAR(10), "兑换码：", AI120, CHAR(10), "使用方式：https://appamvpb5mq9834.h5.xiaoeknow.com/p/t/v1/ecommerce/mkt/redeem_index")</f>
      </c>
      <c r="AM120" s="1"/>
      <c r="AN120" s="1"/>
      <c r="AO120" s="1"/>
    </row>
    <row r="121">
      <c r="A121" s="1">
        <f>IF('微伴数据'!A118="","",'微伴数据'!A118)</f>
      </c>
      <c r="B121" s="1">
        <f>IF('微伴数据'!B118="","",'微伴数据'!B118)</f>
      </c>
      <c r="C121" s="1">
        <f>IF('微伴数据'!G118="","",'微伴数据'!G118)</f>
      </c>
      <c r="D121" s="1">
        <f>IF('微伴数据'!D118="","",'微伴数据'!D118)</f>
      </c>
      <c r="E121" s="1">
        <f>IF('微伴数据'!CR118="","",'微伴数据'!CR118)</f>
      </c>
      <c r="F121" s="1">
        <f>IF('微伴数据'!CL118="","",'微伴数据'!CL118)</f>
      </c>
      <c r="G121" s="1" t="str">
        <v>B</v>
      </c>
      <c r="H121" s="1" t="str">
        <v>建联</v>
      </c>
      <c r="I121" s="1">
        <f>VLOOKUP(A121,'Sheet9'!A:A,1,0)</f>
      </c>
      <c r="J121" s="3"/>
      <c r="K121" s="1">
        <f>T121&amp;CHAR(10)&amp;U121&amp;CHAR(10)&amp;V121&amp;CHAR(10)&amp;Y121&amp;CHAR(10)&amp;Z121&amp;CHAR(10)&amp;AA121&amp;CHAR(10)&amp;AB121&amp;CHAR(10)&amp;AC121&amp;CHAR(10)&amp;AD121&amp;CHAR(10)&amp;AE121</f>
      </c>
      <c r="L121" s="2">
        <f>IFERROR(VLOOKUP(#REF!,'第一课直播'!D:L,9,0),IFERROR(VLOOKUP('第一课回放'!C:H,5,0),"未到课"))</f>
      </c>
      <c r="M121" s="2">
        <f>IFERROR(VLOOKUP(#REF!,'第一课回放'!C:H,5,0),"0:00:00")</f>
      </c>
      <c r="N121" s="2">
        <f>IFERROR(VLOOKUP(#REF!,'第二课直播'!D:L,9,0),"未到课")</f>
      </c>
      <c r="O121" s="2"/>
      <c r="P121" s="2"/>
      <c r="Q121" s="2"/>
      <c r="R121" s="2"/>
      <c r="S121" s="1">
        <f>IFERROR(VLOOKUP(A121,'微伴数据'!A:DB,12,0),"")</f>
      </c>
      <c r="T121" s="1">
        <f>IFERROR(VLOOKUP(A121,'微伴数据'!A:DB,32,0),"")</f>
      </c>
      <c r="U121" s="1">
        <f>IFERROR(VLOOKUP(A121,'微伴数据'!A:DC,81,0),"")</f>
      </c>
      <c r="V121" s="1">
        <f>IFERROR(VLOOKUP(#REF!,'星橙地址'!A:V,9,0),"")</f>
      </c>
      <c r="W121" s="1">
        <f>IFERROR(VLOOKUP(#REF!,'星橙地址'!A:V,10,0),"")</f>
      </c>
      <c r="X121" s="1">
        <f>IFERROR(VLOOKUP(A121,'星云问卷'!A:O,8,0),"")</f>
      </c>
      <c r="Y121" s="3">
        <f>IFERROR(VLOOKUP(A121,'星云问卷'!A:O,9,0),"")</f>
      </c>
      <c r="Z121" s="3">
        <f>IFERROR(VLOOKUP(A121,'星云问卷'!A:O,10,0),"")</f>
      </c>
      <c r="AA121" s="3">
        <f>IFERROR(VLOOKUP(A121,'星云问卷'!A:O,11,0),"")</f>
      </c>
      <c r="AB121" s="3">
        <f>IFERROR(VLOOKUP(A121,'星云问卷'!A:O,12,0),"")</f>
      </c>
      <c r="AC121" s="3">
        <f>IFERROR(VLOOKUP(A121,'星云问卷'!A:O,13,0),"")</f>
      </c>
      <c r="AD121" s="3">
        <f>IFERROR(VLOOKUP(A121,'星云问卷'!A:O,14,0),"")</f>
      </c>
      <c r="AE121" s="3">
        <f>IFERROR(VLOOKUP(A121,'星云问卷'!A:O,15,0),"")</f>
      </c>
      <c r="AF121" s="1">
        <f>IFERROR(VLOOKUP(A121,'微伴数据'!A:DB,72,0),"")</f>
      </c>
      <c r="AG121" s="5" t="str">
        <v>548FzFVJ</v>
      </c>
      <c r="AH121" s="4" t="str">
        <v>https://xiaobot.net/invitation/7bfdd-78ef1-0b682-126ee/</v>
      </c>
      <c r="AI121" s="5" t="str">
        <v>6djejqAG</v>
      </c>
      <c r="AJ121" s="4"/>
      <c r="AK121" s="4"/>
      <c r="AL121" s="4">
        <f>CONCATENATE( " 我把体验营用户专属福利给你发一下哈：" &amp; CHAR(10) &amp; CHAR(10), "1.《抖音商业IP课》" &amp; CHAR(10), "兑换码：", AG121, CHAR(10), "兑换码使用地址：https://appamvpb5mq9834.h5.xiaoeknow.com/p/t/v1/ecommerce/mkt/redeem_index" &amp; CHAR(10) &amp; CHAR(10), "2.《生财有术66个项目精选》" &amp; CHAR(10), "兑换码：", AH121, CHAR(10), "使用方式：微信搜索小报童投递-点击开始阅读-点击生财有术项目精选即可" &amp; CHAR(10) &amp; CHAR(10), "3.《生财365问》" &amp; CHAR(10), "兑换码：", AI121, CHAR(10), "使用方式：https://appamvpb5mq9834.h5.xiaoeknow.com/p/t/v1/ecommerce/mkt/redeem_index")</f>
      </c>
      <c r="AM121" s="1"/>
      <c r="AN121" s="1"/>
      <c r="AO121" s="1"/>
    </row>
    <row r="122">
      <c r="A122" s="1">
        <f>IF('微伴数据'!A119="","",'微伴数据'!A119)</f>
      </c>
      <c r="B122" s="1">
        <f>IF('微伴数据'!B119="","",'微伴数据'!B119)</f>
      </c>
      <c r="C122" s="1">
        <f>IF('微伴数据'!G119="","",'微伴数据'!G119)</f>
      </c>
      <c r="D122" s="1">
        <f>IF('微伴数据'!D119="","",'微伴数据'!D119)</f>
      </c>
      <c r="E122" s="1">
        <f>IF('微伴数据'!CR119="","",'微伴数据'!CR119)</f>
      </c>
      <c r="F122" s="1">
        <f>IF('微伴数据'!CL119="","",'微伴数据'!CL119)</f>
      </c>
      <c r="G122" s="1" t="str">
        <v>B</v>
      </c>
      <c r="H122" s="1" t="str">
        <v>建联</v>
      </c>
      <c r="I122" s="1">
        <f>VLOOKUP(A122,'Sheet9'!A:A,1,0)</f>
      </c>
      <c r="J122" s="3"/>
      <c r="K122" s="1">
        <f>T122&amp;CHAR(10)&amp;U122&amp;CHAR(10)&amp;V122&amp;CHAR(10)&amp;Y122&amp;CHAR(10)&amp;Z122&amp;CHAR(10)&amp;AA122&amp;CHAR(10)&amp;AB122&amp;CHAR(10)&amp;AC122&amp;CHAR(10)&amp;AD122&amp;CHAR(10)&amp;AE122</f>
      </c>
      <c r="L122" s="2">
        <f>IFERROR(VLOOKUP(#REF!,'第一课直播'!D:L,9,0),IFERROR(VLOOKUP('第一课回放'!C:H,5,0),"未到课"))</f>
      </c>
      <c r="M122" s="2">
        <f>IFERROR(VLOOKUP(#REF!,'第一课回放'!C:H,5,0),"0:00:00")</f>
      </c>
      <c r="N122" s="2">
        <f>IFERROR(VLOOKUP(#REF!,'第二课直播'!D:L,9,0),"未到课")</f>
      </c>
      <c r="O122" s="2"/>
      <c r="P122" s="2"/>
      <c r="Q122" s="2"/>
      <c r="R122" s="2"/>
      <c r="S122" s="1">
        <f>IFERROR(VLOOKUP(A122,'微伴数据'!A:DB,12,0),"")</f>
      </c>
      <c r="T122" s="1">
        <f>IFERROR(VLOOKUP(A122,'微伴数据'!A:DB,32,0),"")</f>
      </c>
      <c r="U122" s="1">
        <f>IFERROR(VLOOKUP(A122,'微伴数据'!A:DC,81,0),"")</f>
      </c>
      <c r="V122" s="1">
        <f>IFERROR(VLOOKUP(#REF!,'星橙地址'!A:V,9,0),"")</f>
      </c>
      <c r="W122" s="1">
        <f>IFERROR(VLOOKUP(#REF!,'星橙地址'!A:V,10,0),"")</f>
      </c>
      <c r="X122" s="1">
        <f>IFERROR(VLOOKUP(A122,'星云问卷'!A:O,8,0),"")</f>
      </c>
      <c r="Y122" s="3">
        <f>IFERROR(VLOOKUP(A122,'星云问卷'!A:O,9,0),"")</f>
      </c>
      <c r="Z122" s="3">
        <f>IFERROR(VLOOKUP(A122,'星云问卷'!A:O,10,0),"")</f>
      </c>
      <c r="AA122" s="3">
        <f>IFERROR(VLOOKUP(A122,'星云问卷'!A:O,11,0),"")</f>
      </c>
      <c r="AB122" s="3">
        <f>IFERROR(VLOOKUP(A122,'星云问卷'!A:O,12,0),"")</f>
      </c>
      <c r="AC122" s="3">
        <f>IFERROR(VLOOKUP(A122,'星云问卷'!A:O,13,0),"")</f>
      </c>
      <c r="AD122" s="3">
        <f>IFERROR(VLOOKUP(A122,'星云问卷'!A:O,14,0),"")</f>
      </c>
      <c r="AE122" s="3">
        <f>IFERROR(VLOOKUP(A122,'星云问卷'!A:O,15,0),"")</f>
      </c>
      <c r="AF122" s="1">
        <f>IFERROR(VLOOKUP(A122,'微伴数据'!A:DB,72,0),"")</f>
      </c>
      <c r="AG122" s="1"/>
      <c r="AH122" s="1"/>
      <c r="AI122" s="1"/>
      <c r="AJ122" s="4"/>
      <c r="AK122" s="4"/>
      <c r="AL122" s="4">
        <f>CONCATENATE( " 我把体验营用户专属福利给你发一下哈：" &amp; CHAR(10) &amp; CHAR(10), "1.《抖音商业IP课》" &amp; CHAR(10), "兑换码：", AG122, CHAR(10), "兑换码使用地址：https://appamvpb5mq9834.h5.xiaoeknow.com/p/t/v1/ecommerce/mkt/redeem_index" &amp; CHAR(10) &amp; CHAR(10), "2.《生财有术66个项目精选》" &amp; CHAR(10), "兑换码：", AH122, CHAR(10), "使用方式：微信搜索小报童投递-点击开始阅读-点击生财有术项目精选即可" &amp; CHAR(10) &amp; CHAR(10), "3.《生财365问》" &amp; CHAR(10), "兑换码：", AI122, CHAR(10), "使用方式：https://appamvpb5mq9834.h5.xiaoeknow.com/p/t/v1/ecommerce/mkt/redeem_index")</f>
      </c>
      <c r="AM122" s="1"/>
      <c r="AN122" s="1"/>
      <c r="AO122" s="1"/>
    </row>
    <row r="123">
      <c r="A123" s="1">
        <f>IF('微伴数据'!A120="","",'微伴数据'!A120)</f>
      </c>
      <c r="B123" s="1">
        <f>IF('微伴数据'!B120="","",'微伴数据'!B120)</f>
      </c>
      <c r="C123" s="1">
        <f>IF('微伴数据'!G120="","",'微伴数据'!G120)</f>
      </c>
      <c r="D123" s="1">
        <f>IF('微伴数据'!D120="","",'微伴数据'!D120)</f>
      </c>
      <c r="E123" s="1">
        <f>IF('微伴数据'!CR120="","",'微伴数据'!CR120)</f>
      </c>
      <c r="F123" s="1">
        <f>IF('微伴数据'!CL120="","",'微伴数据'!CL120)</f>
      </c>
      <c r="G123" s="1" t="str">
        <v>B</v>
      </c>
      <c r="H123" s="1" t="str">
        <v>建联</v>
      </c>
      <c r="I123" s="1">
        <f>VLOOKUP(A123,'Sheet9'!A:A,1,0)</f>
      </c>
      <c r="J123" s="3"/>
      <c r="K123" s="1">
        <f>T123&amp;CHAR(10)&amp;U123&amp;CHAR(10)&amp;V123&amp;CHAR(10)&amp;Y123&amp;CHAR(10)&amp;Z123&amp;CHAR(10)&amp;AA123&amp;CHAR(10)&amp;AB123&amp;CHAR(10)&amp;AC123&amp;CHAR(10)&amp;AD123&amp;CHAR(10)&amp;AE123</f>
      </c>
      <c r="L123" s="2">
        <f>IFERROR(VLOOKUP(#REF!,'第一课直播'!D:L,9,0),IFERROR(VLOOKUP('第一课回放'!C:H,5,0),"未到课"))</f>
      </c>
      <c r="M123" s="2">
        <f>IFERROR(VLOOKUP(#REF!,'第一课回放'!C:H,5,0),"0:00:00")</f>
      </c>
      <c r="N123" s="2">
        <f>IFERROR(VLOOKUP(#REF!,'第二课直播'!D:L,9,0),"未到课")</f>
      </c>
      <c r="O123" s="2"/>
      <c r="P123" s="2"/>
      <c r="Q123" s="2"/>
      <c r="R123" s="2"/>
      <c r="S123" s="1">
        <f>IFERROR(VLOOKUP(A123,'微伴数据'!A:DB,12,0),"")</f>
      </c>
      <c r="T123" s="1">
        <f>IFERROR(VLOOKUP(A123,'微伴数据'!A:DB,32,0),"")</f>
      </c>
      <c r="U123" s="4" t="str">
        <v>会员_7</v>
      </c>
      <c r="V123" s="1">
        <f>IFERROR(VLOOKUP(#REF!,'星橙地址'!A:V,9,0),"")</f>
      </c>
      <c r="W123" s="1">
        <f>IFERROR(VLOOKUP(#REF!,'星橙地址'!A:V,10,0),"")</f>
      </c>
      <c r="X123" s="1">
        <f>IFERROR(VLOOKUP(A123,'星云问卷'!A:O,8,0),"")</f>
      </c>
      <c r="Y123" s="3">
        <f>IFERROR(VLOOKUP(A123,'星云问卷'!A:O,9,0),"")</f>
      </c>
      <c r="Z123" s="3">
        <f>IFERROR(VLOOKUP(A123,'星云问卷'!A:O,10,0),"")</f>
      </c>
      <c r="AA123" s="3">
        <f>IFERROR(VLOOKUP(A123,'星云问卷'!A:O,11,0),"")</f>
      </c>
      <c r="AB123" s="3">
        <f>IFERROR(VLOOKUP(A123,'星云问卷'!A:O,12,0),"")</f>
      </c>
      <c r="AC123" s="3">
        <f>IFERROR(VLOOKUP(A123,'星云问卷'!A:O,13,0),"")</f>
      </c>
      <c r="AD123" s="3">
        <f>IFERROR(VLOOKUP(A123,'星云问卷'!A:O,14,0),"")</f>
      </c>
      <c r="AE123" s="3">
        <f>IFERROR(VLOOKUP(A123,'星云问卷'!A:O,15,0),"")</f>
      </c>
      <c r="AF123" s="1">
        <f>IFERROR(VLOOKUP(A123,'微伴数据'!A:DB,72,0),"")</f>
      </c>
      <c r="AG123" s="1"/>
      <c r="AH123" s="1"/>
      <c r="AI123" s="1"/>
      <c r="AJ123" s="4"/>
      <c r="AK123" s="4"/>
      <c r="AL123" s="4">
        <f>CONCATENATE( " 我把体验营用户专属福利给你发一下哈：" &amp; CHAR(10) &amp; CHAR(10), "1.《抖音商业IP课》" &amp; CHAR(10), "兑换码：", AG123, CHAR(10), "兑换码使用地址：https://appamvpb5mq9834.h5.xiaoeknow.com/p/t/v1/ecommerce/mkt/redeem_index" &amp; CHAR(10) &amp; CHAR(10), "2.《生财有术66个项目精选》" &amp; CHAR(10), "兑换码：", AH123, CHAR(10), "使用方式：微信搜索小报童投递-点击开始阅读-点击生财有术项目精选即可" &amp; CHAR(10) &amp; CHAR(10), "3.《生财365问》" &amp; CHAR(10), "兑换码：", AI123, CHAR(10), "使用方式：https://appamvpb5mq9834.h5.xiaoeknow.com/p/t/v1/ecommerce/mkt/redeem_index")</f>
      </c>
      <c r="AM123" s="1"/>
      <c r="AN123" s="1"/>
      <c r="AO123" s="1"/>
    </row>
    <row r="124">
      <c r="A124" s="1">
        <f>IF('微伴数据'!A121="","",'微伴数据'!A121)</f>
      </c>
      <c r="B124" s="1">
        <f>IF('微伴数据'!B121="","",'微伴数据'!B121)</f>
      </c>
      <c r="C124" s="1">
        <f>IF('微伴数据'!G121="","",'微伴数据'!G121)</f>
      </c>
      <c r="D124" s="1">
        <f>IF('微伴数据'!D121="","",'微伴数据'!D121)</f>
      </c>
      <c r="E124" s="1">
        <f>IF('微伴数据'!CR121="","",'微伴数据'!CR121)</f>
      </c>
      <c r="F124" s="1">
        <f>IF('微伴数据'!CL121="","",'微伴数据'!CL121)</f>
      </c>
      <c r="G124" s="1" t="str">
        <v>A</v>
      </c>
      <c r="H124" s="1" t="str">
        <v>建联</v>
      </c>
      <c r="I124" s="1">
        <f>VLOOKUP(A124,'Sheet9'!A:A,1,0)</f>
      </c>
      <c r="J124" s="3"/>
      <c r="K124" s="1">
        <f>T124&amp;CHAR(10)&amp;U124&amp;CHAR(10)&amp;V124&amp;CHAR(10)&amp;Y124&amp;CHAR(10)&amp;Z124&amp;CHAR(10)&amp;AA124&amp;CHAR(10)&amp;AB124&amp;CHAR(10)&amp;AC124&amp;CHAR(10)&amp;AD124&amp;CHAR(10)&amp;AE124</f>
      </c>
      <c r="L124" s="2">
        <f>IFERROR(VLOOKUP(#REF!,'第一课直播'!D:L,9,0),IFERROR(VLOOKUP('第一课回放'!C:H,5,0),"未到课"))</f>
      </c>
      <c r="M124" s="2">
        <f>IFERROR(VLOOKUP(#REF!,'第一课回放'!C:H,5,0),"0:00:00")</f>
      </c>
      <c r="N124" s="2">
        <f>IFERROR(VLOOKUP(#REF!,'第二课直播'!D:L,9,0),"未到课")</f>
      </c>
      <c r="O124" s="7"/>
      <c r="P124" s="7"/>
      <c r="Q124" s="7"/>
      <c r="R124" s="2"/>
      <c r="S124" s="1">
        <f>IFERROR(VLOOKUP(A124,'微伴数据'!A:DB,12,0),"")</f>
      </c>
      <c r="T124" s="1">
        <f>IFERROR(VLOOKUP(A124,'微伴数据'!A:DB,32,0),"")</f>
      </c>
      <c r="U124" s="1">
        <f>IFERROR(VLOOKUP(A124,'微伴数据'!A:DC,81,0),"")</f>
      </c>
      <c r="V124" s="1">
        <f>IFERROR(VLOOKUP(#REF!,'星橙地址'!A:V,9,0),"")</f>
      </c>
      <c r="W124" s="1">
        <f>IFERROR(VLOOKUP(#REF!,'星橙地址'!A:V,10,0),"")</f>
      </c>
      <c r="X124" s="1">
        <f>IFERROR(VLOOKUP(A124,'星云问卷'!A:O,8,0),"")</f>
      </c>
      <c r="Y124" s="3">
        <f>IFERROR(VLOOKUP(A124,'星云问卷'!A:O,9,0),"")</f>
      </c>
      <c r="Z124" s="3">
        <f>IFERROR(VLOOKUP(A124,'星云问卷'!A:O,10,0),"")</f>
      </c>
      <c r="AA124" s="3">
        <f>IFERROR(VLOOKUP(A124,'星云问卷'!A:O,11,0),"")</f>
      </c>
      <c r="AB124" s="3">
        <f>IFERROR(VLOOKUP(A124,'星云问卷'!A:O,12,0),"")</f>
      </c>
      <c r="AC124" s="3">
        <f>IFERROR(VLOOKUP(A124,'星云问卷'!A:O,13,0),"")</f>
      </c>
      <c r="AD124" s="3">
        <f>IFERROR(VLOOKUP(A124,'星云问卷'!A:O,14,0),"")</f>
      </c>
      <c r="AE124" s="3">
        <f>IFERROR(VLOOKUP(A124,'星云问卷'!A:O,15,0),"")</f>
      </c>
      <c r="AF124" s="1">
        <f>IFERROR(VLOOKUP(A124,'微伴数据'!A:DB,72,0),"")</f>
      </c>
      <c r="AG124" s="1"/>
      <c r="AH124" s="1"/>
      <c r="AI124" s="1"/>
      <c r="AJ124" s="4"/>
      <c r="AK124" s="4"/>
      <c r="AL124" s="4">
        <f>CONCATENATE( " 我把体验营用户专属福利给你发一下哈：" &amp; CHAR(10) &amp; CHAR(10), "1.《抖音商业IP课》" &amp; CHAR(10), "兑换码：", AG124, CHAR(10), "兑换码使用地址：https://appamvpb5mq9834.h5.xiaoeknow.com/p/t/v1/ecommerce/mkt/redeem_index" &amp; CHAR(10) &amp; CHAR(10), "2.《生财有术66个项目精选》" &amp; CHAR(10), "兑换码：", AH124, CHAR(10), "使用方式：微信搜索小报童投递-点击开始阅读-点击生财有术项目精选即可" &amp; CHAR(10) &amp; CHAR(10), "3.《生财365问》" &amp; CHAR(10), "兑换码：", AI124, CHAR(10), "使用方式：https://appamvpb5mq9834.h5.xiaoeknow.com/p/t/v1/ecommerce/mkt/redeem_index")</f>
      </c>
      <c r="AM124" s="1"/>
      <c r="AN124" s="1"/>
      <c r="AO124" s="1" t="str">
        <v>纳入用户画像</v>
      </c>
    </row>
    <row r="125">
      <c r="A125" s="1">
        <f>IF('微伴数据'!A122="","",'微伴数据'!A122)</f>
      </c>
      <c r="B125" s="1">
        <f>IF('微伴数据'!B122="","",'微伴数据'!B122)</f>
      </c>
      <c r="C125" s="1">
        <f>IF('微伴数据'!G122="","",'微伴数据'!G122)</f>
      </c>
      <c r="D125" s="1">
        <f>IF('微伴数据'!D122="","",'微伴数据'!D122)</f>
      </c>
      <c r="E125" s="1">
        <f>IF('微伴数据'!CR122="","",'微伴数据'!CR122)</f>
      </c>
      <c r="F125" s="1">
        <f>IF('微伴数据'!CL122="","",'微伴数据'!CL122)</f>
      </c>
      <c r="G125" s="1" t="str">
        <v>A</v>
      </c>
      <c r="H125" s="1" t="str">
        <v>建联</v>
      </c>
      <c r="I125" s="1">
        <f>VLOOKUP(A125,'Sheet9'!A:A,1,0)</f>
      </c>
      <c r="J125" s="3"/>
      <c r="K125" s="1">
        <f>T125&amp;CHAR(10)&amp;U125&amp;CHAR(10)&amp;V125&amp;CHAR(10)&amp;Y125&amp;CHAR(10)&amp;Z125&amp;CHAR(10)&amp;AA125&amp;CHAR(10)&amp;AB125&amp;CHAR(10)&amp;AC125&amp;CHAR(10)&amp;AD125&amp;CHAR(10)&amp;AE125</f>
      </c>
      <c r="L125" s="2">
        <f>IFERROR(VLOOKUP(#REF!,'第一课直播'!D:L,9,0),IFERROR(VLOOKUP('第一课回放'!C:H,5,0),"未到课"))</f>
      </c>
      <c r="M125" s="2">
        <f>IFERROR(VLOOKUP(#REF!,'第一课回放'!C:H,5,0),"0:00:00")</f>
      </c>
      <c r="N125" s="2">
        <f>IFERROR(VLOOKUP(#REF!,'第二课直播'!D:L,9,0),"未到课")</f>
      </c>
      <c r="O125" s="2"/>
      <c r="P125" s="7" t="s">
        <v>39</v>
      </c>
      <c r="Q125" s="7"/>
      <c r="R125" s="2"/>
      <c r="S125" s="1">
        <f>IFERROR(VLOOKUP(A125,'微伴数据'!A:DB,12,0),"")</f>
      </c>
      <c r="T125" s="1">
        <f>IFERROR(VLOOKUP(A125,'微伴数据'!A:DB,32,0),"")</f>
      </c>
      <c r="U125" s="1">
        <f>IFERROR(VLOOKUP(A125,'微伴数据'!A:DC,81,0),"")</f>
      </c>
      <c r="V125" s="1">
        <f>IFERROR(VLOOKUP(#REF!,'星橙地址'!A:V,9,0),"")</f>
      </c>
      <c r="W125" s="1">
        <f>IFERROR(VLOOKUP(#REF!,'星橙地址'!A:V,10,0),"")</f>
      </c>
      <c r="X125" s="1">
        <f>IFERROR(VLOOKUP(A125,'星云问卷'!A:O,8,0),"")</f>
      </c>
      <c r="Y125" s="3">
        <f>IFERROR(VLOOKUP(A125,'星云问卷'!A:O,9,0),"")</f>
      </c>
      <c r="Z125" s="3">
        <f>IFERROR(VLOOKUP(A125,'星云问卷'!A:O,10,0),"")</f>
      </c>
      <c r="AA125" s="3">
        <f>IFERROR(VLOOKUP(A125,'星云问卷'!A:O,11,0),"")</f>
      </c>
      <c r="AB125" s="3">
        <f>IFERROR(VLOOKUP(A125,'星云问卷'!A:O,12,0),"")</f>
      </c>
      <c r="AC125" s="3">
        <f>IFERROR(VLOOKUP(A125,'星云问卷'!A:O,13,0),"")</f>
      </c>
      <c r="AD125" s="3">
        <f>IFERROR(VLOOKUP(A125,'星云问卷'!A:O,14,0),"")</f>
      </c>
      <c r="AE125" s="3">
        <f>IFERROR(VLOOKUP(A125,'星云问卷'!A:O,15,0),"")</f>
      </c>
      <c r="AF125" s="1">
        <f>IFERROR(VLOOKUP(A125,'微伴数据'!A:DB,72,0),"")</f>
      </c>
      <c r="AG125" s="1"/>
      <c r="AH125" s="1" t="str">
        <v>https://xiaobot.net/invitation/7767f-f3e39-57af1-195bd/</v>
      </c>
      <c r="AI125" s="5" t="str">
        <v>6dgHPF6m</v>
      </c>
      <c r="AJ125" s="4"/>
      <c r="AK125" s="4"/>
      <c r="AL125" s="4">
        <f>CONCATENATE( " 我把体验营用户专属福利给你发一下哈：" &amp; CHAR(10) &amp; CHAR(10), "1.《抖音商业IP课》" &amp; CHAR(10), "兑换码：", AG125, CHAR(10), "兑换码使用地址：https://appamvpb5mq9834.h5.xiaoeknow.com/p/t/v1/ecommerce/mkt/redeem_index" &amp; CHAR(10) &amp; CHAR(10), "2.《生财有术66个项目精选》" &amp; CHAR(10), "兑换码：", AH125, CHAR(10), "使用方式：微信搜索小报童投递-点击开始阅读-点击生财有术项目精选即可" &amp; CHAR(10) &amp; CHAR(10), "3.《生财365问》" &amp; CHAR(10), "兑换码：", AI125, CHAR(10), "使用方式：https://appamvpb5mq9834.h5.xiaoeknow.com/p/t/v1/ecommerce/mkt/redeem_index")</f>
      </c>
      <c r="AM125" s="1"/>
      <c r="AN125" s="1"/>
      <c r="AO125" s="1"/>
    </row>
    <row r="126">
      <c r="A126" s="1">
        <f>IF('微伴数据'!A123="","",'微伴数据'!A123)</f>
      </c>
      <c r="B126" s="1">
        <f>IF('微伴数据'!B123="","",'微伴数据'!B123)</f>
      </c>
      <c r="C126" s="1">
        <f>IF('微伴数据'!G123="","",'微伴数据'!G123)</f>
      </c>
      <c r="D126" s="1">
        <f>IF('微伴数据'!D123="","",'微伴数据'!D123)</f>
      </c>
      <c r="E126" s="1">
        <f>IF('微伴数据'!CR123="","",'微伴数据'!CR123)</f>
      </c>
      <c r="F126" s="1">
        <f>IF('微伴数据'!CL123="","",'微伴数据'!CL123)</f>
      </c>
      <c r="G126" s="1" t="str">
        <v>B</v>
      </c>
      <c r="H126" s="1" t="str">
        <v>建联</v>
      </c>
      <c r="I126" s="1">
        <f>VLOOKUP(A126,'Sheet9'!A:A,1,0)</f>
      </c>
      <c r="J126" s="3"/>
      <c r="K126" s="1">
        <f>T126&amp;CHAR(10)&amp;U126&amp;CHAR(10)&amp;V126&amp;CHAR(10)&amp;Y126&amp;CHAR(10)&amp;Z126&amp;CHAR(10)&amp;AA126&amp;CHAR(10)&amp;AB126&amp;CHAR(10)&amp;AC126&amp;CHAR(10)&amp;AD126&amp;CHAR(10)&amp;AE126</f>
      </c>
      <c r="L126" s="2">
        <f>IFERROR(VLOOKUP(#REF!,'第一课直播'!D:L,9,0),IFERROR(VLOOKUP('第一课回放'!C:H,5,0),"未到课"))</f>
      </c>
      <c r="M126" s="2">
        <f>IFERROR(VLOOKUP(#REF!,'第一课回放'!C:H,5,0),"0:00:00")</f>
      </c>
      <c r="N126" s="2">
        <f>IFERROR(VLOOKUP(#REF!,'第二课直播'!D:L,9,0),"未到课")</f>
      </c>
      <c r="O126" s="2"/>
      <c r="P126" s="2"/>
      <c r="Q126" s="2"/>
      <c r="R126" s="2"/>
      <c r="S126" s="1">
        <f>IFERROR(VLOOKUP(A126,'微伴数据'!A:DB,12,0),"")</f>
      </c>
      <c r="T126" s="1">
        <f>IFERROR(VLOOKUP(A126,'微伴数据'!A:DB,32,0),"")</f>
      </c>
      <c r="U126" s="1">
        <f>IFERROR(VLOOKUP(A126,'微伴数据'!A:DC,81,0),"")</f>
      </c>
      <c r="V126" s="1">
        <f>IFERROR(VLOOKUP(#REF!,'星橙地址'!A:V,9,0),"")</f>
      </c>
      <c r="W126" s="1">
        <f>IFERROR(VLOOKUP(#REF!,'星橙地址'!A:V,10,0),"")</f>
      </c>
      <c r="X126" s="1">
        <f>IFERROR(VLOOKUP(A126,'星云问卷'!A:O,8,0),"")</f>
      </c>
      <c r="Y126" s="3">
        <f>IFERROR(VLOOKUP(A126,'星云问卷'!A:O,9,0),"")</f>
      </c>
      <c r="Z126" s="3">
        <f>IFERROR(VLOOKUP(A126,'星云问卷'!A:O,10,0),"")</f>
      </c>
      <c r="AA126" s="3">
        <f>IFERROR(VLOOKUP(A126,'星云问卷'!A:O,11,0),"")</f>
      </c>
      <c r="AB126" s="3">
        <f>IFERROR(VLOOKUP(A126,'星云问卷'!A:O,12,0),"")</f>
      </c>
      <c r="AC126" s="3">
        <f>IFERROR(VLOOKUP(A126,'星云问卷'!A:O,13,0),"")</f>
      </c>
      <c r="AD126" s="3">
        <f>IFERROR(VLOOKUP(A126,'星云问卷'!A:O,14,0),"")</f>
      </c>
      <c r="AE126" s="3">
        <f>IFERROR(VLOOKUP(A126,'星云问卷'!A:O,15,0),"")</f>
      </c>
      <c r="AF126" s="1">
        <f>IFERROR(VLOOKUP(A126,'微伴数据'!A:DB,72,0),"")</f>
      </c>
      <c r="AG126" s="1"/>
      <c r="AH126" s="1"/>
      <c r="AI126" s="1"/>
      <c r="AJ126" s="4"/>
      <c r="AK126" s="4"/>
      <c r="AL126" s="4">
        <f>CONCATENATE( " 我把体验营用户专属福利给你发一下哈：" &amp; CHAR(10) &amp; CHAR(10), "1.《抖音商业IP课》" &amp; CHAR(10), "兑换码：", AG126, CHAR(10), "兑换码使用地址：https://appamvpb5mq9834.h5.xiaoeknow.com/p/t/v1/ecommerce/mkt/redeem_index" &amp; CHAR(10) &amp; CHAR(10), "2.《生财有术66个项目精选》" &amp; CHAR(10), "兑换码：", AH126, CHAR(10), "使用方式：微信搜索小报童投递-点击开始阅读-点击生财有术项目精选即可" &amp; CHAR(10) &amp; CHAR(10), "3.《生财365问》" &amp; CHAR(10), "兑换码：", AI126, CHAR(10), "使用方式：https://appamvpb5mq9834.h5.xiaoeknow.com/p/t/v1/ecommerce/mkt/redeem_index")</f>
      </c>
      <c r="AM126" s="1"/>
      <c r="AN126" s="1"/>
      <c r="AO126" s="1"/>
    </row>
    <row r="127">
      <c r="A127" s="1">
        <f>IF('微伴数据'!A124="","",'微伴数据'!A124)</f>
      </c>
      <c r="B127" s="1">
        <f>IF('微伴数据'!B124="","",'微伴数据'!B124)</f>
      </c>
      <c r="C127" s="1">
        <f>IF('微伴数据'!G124="","",'微伴数据'!G124)</f>
      </c>
      <c r="D127" s="1">
        <f>IF('微伴数据'!D124="","",'微伴数据'!D124)</f>
      </c>
      <c r="E127" s="1">
        <f>IF('微伴数据'!CR124="","",'微伴数据'!CR124)</f>
      </c>
      <c r="F127" s="1">
        <f>IF('微伴数据'!CL124="","",'微伴数据'!CL124)</f>
      </c>
      <c r="G127" s="1" t="str">
        <v>B</v>
      </c>
      <c r="H127" s="1" t="str">
        <v>建联</v>
      </c>
      <c r="I127" s="1">
        <f>VLOOKUP(A127,'Sheet9'!A:A,1,0)</f>
      </c>
      <c r="J127" s="3"/>
      <c r="K127" s="1">
        <f>T127&amp;CHAR(10)&amp;U127&amp;CHAR(10)&amp;V127&amp;CHAR(10)&amp;Y127&amp;CHAR(10)&amp;Z127&amp;CHAR(10)&amp;AA127&amp;CHAR(10)&amp;AB127&amp;CHAR(10)&amp;AC127&amp;CHAR(10)&amp;AD127&amp;CHAR(10)&amp;AE127</f>
      </c>
      <c r="L127" s="2">
        <f>IFERROR(VLOOKUP(#REF!,'第一课直播'!D:L,9,0),IFERROR(VLOOKUP('第一课回放'!C:H,5,0),"未到课"))</f>
      </c>
      <c r="M127" s="2">
        <f>IFERROR(VLOOKUP(#REF!,'第一课回放'!C:H,5,0),"0:00:00")</f>
      </c>
      <c r="N127" s="2">
        <f>IFERROR(VLOOKUP(#REF!,'第二课直播'!D:L,9,0),"未到课")</f>
      </c>
      <c r="O127" s="2"/>
      <c r="P127" s="2"/>
      <c r="Q127" s="2"/>
      <c r="R127" s="2"/>
      <c r="S127" s="1">
        <f>IFERROR(VLOOKUP(A127,'微伴数据'!A:DB,12,0),"")</f>
      </c>
      <c r="T127" s="1">
        <f>IFERROR(VLOOKUP(A127,'微伴数据'!A:DB,32,0),"")</f>
      </c>
      <c r="U127" s="1">
        <f>IFERROR(VLOOKUP(A127,'微伴数据'!A:DC,81,0),"")</f>
      </c>
      <c r="V127" s="1">
        <f>IFERROR(VLOOKUP(#REF!,'星橙地址'!A:V,9,0),"")</f>
      </c>
      <c r="W127" s="1">
        <f>IFERROR(VLOOKUP(#REF!,'星橙地址'!A:V,10,0),"")</f>
      </c>
      <c r="X127" s="1">
        <f>IFERROR(VLOOKUP(A127,'星云问卷'!A:O,8,0),"")</f>
      </c>
      <c r="Y127" s="3">
        <f>IFERROR(VLOOKUP(A127,'星云问卷'!A:O,9,0),"")</f>
      </c>
      <c r="Z127" s="3">
        <f>IFERROR(VLOOKUP(A127,'星云问卷'!A:O,10,0),"")</f>
      </c>
      <c r="AA127" s="3">
        <f>IFERROR(VLOOKUP(A127,'星云问卷'!A:O,11,0),"")</f>
      </c>
      <c r="AB127" s="3">
        <f>IFERROR(VLOOKUP(A127,'星云问卷'!A:O,12,0),"")</f>
      </c>
      <c r="AC127" s="3">
        <f>IFERROR(VLOOKUP(A127,'星云问卷'!A:O,13,0),"")</f>
      </c>
      <c r="AD127" s="3">
        <f>IFERROR(VLOOKUP(A127,'星云问卷'!A:O,14,0),"")</f>
      </c>
      <c r="AE127" s="3">
        <f>IFERROR(VLOOKUP(A127,'星云问卷'!A:O,15,0),"")</f>
      </c>
      <c r="AF127" s="1">
        <f>IFERROR(VLOOKUP(A127,'微伴数据'!A:DB,72,0),"")</f>
      </c>
      <c r="AG127" s="1"/>
      <c r="AH127" s="1"/>
      <c r="AI127" s="1"/>
      <c r="AJ127" s="4"/>
      <c r="AK127" s="4"/>
      <c r="AL127" s="4">
        <f>CONCATENATE( " 我把体验营用户专属福利给你发一下哈：" &amp; CHAR(10) &amp; CHAR(10), "1.《抖音商业IP课》" &amp; CHAR(10), "兑换码：", AG127, CHAR(10), "兑换码使用地址：https://appamvpb5mq9834.h5.xiaoeknow.com/p/t/v1/ecommerce/mkt/redeem_index" &amp; CHAR(10) &amp; CHAR(10), "2.《生财有术66个项目精选》" &amp; CHAR(10), "兑换码：", AH127, CHAR(10), "使用方式：微信搜索小报童投递-点击开始阅读-点击生财有术项目精选即可" &amp; CHAR(10) &amp; CHAR(10), "3.《生财365问》" &amp; CHAR(10), "兑换码：", AI127, CHAR(10), "使用方式：https://appamvpb5mq9834.h5.xiaoeknow.com/p/t/v1/ecommerce/mkt/redeem_index")</f>
      </c>
      <c r="AM127" s="1"/>
      <c r="AN127" s="1"/>
      <c r="AO127" s="1"/>
    </row>
    <row r="128">
      <c r="A128" s="1">
        <f>IF('微伴数据'!A125="","",'微伴数据'!A125)</f>
      </c>
      <c r="B128" s="1">
        <f>IF('微伴数据'!B125="","",'微伴数据'!B125)</f>
      </c>
      <c r="C128" s="1">
        <f>IF('微伴数据'!G125="","",'微伴数据'!G125)</f>
      </c>
      <c r="D128" s="1">
        <f>IF('微伴数据'!D125="","",'微伴数据'!D125)</f>
      </c>
      <c r="E128" s="1">
        <f>IF('微伴数据'!CR125="","",'微伴数据'!CR125)</f>
      </c>
      <c r="F128" s="1">
        <f>IF('微伴数据'!CL125="","",'微伴数据'!CL125)</f>
      </c>
      <c r="G128" s="1" t="str">
        <v>B</v>
      </c>
      <c r="H128" s="1" t="str">
        <v>建联</v>
      </c>
      <c r="I128" s="1">
        <f>VLOOKUP(A128,'Sheet9'!A:A,1,0)</f>
      </c>
      <c r="J128" s="3"/>
      <c r="K128" s="1">
        <f>T128&amp;CHAR(10)&amp;U128&amp;CHAR(10)&amp;V128&amp;CHAR(10)&amp;Y128&amp;CHAR(10)&amp;Z128&amp;CHAR(10)&amp;AA128&amp;CHAR(10)&amp;AB128&amp;CHAR(10)&amp;AC128&amp;CHAR(10)&amp;AD128&amp;CHAR(10)&amp;AE128</f>
      </c>
      <c r="L128" s="2">
        <f>IFERROR(VLOOKUP(#REF!,'第一课直播'!D:L,9,0),IFERROR(VLOOKUP('第一课回放'!C:H,5,0),"未到课"))</f>
      </c>
      <c r="M128" s="2">
        <f>IFERROR(VLOOKUP(#REF!,'第一课回放'!C:H,5,0),"0:00:00")</f>
      </c>
      <c r="N128" s="2">
        <f>IFERROR(VLOOKUP(#REF!,'第二课直播'!D:L,9,0),"未到课")</f>
      </c>
      <c r="O128" s="2"/>
      <c r="P128" s="2"/>
      <c r="Q128" s="2"/>
      <c r="R128" s="2"/>
      <c r="S128" s="1">
        <f>IFERROR(VLOOKUP(A128,'微伴数据'!A:DB,12,0),"")</f>
      </c>
      <c r="T128" s="1">
        <f>IFERROR(VLOOKUP(A128,'微伴数据'!A:DB,32,0),"")</f>
      </c>
      <c r="U128" s="1">
        <f>IFERROR(VLOOKUP(A128,'微伴数据'!A:DC,81,0),"")</f>
      </c>
      <c r="V128" s="1">
        <f>IFERROR(VLOOKUP(#REF!,'星橙地址'!A:V,9,0),"")</f>
      </c>
      <c r="W128" s="1">
        <f>IFERROR(VLOOKUP(#REF!,'星橙地址'!A:V,10,0),"")</f>
      </c>
      <c r="X128" s="1">
        <f>IFERROR(VLOOKUP(A128,'星云问卷'!A:O,8,0),"")</f>
      </c>
      <c r="Y128" s="3">
        <f>IFERROR(VLOOKUP(A128,'星云问卷'!A:O,9,0),"")</f>
      </c>
      <c r="Z128" s="3">
        <f>IFERROR(VLOOKUP(A128,'星云问卷'!A:O,10,0),"")</f>
      </c>
      <c r="AA128" s="3">
        <f>IFERROR(VLOOKUP(A128,'星云问卷'!A:O,11,0),"")</f>
      </c>
      <c r="AB128" s="3">
        <f>IFERROR(VLOOKUP(A128,'星云问卷'!A:O,12,0),"")</f>
      </c>
      <c r="AC128" s="3">
        <f>IFERROR(VLOOKUP(A128,'星云问卷'!A:O,13,0),"")</f>
      </c>
      <c r="AD128" s="3">
        <f>IFERROR(VLOOKUP(A128,'星云问卷'!A:O,14,0),"")</f>
      </c>
      <c r="AE128" s="3">
        <f>IFERROR(VLOOKUP(A128,'星云问卷'!A:O,15,0),"")</f>
      </c>
      <c r="AF128" s="1">
        <f>IFERROR(VLOOKUP(A128,'微伴数据'!A:DB,72,0),"")</f>
      </c>
      <c r="AG128" s="1"/>
      <c r="AH128" s="1"/>
      <c r="AI128" s="1"/>
      <c r="AJ128" s="4"/>
      <c r="AK128" s="4"/>
      <c r="AL128" s="4">
        <f>CONCATENATE( " 我把体验营用户专属福利给你发一下哈：" &amp; CHAR(10) &amp; CHAR(10), "1.《抖音商业IP课》" &amp; CHAR(10), "兑换码：", AG128, CHAR(10), "兑换码使用地址：https://appamvpb5mq9834.h5.xiaoeknow.com/p/t/v1/ecommerce/mkt/redeem_index" &amp; CHAR(10) &amp; CHAR(10), "2.《生财有术66个项目精选》" &amp; CHAR(10), "兑换码：", AH128, CHAR(10), "使用方式：微信搜索小报童投递-点击开始阅读-点击生财有术项目精选即可" &amp; CHAR(10) &amp; CHAR(10), "3.《生财365问》" &amp; CHAR(10), "兑换码：", AI128, CHAR(10), "使用方式：https://appamvpb5mq9834.h5.xiaoeknow.com/p/t/v1/ecommerce/mkt/redeem_index")</f>
      </c>
      <c r="AM128" s="1"/>
      <c r="AN128" s="1"/>
      <c r="AO128" s="1"/>
    </row>
    <row r="129">
      <c r="A129" s="1">
        <f>IF('微伴数据'!A126="","",'微伴数据'!A126)</f>
      </c>
      <c r="B129" s="1">
        <f>IF('微伴数据'!B126="","",'微伴数据'!B126)</f>
      </c>
      <c r="C129" s="1">
        <f>IF('微伴数据'!G126="","",'微伴数据'!G126)</f>
      </c>
      <c r="D129" s="1">
        <f>IF('微伴数据'!D126="","",'微伴数据'!D126)</f>
      </c>
      <c r="E129" s="1">
        <f>IF('微伴数据'!CR126="","",'微伴数据'!CR126)</f>
      </c>
      <c r="F129" s="1">
        <f>IF('微伴数据'!CL126="","",'微伴数据'!CL126)</f>
      </c>
      <c r="G129" s="1" t="str">
        <v>A</v>
      </c>
      <c r="H129" s="1" t="str">
        <v>建联</v>
      </c>
      <c r="I129" s="1">
        <f>VLOOKUP(A129,'Sheet9'!A:A,1,0)</f>
      </c>
      <c r="J129" s="3"/>
      <c r="K129" s="1">
        <f>T129&amp;CHAR(10)&amp;U129&amp;CHAR(10)&amp;V129&amp;CHAR(10)&amp;Y129&amp;CHAR(10)&amp;Z129&amp;CHAR(10)&amp;AA129&amp;CHAR(10)&amp;AB129&amp;CHAR(10)&amp;AC129&amp;CHAR(10)&amp;AD129&amp;CHAR(10)&amp;AE129</f>
      </c>
      <c r="L129" s="2">
        <f>IFERROR(VLOOKUP(#REF!,'第一课直播'!D:L,9,0),IFERROR(VLOOKUP('第一课回放'!C:H,5,0),"未到课"))</f>
      </c>
      <c r="M129" s="2">
        <f>IFERROR(VLOOKUP(#REF!,'第一课回放'!C:H,5,0),"0:00:00")</f>
      </c>
      <c r="N129" s="2">
        <f>IFERROR(VLOOKUP(#REF!,'第二课直播'!D:L,9,0),"未到课")</f>
      </c>
      <c r="O129" s="2"/>
      <c r="P129" s="2"/>
      <c r="Q129" s="2"/>
      <c r="R129" s="2"/>
      <c r="S129" s="1">
        <f>IFERROR(VLOOKUP(A129,'微伴数据'!A:DB,12,0),"")</f>
      </c>
      <c r="T129" s="1">
        <f>IFERROR(VLOOKUP(A129,'微伴数据'!A:DB,32,0),"")</f>
      </c>
      <c r="U129" s="1">
        <f>IFERROR(VLOOKUP(A129,'微伴数据'!A:DC,81,0),"")</f>
      </c>
      <c r="V129" s="1">
        <f>IFERROR(VLOOKUP(#REF!,'星橙地址'!A:V,9,0),"")</f>
      </c>
      <c r="W129" s="1">
        <f>IFERROR(VLOOKUP(#REF!,'星橙地址'!A:V,10,0),"")</f>
      </c>
      <c r="X129" s="1">
        <f>IFERROR(VLOOKUP(A129,'星云问卷'!A:O,8,0),"")</f>
      </c>
      <c r="Y129" s="3">
        <f>IFERROR(VLOOKUP(A129,'星云问卷'!A:O,9,0),"")</f>
      </c>
      <c r="Z129" s="3">
        <f>IFERROR(VLOOKUP(A129,'星云问卷'!A:O,10,0),"")</f>
      </c>
      <c r="AA129" s="3">
        <f>IFERROR(VLOOKUP(A129,'星云问卷'!A:O,11,0),"")</f>
      </c>
      <c r="AB129" s="3">
        <f>IFERROR(VLOOKUP(A129,'星云问卷'!A:O,12,0),"")</f>
      </c>
      <c r="AC129" s="3">
        <f>IFERROR(VLOOKUP(A129,'星云问卷'!A:O,13,0),"")</f>
      </c>
      <c r="AD129" s="3">
        <f>IFERROR(VLOOKUP(A129,'星云问卷'!A:O,14,0),"")</f>
      </c>
      <c r="AE129" s="3">
        <f>IFERROR(VLOOKUP(A129,'星云问卷'!A:O,15,0),"")</f>
      </c>
      <c r="AF129" s="1">
        <f>IFERROR(VLOOKUP(A129,'微伴数据'!A:DB,72,0),"")</f>
      </c>
      <c r="AG129" s="1"/>
      <c r="AH129" s="1"/>
      <c r="AI129" s="1"/>
      <c r="AJ129" s="4"/>
      <c r="AK129" s="4"/>
      <c r="AL129" s="4">
        <f>CONCATENATE( " 我把体验营用户专属福利给你发一下哈：" &amp; CHAR(10) &amp; CHAR(10), "1.《抖音商业IP课》" &amp; CHAR(10), "兑换码：", AG129, CHAR(10), "兑换码使用地址：https://appamvpb5mq9834.h5.xiaoeknow.com/p/t/v1/ecommerce/mkt/redeem_index" &amp; CHAR(10) &amp; CHAR(10), "2.《生财有术66个项目精选》" &amp; CHAR(10), "兑换码：", AH129, CHAR(10), "使用方式：微信搜索小报童投递-点击开始阅读-点击生财有术项目精选即可" &amp; CHAR(10) &amp; CHAR(10), "3.《生财365问》" &amp; CHAR(10), "兑换码：", AI129, CHAR(10), "使用方式：https://appamvpb5mq9834.h5.xiaoeknow.com/p/t/v1/ecommerce/mkt/redeem_index")</f>
      </c>
      <c r="AM129" s="1"/>
      <c r="AN129" s="1"/>
      <c r="AO129" s="1"/>
    </row>
    <row r="130">
      <c r="A130" s="1">
        <f>IF('微伴数据'!A127="","",'微伴数据'!A127)</f>
      </c>
      <c r="B130" s="1">
        <f>IF('微伴数据'!B127="","",'微伴数据'!B127)</f>
      </c>
      <c r="C130" s="1">
        <f>IF('微伴数据'!G127="","",'微伴数据'!G127)</f>
      </c>
      <c r="D130" s="1">
        <f>IF('微伴数据'!D127="","",'微伴数据'!D127)</f>
      </c>
      <c r="E130" s="1">
        <f>IF('微伴数据'!CR127="","",'微伴数据'!CR127)</f>
      </c>
      <c r="F130" s="1">
        <f>IF('微伴数据'!CL127="","",'微伴数据'!CL127)</f>
      </c>
      <c r="G130" s="1" t="str">
        <v>B</v>
      </c>
      <c r="H130" s="1" t="str">
        <v>建联</v>
      </c>
      <c r="I130" s="1">
        <f>VLOOKUP(A130,'Sheet9'!A:A,1,0)</f>
      </c>
      <c r="J130" s="3"/>
      <c r="K130" s="1">
        <f>T130&amp;CHAR(10)&amp;U130&amp;CHAR(10)&amp;V130&amp;CHAR(10)&amp;Y130&amp;CHAR(10)&amp;Z130&amp;CHAR(10)&amp;AA130&amp;CHAR(10)&amp;AB130&amp;CHAR(10)&amp;AC130&amp;CHAR(10)&amp;AD130&amp;CHAR(10)&amp;AE130</f>
      </c>
      <c r="L130" s="2">
        <f>IFERROR(VLOOKUP(#REF!,'第一课直播'!D:L,9,0),IFERROR(VLOOKUP('第一课回放'!C:H,5,0),"未到课"))</f>
      </c>
      <c r="M130" s="2">
        <f>IFERROR(VLOOKUP(#REF!,'第一课回放'!C:H,5,0),"0:00:00")</f>
      </c>
      <c r="N130" s="2">
        <f>IFERROR(VLOOKUP(#REF!,'第二课直播'!D:L,9,0),"未到课")</f>
      </c>
      <c r="O130" s="2"/>
      <c r="P130" s="2"/>
      <c r="Q130" s="2"/>
      <c r="R130" s="2"/>
      <c r="S130" s="1">
        <f>IFERROR(VLOOKUP(A130,'微伴数据'!A:DB,12,0),"")</f>
      </c>
      <c r="T130" s="1">
        <f>IFERROR(VLOOKUP(A130,'微伴数据'!A:DB,32,0),"")</f>
      </c>
      <c r="U130" s="1">
        <f>IFERROR(VLOOKUP(A130,'微伴数据'!A:DC,81,0),"")</f>
      </c>
      <c r="V130" s="1">
        <f>IFERROR(VLOOKUP(#REF!,'星橙地址'!A:V,9,0),"")</f>
      </c>
      <c r="W130" s="1">
        <f>IFERROR(VLOOKUP(#REF!,'星橙地址'!A:V,10,0),"")</f>
      </c>
      <c r="X130" s="1">
        <f>IFERROR(VLOOKUP(A130,'星云问卷'!A:O,8,0),"")</f>
      </c>
      <c r="Y130" s="3">
        <f>IFERROR(VLOOKUP(A130,'星云问卷'!A:O,9,0),"")</f>
      </c>
      <c r="Z130" s="3">
        <f>IFERROR(VLOOKUP(A130,'星云问卷'!A:O,10,0),"")</f>
      </c>
      <c r="AA130" s="3">
        <f>IFERROR(VLOOKUP(A130,'星云问卷'!A:O,11,0),"")</f>
      </c>
      <c r="AB130" s="3">
        <f>IFERROR(VLOOKUP(A130,'星云问卷'!A:O,12,0),"")</f>
      </c>
      <c r="AC130" s="3">
        <f>IFERROR(VLOOKUP(A130,'星云问卷'!A:O,13,0),"")</f>
      </c>
      <c r="AD130" s="3">
        <f>IFERROR(VLOOKUP(A130,'星云问卷'!A:O,14,0),"")</f>
      </c>
      <c r="AE130" s="3">
        <f>IFERROR(VLOOKUP(A130,'星云问卷'!A:O,15,0),"")</f>
      </c>
      <c r="AF130" s="1">
        <f>IFERROR(VLOOKUP(A130,'微伴数据'!A:DB,72,0),"")</f>
      </c>
      <c r="AG130" s="1"/>
      <c r="AH130" s="1"/>
      <c r="AI130" s="1"/>
      <c r="AJ130" s="4"/>
      <c r="AK130" s="4"/>
      <c r="AL130" s="4">
        <f>CONCATENATE( " 我把体验营用户专属福利给你发一下哈：" &amp; CHAR(10) &amp; CHAR(10), "1.《抖音商业IP课》" &amp; CHAR(10), "兑换码：", AG130, CHAR(10), "兑换码使用地址：https://appamvpb5mq9834.h5.xiaoeknow.com/p/t/v1/ecommerce/mkt/redeem_index" &amp; CHAR(10) &amp; CHAR(10), "2.《生财有术66个项目精选》" &amp; CHAR(10), "兑换码：", AH130, CHAR(10), "使用方式：微信搜索小报童投递-点击开始阅读-点击生财有术项目精选即可" &amp; CHAR(10) &amp; CHAR(10), "3.《生财365问》" &amp; CHAR(10), "兑换码：", AI130, CHAR(10), "使用方式：https://appamvpb5mq9834.h5.xiaoeknow.com/p/t/v1/ecommerce/mkt/redeem_index")</f>
      </c>
      <c r="AM130" s="1"/>
      <c r="AN130" s="1"/>
      <c r="AO130" s="1"/>
    </row>
    <row r="131">
      <c r="A131" s="12">
        <f>IF('微伴数据'!A128="","",'微伴数据'!A128)</f>
      </c>
      <c r="B131" s="1">
        <f>IF('微伴数据'!B128="","",'微伴数据'!B128)</f>
      </c>
      <c r="C131" s="1">
        <f>IF('微伴数据'!G128="","",'微伴数据'!G128)</f>
      </c>
      <c r="D131" s="1">
        <f>IF('微伴数据'!D128="","",'微伴数据'!D128)</f>
      </c>
      <c r="E131" s="1">
        <f>IF('微伴数据'!CR128="","",'微伴数据'!CR128)</f>
      </c>
      <c r="F131" s="1">
        <f>IF('微伴数据'!CL128="","",'微伴数据'!CL128)</f>
      </c>
      <c r="G131" s="1" t="str">
        <v>S</v>
      </c>
      <c r="H131" s="1" t="str">
        <v>匹配产品</v>
      </c>
      <c r="I131" s="1">
        <f>VLOOKUP(A131,'Sheet9'!A:A,1,0)</f>
      </c>
      <c r="J131" s="3" t="str">
        <v>是的，很明确加入生财，也相信能在生财想要找一个可以赚钱的项目，方向暂时没有思路，16年部队转业没有做工作，自己创业开了汽车美容店，18年做过快手直播卖汽车用品2万粉丝引流线下成交也不错，因为团队问题没有放大很可惜，没有坚持一个人做下去，接着做实体，现在互联网很多都不懂，想找一个可以手把手教的先跑通一下，至于赚多或者没赚都没关系，主要先入行互联网找找感觉，至于项目能不能做大做好，取决个人了，想看看航海项目有没有能适合的，望纪钟老师给个指导建议，敬礼🫡</v>
      </c>
      <c r="K131" s="1">
        <f>T131&amp;CHAR(10)&amp;U131&amp;CHAR(10)&amp;V131&amp;CHAR(10)&amp;Y131&amp;CHAR(10)&amp;Z131&amp;CHAR(10)&amp;AA131&amp;CHAR(10)&amp;AB131&amp;CHAR(10)&amp;AC131&amp;CHAR(10)&amp;AD131&amp;CHAR(10)&amp;AE131</f>
      </c>
      <c r="L131" s="2">
        <f>IFERROR(VLOOKUP(#REF!,'第一课直播'!D:L,9,0),IFERROR(VLOOKUP('第一课回放'!C:H,5,0),"未到课"))</f>
      </c>
      <c r="M131" s="2">
        <f>IFERROR(VLOOKUP(#REF!,'第一课回放'!C:H,5,0),"0:00:00")</f>
      </c>
      <c r="N131" s="2">
        <f>IFERROR(VLOOKUP(#REF!,'第二课直播'!D:L,9,0),"未到课")</f>
      </c>
      <c r="O131" s="2"/>
      <c r="P131" s="2"/>
      <c r="Q131" s="2"/>
      <c r="R131" s="2"/>
      <c r="S131" s="1">
        <f>IFERROR(VLOOKUP(A131,'微伴数据'!A:DB,12,0),"")</f>
      </c>
      <c r="T131" s="1">
        <f>IFERROR(VLOOKUP(A131,'微伴数据'!A:DB,32,0),"")</f>
      </c>
      <c r="U131" s="1">
        <f>IFERROR(VLOOKUP(A131,'微伴数据'!A:DC,81,0),"")</f>
      </c>
      <c r="V131" s="1">
        <f>IFERROR(VLOOKUP(#REF!,'星橙地址'!A:V,9,0),"")</f>
      </c>
      <c r="W131" s="1">
        <f>IFERROR(VLOOKUP(#REF!,'星橙地址'!A:V,10,0),"")</f>
      </c>
      <c r="X131" s="1">
        <f>IFERROR(VLOOKUP(A131,'星云问卷'!A:O,8,0),"")</f>
      </c>
      <c r="Y131" s="3">
        <f>IFERROR(VLOOKUP(A131,'星云问卷'!A:O,9,0),"")</f>
      </c>
      <c r="Z131" s="3">
        <f>IFERROR(VLOOKUP(A131,'星云问卷'!A:O,10,0),"")</f>
      </c>
      <c r="AA131" s="3">
        <f>IFERROR(VLOOKUP(A131,'星云问卷'!A:O,11,0),"")</f>
      </c>
      <c r="AB131" s="3">
        <f>IFERROR(VLOOKUP(A131,'星云问卷'!A:O,12,0),"")</f>
      </c>
      <c r="AC131" s="3">
        <f>IFERROR(VLOOKUP(A131,'星云问卷'!A:O,13,0),"")</f>
      </c>
      <c r="AD131" s="3">
        <f>IFERROR(VLOOKUP(A131,'星云问卷'!A:O,14,0),"")</f>
      </c>
      <c r="AE131" s="3">
        <f>IFERROR(VLOOKUP(A131,'星云问卷'!A:O,15,0),"")</f>
      </c>
      <c r="AF131" s="1">
        <f>IFERROR(VLOOKUP(A131,'微伴数据'!A:DB,72,0),"")</f>
      </c>
      <c r="AG131" s="1"/>
      <c r="AH131" s="1"/>
      <c r="AI131" s="1"/>
      <c r="AJ131" s="4"/>
      <c r="AK131" s="4"/>
      <c r="AL131" s="4">
        <f>CONCATENATE( " 我把体验营用户专属福利给你发一下哈：" &amp; CHAR(10) &amp; CHAR(10), "1.《抖音商业IP课》" &amp; CHAR(10), "兑换码：", AG131, CHAR(10), "兑换码使用地址：https://appamvpb5mq9834.h5.xiaoeknow.com/p/t/v1/ecommerce/mkt/redeem_index" &amp; CHAR(10) &amp; CHAR(10), "2.《生财有术66个项目精选》" &amp; CHAR(10), "兑换码：", AH131, CHAR(10), "使用方式：微信搜索小报童投递-点击开始阅读-点击生财有术项目精选即可" &amp; CHAR(10) &amp; CHAR(10), "3.《生财365问》" &amp; CHAR(10), "兑换码：", AI131, CHAR(10), "使用方式：https://appamvpb5mq9834.h5.xiaoeknow.com/p/t/v1/ecommerce/mkt/redeem_index")</f>
      </c>
      <c r="AM131" s="1"/>
      <c r="AN131" s="1"/>
      <c r="AO131" s="1" t="str">
        <v>纳入用户画像</v>
      </c>
    </row>
    <row r="132">
      <c r="A132" s="1">
        <f>IF('微伴数据'!A129="","",'微伴数据'!A129)</f>
      </c>
      <c r="B132" s="1">
        <f>IF('微伴数据'!B129="","",'微伴数据'!B129)</f>
      </c>
      <c r="C132" s="1">
        <f>IF('微伴数据'!G129="","",'微伴数据'!G129)</f>
      </c>
      <c r="D132" s="1">
        <f>IF('微伴数据'!D129="","",'微伴数据'!D129)</f>
      </c>
      <c r="E132" s="1">
        <f>IF('微伴数据'!CR129="","",'微伴数据'!CR129)</f>
      </c>
      <c r="F132" s="1">
        <f>IF('微伴数据'!CL129="","",'微伴数据'!CL129)</f>
      </c>
      <c r="G132" s="1" t="str">
        <v>B</v>
      </c>
      <c r="H132" s="1" t="str">
        <v>建联</v>
      </c>
      <c r="I132" s="1">
        <f>VLOOKUP(A132,'Sheet9'!A:A,1,0)</f>
      </c>
      <c r="J132" s="3"/>
      <c r="K132" s="1">
        <f>T132&amp;CHAR(10)&amp;U132&amp;CHAR(10)&amp;V132&amp;CHAR(10)&amp;Y132&amp;CHAR(10)&amp;Z132&amp;CHAR(10)&amp;AA132&amp;CHAR(10)&amp;AB132&amp;CHAR(10)&amp;AC132&amp;CHAR(10)&amp;AD132&amp;CHAR(10)&amp;AE132</f>
      </c>
      <c r="L132" s="2">
        <f>IFERROR(VLOOKUP(#REF!,'第一课直播'!D:L,9,0),IFERROR(VLOOKUP('第一课回放'!C:H,5,0),"未到课"))</f>
      </c>
      <c r="M132" s="2">
        <f>IFERROR(VLOOKUP(#REF!,'第一课回放'!C:H,5,0),"0:00:00")</f>
      </c>
      <c r="N132" s="2">
        <f>IFERROR(VLOOKUP(#REF!,'第二课直播'!D:L,9,0),"未到课")</f>
      </c>
      <c r="O132" s="2"/>
      <c r="P132" s="2"/>
      <c r="Q132" s="2"/>
      <c r="R132" s="2"/>
      <c r="S132" s="1">
        <f>IFERROR(VLOOKUP(A132,'微伴数据'!A:DB,12,0),"")</f>
      </c>
      <c r="T132" s="1">
        <f>IFERROR(VLOOKUP(A132,'微伴数据'!A:DB,32,0),"")</f>
      </c>
      <c r="U132" s="1">
        <f>IFERROR(VLOOKUP(A132,'微伴数据'!A:DC,81,0),"")</f>
      </c>
      <c r="V132" s="1">
        <f>IFERROR(VLOOKUP(#REF!,'星橙地址'!A:V,9,0),"")</f>
      </c>
      <c r="W132" s="1">
        <f>IFERROR(VLOOKUP(#REF!,'星橙地址'!A:V,10,0),"")</f>
      </c>
      <c r="X132" s="1">
        <f>IFERROR(VLOOKUP(A132,'星云问卷'!A:O,8,0),"")</f>
      </c>
      <c r="Y132" s="3">
        <f>IFERROR(VLOOKUP(A132,'星云问卷'!A:O,9,0),"")</f>
      </c>
      <c r="Z132" s="3">
        <f>IFERROR(VLOOKUP(A132,'星云问卷'!A:O,10,0),"")</f>
      </c>
      <c r="AA132" s="3">
        <f>IFERROR(VLOOKUP(A132,'星云问卷'!A:O,11,0),"")</f>
      </c>
      <c r="AB132" s="3">
        <f>IFERROR(VLOOKUP(A132,'星云问卷'!A:O,12,0),"")</f>
      </c>
      <c r="AC132" s="3">
        <f>IFERROR(VLOOKUP(A132,'星云问卷'!A:O,13,0),"")</f>
      </c>
      <c r="AD132" s="3">
        <f>IFERROR(VLOOKUP(A132,'星云问卷'!A:O,14,0),"")</f>
      </c>
      <c r="AE132" s="3">
        <f>IFERROR(VLOOKUP(A132,'星云问卷'!A:O,15,0),"")</f>
      </c>
      <c r="AF132" s="1">
        <f>IFERROR(VLOOKUP(A132,'微伴数据'!A:DB,72,0),"")</f>
      </c>
      <c r="AG132" s="1"/>
      <c r="AH132" s="1"/>
      <c r="AI132" s="1"/>
      <c r="AJ132" s="4"/>
      <c r="AK132" s="4"/>
      <c r="AL132" s="4">
        <f>CONCATENATE( " 我把体验营用户专属福利给你发一下哈：" &amp; CHAR(10) &amp; CHAR(10), "1.《抖音商业IP课》" &amp; CHAR(10), "兑换码：", AG132, CHAR(10), "兑换码使用地址：https://appamvpb5mq9834.h5.xiaoeknow.com/p/t/v1/ecommerce/mkt/redeem_index" &amp; CHAR(10) &amp; CHAR(10), "2.《生财有术66个项目精选》" &amp; CHAR(10), "兑换码：", AH132, CHAR(10), "使用方式：微信搜索小报童投递-点击开始阅读-点击生财有术项目精选即可" &amp; CHAR(10) &amp; CHAR(10), "3.《生财365问》" &amp; CHAR(10), "兑换码：", AI132, CHAR(10), "使用方式：https://appamvpb5mq9834.h5.xiaoeknow.com/p/t/v1/ecommerce/mkt/redeem_index")</f>
      </c>
      <c r="AM132" s="1"/>
      <c r="AN132" s="1"/>
      <c r="AO132" s="1"/>
    </row>
    <row r="133">
      <c r="A133" s="1">
        <f>IF('微伴数据'!A130="","",'微伴数据'!A130)</f>
      </c>
      <c r="B133" s="1">
        <f>IF('微伴数据'!B130="","",'微伴数据'!B130)</f>
      </c>
      <c r="C133" s="1">
        <f>IF('微伴数据'!G130="","",'微伴数据'!G130)</f>
      </c>
      <c r="D133" s="1">
        <f>IF('微伴数据'!D130="","",'微伴数据'!D130)</f>
      </c>
      <c r="E133" s="1">
        <f>IF('微伴数据'!CR130="","",'微伴数据'!CR130)</f>
      </c>
      <c r="F133" s="1">
        <f>IF('微伴数据'!CL130="","",'微伴数据'!CL130)</f>
      </c>
      <c r="G133" s="1" t="str">
        <v>B</v>
      </c>
      <c r="H133" s="1" t="str">
        <v>建联</v>
      </c>
      <c r="I133" s="1">
        <f>VLOOKUP(A133,'Sheet9'!A:A,1,0)</f>
      </c>
      <c r="J133" s="3"/>
      <c r="K133" s="1">
        <f>T133&amp;CHAR(10)&amp;U133&amp;CHAR(10)&amp;V133&amp;CHAR(10)&amp;Y133&amp;CHAR(10)&amp;Z133&amp;CHAR(10)&amp;AA133&amp;CHAR(10)&amp;AB133&amp;CHAR(10)&amp;AC133&amp;CHAR(10)&amp;AD133&amp;CHAR(10)&amp;AE133</f>
      </c>
      <c r="L133" s="2">
        <f>IFERROR(VLOOKUP(#REF!,'第一课直播'!D:L,9,0),IFERROR(VLOOKUP('第一课回放'!C:H,5,0),"未到课"))</f>
      </c>
      <c r="M133" s="2">
        <f>IFERROR(VLOOKUP(#REF!,'第一课回放'!C:H,5,0),"0:00:00")</f>
      </c>
      <c r="N133" s="2">
        <f>IFERROR(VLOOKUP(#REF!,'第二课直播'!D:L,9,0),"未到课")</f>
      </c>
      <c r="O133" s="2"/>
      <c r="P133" s="7"/>
      <c r="Q133" s="7"/>
      <c r="R133" s="2"/>
      <c r="S133" s="1">
        <f>IFERROR(VLOOKUP(A133,'微伴数据'!A:DB,12,0),"")</f>
      </c>
      <c r="T133" s="1">
        <f>IFERROR(VLOOKUP(A133,'微伴数据'!A:DB,32,0),"")</f>
      </c>
      <c r="U133" s="1">
        <f>IFERROR(VLOOKUP(A133,'微伴数据'!A:DC,81,0),"")</f>
      </c>
      <c r="V133" s="1">
        <f>IFERROR(VLOOKUP(#REF!,'星橙地址'!A:V,9,0),"")</f>
      </c>
      <c r="W133" s="1">
        <f>IFERROR(VLOOKUP(#REF!,'星橙地址'!A:V,10,0),"")</f>
      </c>
      <c r="X133" s="1">
        <f>IFERROR(VLOOKUP(A133,'星云问卷'!A:O,8,0),"")</f>
      </c>
      <c r="Y133" s="3">
        <f>IFERROR(VLOOKUP(A133,'星云问卷'!A:O,9,0),"")</f>
      </c>
      <c r="Z133" s="3">
        <f>IFERROR(VLOOKUP(A133,'星云问卷'!A:O,10,0),"")</f>
      </c>
      <c r="AA133" s="3">
        <f>IFERROR(VLOOKUP(A133,'星云问卷'!A:O,11,0),"")</f>
      </c>
      <c r="AB133" s="3">
        <f>IFERROR(VLOOKUP(A133,'星云问卷'!A:O,12,0),"")</f>
      </c>
      <c r="AC133" s="3">
        <f>IFERROR(VLOOKUP(A133,'星云问卷'!A:O,13,0),"")</f>
      </c>
      <c r="AD133" s="3">
        <f>IFERROR(VLOOKUP(A133,'星云问卷'!A:O,14,0),"")</f>
      </c>
      <c r="AE133" s="3">
        <f>IFERROR(VLOOKUP(A133,'星云问卷'!A:O,15,0),"")</f>
      </c>
      <c r="AF133" s="1">
        <f>IFERROR(VLOOKUP(A133,'微伴数据'!A:DB,72,0),"")</f>
      </c>
      <c r="AG133" s="1"/>
      <c r="AH133" s="1"/>
      <c r="AI133" s="1"/>
      <c r="AJ133" s="4"/>
      <c r="AK133" s="4"/>
      <c r="AL133" s="4">
        <f>CONCATENATE( " 我把体验营用户专属福利给你发一下哈：" &amp; CHAR(10) &amp; CHAR(10), "1.《抖音商业IP课》" &amp; CHAR(10), "兑换码：", AG133, CHAR(10), "兑换码使用地址：https://appamvpb5mq9834.h5.xiaoeknow.com/p/t/v1/ecommerce/mkt/redeem_index" &amp; CHAR(10) &amp; CHAR(10), "2.《生财有术66个项目精选》" &amp; CHAR(10), "兑换码：", AH133, CHAR(10), "使用方式：微信搜索小报童投递-点击开始阅读-点击生财有术项目精选即可" &amp; CHAR(10) &amp; CHAR(10), "3.《生财365问》" &amp; CHAR(10), "兑换码：", AI133, CHAR(10), "使用方式：https://appamvpb5mq9834.h5.xiaoeknow.com/p/t/v1/ecommerce/mkt/redeem_index")</f>
      </c>
      <c r="AM133" s="1"/>
      <c r="AN133" s="1"/>
      <c r="AO133" s="1"/>
    </row>
    <row r="134">
      <c r="A134" s="1">
        <f>IF('微伴数据'!A131="","",'微伴数据'!A131)</f>
      </c>
      <c r="B134" s="1">
        <f>IF('微伴数据'!B131="","",'微伴数据'!B131)</f>
      </c>
      <c r="C134" s="1">
        <f>IF('微伴数据'!G131="","",'微伴数据'!G131)</f>
      </c>
      <c r="D134" s="1">
        <f>IF('微伴数据'!D131="","",'微伴数据'!D131)</f>
      </c>
      <c r="E134" s="1">
        <f>IF('微伴数据'!CR131="","",'微伴数据'!CR131)</f>
      </c>
      <c r="F134" s="1">
        <f>IF('微伴数据'!CL131="","",'微伴数据'!CL131)</f>
      </c>
      <c r="G134" s="1" t="str">
        <v>S</v>
      </c>
      <c r="H134" s="1" t="str">
        <v>建联</v>
      </c>
      <c r="I134" s="1">
        <f>VLOOKUP(A134,'Sheet9'!A:A,1,0)</f>
      </c>
      <c r="J134" s="3"/>
      <c r="K134" s="1">
        <f>T134&amp;CHAR(10)&amp;U134&amp;CHAR(10)&amp;V134&amp;CHAR(10)&amp;Y134&amp;CHAR(10)&amp;Z134&amp;CHAR(10)&amp;AA134&amp;CHAR(10)&amp;AB134&amp;CHAR(10)&amp;AC134&amp;CHAR(10)&amp;AD134&amp;CHAR(10)&amp;AE134</f>
      </c>
      <c r="L134" s="2">
        <f>IFERROR(VLOOKUP(#REF!,'第一课直播'!D:L,9,0),IFERROR(VLOOKUP('第一课回放'!C:H,5,0),"未到课"))</f>
      </c>
      <c r="M134" s="2">
        <f>IFERROR(VLOOKUP(#REF!,'第一课回放'!C:H,5,0),"0:00:00")</f>
      </c>
      <c r="N134" s="2">
        <f>IFERROR(VLOOKUP(#REF!,'第二课直播'!D:L,9,0),"未到课")</f>
      </c>
      <c r="O134" s="2"/>
      <c r="P134" s="2"/>
      <c r="Q134" s="2"/>
      <c r="R134" s="2"/>
      <c r="S134" s="1">
        <f>IFERROR(VLOOKUP(A134,'微伴数据'!A:DB,12,0),"")</f>
      </c>
      <c r="T134" s="1">
        <f>IFERROR(VLOOKUP(A134,'微伴数据'!A:DB,32,0),"")</f>
      </c>
      <c r="U134" s="1">
        <f>IFERROR(VLOOKUP(A134,'微伴数据'!A:DC,81,0),"")</f>
      </c>
      <c r="V134" s="1">
        <f>IFERROR(VLOOKUP(#REF!,'星橙地址'!A:V,9,0),"")</f>
      </c>
      <c r="W134" s="1">
        <f>IFERROR(VLOOKUP(#REF!,'星橙地址'!A:V,10,0),"")</f>
      </c>
      <c r="X134" s="1">
        <f>IFERROR(VLOOKUP(A134,'星云问卷'!A:O,8,0),"")</f>
      </c>
      <c r="Y134" s="3">
        <f>IFERROR(VLOOKUP(A134,'星云问卷'!A:O,9,0),"")</f>
      </c>
      <c r="Z134" s="3">
        <f>IFERROR(VLOOKUP(A134,'星云问卷'!A:O,10,0),"")</f>
      </c>
      <c r="AA134" s="3">
        <f>IFERROR(VLOOKUP(A134,'星云问卷'!A:O,11,0),"")</f>
      </c>
      <c r="AB134" s="3">
        <f>IFERROR(VLOOKUP(A134,'星云问卷'!A:O,12,0),"")</f>
      </c>
      <c r="AC134" s="3">
        <f>IFERROR(VLOOKUP(A134,'星云问卷'!A:O,13,0),"")</f>
      </c>
      <c r="AD134" s="3">
        <f>IFERROR(VLOOKUP(A134,'星云问卷'!A:O,14,0),"")</f>
      </c>
      <c r="AE134" s="3">
        <f>IFERROR(VLOOKUP(A134,'星云问卷'!A:O,15,0),"")</f>
      </c>
      <c r="AF134" s="1">
        <f>IFERROR(VLOOKUP(A134,'微伴数据'!A:DB,72,0),"")</f>
      </c>
      <c r="AG134" s="1"/>
      <c r="AH134" s="1"/>
      <c r="AI134" s="1"/>
      <c r="AJ134" s="4"/>
      <c r="AK134" s="4"/>
      <c r="AL134" s="4">
        <f>CONCATENATE( " 我把体验营用户专属福利给你发一下哈：" &amp; CHAR(10) &amp; CHAR(10), "1.《抖音商业IP课》" &amp; CHAR(10), "兑换码：", AG134, CHAR(10), "兑换码使用地址：https://appamvpb5mq9834.h5.xiaoeknow.com/p/t/v1/ecommerce/mkt/redeem_index" &amp; CHAR(10) &amp; CHAR(10), "2.《生财有术66个项目精选》" &amp; CHAR(10), "兑换码：", AH134, CHAR(10), "使用方式：微信搜索小报童投递-点击开始阅读-点击生财有术项目精选即可" &amp; CHAR(10) &amp; CHAR(10), "3.《生财365问》" &amp; CHAR(10), "兑换码：", AI134, CHAR(10), "使用方式：https://appamvpb5mq9834.h5.xiaoeknow.com/p/t/v1/ecommerce/mkt/redeem_index")</f>
      </c>
      <c r="AM134" s="1"/>
      <c r="AN134" s="1"/>
      <c r="AO134" s="1"/>
    </row>
    <row r="135">
      <c r="A135" s="1">
        <f>IF('微伴数据'!A132="","",'微伴数据'!A132)</f>
      </c>
      <c r="B135" s="1">
        <f>IF('微伴数据'!B132="","",'微伴数据'!B132)</f>
      </c>
      <c r="C135" s="1">
        <f>IF('微伴数据'!G132="","",'微伴数据'!G132)</f>
      </c>
      <c r="D135" s="1">
        <f>IF('微伴数据'!D132="","",'微伴数据'!D132)</f>
      </c>
      <c r="E135" s="1">
        <f>IF('微伴数据'!CR132="","",'微伴数据'!CR132)</f>
      </c>
      <c r="F135" s="1">
        <f>IF('微伴数据'!CL132="","",'微伴数据'!CL132)</f>
      </c>
      <c r="G135" s="1" t="str">
        <v>S</v>
      </c>
      <c r="H135" s="1" t="str">
        <v>建联</v>
      </c>
      <c r="I135" s="1">
        <f>VLOOKUP(A135,'Sheet9'!A:A,1,0)</f>
      </c>
      <c r="J135" s="3"/>
      <c r="K135" s="1">
        <f>T135&amp;CHAR(10)&amp;U135&amp;CHAR(10)&amp;V135&amp;CHAR(10)&amp;Y135&amp;CHAR(10)&amp;Z135&amp;CHAR(10)&amp;AA135&amp;CHAR(10)&amp;AB135&amp;CHAR(10)&amp;AC135&amp;CHAR(10)&amp;AD135&amp;CHAR(10)&amp;AE135</f>
      </c>
      <c r="L135" s="2">
        <f>IFERROR(VLOOKUP(#REF!,'第一课直播'!D:L,9,0),IFERROR(VLOOKUP('第一课回放'!C:H,5,0),"未到课"))</f>
      </c>
      <c r="M135" s="2">
        <f>IFERROR(VLOOKUP(#REF!,'第一课回放'!C:H,5,0),"0:00:00")</f>
      </c>
      <c r="N135" s="2">
        <f>IFERROR(VLOOKUP(#REF!,'第二课直播'!D:L,9,0),"未到课")</f>
      </c>
      <c r="O135" s="2"/>
      <c r="P135" s="2"/>
      <c r="Q135" s="2"/>
      <c r="R135" s="2"/>
      <c r="S135" s="1">
        <f>IFERROR(VLOOKUP(A135,'微伴数据'!A:DB,12,0),"")</f>
      </c>
      <c r="T135" s="1">
        <f>IFERROR(VLOOKUP(A135,'微伴数据'!A:DB,32,0),"")</f>
      </c>
      <c r="U135" s="1">
        <f>IFERROR(VLOOKUP(A135,'微伴数据'!A:DC,81,0),"")</f>
      </c>
      <c r="V135" s="1">
        <f>IFERROR(VLOOKUP(#REF!,'星橙地址'!A:V,9,0),"")</f>
      </c>
      <c r="W135" s="1">
        <f>IFERROR(VLOOKUP(#REF!,'星橙地址'!A:V,10,0),"")</f>
      </c>
      <c r="X135" s="1">
        <f>IFERROR(VLOOKUP(A135,'星云问卷'!A:O,8,0),"")</f>
      </c>
      <c r="Y135" s="3">
        <f>IFERROR(VLOOKUP(A135,'星云问卷'!A:O,9,0),"")</f>
      </c>
      <c r="Z135" s="3">
        <f>IFERROR(VLOOKUP(A135,'星云问卷'!A:O,10,0),"")</f>
      </c>
      <c r="AA135" s="3">
        <f>IFERROR(VLOOKUP(A135,'星云问卷'!A:O,11,0),"")</f>
      </c>
      <c r="AB135" s="3">
        <f>IFERROR(VLOOKUP(A135,'星云问卷'!A:O,12,0),"")</f>
      </c>
      <c r="AC135" s="3">
        <f>IFERROR(VLOOKUP(A135,'星云问卷'!A:O,13,0),"")</f>
      </c>
      <c r="AD135" s="3">
        <f>IFERROR(VLOOKUP(A135,'星云问卷'!A:O,14,0),"")</f>
      </c>
      <c r="AE135" s="3">
        <f>IFERROR(VLOOKUP(A135,'星云问卷'!A:O,15,0),"")</f>
      </c>
      <c r="AF135" s="1">
        <f>IFERROR(VLOOKUP(A135,'微伴数据'!A:DB,72,0),"")</f>
      </c>
      <c r="AG135" s="1"/>
      <c r="AH135" s="1"/>
      <c r="AI135" s="1"/>
      <c r="AJ135" s="4"/>
      <c r="AK135" s="4"/>
      <c r="AL135" s="4">
        <f>CONCATENATE( " 我把体验营用户专属福利给你发一下哈：" &amp; CHAR(10) &amp; CHAR(10), "1.《抖音商业IP课》" &amp; CHAR(10), "兑换码：", AG135, CHAR(10), "兑换码使用地址：https://appamvpb5mq9834.h5.xiaoeknow.com/p/t/v1/ecommerce/mkt/redeem_index" &amp; CHAR(10) &amp; CHAR(10), "2.《生财有术66个项目精选》" &amp; CHAR(10), "兑换码：", AH135, CHAR(10), "使用方式：微信搜索小报童投递-点击开始阅读-点击生财有术项目精选即可" &amp; CHAR(10) &amp; CHAR(10), "3.《生财365问》" &amp; CHAR(10), "兑换码：", AI135, CHAR(10), "使用方式：https://appamvpb5mq9834.h5.xiaoeknow.com/p/t/v1/ecommerce/mkt/redeem_index")</f>
      </c>
      <c r="AM135" s="1"/>
      <c r="AN135" s="1"/>
      <c r="AO135" s="1"/>
    </row>
    <row r="136">
      <c r="A136" s="1">
        <f>IF('微伴数据'!A133="","",'微伴数据'!A133)</f>
      </c>
      <c r="B136" s="1">
        <f>IF('微伴数据'!B133="","",'微伴数据'!B133)</f>
      </c>
      <c r="C136" s="1">
        <f>IF('微伴数据'!G133="","",'微伴数据'!G133)</f>
      </c>
      <c r="D136" s="1">
        <f>IF('微伴数据'!D133="","",'微伴数据'!D133)</f>
      </c>
      <c r="E136" s="1">
        <f>IF('微伴数据'!CR133="","",'微伴数据'!CR133)</f>
      </c>
      <c r="F136" s="1">
        <f>IF('微伴数据'!CL133="","",'微伴数据'!CL133)</f>
      </c>
      <c r="G136" s="1" t="str">
        <v>B</v>
      </c>
      <c r="H136" s="1" t="str">
        <v>建联</v>
      </c>
      <c r="I136" s="1">
        <f>VLOOKUP(A136,'Sheet9'!A:A,1,0)</f>
      </c>
      <c r="J136" s="3"/>
      <c r="K136" s="1">
        <f>T136&amp;CHAR(10)&amp;U136&amp;CHAR(10)&amp;V136&amp;CHAR(10)&amp;Y136&amp;CHAR(10)&amp;Z136&amp;CHAR(10)&amp;AA136&amp;CHAR(10)&amp;AB136&amp;CHAR(10)&amp;AC136&amp;CHAR(10)&amp;AD136&amp;CHAR(10)&amp;AE136</f>
      </c>
      <c r="L136" s="2">
        <f>IFERROR(VLOOKUP(#REF!,'第一课直播'!D:L,9,0),IFERROR(VLOOKUP('第一课回放'!C:H,5,0),"未到课"))</f>
      </c>
      <c r="M136" s="2">
        <f>IFERROR(VLOOKUP(#REF!,'第一课回放'!C:H,5,0),"0:00:00")</f>
      </c>
      <c r="N136" s="2">
        <f>IFERROR(VLOOKUP(#REF!,'第二课直播'!D:L,9,0),"未到课")</f>
      </c>
      <c r="O136" s="2"/>
      <c r="P136" s="2"/>
      <c r="Q136" s="2"/>
      <c r="R136" s="2"/>
      <c r="S136" s="1">
        <f>IFERROR(VLOOKUP(A136,'微伴数据'!A:DB,12,0),"")</f>
      </c>
      <c r="T136" s="1">
        <f>IFERROR(VLOOKUP(A136,'微伴数据'!A:DB,32,0),"")</f>
      </c>
      <c r="U136" s="1">
        <f>IFERROR(VLOOKUP(A136,'微伴数据'!A:DC,81,0),"")</f>
      </c>
      <c r="V136" s="1">
        <f>IFERROR(VLOOKUP(#REF!,'星橙地址'!A:V,9,0),"")</f>
      </c>
      <c r="W136" s="1">
        <f>IFERROR(VLOOKUP(#REF!,'星橙地址'!A:V,10,0),"")</f>
      </c>
      <c r="X136" s="1">
        <f>IFERROR(VLOOKUP(A136,'星云问卷'!A:O,8,0),"")</f>
      </c>
      <c r="Y136" s="3">
        <f>IFERROR(VLOOKUP(A136,'星云问卷'!A:O,9,0),"")</f>
      </c>
      <c r="Z136" s="3">
        <f>IFERROR(VLOOKUP(A136,'星云问卷'!A:O,10,0),"")</f>
      </c>
      <c r="AA136" s="3">
        <f>IFERROR(VLOOKUP(A136,'星云问卷'!A:O,11,0),"")</f>
      </c>
      <c r="AB136" s="3">
        <f>IFERROR(VLOOKUP(A136,'星云问卷'!A:O,12,0),"")</f>
      </c>
      <c r="AC136" s="3">
        <f>IFERROR(VLOOKUP(A136,'星云问卷'!A:O,13,0),"")</f>
      </c>
      <c r="AD136" s="3">
        <f>IFERROR(VLOOKUP(A136,'星云问卷'!A:O,14,0),"")</f>
      </c>
      <c r="AE136" s="3">
        <f>IFERROR(VLOOKUP(A136,'星云问卷'!A:O,15,0),"")</f>
      </c>
      <c r="AF136" s="1">
        <f>IFERROR(VLOOKUP(A136,'微伴数据'!A:DB,72,0),"")</f>
      </c>
      <c r="AG136" s="5" t="str">
        <v>547puvvb</v>
      </c>
      <c r="AH136" s="4" t="s">
        <v>84</v>
      </c>
      <c r="AI136" s="5" t="str">
        <v>6dhZVESS</v>
      </c>
      <c r="AJ136" s="4"/>
      <c r="AK136" s="4"/>
      <c r="AL136" s="4">
        <f>CONCATENATE( " 我把体验营用户专属福利给你发一下哈：" &amp; CHAR(10) &amp; CHAR(10), "1.《抖音商业IP课》" &amp; CHAR(10), "兑换码：", AG136, CHAR(10), "兑换码使用地址：https://appamvpb5mq9834.h5.xiaoeknow.com/p/t/v1/ecommerce/mkt/redeem_index" &amp; CHAR(10) &amp; CHAR(10), "2.《生财有术66个项目精选》" &amp; CHAR(10), "兑换码：", AH136, CHAR(10), "使用方式：微信搜索小报童投递-点击开始阅读-点击生财有术项目精选即可" &amp; CHAR(10) &amp; CHAR(10), "3.《生财365问》" &amp; CHAR(10), "兑换码：", AI136, CHAR(10), "使用方式：https://appamvpb5mq9834.h5.xiaoeknow.com/p/t/v1/ecommerce/mkt/redeem_index")</f>
      </c>
      <c r="AM136" s="1"/>
      <c r="AN136" s="1"/>
      <c r="AO136" s="1"/>
    </row>
    <row r="137">
      <c r="A137" s="10">
        <f>IF('微伴数据'!A134="","",'微伴数据'!A134)</f>
      </c>
      <c r="B137" s="1">
        <f>IF('微伴数据'!B134="","",'微伴数据'!B134)</f>
      </c>
      <c r="C137" s="1">
        <f>IF('微伴数据'!G134="","",'微伴数据'!G134)</f>
      </c>
      <c r="D137" s="1">
        <f>IF('微伴数据'!D134="","",'微伴数据'!D134)</f>
      </c>
      <c r="E137" s="1">
        <f>IF('微伴数据'!CR134="","",'微伴数据'!CR134)</f>
      </c>
      <c r="F137" s="1">
        <f>IF('微伴数据'!CL134="","",'微伴数据'!CL134)</f>
      </c>
      <c r="G137" s="1" t="str">
        <v>B</v>
      </c>
      <c r="H137" s="1" t="str">
        <v>已成交</v>
      </c>
      <c r="I137" s="1">
        <f>VLOOKUP(A137,'Sheet9'!A:A,1,0)</f>
      </c>
      <c r="J137" s="3"/>
      <c r="K137" s="1">
        <f>T137&amp;CHAR(10)&amp;U137&amp;CHAR(10)&amp;V137&amp;CHAR(10)&amp;Y137&amp;CHAR(10)&amp;Z137&amp;CHAR(10)&amp;AA137&amp;CHAR(10)&amp;AB137&amp;CHAR(10)&amp;AC137&amp;CHAR(10)&amp;AD137&amp;CHAR(10)&amp;AE137</f>
      </c>
      <c r="L137" s="2">
        <f>IFERROR(VLOOKUP(#REF!,'第一课直播'!D:L,9,0),IFERROR(VLOOKUP('第一课回放'!C:H,5,0),"未到课"))</f>
      </c>
      <c r="M137" s="2">
        <f>IFERROR(VLOOKUP(#REF!,'第一课回放'!C:H,5,0),"0:00:00")</f>
      </c>
      <c r="N137" s="2">
        <f>IFERROR(VLOOKUP(#REF!,'第二课直播'!D:L,9,0),"未到课")</f>
      </c>
      <c r="O137" s="2"/>
      <c r="P137" s="2"/>
      <c r="Q137" s="2"/>
      <c r="R137" s="2"/>
      <c r="S137" s="1">
        <f>IFERROR(VLOOKUP(A137,'微伴数据'!A:DB,12,0),"")</f>
      </c>
      <c r="T137" s="1">
        <f>IFERROR(VLOOKUP(A137,'微伴数据'!A:DB,32,0),"")</f>
      </c>
      <c r="U137" s="1">
        <f>IFERROR(VLOOKUP(A137,'微伴数据'!A:DC,81,0),"")</f>
      </c>
      <c r="V137" s="1">
        <f>IFERROR(VLOOKUP(#REF!,'星橙地址'!A:V,9,0),"")</f>
      </c>
      <c r="W137" s="1">
        <f>IFERROR(VLOOKUP(#REF!,'星橙地址'!A:V,10,0),"")</f>
      </c>
      <c r="X137" s="1">
        <f>IFERROR(VLOOKUP(A137,'星云问卷'!A:O,8,0),"")</f>
      </c>
      <c r="Y137" s="3">
        <f>IFERROR(VLOOKUP(A137,'星云问卷'!A:O,9,0),"")</f>
      </c>
      <c r="Z137" s="3">
        <f>IFERROR(VLOOKUP(A137,'星云问卷'!A:O,10,0),"")</f>
      </c>
      <c r="AA137" s="3">
        <f>IFERROR(VLOOKUP(A137,'星云问卷'!A:O,11,0),"")</f>
      </c>
      <c r="AB137" s="3">
        <f>IFERROR(VLOOKUP(A137,'星云问卷'!A:O,12,0),"")</f>
      </c>
      <c r="AC137" s="3">
        <f>IFERROR(VLOOKUP(A137,'星云问卷'!A:O,13,0),"")</f>
      </c>
      <c r="AD137" s="3">
        <f>IFERROR(VLOOKUP(A137,'星云问卷'!A:O,14,0),"")</f>
      </c>
      <c r="AE137" s="3">
        <f>IFERROR(VLOOKUP(A137,'星云问卷'!A:O,15,0),"")</f>
      </c>
      <c r="AF137" s="1">
        <f>IFERROR(VLOOKUP(A137,'微伴数据'!A:DB,72,0),"")</f>
      </c>
      <c r="AG137" s="5" t="str">
        <v>54DE24Dk</v>
      </c>
      <c r="AH137" s="6" t="s">
        <v>85</v>
      </c>
      <c r="AI137" s="5" t="str">
        <v>6dvEfcFP</v>
      </c>
      <c r="AJ137" s="4"/>
      <c r="AK137" s="4"/>
      <c r="AL137" s="4">
        <f>CONCATENATE( " 我把体验营用户专属福利给你发一下哈：" &amp; CHAR(10) &amp; CHAR(10), "1.《抖音商业IP课》" &amp; CHAR(10), "兑换码：", AG137, CHAR(10), "兑换码使用地址：https://appamvpb5mq9834.h5.xiaoeknow.com/p/t/v1/ecommerce/mkt/redeem_index" &amp; CHAR(10) &amp; CHAR(10), "2.《生财有术66个项目精选》" &amp; CHAR(10), "兑换码：", AH137, CHAR(10), "使用方式：微信搜索小报童投递-点击开始阅读-点击生财有术项目精选即可" &amp; CHAR(10) &amp; CHAR(10), "3.《生财365问》" &amp; CHAR(10), "兑换码：", AI137, CHAR(10), "使用方式：https://appamvpb5mq9834.h5.xiaoeknow.com/p/t/v1/ecommerce/mkt/redeem_index")</f>
      </c>
      <c r="AM137" s="1"/>
      <c r="AN137" s="1"/>
      <c r="AO137" s="1"/>
    </row>
    <row r="138">
      <c r="A138" s="1">
        <f>IF('微伴数据'!A135="","",'微伴数据'!A135)</f>
      </c>
      <c r="B138" s="1">
        <f>IF('微伴数据'!B135="","",'微伴数据'!B135)</f>
      </c>
      <c r="C138" s="1">
        <f>IF('微伴数据'!G135="","",'微伴数据'!G135)</f>
      </c>
      <c r="D138" s="1">
        <f>IF('微伴数据'!D135="","",'微伴数据'!D135)</f>
      </c>
      <c r="E138" s="1">
        <f>IF('微伴数据'!CR135="","",'微伴数据'!CR135)</f>
      </c>
      <c r="F138" s="1">
        <f>IF('微伴数据'!CL135="","",'微伴数据'!CL135)</f>
      </c>
      <c r="G138" s="1" t="str">
        <v>B</v>
      </c>
      <c r="H138" s="1" t="str">
        <v>建联</v>
      </c>
      <c r="I138" s="1">
        <f>VLOOKUP(A138,'Sheet9'!A:A,1,0)</f>
      </c>
      <c r="J138" s="3" t="str">
        <v>如果是付费购买的课程，在服务号里去听课，想把讲课视频内容提取出文字稿，这个怎么弄？</v>
      </c>
      <c r="K138" s="1">
        <f>T138&amp;CHAR(10)&amp;U138&amp;CHAR(10)&amp;V138&amp;CHAR(10)&amp;Y138&amp;CHAR(10)&amp;Z138&amp;CHAR(10)&amp;AA138&amp;CHAR(10)&amp;AB138&amp;CHAR(10)&amp;AC138&amp;CHAR(10)&amp;AD138&amp;CHAR(10)&amp;AE138</f>
      </c>
      <c r="L138" s="2">
        <f>IFERROR(VLOOKUP(#REF!,'第一课直播'!D:L,9,0),IFERROR(VLOOKUP('第一课回放'!C:H,5,0),"未到课"))</f>
      </c>
      <c r="M138" s="2">
        <f>IFERROR(VLOOKUP(#REF!,'第一课回放'!C:H,5,0),"0:00:00")</f>
      </c>
      <c r="N138" s="2">
        <f>IFERROR(VLOOKUP(#REF!,'第二课直播'!D:L,9,0),"未到课")</f>
      </c>
      <c r="O138" s="2"/>
      <c r="P138" s="2"/>
      <c r="Q138" s="2"/>
      <c r="R138" s="2"/>
      <c r="S138" s="1">
        <f>IFERROR(VLOOKUP(A138,'微伴数据'!A:DB,12,0),"")</f>
      </c>
      <c r="T138" s="1">
        <f>IFERROR(VLOOKUP(A138,'微伴数据'!A:DB,32,0),"")</f>
      </c>
      <c r="U138" s="1">
        <f>IFERROR(VLOOKUP(A138,'微伴数据'!A:DC,81,0),"")</f>
      </c>
      <c r="V138" s="1">
        <f>IFERROR(VLOOKUP(#REF!,'星橙地址'!A:V,9,0),"")</f>
      </c>
      <c r="W138" s="1">
        <f>IFERROR(VLOOKUP(#REF!,'星橙地址'!A:V,10,0),"")</f>
      </c>
      <c r="X138" s="1">
        <f>IFERROR(VLOOKUP(A138,'星云问卷'!A:O,8,0),"")</f>
      </c>
      <c r="Y138" s="3">
        <f>IFERROR(VLOOKUP(A138,'星云问卷'!A:O,9,0),"")</f>
      </c>
      <c r="Z138" s="3">
        <f>IFERROR(VLOOKUP(A138,'星云问卷'!A:O,10,0),"")</f>
      </c>
      <c r="AA138" s="3">
        <f>IFERROR(VLOOKUP(A138,'星云问卷'!A:O,11,0),"")</f>
      </c>
      <c r="AB138" s="3">
        <f>IFERROR(VLOOKUP(A138,'星云问卷'!A:O,12,0),"")</f>
      </c>
      <c r="AC138" s="3">
        <f>IFERROR(VLOOKUP(A138,'星云问卷'!A:O,13,0),"")</f>
      </c>
      <c r="AD138" s="3">
        <f>IFERROR(VLOOKUP(A138,'星云问卷'!A:O,14,0),"")</f>
      </c>
      <c r="AE138" s="3">
        <f>IFERROR(VLOOKUP(A138,'星云问卷'!A:O,15,0),"")</f>
      </c>
      <c r="AF138" s="1">
        <f>IFERROR(VLOOKUP(A138,'微伴数据'!A:DB,72,0),"")</f>
      </c>
      <c r="AG138" s="1" t="str">
        <v>548GWHd9</v>
      </c>
      <c r="AH138" s="1" t="str">
        <v>https://xiaobot.net/invitation/31c99-17a34-c8b08-c2b62/</v>
      </c>
      <c r="AI138" s="1" t="str">
        <v>6djf2aAb</v>
      </c>
      <c r="AJ138" s="4"/>
      <c r="AK138" s="4"/>
      <c r="AL138" s="4">
        <f>CONCATENATE( " 我把体验营用户专属福利给你发一下哈：" &amp; CHAR(10) &amp; CHAR(10), "1.《抖音商业IP课》" &amp; CHAR(10), "兑换码：", AG138, CHAR(10), "兑换码使用地址：https://appamvpb5mq9834.h5.xiaoeknow.com/p/t/v1/ecommerce/mkt/redeem_index" &amp; CHAR(10) &amp; CHAR(10), "2.《生财有术66个项目精选》" &amp; CHAR(10), "兑换码：", AH138, CHAR(10), "使用方式：微信搜索小报童投递-点击开始阅读-点击生财有术项目精选即可" &amp; CHAR(10) &amp; CHAR(10), "3.《生财365问》" &amp; CHAR(10), "兑换码：", AI138, CHAR(10), "使用方式：https://appamvpb5mq9834.h5.xiaoeknow.com/p/t/v1/ecommerce/mkt/redeem_index")</f>
      </c>
      <c r="AM138" s="1"/>
      <c r="AN138" s="1"/>
      <c r="AO138" s="1"/>
    </row>
    <row r="139">
      <c r="A139" s="1">
        <f>IF('微伴数据'!A136="","",'微伴数据'!A136)</f>
      </c>
      <c r="B139" s="1">
        <f>IF('微伴数据'!B136="","",'微伴数据'!B136)</f>
      </c>
      <c r="C139" s="1">
        <f>IF('微伴数据'!G136="","",'微伴数据'!G136)</f>
      </c>
      <c r="D139" s="1">
        <f>IF('微伴数据'!D136="","",'微伴数据'!D136)</f>
      </c>
      <c r="E139" s="1">
        <f>IF('微伴数据'!CR136="","",'微伴数据'!CR136)</f>
      </c>
      <c r="F139" s="1">
        <f>IF('微伴数据'!CL136="","",'微伴数据'!CL136)</f>
      </c>
      <c r="G139" s="1" t="str">
        <v>S</v>
      </c>
      <c r="H139" s="1" t="str">
        <v>建联</v>
      </c>
      <c r="I139" s="1">
        <f>VLOOKUP(A139,'Sheet9'!A:A,1,0)</f>
      </c>
      <c r="J139" s="3"/>
      <c r="K139" s="1">
        <f>T139&amp;CHAR(10)&amp;U139&amp;CHAR(10)&amp;V139&amp;CHAR(10)&amp;Y139&amp;CHAR(10)&amp;Z139&amp;CHAR(10)&amp;AA139&amp;CHAR(10)&amp;AB139&amp;CHAR(10)&amp;AC139&amp;CHAR(10)&amp;AD139&amp;CHAR(10)&amp;AE139</f>
      </c>
      <c r="L139" s="2">
        <f>IFERROR(VLOOKUP(#REF!,'第一课直播'!D:L,9,0),IFERROR(VLOOKUP('第一课回放'!C:H,5,0),"未到课"))</f>
      </c>
      <c r="M139" s="2">
        <f>IFERROR(VLOOKUP(#REF!,'第一课回放'!C:H,5,0),"0:00:00")</f>
      </c>
      <c r="N139" s="2">
        <f>IFERROR(VLOOKUP(#REF!,'第二课直播'!D:L,9,0),"未到课")</f>
      </c>
      <c r="O139" s="2"/>
      <c r="P139" s="2"/>
      <c r="Q139" s="2"/>
      <c r="R139" s="2"/>
      <c r="S139" s="1">
        <f>IFERROR(VLOOKUP(A139,'微伴数据'!A:DB,12,0),"")</f>
      </c>
      <c r="T139" s="1">
        <f>IFERROR(VLOOKUP(A139,'微伴数据'!A:DB,32,0),"")</f>
      </c>
      <c r="U139" s="1">
        <f>IFERROR(VLOOKUP(A139,'微伴数据'!A:DC,81,0),"")</f>
      </c>
      <c r="V139" s="1">
        <f>IFERROR(VLOOKUP(#REF!,'星橙地址'!A:V,9,0),"")</f>
      </c>
      <c r="W139" s="1">
        <f>IFERROR(VLOOKUP(#REF!,'星橙地址'!A:V,10,0),"")</f>
      </c>
      <c r="X139" s="1">
        <f>IFERROR(VLOOKUP(A139,'星云问卷'!A:O,8,0),"")</f>
      </c>
      <c r="Y139" s="3">
        <f>IFERROR(VLOOKUP(A139,'星云问卷'!A:O,9,0),"")</f>
      </c>
      <c r="Z139" s="3">
        <f>IFERROR(VLOOKUP(A139,'星云问卷'!A:O,10,0),"")</f>
      </c>
      <c r="AA139" s="3">
        <f>IFERROR(VLOOKUP(A139,'星云问卷'!A:O,11,0),"")</f>
      </c>
      <c r="AB139" s="3">
        <f>IFERROR(VLOOKUP(A139,'星云问卷'!A:O,12,0),"")</f>
      </c>
      <c r="AC139" s="3">
        <f>IFERROR(VLOOKUP(A139,'星云问卷'!A:O,13,0),"")</f>
      </c>
      <c r="AD139" s="3">
        <f>IFERROR(VLOOKUP(A139,'星云问卷'!A:O,14,0),"")</f>
      </c>
      <c r="AE139" s="3">
        <f>IFERROR(VLOOKUP(A139,'星云问卷'!A:O,15,0),"")</f>
      </c>
      <c r="AF139" s="1">
        <f>IFERROR(VLOOKUP(A139,'微伴数据'!A:DB,72,0),"")</f>
      </c>
      <c r="AG139" s="5" t="str">
        <v>547uxBeG</v>
      </c>
      <c r="AH139" s="4" t="s">
        <v>1</v>
      </c>
      <c r="AI139" s="5" t="str">
        <v>6dj3Exdj</v>
      </c>
      <c r="AJ139" s="4"/>
      <c r="AK139" s="4"/>
      <c r="AL139" s="4">
        <f>CONCATENATE( " 我把体验营用户专属福利给你发一下哈：" &amp; CHAR(10) &amp; CHAR(10), "1.《抖音商业IP课》" &amp; CHAR(10), "兑换码：", AG139, CHAR(10), "兑换码使用地址：https://appamvpb5mq9834.h5.xiaoeknow.com/p/t/v1/ecommerce/mkt/redeem_index" &amp; CHAR(10) &amp; CHAR(10), "2.《生财有术66个项目精选》" &amp; CHAR(10), "兑换码：", AH139, CHAR(10), "使用方式：微信搜索小报童投递-点击开始阅读-点击生财有术项目精选即可" &amp; CHAR(10) &amp; CHAR(10), "3.《生财365问》" &amp; CHAR(10), "兑换码：", AI139, CHAR(10), "使用方式：https://appamvpb5mq9834.h5.xiaoeknow.com/p/t/v1/ecommerce/mkt/redeem_index")</f>
      </c>
      <c r="AM139" s="1"/>
      <c r="AN139" s="1"/>
      <c r="AO139" s="1"/>
    </row>
    <row r="140">
      <c r="A140" s="1">
        <f>IF('微伴数据'!A137="","",'微伴数据'!A137)</f>
      </c>
      <c r="B140" s="1">
        <f>IF('微伴数据'!B137="","",'微伴数据'!B137)</f>
      </c>
      <c r="C140" s="1">
        <f>IF('微伴数据'!G137="","",'微伴数据'!G137)</f>
      </c>
      <c r="D140" s="1">
        <f>IF('微伴数据'!D137="","",'微伴数据'!D137)</f>
      </c>
      <c r="E140" s="1">
        <f>IF('微伴数据'!CR137="","",'微伴数据'!CR137)</f>
      </c>
      <c r="F140" s="1">
        <f>IF('微伴数据'!CL137="","",'微伴数据'!CL137)</f>
      </c>
      <c r="G140" s="1" t="str">
        <v>B</v>
      </c>
      <c r="H140" s="1" t="str">
        <v>建联</v>
      </c>
      <c r="I140" s="1">
        <f>VLOOKUP(A140,'Sheet9'!A:A,1,0)</f>
      </c>
      <c r="J140" s="3"/>
      <c r="K140" s="1">
        <f>T140&amp;CHAR(10)&amp;U140&amp;CHAR(10)&amp;V140&amp;CHAR(10)&amp;Y140&amp;CHAR(10)&amp;Z140&amp;CHAR(10)&amp;AA140&amp;CHAR(10)&amp;AB140&amp;CHAR(10)&amp;AC140&amp;CHAR(10)&amp;AD140&amp;CHAR(10)&amp;AE140</f>
      </c>
      <c r="L140" s="2">
        <f>IFERROR(VLOOKUP(#REF!,'第一课直播'!D:L,9,0),IFERROR(VLOOKUP('第一课回放'!C:H,5,0),"未到课"))</f>
      </c>
      <c r="M140" s="2">
        <f>IFERROR(VLOOKUP(#REF!,'第一课回放'!C:H,5,0),"0:00:00")</f>
      </c>
      <c r="N140" s="2">
        <f>IFERROR(VLOOKUP(#REF!,'第二课直播'!D:L,9,0),"未到课")</f>
      </c>
      <c r="O140" s="2" t="str">
        <v>有</v>
      </c>
      <c r="P140" s="2"/>
      <c r="Q140" s="2"/>
      <c r="R140" s="2"/>
      <c r="S140" s="1">
        <f>IFERROR(VLOOKUP(A140,'微伴数据'!A:DB,12,0),"")</f>
      </c>
      <c r="T140" s="1">
        <f>IFERROR(VLOOKUP(A140,'微伴数据'!A:DB,32,0),"")</f>
      </c>
      <c r="U140" s="1">
        <f>IFERROR(VLOOKUP(A140,'微伴数据'!A:DC,81,0),"")</f>
      </c>
      <c r="V140" s="1">
        <f>IFERROR(VLOOKUP(#REF!,'星橙地址'!A:V,9,0),"")</f>
      </c>
      <c r="W140" s="1">
        <f>IFERROR(VLOOKUP(#REF!,'星橙地址'!A:V,10,0),"")</f>
      </c>
      <c r="X140" s="1">
        <f>IFERROR(VLOOKUP(A140,'星云问卷'!A:O,8,0),"")</f>
      </c>
      <c r="Y140" s="3">
        <f>IFERROR(VLOOKUP(A140,'星云问卷'!A:O,9,0),"")</f>
      </c>
      <c r="Z140" s="3">
        <f>IFERROR(VLOOKUP(A140,'星云问卷'!A:O,10,0),"")</f>
      </c>
      <c r="AA140" s="3">
        <f>IFERROR(VLOOKUP(A140,'星云问卷'!A:O,11,0),"")</f>
      </c>
      <c r="AB140" s="3">
        <f>IFERROR(VLOOKUP(A140,'星云问卷'!A:O,12,0),"")</f>
      </c>
      <c r="AC140" s="3">
        <f>IFERROR(VLOOKUP(A140,'星云问卷'!A:O,13,0),"")</f>
      </c>
      <c r="AD140" s="3">
        <f>IFERROR(VLOOKUP(A140,'星云问卷'!A:O,14,0),"")</f>
      </c>
      <c r="AE140" s="3">
        <f>IFERROR(VLOOKUP(A140,'星云问卷'!A:O,15,0),"")</f>
      </c>
      <c r="AF140" s="1">
        <f>IFERROR(VLOOKUP(A140,'微伴数据'!A:DB,72,0),"")</f>
      </c>
      <c r="AG140" s="1"/>
      <c r="AH140" s="1"/>
      <c r="AI140" s="1"/>
      <c r="AJ140" s="4"/>
      <c r="AK140" s="4"/>
      <c r="AL140" s="4">
        <f>CONCATENATE( " 我把体验营用户专属福利给你发一下哈：" &amp; CHAR(10) &amp; CHAR(10), "1.《抖音商业IP课》" &amp; CHAR(10), "兑换码：", AG140, CHAR(10), "兑换码使用地址：https://appamvpb5mq9834.h5.xiaoeknow.com/p/t/v1/ecommerce/mkt/redeem_index" &amp; CHAR(10) &amp; CHAR(10), "2.《生财有术66个项目精选》" &amp; CHAR(10), "兑换码：", AH140, CHAR(10), "使用方式：微信搜索小报童投递-点击开始阅读-点击生财有术项目精选即可" &amp; CHAR(10) &amp; CHAR(10), "3.《生财365问》" &amp; CHAR(10), "兑换码：", AI140, CHAR(10), "使用方式：https://appamvpb5mq9834.h5.xiaoeknow.com/p/t/v1/ecommerce/mkt/redeem_index")</f>
      </c>
      <c r="AM140" s="1"/>
      <c r="AN140" s="1"/>
      <c r="AO140" s="1"/>
    </row>
    <row r="141">
      <c r="A141" s="1">
        <f>IF('微伴数据'!A138="","",'微伴数据'!A138)</f>
      </c>
      <c r="B141" s="1">
        <f>IF('微伴数据'!B138="","",'微伴数据'!B138)</f>
      </c>
      <c r="C141" s="1">
        <f>IF('微伴数据'!G138="","",'微伴数据'!G138)</f>
      </c>
      <c r="D141" s="1">
        <f>IF('微伴数据'!D138="","",'微伴数据'!D138)</f>
      </c>
      <c r="E141" s="1">
        <f>IF('微伴数据'!CR138="","",'微伴数据'!CR138)</f>
      </c>
      <c r="F141" s="1">
        <f>IF('微伴数据'!CL138="","",'微伴数据'!CL138)</f>
      </c>
      <c r="G141" s="1" t="str">
        <v>B</v>
      </c>
      <c r="H141" s="1" t="str">
        <v>建联</v>
      </c>
      <c r="I141" s="1">
        <f>VLOOKUP(A141,'Sheet9'!A:A,1,0)</f>
      </c>
      <c r="J141" s="3"/>
      <c r="K141" s="1">
        <f>T141&amp;CHAR(10)&amp;U141&amp;CHAR(10)&amp;V141&amp;CHAR(10)&amp;Y141&amp;CHAR(10)&amp;Z141&amp;CHAR(10)&amp;AA141&amp;CHAR(10)&amp;AB141&amp;CHAR(10)&amp;AC141&amp;CHAR(10)&amp;AD141&amp;CHAR(10)&amp;AE141</f>
      </c>
      <c r="L141" s="2">
        <f>IFERROR(VLOOKUP(#REF!,'第一课直播'!D:L,9,0),IFERROR(VLOOKUP('第一课回放'!C:H,5,0),"未到课"))</f>
      </c>
      <c r="M141" s="2">
        <f>IFERROR(VLOOKUP(#REF!,'第一课回放'!C:H,5,0),"0:00:00")</f>
      </c>
      <c r="N141" s="2">
        <f>IFERROR(VLOOKUP(#REF!,'第二课直播'!D:L,9,0),"未到课")</f>
      </c>
      <c r="O141" s="2"/>
      <c r="P141" s="2"/>
      <c r="Q141" s="2"/>
      <c r="R141" s="2"/>
      <c r="S141" s="1">
        <f>IFERROR(VLOOKUP(A141,'微伴数据'!A:DB,12,0),"")</f>
      </c>
      <c r="T141" s="1">
        <f>IFERROR(VLOOKUP(A141,'微伴数据'!A:DB,32,0),"")</f>
      </c>
      <c r="U141" s="1">
        <f>IFERROR(VLOOKUP(A141,'微伴数据'!A:DC,81,0),"")</f>
      </c>
      <c r="V141" s="1">
        <f>IFERROR(VLOOKUP(#REF!,'星橙地址'!A:V,9,0),"")</f>
      </c>
      <c r="W141" s="1">
        <f>IFERROR(VLOOKUP(#REF!,'星橙地址'!A:V,10,0),"")</f>
      </c>
      <c r="X141" s="1">
        <f>IFERROR(VLOOKUP(A141,'星云问卷'!A:O,8,0),"")</f>
      </c>
      <c r="Y141" s="3">
        <f>IFERROR(VLOOKUP(A141,'星云问卷'!A:O,9,0),"")</f>
      </c>
      <c r="Z141" s="3">
        <f>IFERROR(VLOOKUP(A141,'星云问卷'!A:O,10,0),"")</f>
      </c>
      <c r="AA141" s="3">
        <f>IFERROR(VLOOKUP(A141,'星云问卷'!A:O,11,0),"")</f>
      </c>
      <c r="AB141" s="3">
        <f>IFERROR(VLOOKUP(A141,'星云问卷'!A:O,12,0),"")</f>
      </c>
      <c r="AC141" s="3">
        <f>IFERROR(VLOOKUP(A141,'星云问卷'!A:O,13,0),"")</f>
      </c>
      <c r="AD141" s="3">
        <f>IFERROR(VLOOKUP(A141,'星云问卷'!A:O,14,0),"")</f>
      </c>
      <c r="AE141" s="3">
        <f>IFERROR(VLOOKUP(A141,'星云问卷'!A:O,15,0),"")</f>
      </c>
      <c r="AF141" s="1">
        <f>IFERROR(VLOOKUP(A141,'微伴数据'!A:DB,72,0),"")</f>
      </c>
      <c r="AG141" s="5" t="str">
        <v>547kGHEY</v>
      </c>
      <c r="AH141" s="4" t="s">
        <v>3</v>
      </c>
      <c r="AI141" s="5" t="str">
        <v>6dhVJZRv</v>
      </c>
      <c r="AJ141" s="4"/>
      <c r="AK141" s="4"/>
      <c r="AL141" s="4">
        <f>CONCATENATE( " 我把体验营用户专属福利给你发一下哈：" &amp; CHAR(10) &amp; CHAR(10), "1.《抖音商业IP课》" &amp; CHAR(10), "兑换码：", AG141, CHAR(10), "兑换码使用地址：https://appamvpb5mq9834.h5.xiaoeknow.com/p/t/v1/ecommerce/mkt/redeem_index" &amp; CHAR(10) &amp; CHAR(10), "2.《生财有术66个项目精选》" &amp; CHAR(10), "兑换码：", AH141, CHAR(10), "使用方式：微信搜索小报童投递-点击开始阅读-点击生财有术项目精选即可" &amp; CHAR(10) &amp; CHAR(10), "3.《生财365问》" &amp; CHAR(10), "兑换码：", AI141, CHAR(10), "使用方式：https://appamvpb5mq9834.h5.xiaoeknow.com/p/t/v1/ecommerce/mkt/redeem_index")</f>
      </c>
      <c r="AM141" s="1"/>
      <c r="AN141" s="1"/>
      <c r="AO141" s="1"/>
    </row>
    <row r="142">
      <c r="A142" s="1">
        <f>IF('微伴数据'!A139="","",'微伴数据'!A139)</f>
      </c>
      <c r="B142" s="1">
        <f>IF('微伴数据'!B139="","",'微伴数据'!B139)</f>
      </c>
      <c r="C142" s="1">
        <f>IF('微伴数据'!G139="","",'微伴数据'!G139)</f>
      </c>
      <c r="D142" s="1">
        <f>IF('微伴数据'!D139="","",'微伴数据'!D139)</f>
      </c>
      <c r="E142" s="1">
        <f>IF('微伴数据'!CR139="","",'微伴数据'!CR139)</f>
      </c>
      <c r="F142" s="1">
        <f>IF('微伴数据'!CL139="","",'微伴数据'!CL139)</f>
      </c>
      <c r="G142" s="1" t="str">
        <v>B</v>
      </c>
      <c r="H142" s="1" t="str">
        <v>已成交</v>
      </c>
      <c r="I142" s="1">
        <f>VLOOKUP(A142,'Sheet9'!A:A,1,0)</f>
      </c>
      <c r="J142" s="3"/>
      <c r="K142" s="1">
        <f>T142&amp;CHAR(10)&amp;U142&amp;CHAR(10)&amp;V142&amp;CHAR(10)&amp;Y142&amp;CHAR(10)&amp;Z142&amp;CHAR(10)&amp;AA142&amp;CHAR(10)&amp;AB142&amp;CHAR(10)&amp;AC142&amp;CHAR(10)&amp;AD142&amp;CHAR(10)&amp;AE142</f>
      </c>
      <c r="L142" s="2">
        <f>IFERROR(VLOOKUP(#REF!,'第一课直播'!D:L,9,0),IFERROR(VLOOKUP('第一课回放'!C:H,5,0),"未到课"))</f>
      </c>
      <c r="M142" s="2">
        <f>IFERROR(VLOOKUP(#REF!,'第一课回放'!C:H,5,0),"0:00:00")</f>
      </c>
      <c r="N142" s="2">
        <f>IFERROR(VLOOKUP(#REF!,'第二课直播'!D:L,9,0),"未到课")</f>
      </c>
      <c r="O142" s="2"/>
      <c r="P142" s="2"/>
      <c r="Q142" s="2"/>
      <c r="R142" s="2"/>
      <c r="S142" s="1">
        <f>IFERROR(VLOOKUP(A142,'微伴数据'!A:DB,12,0),"")</f>
      </c>
      <c r="T142" s="1">
        <f>IFERROR(VLOOKUP(A142,'微伴数据'!A:DB,32,0),"")</f>
      </c>
      <c r="U142" s="1">
        <f>IFERROR(VLOOKUP(A142,'微伴数据'!A:DC,81,0),"")</f>
      </c>
      <c r="V142" s="1">
        <f>IFERROR(VLOOKUP(#REF!,'星橙地址'!A:V,9,0),"")</f>
      </c>
      <c r="W142" s="1">
        <f>IFERROR(VLOOKUP(#REF!,'星橙地址'!A:V,10,0),"")</f>
      </c>
      <c r="X142" s="1">
        <f>IFERROR(VLOOKUP(A142,'星云问卷'!A:O,8,0),"")</f>
      </c>
      <c r="Y142" s="3">
        <f>IFERROR(VLOOKUP(A142,'星云问卷'!A:O,9,0),"")</f>
      </c>
      <c r="Z142" s="3">
        <f>IFERROR(VLOOKUP(A142,'星云问卷'!A:O,10,0),"")</f>
      </c>
      <c r="AA142" s="3">
        <f>IFERROR(VLOOKUP(A142,'星云问卷'!A:O,11,0),"")</f>
      </c>
      <c r="AB142" s="3">
        <f>IFERROR(VLOOKUP(A142,'星云问卷'!A:O,12,0),"")</f>
      </c>
      <c r="AC142" s="3">
        <f>IFERROR(VLOOKUP(A142,'星云问卷'!A:O,13,0),"")</f>
      </c>
      <c r="AD142" s="3">
        <f>IFERROR(VLOOKUP(A142,'星云问卷'!A:O,14,0),"")</f>
      </c>
      <c r="AE142" s="3">
        <f>IFERROR(VLOOKUP(A142,'星云问卷'!A:O,15,0),"")</f>
      </c>
      <c r="AF142" s="1">
        <f>IFERROR(VLOOKUP(A142,'微伴数据'!A:DB,72,0),"")</f>
      </c>
      <c r="AG142" s="5" t="str">
        <v>54DE9FYR</v>
      </c>
      <c r="AH142" s="6" t="s">
        <v>4</v>
      </c>
      <c r="AI142" s="5" t="str">
        <v>6dvEhHpX</v>
      </c>
      <c r="AJ142" s="4"/>
      <c r="AK142" s="4"/>
      <c r="AL142" s="4">
        <f>CONCATENATE( " 我把体验营用户专属福利给你发一下哈：" &amp; CHAR(10) &amp; CHAR(10), "1.《抖音商业IP课》" &amp; CHAR(10), "兑换码：", AG142, CHAR(10), "兑换码使用地址：https://appamvpb5mq9834.h5.xiaoeknow.com/p/t/v1/ecommerce/mkt/redeem_index" &amp; CHAR(10) &amp; CHAR(10), "2.《生财有术66个项目精选》" &amp; CHAR(10), "兑换码：", AH142, CHAR(10), "使用方式：微信搜索小报童投递-点击开始阅读-点击生财有术项目精选即可" &amp; CHAR(10) &amp; CHAR(10), "3.《生财365问》" &amp; CHAR(10), "兑换码：", AI142, CHAR(10), "使用方式：https://appamvpb5mq9834.h5.xiaoeknow.com/p/t/v1/ecommerce/mkt/redeem_index")</f>
      </c>
      <c r="AM142" s="1"/>
      <c r="AN142" s="1"/>
      <c r="AO142" s="1"/>
    </row>
    <row r="143">
      <c r="A143" s="1">
        <f>IF('微伴数据'!A140="","",'微伴数据'!A140)</f>
      </c>
      <c r="B143" s="1">
        <f>IF('微伴数据'!B140="","",'微伴数据'!B140)</f>
      </c>
      <c r="C143" s="1">
        <f>IF('微伴数据'!G140="","",'微伴数据'!G140)</f>
      </c>
      <c r="D143" s="1">
        <f>IF('微伴数据'!D140="","",'微伴数据'!D140)</f>
      </c>
      <c r="E143" s="1">
        <f>IF('微伴数据'!CR140="","",'微伴数据'!CR140)</f>
      </c>
      <c r="F143" s="1">
        <f>IF('微伴数据'!CL140="","",'微伴数据'!CL140)</f>
      </c>
      <c r="G143" s="1" t="str">
        <v>S</v>
      </c>
      <c r="H143" s="1" t="str">
        <v>需求</v>
      </c>
      <c r="I143" s="1">
        <f>VLOOKUP(A143,'Sheet9'!A:A,1,0)</f>
      </c>
      <c r="J143" s="3" t="str">
        <v>出境直播类的目前不太合适，电商，AI工作流提效</v>
      </c>
      <c r="K143" s="1">
        <f>T143&amp;CHAR(10)&amp;U143&amp;CHAR(10)&amp;V143&amp;CHAR(10)&amp;Y143&amp;CHAR(10)&amp;Z143&amp;CHAR(10)&amp;AA143&amp;CHAR(10)&amp;AB143&amp;CHAR(10)&amp;AC143&amp;CHAR(10)&amp;AD143&amp;CHAR(10)&amp;AE143</f>
      </c>
      <c r="L143" s="2">
        <f>IFERROR(VLOOKUP(#REF!,'第一课直播'!D:L,9,0),IFERROR(VLOOKUP('第一课回放'!C:H,5,0),"未到课"))</f>
      </c>
      <c r="M143" s="2">
        <f>IFERROR(VLOOKUP(#REF!,'第一课回放'!C:H,5,0),"0:00:00")</f>
      </c>
      <c r="N143" s="2">
        <f>IFERROR(VLOOKUP(#REF!,'第二课直播'!D:L,9,0),"未到课")</f>
      </c>
      <c r="O143" s="2"/>
      <c r="P143" s="7" t="s">
        <v>6</v>
      </c>
      <c r="Q143" s="2"/>
      <c r="R143" s="2"/>
      <c r="S143" s="1">
        <f>IFERROR(VLOOKUP(A143,'微伴数据'!A:DB,12,0),"")</f>
      </c>
      <c r="T143" s="1">
        <f>IFERROR(VLOOKUP(A143,'微伴数据'!A:DB,32,0),"")</f>
      </c>
      <c r="U143" s="1">
        <f>IFERROR(VLOOKUP(A143,'微伴数据'!A:DC,81,0),"")</f>
      </c>
      <c r="V143" s="1">
        <f>IFERROR(VLOOKUP(#REF!,'星橙地址'!A:V,9,0),"")</f>
      </c>
      <c r="W143" s="1">
        <f>IFERROR(VLOOKUP(#REF!,'星橙地址'!A:V,10,0),"")</f>
      </c>
      <c r="X143" s="1">
        <f>IFERROR(VLOOKUP(A143,'星云问卷'!A:O,8,0),"")</f>
      </c>
      <c r="Y143" s="3">
        <f>IFERROR(VLOOKUP(A143,'星云问卷'!A:O,9,0),"")</f>
      </c>
      <c r="Z143" s="3">
        <f>IFERROR(VLOOKUP(A143,'星云问卷'!A:O,10,0),"")</f>
      </c>
      <c r="AA143" s="3">
        <f>IFERROR(VLOOKUP(A143,'星云问卷'!A:O,11,0),"")</f>
      </c>
      <c r="AB143" s="3">
        <f>IFERROR(VLOOKUP(A143,'星云问卷'!A:O,12,0),"")</f>
      </c>
      <c r="AC143" s="3">
        <f>IFERROR(VLOOKUP(A143,'星云问卷'!A:O,13,0),"")</f>
      </c>
      <c r="AD143" s="3">
        <f>IFERROR(VLOOKUP(A143,'星云问卷'!A:O,14,0),"")</f>
      </c>
      <c r="AE143" s="3">
        <f>IFERROR(VLOOKUP(A143,'星云问卷'!A:O,15,0),"")</f>
      </c>
      <c r="AF143" s="1">
        <f>IFERROR(VLOOKUP(A143,'微伴数据'!A:DB,72,0),"")</f>
      </c>
      <c r="AG143" s="1"/>
      <c r="AH143" s="1" t="str">
        <v>https://xiaobot.net/invitation/b4e9f-9beee-6c36f-cb1eb/</v>
      </c>
      <c r="AI143" s="5" t="str">
        <v>6dgJ76bx</v>
      </c>
      <c r="AJ143" s="4"/>
      <c r="AK143" s="4"/>
      <c r="AL143" s="4">
        <f>CONCATENATE( " 我把体验营用户专属福利给你发一下哈：" &amp; CHAR(10) &amp; CHAR(10), "1.《抖音商业IP课》" &amp; CHAR(10), "兑换码：", AG143, CHAR(10), "兑换码使用地址：https://appamvpb5mq9834.h5.xiaoeknow.com/p/t/v1/ecommerce/mkt/redeem_index" &amp; CHAR(10) &amp; CHAR(10), "2.《生财有术66个项目精选》" &amp; CHAR(10), "兑换码：", AH143, CHAR(10), "使用方式：微信搜索小报童投递-点击开始阅读-点击生财有术项目精选即可" &amp; CHAR(10) &amp; CHAR(10), "3.《生财365问》" &amp; CHAR(10), "兑换码：", AI143, CHAR(10), "使用方式：https://appamvpb5mq9834.h5.xiaoeknow.com/p/t/v1/ecommerce/mkt/redeem_index")</f>
      </c>
      <c r="AM143" s="1"/>
      <c r="AN143" s="1"/>
      <c r="AO143" s="1"/>
    </row>
    <row r="144">
      <c r="A144" s="1">
        <f>IF('微伴数据'!A141="","",'微伴数据'!A141)</f>
      </c>
      <c r="B144" s="1">
        <f>IF('微伴数据'!B141="","",'微伴数据'!B141)</f>
      </c>
      <c r="C144" s="1">
        <f>IF('微伴数据'!G141="","",'微伴数据'!G141)</f>
      </c>
      <c r="D144" s="1">
        <f>IF('微伴数据'!D141="","",'微伴数据'!D141)</f>
      </c>
      <c r="E144" s="1">
        <f>IF('微伴数据'!CR141="","",'微伴数据'!CR141)</f>
      </c>
      <c r="F144" s="1">
        <f>IF('微伴数据'!CL141="","",'微伴数据'!CL141)</f>
      </c>
      <c r="G144" s="1" t="str">
        <v>A</v>
      </c>
      <c r="H144" s="1" t="str">
        <v>建联</v>
      </c>
      <c r="I144" s="1">
        <f>VLOOKUP(A144,'Sheet9'!A:A,1,0)</f>
      </c>
      <c r="J144" s="3"/>
      <c r="K144" s="1">
        <f>T144&amp;CHAR(10)&amp;U144&amp;CHAR(10)&amp;V144&amp;CHAR(10)&amp;Y144&amp;CHAR(10)&amp;Z144&amp;CHAR(10)&amp;AA144&amp;CHAR(10)&amp;AB144&amp;CHAR(10)&amp;AC144&amp;CHAR(10)&amp;AD144&amp;CHAR(10)&amp;AE144</f>
      </c>
      <c r="L144" s="2">
        <f>IFERROR(VLOOKUP(#REF!,'第一课直播'!D:L,9,0),IFERROR(VLOOKUP('第一课回放'!C:H,5,0),"未到课"))</f>
      </c>
      <c r="M144" s="2">
        <f>IFERROR(VLOOKUP(#REF!,'第一课回放'!C:H,5,0),"0:00:00")</f>
      </c>
      <c r="N144" s="2">
        <f>IFERROR(VLOOKUP(#REF!,'第二课直播'!D:L,9,0),"未到课")</f>
      </c>
      <c r="O144" s="2"/>
      <c r="P144" s="2"/>
      <c r="Q144" s="2"/>
      <c r="R144" s="2"/>
      <c r="S144" s="1">
        <f>IFERROR(VLOOKUP(A144,'微伴数据'!A:DB,12,0),"")</f>
      </c>
      <c r="T144" s="1">
        <f>IFERROR(VLOOKUP(A144,'微伴数据'!A:DB,32,0),"")</f>
      </c>
      <c r="U144" s="1">
        <f>IFERROR(VLOOKUP(A144,'微伴数据'!A:DC,81,0),"")</f>
      </c>
      <c r="V144" s="1">
        <f>IFERROR(VLOOKUP(#REF!,'星橙地址'!A:V,9,0),"")</f>
      </c>
      <c r="W144" s="1">
        <f>IFERROR(VLOOKUP(#REF!,'星橙地址'!A:V,10,0),"")</f>
      </c>
      <c r="X144" s="1">
        <f>IFERROR(VLOOKUP(A144,'星云问卷'!A:O,8,0),"")</f>
      </c>
      <c r="Y144" s="3">
        <f>IFERROR(VLOOKUP(A144,'星云问卷'!A:O,9,0),"")</f>
      </c>
      <c r="Z144" s="3">
        <f>IFERROR(VLOOKUP(A144,'星云问卷'!A:O,10,0),"")</f>
      </c>
      <c r="AA144" s="3">
        <f>IFERROR(VLOOKUP(A144,'星云问卷'!A:O,11,0),"")</f>
      </c>
      <c r="AB144" s="3">
        <f>IFERROR(VLOOKUP(A144,'星云问卷'!A:O,12,0),"")</f>
      </c>
      <c r="AC144" s="3">
        <f>IFERROR(VLOOKUP(A144,'星云问卷'!A:O,13,0),"")</f>
      </c>
      <c r="AD144" s="3">
        <f>IFERROR(VLOOKUP(A144,'星云问卷'!A:O,14,0),"")</f>
      </c>
      <c r="AE144" s="3">
        <f>IFERROR(VLOOKUP(A144,'星云问卷'!A:O,15,0),"")</f>
      </c>
      <c r="AF144" s="1">
        <f>IFERROR(VLOOKUP(A144,'微伴数据'!A:DB,72,0),"")</f>
      </c>
      <c r="AG144" s="1"/>
      <c r="AH144" s="1"/>
      <c r="AI144" s="1"/>
      <c r="AJ144" s="4"/>
      <c r="AK144" s="4"/>
      <c r="AL144" s="4">
        <f>CONCATENATE( " 我把体验营用户专属福利给你发一下哈：" &amp; CHAR(10) &amp; CHAR(10), "1.《抖音商业IP课》" &amp; CHAR(10), "兑换码：", AG144, CHAR(10), "兑换码使用地址：https://appamvpb5mq9834.h5.xiaoeknow.com/p/t/v1/ecommerce/mkt/redeem_index" &amp; CHAR(10) &amp; CHAR(10), "2.《生财有术66个项目精选》" &amp; CHAR(10), "兑换码：", AH144, CHAR(10), "使用方式：微信搜索小报童投递-点击开始阅读-点击生财有术项目精选即可" &amp; CHAR(10) &amp; CHAR(10), "3.《生财365问》" &amp; CHAR(10), "兑换码：", AI144, CHAR(10), "使用方式：https://appamvpb5mq9834.h5.xiaoeknow.com/p/t/v1/ecommerce/mkt/redeem_index")</f>
      </c>
      <c r="AM144" s="1"/>
      <c r="AN144" s="1"/>
      <c r="AO144" s="1"/>
    </row>
    <row r="145">
      <c r="A145" s="1">
        <f>IF('微伴数据'!A142="","",'微伴数据'!A142)</f>
      </c>
      <c r="B145" s="1">
        <f>IF('微伴数据'!B142="","",'微伴数据'!B142)</f>
      </c>
      <c r="C145" s="1">
        <f>IF('微伴数据'!G142="","",'微伴数据'!G142)</f>
      </c>
      <c r="D145" s="1">
        <f>IF('微伴数据'!D142="","",'微伴数据'!D142)</f>
      </c>
      <c r="E145" s="1">
        <f>IF('微伴数据'!CR142="","",'微伴数据'!CR142)</f>
      </c>
      <c r="F145" s="1">
        <f>IF('微伴数据'!CL142="","",'微伴数据'!CL142)</f>
      </c>
      <c r="G145" s="1" t="str">
        <v>B</v>
      </c>
      <c r="H145" s="1" t="str">
        <v>建联</v>
      </c>
      <c r="I145" s="1">
        <f>VLOOKUP(A145,'Sheet9'!A:A,1,0)</f>
      </c>
      <c r="J145" s="3"/>
      <c r="K145" s="1">
        <f>T145&amp;CHAR(10)&amp;U145&amp;CHAR(10)&amp;V145&amp;CHAR(10)&amp;Y145&amp;CHAR(10)&amp;Z145&amp;CHAR(10)&amp;AA145&amp;CHAR(10)&amp;AB145&amp;CHAR(10)&amp;AC145&amp;CHAR(10)&amp;AD145&amp;CHAR(10)&amp;AE145</f>
      </c>
      <c r="L145" s="2">
        <f>IFERROR(VLOOKUP(#REF!,'第一课直播'!D:L,9,0),IFERROR(VLOOKUP('第一课回放'!C:H,5,0),"未到课"))</f>
      </c>
      <c r="M145" s="2">
        <f>IFERROR(VLOOKUP(#REF!,'第一课回放'!C:H,5,0),"0:00:00")</f>
      </c>
      <c r="N145" s="2">
        <f>IFERROR(VLOOKUP(#REF!,'第二课直播'!D:L,9,0),"未到课")</f>
      </c>
      <c r="O145" s="2"/>
      <c r="P145" s="2"/>
      <c r="Q145" s="2"/>
      <c r="R145" s="2"/>
      <c r="S145" s="1">
        <f>IFERROR(VLOOKUP(A145,'微伴数据'!A:DB,12,0),"")</f>
      </c>
      <c r="T145" s="1">
        <f>IFERROR(VLOOKUP(A145,'微伴数据'!A:DB,32,0),"")</f>
      </c>
      <c r="U145" s="1">
        <f>IFERROR(VLOOKUP(A145,'微伴数据'!A:DC,81,0),"")</f>
      </c>
      <c r="V145" s="1">
        <f>IFERROR(VLOOKUP(#REF!,'星橙地址'!A:V,9,0),"")</f>
      </c>
      <c r="W145" s="1">
        <f>IFERROR(VLOOKUP(#REF!,'星橙地址'!A:V,10,0),"")</f>
      </c>
      <c r="X145" s="1">
        <f>IFERROR(VLOOKUP(A145,'星云问卷'!A:O,8,0),"")</f>
      </c>
      <c r="Y145" s="3">
        <f>IFERROR(VLOOKUP(A145,'星云问卷'!A:O,9,0),"")</f>
      </c>
      <c r="Z145" s="3">
        <f>IFERROR(VLOOKUP(A145,'星云问卷'!A:O,10,0),"")</f>
      </c>
      <c r="AA145" s="3">
        <f>IFERROR(VLOOKUP(A145,'星云问卷'!A:O,11,0),"")</f>
      </c>
      <c r="AB145" s="3">
        <f>IFERROR(VLOOKUP(A145,'星云问卷'!A:O,12,0),"")</f>
      </c>
      <c r="AC145" s="3">
        <f>IFERROR(VLOOKUP(A145,'星云问卷'!A:O,13,0),"")</f>
      </c>
      <c r="AD145" s="3">
        <f>IFERROR(VLOOKUP(A145,'星云问卷'!A:O,14,0),"")</f>
      </c>
      <c r="AE145" s="3">
        <f>IFERROR(VLOOKUP(A145,'星云问卷'!A:O,15,0),"")</f>
      </c>
      <c r="AF145" s="1">
        <f>IFERROR(VLOOKUP(A145,'微伴数据'!A:DB,72,0),"")</f>
      </c>
      <c r="AG145" s="1"/>
      <c r="AH145" s="1"/>
      <c r="AI145" s="1"/>
      <c r="AJ145" s="4"/>
      <c r="AK145" s="4"/>
      <c r="AL145" s="4">
        <f>CONCATENATE( " 我把体验营用户专属福利给你发一下哈：" &amp; CHAR(10) &amp; CHAR(10), "1.《抖音商业IP课》" &amp; CHAR(10), "兑换码：", AG145, CHAR(10), "兑换码使用地址：https://appamvpb5mq9834.h5.xiaoeknow.com/p/t/v1/ecommerce/mkt/redeem_index" &amp; CHAR(10) &amp; CHAR(10), "2.《生财有术66个项目精选》" &amp; CHAR(10), "兑换码：", AH145, CHAR(10), "使用方式：微信搜索小报童投递-点击开始阅读-点击生财有术项目精选即可" &amp; CHAR(10) &amp; CHAR(10), "3.《生财365问》" &amp; CHAR(10), "兑换码：", AI145, CHAR(10), "使用方式：https://appamvpb5mq9834.h5.xiaoeknow.com/p/t/v1/ecommerce/mkt/redeem_index")</f>
      </c>
      <c r="AM145" s="1"/>
      <c r="AN145" s="1"/>
      <c r="AO145" s="1"/>
    </row>
    <row r="146">
      <c r="A146" s="1">
        <f>IF('微伴数据'!A143="","",'微伴数据'!A143)</f>
      </c>
      <c r="B146" s="1">
        <f>IF('微伴数据'!B143="","",'微伴数据'!B143)</f>
      </c>
      <c r="C146" s="1">
        <f>IF('微伴数据'!G143="","",'微伴数据'!G143)</f>
      </c>
      <c r="D146" s="1">
        <f>IF('微伴数据'!D143="","",'微伴数据'!D143)</f>
      </c>
      <c r="E146" s="1">
        <f>IF('微伴数据'!CR143="","",'微伴数据'!CR143)</f>
      </c>
      <c r="F146" s="1">
        <f>IF('微伴数据'!CL143="","",'微伴数据'!CL143)</f>
      </c>
      <c r="G146" s="1" t="str">
        <v>B</v>
      </c>
      <c r="H146" s="1" t="str">
        <v>建联</v>
      </c>
      <c r="I146" s="1">
        <f>VLOOKUP(A146,'Sheet9'!A:A,1,0)</f>
      </c>
      <c r="J146" s="3"/>
      <c r="K146" s="1">
        <f>T146&amp;CHAR(10)&amp;U146&amp;CHAR(10)&amp;V146&amp;CHAR(10)&amp;Y146&amp;CHAR(10)&amp;Z146&amp;CHAR(10)&amp;AA146&amp;CHAR(10)&amp;AB146&amp;CHAR(10)&amp;AC146&amp;CHAR(10)&amp;AD146&amp;CHAR(10)&amp;AE146</f>
      </c>
      <c r="L146" s="2">
        <f>IFERROR(VLOOKUP(#REF!,'第一课直播'!D:L,9,0),IFERROR(VLOOKUP('第一课回放'!C:H,5,0),"未到课"))</f>
      </c>
      <c r="M146" s="2">
        <f>IFERROR(VLOOKUP(#REF!,'第一课回放'!C:H,5,0),"0:00:00")</f>
      </c>
      <c r="N146" s="2">
        <f>IFERROR(VLOOKUP(#REF!,'第二课直播'!D:L,9,0),"未到课")</f>
      </c>
      <c r="O146" s="2"/>
      <c r="P146" s="2"/>
      <c r="Q146" s="2"/>
      <c r="R146" s="2"/>
      <c r="S146" s="1">
        <f>IFERROR(VLOOKUP(A146,'微伴数据'!A:DB,12,0),"")</f>
      </c>
      <c r="T146" s="1">
        <f>IFERROR(VLOOKUP(A146,'微伴数据'!A:DB,32,0),"")</f>
      </c>
      <c r="U146" s="1">
        <f>IFERROR(VLOOKUP(A146,'微伴数据'!A:DC,81,0),"")</f>
      </c>
      <c r="V146" s="1">
        <f>IFERROR(VLOOKUP(#REF!,'星橙地址'!A:V,9,0),"")</f>
      </c>
      <c r="W146" s="1">
        <f>IFERROR(VLOOKUP(#REF!,'星橙地址'!A:V,10,0),"")</f>
      </c>
      <c r="X146" s="1">
        <f>IFERROR(VLOOKUP(A146,'星云问卷'!A:O,8,0),"")</f>
      </c>
      <c r="Y146" s="3">
        <f>IFERROR(VLOOKUP(A146,'星云问卷'!A:O,9,0),"")</f>
      </c>
      <c r="Z146" s="3">
        <f>IFERROR(VLOOKUP(A146,'星云问卷'!A:O,10,0),"")</f>
      </c>
      <c r="AA146" s="3">
        <f>IFERROR(VLOOKUP(A146,'星云问卷'!A:O,11,0),"")</f>
      </c>
      <c r="AB146" s="3">
        <f>IFERROR(VLOOKUP(A146,'星云问卷'!A:O,12,0),"")</f>
      </c>
      <c r="AC146" s="3">
        <f>IFERROR(VLOOKUP(A146,'星云问卷'!A:O,13,0),"")</f>
      </c>
      <c r="AD146" s="3">
        <f>IFERROR(VLOOKUP(A146,'星云问卷'!A:O,14,0),"")</f>
      </c>
      <c r="AE146" s="3">
        <f>IFERROR(VLOOKUP(A146,'星云问卷'!A:O,15,0),"")</f>
      </c>
      <c r="AF146" s="1">
        <f>IFERROR(VLOOKUP(A146,'微伴数据'!A:DB,72,0),"")</f>
      </c>
      <c r="AG146" s="1"/>
      <c r="AH146" s="1"/>
      <c r="AI146" s="1"/>
      <c r="AJ146" s="4"/>
      <c r="AK146" s="4"/>
      <c r="AL146" s="4">
        <f>CONCATENATE( " 我把体验营用户专属福利给你发一下哈：" &amp; CHAR(10) &amp; CHAR(10), "1.《抖音商业IP课》" &amp; CHAR(10), "兑换码：", AG146, CHAR(10), "兑换码使用地址：https://appamvpb5mq9834.h5.xiaoeknow.com/p/t/v1/ecommerce/mkt/redeem_index" &amp; CHAR(10) &amp; CHAR(10), "2.《生财有术66个项目精选》" &amp; CHAR(10), "兑换码：", AH146, CHAR(10), "使用方式：微信搜索小报童投递-点击开始阅读-点击生财有术项目精选即可" &amp; CHAR(10) &amp; CHAR(10), "3.《生财365问》" &amp; CHAR(10), "兑换码：", AI146, CHAR(10), "使用方式：https://appamvpb5mq9834.h5.xiaoeknow.com/p/t/v1/ecommerce/mkt/redeem_index")</f>
      </c>
      <c r="AM146" s="1"/>
      <c r="AN146" s="1"/>
      <c r="AO146" s="1"/>
    </row>
    <row r="147">
      <c r="A147" s="1">
        <f>IF('微伴数据'!A144="","",'微伴数据'!A144)</f>
      </c>
      <c r="B147" s="1">
        <f>IF('微伴数据'!B144="","",'微伴数据'!B144)</f>
      </c>
      <c r="C147" s="1">
        <f>IF('微伴数据'!G144="","",'微伴数据'!G144)</f>
      </c>
      <c r="D147" s="1">
        <f>IF('微伴数据'!D144="","",'微伴数据'!D144)</f>
      </c>
      <c r="E147" s="1">
        <f>IF('微伴数据'!CR144="","",'微伴数据'!CR144)</f>
      </c>
      <c r="F147" s="1">
        <f>IF('微伴数据'!CL144="","",'微伴数据'!CL144)</f>
      </c>
      <c r="G147" s="1" t="str">
        <v>S</v>
      </c>
      <c r="H147" s="1" t="str">
        <v>建联</v>
      </c>
      <c r="I147" s="1">
        <f>VLOOKUP(A147,'Sheet9'!A:A,1,0)</f>
      </c>
      <c r="J147" s="3"/>
      <c r="K147" s="1">
        <f>T147&amp;CHAR(10)&amp;U147&amp;CHAR(10)&amp;V147&amp;CHAR(10)&amp;Y147&amp;CHAR(10)&amp;Z147&amp;CHAR(10)&amp;AA147&amp;CHAR(10)&amp;AB147&amp;CHAR(10)&amp;AC147&amp;CHAR(10)&amp;AD147&amp;CHAR(10)&amp;AE147</f>
      </c>
      <c r="L147" s="2">
        <f>IFERROR(VLOOKUP(#REF!,'第一课直播'!D:L,9,0),IFERROR(VLOOKUP('第一课回放'!C:H,5,0),"未到课"))</f>
      </c>
      <c r="M147" s="2">
        <f>IFERROR(VLOOKUP(#REF!,'第一课回放'!C:H,5,0),"0:00:00")</f>
      </c>
      <c r="N147" s="2">
        <f>IFERROR(VLOOKUP(#REF!,'第二课直播'!D:L,9,0),"未到课")</f>
      </c>
      <c r="O147" s="2"/>
      <c r="P147" s="7"/>
      <c r="Q147" s="7"/>
      <c r="R147" s="2"/>
      <c r="S147" s="1">
        <f>IFERROR(VLOOKUP(A147,'微伴数据'!A:DB,12,0),"")</f>
      </c>
      <c r="T147" s="1">
        <f>IFERROR(VLOOKUP(A147,'微伴数据'!A:DB,32,0),"")</f>
      </c>
      <c r="U147" s="1">
        <f>IFERROR(VLOOKUP(A147,'微伴数据'!A:DC,81,0),"")</f>
      </c>
      <c r="V147" s="1">
        <f>IFERROR(VLOOKUP(#REF!,'星橙地址'!A:V,9,0),"")</f>
      </c>
      <c r="W147" s="1">
        <f>IFERROR(VLOOKUP(#REF!,'星橙地址'!A:V,10,0),"")</f>
      </c>
      <c r="X147" s="1">
        <f>IFERROR(VLOOKUP(A147,'星云问卷'!A:O,8,0),"")</f>
      </c>
      <c r="Y147" s="3">
        <f>IFERROR(VLOOKUP(A147,'星云问卷'!A:O,9,0),"")</f>
      </c>
      <c r="Z147" s="3">
        <f>IFERROR(VLOOKUP(A147,'星云问卷'!A:O,10,0),"")</f>
      </c>
      <c r="AA147" s="3">
        <f>IFERROR(VLOOKUP(A147,'星云问卷'!A:O,11,0),"")</f>
      </c>
      <c r="AB147" s="3">
        <f>IFERROR(VLOOKUP(A147,'星云问卷'!A:O,12,0),"")</f>
      </c>
      <c r="AC147" s="3">
        <f>IFERROR(VLOOKUP(A147,'星云问卷'!A:O,13,0),"")</f>
      </c>
      <c r="AD147" s="3">
        <f>IFERROR(VLOOKUP(A147,'星云问卷'!A:O,14,0),"")</f>
      </c>
      <c r="AE147" s="3">
        <f>IFERROR(VLOOKUP(A147,'星云问卷'!A:O,15,0),"")</f>
      </c>
      <c r="AF147" s="1">
        <f>IFERROR(VLOOKUP(A147,'微伴数据'!A:DB,72,0),"")</f>
      </c>
      <c r="AG147" s="1"/>
      <c r="AH147" s="1"/>
      <c r="AI147" s="1"/>
      <c r="AJ147" s="4"/>
      <c r="AK147" s="4"/>
      <c r="AL147" s="4">
        <f>CONCATENATE( " 我把体验营用户专属福利给你发一下哈：" &amp; CHAR(10) &amp; CHAR(10), "1.《抖音商业IP课》" &amp; CHAR(10), "兑换码：", AG147, CHAR(10), "兑换码使用地址：https://appamvpb5mq9834.h5.xiaoeknow.com/p/t/v1/ecommerce/mkt/redeem_index" &amp; CHAR(10) &amp; CHAR(10), "2.《生财有术66个项目精选》" &amp; CHAR(10), "兑换码：", AH147, CHAR(10), "使用方式：微信搜索小报童投递-点击开始阅读-点击生财有术项目精选即可" &amp; CHAR(10) &amp; CHAR(10), "3.《生财365问》" &amp; CHAR(10), "兑换码：", AI147, CHAR(10), "使用方式：https://appamvpb5mq9834.h5.xiaoeknow.com/p/t/v1/ecommerce/mkt/redeem_index")</f>
      </c>
      <c r="AM147" s="1"/>
      <c r="AN147" s="1"/>
      <c r="AO147" s="1" t="str">
        <v>纳入用户画像</v>
      </c>
    </row>
    <row r="148">
      <c r="A148" s="1">
        <f>IF('微伴数据'!A145="","",'微伴数据'!A145)</f>
      </c>
      <c r="B148" s="1">
        <f>IF('微伴数据'!B145="","",'微伴数据'!B145)</f>
      </c>
      <c r="C148" s="1">
        <f>IF('微伴数据'!G145="","",'微伴数据'!G145)</f>
      </c>
      <c r="D148" s="1">
        <f>IF('微伴数据'!D145="","",'微伴数据'!D145)</f>
      </c>
      <c r="E148" s="1">
        <f>IF('微伴数据'!CR145="","",'微伴数据'!CR145)</f>
      </c>
      <c r="F148" s="1">
        <f>IF('微伴数据'!CL145="","",'微伴数据'!CL145)</f>
      </c>
      <c r="G148" s="1" t="str">
        <v>S</v>
      </c>
      <c r="H148" s="1" t="str">
        <v>匹配产品</v>
      </c>
      <c r="I148" s="1">
        <f>VLOOKUP(A148,'Sheet9'!A:A,1,0)</f>
      </c>
      <c r="J148" s="3" t="str">
        <v>挺好的，准备尝试下</v>
      </c>
      <c r="K148" s="1">
        <f>T148&amp;CHAR(10)&amp;U148&amp;CHAR(10)&amp;V148&amp;CHAR(10)&amp;Y148&amp;CHAR(10)&amp;Z148&amp;CHAR(10)&amp;AA148&amp;CHAR(10)&amp;AB148&amp;CHAR(10)&amp;AC148&amp;CHAR(10)&amp;AD148&amp;CHAR(10)&amp;AE148</f>
      </c>
      <c r="L148" s="2">
        <f>IFERROR(VLOOKUP(#REF!,'第一课直播'!D:L,9,0),IFERROR(VLOOKUP('第一课回放'!C:H,5,0),"未到课"))</f>
      </c>
      <c r="M148" s="2">
        <f>IFERROR(VLOOKUP(#REF!,'第一课回放'!C:H,5,0),"0:00:00")</f>
      </c>
      <c r="N148" s="2">
        <f>IFERROR(VLOOKUP(#REF!,'第二课直播'!D:L,9,0),"未到课")</f>
      </c>
      <c r="O148" s="2"/>
      <c r="P148" s="2"/>
      <c r="Q148" s="2"/>
      <c r="R148" s="2"/>
      <c r="S148" s="1">
        <f>IFERROR(VLOOKUP(A148,'微伴数据'!A:DB,12,0),"")</f>
      </c>
      <c r="T148" s="1">
        <f>IFERROR(VLOOKUP(A148,'微伴数据'!A:DB,32,0),"")</f>
      </c>
      <c r="U148" s="1">
        <f>IFERROR(VLOOKUP(A148,'微伴数据'!A:DC,81,0),"")</f>
      </c>
      <c r="V148" s="1">
        <f>IFERROR(VLOOKUP(#REF!,'星橙地址'!A:V,9,0),"")</f>
      </c>
      <c r="W148" s="1">
        <f>IFERROR(VLOOKUP(#REF!,'星橙地址'!A:V,10,0),"")</f>
      </c>
      <c r="X148" s="1">
        <f>IFERROR(VLOOKUP(A148,'星云问卷'!A:O,8,0),"")</f>
      </c>
      <c r="Y148" s="3">
        <f>IFERROR(VLOOKUP(A148,'星云问卷'!A:O,9,0),"")</f>
      </c>
      <c r="Z148" s="3">
        <f>IFERROR(VLOOKUP(A148,'星云问卷'!A:O,10,0),"")</f>
      </c>
      <c r="AA148" s="3">
        <f>IFERROR(VLOOKUP(A148,'星云问卷'!A:O,11,0),"")</f>
      </c>
      <c r="AB148" s="3">
        <f>IFERROR(VLOOKUP(A148,'星云问卷'!A:O,12,0),"")</f>
      </c>
      <c r="AC148" s="3">
        <f>IFERROR(VLOOKUP(A148,'星云问卷'!A:O,13,0),"")</f>
      </c>
      <c r="AD148" s="3">
        <f>IFERROR(VLOOKUP(A148,'星云问卷'!A:O,14,0),"")</f>
      </c>
      <c r="AE148" s="3">
        <f>IFERROR(VLOOKUP(A148,'星云问卷'!A:O,15,0),"")</f>
      </c>
      <c r="AF148" s="1">
        <f>IFERROR(VLOOKUP(A148,'微伴数据'!A:DB,72,0),"")</f>
      </c>
      <c r="AG148" s="5" t="str">
        <v>547YrCrX</v>
      </c>
      <c r="AH148" s="1" t="str">
        <v>https://xiaobot.net/invitation/ccad4-43d9e-71d76-56244/</v>
      </c>
      <c r="AI148" s="1" t="str">
        <v>6dh8ePG7</v>
      </c>
      <c r="AJ148" s="4"/>
      <c r="AK148" s="4"/>
      <c r="AL148" s="4">
        <f>CONCATENATE( " 我把体验营用户专属福利给你发一下哈：" &amp; CHAR(10) &amp; CHAR(10), "1.《抖音商业IP课》" &amp; CHAR(10), "兑换码：", AG148, CHAR(10), "兑换码使用地址：https://appamvpb5mq9834.h5.xiaoeknow.com/p/t/v1/ecommerce/mkt/redeem_index" &amp; CHAR(10) &amp; CHAR(10), "2.《生财有术66个项目精选》" &amp; CHAR(10), "兑换码：", AH148, CHAR(10), "使用方式：微信搜索小报童投递-点击开始阅读-点击生财有术项目精选即可" &amp; CHAR(10) &amp; CHAR(10), "3.《生财365问》" &amp; CHAR(10), "兑换码：", AI148, CHAR(10), "使用方式：https://appamvpb5mq9834.h5.xiaoeknow.com/p/t/v1/ecommerce/mkt/redeem_index")</f>
      </c>
      <c r="AM148" s="1"/>
      <c r="AN148" s="1"/>
      <c r="AO148" s="1"/>
    </row>
    <row r="149">
      <c r="A149" s="1">
        <f>IF('微伴数据'!A146="","",'微伴数据'!A146)</f>
      </c>
      <c r="B149" s="1">
        <f>IF('微伴数据'!B146="","",'微伴数据'!B146)</f>
      </c>
      <c r="C149" s="1">
        <f>IF('微伴数据'!G146="","",'微伴数据'!G146)</f>
      </c>
      <c r="D149" s="1">
        <f>IF('微伴数据'!D146="","",'微伴数据'!D146)</f>
      </c>
      <c r="E149" s="1">
        <f>IF('微伴数据'!CR146="","",'微伴数据'!CR146)</f>
      </c>
      <c r="F149" s="1">
        <f>IF('微伴数据'!CL146="","",'微伴数据'!CL146)</f>
      </c>
      <c r="G149" s="1" t="str">
        <v>B</v>
      </c>
      <c r="H149" s="1" t="str">
        <v>建联</v>
      </c>
      <c r="I149" s="1">
        <f>VLOOKUP(A149,'Sheet9'!A:A,1,0)</f>
      </c>
      <c r="J149" s="3"/>
      <c r="K149" s="1">
        <f>T149&amp;CHAR(10)&amp;U149&amp;CHAR(10)&amp;V149&amp;CHAR(10)&amp;Y149&amp;CHAR(10)&amp;Z149&amp;CHAR(10)&amp;AA149&amp;CHAR(10)&amp;AB149&amp;CHAR(10)&amp;AC149&amp;CHAR(10)&amp;AD149&amp;CHAR(10)&amp;AE149</f>
      </c>
      <c r="L149" s="2">
        <f>IFERROR(VLOOKUP(#REF!,'第一课直播'!D:L,9,0),IFERROR(VLOOKUP('第一课回放'!C:H,5,0),"未到课"))</f>
      </c>
      <c r="M149" s="2">
        <f>IFERROR(VLOOKUP(#REF!,'第一课回放'!C:H,5,0),"0:00:00")</f>
      </c>
      <c r="N149" s="2">
        <f>IFERROR(VLOOKUP(#REF!,'第二课直播'!D:L,9,0),"未到课")</f>
      </c>
      <c r="O149" s="3"/>
      <c r="P149" s="7"/>
      <c r="Q149" s="2"/>
      <c r="R149" s="2"/>
      <c r="S149" s="1">
        <f>IFERROR(VLOOKUP(A149,'微伴数据'!A:DB,12,0),"")</f>
      </c>
      <c r="T149" s="1">
        <f>IFERROR(VLOOKUP(A149,'微伴数据'!A:DB,32,0),"")</f>
      </c>
      <c r="U149" s="4" t="str">
        <v>会员_7</v>
      </c>
      <c r="V149" s="1">
        <f>IFERROR(VLOOKUP(#REF!,'星橙地址'!A:V,9,0),"")</f>
      </c>
      <c r="W149" s="1">
        <f>IFERROR(VLOOKUP(#REF!,'星橙地址'!A:V,10,0),"")</f>
      </c>
      <c r="X149" s="1">
        <f>IFERROR(VLOOKUP(A149,'星云问卷'!A:O,8,0),"")</f>
      </c>
      <c r="Y149" s="3">
        <f>IFERROR(VLOOKUP(A149,'星云问卷'!A:O,9,0),"")</f>
      </c>
      <c r="Z149" s="3">
        <f>IFERROR(VLOOKUP(A149,'星云问卷'!A:O,10,0),"")</f>
      </c>
      <c r="AA149" s="3">
        <f>IFERROR(VLOOKUP(A149,'星云问卷'!A:O,11,0),"")</f>
      </c>
      <c r="AB149" s="3">
        <f>IFERROR(VLOOKUP(A149,'星云问卷'!A:O,12,0),"")</f>
      </c>
      <c r="AC149" s="3">
        <f>IFERROR(VLOOKUP(A149,'星云问卷'!A:O,13,0),"")</f>
      </c>
      <c r="AD149" s="3">
        <f>IFERROR(VLOOKUP(A149,'星云问卷'!A:O,14,0),"")</f>
      </c>
      <c r="AE149" s="3">
        <f>IFERROR(VLOOKUP(A149,'星云问卷'!A:O,15,0),"")</f>
      </c>
      <c r="AF149" s="1">
        <f>IFERROR(VLOOKUP(A149,'微伴数据'!A:DB,72,0),"")</f>
      </c>
      <c r="AG149" s="1"/>
      <c r="AH149" s="1"/>
      <c r="AI149" s="1"/>
      <c r="AJ149" s="4"/>
      <c r="AK149" s="4"/>
      <c r="AL149" s="4">
        <f>CONCATENATE( " 我把体验营用户专属福利给你发一下哈：" &amp; CHAR(10) &amp; CHAR(10), "1.《抖音商业IP课》" &amp; CHAR(10), "兑换码：", AG149, CHAR(10), "兑换码使用地址：https://appamvpb5mq9834.h5.xiaoeknow.com/p/t/v1/ecommerce/mkt/redeem_index" &amp; CHAR(10) &amp; CHAR(10), "2.《生财有术66个项目精选》" &amp; CHAR(10), "兑换码：", AH149, CHAR(10), "使用方式：微信搜索小报童投递-点击开始阅读-点击生财有术项目精选即可" &amp; CHAR(10) &amp; CHAR(10), "3.《生财365问》" &amp; CHAR(10), "兑换码：", AI149, CHAR(10), "使用方式：https://appamvpb5mq9834.h5.xiaoeknow.com/p/t/v1/ecommerce/mkt/redeem_index")</f>
      </c>
      <c r="AM149" s="1"/>
      <c r="AN149" s="1"/>
      <c r="AO149" s="1" t="str">
        <v>纳入用户画像</v>
      </c>
    </row>
    <row r="150">
      <c r="A150" s="1">
        <f>IF('微伴数据'!A147="","",'微伴数据'!A147)</f>
      </c>
      <c r="B150" s="1">
        <f>IF('微伴数据'!B147="","",'微伴数据'!B147)</f>
      </c>
      <c r="C150" s="1">
        <f>IF('微伴数据'!G147="","",'微伴数据'!G147)</f>
      </c>
      <c r="D150" s="1">
        <f>IF('微伴数据'!D147="","",'微伴数据'!D147)</f>
      </c>
      <c r="E150" s="1">
        <f>IF('微伴数据'!CR147="","",'微伴数据'!CR147)</f>
      </c>
      <c r="F150" s="1">
        <f>IF('微伴数据'!CL147="","",'微伴数据'!CL147)</f>
      </c>
      <c r="G150" s="1" t="str">
        <v>S</v>
      </c>
      <c r="H150" s="1" t="str">
        <v>匹配产品</v>
      </c>
      <c r="I150" s="1">
        <f>VLOOKUP(A150,'Sheet9'!A:A,1,0)</f>
      </c>
      <c r="J150" s="3" t="str">
        <v>淘客cps</v>
      </c>
      <c r="K150" s="1">
        <f>T150&amp;CHAR(10)&amp;U150&amp;CHAR(10)&amp;V150&amp;CHAR(10)&amp;Y150&amp;CHAR(10)&amp;Z150&amp;CHAR(10)&amp;AA150&amp;CHAR(10)&amp;AB150&amp;CHAR(10)&amp;AC150&amp;CHAR(10)&amp;AD150&amp;CHAR(10)&amp;AE150</f>
      </c>
      <c r="L150" s="2">
        <f>IFERROR(VLOOKUP(#REF!,'第一课直播'!D:L,9,0),IFERROR(VLOOKUP('第一课回放'!C:H,5,0),"未到课"))</f>
      </c>
      <c r="M150" s="2">
        <f>IFERROR(VLOOKUP(#REF!,'第一课回放'!C:H,5,0),"0:00:00")</f>
      </c>
      <c r="N150" s="2">
        <f>IFERROR(VLOOKUP(#REF!,'第二课直播'!D:L,9,0),"未到课")</f>
      </c>
      <c r="O150" s="2"/>
      <c r="P150" s="2"/>
      <c r="Q150" s="2"/>
      <c r="R150" s="2"/>
      <c r="S150" s="1">
        <f>IFERROR(VLOOKUP(A150,'微伴数据'!A:DB,12,0),"")</f>
      </c>
      <c r="T150" s="1">
        <f>IFERROR(VLOOKUP(A150,'微伴数据'!A:DB,32,0),"")</f>
      </c>
      <c r="U150" s="1">
        <f>IFERROR(VLOOKUP(A150,'微伴数据'!A:DC,81,0),"")</f>
      </c>
      <c r="V150" s="1">
        <f>IFERROR(VLOOKUP(#REF!,'星橙地址'!A:V,9,0),"")</f>
      </c>
      <c r="W150" s="1">
        <f>IFERROR(VLOOKUP(#REF!,'星橙地址'!A:V,10,0),"")</f>
      </c>
      <c r="X150" s="1">
        <f>IFERROR(VLOOKUP(A150,'星云问卷'!A:O,8,0),"")</f>
      </c>
      <c r="Y150" s="3">
        <f>IFERROR(VLOOKUP(A150,'星云问卷'!A:O,9,0),"")</f>
      </c>
      <c r="Z150" s="3">
        <f>IFERROR(VLOOKUP(A150,'星云问卷'!A:O,10,0),"")</f>
      </c>
      <c r="AA150" s="3">
        <f>IFERROR(VLOOKUP(A150,'星云问卷'!A:O,11,0),"")</f>
      </c>
      <c r="AB150" s="3">
        <f>IFERROR(VLOOKUP(A150,'星云问卷'!A:O,12,0),"")</f>
      </c>
      <c r="AC150" s="3">
        <f>IFERROR(VLOOKUP(A150,'星云问卷'!A:O,13,0),"")</f>
      </c>
      <c r="AD150" s="3">
        <f>IFERROR(VLOOKUP(A150,'星云问卷'!A:O,14,0),"")</f>
      </c>
      <c r="AE150" s="3">
        <f>IFERROR(VLOOKUP(A150,'星云问卷'!A:O,15,0),"")</f>
      </c>
      <c r="AF150" s="1">
        <f>IFERROR(VLOOKUP(A150,'微伴数据'!A:DB,72,0),"")</f>
      </c>
      <c r="AG150" s="5" t="str">
        <v>547vqrMX</v>
      </c>
      <c r="AH150" s="4" t="s">
        <v>8</v>
      </c>
      <c r="AI150" s="5" t="str">
        <v>6dhvWKBf</v>
      </c>
      <c r="AJ150" s="4"/>
      <c r="AK150" s="4"/>
      <c r="AL150" s="4">
        <f>CONCATENATE( " 我把体验营用户专属福利给你发一下哈：" &amp; CHAR(10) &amp; CHAR(10), "1.《抖音商业IP课》" &amp; CHAR(10), "兑换码：", AG150, CHAR(10), "兑换码使用地址：https://appamvpb5mq9834.h5.xiaoeknow.com/p/t/v1/ecommerce/mkt/redeem_index" &amp; CHAR(10) &amp; CHAR(10), "2.《生财有术66个项目精选》" &amp; CHAR(10), "兑换码：", AH150, CHAR(10), "使用方式：微信搜索小报童投递-点击开始阅读-点击生财有术项目精选即可" &amp; CHAR(10) &amp; CHAR(10), "3.《生财365问》" &amp; CHAR(10), "兑换码：", AI150, CHAR(10), "使用方式：https://appamvpb5mq9834.h5.xiaoeknow.com/p/t/v1/ecommerce/mkt/redeem_index")</f>
      </c>
      <c r="AM150" s="1"/>
      <c r="AN150" s="1"/>
      <c r="AO150" s="1"/>
    </row>
    <row r="151">
      <c r="A151" s="1">
        <f>IF('微伴数据'!A148="","",'微伴数据'!A148)</f>
      </c>
      <c r="B151" s="1">
        <f>IF('微伴数据'!B148="","",'微伴数据'!B148)</f>
      </c>
      <c r="C151" s="1">
        <f>IF('微伴数据'!G148="","",'微伴数据'!G148)</f>
      </c>
      <c r="D151" s="1">
        <f>IF('微伴数据'!D148="","",'微伴数据'!D148)</f>
      </c>
      <c r="E151" s="1">
        <f>IF('微伴数据'!CR148="","",'微伴数据'!CR148)</f>
      </c>
      <c r="F151" s="1">
        <f>IF('微伴数据'!CL148="","",'微伴数据'!CL148)</f>
      </c>
      <c r="G151" s="1" t="str">
        <v>B</v>
      </c>
      <c r="H151" s="1" t="str">
        <v>建联</v>
      </c>
      <c r="I151" s="1">
        <f>VLOOKUP(A151,'Sheet9'!A:A,1,0)</f>
      </c>
      <c r="J151" s="3"/>
      <c r="K151" s="1">
        <f>T151&amp;CHAR(10)&amp;U151&amp;CHAR(10)&amp;V151&amp;CHAR(10)&amp;Y151&amp;CHAR(10)&amp;Z151&amp;CHAR(10)&amp;AA151&amp;CHAR(10)&amp;AB151&amp;CHAR(10)&amp;AC151&amp;CHAR(10)&amp;AD151&amp;CHAR(10)&amp;AE151</f>
      </c>
      <c r="L151" s="2">
        <f>IFERROR(VLOOKUP(#REF!,'第一课直播'!D:L,9,0),IFERROR(VLOOKUP('第一课回放'!C:H,5,0),"未到课"))</f>
      </c>
      <c r="M151" s="2">
        <f>IFERROR(VLOOKUP(#REF!,'第一课回放'!C:H,5,0),"0:00:00")</f>
      </c>
      <c r="N151" s="2">
        <f>IFERROR(VLOOKUP(#REF!,'第二课直播'!D:L,9,0),"未到课")</f>
      </c>
      <c r="O151" s="2"/>
      <c r="P151" s="2"/>
      <c r="Q151" s="2"/>
      <c r="R151" s="2"/>
      <c r="S151" s="1">
        <f>IFERROR(VLOOKUP(A151,'微伴数据'!A:DB,12,0),"")</f>
      </c>
      <c r="T151" s="1">
        <f>IFERROR(VLOOKUP(A151,'微伴数据'!A:DB,32,0),"")</f>
      </c>
      <c r="U151" s="4" t="str">
        <v>会员_7</v>
      </c>
      <c r="V151" s="1">
        <f>IFERROR(VLOOKUP(#REF!,'星橙地址'!A:V,9,0),"")</f>
      </c>
      <c r="W151" s="1">
        <f>IFERROR(VLOOKUP(#REF!,'星橙地址'!A:V,10,0),"")</f>
      </c>
      <c r="X151" s="1">
        <f>IFERROR(VLOOKUP(A151,'星云问卷'!A:O,8,0),"")</f>
      </c>
      <c r="Y151" s="3">
        <f>IFERROR(VLOOKUP(A151,'星云问卷'!A:O,9,0),"")</f>
      </c>
      <c r="Z151" s="3">
        <f>IFERROR(VLOOKUP(A151,'星云问卷'!A:O,10,0),"")</f>
      </c>
      <c r="AA151" s="3">
        <f>IFERROR(VLOOKUP(A151,'星云问卷'!A:O,11,0),"")</f>
      </c>
      <c r="AB151" s="3">
        <f>IFERROR(VLOOKUP(A151,'星云问卷'!A:O,12,0),"")</f>
      </c>
      <c r="AC151" s="3">
        <f>IFERROR(VLOOKUP(A151,'星云问卷'!A:O,13,0),"")</f>
      </c>
      <c r="AD151" s="3">
        <f>IFERROR(VLOOKUP(A151,'星云问卷'!A:O,14,0),"")</f>
      </c>
      <c r="AE151" s="3">
        <f>IFERROR(VLOOKUP(A151,'星云问卷'!A:O,15,0),"")</f>
      </c>
      <c r="AF151" s="1">
        <f>IFERROR(VLOOKUP(A151,'微伴数据'!A:DB,72,0),"")</f>
      </c>
      <c r="AG151" s="1" t="str">
        <v>54AWeHzv</v>
      </c>
      <c r="AH151" s="1" t="str">
        <v>https://xiaobot.net/invitation/6d23b-8177d-0b746-8b091/</v>
      </c>
      <c r="AI151" s="5" t="str">
        <v>6dqDjsMK</v>
      </c>
      <c r="AJ151" s="4"/>
      <c r="AK151" s="4"/>
      <c r="AL151" s="4">
        <f>CONCATENATE( " 我把体验营用户专属福利给你发一下哈：" &amp; CHAR(10) &amp; CHAR(10), "1.《抖音商业IP课》" &amp; CHAR(10), "兑换码：", AG151, CHAR(10), "兑换码使用地址：https://appamvpb5mq9834.h5.xiaoeknow.com/p/t/v1/ecommerce/mkt/redeem_index" &amp; CHAR(10) &amp; CHAR(10), "2.《生财有术66个项目精选》" &amp; CHAR(10), "兑换码：", AH151, CHAR(10), "使用方式：微信搜索小报童投递-点击开始阅读-点击生财有术项目精选即可" &amp; CHAR(10) &amp; CHAR(10), "3.《生财365问》" &amp; CHAR(10), "兑换码：", AI151, CHAR(10), "使用方式：https://appamvpb5mq9834.h5.xiaoeknow.com/p/t/v1/ecommerce/mkt/redeem_index")</f>
      </c>
      <c r="AM151" s="1"/>
      <c r="AN151" s="1"/>
      <c r="AO151" s="1"/>
    </row>
    <row r="152">
      <c r="A152" s="1">
        <f>IF('微伴数据'!A149="","",'微伴数据'!A149)</f>
      </c>
      <c r="B152" s="1">
        <f>IF('微伴数据'!B149="","",'微伴数据'!B149)</f>
      </c>
      <c r="C152" s="1">
        <f>IF('微伴数据'!G149="","",'微伴数据'!G149)</f>
      </c>
      <c r="D152" s="1">
        <f>IF('微伴数据'!D149="","",'微伴数据'!D149)</f>
      </c>
      <c r="E152" s="1">
        <f>IF('微伴数据'!CR149="","",'微伴数据'!CR149)</f>
      </c>
      <c r="F152" s="1">
        <f>IF('微伴数据'!CL149="","",'微伴数据'!CL149)</f>
      </c>
      <c r="G152" s="1" t="str">
        <v>A</v>
      </c>
      <c r="H152" s="1" t="str">
        <v>建联</v>
      </c>
      <c r="I152" s="1">
        <f>VLOOKUP(A152,'Sheet9'!A:A,1,0)</f>
      </c>
      <c r="J152" s="3"/>
      <c r="K152" s="1">
        <f>T152&amp;CHAR(10)&amp;U152&amp;CHAR(10)&amp;V152&amp;CHAR(10)&amp;Y152&amp;CHAR(10)&amp;Z152&amp;CHAR(10)&amp;AA152&amp;CHAR(10)&amp;AB152&amp;CHAR(10)&amp;AC152&amp;CHAR(10)&amp;AD152&amp;CHAR(10)&amp;AE152</f>
      </c>
      <c r="L152" s="2">
        <f>IFERROR(VLOOKUP(#REF!,'第一课直播'!D:L,9,0),IFERROR(VLOOKUP('第一课回放'!C:H,5,0),"未到课"))</f>
      </c>
      <c r="M152" s="2">
        <f>IFERROR(VLOOKUP(#REF!,'第一课回放'!C:H,5,0),"0:00:00")</f>
      </c>
      <c r="N152" s="2">
        <f>IFERROR(VLOOKUP(#REF!,'第二课直播'!D:L,9,0),"未到课")</f>
      </c>
      <c r="O152" s="2"/>
      <c r="P152" s="2"/>
      <c r="Q152" s="2"/>
      <c r="R152" s="2"/>
      <c r="S152" s="1">
        <f>IFERROR(VLOOKUP(A152,'微伴数据'!A:DB,12,0),"")</f>
      </c>
      <c r="T152" s="1">
        <f>IFERROR(VLOOKUP(A152,'微伴数据'!A:DB,32,0),"")</f>
      </c>
      <c r="U152" s="4" t="str">
        <v>会员_7</v>
      </c>
      <c r="V152" s="1">
        <f>IFERROR(VLOOKUP(#REF!,'星橙地址'!A:V,9,0),"")</f>
      </c>
      <c r="W152" s="1">
        <f>IFERROR(VLOOKUP(#REF!,'星橙地址'!A:V,10,0),"")</f>
      </c>
      <c r="X152" s="1">
        <f>IFERROR(VLOOKUP(A152,'星云问卷'!A:O,8,0),"")</f>
      </c>
      <c r="Y152" s="3">
        <f>IFERROR(VLOOKUP(A152,'星云问卷'!A:O,9,0),"")</f>
      </c>
      <c r="Z152" s="3">
        <f>IFERROR(VLOOKUP(A152,'星云问卷'!A:O,10,0),"")</f>
      </c>
      <c r="AA152" s="3">
        <f>IFERROR(VLOOKUP(A152,'星云问卷'!A:O,11,0),"")</f>
      </c>
      <c r="AB152" s="3">
        <f>IFERROR(VLOOKUP(A152,'星云问卷'!A:O,12,0),"")</f>
      </c>
      <c r="AC152" s="3">
        <f>IFERROR(VLOOKUP(A152,'星云问卷'!A:O,13,0),"")</f>
      </c>
      <c r="AD152" s="3">
        <f>IFERROR(VLOOKUP(A152,'星云问卷'!A:O,14,0),"")</f>
      </c>
      <c r="AE152" s="3">
        <f>IFERROR(VLOOKUP(A152,'星云问卷'!A:O,15,0),"")</f>
      </c>
      <c r="AF152" s="1">
        <f>IFERROR(VLOOKUP(A152,'微伴数据'!A:DB,72,0),"")</f>
      </c>
      <c r="AG152" s="1"/>
      <c r="AH152" s="1"/>
      <c r="AI152" s="1"/>
      <c r="AJ152" s="4"/>
      <c r="AK152" s="4"/>
      <c r="AL152" s="4">
        <f>CONCATENATE( " 我把体验营用户专属福利给你发一下哈：" &amp; CHAR(10) &amp; CHAR(10), "1.《抖音商业IP课》" &amp; CHAR(10), "兑换码：", AG152, CHAR(10), "兑换码使用地址：https://appamvpb5mq9834.h5.xiaoeknow.com/p/t/v1/ecommerce/mkt/redeem_index" &amp; CHAR(10) &amp; CHAR(10), "2.《生财有术66个项目精选》" &amp; CHAR(10), "兑换码：", AH152, CHAR(10), "使用方式：微信搜索小报童投递-点击开始阅读-点击生财有术项目精选即可" &amp; CHAR(10) &amp; CHAR(10), "3.《生财365问》" &amp; CHAR(10), "兑换码：", AI152, CHAR(10), "使用方式：https://appamvpb5mq9834.h5.xiaoeknow.com/p/t/v1/ecommerce/mkt/redeem_index")</f>
      </c>
      <c r="AM152" s="1"/>
      <c r="AN152" s="1"/>
      <c r="AO152" s="1"/>
    </row>
    <row r="153">
      <c r="A153" s="1">
        <f>IF('微伴数据'!A150="","",'微伴数据'!A150)</f>
      </c>
      <c r="B153" s="1">
        <f>IF('微伴数据'!B150="","",'微伴数据'!B150)</f>
      </c>
      <c r="C153" s="1">
        <f>IF('微伴数据'!G150="","",'微伴数据'!G150)</f>
      </c>
      <c r="D153" s="1">
        <f>IF('微伴数据'!D150="","",'微伴数据'!D150)</f>
      </c>
      <c r="E153" s="1">
        <f>IF('微伴数据'!CR150="","",'微伴数据'!CR150)</f>
      </c>
      <c r="F153" s="1">
        <f>IF('微伴数据'!CL150="","",'微伴数据'!CL150)</f>
      </c>
      <c r="G153" s="1" t="str">
        <v>B</v>
      </c>
      <c r="H153" s="1" t="str">
        <v>建联</v>
      </c>
      <c r="I153" s="1">
        <f>VLOOKUP(A153,'Sheet9'!A:A,1,0)</f>
      </c>
      <c r="J153" s="3"/>
      <c r="K153" s="1">
        <f>T153&amp;CHAR(10)&amp;U153&amp;CHAR(10)&amp;V153&amp;CHAR(10)&amp;Y153&amp;CHAR(10)&amp;Z153&amp;CHAR(10)&amp;AA153&amp;CHAR(10)&amp;AB153&amp;CHAR(10)&amp;AC153&amp;CHAR(10)&amp;AD153&amp;CHAR(10)&amp;AE153</f>
      </c>
      <c r="L153" s="2">
        <f>IFERROR(VLOOKUP(#REF!,'第一课直播'!D:L,9,0),IFERROR(VLOOKUP('第一课回放'!C:H,5,0),"未到课"))</f>
      </c>
      <c r="M153" s="2">
        <f>IFERROR(VLOOKUP(#REF!,'第一课回放'!C:H,5,0),"0:00:00")</f>
      </c>
      <c r="N153" s="2">
        <f>IFERROR(VLOOKUP(#REF!,'第二课直播'!D:L,9,0),"未到课")</f>
      </c>
      <c r="O153" s="2"/>
      <c r="P153" s="2"/>
      <c r="Q153" s="2"/>
      <c r="R153" s="2"/>
      <c r="S153" s="1">
        <f>IFERROR(VLOOKUP(A153,'微伴数据'!A:DB,12,0),"")</f>
      </c>
      <c r="T153" s="1">
        <f>IFERROR(VLOOKUP(A153,'微伴数据'!A:DB,32,0),"")</f>
      </c>
      <c r="U153" s="1">
        <f>IFERROR(VLOOKUP(A153,'微伴数据'!A:DC,81,0),"")</f>
      </c>
      <c r="V153" s="1">
        <f>IFERROR(VLOOKUP(#REF!,'星橙地址'!A:V,9,0),"")</f>
      </c>
      <c r="W153" s="1">
        <f>IFERROR(VLOOKUP(#REF!,'星橙地址'!A:V,10,0),"")</f>
      </c>
      <c r="X153" s="1">
        <f>IFERROR(VLOOKUP(A153,'星云问卷'!A:O,8,0),"")</f>
      </c>
      <c r="Y153" s="3">
        <f>IFERROR(VLOOKUP(A153,'星云问卷'!A:O,9,0),"")</f>
      </c>
      <c r="Z153" s="3">
        <f>IFERROR(VLOOKUP(A153,'星云问卷'!A:O,10,0),"")</f>
      </c>
      <c r="AA153" s="3">
        <f>IFERROR(VLOOKUP(A153,'星云问卷'!A:O,11,0),"")</f>
      </c>
      <c r="AB153" s="3">
        <f>IFERROR(VLOOKUP(A153,'星云问卷'!A:O,12,0),"")</f>
      </c>
      <c r="AC153" s="3">
        <f>IFERROR(VLOOKUP(A153,'星云问卷'!A:O,13,0),"")</f>
      </c>
      <c r="AD153" s="3">
        <f>IFERROR(VLOOKUP(A153,'星云问卷'!A:O,14,0),"")</f>
      </c>
      <c r="AE153" s="3">
        <f>IFERROR(VLOOKUP(A153,'星云问卷'!A:O,15,0),"")</f>
      </c>
      <c r="AF153" s="1">
        <f>IFERROR(VLOOKUP(A153,'微伴数据'!A:DB,72,0),"")</f>
      </c>
      <c r="AG153" s="1"/>
      <c r="AH153" s="1"/>
      <c r="AI153" s="1"/>
      <c r="AJ153" s="4"/>
      <c r="AK153" s="4"/>
      <c r="AL153" s="4">
        <f>CONCATENATE( " 我把体验营用户专属福利给你发一下哈：" &amp; CHAR(10) &amp; CHAR(10), "1.《抖音商业IP课》" &amp; CHAR(10), "兑换码：", AG153, CHAR(10), "兑换码使用地址：https://appamvpb5mq9834.h5.xiaoeknow.com/p/t/v1/ecommerce/mkt/redeem_index" &amp; CHAR(10) &amp; CHAR(10), "2.《生财有术66个项目精选》" &amp; CHAR(10), "兑换码：", AH153, CHAR(10), "使用方式：微信搜索小报童投递-点击开始阅读-点击生财有术项目精选即可" &amp; CHAR(10) &amp; CHAR(10), "3.《生财365问》" &amp; CHAR(10), "兑换码：", AI153, CHAR(10), "使用方式：https://appamvpb5mq9834.h5.xiaoeknow.com/p/t/v1/ecommerce/mkt/redeem_index")</f>
      </c>
      <c r="AM153" s="1"/>
      <c r="AN153" s="1"/>
      <c r="AO153" s="1"/>
    </row>
    <row r="154">
      <c r="A154" s="1">
        <f>IF('微伴数据'!A151="","",'微伴数据'!A151)</f>
      </c>
      <c r="B154" s="1">
        <f>IF('微伴数据'!B151="","",'微伴数据'!B151)</f>
      </c>
      <c r="C154" s="1">
        <f>IF('微伴数据'!G151="","",'微伴数据'!G151)</f>
      </c>
      <c r="D154" s="1">
        <f>IF('微伴数据'!D151="","",'微伴数据'!D151)</f>
      </c>
      <c r="E154" s="1">
        <f>IF('微伴数据'!CR151="","",'微伴数据'!CR151)</f>
      </c>
      <c r="F154" s="1">
        <f>IF('微伴数据'!CL151="","",'微伴数据'!CL151)</f>
      </c>
      <c r="G154" s="1" t="str">
        <v>A</v>
      </c>
      <c r="H154" s="1" t="str">
        <v>建联</v>
      </c>
      <c r="I154" s="1">
        <f>VLOOKUP(A154,'Sheet9'!A:A,1,0)</f>
      </c>
      <c r="J154" s="3"/>
      <c r="K154" s="1">
        <f>T154&amp;CHAR(10)&amp;U154&amp;CHAR(10)&amp;V154&amp;CHAR(10)&amp;Y154&amp;CHAR(10)&amp;Z154&amp;CHAR(10)&amp;AA154&amp;CHAR(10)&amp;AB154&amp;CHAR(10)&amp;AC154&amp;CHAR(10)&amp;AD154&amp;CHAR(10)&amp;AE154</f>
      </c>
      <c r="L154" s="2">
        <f>IFERROR(VLOOKUP(#REF!,'第一课直播'!D:L,9,0),IFERROR(VLOOKUP('第一课回放'!C:H,5,0),"未到课"))</f>
      </c>
      <c r="M154" s="2">
        <f>IFERROR(VLOOKUP(#REF!,'第一课回放'!C:H,5,0),"0:00:00")</f>
      </c>
      <c r="N154" s="2">
        <f>IFERROR(VLOOKUP(#REF!,'第二课直播'!D:L,9,0),"未到课")</f>
      </c>
      <c r="O154" s="2"/>
      <c r="P154" s="2"/>
      <c r="Q154" s="2"/>
      <c r="R154" s="2"/>
      <c r="S154" s="1">
        <f>IFERROR(VLOOKUP(A154,'微伴数据'!A:DB,12,0),"")</f>
      </c>
      <c r="T154" s="1">
        <f>IFERROR(VLOOKUP(A154,'微伴数据'!A:DB,32,0),"")</f>
      </c>
      <c r="U154" s="1">
        <f>IFERROR(VLOOKUP(A154,'微伴数据'!A:DC,81,0),"")</f>
      </c>
      <c r="V154" s="1">
        <f>IFERROR(VLOOKUP(#REF!,'星橙地址'!A:V,9,0),"")</f>
      </c>
      <c r="W154" s="1">
        <f>IFERROR(VLOOKUP(#REF!,'星橙地址'!A:V,10,0),"")</f>
      </c>
      <c r="X154" s="1">
        <f>IFERROR(VLOOKUP(A154,'星云问卷'!A:O,8,0),"")</f>
      </c>
      <c r="Y154" s="3">
        <f>IFERROR(VLOOKUP(A154,'星云问卷'!A:O,9,0),"")</f>
      </c>
      <c r="Z154" s="3">
        <f>IFERROR(VLOOKUP(A154,'星云问卷'!A:O,10,0),"")</f>
      </c>
      <c r="AA154" s="3">
        <f>IFERROR(VLOOKUP(A154,'星云问卷'!A:O,11,0),"")</f>
      </c>
      <c r="AB154" s="3">
        <f>IFERROR(VLOOKUP(A154,'星云问卷'!A:O,12,0),"")</f>
      </c>
      <c r="AC154" s="3">
        <f>IFERROR(VLOOKUP(A154,'星云问卷'!A:O,13,0),"")</f>
      </c>
      <c r="AD154" s="3">
        <f>IFERROR(VLOOKUP(A154,'星云问卷'!A:O,14,0),"")</f>
      </c>
      <c r="AE154" s="3">
        <f>IFERROR(VLOOKUP(A154,'星云问卷'!A:O,15,0),"")</f>
      </c>
      <c r="AF154" s="1">
        <f>IFERROR(VLOOKUP(A154,'微伴数据'!A:DB,72,0),"")</f>
      </c>
      <c r="AG154" s="1"/>
      <c r="AH154" s="1"/>
      <c r="AI154" s="1"/>
      <c r="AJ154" s="4"/>
      <c r="AK154" s="4"/>
      <c r="AL154" s="4">
        <f>CONCATENATE( " 我把体验营用户专属福利给你发一下哈：" &amp; CHAR(10) &amp; CHAR(10), "1.《抖音商业IP课》" &amp; CHAR(10), "兑换码：", AG154, CHAR(10), "兑换码使用地址：https://appamvpb5mq9834.h5.xiaoeknow.com/p/t/v1/ecommerce/mkt/redeem_index" &amp; CHAR(10) &amp; CHAR(10), "2.《生财有术66个项目精选》" &amp; CHAR(10), "兑换码：", AH154, CHAR(10), "使用方式：微信搜索小报童投递-点击开始阅读-点击生财有术项目精选即可" &amp; CHAR(10) &amp; CHAR(10), "3.《生财365问》" &amp; CHAR(10), "兑换码：", AI154, CHAR(10), "使用方式：https://appamvpb5mq9834.h5.xiaoeknow.com/p/t/v1/ecommerce/mkt/redeem_index")</f>
      </c>
      <c r="AM154" s="1"/>
      <c r="AN154" s="1"/>
      <c r="AO154" s="1"/>
    </row>
    <row r="155">
      <c r="A155" s="1">
        <f>IF('微伴数据'!A152="","",'微伴数据'!A152)</f>
      </c>
      <c r="B155" s="1">
        <f>IF('微伴数据'!B152="","",'微伴数据'!B152)</f>
      </c>
      <c r="C155" s="1">
        <f>IF('微伴数据'!G152="","",'微伴数据'!G152)</f>
      </c>
      <c r="D155" s="1">
        <f>IF('微伴数据'!D152="","",'微伴数据'!D152)</f>
      </c>
      <c r="E155" s="1">
        <f>IF('微伴数据'!CR152="","",'微伴数据'!CR152)</f>
      </c>
      <c r="F155" s="1">
        <f>IF('微伴数据'!CL152="","",'微伴数据'!CL152)</f>
      </c>
      <c r="G155" s="1" t="str">
        <v>B</v>
      </c>
      <c r="H155" s="1" t="str">
        <v>建联</v>
      </c>
      <c r="I155" s="1">
        <f>VLOOKUP(A155,'Sheet9'!A:A,1,0)</f>
      </c>
      <c r="J155" s="3"/>
      <c r="K155" s="1">
        <f>T155&amp;CHAR(10)&amp;U155&amp;CHAR(10)&amp;V155&amp;CHAR(10)&amp;Y155&amp;CHAR(10)&amp;Z155&amp;CHAR(10)&amp;AA155&amp;CHAR(10)&amp;AB155&amp;CHAR(10)&amp;AC155&amp;CHAR(10)&amp;AD155&amp;CHAR(10)&amp;AE155</f>
      </c>
      <c r="L155" s="2">
        <f>IFERROR(VLOOKUP(#REF!,'第一课直播'!D:L,9,0),IFERROR(VLOOKUP('第一课回放'!C:H,5,0),"未到课"))</f>
      </c>
      <c r="M155" s="2">
        <f>IFERROR(VLOOKUP(#REF!,'第一课回放'!C:H,5,0),"0:00:00")</f>
      </c>
      <c r="N155" s="2">
        <f>IFERROR(VLOOKUP(#REF!,'第二课直播'!D:L,9,0),"未到课")</f>
      </c>
      <c r="O155" s="2"/>
      <c r="P155" s="2"/>
      <c r="Q155" s="2"/>
      <c r="R155" s="2"/>
      <c r="S155" s="1">
        <f>IFERROR(VLOOKUP(A155,'微伴数据'!A:DB,12,0),"")</f>
      </c>
      <c r="T155" s="1">
        <f>IFERROR(VLOOKUP(A155,'微伴数据'!A:DB,32,0),"")</f>
      </c>
      <c r="U155" s="1">
        <f>IFERROR(VLOOKUP(A155,'微伴数据'!A:DC,81,0),"")</f>
      </c>
      <c r="V155" s="1">
        <f>IFERROR(VLOOKUP(#REF!,'星橙地址'!A:V,9,0),"")</f>
      </c>
      <c r="W155" s="1">
        <f>IFERROR(VLOOKUP(#REF!,'星橙地址'!A:V,10,0),"")</f>
      </c>
      <c r="X155" s="1">
        <f>IFERROR(VLOOKUP(A155,'星云问卷'!A:O,8,0),"")</f>
      </c>
      <c r="Y155" s="3">
        <f>IFERROR(VLOOKUP(A155,'星云问卷'!A:O,9,0),"")</f>
      </c>
      <c r="Z155" s="3">
        <f>IFERROR(VLOOKUP(A155,'星云问卷'!A:O,10,0),"")</f>
      </c>
      <c r="AA155" s="3">
        <f>IFERROR(VLOOKUP(A155,'星云问卷'!A:O,11,0),"")</f>
      </c>
      <c r="AB155" s="3">
        <f>IFERROR(VLOOKUP(A155,'星云问卷'!A:O,12,0),"")</f>
      </c>
      <c r="AC155" s="3">
        <f>IFERROR(VLOOKUP(A155,'星云问卷'!A:O,13,0),"")</f>
      </c>
      <c r="AD155" s="3">
        <f>IFERROR(VLOOKUP(A155,'星云问卷'!A:O,14,0),"")</f>
      </c>
      <c r="AE155" s="3">
        <f>IFERROR(VLOOKUP(A155,'星云问卷'!A:O,15,0),"")</f>
      </c>
      <c r="AF155" s="1">
        <f>IFERROR(VLOOKUP(A155,'微伴数据'!A:DB,72,0),"")</f>
      </c>
      <c r="AG155" s="5" t="str">
        <v>547Z9JnP</v>
      </c>
      <c r="AH155" s="1" t="str">
        <v>https://xiaobot.net/invitation/7d5ce-7dfc5-22250-6a0ab/</v>
      </c>
      <c r="AI155" s="1" t="str">
        <v>6dh9UqGc</v>
      </c>
      <c r="AJ155" s="4"/>
      <c r="AK155" s="4"/>
      <c r="AL155" s="4">
        <f>CONCATENATE( " 我把体验营用户专属福利给你发一下哈：" &amp; CHAR(10) &amp; CHAR(10), "1.《抖音商业IP课》" &amp; CHAR(10), "兑换码：", AG155, CHAR(10), "兑换码使用地址：https://appamvpb5mq9834.h5.xiaoeknow.com/p/t/v1/ecommerce/mkt/redeem_index" &amp; CHAR(10) &amp; CHAR(10), "2.《生财有术66个项目精选》" &amp; CHAR(10), "兑换码：", AH155, CHAR(10), "使用方式：微信搜索小报童投递-点击开始阅读-点击生财有术项目精选即可" &amp; CHAR(10) &amp; CHAR(10), "3.《生财365问》" &amp; CHAR(10), "兑换码：", AI155, CHAR(10), "使用方式：https://appamvpb5mq9834.h5.xiaoeknow.com/p/t/v1/ecommerce/mkt/redeem_index")</f>
      </c>
      <c r="AM155" s="1"/>
      <c r="AN155" s="1"/>
      <c r="AO155" s="1"/>
    </row>
    <row r="156">
      <c r="A156" s="1">
        <f>IF('微伴数据'!A153="","",'微伴数据'!A153)</f>
      </c>
      <c r="B156" s="1">
        <f>IF('微伴数据'!B153="","",'微伴数据'!B153)</f>
      </c>
      <c r="C156" s="1">
        <f>IF('微伴数据'!G153="","",'微伴数据'!G153)</f>
      </c>
      <c r="D156" s="1">
        <f>IF('微伴数据'!D153="","",'微伴数据'!D153)</f>
      </c>
      <c r="E156" s="1">
        <f>IF('微伴数据'!CR153="","",'微伴数据'!CR153)</f>
      </c>
      <c r="F156" s="1">
        <f>IF('微伴数据'!CL153="","",'微伴数据'!CL153)</f>
      </c>
      <c r="G156" s="1" t="str">
        <v>S</v>
      </c>
      <c r="H156" s="1" t="str">
        <v>建联</v>
      </c>
      <c r="I156" s="1">
        <f>VLOOKUP(A156,'Sheet9'!A:A,1,0)</f>
      </c>
      <c r="J156" s="3"/>
      <c r="K156" s="1">
        <f>T156&amp;CHAR(10)&amp;U156&amp;CHAR(10)&amp;V156&amp;CHAR(10)&amp;Y156&amp;CHAR(10)&amp;Z156&amp;CHAR(10)&amp;AA156&amp;CHAR(10)&amp;AB156&amp;CHAR(10)&amp;AC156&amp;CHAR(10)&amp;AD156&amp;CHAR(10)&amp;AE156</f>
      </c>
      <c r="L156" s="2">
        <f>IFERROR(VLOOKUP(#REF!,'第一课直播'!D:L,9,0),IFERROR(VLOOKUP('第一课回放'!C:H,5,0),"未到课"))</f>
      </c>
      <c r="M156" s="2">
        <f>IFERROR(VLOOKUP(#REF!,'第一课回放'!C:H,5,0),"0:00:00")</f>
      </c>
      <c r="N156" s="2">
        <f>IFERROR(VLOOKUP(#REF!,'第二课直播'!D:L,9,0),"未到课")</f>
      </c>
      <c r="O156" s="2"/>
      <c r="P156" s="2"/>
      <c r="Q156" s="2"/>
      <c r="R156" s="2"/>
      <c r="S156" s="1">
        <f>IFERROR(VLOOKUP(A156,'微伴数据'!A:DB,12,0),"")</f>
      </c>
      <c r="T156" s="1">
        <f>IFERROR(VLOOKUP(A156,'微伴数据'!A:DB,32,0),"")</f>
      </c>
      <c r="U156" s="1">
        <f>IFERROR(VLOOKUP(A156,'微伴数据'!A:DC,81,0),"")</f>
      </c>
      <c r="V156" s="1">
        <f>IFERROR(VLOOKUP(#REF!,'星橙地址'!A:V,9,0),"")</f>
      </c>
      <c r="W156" s="1">
        <f>IFERROR(VLOOKUP(#REF!,'星橙地址'!A:V,10,0),"")</f>
      </c>
      <c r="X156" s="1">
        <f>IFERROR(VLOOKUP(A156,'星云问卷'!A:O,8,0),"")</f>
      </c>
      <c r="Y156" s="3">
        <f>IFERROR(VLOOKUP(A156,'星云问卷'!A:O,9,0),"")</f>
      </c>
      <c r="Z156" s="3">
        <f>IFERROR(VLOOKUP(A156,'星云问卷'!A:O,10,0),"")</f>
      </c>
      <c r="AA156" s="3">
        <f>IFERROR(VLOOKUP(A156,'星云问卷'!A:O,11,0),"")</f>
      </c>
      <c r="AB156" s="3">
        <f>IFERROR(VLOOKUP(A156,'星云问卷'!A:O,12,0),"")</f>
      </c>
      <c r="AC156" s="3">
        <f>IFERROR(VLOOKUP(A156,'星云问卷'!A:O,13,0),"")</f>
      </c>
      <c r="AD156" s="3">
        <f>IFERROR(VLOOKUP(A156,'星云问卷'!A:O,14,0),"")</f>
      </c>
      <c r="AE156" s="3">
        <f>IFERROR(VLOOKUP(A156,'星云问卷'!A:O,15,0),"")</f>
      </c>
      <c r="AF156" s="1">
        <f>IFERROR(VLOOKUP(A156,'微伴数据'!A:DB,72,0),"")</f>
      </c>
      <c r="AG156" s="1"/>
      <c r="AH156" s="1"/>
      <c r="AI156" s="1"/>
      <c r="AJ156" s="4"/>
      <c r="AK156" s="4"/>
      <c r="AL156" s="4">
        <f>CONCATENATE( " 我把体验营用户专属福利给你发一下哈：" &amp; CHAR(10) &amp; CHAR(10), "1.《抖音商业IP课》" &amp; CHAR(10), "兑换码：", AG156, CHAR(10), "兑换码使用地址：https://appamvpb5mq9834.h5.xiaoeknow.com/p/t/v1/ecommerce/mkt/redeem_index" &amp; CHAR(10) &amp; CHAR(10), "2.《生财有术66个项目精选》" &amp; CHAR(10), "兑换码：", AH156, CHAR(10), "使用方式：微信搜索小报童投递-点击开始阅读-点击生财有术项目精选即可" &amp; CHAR(10) &amp; CHAR(10), "3.《生财365问》" &amp; CHAR(10), "兑换码：", AI156, CHAR(10), "使用方式：https://appamvpb5mq9834.h5.xiaoeknow.com/p/t/v1/ecommerce/mkt/redeem_index")</f>
      </c>
      <c r="AM156" s="1"/>
      <c r="AN156" s="1"/>
      <c r="AO156" s="1"/>
    </row>
    <row r="157">
      <c r="A157" s="1">
        <f>IF('微伴数据'!A154="","",'微伴数据'!A154)</f>
      </c>
      <c r="B157" s="1">
        <f>IF('微伴数据'!B154="","",'微伴数据'!B154)</f>
      </c>
      <c r="C157" s="1">
        <f>IF('微伴数据'!G154="","",'微伴数据'!G154)</f>
      </c>
      <c r="D157" s="1">
        <f>IF('微伴数据'!D154="","",'微伴数据'!D154)</f>
      </c>
      <c r="E157" s="1">
        <f>IF('微伴数据'!CR154="","",'微伴数据'!CR154)</f>
      </c>
      <c r="F157" s="1">
        <f>IF('微伴数据'!CL154="","",'微伴数据'!CL154)</f>
      </c>
      <c r="G157" s="1" t="str">
        <v>B</v>
      </c>
      <c r="H157" s="1" t="str">
        <v>建联</v>
      </c>
      <c r="I157" s="1">
        <f>VLOOKUP(A157,'Sheet9'!A:A,1,0)</f>
      </c>
      <c r="J157" s="3"/>
      <c r="K157" s="1">
        <f>T157&amp;CHAR(10)&amp;U157&amp;CHAR(10)&amp;V157&amp;CHAR(10)&amp;Y157&amp;CHAR(10)&amp;Z157&amp;CHAR(10)&amp;AA157&amp;CHAR(10)&amp;AB157&amp;CHAR(10)&amp;AC157&amp;CHAR(10)&amp;AD157&amp;CHAR(10)&amp;AE157</f>
      </c>
      <c r="L157" s="2">
        <f>IFERROR(VLOOKUP(#REF!,'第一课直播'!D:L,9,0),IFERROR(VLOOKUP('第一课回放'!C:H,5,0),"未到课"))</f>
      </c>
      <c r="M157" s="2">
        <f>IFERROR(VLOOKUP(#REF!,'第一课回放'!C:H,5,0),"0:00:00")</f>
      </c>
      <c r="N157" s="2">
        <f>IFERROR(VLOOKUP(#REF!,'第二课直播'!D:L,9,0),"未到课")</f>
      </c>
      <c r="O157" s="2"/>
      <c r="P157" s="2"/>
      <c r="Q157" s="2"/>
      <c r="R157" s="2"/>
      <c r="S157" s="1">
        <f>IFERROR(VLOOKUP(A157,'微伴数据'!A:DB,12,0),"")</f>
      </c>
      <c r="T157" s="1">
        <f>IFERROR(VLOOKUP(A157,'微伴数据'!A:DB,32,0),"")</f>
      </c>
      <c r="U157" s="1">
        <f>IFERROR(VLOOKUP(A157,'微伴数据'!A:DC,81,0),"")</f>
      </c>
      <c r="V157" s="1">
        <f>IFERROR(VLOOKUP(#REF!,'星橙地址'!A:V,9,0),"")</f>
      </c>
      <c r="W157" s="1">
        <f>IFERROR(VLOOKUP(#REF!,'星橙地址'!A:V,10,0),"")</f>
      </c>
      <c r="X157" s="1">
        <f>IFERROR(VLOOKUP(A157,'星云问卷'!A:O,8,0),"")</f>
      </c>
      <c r="Y157" s="3">
        <f>IFERROR(VLOOKUP(A157,'星云问卷'!A:O,9,0),"")</f>
      </c>
      <c r="Z157" s="3">
        <f>IFERROR(VLOOKUP(A157,'星云问卷'!A:O,10,0),"")</f>
      </c>
      <c r="AA157" s="3">
        <f>IFERROR(VLOOKUP(A157,'星云问卷'!A:O,11,0),"")</f>
      </c>
      <c r="AB157" s="3">
        <f>IFERROR(VLOOKUP(A157,'星云问卷'!A:O,12,0),"")</f>
      </c>
      <c r="AC157" s="3">
        <f>IFERROR(VLOOKUP(A157,'星云问卷'!A:O,13,0),"")</f>
      </c>
      <c r="AD157" s="3">
        <f>IFERROR(VLOOKUP(A157,'星云问卷'!A:O,14,0),"")</f>
      </c>
      <c r="AE157" s="3">
        <f>IFERROR(VLOOKUP(A157,'星云问卷'!A:O,15,0),"")</f>
      </c>
      <c r="AF157" s="1">
        <f>IFERROR(VLOOKUP(A157,'微伴数据'!A:DB,72,0),"")</f>
      </c>
      <c r="AG157" s="1"/>
      <c r="AH157" s="1"/>
      <c r="AI157" s="1"/>
      <c r="AJ157" s="4"/>
      <c r="AK157" s="4"/>
      <c r="AL157" s="4">
        <f>CONCATENATE( " 我把体验营用户专属福利给你发一下哈：" &amp; CHAR(10) &amp; CHAR(10), "1.《抖音商业IP课》" &amp; CHAR(10), "兑换码：", AG157, CHAR(10), "兑换码使用地址：https://appamvpb5mq9834.h5.xiaoeknow.com/p/t/v1/ecommerce/mkt/redeem_index" &amp; CHAR(10) &amp; CHAR(10), "2.《生财有术66个项目精选》" &amp; CHAR(10), "兑换码：", AH157, CHAR(10), "使用方式：微信搜索小报童投递-点击开始阅读-点击生财有术项目精选即可" &amp; CHAR(10) &amp; CHAR(10), "3.《生财365问》" &amp; CHAR(10), "兑换码：", AI157, CHAR(10), "使用方式：https://appamvpb5mq9834.h5.xiaoeknow.com/p/t/v1/ecommerce/mkt/redeem_index")</f>
      </c>
      <c r="AM157" s="1"/>
      <c r="AN157" s="1"/>
      <c r="AO157" s="1"/>
    </row>
    <row r="158">
      <c r="A158" s="1">
        <f>IF('微伴数据'!A155="","",'微伴数据'!A155)</f>
      </c>
      <c r="B158" s="1">
        <f>IF('微伴数据'!B155="","",'微伴数据'!B155)</f>
      </c>
      <c r="C158" s="1">
        <f>IF('微伴数据'!G155="","",'微伴数据'!G155)</f>
      </c>
      <c r="D158" s="1">
        <f>IF('微伴数据'!D155="","",'微伴数据'!D155)</f>
      </c>
      <c r="E158" s="1">
        <f>IF('微伴数据'!CR155="","",'微伴数据'!CR155)</f>
      </c>
      <c r="F158" s="1">
        <f>IF('微伴数据'!CL155="","",'微伴数据'!CL155)</f>
      </c>
      <c r="G158" s="1" t="str">
        <v>A</v>
      </c>
      <c r="H158" s="1" t="str">
        <v>建联</v>
      </c>
      <c r="I158" s="1">
        <f>VLOOKUP(A158,'Sheet9'!A:A,1,0)</f>
      </c>
      <c r="J158" s="3"/>
      <c r="K158" s="1">
        <f>T158&amp;CHAR(10)&amp;U158&amp;CHAR(10)&amp;V158&amp;CHAR(10)&amp;Y158&amp;CHAR(10)&amp;Z158&amp;CHAR(10)&amp;AA158&amp;CHAR(10)&amp;AB158&amp;CHAR(10)&amp;AC158&amp;CHAR(10)&amp;AD158&amp;CHAR(10)&amp;AE158</f>
      </c>
      <c r="L158" s="2">
        <f>IFERROR(VLOOKUP(#REF!,'第一课直播'!D:L,9,0),IFERROR(VLOOKUP('第一课回放'!C:H,5,0),"未到课"))</f>
      </c>
      <c r="M158" s="2">
        <f>IFERROR(VLOOKUP(#REF!,'第一课回放'!C:H,5,0),"0:00:00")</f>
      </c>
      <c r="N158" s="2">
        <f>IFERROR(VLOOKUP(#REF!,'第二课直播'!D:L,9,0),"未到课")</f>
      </c>
      <c r="O158" s="2"/>
      <c r="P158" s="2"/>
      <c r="Q158" s="2"/>
      <c r="R158" s="2"/>
      <c r="S158" s="1">
        <f>IFERROR(VLOOKUP(A158,'微伴数据'!A:DB,12,0),"")</f>
      </c>
      <c r="T158" s="1">
        <f>IFERROR(VLOOKUP(A158,'微伴数据'!A:DB,32,0),"")</f>
      </c>
      <c r="U158" s="1">
        <f>IFERROR(VLOOKUP(A158,'微伴数据'!A:DC,81,0),"")</f>
      </c>
      <c r="V158" s="1">
        <f>IFERROR(VLOOKUP(#REF!,'星橙地址'!A:V,9,0),"")</f>
      </c>
      <c r="W158" s="1">
        <f>IFERROR(VLOOKUP(#REF!,'星橙地址'!A:V,10,0),"")</f>
      </c>
      <c r="X158" s="1">
        <f>IFERROR(VLOOKUP(A158,'星云问卷'!A:O,8,0),"")</f>
      </c>
      <c r="Y158" s="3">
        <f>IFERROR(VLOOKUP(A158,'星云问卷'!A:O,9,0),"")</f>
      </c>
      <c r="Z158" s="3">
        <f>IFERROR(VLOOKUP(A158,'星云问卷'!A:O,10,0),"")</f>
      </c>
      <c r="AA158" s="3">
        <f>IFERROR(VLOOKUP(A158,'星云问卷'!A:O,11,0),"")</f>
      </c>
      <c r="AB158" s="3">
        <f>IFERROR(VLOOKUP(A158,'星云问卷'!A:O,12,0),"")</f>
      </c>
      <c r="AC158" s="3">
        <f>IFERROR(VLOOKUP(A158,'星云问卷'!A:O,13,0),"")</f>
      </c>
      <c r="AD158" s="3">
        <f>IFERROR(VLOOKUP(A158,'星云问卷'!A:O,14,0),"")</f>
      </c>
      <c r="AE158" s="3">
        <f>IFERROR(VLOOKUP(A158,'星云问卷'!A:O,15,0),"")</f>
      </c>
      <c r="AF158" s="1">
        <f>IFERROR(VLOOKUP(A158,'微伴数据'!A:DB,72,0),"")</f>
      </c>
      <c r="AG158" s="1"/>
      <c r="AH158" s="1"/>
      <c r="AI158" s="1"/>
      <c r="AJ158" s="4"/>
      <c r="AK158" s="4"/>
      <c r="AL158" s="4">
        <f>CONCATENATE( " 我把体验营用户专属福利给你发一下哈：" &amp; CHAR(10) &amp; CHAR(10), "1.《抖音商业IP课》" &amp; CHAR(10), "兑换码：", AG158, CHAR(10), "兑换码使用地址：https://appamvpb5mq9834.h5.xiaoeknow.com/p/t/v1/ecommerce/mkt/redeem_index" &amp; CHAR(10) &amp; CHAR(10), "2.《生财有术66个项目精选》" &amp; CHAR(10), "兑换码：", AH158, CHAR(10), "使用方式：微信搜索小报童投递-点击开始阅读-点击生财有术项目精选即可" &amp; CHAR(10) &amp; CHAR(10), "3.《生财365问》" &amp; CHAR(10), "兑换码：", AI158, CHAR(10), "使用方式：https://appamvpb5mq9834.h5.xiaoeknow.com/p/t/v1/ecommerce/mkt/redeem_index")</f>
      </c>
      <c r="AM158" s="1"/>
      <c r="AN158" s="1"/>
      <c r="AO158" s="1"/>
    </row>
    <row r="159">
      <c r="A159" s="1">
        <f>IF('微伴数据'!A156="","",'微伴数据'!A156)</f>
      </c>
      <c r="B159" s="1">
        <f>IF('微伴数据'!B156="","",'微伴数据'!B156)</f>
      </c>
      <c r="C159" s="1">
        <f>IF('微伴数据'!G156="","",'微伴数据'!G156)</f>
      </c>
      <c r="D159" s="1">
        <f>IF('微伴数据'!D156="","",'微伴数据'!D156)</f>
      </c>
      <c r="E159" s="1">
        <f>IF('微伴数据'!CR156="","",'微伴数据'!CR156)</f>
      </c>
      <c r="F159" s="1">
        <f>IF('微伴数据'!CL156="","",'微伴数据'!CL156)</f>
      </c>
      <c r="G159" s="1" t="str">
        <v>B</v>
      </c>
      <c r="H159" s="1" t="str">
        <v>建联</v>
      </c>
      <c r="I159" s="1">
        <f>VLOOKUP(A159,'Sheet9'!A:A,1,0)</f>
      </c>
      <c r="J159" s="3"/>
      <c r="K159" s="1">
        <f>T159&amp;CHAR(10)&amp;U159&amp;CHAR(10)&amp;V159&amp;CHAR(10)&amp;Y159&amp;CHAR(10)&amp;Z159&amp;CHAR(10)&amp;AA159&amp;CHAR(10)&amp;AB159&amp;CHAR(10)&amp;AC159&amp;CHAR(10)&amp;AD159&amp;CHAR(10)&amp;AE159</f>
      </c>
      <c r="L159" s="2">
        <f>IFERROR(VLOOKUP(#REF!,'第一课直播'!D:L,9,0),IFERROR(VLOOKUP('第一课回放'!C:H,5,0),"未到课"))</f>
      </c>
      <c r="M159" s="2">
        <f>IFERROR(VLOOKUP(#REF!,'第一课回放'!C:H,5,0),"0:00:00")</f>
      </c>
      <c r="N159" s="2">
        <f>IFERROR(VLOOKUP(#REF!,'第二课直播'!D:L,9,0),"未到课")</f>
      </c>
      <c r="O159" s="7" t="s">
        <v>10</v>
      </c>
      <c r="P159" s="2"/>
      <c r="Q159" s="2"/>
      <c r="R159" s="2"/>
      <c r="S159" s="1">
        <f>IFERROR(VLOOKUP(A159,'微伴数据'!A:DB,12,0),"")</f>
      </c>
      <c r="T159" s="1">
        <f>IFERROR(VLOOKUP(A159,'微伴数据'!A:DB,32,0),"")</f>
      </c>
      <c r="U159" s="1">
        <f>IFERROR(VLOOKUP(A159,'微伴数据'!A:DC,81,0),"")</f>
      </c>
      <c r="V159" s="1">
        <f>IFERROR(VLOOKUP(#REF!,'星橙地址'!A:V,9,0),"")</f>
      </c>
      <c r="W159" s="1">
        <f>IFERROR(VLOOKUP(#REF!,'星橙地址'!A:V,10,0),"")</f>
      </c>
      <c r="X159" s="1">
        <f>IFERROR(VLOOKUP(A159,'星云问卷'!A:O,8,0),"")</f>
      </c>
      <c r="Y159" s="3">
        <f>IFERROR(VLOOKUP(A159,'星云问卷'!A:O,9,0),"")</f>
      </c>
      <c r="Z159" s="3">
        <f>IFERROR(VLOOKUP(A159,'星云问卷'!A:O,10,0),"")</f>
      </c>
      <c r="AA159" s="3">
        <f>IFERROR(VLOOKUP(A159,'星云问卷'!A:O,11,0),"")</f>
      </c>
      <c r="AB159" s="3">
        <f>IFERROR(VLOOKUP(A159,'星云问卷'!A:O,12,0),"")</f>
      </c>
      <c r="AC159" s="3">
        <f>IFERROR(VLOOKUP(A159,'星云问卷'!A:O,13,0),"")</f>
      </c>
      <c r="AD159" s="3">
        <f>IFERROR(VLOOKUP(A159,'星云问卷'!A:O,14,0),"")</f>
      </c>
      <c r="AE159" s="3">
        <f>IFERROR(VLOOKUP(A159,'星云问卷'!A:O,15,0),"")</f>
      </c>
      <c r="AF159" s="1">
        <f>IFERROR(VLOOKUP(A159,'微伴数据'!A:DB,72,0),"")</f>
      </c>
      <c r="AG159" s="1"/>
      <c r="AH159" s="1"/>
      <c r="AI159" s="1"/>
      <c r="AJ159" s="4"/>
      <c r="AK159" s="4"/>
      <c r="AL159" s="4">
        <f>CONCATENATE( " 我把体验营用户专属福利给你发一下哈：" &amp; CHAR(10) &amp; CHAR(10), "1.《抖音商业IP课》" &amp; CHAR(10), "兑换码：", AG159, CHAR(10), "兑换码使用地址：https://appamvpb5mq9834.h5.xiaoeknow.com/p/t/v1/ecommerce/mkt/redeem_index" &amp; CHAR(10) &amp; CHAR(10), "2.《生财有术66个项目精选》" &amp; CHAR(10), "兑换码：", AH159, CHAR(10), "使用方式：微信搜索小报童投递-点击开始阅读-点击生财有术项目精选即可" &amp; CHAR(10) &amp; CHAR(10), "3.《生财365问》" &amp; CHAR(10), "兑换码：", AI159, CHAR(10), "使用方式：https://appamvpb5mq9834.h5.xiaoeknow.com/p/t/v1/ecommerce/mkt/redeem_index")</f>
      </c>
      <c r="AM159" s="1"/>
      <c r="AN159" s="1"/>
      <c r="AO159" s="1"/>
    </row>
    <row r="160">
      <c r="A160" s="1">
        <f>IF('微伴数据'!A157="","",'微伴数据'!A157)</f>
      </c>
      <c r="B160" s="1">
        <f>IF('微伴数据'!B157="","",'微伴数据'!B157)</f>
      </c>
      <c r="C160" s="1">
        <f>IF('微伴数据'!G157="","",'微伴数据'!G157)</f>
      </c>
      <c r="D160" s="1">
        <f>IF('微伴数据'!D157="","",'微伴数据'!D157)</f>
      </c>
      <c r="E160" s="1">
        <f>IF('微伴数据'!CR157="","",'微伴数据'!CR157)</f>
      </c>
      <c r="F160" s="1">
        <f>IF('微伴数据'!CL157="","",'微伴数据'!CL157)</f>
      </c>
      <c r="G160" s="1" t="str">
        <v>A</v>
      </c>
      <c r="H160" s="1" t="str">
        <v>建联</v>
      </c>
      <c r="I160" s="1">
        <f>VLOOKUP(A160,'Sheet9'!A:A,1,0)</f>
      </c>
      <c r="J160" s="3"/>
      <c r="K160" s="1">
        <f>T160&amp;CHAR(10)&amp;U160&amp;CHAR(10)&amp;V160&amp;CHAR(10)&amp;Y160&amp;CHAR(10)&amp;Z160&amp;CHAR(10)&amp;AA160&amp;CHAR(10)&amp;AB160&amp;CHAR(10)&amp;AC160&amp;CHAR(10)&amp;AD160&amp;CHAR(10)&amp;AE160</f>
      </c>
      <c r="L160" s="2">
        <f>IFERROR(VLOOKUP(#REF!,'第一课直播'!D:L,9,0),IFERROR(VLOOKUP('第一课回放'!C:H,5,0),"未到课"))</f>
      </c>
      <c r="M160" s="2">
        <f>IFERROR(VLOOKUP(#REF!,'第一课回放'!C:H,5,0),"0:00:00")</f>
      </c>
      <c r="N160" s="2">
        <f>IFERROR(VLOOKUP(#REF!,'第二课直播'!D:L,9,0),"未到课")</f>
      </c>
      <c r="O160" s="7" t="s">
        <v>11</v>
      </c>
      <c r="P160" s="2"/>
      <c r="Q160" s="2"/>
      <c r="R160" s="2"/>
      <c r="S160" s="1">
        <f>IFERROR(VLOOKUP(A160,'微伴数据'!A:DB,12,0),"")</f>
      </c>
      <c r="T160" s="1">
        <f>IFERROR(VLOOKUP(A160,'微伴数据'!A:DB,32,0),"")</f>
      </c>
      <c r="U160" s="1">
        <f>IFERROR(VLOOKUP(A160,'微伴数据'!A:DC,81,0),"")</f>
      </c>
      <c r="V160" s="1">
        <f>IFERROR(VLOOKUP(#REF!,'星橙地址'!A:V,9,0),"")</f>
      </c>
      <c r="W160" s="1">
        <f>IFERROR(VLOOKUP(#REF!,'星橙地址'!A:V,10,0),"")</f>
      </c>
      <c r="X160" s="1">
        <f>IFERROR(VLOOKUP(A160,'星云问卷'!A:O,8,0),"")</f>
      </c>
      <c r="Y160" s="3">
        <f>IFERROR(VLOOKUP(A160,'星云问卷'!A:O,9,0),"")</f>
      </c>
      <c r="Z160" s="3">
        <f>IFERROR(VLOOKUP(A160,'星云问卷'!A:O,10,0),"")</f>
      </c>
      <c r="AA160" s="3">
        <f>IFERROR(VLOOKUP(A160,'星云问卷'!A:O,11,0),"")</f>
      </c>
      <c r="AB160" s="3">
        <f>IFERROR(VLOOKUP(A160,'星云问卷'!A:O,12,0),"")</f>
      </c>
      <c r="AC160" s="3">
        <f>IFERROR(VLOOKUP(A160,'星云问卷'!A:O,13,0),"")</f>
      </c>
      <c r="AD160" s="3">
        <f>IFERROR(VLOOKUP(A160,'星云问卷'!A:O,14,0),"")</f>
      </c>
      <c r="AE160" s="3">
        <f>IFERROR(VLOOKUP(A160,'星云问卷'!A:O,15,0),"")</f>
      </c>
      <c r="AF160" s="1">
        <f>IFERROR(VLOOKUP(A160,'微伴数据'!A:DB,72,0),"")</f>
      </c>
      <c r="AG160" s="1"/>
      <c r="AH160" s="1"/>
      <c r="AI160" s="1"/>
      <c r="AJ160" s="4"/>
      <c r="AK160" s="4"/>
      <c r="AL160" s="4">
        <f>CONCATENATE( " 我把体验营用户专属福利给你发一下哈：" &amp; CHAR(10) &amp; CHAR(10), "1.《抖音商业IP课》" &amp; CHAR(10), "兑换码：", AG160, CHAR(10), "兑换码使用地址：https://appamvpb5mq9834.h5.xiaoeknow.com/p/t/v1/ecommerce/mkt/redeem_index" &amp; CHAR(10) &amp; CHAR(10), "2.《生财有术66个项目精选》" &amp; CHAR(10), "兑换码：", AH160, CHAR(10), "使用方式：微信搜索小报童投递-点击开始阅读-点击生财有术项目精选即可" &amp; CHAR(10) &amp; CHAR(10), "3.《生财365问》" &amp; CHAR(10), "兑换码：", AI160, CHAR(10), "使用方式：https://appamvpb5mq9834.h5.xiaoeknow.com/p/t/v1/ecommerce/mkt/redeem_index")</f>
      </c>
      <c r="AM160" s="1"/>
      <c r="AN160" s="1"/>
      <c r="AO160" s="1" t="str">
        <v>纳入用户画像</v>
      </c>
    </row>
    <row r="161">
      <c r="A161" s="1">
        <f>IF('微伴数据'!A158="","",'微伴数据'!A158)</f>
      </c>
      <c r="B161" s="1">
        <f>IF('微伴数据'!B158="","",'微伴数据'!B158)</f>
      </c>
      <c r="C161" s="1">
        <f>IF('微伴数据'!G158="","",'微伴数据'!G158)</f>
      </c>
      <c r="D161" s="1">
        <f>IF('微伴数据'!D158="","",'微伴数据'!D158)</f>
      </c>
      <c r="E161" s="1">
        <f>IF('微伴数据'!CR158="","",'微伴数据'!CR158)</f>
      </c>
      <c r="F161" s="1">
        <f>IF('微伴数据'!CL158="","",'微伴数据'!CL158)</f>
      </c>
      <c r="G161" s="1" t="str">
        <v>B</v>
      </c>
      <c r="H161" s="1" t="str">
        <v>建联</v>
      </c>
      <c r="I161" s="1">
        <f>VLOOKUP(A161,'Sheet9'!A:A,1,0)</f>
      </c>
      <c r="J161" s="3"/>
      <c r="K161" s="1">
        <f>T161&amp;CHAR(10)&amp;U161&amp;CHAR(10)&amp;V161&amp;CHAR(10)&amp;Y161&amp;CHAR(10)&amp;Z161&amp;CHAR(10)&amp;AA161&amp;CHAR(10)&amp;AB161&amp;CHAR(10)&amp;AC161&amp;CHAR(10)&amp;AD161&amp;CHAR(10)&amp;AE161</f>
      </c>
      <c r="L161" s="2">
        <f>IFERROR(VLOOKUP(#REF!,'第一课直播'!D:L,9,0),IFERROR(VLOOKUP('第一课回放'!C:H,5,0),"未到课"))</f>
      </c>
      <c r="M161" s="2">
        <f>IFERROR(VLOOKUP(#REF!,'第一课回放'!C:H,5,0),"0:00:00")</f>
      </c>
      <c r="N161" s="2">
        <f>IFERROR(VLOOKUP(#REF!,'第二课直播'!D:L,9,0),"未到课")</f>
      </c>
      <c r="O161" s="2"/>
      <c r="P161" s="2"/>
      <c r="Q161" s="2"/>
      <c r="R161" s="2"/>
      <c r="S161" s="1">
        <f>IFERROR(VLOOKUP(A161,'微伴数据'!A:DB,12,0),"")</f>
      </c>
      <c r="T161" s="1">
        <f>IFERROR(VLOOKUP(A161,'微伴数据'!A:DB,32,0),"")</f>
      </c>
      <c r="U161" s="1">
        <f>IFERROR(VLOOKUP(A161,'微伴数据'!A:DC,81,0),"")</f>
      </c>
      <c r="V161" s="1">
        <f>IFERROR(VLOOKUP(#REF!,'星橙地址'!A:V,9,0),"")</f>
      </c>
      <c r="W161" s="1">
        <f>IFERROR(VLOOKUP(#REF!,'星橙地址'!A:V,10,0),"")</f>
      </c>
      <c r="X161" s="1">
        <f>IFERROR(VLOOKUP(A161,'星云问卷'!A:O,8,0),"")</f>
      </c>
      <c r="Y161" s="3">
        <f>IFERROR(VLOOKUP(A161,'星云问卷'!A:O,9,0),"")</f>
      </c>
      <c r="Z161" s="3">
        <f>IFERROR(VLOOKUP(A161,'星云问卷'!A:O,10,0),"")</f>
      </c>
      <c r="AA161" s="3">
        <f>IFERROR(VLOOKUP(A161,'星云问卷'!A:O,11,0),"")</f>
      </c>
      <c r="AB161" s="3">
        <f>IFERROR(VLOOKUP(A161,'星云问卷'!A:O,12,0),"")</f>
      </c>
      <c r="AC161" s="3">
        <f>IFERROR(VLOOKUP(A161,'星云问卷'!A:O,13,0),"")</f>
      </c>
      <c r="AD161" s="3">
        <f>IFERROR(VLOOKUP(A161,'星云问卷'!A:O,14,0),"")</f>
      </c>
      <c r="AE161" s="3">
        <f>IFERROR(VLOOKUP(A161,'星云问卷'!A:O,15,0),"")</f>
      </c>
      <c r="AF161" s="1">
        <f>IFERROR(VLOOKUP(A161,'微伴数据'!A:DB,72,0),"")</f>
      </c>
      <c r="AG161" s="1"/>
      <c r="AH161" s="4" t="s">
        <v>13</v>
      </c>
      <c r="AI161" s="1"/>
      <c r="AJ161" s="4"/>
      <c r="AK161" s="4"/>
      <c r="AL161" s="4">
        <f>CONCATENATE( " 我把体验营用户专属福利给你发一下哈：" &amp; CHAR(10) &amp; CHAR(10), "1.《抖音商业IP课》" &amp; CHAR(10), "兑换码：", AG161, CHAR(10), "兑换码使用地址：https://appamvpb5mq9834.h5.xiaoeknow.com/p/t/v1/ecommerce/mkt/redeem_index" &amp; CHAR(10) &amp; CHAR(10), "2.《生财有术66个项目精选》" &amp; CHAR(10), "兑换码：", AH161, CHAR(10), "使用方式：微信搜索小报童投递-点击开始阅读-点击生财有术项目精选即可" &amp; CHAR(10) &amp; CHAR(10), "3.《生财365问》" &amp; CHAR(10), "兑换码：", AI161, CHAR(10), "使用方式：https://appamvpb5mq9834.h5.xiaoeknow.com/p/t/v1/ecommerce/mkt/redeem_index")</f>
      </c>
      <c r="AM161" s="1"/>
      <c r="AN161" s="1"/>
      <c r="AO161" s="1"/>
    </row>
    <row r="162">
      <c r="A162" s="1">
        <f>IF('微伴数据'!A159="","",'微伴数据'!A159)</f>
      </c>
      <c r="B162" s="1">
        <f>IF('微伴数据'!B159="","",'微伴数据'!B159)</f>
      </c>
      <c r="C162" s="1">
        <f>IF('微伴数据'!G159="","",'微伴数据'!G159)</f>
      </c>
      <c r="D162" s="1">
        <f>IF('微伴数据'!D159="","",'微伴数据'!D159)</f>
      </c>
      <c r="E162" s="1">
        <f>IF('微伴数据'!CR159="","",'微伴数据'!CR159)</f>
      </c>
      <c r="F162" s="1">
        <f>IF('微伴数据'!CL159="","",'微伴数据'!CL159)</f>
      </c>
      <c r="G162" s="1" t="str">
        <v>S</v>
      </c>
      <c r="H162" s="1" t="str">
        <v>建联</v>
      </c>
      <c r="I162" s="1">
        <f>VLOOKUP(A162,'Sheet9'!A:A,1,0)</f>
      </c>
      <c r="J162" s="3"/>
      <c r="K162" s="1">
        <f>T162&amp;CHAR(10)&amp;U162&amp;CHAR(10)&amp;V162&amp;CHAR(10)&amp;Y162&amp;CHAR(10)&amp;Z162&amp;CHAR(10)&amp;AA162&amp;CHAR(10)&amp;AB162&amp;CHAR(10)&amp;AC162&amp;CHAR(10)&amp;AD162&amp;CHAR(10)&amp;AE162</f>
      </c>
      <c r="L162" s="2">
        <f>IFERROR(VLOOKUP(#REF!,'第一课直播'!D:L,9,0),IFERROR(VLOOKUP('第一课回放'!C:H,5,0),"未到课"))</f>
      </c>
      <c r="M162" s="2">
        <f>IFERROR(VLOOKUP(#REF!,'第一课回放'!C:H,5,0),"0:00:00")</f>
      </c>
      <c r="N162" s="2">
        <f>IFERROR(VLOOKUP(#REF!,'第二课直播'!D:L,9,0),"未到课")</f>
      </c>
      <c r="O162" s="2"/>
      <c r="P162" s="2"/>
      <c r="Q162" s="2"/>
      <c r="R162" s="2"/>
      <c r="S162" s="1">
        <f>IFERROR(VLOOKUP(A162,'微伴数据'!A:DB,12,0),"")</f>
      </c>
      <c r="T162" s="1">
        <f>IFERROR(VLOOKUP(A162,'微伴数据'!A:DB,32,0),"")</f>
      </c>
      <c r="U162" s="1">
        <f>IFERROR(VLOOKUP(A162,'微伴数据'!A:DC,81,0),"")</f>
      </c>
      <c r="V162" s="1">
        <f>IFERROR(VLOOKUP(#REF!,'星橙地址'!A:V,9,0),"")</f>
      </c>
      <c r="W162" s="1">
        <f>IFERROR(VLOOKUP(#REF!,'星橙地址'!A:V,10,0),"")</f>
      </c>
      <c r="X162" s="1">
        <f>IFERROR(VLOOKUP(A162,'星云问卷'!A:O,8,0),"")</f>
      </c>
      <c r="Y162" s="3">
        <f>IFERROR(VLOOKUP(A162,'星云问卷'!A:O,9,0),"")</f>
      </c>
      <c r="Z162" s="3">
        <f>IFERROR(VLOOKUP(A162,'星云问卷'!A:O,10,0),"")</f>
      </c>
      <c r="AA162" s="3">
        <f>IFERROR(VLOOKUP(A162,'星云问卷'!A:O,11,0),"")</f>
      </c>
      <c r="AB162" s="3">
        <f>IFERROR(VLOOKUP(A162,'星云问卷'!A:O,12,0),"")</f>
      </c>
      <c r="AC162" s="3">
        <f>IFERROR(VLOOKUP(A162,'星云问卷'!A:O,13,0),"")</f>
      </c>
      <c r="AD162" s="3">
        <f>IFERROR(VLOOKUP(A162,'星云问卷'!A:O,14,0),"")</f>
      </c>
      <c r="AE162" s="3">
        <f>IFERROR(VLOOKUP(A162,'星云问卷'!A:O,15,0),"")</f>
      </c>
      <c r="AF162" s="1">
        <f>IFERROR(VLOOKUP(A162,'微伴数据'!A:DB,72,0),"")</f>
      </c>
      <c r="AG162" s="1"/>
      <c r="AH162" s="1"/>
      <c r="AI162" s="1"/>
      <c r="AJ162" s="4"/>
      <c r="AK162" s="4"/>
      <c r="AL162" s="4">
        <f>CONCATENATE( " 我把体验营用户专属福利给你发一下哈：" &amp; CHAR(10) &amp; CHAR(10), "1.《抖音商业IP课》" &amp; CHAR(10), "兑换码：", AG162, CHAR(10), "兑换码使用地址：https://appamvpb5mq9834.h5.xiaoeknow.com/p/t/v1/ecommerce/mkt/redeem_index" &amp; CHAR(10) &amp; CHAR(10), "2.《生财有术66个项目精选》" &amp; CHAR(10), "兑换码：", AH162, CHAR(10), "使用方式：微信搜索小报童投递-点击开始阅读-点击生财有术项目精选即可" &amp; CHAR(10) &amp; CHAR(10), "3.《生财365问》" &amp; CHAR(10), "兑换码：", AI162, CHAR(10), "使用方式：https://appamvpb5mq9834.h5.xiaoeknow.com/p/t/v1/ecommerce/mkt/redeem_index")</f>
      </c>
      <c r="AM162" s="1"/>
      <c r="AN162" s="1"/>
      <c r="AO162" s="1"/>
    </row>
    <row r="163">
      <c r="A163" s="1">
        <f>IF('微伴数据'!A160="","",'微伴数据'!A160)</f>
      </c>
      <c r="B163" s="1">
        <f>IF('微伴数据'!B160="","",'微伴数据'!B160)</f>
      </c>
      <c r="C163" s="1">
        <f>IF('微伴数据'!G160="","",'微伴数据'!G160)</f>
      </c>
      <c r="D163" s="1">
        <f>IF('微伴数据'!D160="","",'微伴数据'!D160)</f>
      </c>
      <c r="E163" s="1">
        <f>IF('微伴数据'!CR160="","",'微伴数据'!CR160)</f>
      </c>
      <c r="F163" s="1">
        <f>IF('微伴数据'!CL160="","",'微伴数据'!CL160)</f>
      </c>
      <c r="G163" s="1" t="str">
        <v>A</v>
      </c>
      <c r="H163" s="1" t="str">
        <v>建联</v>
      </c>
      <c r="I163" s="1">
        <f>VLOOKUP(A163,'Sheet9'!A:A,1,0)</f>
      </c>
      <c r="J163" s="3"/>
      <c r="K163" s="1">
        <f>T163&amp;CHAR(10)&amp;U163&amp;CHAR(10)&amp;V163&amp;CHAR(10)&amp;Y163&amp;CHAR(10)&amp;Z163&amp;CHAR(10)&amp;AA163&amp;CHAR(10)&amp;AB163&amp;CHAR(10)&amp;AC163&amp;CHAR(10)&amp;AD163&amp;CHAR(10)&amp;AE163</f>
      </c>
      <c r="L163" s="2">
        <f>IFERROR(VLOOKUP(#REF!,'第一课直播'!D:L,9,0),IFERROR(VLOOKUP('第一课回放'!C:H,5,0),"未到课"))</f>
      </c>
      <c r="M163" s="2">
        <f>IFERROR(VLOOKUP(#REF!,'第一课回放'!C:H,5,0),"0:00:00")</f>
      </c>
      <c r="N163" s="2">
        <f>IFERROR(VLOOKUP(#REF!,'第二课直播'!D:L,9,0),"未到课")</f>
      </c>
      <c r="O163" s="2"/>
      <c r="P163" s="2"/>
      <c r="Q163" s="2"/>
      <c r="R163" s="2"/>
      <c r="S163" s="1">
        <f>IFERROR(VLOOKUP(A163,'微伴数据'!A:DB,12,0),"")</f>
      </c>
      <c r="T163" s="1">
        <f>IFERROR(VLOOKUP(A163,'微伴数据'!A:DB,32,0),"")</f>
      </c>
      <c r="U163" s="1">
        <f>IFERROR(VLOOKUP(A163,'微伴数据'!A:DC,81,0),"")</f>
      </c>
      <c r="V163" s="1">
        <f>IFERROR(VLOOKUP(#REF!,'星橙地址'!A:V,9,0),"")</f>
      </c>
      <c r="W163" s="1">
        <f>IFERROR(VLOOKUP(#REF!,'星橙地址'!A:V,10,0),"")</f>
      </c>
      <c r="X163" s="11" t="str">
        <v>郑州</v>
      </c>
      <c r="Y163" s="11" t="str">
        <v>自由职业</v>
      </c>
      <c r="Z163" s="11" t="str">
        <v>工作4-8年</v>
      </c>
      <c r="AA163" s="11" t="str">
        <v>没有收入</v>
      </c>
      <c r="AB163" s="11" t="str">
        <v>做过项目或正在做项目，但没有拿到结果或是不聚焦</v>
      </c>
      <c r="AC163" s="11" t="str">
        <v>淘宝，拼多多，跨境电商</v>
      </c>
      <c r="AD163" s="11" t="str">
        <v>公众号</v>
      </c>
      <c r="AE163" s="11" t="str">
        <v>根据我的经历，跨境小红书之类</v>
      </c>
      <c r="AF163" s="1">
        <f>IFERROR(VLOOKUP(A163,'微伴数据'!A:DB,72,0),"")</f>
      </c>
      <c r="AG163" s="1" t="str">
        <v>54CmWwJe</v>
      </c>
      <c r="AH163" s="1" t="str">
        <v>https://xiaobot.net/invitation/df92a-60ca7-6f362-0b75c/</v>
      </c>
      <c r="AI163" s="1" t="str">
        <v>6duQZQ8n</v>
      </c>
      <c r="AJ163" s="4"/>
      <c r="AK163" s="4"/>
      <c r="AL163" s="4">
        <f>CONCATENATE( " 我把体验营用户专属福利给你发一下哈：" &amp; CHAR(10) &amp; CHAR(10), "1.《抖音商业IP课》" &amp; CHAR(10), "兑换码：", AG163, CHAR(10), "兑换码使用地址：https://appamvpb5mq9834.h5.xiaoeknow.com/p/t/v1/ecommerce/mkt/redeem_index" &amp; CHAR(10) &amp; CHAR(10), "2.《生财有术66个项目精选》" &amp; CHAR(10), "兑换码：", AH163, CHAR(10), "使用方式：微信搜索小报童投递-点击开始阅读-点击生财有术项目精选即可" &amp; CHAR(10) &amp; CHAR(10), "3.《生财365问》" &amp; CHAR(10), "兑换码：", AI163, CHAR(10), "使用方式：https://appamvpb5mq9834.h5.xiaoeknow.com/p/t/v1/ecommerce/mkt/redeem_index")</f>
      </c>
      <c r="AM163" s="1"/>
      <c r="AN163" s="1"/>
      <c r="AO163" s="1"/>
    </row>
    <row r="164">
      <c r="A164" s="1">
        <f>IF('微伴数据'!A161="","",'微伴数据'!A161)</f>
      </c>
      <c r="B164" s="1">
        <f>IF('微伴数据'!B161="","",'微伴数据'!B161)</f>
      </c>
      <c r="C164" s="1">
        <f>IF('微伴数据'!G161="","",'微伴数据'!G161)</f>
      </c>
      <c r="D164" s="1">
        <f>IF('微伴数据'!D161="","",'微伴数据'!D161)</f>
      </c>
      <c r="E164" s="1">
        <f>IF('微伴数据'!CR161="","",'微伴数据'!CR161)</f>
      </c>
      <c r="F164" s="1">
        <f>IF('微伴数据'!CL161="","",'微伴数据'!CL161)</f>
      </c>
      <c r="G164" s="1" t="str">
        <v>A</v>
      </c>
      <c r="H164" s="1" t="str">
        <v>已成交</v>
      </c>
      <c r="I164" s="1">
        <f>VLOOKUP(A164,'Sheet9'!A:A,1,0)</f>
      </c>
      <c r="J164" s="3"/>
      <c r="K164" s="1">
        <f>T164&amp;CHAR(10)&amp;U164&amp;CHAR(10)&amp;V164&amp;CHAR(10)&amp;Y164&amp;CHAR(10)&amp;Z164&amp;CHAR(10)&amp;AA164&amp;CHAR(10)&amp;AB164&amp;CHAR(10)&amp;AC164&amp;CHAR(10)&amp;AD164&amp;CHAR(10)&amp;AE164</f>
      </c>
      <c r="L164" s="2">
        <f>IFERROR(VLOOKUP(#REF!,'第一课直播'!D:L,9,0),IFERROR(VLOOKUP('第一课回放'!C:H,5,0),"未到课"))</f>
      </c>
      <c r="M164" s="2">
        <f>IFERROR(VLOOKUP(#REF!,'第一课回放'!C:H,5,0),"0:00:00")</f>
      </c>
      <c r="N164" s="2">
        <f>IFERROR(VLOOKUP(#REF!,'第二课直播'!D:L,9,0),"未到课")</f>
      </c>
      <c r="O164" s="2"/>
      <c r="P164" s="7"/>
      <c r="Q164" s="7"/>
      <c r="R164" s="2"/>
      <c r="S164" s="1">
        <f>IFERROR(VLOOKUP(A164,'微伴数据'!A:DB,12,0),"")</f>
      </c>
      <c r="T164" s="1">
        <f>IFERROR(VLOOKUP(A164,'微伴数据'!A:DB,32,0),"")</f>
      </c>
      <c r="U164" s="1">
        <f>IFERROR(VLOOKUP(A164,'微伴数据'!A:DC,81,0),"")</f>
      </c>
      <c r="V164" s="1">
        <f>IFERROR(VLOOKUP(#REF!,'星橙地址'!A:V,9,0),"")</f>
      </c>
      <c r="W164" s="1">
        <f>IFERROR(VLOOKUP(#REF!,'星橙地址'!A:V,10,0),"")</f>
      </c>
      <c r="X164" s="11" t="str">
        <v>重庆</v>
      </c>
      <c r="Y164" s="11" t="str">
        <v>创业做成人用品出海</v>
      </c>
      <c r="Z164" s="11" t="str">
        <v>工作12年以上</v>
      </c>
      <c r="AA164" s="11" t="str">
        <v>没有收入</v>
      </c>
      <c r="AB164" s="11" t="str">
        <v>做过项目或正在做项目，但没有拿到结果或是不聚焦</v>
      </c>
      <c r="AC164" s="11" t="str">
        <v>做过奶茶店和外教培训班，没赚钱，没亏损</v>
      </c>
      <c r="AD164" s="11" t="str">
        <v>公众号,朋友那里,视频号</v>
      </c>
      <c r="AE164" s="11" t="str">
        <v>想把创业项目走上正轨，拿到第一桶金，然后快速复制，达到世界级成人用品类的奢侈品品牌，实现年营收过亿。</v>
      </c>
      <c r="AF164" s="1">
        <f>IFERROR(VLOOKUP(A164,'微伴数据'!A:DB,72,0),"")</f>
      </c>
      <c r="AG164" s="5" t="str">
        <v>54DENBgb</v>
      </c>
      <c r="AH164" s="6" t="s">
        <v>15</v>
      </c>
      <c r="AI164" s="5" t="str">
        <v>6dvEz596</v>
      </c>
      <c r="AJ164" s="4"/>
      <c r="AK164" s="4"/>
      <c r="AL164" s="4">
        <f>CONCATENATE( " 我把体验营用户专属福利给你发一下哈：" &amp; CHAR(10) &amp; CHAR(10), "1.《抖音商业IP课》" &amp; CHAR(10), "兑换码：", AG164, CHAR(10), "兑换码使用地址：https://appamvpb5mq9834.h5.xiaoeknow.com/p/t/v1/ecommerce/mkt/redeem_index" &amp; CHAR(10) &amp; CHAR(10), "2.《生财有术66个项目精选》" &amp; CHAR(10), "兑换码：", AH164, CHAR(10), "使用方式：微信搜索小报童投递-点击开始阅读-点击生财有术项目精选即可" &amp; CHAR(10) &amp; CHAR(10), "3.《生财365问》" &amp; CHAR(10), "兑换码：", AI164, CHAR(10), "使用方式：https://appamvpb5mq9834.h5.xiaoeknow.com/p/t/v1/ecommerce/mkt/redeem_index")</f>
      </c>
      <c r="AM164" s="1"/>
      <c r="AN164" s="1"/>
      <c r="AO164" s="1"/>
    </row>
    <row r="165">
      <c r="A165" s="1">
        <f>IF('微伴数据'!A162="","",'微伴数据'!A162)</f>
      </c>
      <c r="B165" s="1">
        <f>IF('微伴数据'!B162="","",'微伴数据'!B162)</f>
      </c>
      <c r="C165" s="1">
        <f>IF('微伴数据'!G162="","",'微伴数据'!G162)</f>
      </c>
      <c r="D165" s="1">
        <f>IF('微伴数据'!D162="","",'微伴数据'!D162)</f>
      </c>
      <c r="E165" s="1">
        <f>IF('微伴数据'!CR162="","",'微伴数据'!CR162)</f>
      </c>
      <c r="F165" s="1">
        <f>IF('微伴数据'!CL162="","",'微伴数据'!CL162)</f>
      </c>
      <c r="G165" s="1" t="str">
        <v>S</v>
      </c>
      <c r="H165" s="1" t="str">
        <v>建联</v>
      </c>
      <c r="I165" s="1">
        <f>VLOOKUP(A165,'Sheet9'!A:A,1,0)</f>
      </c>
      <c r="J165" s="3"/>
      <c r="K165" s="1">
        <f>T165&amp;CHAR(10)&amp;U165&amp;CHAR(10)&amp;V165&amp;CHAR(10)&amp;Y165&amp;CHAR(10)&amp;Z165&amp;CHAR(10)&amp;AA165&amp;CHAR(10)&amp;AB165&amp;CHAR(10)&amp;AC165&amp;CHAR(10)&amp;AD165&amp;CHAR(10)&amp;AE165</f>
      </c>
      <c r="L165" s="2">
        <f>IFERROR(VLOOKUP(#REF!,'第一课直播'!D:L,9,0),IFERROR(VLOOKUP('第一课回放'!C:H,5,0),"未到课"))</f>
      </c>
      <c r="M165" s="2">
        <f>IFERROR(VLOOKUP(#REF!,'第一课回放'!C:H,5,0),"0:00:00")</f>
      </c>
      <c r="N165" s="2">
        <f>IFERROR(VLOOKUP(#REF!,'第二课直播'!D:L,9,0),"未到课")</f>
      </c>
      <c r="O165" s="2"/>
      <c r="P165" s="7"/>
      <c r="Q165" s="7"/>
      <c r="R165" s="2"/>
      <c r="S165" s="1">
        <f>IFERROR(VLOOKUP(A165,'微伴数据'!A:DB,12,0),"")</f>
      </c>
      <c r="T165" s="1">
        <f>IFERROR(VLOOKUP(A165,'微伴数据'!A:DB,32,0),"")</f>
      </c>
      <c r="U165" s="1">
        <f>IFERROR(VLOOKUP(A165,'微伴数据'!A:DC,81,0),"")</f>
      </c>
      <c r="V165" s="1">
        <f>IFERROR(VLOOKUP(#REF!,'星橙地址'!A:V,9,0),"")</f>
      </c>
      <c r="W165" s="1">
        <f>IFERROR(VLOOKUP(#REF!,'星橙地址'!A:V,10,0),"")</f>
      </c>
      <c r="X165" s="11" t="str">
        <v>浙江台州</v>
      </c>
      <c r="Y165" s="11" t="str">
        <v>设计师</v>
      </c>
      <c r="Z165" s="11" t="str">
        <v>工作4-8年</v>
      </c>
      <c r="AA165" s="11" t="str">
        <v>年收入12-20万</v>
      </c>
      <c r="AB165" s="11" t="str">
        <v>从来没有做过项目也没在主业外赚到过钱</v>
      </c>
      <c r="AC165" s="11" t="str">
        <v>没有做过</v>
      </c>
      <c r="AD165" s="11" t="str">
        <v>小红书</v>
      </c>
      <c r="AE165" s="11" t="str">
        <v>想通过自媒体作为副业。想学习</v>
      </c>
      <c r="AF165" s="1">
        <f>IFERROR(VLOOKUP(A165,'微伴数据'!A:DB,72,0),"")</f>
      </c>
      <c r="AG165" s="1" t="str">
        <v>548XE8PN</v>
      </c>
      <c r="AH165" s="4" t="s">
        <v>16</v>
      </c>
      <c r="AI165" s="1" t="str">
        <v>6dkCShSk</v>
      </c>
      <c r="AJ165" s="4"/>
      <c r="AK165" s="4"/>
      <c r="AL165" s="4">
        <f>CONCATENATE( " 我把体验营用户专属福利给你发一下哈：" &amp; CHAR(10) &amp; CHAR(10), "1.《抖音商业IP课》" &amp; CHAR(10), "兑换码：", AG165, CHAR(10), "兑换码使用地址：https://appamvpb5mq9834.h5.xiaoeknow.com/p/t/v1/ecommerce/mkt/redeem_index" &amp; CHAR(10) &amp; CHAR(10), "2.《生财有术66个项目精选》" &amp; CHAR(10), "兑换码：", AH165, CHAR(10), "使用方式：微信搜索小报童投递-点击开始阅读-点击生财有术项目精选即可" &amp; CHAR(10) &amp; CHAR(10), "3.《生财365问》" &amp; CHAR(10), "兑换码：", AI165, CHAR(10), "使用方式：https://appamvpb5mq9834.h5.xiaoeknow.com/p/t/v1/ecommerce/mkt/redeem_index")</f>
      </c>
      <c r="AM165" s="1"/>
      <c r="AN165" s="1"/>
      <c r="AO165" s="1" t="str">
        <v>纳入用户画像</v>
      </c>
    </row>
    <row r="166">
      <c r="A166" s="12">
        <f>IF('微伴数据'!A163="","",'微伴数据'!A163)</f>
      </c>
      <c r="B166" s="1">
        <f>IF('微伴数据'!B163="","",'微伴数据'!B163)</f>
      </c>
      <c r="C166" s="1">
        <f>IF('微伴数据'!G163="","",'微伴数据'!G163)</f>
      </c>
      <c r="D166" s="1">
        <f>IF('微伴数据'!D163="","",'微伴数据'!D163)</f>
      </c>
      <c r="E166" s="1">
        <f>IF('微伴数据'!CR163="","",'微伴数据'!CR163)</f>
      </c>
      <c r="F166" s="1">
        <f>IF('微伴数据'!CL163="","",'微伴数据'!CL163)</f>
      </c>
      <c r="G166" s="1" t="str">
        <v>S</v>
      </c>
      <c r="H166" s="1" t="str">
        <v>匹配产品</v>
      </c>
      <c r="I166" s="1">
        <f>VLOOKUP(A166,'Sheet9'!A:A,1,0)</f>
      </c>
      <c r="J166" s="3" t="str">
        <v>油管AI视频</v>
      </c>
      <c r="K166" s="1">
        <f>T166&amp;CHAR(10)&amp;U166&amp;CHAR(10)&amp;V166&amp;CHAR(10)&amp;Y166&amp;CHAR(10)&amp;Z166&amp;CHAR(10)&amp;AA166&amp;CHAR(10)&amp;AB166&amp;CHAR(10)&amp;AC166&amp;CHAR(10)&amp;AD166&amp;CHAR(10)&amp;AE166</f>
      </c>
      <c r="L166" s="2">
        <f>IFERROR(VLOOKUP(#REF!,'第一课直播'!D:L,9,0),IFERROR(VLOOKUP('第一课回放'!C:H,5,0),"未到课"))</f>
      </c>
      <c r="M166" s="2">
        <f>IFERROR(VLOOKUP(#REF!,'第一课回放'!C:H,5,0),"0:00:00")</f>
      </c>
      <c r="N166" s="2">
        <f>IFERROR(VLOOKUP(#REF!,'第二课直播'!D:L,9,0),"未到课")</f>
      </c>
      <c r="O166" s="2"/>
      <c r="P166" s="2"/>
      <c r="Q166" s="2"/>
      <c r="R166" s="2"/>
      <c r="S166" s="1">
        <f>IFERROR(VLOOKUP(A166,'微伴数据'!A:DB,12,0),"")</f>
      </c>
      <c r="T166" s="1">
        <f>IFERROR(VLOOKUP(A166,'微伴数据'!A:DB,32,0),"")</f>
      </c>
      <c r="U166" s="1">
        <f>IFERROR(VLOOKUP(A166,'微伴数据'!A:DC,81,0),"")</f>
      </c>
      <c r="V166" s="1">
        <f>IFERROR(VLOOKUP(#REF!,'星橙地址'!A:V,9,0),"")</f>
      </c>
      <c r="W166" s="1">
        <f>IFERROR(VLOOKUP(#REF!,'星橙地址'!A:V,10,0),"")</f>
      </c>
      <c r="X166" s="1">
        <f>IFERROR(VLOOKUP(A166,'星云问卷'!A:O,8,0),"")</f>
      </c>
      <c r="Y166" s="3">
        <f>IFERROR(VLOOKUP(A166,'星云问卷'!A:O,9,0),"")</f>
      </c>
      <c r="Z166" s="3">
        <f>IFERROR(VLOOKUP(A166,'星云问卷'!A:O,10,0),"")</f>
      </c>
      <c r="AA166" s="3">
        <f>IFERROR(VLOOKUP(A166,'星云问卷'!A:O,11,0),"")</f>
      </c>
      <c r="AB166" s="3">
        <f>IFERROR(VLOOKUP(A166,'星云问卷'!A:O,12,0),"")</f>
      </c>
      <c r="AC166" s="3">
        <f>IFERROR(VLOOKUP(A166,'星云问卷'!A:O,13,0),"")</f>
      </c>
      <c r="AD166" s="3">
        <f>IFERROR(VLOOKUP(A166,'星云问卷'!A:O,14,0),"")</f>
      </c>
      <c r="AE166" s="3">
        <f>IFERROR(VLOOKUP(A166,'星云问卷'!A:O,15,0),"")</f>
      </c>
      <c r="AF166" s="1">
        <f>IFERROR(VLOOKUP(A166,'微伴数据'!A:DB,72,0),"")</f>
      </c>
      <c r="AG166" s="1"/>
      <c r="AH166" s="1"/>
      <c r="AI166" s="1"/>
      <c r="AJ166" s="4"/>
      <c r="AK166" s="4"/>
      <c r="AL166" s="4">
        <f>CONCATENATE( " 我把体验营用户专属福利给你发一下哈：" &amp; CHAR(10) &amp; CHAR(10), "1.《抖音商业IP课》" &amp; CHAR(10), "兑换码：", AG166, CHAR(10), "兑换码使用地址：https://appamvpb5mq9834.h5.xiaoeknow.com/p/t/v1/ecommerce/mkt/redeem_index" &amp; CHAR(10) &amp; CHAR(10), "2.《生财有术66个项目精选》" &amp; CHAR(10), "兑换码：", AH166, CHAR(10), "使用方式：微信搜索小报童投递-点击开始阅读-点击生财有术项目精选即可" &amp; CHAR(10) &amp; CHAR(10), "3.《生财365问》" &amp; CHAR(10), "兑换码：", AI166, CHAR(10), "使用方式：https://appamvpb5mq9834.h5.xiaoeknow.com/p/t/v1/ecommerce/mkt/redeem_index")</f>
      </c>
      <c r="AM166" s="1"/>
      <c r="AN166" s="1"/>
      <c r="AO166" s="1"/>
    </row>
    <row r="167">
      <c r="A167" s="1">
        <f>IF('微伴数据'!A164="","",'微伴数据'!A164)</f>
      </c>
      <c r="B167" s="1">
        <f>IF('微伴数据'!B164="","",'微伴数据'!B164)</f>
      </c>
      <c r="C167" s="1">
        <f>IF('微伴数据'!G164="","",'微伴数据'!G164)</f>
      </c>
      <c r="D167" s="1">
        <f>IF('微伴数据'!D164="","",'微伴数据'!D164)</f>
      </c>
      <c r="E167" s="1">
        <f>IF('微伴数据'!CR164="","",'微伴数据'!CR164)</f>
      </c>
      <c r="F167" s="1">
        <f>IF('微伴数据'!CL164="","",'微伴数据'!CL164)</f>
      </c>
      <c r="G167" s="1" t="str">
        <v>A</v>
      </c>
      <c r="H167" s="1" t="str">
        <v>建联</v>
      </c>
      <c r="I167" s="1">
        <f>VLOOKUP(A167,'Sheet9'!A:A,1,0)</f>
      </c>
      <c r="J167" s="3"/>
      <c r="K167" s="1">
        <f>T167&amp;CHAR(10)&amp;U167&amp;CHAR(10)&amp;V167&amp;CHAR(10)&amp;Y167&amp;CHAR(10)&amp;Z167&amp;CHAR(10)&amp;AA167&amp;CHAR(10)&amp;AB167&amp;CHAR(10)&amp;AC167&amp;CHAR(10)&amp;AD167&amp;CHAR(10)&amp;AE167</f>
      </c>
      <c r="L167" s="2">
        <f>IFERROR(VLOOKUP(#REF!,'第一课直播'!D:L,9,0),IFERROR(VLOOKUP('第一课回放'!C:H,5,0),"未到课"))</f>
      </c>
      <c r="M167" s="2">
        <f>IFERROR(VLOOKUP(#REF!,'第一课回放'!C:H,5,0),"0:00:00")</f>
      </c>
      <c r="N167" s="2">
        <f>IFERROR(VLOOKUP(#REF!,'第二课直播'!D:L,9,0),"未到课")</f>
      </c>
      <c r="O167" s="2"/>
      <c r="P167" s="2"/>
      <c r="Q167" s="2"/>
      <c r="R167" s="2"/>
      <c r="S167" s="1">
        <f>IFERROR(VLOOKUP(A167,'微伴数据'!A:DB,12,0),"")</f>
      </c>
      <c r="T167" s="1">
        <f>IFERROR(VLOOKUP(A167,'微伴数据'!A:DB,32,0),"")</f>
      </c>
      <c r="U167" s="1">
        <f>IFERROR(VLOOKUP(A167,'微伴数据'!A:DC,81,0),"")</f>
      </c>
      <c r="V167" s="1">
        <f>IFERROR(VLOOKUP(#REF!,'星橙地址'!A:V,9,0),"")</f>
      </c>
      <c r="W167" s="1">
        <f>IFERROR(VLOOKUP(#REF!,'星橙地址'!A:V,10,0),"")</f>
      </c>
      <c r="X167" s="11" t="str">
        <v>武汉</v>
      </c>
      <c r="Y167" s="11" t="str">
        <v>自媒体 电商</v>
      </c>
      <c r="Z167" s="11" t="str">
        <v>工作4-8年</v>
      </c>
      <c r="AA167" s="11" t="str">
        <v>年收入7万以内</v>
      </c>
      <c r="AB167" s="11" t="str">
        <v>做过项目或正在做项目，但没有拿到结果或是不聚焦</v>
      </c>
      <c r="AC167" s="11" t="str">
        <v>正在做自媒体 电商 会剪辑 做过素人直播，创建了一个几十人的小团队</v>
      </c>
      <c r="AD167" s="11" t="str">
        <v>视频号</v>
      </c>
      <c r="AE167" s="11" t="str">
        <v>一个稳定变现的赛道 上手快的</v>
      </c>
      <c r="AF167" s="1">
        <f>IFERROR(VLOOKUP(A167,'微伴数据'!A:DB,72,0),"")</f>
      </c>
      <c r="AG167" s="1"/>
      <c r="AH167" s="1"/>
      <c r="AI167" s="1"/>
      <c r="AJ167" s="4"/>
      <c r="AK167" s="4"/>
      <c r="AL167" s="4">
        <f>CONCATENATE( " 我把体验营用户专属福利给你发一下哈：" &amp; CHAR(10) &amp; CHAR(10), "1.《抖音商业IP课》" &amp; CHAR(10), "兑换码：", AG167, CHAR(10), "兑换码使用地址：https://appamvpb5mq9834.h5.xiaoeknow.com/p/t/v1/ecommerce/mkt/redeem_index" &amp; CHAR(10) &amp; CHAR(10), "2.《生财有术66个项目精选》" &amp; CHAR(10), "兑换码：", AH167, CHAR(10), "使用方式：微信搜索小报童投递-点击开始阅读-点击生财有术项目精选即可" &amp; CHAR(10) &amp; CHAR(10), "3.《生财365问》" &amp; CHAR(10), "兑换码：", AI167, CHAR(10), "使用方式：https://appamvpb5mq9834.h5.xiaoeknow.com/p/t/v1/ecommerce/mkt/redeem_index")</f>
      </c>
      <c r="AM167" s="1"/>
      <c r="AN167" s="1"/>
      <c r="AO167" s="1"/>
    </row>
    <row r="168">
      <c r="A168" s="1">
        <f>IF('微伴数据'!A165="","",'微伴数据'!A165)</f>
      </c>
      <c r="B168" s="1">
        <f>IF('微伴数据'!B165="","",'微伴数据'!B165)</f>
      </c>
      <c r="C168" s="1">
        <f>IF('微伴数据'!G165="","",'微伴数据'!G165)</f>
      </c>
      <c r="D168" s="1">
        <f>IF('微伴数据'!D165="","",'微伴数据'!D165)</f>
      </c>
      <c r="E168" s="1">
        <f>IF('微伴数据'!CR165="","",'微伴数据'!CR165)</f>
      </c>
      <c r="F168" s="1">
        <f>IF('微伴数据'!CL165="","",'微伴数据'!CL165)</f>
      </c>
      <c r="G168" s="1" t="str">
        <v>A</v>
      </c>
      <c r="H168" s="1" t="str">
        <v>建联</v>
      </c>
      <c r="I168" s="1">
        <f>VLOOKUP(A168,'Sheet9'!A:A,1,0)</f>
      </c>
      <c r="J168" s="3"/>
      <c r="K168" s="1">
        <f>T168&amp;CHAR(10)&amp;U168&amp;CHAR(10)&amp;V168&amp;CHAR(10)&amp;Y168&amp;CHAR(10)&amp;Z168&amp;CHAR(10)&amp;AA168&amp;CHAR(10)&amp;AB168&amp;CHAR(10)&amp;AC168&amp;CHAR(10)&amp;AD168&amp;CHAR(10)&amp;AE168</f>
      </c>
      <c r="L168" s="2">
        <f>IFERROR(VLOOKUP(#REF!,'第一课直播'!D:L,9,0),IFERROR(VLOOKUP('第一课回放'!C:H,5,0),"未到课"))</f>
      </c>
      <c r="M168" s="2">
        <f>IFERROR(VLOOKUP(#REF!,'第一课回放'!C:H,5,0),"0:00:00")</f>
      </c>
      <c r="N168" s="2">
        <f>IFERROR(VLOOKUP(#REF!,'第二课直播'!D:L,9,0),"未到课")</f>
      </c>
      <c r="O168" s="2"/>
      <c r="P168" s="2"/>
      <c r="Q168" s="2"/>
      <c r="R168" s="2"/>
      <c r="S168" s="1">
        <f>IFERROR(VLOOKUP(A168,'微伴数据'!A:DB,12,0),"")</f>
      </c>
      <c r="T168" s="1">
        <f>IFERROR(VLOOKUP(A168,'微伴数据'!A:DB,32,0),"")</f>
      </c>
      <c r="U168" s="1">
        <f>IFERROR(VLOOKUP(A168,'微伴数据'!A:DC,81,0),"")</f>
      </c>
      <c r="V168" s="1">
        <f>IFERROR(VLOOKUP(#REF!,'星橙地址'!A:V,9,0),"")</f>
      </c>
      <c r="W168" s="1">
        <f>IFERROR(VLOOKUP(#REF!,'星橙地址'!A:V,10,0),"")</f>
      </c>
      <c r="X168" s="1">
        <f>IFERROR(VLOOKUP(A168,'星云问卷'!A:O,8,0),"")</f>
      </c>
      <c r="Y168" s="3">
        <f>IFERROR(VLOOKUP(A168,'星云问卷'!A:O,9,0),"")</f>
      </c>
      <c r="Z168" s="3">
        <f>IFERROR(VLOOKUP(A168,'星云问卷'!A:O,10,0),"")</f>
      </c>
      <c r="AA168" s="3">
        <f>IFERROR(VLOOKUP(A168,'星云问卷'!A:O,11,0),"")</f>
      </c>
      <c r="AB168" s="3">
        <f>IFERROR(VLOOKUP(A168,'星云问卷'!A:O,12,0),"")</f>
      </c>
      <c r="AC168" s="3">
        <f>IFERROR(VLOOKUP(A168,'星云问卷'!A:O,13,0),"")</f>
      </c>
      <c r="AD168" s="3">
        <f>IFERROR(VLOOKUP(A168,'星云问卷'!A:O,14,0),"")</f>
      </c>
      <c r="AE168" s="3">
        <f>IFERROR(VLOOKUP(A168,'星云问卷'!A:O,15,0),"")</f>
      </c>
      <c r="AF168" s="1">
        <f>IFERROR(VLOOKUP(A168,'微伴数据'!A:DB,72,0),"")</f>
      </c>
      <c r="AG168" s="1"/>
      <c r="AH168" s="1"/>
      <c r="AI168" s="1"/>
      <c r="AJ168" s="4"/>
      <c r="AK168" s="4"/>
      <c r="AL168" s="4">
        <f>CONCATENATE( " 我把体验营用户专属福利给你发一下哈：" &amp; CHAR(10) &amp; CHAR(10), "1.《抖音商业IP课》" &amp; CHAR(10), "兑换码：", AG168, CHAR(10), "兑换码使用地址：https://appamvpb5mq9834.h5.xiaoeknow.com/p/t/v1/ecommerce/mkt/redeem_index" &amp; CHAR(10) &amp; CHAR(10), "2.《生财有术66个项目精选》" &amp; CHAR(10), "兑换码：", AH168, CHAR(10), "使用方式：微信搜索小报童投递-点击开始阅读-点击生财有术项目精选即可" &amp; CHAR(10) &amp; CHAR(10), "3.《生财365问》" &amp; CHAR(10), "兑换码：", AI168, CHAR(10), "使用方式：https://appamvpb5mq9834.h5.xiaoeknow.com/p/t/v1/ecommerce/mkt/redeem_index")</f>
      </c>
      <c r="AM168" s="1"/>
      <c r="AN168" s="1"/>
      <c r="AO168" s="1"/>
    </row>
    <row r="169">
      <c r="A169" s="1">
        <f>IF('微伴数据'!A166="","",'微伴数据'!A166)</f>
      </c>
      <c r="B169" s="1">
        <f>IF('微伴数据'!B166="","",'微伴数据'!B166)</f>
      </c>
      <c r="C169" s="1">
        <f>IF('微伴数据'!G166="","",'微伴数据'!G166)</f>
      </c>
      <c r="D169" s="1">
        <f>IF('微伴数据'!D166="","",'微伴数据'!D166)</f>
      </c>
      <c r="E169" s="1">
        <f>IF('微伴数据'!CR166="","",'微伴数据'!CR166)</f>
      </c>
      <c r="F169" s="1">
        <f>IF('微伴数据'!CL166="","",'微伴数据'!CL166)</f>
      </c>
      <c r="G169" s="1" t="str">
        <v>B</v>
      </c>
      <c r="H169" s="1" t="str">
        <v>已成交</v>
      </c>
      <c r="I169" s="1">
        <f>VLOOKUP(A169,'Sheet9'!A:A,1,0)</f>
      </c>
      <c r="J169" s="3"/>
      <c r="K169" s="1">
        <f>T169&amp;CHAR(10)&amp;U169&amp;CHAR(10)&amp;V169&amp;CHAR(10)&amp;Y169&amp;CHAR(10)&amp;Z169&amp;CHAR(10)&amp;AA169&amp;CHAR(10)&amp;AB169&amp;CHAR(10)&amp;AC169&amp;CHAR(10)&amp;AD169&amp;CHAR(10)&amp;AE169</f>
      </c>
      <c r="L169" s="2">
        <f>IFERROR(VLOOKUP(#REF!,'第一课直播'!D:L,9,0),IFERROR(VLOOKUP('第一课回放'!C:H,5,0),"未到课"))</f>
      </c>
      <c r="M169" s="2">
        <f>IFERROR(VLOOKUP(#REF!,'第一课回放'!C:H,5,0),"0:00:00")</f>
      </c>
      <c r="N169" s="2">
        <f>IFERROR(VLOOKUP(#REF!,'第二课直播'!D:L,9,0),"未到课")</f>
      </c>
      <c r="O169" s="2"/>
      <c r="P169" s="2"/>
      <c r="Q169" s="2"/>
      <c r="R169" s="2"/>
      <c r="S169" s="1">
        <f>IFERROR(VLOOKUP(A169,'微伴数据'!A:DB,12,0),"")</f>
      </c>
      <c r="T169" s="1">
        <f>IFERROR(VLOOKUP(A169,'微伴数据'!A:DB,32,0),"")</f>
      </c>
      <c r="U169" s="1">
        <f>IFERROR(VLOOKUP(A169,'微伴数据'!A:DC,81,0),"")</f>
      </c>
      <c r="V169" s="1">
        <f>IFERROR(VLOOKUP(#REF!,'星橙地址'!A:V,9,0),"")</f>
      </c>
      <c r="W169" s="1">
        <f>IFERROR(VLOOKUP(#REF!,'星橙地址'!A:V,10,0),"")</f>
      </c>
      <c r="X169" s="1">
        <f>IFERROR(VLOOKUP(A169,'星云问卷'!A:O,8,0),"")</f>
      </c>
      <c r="Y169" s="3">
        <f>IFERROR(VLOOKUP(A169,'星云问卷'!A:O,9,0),"")</f>
      </c>
      <c r="Z169" s="3">
        <f>IFERROR(VLOOKUP(A169,'星云问卷'!A:O,10,0),"")</f>
      </c>
      <c r="AA169" s="3">
        <f>IFERROR(VLOOKUP(A169,'星云问卷'!A:O,11,0),"")</f>
      </c>
      <c r="AB169" s="3">
        <f>IFERROR(VLOOKUP(A169,'星云问卷'!A:O,12,0),"")</f>
      </c>
      <c r="AC169" s="3">
        <f>IFERROR(VLOOKUP(A169,'星云问卷'!A:O,13,0),"")</f>
      </c>
      <c r="AD169" s="3">
        <f>IFERROR(VLOOKUP(A169,'星云问卷'!A:O,14,0),"")</f>
      </c>
      <c r="AE169" s="3">
        <f>IFERROR(VLOOKUP(A169,'星云问卷'!A:O,15,0),"")</f>
      </c>
      <c r="AF169" s="1">
        <f>IFERROR(VLOOKUP(A169,'微伴数据'!A:DB,72,0),"")</f>
      </c>
      <c r="AG169" s="5" t="str">
        <v>54DEwJcU</v>
      </c>
      <c r="AH169" s="6" t="s">
        <v>17</v>
      </c>
      <c r="AI169" s="5" t="str">
        <v>6dvGDJHe</v>
      </c>
      <c r="AJ169" s="4"/>
      <c r="AK169" s="4"/>
      <c r="AL169" s="4">
        <f>CONCATENATE( " 我把体验营用户专属福利给你发一下哈：" &amp; CHAR(10) &amp; CHAR(10), "1.《抖音商业IP课》" &amp; CHAR(10), "兑换码：", AG169, CHAR(10), "兑换码使用地址：https://appamvpb5mq9834.h5.xiaoeknow.com/p/t/v1/ecommerce/mkt/redeem_index" &amp; CHAR(10) &amp; CHAR(10), "2.《生财有术66个项目精选》" &amp; CHAR(10), "兑换码：", AH169, CHAR(10), "使用方式：微信搜索小报童投递-点击开始阅读-点击生财有术项目精选即可" &amp; CHAR(10) &amp; CHAR(10), "3.《生财365问》" &amp; CHAR(10), "兑换码：", AI169, CHAR(10), "使用方式：https://appamvpb5mq9834.h5.xiaoeknow.com/p/t/v1/ecommerce/mkt/redeem_index")</f>
      </c>
      <c r="AM169" s="1"/>
      <c r="AN169" s="1"/>
      <c r="AO169" s="1"/>
    </row>
    <row r="170">
      <c r="A170" s="1">
        <f>IF('微伴数据'!A167="","",'微伴数据'!A167)</f>
      </c>
      <c r="B170" s="1">
        <f>IF('微伴数据'!B167="","",'微伴数据'!B167)</f>
      </c>
      <c r="C170" s="1">
        <f>IF('微伴数据'!G167="","",'微伴数据'!G167)</f>
      </c>
      <c r="D170" s="1">
        <f>IF('微伴数据'!D167="","",'微伴数据'!D167)</f>
      </c>
      <c r="E170" s="1">
        <f>IF('微伴数据'!CR167="","",'微伴数据'!CR167)</f>
      </c>
      <c r="F170" s="1">
        <f>IF('微伴数据'!CL167="","",'微伴数据'!CL167)</f>
      </c>
      <c r="G170" s="1" t="str">
        <v>B</v>
      </c>
      <c r="H170" s="1" t="str">
        <v>建联</v>
      </c>
      <c r="I170" s="1">
        <f>VLOOKUP(A170,'Sheet9'!A:A,1,0)</f>
      </c>
      <c r="J170" s="3"/>
      <c r="K170" s="1">
        <f>T170&amp;CHAR(10)&amp;U170&amp;CHAR(10)&amp;V170&amp;CHAR(10)&amp;Y170&amp;CHAR(10)&amp;Z170&amp;CHAR(10)&amp;AA170&amp;CHAR(10)&amp;AB170&amp;CHAR(10)&amp;AC170&amp;CHAR(10)&amp;AD170&amp;CHAR(10)&amp;AE170</f>
      </c>
      <c r="L170" s="2">
        <f>IFERROR(VLOOKUP(#REF!,'第一课直播'!D:L,9,0),IFERROR(VLOOKUP('第一课回放'!C:H,5,0),"未到课"))</f>
      </c>
      <c r="M170" s="2">
        <f>IFERROR(VLOOKUP(#REF!,'第一课回放'!C:H,5,0),"0:00:00")</f>
      </c>
      <c r="N170" s="2">
        <f>IFERROR(VLOOKUP(#REF!,'第二课直播'!D:L,9,0),"未到课")</f>
      </c>
      <c r="O170" s="2"/>
      <c r="P170" s="2"/>
      <c r="Q170" s="2"/>
      <c r="R170" s="2"/>
      <c r="S170" s="1">
        <f>IFERROR(VLOOKUP(A170,'微伴数据'!A:DB,12,0),"")</f>
      </c>
      <c r="T170" s="1">
        <f>IFERROR(VLOOKUP(A170,'微伴数据'!A:DB,32,0),"")</f>
      </c>
      <c r="U170" s="1">
        <f>IFERROR(VLOOKUP(A170,'微伴数据'!A:DC,81,0),"")</f>
      </c>
      <c r="V170" s="1">
        <f>IFERROR(VLOOKUP(#REF!,'星橙地址'!A:V,9,0),"")</f>
      </c>
      <c r="W170" s="1">
        <f>IFERROR(VLOOKUP(#REF!,'星橙地址'!A:V,10,0),"")</f>
      </c>
      <c r="X170" s="1">
        <f>IFERROR(VLOOKUP(A170,'星云问卷'!A:O,8,0),"")</f>
      </c>
      <c r="Y170" s="3">
        <f>IFERROR(VLOOKUP(A170,'星云问卷'!A:O,9,0),"")</f>
      </c>
      <c r="Z170" s="3">
        <f>IFERROR(VLOOKUP(A170,'星云问卷'!A:O,10,0),"")</f>
      </c>
      <c r="AA170" s="3">
        <f>IFERROR(VLOOKUP(A170,'星云问卷'!A:O,11,0),"")</f>
      </c>
      <c r="AB170" s="3">
        <f>IFERROR(VLOOKUP(A170,'星云问卷'!A:O,12,0),"")</f>
      </c>
      <c r="AC170" s="3">
        <f>IFERROR(VLOOKUP(A170,'星云问卷'!A:O,13,0),"")</f>
      </c>
      <c r="AD170" s="3">
        <f>IFERROR(VLOOKUP(A170,'星云问卷'!A:O,14,0),"")</f>
      </c>
      <c r="AE170" s="3">
        <f>IFERROR(VLOOKUP(A170,'星云问卷'!A:O,15,0),"")</f>
      </c>
      <c r="AF170" s="1">
        <f>IFERROR(VLOOKUP(A170,'微伴数据'!A:DB,72,0),"")</f>
      </c>
      <c r="AG170" s="1"/>
      <c r="AH170" s="1"/>
      <c r="AI170" s="1"/>
      <c r="AJ170" s="4"/>
      <c r="AK170" s="4"/>
      <c r="AL170" s="4">
        <f>CONCATENATE( " 我把体验营用户专属福利给你发一下哈：" &amp; CHAR(10) &amp; CHAR(10), "1.《抖音商业IP课》" &amp; CHAR(10), "兑换码：", AG170, CHAR(10), "兑换码使用地址：https://appamvpb5mq9834.h5.xiaoeknow.com/p/t/v1/ecommerce/mkt/redeem_index" &amp; CHAR(10) &amp; CHAR(10), "2.《生财有术66个项目精选》" &amp; CHAR(10), "兑换码：", AH170, CHAR(10), "使用方式：微信搜索小报童投递-点击开始阅读-点击生财有术项目精选即可" &amp; CHAR(10) &amp; CHAR(10), "3.《生财365问》" &amp; CHAR(10), "兑换码：", AI170, CHAR(10), "使用方式：https://appamvpb5mq9834.h5.xiaoeknow.com/p/t/v1/ecommerce/mkt/redeem_index")</f>
      </c>
      <c r="AM170" s="1"/>
      <c r="AN170" s="1"/>
      <c r="AO170" s="1"/>
    </row>
    <row r="171">
      <c r="A171" s="1">
        <f>IF('微伴数据'!A168="","",'微伴数据'!A168)</f>
      </c>
      <c r="B171" s="1">
        <f>IF('微伴数据'!B168="","",'微伴数据'!B168)</f>
      </c>
      <c r="C171" s="1">
        <f>IF('微伴数据'!G168="","",'微伴数据'!G168)</f>
      </c>
      <c r="D171" s="1">
        <f>IF('微伴数据'!D168="","",'微伴数据'!D168)</f>
      </c>
      <c r="E171" s="1">
        <f>IF('微伴数据'!CR168="","",'微伴数据'!CR168)</f>
      </c>
      <c r="F171" s="1">
        <f>IF('微伴数据'!CL168="","",'微伴数据'!CL168)</f>
      </c>
      <c r="G171" s="1" t="str">
        <v>A</v>
      </c>
      <c r="H171" s="1" t="str">
        <v>建联</v>
      </c>
      <c r="I171" s="1">
        <f>VLOOKUP(A171,'Sheet9'!A:A,1,0)</f>
      </c>
      <c r="J171" s="3"/>
      <c r="K171" s="1">
        <f>T171&amp;CHAR(10)&amp;U171&amp;CHAR(10)&amp;V171&amp;CHAR(10)&amp;Y171&amp;CHAR(10)&amp;Z171&amp;CHAR(10)&amp;AA171&amp;CHAR(10)&amp;AB171&amp;CHAR(10)&amp;AC171&amp;CHAR(10)&amp;AD171&amp;CHAR(10)&amp;AE171</f>
      </c>
      <c r="L171" s="2">
        <f>IFERROR(VLOOKUP(#REF!,'第一课直播'!D:L,9,0),IFERROR(VLOOKUP('第一课回放'!C:H,5,0),"未到课"))</f>
      </c>
      <c r="M171" s="2">
        <f>IFERROR(VLOOKUP(#REF!,'第一课回放'!C:H,5,0),"0:00:00")</f>
      </c>
      <c r="N171" s="2">
        <f>IFERROR(VLOOKUP(#REF!,'第二课直播'!D:L,9,0),"未到课")</f>
      </c>
      <c r="O171" s="2"/>
      <c r="P171" s="2"/>
      <c r="Q171" s="2"/>
      <c r="R171" s="2"/>
      <c r="S171" s="1">
        <f>IFERROR(VLOOKUP(A171,'微伴数据'!A:DB,12,0),"")</f>
      </c>
      <c r="T171" s="1">
        <f>IFERROR(VLOOKUP(A171,'微伴数据'!A:DB,32,0),"")</f>
      </c>
      <c r="U171" s="1">
        <f>IFERROR(VLOOKUP(A171,'微伴数据'!A:DC,81,0),"")</f>
      </c>
      <c r="V171" s="1">
        <f>IFERROR(VLOOKUP(#REF!,'星橙地址'!A:V,9,0),"")</f>
      </c>
      <c r="W171" s="1">
        <f>IFERROR(VLOOKUP(#REF!,'星橙地址'!A:V,10,0),"")</f>
      </c>
      <c r="X171" s="1">
        <f>IFERROR(VLOOKUP(A171,'星云问卷'!A:O,8,0),"")</f>
      </c>
      <c r="Y171" s="3">
        <f>IFERROR(VLOOKUP(A171,'星云问卷'!A:O,9,0),"")</f>
      </c>
      <c r="Z171" s="3">
        <f>IFERROR(VLOOKUP(A171,'星云问卷'!A:O,10,0),"")</f>
      </c>
      <c r="AA171" s="3">
        <f>IFERROR(VLOOKUP(A171,'星云问卷'!A:O,11,0),"")</f>
      </c>
      <c r="AB171" s="3">
        <f>IFERROR(VLOOKUP(A171,'星云问卷'!A:O,12,0),"")</f>
      </c>
      <c r="AC171" s="3">
        <f>IFERROR(VLOOKUP(A171,'星云问卷'!A:O,13,0),"")</f>
      </c>
      <c r="AD171" s="3">
        <f>IFERROR(VLOOKUP(A171,'星云问卷'!A:O,14,0),"")</f>
      </c>
      <c r="AE171" s="3">
        <f>IFERROR(VLOOKUP(A171,'星云问卷'!A:O,15,0),"")</f>
      </c>
      <c r="AF171" s="1">
        <f>IFERROR(VLOOKUP(A171,'微伴数据'!A:DB,72,0),"")</f>
      </c>
      <c r="AG171" s="1"/>
      <c r="AH171" s="1"/>
      <c r="AI171" s="1"/>
      <c r="AJ171" s="4"/>
      <c r="AK171" s="4"/>
      <c r="AL171" s="4">
        <f>CONCATENATE( " 我把体验营用户专属福利给你发一下哈：" &amp; CHAR(10) &amp; CHAR(10), "1.《抖音商业IP课》" &amp; CHAR(10), "兑换码：", AG171, CHAR(10), "兑换码使用地址：https://appamvpb5mq9834.h5.xiaoeknow.com/p/t/v1/ecommerce/mkt/redeem_index" &amp; CHAR(10) &amp; CHAR(10), "2.《生财有术66个项目精选》" &amp; CHAR(10), "兑换码：", AH171, CHAR(10), "使用方式：微信搜索小报童投递-点击开始阅读-点击生财有术项目精选即可" &amp; CHAR(10) &amp; CHAR(10), "3.《生财365问》" &amp; CHAR(10), "兑换码：", AI171, CHAR(10), "使用方式：https://appamvpb5mq9834.h5.xiaoeknow.com/p/t/v1/ecommerce/mkt/redeem_index")</f>
      </c>
      <c r="AM171" s="1"/>
      <c r="AN171" s="1"/>
      <c r="AO171" s="1"/>
    </row>
    <row r="172">
      <c r="A172" s="1">
        <f>IF('微伴数据'!A169="","",'微伴数据'!A169)</f>
      </c>
      <c r="B172" s="1">
        <f>IF('微伴数据'!B169="","",'微伴数据'!B169)</f>
      </c>
      <c r="C172" s="1">
        <f>IF('微伴数据'!G169="","",'微伴数据'!G169)</f>
      </c>
      <c r="D172" s="1">
        <f>IF('微伴数据'!D169="","",'微伴数据'!D169)</f>
      </c>
      <c r="E172" s="1">
        <f>IF('微伴数据'!CR169="","",'微伴数据'!CR169)</f>
      </c>
      <c r="F172" s="1">
        <f>IF('微伴数据'!CL169="","",'微伴数据'!CL169)</f>
      </c>
      <c r="G172" s="1" t="str">
        <v>S</v>
      </c>
      <c r="H172" s="1" t="str">
        <v>建联</v>
      </c>
      <c r="I172" s="1">
        <f>VLOOKUP(A172,'Sheet9'!A:A,1,0)</f>
      </c>
      <c r="J172" s="3"/>
      <c r="K172" s="1">
        <f>T172&amp;CHAR(10)&amp;U172&amp;CHAR(10)&amp;V172&amp;CHAR(10)&amp;Y172&amp;CHAR(10)&amp;Z172&amp;CHAR(10)&amp;AA172&amp;CHAR(10)&amp;AB172&amp;CHAR(10)&amp;AC172&amp;CHAR(10)&amp;AD172&amp;CHAR(10)&amp;AE172</f>
      </c>
      <c r="L172" s="2">
        <f>IFERROR(VLOOKUP(#REF!,'第一课直播'!D:L,9,0),IFERROR(VLOOKUP('第一课回放'!C:H,5,0),"未到课"))</f>
      </c>
      <c r="M172" s="2">
        <f>IFERROR(VLOOKUP(#REF!,'第一课回放'!C:H,5,0),"0:00:00")</f>
      </c>
      <c r="N172" s="2">
        <f>IFERROR(VLOOKUP(#REF!,'第二课直播'!D:L,9,0),"未到课")</f>
      </c>
      <c r="O172" s="2"/>
      <c r="P172" s="2"/>
      <c r="Q172" s="2"/>
      <c r="R172" s="2"/>
      <c r="S172" s="1">
        <f>IFERROR(VLOOKUP(A172,'微伴数据'!A:DB,12,0),"")</f>
      </c>
      <c r="T172" s="1">
        <f>IFERROR(VLOOKUP(A172,'微伴数据'!A:DB,32,0),"")</f>
      </c>
      <c r="U172" s="1">
        <f>IFERROR(VLOOKUP(A172,'微伴数据'!A:DC,81,0),"")</f>
      </c>
      <c r="V172" s="1">
        <f>IFERROR(VLOOKUP(#REF!,'星橙地址'!A:V,9,0),"")</f>
      </c>
      <c r="W172" s="1">
        <f>IFERROR(VLOOKUP(#REF!,'星橙地址'!A:V,10,0),"")</f>
      </c>
      <c r="X172" s="1">
        <f>IFERROR(VLOOKUP(A172,'星云问卷'!A:O,8,0),"")</f>
      </c>
      <c r="Y172" s="3">
        <f>IFERROR(VLOOKUP(A172,'星云问卷'!A:O,9,0),"")</f>
      </c>
      <c r="Z172" s="3">
        <f>IFERROR(VLOOKUP(A172,'星云问卷'!A:O,10,0),"")</f>
      </c>
      <c r="AA172" s="3">
        <f>IFERROR(VLOOKUP(A172,'星云问卷'!A:O,11,0),"")</f>
      </c>
      <c r="AB172" s="3">
        <f>IFERROR(VLOOKUP(A172,'星云问卷'!A:O,12,0),"")</f>
      </c>
      <c r="AC172" s="3">
        <f>IFERROR(VLOOKUP(A172,'星云问卷'!A:O,13,0),"")</f>
      </c>
      <c r="AD172" s="3">
        <f>IFERROR(VLOOKUP(A172,'星云问卷'!A:O,14,0),"")</f>
      </c>
      <c r="AE172" s="3">
        <f>IFERROR(VLOOKUP(A172,'星云问卷'!A:O,15,0),"")</f>
      </c>
      <c r="AF172" s="1">
        <f>IFERROR(VLOOKUP(A172,'微伴数据'!A:DB,72,0),"")</f>
      </c>
      <c r="AG172" s="1"/>
      <c r="AH172" s="1"/>
      <c r="AI172" s="1"/>
      <c r="AJ172" s="4"/>
      <c r="AK172" s="4"/>
      <c r="AL172" s="4">
        <f>CONCATENATE( " 我把体验营用户专属福利给你发一下哈：" &amp; CHAR(10) &amp; CHAR(10), "1.《抖音商业IP课》" &amp; CHAR(10), "兑换码：", AG172, CHAR(10), "兑换码使用地址：https://appamvpb5mq9834.h5.xiaoeknow.com/p/t/v1/ecommerce/mkt/redeem_index" &amp; CHAR(10) &amp; CHAR(10), "2.《生财有术66个项目精选》" &amp; CHAR(10), "兑换码：", AH172, CHAR(10), "使用方式：微信搜索小报童投递-点击开始阅读-点击生财有术项目精选即可" &amp; CHAR(10) &amp; CHAR(10), "3.《生财365问》" &amp; CHAR(10), "兑换码：", AI172, CHAR(10), "使用方式：https://appamvpb5mq9834.h5.xiaoeknow.com/p/t/v1/ecommerce/mkt/redeem_index")</f>
      </c>
      <c r="AM172" s="1"/>
      <c r="AN172" s="1"/>
      <c r="AO172" s="1"/>
    </row>
    <row r="173">
      <c r="A173" s="1">
        <f>IF('微伴数据'!A170="","",'微伴数据'!A170)</f>
      </c>
      <c r="B173" s="1">
        <f>IF('微伴数据'!B170="","",'微伴数据'!B170)</f>
      </c>
      <c r="C173" s="1">
        <f>IF('微伴数据'!G170="","",'微伴数据'!G170)</f>
      </c>
      <c r="D173" s="1">
        <f>IF('微伴数据'!D170="","",'微伴数据'!D170)</f>
      </c>
      <c r="E173" s="1">
        <f>IF('微伴数据'!CR170="","",'微伴数据'!CR170)</f>
      </c>
      <c r="F173" s="1">
        <f>IF('微伴数据'!CL170="","",'微伴数据'!CL170)</f>
      </c>
      <c r="G173" s="1" t="str">
        <v>B</v>
      </c>
      <c r="H173" s="1" t="str">
        <v>建联</v>
      </c>
      <c r="I173" s="1">
        <f>VLOOKUP(A173,'Sheet9'!A:A,1,0)</f>
      </c>
      <c r="J173" s="3"/>
      <c r="K173" s="1">
        <f>T173&amp;CHAR(10)&amp;U173&amp;CHAR(10)&amp;V173&amp;CHAR(10)&amp;Y173&amp;CHAR(10)&amp;Z173&amp;CHAR(10)&amp;AA173&amp;CHAR(10)&amp;AB173&amp;CHAR(10)&amp;AC173&amp;CHAR(10)&amp;AD173&amp;CHAR(10)&amp;AE173</f>
      </c>
      <c r="L173" s="2">
        <f>IFERROR(VLOOKUP(#REF!,'第一课直播'!D:L,9,0),IFERROR(VLOOKUP('第一课回放'!C:H,5,0),"未到课"))</f>
      </c>
      <c r="M173" s="2">
        <f>IFERROR(VLOOKUP(#REF!,'第一课回放'!C:H,5,0),"0:00:00")</f>
      </c>
      <c r="N173" s="2">
        <f>IFERROR(VLOOKUP(#REF!,'第二课直播'!D:L,9,0),"未到课")</f>
      </c>
      <c r="O173" s="2"/>
      <c r="P173" s="2"/>
      <c r="Q173" s="2"/>
      <c r="R173" s="2"/>
      <c r="S173" s="1">
        <f>IFERROR(VLOOKUP(A173,'微伴数据'!A:DB,12,0),"")</f>
      </c>
      <c r="T173" s="1">
        <f>IFERROR(VLOOKUP(A173,'微伴数据'!A:DB,32,0),"")</f>
      </c>
      <c r="U173" s="1">
        <f>IFERROR(VLOOKUP(A173,'微伴数据'!A:DC,81,0),"")</f>
      </c>
      <c r="V173" s="1">
        <f>IFERROR(VLOOKUP(#REF!,'星橙地址'!A:V,9,0),"")</f>
      </c>
      <c r="W173" s="1">
        <f>IFERROR(VLOOKUP(#REF!,'星橙地址'!A:V,10,0),"")</f>
      </c>
      <c r="X173" s="1">
        <f>IFERROR(VLOOKUP(A173,'星云问卷'!A:O,8,0),"")</f>
      </c>
      <c r="Y173" s="3">
        <f>IFERROR(VLOOKUP(A173,'星云问卷'!A:O,9,0),"")</f>
      </c>
      <c r="Z173" s="3">
        <f>IFERROR(VLOOKUP(A173,'星云问卷'!A:O,10,0),"")</f>
      </c>
      <c r="AA173" s="3">
        <f>IFERROR(VLOOKUP(A173,'星云问卷'!A:O,11,0),"")</f>
      </c>
      <c r="AB173" s="3">
        <f>IFERROR(VLOOKUP(A173,'星云问卷'!A:O,12,0),"")</f>
      </c>
      <c r="AC173" s="3">
        <f>IFERROR(VLOOKUP(A173,'星云问卷'!A:O,13,0),"")</f>
      </c>
      <c r="AD173" s="3">
        <f>IFERROR(VLOOKUP(A173,'星云问卷'!A:O,14,0),"")</f>
      </c>
      <c r="AE173" s="3">
        <f>IFERROR(VLOOKUP(A173,'星云问卷'!A:O,15,0),"")</f>
      </c>
      <c r="AF173" s="1">
        <f>IFERROR(VLOOKUP(A173,'微伴数据'!A:DB,72,0),"")</f>
      </c>
      <c r="AG173" s="1"/>
      <c r="AH173" s="1"/>
      <c r="AI173" s="1"/>
      <c r="AJ173" s="4"/>
      <c r="AK173" s="4"/>
      <c r="AL173" s="4">
        <f>CONCATENATE( " 我把体验营用户专属福利给你发一下哈：" &amp; CHAR(10) &amp; CHAR(10), "1.《抖音商业IP课》" &amp; CHAR(10), "兑换码：", AG173, CHAR(10), "兑换码使用地址：https://appamvpb5mq9834.h5.xiaoeknow.com/p/t/v1/ecommerce/mkt/redeem_index" &amp; CHAR(10) &amp; CHAR(10), "2.《生财有术66个项目精选》" &amp; CHAR(10), "兑换码：", AH173, CHAR(10), "使用方式：微信搜索小报童投递-点击开始阅读-点击生财有术项目精选即可" &amp; CHAR(10) &amp; CHAR(10), "3.《生财365问》" &amp; CHAR(10), "兑换码：", AI173, CHAR(10), "使用方式：https://appamvpb5mq9834.h5.xiaoeknow.com/p/t/v1/ecommerce/mkt/redeem_index")</f>
      </c>
      <c r="AM173" s="1"/>
      <c r="AN173" s="1"/>
      <c r="AO173" s="1"/>
    </row>
    <row r="174">
      <c r="A174" s="1">
        <f>IF('微伴数据'!A171="","",'微伴数据'!A171)</f>
      </c>
      <c r="B174" s="1">
        <f>IF('微伴数据'!B171="","",'微伴数据'!B171)</f>
      </c>
      <c r="C174" s="1">
        <f>IF('微伴数据'!G171="","",'微伴数据'!G171)</f>
      </c>
      <c r="D174" s="1">
        <f>IF('微伴数据'!D171="","",'微伴数据'!D171)</f>
      </c>
      <c r="E174" s="1">
        <f>IF('微伴数据'!CR171="","",'微伴数据'!CR171)</f>
      </c>
      <c r="F174" s="1">
        <f>IF('微伴数据'!CL171="","",'微伴数据'!CL171)</f>
      </c>
      <c r="G174" s="1" t="str">
        <v>A</v>
      </c>
      <c r="H174" s="1" t="str">
        <v>建联</v>
      </c>
      <c r="I174" s="1">
        <f>VLOOKUP(A174,'Sheet9'!A:A,1,0)</f>
      </c>
      <c r="J174" s="3"/>
      <c r="K174" s="1">
        <f>T174&amp;CHAR(10)&amp;U174&amp;CHAR(10)&amp;V174&amp;CHAR(10)&amp;Y174&amp;CHAR(10)&amp;Z174&amp;CHAR(10)&amp;AA174&amp;CHAR(10)&amp;AB174&amp;CHAR(10)&amp;AC174&amp;CHAR(10)&amp;AD174&amp;CHAR(10)&amp;AE174</f>
      </c>
      <c r="L174" s="2">
        <f>IFERROR(VLOOKUP(#REF!,'第一课直播'!D:L,9,0),IFERROR(VLOOKUP('第一课回放'!C:H,5,0),"未到课"))</f>
      </c>
      <c r="M174" s="2">
        <f>IFERROR(VLOOKUP(#REF!,'第一课回放'!C:H,5,0),"0:00:00")</f>
      </c>
      <c r="N174" s="2">
        <f>IFERROR(VLOOKUP(#REF!,'第二课直播'!D:L,9,0),"未到课")</f>
      </c>
      <c r="O174" s="2"/>
      <c r="P174" s="2"/>
      <c r="Q174" s="2"/>
      <c r="R174" s="2"/>
      <c r="S174" s="1">
        <f>IFERROR(VLOOKUP(A174,'微伴数据'!A:DB,12,0),"")</f>
      </c>
      <c r="T174" s="1">
        <f>IFERROR(VLOOKUP(A174,'微伴数据'!A:DB,32,0),"")</f>
      </c>
      <c r="U174" s="1">
        <f>IFERROR(VLOOKUP(A174,'微伴数据'!A:DC,81,0),"")</f>
      </c>
      <c r="V174" s="1">
        <f>IFERROR(VLOOKUP(#REF!,'星橙地址'!A:V,9,0),"")</f>
      </c>
      <c r="W174" s="1">
        <f>IFERROR(VLOOKUP(#REF!,'星橙地址'!A:V,10,0),"")</f>
      </c>
      <c r="X174" s="1">
        <f>IFERROR(VLOOKUP(A174,'星云问卷'!A:O,8,0),"")</f>
      </c>
      <c r="Y174" s="3">
        <f>IFERROR(VLOOKUP(A174,'星云问卷'!A:O,9,0),"")</f>
      </c>
      <c r="Z174" s="3">
        <f>IFERROR(VLOOKUP(A174,'星云问卷'!A:O,10,0),"")</f>
      </c>
      <c r="AA174" s="3">
        <f>IFERROR(VLOOKUP(A174,'星云问卷'!A:O,11,0),"")</f>
      </c>
      <c r="AB174" s="3">
        <f>IFERROR(VLOOKUP(A174,'星云问卷'!A:O,12,0),"")</f>
      </c>
      <c r="AC174" s="3">
        <f>IFERROR(VLOOKUP(A174,'星云问卷'!A:O,13,0),"")</f>
      </c>
      <c r="AD174" s="3">
        <f>IFERROR(VLOOKUP(A174,'星云问卷'!A:O,14,0),"")</f>
      </c>
      <c r="AE174" s="3">
        <f>IFERROR(VLOOKUP(A174,'星云问卷'!A:O,15,0),"")</f>
      </c>
      <c r="AF174" s="1">
        <f>IFERROR(VLOOKUP(A174,'微伴数据'!A:DB,72,0),"")</f>
      </c>
      <c r="AG174" s="1"/>
      <c r="AH174" s="1"/>
      <c r="AI174" s="1"/>
      <c r="AJ174" s="4"/>
      <c r="AK174" s="4"/>
      <c r="AL174" s="4">
        <f>CONCATENATE( " 我把体验营用户专属福利给你发一下哈：" &amp; CHAR(10) &amp; CHAR(10), "1.《抖音商业IP课》" &amp; CHAR(10), "兑换码：", AG174, CHAR(10), "兑换码使用地址：https://appamvpb5mq9834.h5.xiaoeknow.com/p/t/v1/ecommerce/mkt/redeem_index" &amp; CHAR(10) &amp; CHAR(10), "2.《生财有术66个项目精选》" &amp; CHAR(10), "兑换码：", AH174, CHAR(10), "使用方式：微信搜索小报童投递-点击开始阅读-点击生财有术项目精选即可" &amp; CHAR(10) &amp; CHAR(10), "3.《生财365问》" &amp; CHAR(10), "兑换码：", AI174, CHAR(10), "使用方式：https://appamvpb5mq9834.h5.xiaoeknow.com/p/t/v1/ecommerce/mkt/redeem_index")</f>
      </c>
      <c r="AM174" s="1"/>
      <c r="AN174" s="1"/>
      <c r="AO174" s="1"/>
    </row>
    <row r="175">
      <c r="A175" s="1">
        <f>IF('微伴数据'!A172="","",'微伴数据'!A172)</f>
      </c>
      <c r="B175" s="1">
        <f>IF('微伴数据'!B172="","",'微伴数据'!B172)</f>
      </c>
      <c r="C175" s="1">
        <f>IF('微伴数据'!G172="","",'微伴数据'!G172)</f>
      </c>
      <c r="D175" s="1">
        <f>IF('微伴数据'!D172="","",'微伴数据'!D172)</f>
      </c>
      <c r="E175" s="1">
        <f>IF('微伴数据'!CR172="","",'微伴数据'!CR172)</f>
      </c>
      <c r="F175" s="1">
        <f>IF('微伴数据'!CL172="","",'微伴数据'!CL172)</f>
      </c>
      <c r="G175" s="1" t="str">
        <v>A</v>
      </c>
      <c r="H175" s="1" t="str">
        <v>建联</v>
      </c>
      <c r="I175" s="1">
        <f>VLOOKUP(A175,'Sheet9'!A:A,1,0)</f>
      </c>
      <c r="J175" s="3"/>
      <c r="K175" s="1">
        <f>T175&amp;CHAR(10)&amp;U175&amp;CHAR(10)&amp;V175&amp;CHAR(10)&amp;Y175&amp;CHAR(10)&amp;Z175&amp;CHAR(10)&amp;AA175&amp;CHAR(10)&amp;AB175&amp;CHAR(10)&amp;AC175&amp;CHAR(10)&amp;AD175&amp;CHAR(10)&amp;AE175</f>
      </c>
      <c r="L175" s="2">
        <f>IFERROR(VLOOKUP(#REF!,'第一课直播'!D:L,9,0),IFERROR(VLOOKUP('第一课回放'!C:H,5,0),"未到课"))</f>
      </c>
      <c r="M175" s="2">
        <f>IFERROR(VLOOKUP(#REF!,'第一课回放'!C:H,5,0),"0:00:00")</f>
      </c>
      <c r="N175" s="2">
        <f>IFERROR(VLOOKUP(#REF!,'第二课直播'!D:L,9,0),"未到课")</f>
      </c>
      <c r="O175" s="2"/>
      <c r="P175" s="2"/>
      <c r="Q175" s="2"/>
      <c r="R175" s="2"/>
      <c r="S175" s="1">
        <f>IFERROR(VLOOKUP(A175,'微伴数据'!A:DB,12,0),"")</f>
      </c>
      <c r="T175" s="1">
        <f>IFERROR(VLOOKUP(A175,'微伴数据'!A:DB,32,0),"")</f>
      </c>
      <c r="U175" s="1">
        <f>IFERROR(VLOOKUP(A175,'微伴数据'!A:DC,81,0),"")</f>
      </c>
      <c r="V175" s="1">
        <f>IFERROR(VLOOKUP(#REF!,'星橙地址'!A:V,9,0),"")</f>
      </c>
      <c r="W175" s="1">
        <f>IFERROR(VLOOKUP(#REF!,'星橙地址'!A:V,10,0),"")</f>
      </c>
      <c r="X175" s="1">
        <f>IFERROR(VLOOKUP(A175,'星云问卷'!A:O,8,0),"")</f>
      </c>
      <c r="Y175" s="3">
        <f>IFERROR(VLOOKUP(A175,'星云问卷'!A:O,9,0),"")</f>
      </c>
      <c r="Z175" s="3">
        <f>IFERROR(VLOOKUP(A175,'星云问卷'!A:O,10,0),"")</f>
      </c>
      <c r="AA175" s="3">
        <f>IFERROR(VLOOKUP(A175,'星云问卷'!A:O,11,0),"")</f>
      </c>
      <c r="AB175" s="3">
        <f>IFERROR(VLOOKUP(A175,'星云问卷'!A:O,12,0),"")</f>
      </c>
      <c r="AC175" s="3">
        <f>IFERROR(VLOOKUP(A175,'星云问卷'!A:O,13,0),"")</f>
      </c>
      <c r="AD175" s="3">
        <f>IFERROR(VLOOKUP(A175,'星云问卷'!A:O,14,0),"")</f>
      </c>
      <c r="AE175" s="3">
        <f>IFERROR(VLOOKUP(A175,'星云问卷'!A:O,15,0),"")</f>
      </c>
      <c r="AF175" s="1">
        <f>IFERROR(VLOOKUP(A175,'微伴数据'!A:DB,72,0),"")</f>
      </c>
      <c r="AG175" s="1"/>
      <c r="AH175" s="1"/>
      <c r="AI175" s="1"/>
      <c r="AJ175" s="4"/>
      <c r="AK175" s="4"/>
      <c r="AL175" s="4">
        <f>CONCATENATE( " 我把体验营用户专属福利给你发一下哈：" &amp; CHAR(10) &amp; CHAR(10), "1.《抖音商业IP课》" &amp; CHAR(10), "兑换码：", AG175, CHAR(10), "兑换码使用地址：https://appamvpb5mq9834.h5.xiaoeknow.com/p/t/v1/ecommerce/mkt/redeem_index" &amp; CHAR(10) &amp; CHAR(10), "2.《生财有术66个项目精选》" &amp; CHAR(10), "兑换码：", AH175, CHAR(10), "使用方式：微信搜索小报童投递-点击开始阅读-点击生财有术项目精选即可" &amp; CHAR(10) &amp; CHAR(10), "3.《生财365问》" &amp; CHAR(10), "兑换码：", AI175, CHAR(10), "使用方式：https://appamvpb5mq9834.h5.xiaoeknow.com/p/t/v1/ecommerce/mkt/redeem_index")</f>
      </c>
      <c r="AM175" s="1"/>
      <c r="AN175" s="1"/>
      <c r="AO175" s="1"/>
    </row>
    <row r="176">
      <c r="A176" s="1">
        <f>IF('微伴数据'!A173="","",'微伴数据'!A173)</f>
      </c>
      <c r="B176" s="1">
        <f>IF('微伴数据'!B173="","",'微伴数据'!B173)</f>
      </c>
      <c r="C176" s="1">
        <f>IF('微伴数据'!G173="","",'微伴数据'!G173)</f>
      </c>
      <c r="D176" s="1">
        <f>IF('微伴数据'!D173="","",'微伴数据'!D173)</f>
      </c>
      <c r="E176" s="1">
        <f>IF('微伴数据'!CR173="","",'微伴数据'!CR173)</f>
      </c>
      <c r="F176" s="1">
        <f>IF('微伴数据'!CL173="","",'微伴数据'!CL173)</f>
      </c>
      <c r="G176" s="1" t="str">
        <v>B</v>
      </c>
      <c r="H176" s="1" t="str">
        <v>建联</v>
      </c>
      <c r="I176" s="1">
        <f>VLOOKUP(A176,'Sheet9'!A:A,1,0)</f>
      </c>
      <c r="J176" s="3"/>
      <c r="K176" s="1">
        <f>T176&amp;CHAR(10)&amp;U176&amp;CHAR(10)&amp;V176&amp;CHAR(10)&amp;Y176&amp;CHAR(10)&amp;Z176&amp;CHAR(10)&amp;AA176&amp;CHAR(10)&amp;AB176&amp;CHAR(10)&amp;AC176&amp;CHAR(10)&amp;AD176&amp;CHAR(10)&amp;AE176</f>
      </c>
      <c r="L176" s="2">
        <f>IFERROR(VLOOKUP(#REF!,'第一课直播'!D:L,9,0),IFERROR(VLOOKUP('第一课回放'!C:H,5,0),"未到课"))</f>
      </c>
      <c r="M176" s="2">
        <f>IFERROR(VLOOKUP(#REF!,'第一课回放'!C:H,5,0),"0:00:00")</f>
      </c>
      <c r="N176" s="2">
        <f>IFERROR(VLOOKUP(#REF!,'第二课直播'!D:L,9,0),"未到课")</f>
      </c>
      <c r="O176" s="7" t="s">
        <v>19</v>
      </c>
      <c r="P176" s="2"/>
      <c r="Q176" s="2"/>
      <c r="R176" s="2"/>
      <c r="S176" s="1">
        <f>IFERROR(VLOOKUP(A176,'微伴数据'!A:DB,12,0),"")</f>
      </c>
      <c r="T176" s="1">
        <f>IFERROR(VLOOKUP(A176,'微伴数据'!A:DB,32,0),"")</f>
      </c>
      <c r="U176" s="1">
        <f>IFERROR(VLOOKUP(A176,'微伴数据'!A:DC,81,0),"")</f>
      </c>
      <c r="V176" s="1">
        <f>IFERROR(VLOOKUP(#REF!,'星橙地址'!A:V,9,0),"")</f>
      </c>
      <c r="W176" s="1">
        <f>IFERROR(VLOOKUP(#REF!,'星橙地址'!A:V,10,0),"")</f>
      </c>
      <c r="X176" s="1">
        <f>IFERROR(VLOOKUP(A176,'星云问卷'!A:O,8,0),"")</f>
      </c>
      <c r="Y176" s="3">
        <f>IFERROR(VLOOKUP(A176,'星云问卷'!A:O,9,0),"")</f>
      </c>
      <c r="Z176" s="3">
        <f>IFERROR(VLOOKUP(A176,'星云问卷'!A:O,10,0),"")</f>
      </c>
      <c r="AA176" s="3">
        <f>IFERROR(VLOOKUP(A176,'星云问卷'!A:O,11,0),"")</f>
      </c>
      <c r="AB176" s="3">
        <f>IFERROR(VLOOKUP(A176,'星云问卷'!A:O,12,0),"")</f>
      </c>
      <c r="AC176" s="3">
        <f>IFERROR(VLOOKUP(A176,'星云问卷'!A:O,13,0),"")</f>
      </c>
      <c r="AD176" s="3">
        <f>IFERROR(VLOOKUP(A176,'星云问卷'!A:O,14,0),"")</f>
      </c>
      <c r="AE176" s="3">
        <f>IFERROR(VLOOKUP(A176,'星云问卷'!A:O,15,0),"")</f>
      </c>
      <c r="AF176" s="1">
        <f>IFERROR(VLOOKUP(A176,'微伴数据'!A:DB,72,0),"")</f>
      </c>
      <c r="AG176" s="5" t="str">
        <v>547qDCmV</v>
      </c>
      <c r="AH176" s="4" t="s">
        <v>20</v>
      </c>
      <c r="AI176" s="5" t="str">
        <v>6dhZxzra</v>
      </c>
      <c r="AJ176" s="4"/>
      <c r="AK176" s="4"/>
      <c r="AL176" s="4">
        <f>CONCATENATE( " 我把体验营用户专属福利给你发一下哈：" &amp; CHAR(10) &amp; CHAR(10), "1.《抖音商业IP课》" &amp; CHAR(10), "兑换码：", AG176, CHAR(10), "兑换码使用地址：https://appamvpb5mq9834.h5.xiaoeknow.com/p/t/v1/ecommerce/mkt/redeem_index" &amp; CHAR(10) &amp; CHAR(10), "2.《生财有术66个项目精选》" &amp; CHAR(10), "兑换码：", AH176, CHAR(10), "使用方式：微信搜索小报童投递-点击开始阅读-点击生财有术项目精选即可" &amp; CHAR(10) &amp; CHAR(10), "3.《生财365问》" &amp; CHAR(10), "兑换码：", AI176, CHAR(10), "使用方式：https://appamvpb5mq9834.h5.xiaoeknow.com/p/t/v1/ecommerce/mkt/redeem_index")</f>
      </c>
      <c r="AM176" s="1"/>
      <c r="AN176" s="1"/>
      <c r="AO176" s="1"/>
    </row>
    <row r="177">
      <c r="A177" s="1">
        <f>IF('微伴数据'!A174="","",'微伴数据'!A174)</f>
      </c>
      <c r="B177" s="1">
        <f>IF('微伴数据'!B174="","",'微伴数据'!B174)</f>
      </c>
      <c r="C177" s="1">
        <f>IF('微伴数据'!G174="","",'微伴数据'!G174)</f>
      </c>
      <c r="D177" s="1">
        <f>IF('微伴数据'!D174="","",'微伴数据'!D174)</f>
      </c>
      <c r="E177" s="1">
        <f>IF('微伴数据'!CR174="","",'微伴数据'!CR174)</f>
      </c>
      <c r="F177" s="1">
        <f>IF('微伴数据'!CL174="","",'微伴数据'!CL174)</f>
      </c>
      <c r="G177" s="1" t="str">
        <v>B</v>
      </c>
      <c r="H177" s="1" t="str">
        <v>建联</v>
      </c>
      <c r="I177" s="1">
        <f>VLOOKUP(A177,'Sheet9'!A:A,1,0)</f>
      </c>
      <c r="J177" s="3"/>
      <c r="K177" s="1">
        <f>T177&amp;CHAR(10)&amp;U177&amp;CHAR(10)&amp;V177&amp;CHAR(10)&amp;Y177&amp;CHAR(10)&amp;Z177&amp;CHAR(10)&amp;AA177&amp;CHAR(10)&amp;AB177&amp;CHAR(10)&amp;AC177&amp;CHAR(10)&amp;AD177&amp;CHAR(10)&amp;AE177</f>
      </c>
      <c r="L177" s="2">
        <f>IFERROR(VLOOKUP(#REF!,'第一课直播'!D:L,9,0),IFERROR(VLOOKUP('第一课回放'!C:H,5,0),"未到课"))</f>
      </c>
      <c r="M177" s="2">
        <f>IFERROR(VLOOKUP(#REF!,'第一课回放'!C:H,5,0),"0:00:00")</f>
      </c>
      <c r="N177" s="2">
        <f>IFERROR(VLOOKUP(#REF!,'第二课直播'!D:L,9,0),"未到课")</f>
      </c>
      <c r="O177" s="2"/>
      <c r="P177" s="2"/>
      <c r="Q177" s="2"/>
      <c r="R177" s="2"/>
      <c r="S177" s="1">
        <f>IFERROR(VLOOKUP(A177,'微伴数据'!A:DB,12,0),"")</f>
      </c>
      <c r="T177" s="1">
        <f>IFERROR(VLOOKUP(A177,'微伴数据'!A:DB,32,0),"")</f>
      </c>
      <c r="U177" s="1">
        <f>IFERROR(VLOOKUP(A177,'微伴数据'!A:DC,81,0),"")</f>
      </c>
      <c r="V177" s="1">
        <f>IFERROR(VLOOKUP(#REF!,'星橙地址'!A:V,9,0),"")</f>
      </c>
      <c r="W177" s="1">
        <f>IFERROR(VLOOKUP(#REF!,'星橙地址'!A:V,10,0),"")</f>
      </c>
      <c r="X177" s="1">
        <f>IFERROR(VLOOKUP(A177,'星云问卷'!A:O,8,0),"")</f>
      </c>
      <c r="Y177" s="3">
        <f>IFERROR(VLOOKUP(A177,'星云问卷'!A:O,9,0),"")</f>
      </c>
      <c r="Z177" s="3">
        <f>IFERROR(VLOOKUP(A177,'星云问卷'!A:O,10,0),"")</f>
      </c>
      <c r="AA177" s="3">
        <f>IFERROR(VLOOKUP(A177,'星云问卷'!A:O,11,0),"")</f>
      </c>
      <c r="AB177" s="3">
        <f>IFERROR(VLOOKUP(A177,'星云问卷'!A:O,12,0),"")</f>
      </c>
      <c r="AC177" s="3">
        <f>IFERROR(VLOOKUP(A177,'星云问卷'!A:O,13,0),"")</f>
      </c>
      <c r="AD177" s="3">
        <f>IFERROR(VLOOKUP(A177,'星云问卷'!A:O,14,0),"")</f>
      </c>
      <c r="AE177" s="3">
        <f>IFERROR(VLOOKUP(A177,'星云问卷'!A:O,15,0),"")</f>
      </c>
      <c r="AF177" s="1">
        <f>IFERROR(VLOOKUP(A177,'微伴数据'!A:DB,72,0),"")</f>
      </c>
      <c r="AG177" s="1" t="str">
        <v>548GxAG2</v>
      </c>
      <c r="AH177" s="1" t="str">
        <v>https://xiaobot.net/invitation/e1d26-baecd-c441c-fbac5/</v>
      </c>
      <c r="AI177" s="1" t="str">
        <v>6djfnbV8</v>
      </c>
      <c r="AJ177" s="4"/>
      <c r="AK177" s="4"/>
      <c r="AL177" s="4">
        <f>CONCATENATE( " 我把体验营用户专属福利给你发一下哈：" &amp; CHAR(10) &amp; CHAR(10), "1.《抖音商业IP课》" &amp; CHAR(10), "兑换码：", AG177, CHAR(10), "兑换码使用地址：https://appamvpb5mq9834.h5.xiaoeknow.com/p/t/v1/ecommerce/mkt/redeem_index" &amp; CHAR(10) &amp; CHAR(10), "2.《生财有术66个项目精选》" &amp; CHAR(10), "兑换码：", AH177, CHAR(10), "使用方式：微信搜索小报童投递-点击开始阅读-点击生财有术项目精选即可" &amp; CHAR(10) &amp; CHAR(10), "3.《生财365问》" &amp; CHAR(10), "兑换码：", AI177, CHAR(10), "使用方式：https://appamvpb5mq9834.h5.xiaoeknow.com/p/t/v1/ecommerce/mkt/redeem_index")</f>
      </c>
      <c r="AM177" s="1"/>
      <c r="AN177" s="1"/>
      <c r="AO177" s="1"/>
    </row>
    <row r="178">
      <c r="A178" s="1">
        <f>IF('微伴数据'!A175="","",'微伴数据'!A175)</f>
      </c>
      <c r="B178" s="1">
        <f>IF('微伴数据'!B175="","",'微伴数据'!B175)</f>
      </c>
      <c r="C178" s="1">
        <f>IF('微伴数据'!G175="","",'微伴数据'!G175)</f>
      </c>
      <c r="D178" s="1">
        <f>IF('微伴数据'!D175="","",'微伴数据'!D175)</f>
      </c>
      <c r="E178" s="1">
        <f>IF('微伴数据'!CR175="","",'微伴数据'!CR175)</f>
      </c>
      <c r="F178" s="1">
        <f>IF('微伴数据'!CL175="","",'微伴数据'!CL175)</f>
      </c>
      <c r="G178" s="1" t="str">
        <v>A</v>
      </c>
      <c r="H178" s="1" t="str">
        <v>建联</v>
      </c>
      <c r="I178" s="1">
        <f>VLOOKUP(A178,'Sheet9'!A:A,1,0)</f>
      </c>
      <c r="J178" s="3"/>
      <c r="K178" s="1">
        <f>T178&amp;CHAR(10)&amp;U178&amp;CHAR(10)&amp;V178&amp;CHAR(10)&amp;Y178&amp;CHAR(10)&amp;Z178&amp;CHAR(10)&amp;AA178&amp;CHAR(10)&amp;AB178&amp;CHAR(10)&amp;AC178&amp;CHAR(10)&amp;AD178&amp;CHAR(10)&amp;AE178</f>
      </c>
      <c r="L178" s="2">
        <f>IFERROR(VLOOKUP(#REF!,'第一课直播'!D:L,9,0),IFERROR(VLOOKUP('第一课回放'!C:H,5,0),"未到课"))</f>
      </c>
      <c r="M178" s="2">
        <f>IFERROR(VLOOKUP(#REF!,'第一课回放'!C:H,5,0),"0:00:00")</f>
      </c>
      <c r="N178" s="2">
        <f>IFERROR(VLOOKUP(#REF!,'第二课直播'!D:L,9,0),"未到课")</f>
      </c>
      <c r="O178" s="2"/>
      <c r="P178" s="2"/>
      <c r="Q178" s="2"/>
      <c r="R178" s="2"/>
      <c r="S178" s="1">
        <f>IFERROR(VLOOKUP(A178,'微伴数据'!A:DB,12,0),"")</f>
      </c>
      <c r="T178" s="1">
        <f>IFERROR(VLOOKUP(A178,'微伴数据'!A:DB,32,0),"")</f>
      </c>
      <c r="U178" s="1">
        <f>IFERROR(VLOOKUP(A178,'微伴数据'!A:DC,81,0),"")</f>
      </c>
      <c r="V178" s="1">
        <f>IFERROR(VLOOKUP(#REF!,'星橙地址'!A:V,9,0),"")</f>
      </c>
      <c r="W178" s="1">
        <f>IFERROR(VLOOKUP(#REF!,'星橙地址'!A:V,10,0),"")</f>
      </c>
      <c r="X178" s="1">
        <f>IFERROR(VLOOKUP(A178,'星云问卷'!A:O,8,0),"")</f>
      </c>
      <c r="Y178" s="3">
        <f>IFERROR(VLOOKUP(A178,'星云问卷'!A:O,9,0),"")</f>
      </c>
      <c r="Z178" s="3">
        <f>IFERROR(VLOOKUP(A178,'星云问卷'!A:O,10,0),"")</f>
      </c>
      <c r="AA178" s="3">
        <f>IFERROR(VLOOKUP(A178,'星云问卷'!A:O,11,0),"")</f>
      </c>
      <c r="AB178" s="3">
        <f>IFERROR(VLOOKUP(A178,'星云问卷'!A:O,12,0),"")</f>
      </c>
      <c r="AC178" s="3">
        <f>IFERROR(VLOOKUP(A178,'星云问卷'!A:O,13,0),"")</f>
      </c>
      <c r="AD178" s="3">
        <f>IFERROR(VLOOKUP(A178,'星云问卷'!A:O,14,0),"")</f>
      </c>
      <c r="AE178" s="3">
        <f>IFERROR(VLOOKUP(A178,'星云问卷'!A:O,15,0),"")</f>
      </c>
      <c r="AF178" s="1">
        <f>IFERROR(VLOOKUP(A178,'微伴数据'!A:DB,72,0),"")</f>
      </c>
      <c r="AG178" s="1"/>
      <c r="AH178" s="1"/>
      <c r="AI178" s="1"/>
      <c r="AJ178" s="4"/>
      <c r="AK178" s="4"/>
      <c r="AL178" s="4">
        <f>CONCATENATE( " 我把体验营用户专属福利给你发一下哈：" &amp; CHAR(10) &amp; CHAR(10), "1.《抖音商业IP课》" &amp; CHAR(10), "兑换码：", AG178, CHAR(10), "兑换码使用地址：https://appamvpb5mq9834.h5.xiaoeknow.com/p/t/v1/ecommerce/mkt/redeem_index" &amp; CHAR(10) &amp; CHAR(10), "2.《生财有术66个项目精选》" &amp; CHAR(10), "兑换码：", AH178, CHAR(10), "使用方式：微信搜索小报童投递-点击开始阅读-点击生财有术项目精选即可" &amp; CHAR(10) &amp; CHAR(10), "3.《生财365问》" &amp; CHAR(10), "兑换码：", AI178, CHAR(10), "使用方式：https://appamvpb5mq9834.h5.xiaoeknow.com/p/t/v1/ecommerce/mkt/redeem_index")</f>
      </c>
      <c r="AM178" s="1"/>
      <c r="AN178" s="1"/>
      <c r="AO178" s="1"/>
    </row>
    <row r="179">
      <c r="A179" s="1">
        <f>IF('微伴数据'!A176="","",'微伴数据'!A176)</f>
      </c>
      <c r="B179" s="1">
        <f>IF('微伴数据'!B176="","",'微伴数据'!B176)</f>
      </c>
      <c r="C179" s="1">
        <f>IF('微伴数据'!G176="","",'微伴数据'!G176)</f>
      </c>
      <c r="D179" s="1">
        <f>IF('微伴数据'!D176="","",'微伴数据'!D176)</f>
      </c>
      <c r="E179" s="1">
        <f>IF('微伴数据'!CR176="","",'微伴数据'!CR176)</f>
      </c>
      <c r="F179" s="1">
        <f>IF('微伴数据'!CL176="","",'微伴数据'!CL176)</f>
      </c>
      <c r="G179" s="1" t="str">
        <v>B</v>
      </c>
      <c r="H179" s="1" t="str">
        <v>建联</v>
      </c>
      <c r="I179" s="1">
        <f>VLOOKUP(A179,'Sheet9'!A:A,1,0)</f>
      </c>
      <c r="J179" s="3"/>
      <c r="K179" s="1">
        <f>T179&amp;CHAR(10)&amp;U179&amp;CHAR(10)&amp;V179&amp;CHAR(10)&amp;Y179&amp;CHAR(10)&amp;Z179&amp;CHAR(10)&amp;AA179&amp;CHAR(10)&amp;AB179&amp;CHAR(10)&amp;AC179&amp;CHAR(10)&amp;AD179&amp;CHAR(10)&amp;AE179</f>
      </c>
      <c r="L179" s="2">
        <f>IFERROR(VLOOKUP(#REF!,'第一课直播'!D:L,9,0),IFERROR(VLOOKUP('第一课回放'!C:H,5,0),"未到课"))</f>
      </c>
      <c r="M179" s="2">
        <f>IFERROR(VLOOKUP(#REF!,'第一课回放'!C:H,5,0),"0:00:00")</f>
      </c>
      <c r="N179" s="2">
        <f>IFERROR(VLOOKUP(#REF!,'第二课直播'!D:L,9,0),"未到课")</f>
      </c>
      <c r="O179" s="2"/>
      <c r="P179" s="2"/>
      <c r="Q179" s="2"/>
      <c r="R179" s="2"/>
      <c r="S179" s="1">
        <f>IFERROR(VLOOKUP(A179,'微伴数据'!A:DB,12,0),"")</f>
      </c>
      <c r="T179" s="1">
        <f>IFERROR(VLOOKUP(A179,'微伴数据'!A:DB,32,0),"")</f>
      </c>
      <c r="U179" s="1">
        <f>IFERROR(VLOOKUP(A179,'微伴数据'!A:DC,81,0),"")</f>
      </c>
      <c r="V179" s="1">
        <f>IFERROR(VLOOKUP(#REF!,'星橙地址'!A:V,9,0),"")</f>
      </c>
      <c r="W179" s="1">
        <f>IFERROR(VLOOKUP(#REF!,'星橙地址'!A:V,10,0),"")</f>
      </c>
      <c r="X179" s="1">
        <f>IFERROR(VLOOKUP(A179,'星云问卷'!A:O,8,0),"")</f>
      </c>
      <c r="Y179" s="3">
        <f>IFERROR(VLOOKUP(A179,'星云问卷'!A:O,9,0),"")</f>
      </c>
      <c r="Z179" s="3">
        <f>IFERROR(VLOOKUP(A179,'星云问卷'!A:O,10,0),"")</f>
      </c>
      <c r="AA179" s="3">
        <f>IFERROR(VLOOKUP(A179,'星云问卷'!A:O,11,0),"")</f>
      </c>
      <c r="AB179" s="3">
        <f>IFERROR(VLOOKUP(A179,'星云问卷'!A:O,12,0),"")</f>
      </c>
      <c r="AC179" s="3">
        <f>IFERROR(VLOOKUP(A179,'星云问卷'!A:O,13,0),"")</f>
      </c>
      <c r="AD179" s="3">
        <f>IFERROR(VLOOKUP(A179,'星云问卷'!A:O,14,0),"")</f>
      </c>
      <c r="AE179" s="3">
        <f>IFERROR(VLOOKUP(A179,'星云问卷'!A:O,15,0),"")</f>
      </c>
      <c r="AF179" s="1">
        <f>IFERROR(VLOOKUP(A179,'微伴数据'!A:DB,72,0),"")</f>
      </c>
      <c r="AG179" s="1"/>
      <c r="AH179" s="1"/>
      <c r="AI179" s="1"/>
      <c r="AJ179" s="4"/>
      <c r="AK179" s="4"/>
      <c r="AL179" s="4">
        <f>CONCATENATE( " 我把体验营用户专属福利给你发一下哈：" &amp; CHAR(10) &amp; CHAR(10), "1.《抖音商业IP课》" &amp; CHAR(10), "兑换码：", AG179, CHAR(10), "兑换码使用地址：https://appamvpb5mq9834.h5.xiaoeknow.com/p/t/v1/ecommerce/mkt/redeem_index" &amp; CHAR(10) &amp; CHAR(10), "2.《生财有术66个项目精选》" &amp; CHAR(10), "兑换码：", AH179, CHAR(10), "使用方式：微信搜索小报童投递-点击开始阅读-点击生财有术项目精选即可" &amp; CHAR(10) &amp; CHAR(10), "3.《生财365问》" &amp; CHAR(10), "兑换码：", AI179, CHAR(10), "使用方式：https://appamvpb5mq9834.h5.xiaoeknow.com/p/t/v1/ecommerce/mkt/redeem_index")</f>
      </c>
      <c r="AM179" s="1"/>
      <c r="AN179" s="1"/>
      <c r="AO179" s="1"/>
    </row>
    <row r="180">
      <c r="A180" s="1">
        <f>IF('微伴数据'!A177="","",'微伴数据'!A177)</f>
      </c>
      <c r="B180" s="1">
        <f>IF('微伴数据'!B177="","",'微伴数据'!B177)</f>
      </c>
      <c r="C180" s="1">
        <f>IF('微伴数据'!G177="","",'微伴数据'!G177)</f>
      </c>
      <c r="D180" s="1">
        <f>IF('微伴数据'!D177="","",'微伴数据'!D177)</f>
      </c>
      <c r="E180" s="1">
        <f>IF('微伴数据'!CR177="","",'微伴数据'!CR177)</f>
      </c>
      <c r="F180" s="1">
        <f>IF('微伴数据'!CL177="","",'微伴数据'!CL177)</f>
      </c>
      <c r="G180" s="1" t="str">
        <v>B</v>
      </c>
      <c r="H180" s="1" t="str">
        <v>建联</v>
      </c>
      <c r="I180" s="1">
        <f>VLOOKUP(A180,'Sheet9'!A:A,1,0)</f>
      </c>
      <c r="J180" s="3"/>
      <c r="K180" s="1">
        <f>T180&amp;CHAR(10)&amp;U180&amp;CHAR(10)&amp;V180&amp;CHAR(10)&amp;Y180&amp;CHAR(10)&amp;Z180&amp;CHAR(10)&amp;AA180&amp;CHAR(10)&amp;AB180&amp;CHAR(10)&amp;AC180&amp;CHAR(10)&amp;AD180&amp;CHAR(10)&amp;AE180</f>
      </c>
      <c r="L180" s="2">
        <f>IFERROR(VLOOKUP(#REF!,'第一课直播'!D:L,9,0),IFERROR(VLOOKUP('第一课回放'!C:H,5,0),"未到课"))</f>
      </c>
      <c r="M180" s="2">
        <f>IFERROR(VLOOKUP(#REF!,'第一课回放'!C:H,5,0),"0:00:00")</f>
      </c>
      <c r="N180" s="2">
        <f>IFERROR(VLOOKUP(#REF!,'第二课直播'!D:L,9,0),"未到课")</f>
      </c>
      <c r="O180" s="2"/>
      <c r="P180" s="2"/>
      <c r="Q180" s="2"/>
      <c r="R180" s="2"/>
      <c r="S180" s="1">
        <f>IFERROR(VLOOKUP(A180,'微伴数据'!A:DB,12,0),"")</f>
      </c>
      <c r="T180" s="1">
        <f>IFERROR(VLOOKUP(A180,'微伴数据'!A:DB,32,0),"")</f>
      </c>
      <c r="U180" s="1">
        <f>IFERROR(VLOOKUP(A180,'微伴数据'!A:DC,81,0),"")</f>
      </c>
      <c r="V180" s="1">
        <f>IFERROR(VLOOKUP(#REF!,'星橙地址'!A:V,9,0),"")</f>
      </c>
      <c r="W180" s="1">
        <f>IFERROR(VLOOKUP(#REF!,'星橙地址'!A:V,10,0),"")</f>
      </c>
      <c r="X180" s="4"/>
      <c r="Y180" s="1">
        <f>IFERROR(VLOOKUP(A180,'星云问卷'!A:O,8,0),"")</f>
      </c>
      <c r="Z180" s="3">
        <f>IFERROR(VLOOKUP(A180,'星云问卷'!A:O,9,0),"")</f>
      </c>
      <c r="AA180" s="3">
        <f>IFERROR(VLOOKUP(A180,'星云问卷'!A:O,10,0),"")</f>
      </c>
      <c r="AB180" s="3">
        <f>IFERROR(VLOOKUP(A180,'星云问卷'!A:O,11,0),"")</f>
      </c>
      <c r="AC180" s="3">
        <f>IFERROR(VLOOKUP(A180,'星云问卷'!A:O,12,0),"")</f>
      </c>
      <c r="AD180" s="3">
        <f>IFERROR(VLOOKUP(A180,'星云问卷'!A:O,13,0),"")</f>
      </c>
      <c r="AE180" s="3">
        <f>IFERROR(VLOOKUP(A180,'星云问卷'!A:O,14,0),"")</f>
      </c>
      <c r="AF180" s="1">
        <f>IFERROR(VLOOKUP(A180,'微伴数据'!A:DB,72,0),"")</f>
      </c>
      <c r="AG180" s="1"/>
      <c r="AH180" s="1"/>
      <c r="AI180" s="1"/>
      <c r="AJ180" s="4"/>
      <c r="AK180" s="4"/>
      <c r="AL180" s="4">
        <f>CONCATENATE( " 我把体验营用户专属福利给你发一下哈：" &amp; CHAR(10) &amp; CHAR(10), "1.《抖音商业IP课》" &amp; CHAR(10), "兑换码：", AG180, CHAR(10), "兑换码使用地址：https://appamvpb5mq9834.h5.xiaoeknow.com/p/t/v1/ecommerce/mkt/redeem_index" &amp; CHAR(10) &amp; CHAR(10), "2.《生财有术66个项目精选》" &amp; CHAR(10), "兑换码：", AH180, CHAR(10), "使用方式：微信搜索小报童投递-点击开始阅读-点击生财有术项目精选即可" &amp; CHAR(10) &amp; CHAR(10), "3.《生财365问》" &amp; CHAR(10), "兑换码：", AI180, CHAR(10), "使用方式：https://appamvpb5mq9834.h5.xiaoeknow.com/p/t/v1/ecommerce/mkt/redeem_index")</f>
      </c>
      <c r="AM180" s="1"/>
      <c r="AN180" s="1"/>
      <c r="AO180" s="1"/>
    </row>
    <row r="181">
      <c r="A181" s="1">
        <f>IF('微伴数据'!A178="","",'微伴数据'!A178)</f>
      </c>
      <c r="B181" s="1">
        <f>IF('微伴数据'!B178="","",'微伴数据'!B178)</f>
      </c>
      <c r="C181" s="1">
        <f>IF('微伴数据'!G178="","",'微伴数据'!G178)</f>
      </c>
      <c r="D181" s="1">
        <f>IF('微伴数据'!D178="","",'微伴数据'!D178)</f>
      </c>
      <c r="E181" s="1">
        <f>IF('微伴数据'!CR178="","",'微伴数据'!CR178)</f>
      </c>
      <c r="F181" s="1">
        <f>IF('微伴数据'!CL178="","",'微伴数据'!CL178)</f>
      </c>
      <c r="G181" s="1" t="str">
        <v>A</v>
      </c>
      <c r="H181" s="1" t="str">
        <v>建联</v>
      </c>
      <c r="I181" s="1">
        <f>VLOOKUP(A181,'Sheet9'!A:A,1,0)</f>
      </c>
      <c r="J181" s="3"/>
      <c r="K181" s="1">
        <f>T181&amp;CHAR(10)&amp;U181&amp;CHAR(10)&amp;V181&amp;CHAR(10)&amp;Y181&amp;CHAR(10)&amp;Z181&amp;CHAR(10)&amp;AA181&amp;CHAR(10)&amp;AB181&amp;CHAR(10)&amp;AC181&amp;CHAR(10)&amp;AD181&amp;CHAR(10)&amp;AE181</f>
      </c>
      <c r="L181" s="2">
        <f>IFERROR(VLOOKUP(#REF!,'第一课直播'!D:L,9,0),IFERROR(VLOOKUP('第一课回放'!C:H,5,0),"未到课"))</f>
      </c>
      <c r="M181" s="2">
        <f>IFERROR(VLOOKUP(#REF!,'第一课回放'!C:H,5,0),"0:00:00")</f>
      </c>
      <c r="N181" s="2">
        <f>IFERROR(VLOOKUP(#REF!,'第二课直播'!D:L,9,0),"未到课")</f>
      </c>
      <c r="O181" s="2"/>
      <c r="P181" s="2"/>
      <c r="Q181" s="2"/>
      <c r="R181" s="2"/>
      <c r="S181" s="1">
        <f>IFERROR(VLOOKUP(A181,'微伴数据'!A:DB,12,0),"")</f>
      </c>
      <c r="T181" s="1">
        <f>IFERROR(VLOOKUP(A181,'微伴数据'!A:DB,32,0),"")</f>
      </c>
      <c r="U181" s="1">
        <f>IFERROR(VLOOKUP(A181,'微伴数据'!A:DC,81,0),"")</f>
      </c>
      <c r="V181" s="1">
        <f>IFERROR(VLOOKUP(#REF!,'星橙地址'!A:V,9,0),"")</f>
      </c>
      <c r="W181" s="1">
        <f>IFERROR(VLOOKUP(#REF!,'星橙地址'!A:V,10,0),"")</f>
      </c>
      <c r="X181" s="1">
        <f>IFERROR(VLOOKUP(A181,'星云问卷'!A:O,8,0),"")</f>
      </c>
      <c r="Y181" s="3">
        <f>IFERROR(VLOOKUP(A181,'星云问卷'!A:O,9,0),"")</f>
      </c>
      <c r="Z181" s="3">
        <f>IFERROR(VLOOKUP(A181,'星云问卷'!A:O,10,0),"")</f>
      </c>
      <c r="AA181" s="3">
        <f>IFERROR(VLOOKUP(A181,'星云问卷'!A:O,11,0),"")</f>
      </c>
      <c r="AB181" s="3">
        <f>IFERROR(VLOOKUP(A181,'星云问卷'!A:O,12,0),"")</f>
      </c>
      <c r="AC181" s="3">
        <f>IFERROR(VLOOKUP(A181,'星云问卷'!A:O,13,0),"")</f>
      </c>
      <c r="AD181" s="3">
        <f>IFERROR(VLOOKUP(A181,'星云问卷'!A:O,14,0),"")</f>
      </c>
      <c r="AE181" s="1">
        <f>IFERROR(VLOOKUP(A181,'微伴数据'!A:DB,72,0),"")</f>
      </c>
      <c r="AF181" s="4"/>
      <c r="AG181" s="5" t="str">
        <v>547kYZrS</v>
      </c>
      <c r="AH181" s="4" t="s">
        <v>21</v>
      </c>
      <c r="AI181" s="5" t="str">
        <v>6dhVhHue</v>
      </c>
      <c r="AJ181" s="4"/>
      <c r="AK181" s="4"/>
      <c r="AL181" s="4">
        <f>CONCATENATE( " 我把体验营用户专属福利给你发一下哈：" &amp; CHAR(10) &amp; CHAR(10), "1.《抖音商业IP课》" &amp; CHAR(10), "兑换码：", AG181, CHAR(10), "兑换码使用地址：https://appamvpb5mq9834.h5.xiaoeknow.com/p/t/v1/ecommerce/mkt/redeem_index" &amp; CHAR(10) &amp; CHAR(10), "2.《生财有术66个项目精选》" &amp; CHAR(10), "兑换码：", AH181, CHAR(10), "使用方式：微信搜索小报童投递-点击开始阅读-点击生财有术项目精选即可" &amp; CHAR(10) &amp; CHAR(10), "3.《生财365问》" &amp; CHAR(10), "兑换码：", AI181, CHAR(10), "使用方式：https://appamvpb5mq9834.h5.xiaoeknow.com/p/t/v1/ecommerce/mkt/redeem_index")</f>
      </c>
      <c r="AM181" s="1"/>
      <c r="AN181" s="1"/>
      <c r="AO181" s="1"/>
    </row>
    <row r="182">
      <c r="A182" s="1">
        <f>IF('微伴数据'!A179="","",'微伴数据'!A179)</f>
      </c>
      <c r="B182" s="1">
        <f>IF('微伴数据'!B179="","",'微伴数据'!B179)</f>
      </c>
      <c r="C182" s="1">
        <f>IF('微伴数据'!G179="","",'微伴数据'!G179)</f>
      </c>
      <c r="D182" s="1">
        <f>IF('微伴数据'!D179="","",'微伴数据'!D179)</f>
      </c>
      <c r="E182" s="1">
        <f>IF('微伴数据'!CR179="","",'微伴数据'!CR179)</f>
      </c>
      <c r="F182" s="1">
        <f>IF('微伴数据'!CL179="","",'微伴数据'!CL179)</f>
      </c>
      <c r="G182" s="1" t="str">
        <v>S</v>
      </c>
      <c r="H182" s="1" t="str">
        <v>建联</v>
      </c>
      <c r="I182" s="1">
        <f>VLOOKUP(A182,'Sheet9'!A:A,1,0)</f>
      </c>
      <c r="J182" s="3"/>
      <c r="K182" s="1">
        <f>T182&amp;CHAR(10)&amp;U182&amp;CHAR(10)&amp;V182&amp;CHAR(10)&amp;Y182&amp;CHAR(10)&amp;Z182&amp;CHAR(10)&amp;AA182&amp;CHAR(10)&amp;AB182&amp;CHAR(10)&amp;AC182&amp;CHAR(10)&amp;AD182&amp;CHAR(10)&amp;AE182</f>
      </c>
      <c r="L182" s="2">
        <f>IFERROR(VLOOKUP(#REF!,'第一课直播'!D:L,9,0),IFERROR(VLOOKUP('第一课回放'!C:H,5,0),"未到课"))</f>
      </c>
      <c r="M182" s="2">
        <f>IFERROR(VLOOKUP(#REF!,'第一课回放'!C:H,5,0),"0:00:00")</f>
      </c>
      <c r="N182" s="2">
        <f>IFERROR(VLOOKUP(#REF!,'第二课直播'!D:L,9,0),"未到课")</f>
      </c>
      <c r="O182" s="2"/>
      <c r="P182" s="2"/>
      <c r="Q182" s="2"/>
      <c r="R182" s="2"/>
      <c r="S182" s="1">
        <f>IFERROR(VLOOKUP(A182,'微伴数据'!A:DB,12,0),"")</f>
      </c>
      <c r="T182" s="1">
        <f>IFERROR(VLOOKUP(A182,'微伴数据'!A:DB,32,0),"")</f>
      </c>
      <c r="U182" s="1">
        <f>IFERROR(VLOOKUP(A182,'微伴数据'!A:DC,81,0),"")</f>
      </c>
      <c r="V182" s="1">
        <f>IFERROR(VLOOKUP(#REF!,'星橙地址'!A:V,9,0),"")</f>
      </c>
      <c r="W182" s="1">
        <f>IFERROR(VLOOKUP(#REF!,'星橙地址'!A:V,10,0),"")</f>
      </c>
      <c r="X182" s="1">
        <f>IFERROR(VLOOKUP(A182,'星云问卷'!A:O,8,0),"")</f>
      </c>
      <c r="Y182" s="3">
        <f>IFERROR(VLOOKUP(A182,'星云问卷'!A:O,9,0),"")</f>
      </c>
      <c r="Z182" s="3">
        <f>IFERROR(VLOOKUP(A182,'星云问卷'!A:O,10,0),"")</f>
      </c>
      <c r="AA182" s="3">
        <f>IFERROR(VLOOKUP(A182,'星云问卷'!A:O,11,0),"")</f>
      </c>
      <c r="AB182" s="3">
        <f>IFERROR(VLOOKUP(A182,'星云问卷'!A:O,12,0),"")</f>
      </c>
      <c r="AC182" s="3">
        <f>IFERROR(VLOOKUP(A182,'星云问卷'!A:O,13,0),"")</f>
      </c>
      <c r="AD182" s="3">
        <f>IFERROR(VLOOKUP(A182,'星云问卷'!A:O,14,0),"")</f>
      </c>
      <c r="AE182" s="1">
        <f>IFERROR(VLOOKUP(A182,'微伴数据'!A:DB,72,0),"")</f>
      </c>
      <c r="AF182" s="4"/>
      <c r="AG182" s="1"/>
      <c r="AH182" s="1"/>
      <c r="AI182" s="1"/>
      <c r="AJ182" s="4"/>
      <c r="AK182" s="4"/>
      <c r="AL182" s="4">
        <f>CONCATENATE( " 我把体验营用户专属福利给你发一下哈：" &amp; CHAR(10) &amp; CHAR(10), "1.《抖音商业IP课》" &amp; CHAR(10), "兑换码：", AG182, CHAR(10), "兑换码使用地址：https://appamvpb5mq9834.h5.xiaoeknow.com/p/t/v1/ecommerce/mkt/redeem_index" &amp; CHAR(10) &amp; CHAR(10), "2.《生财有术66个项目精选》" &amp; CHAR(10), "兑换码：", AH182, CHAR(10), "使用方式：微信搜索小报童投递-点击开始阅读-点击生财有术项目精选即可" &amp; CHAR(10) &amp; CHAR(10), "3.《生财365问》" &amp; CHAR(10), "兑换码：", AI182, CHAR(10), "使用方式：https://appamvpb5mq9834.h5.xiaoeknow.com/p/t/v1/ecommerce/mkt/redeem_index")</f>
      </c>
      <c r="AM182" s="1"/>
      <c r="AN182" s="1"/>
      <c r="AO182" s="1"/>
    </row>
    <row r="183">
      <c r="A183" s="1">
        <f>IF('微伴数据'!A180="","",'微伴数据'!A180)</f>
      </c>
      <c r="B183" s="1">
        <f>IF('微伴数据'!B180="","",'微伴数据'!B180)</f>
      </c>
      <c r="C183" s="1">
        <f>IF('微伴数据'!G180="","",'微伴数据'!G180)</f>
      </c>
      <c r="D183" s="1">
        <f>IF('微伴数据'!D180="","",'微伴数据'!D180)</f>
      </c>
      <c r="E183" s="1">
        <f>IF('微伴数据'!CR180="","",'微伴数据'!CR180)</f>
      </c>
      <c r="F183" s="1">
        <f>IF('微伴数据'!CL180="","",'微伴数据'!CL180)</f>
      </c>
      <c r="G183" s="1" t="str">
        <v>B</v>
      </c>
      <c r="H183" s="1" t="str">
        <v>建联</v>
      </c>
      <c r="I183" s="1">
        <f>VLOOKUP(A183,'Sheet9'!A:A,1,0)</f>
      </c>
      <c r="J183" s="3"/>
      <c r="K183" s="1">
        <f>T183&amp;CHAR(10)&amp;U183&amp;CHAR(10)&amp;V183&amp;CHAR(10)&amp;Y183&amp;CHAR(10)&amp;Z183&amp;CHAR(10)&amp;AA183&amp;CHAR(10)&amp;AB183&amp;CHAR(10)&amp;AC183&amp;CHAR(10)&amp;AD183&amp;CHAR(10)&amp;AE183</f>
      </c>
      <c r="L183" s="2">
        <f>IFERROR(VLOOKUP(#REF!,'第一课直播'!D:L,9,0),IFERROR(VLOOKUP('第一课回放'!C:H,5,0),"未到课"))</f>
      </c>
      <c r="M183" s="2">
        <f>IFERROR(VLOOKUP(#REF!,'第一课回放'!C:H,5,0),"0:00:00")</f>
      </c>
      <c r="N183" s="2">
        <f>IFERROR(VLOOKUP(#REF!,'第二课直播'!D:L,9,0),"未到课")</f>
      </c>
      <c r="O183" s="2"/>
      <c r="P183" s="2"/>
      <c r="Q183" s="2"/>
      <c r="R183" s="2"/>
      <c r="S183" s="1">
        <f>IFERROR(VLOOKUP(A183,'微伴数据'!A:DB,12,0),"")</f>
      </c>
      <c r="T183" s="1">
        <f>IFERROR(VLOOKUP(A183,'微伴数据'!A:DB,32,0),"")</f>
      </c>
      <c r="U183" s="1">
        <f>IFERROR(VLOOKUP(A183,'微伴数据'!A:DC,81,0),"")</f>
      </c>
      <c r="V183" s="1">
        <f>IFERROR(VLOOKUP(#REF!,'星橙地址'!A:V,9,0),"")</f>
      </c>
      <c r="W183" s="1">
        <f>IFERROR(VLOOKUP(#REF!,'星橙地址'!A:V,10,0),"")</f>
      </c>
      <c r="X183" s="1">
        <f>IFERROR(VLOOKUP(A183,'星云问卷'!A:O,8,0),"")</f>
      </c>
      <c r="Y183" s="3">
        <f>IFERROR(VLOOKUP(A183,'星云问卷'!A:O,9,0),"")</f>
      </c>
      <c r="Z183" s="3">
        <f>IFERROR(VLOOKUP(A183,'星云问卷'!A:O,10,0),"")</f>
      </c>
      <c r="AA183" s="3">
        <f>IFERROR(VLOOKUP(A183,'星云问卷'!A:O,11,0),"")</f>
      </c>
      <c r="AB183" s="3">
        <f>IFERROR(VLOOKUP(A183,'星云问卷'!A:O,12,0),"")</f>
      </c>
      <c r="AC183" s="3">
        <f>IFERROR(VLOOKUP(A183,'星云问卷'!A:O,13,0),"")</f>
      </c>
      <c r="AD183" s="3">
        <f>IFERROR(VLOOKUP(A183,'星云问卷'!A:O,14,0),"")</f>
      </c>
      <c r="AE183" s="1">
        <f>IFERROR(VLOOKUP(A183,'微伴数据'!A:DB,72,0),"")</f>
      </c>
      <c r="AF183" s="4"/>
      <c r="AG183" s="1"/>
      <c r="AH183" s="1"/>
      <c r="AI183" s="1"/>
      <c r="AJ183" s="4"/>
      <c r="AK183" s="4"/>
      <c r="AL183" s="4">
        <f>CONCATENATE( " 我把体验营用户专属福利给你发一下哈：" &amp; CHAR(10) &amp; CHAR(10), "1.《抖音商业IP课》" &amp; CHAR(10), "兑换码：", AG183, CHAR(10), "兑换码使用地址：https://appamvpb5mq9834.h5.xiaoeknow.com/p/t/v1/ecommerce/mkt/redeem_index" &amp; CHAR(10) &amp; CHAR(10), "2.《生财有术66个项目精选》" &amp; CHAR(10), "兑换码：", AH183, CHAR(10), "使用方式：微信搜索小报童投递-点击开始阅读-点击生财有术项目精选即可" &amp; CHAR(10) &amp; CHAR(10), "3.《生财365问》" &amp; CHAR(10), "兑换码：", AI183, CHAR(10), "使用方式：https://appamvpb5mq9834.h5.xiaoeknow.com/p/t/v1/ecommerce/mkt/redeem_index")</f>
      </c>
      <c r="AM183" s="1"/>
      <c r="AN183" s="1"/>
      <c r="AO183" s="1" t="str">
        <v>纳入用户画像</v>
      </c>
    </row>
    <row r="184">
      <c r="A184" s="1">
        <f>IF('微伴数据'!A181="","",'微伴数据'!A181)</f>
      </c>
      <c r="B184" s="1">
        <f>IF('微伴数据'!B181="","",'微伴数据'!B181)</f>
      </c>
      <c r="C184" s="1">
        <f>IF('微伴数据'!G181="","",'微伴数据'!G181)</f>
      </c>
      <c r="D184" s="1">
        <f>IF('微伴数据'!D181="","",'微伴数据'!D181)</f>
      </c>
      <c r="E184" s="1">
        <f>IF('微伴数据'!CR181="","",'微伴数据'!CR181)</f>
      </c>
      <c r="F184" s="1">
        <f>IF('微伴数据'!CL181="","",'微伴数据'!CL181)</f>
      </c>
      <c r="G184" s="1" t="str">
        <v>B</v>
      </c>
      <c r="H184" s="1" t="str">
        <v>建联</v>
      </c>
      <c r="I184" s="1">
        <f>VLOOKUP(A184,'Sheet9'!A:A,1,0)</f>
      </c>
      <c r="J184" s="3"/>
      <c r="K184" s="1">
        <f>T184&amp;CHAR(10)&amp;U184&amp;CHAR(10)&amp;V184&amp;CHAR(10)&amp;Y184&amp;CHAR(10)&amp;Z184&amp;CHAR(10)&amp;AA184&amp;CHAR(10)&amp;AB184&amp;CHAR(10)&amp;AC184&amp;CHAR(10)&amp;AD184&amp;CHAR(10)&amp;AE184</f>
      </c>
      <c r="L184" s="2">
        <f>IFERROR(VLOOKUP(#REF!,'第一课直播'!D:L,9,0),IFERROR(VLOOKUP('第一课回放'!C:H,5,0),"未到课"))</f>
      </c>
      <c r="M184" s="2">
        <f>IFERROR(VLOOKUP(#REF!,'第一课回放'!C:H,5,0),"0:00:00")</f>
      </c>
      <c r="N184" s="2">
        <f>IFERROR(VLOOKUP(#REF!,'第二课直播'!D:L,9,0),"未到课")</f>
      </c>
      <c r="O184" s="2"/>
      <c r="P184" s="2"/>
      <c r="Q184" s="2"/>
      <c r="R184" s="2"/>
      <c r="S184" s="1">
        <f>IFERROR(VLOOKUP(A184,'微伴数据'!A:DB,12,0),"")</f>
      </c>
      <c r="T184" s="1">
        <f>IFERROR(VLOOKUP(A184,'微伴数据'!A:DB,32,0),"")</f>
      </c>
      <c r="U184" s="1">
        <f>IFERROR(VLOOKUP(A184,'微伴数据'!A:DC,81,0),"")</f>
      </c>
      <c r="V184" s="1">
        <f>IFERROR(VLOOKUP(#REF!,'星橙地址'!A:V,9,0),"")</f>
      </c>
      <c r="W184" s="1">
        <f>IFERROR(VLOOKUP(#REF!,'星橙地址'!A:V,10,0),"")</f>
      </c>
      <c r="X184" s="1">
        <f>IFERROR(VLOOKUP(A184,'星云问卷'!A:O,8,0),"")</f>
      </c>
      <c r="Y184" s="3">
        <f>IFERROR(VLOOKUP(A184,'星云问卷'!A:O,9,0),"")</f>
      </c>
      <c r="Z184" s="3">
        <f>IFERROR(VLOOKUP(A184,'星云问卷'!A:O,10,0),"")</f>
      </c>
      <c r="AA184" s="3">
        <f>IFERROR(VLOOKUP(A184,'星云问卷'!A:O,11,0),"")</f>
      </c>
      <c r="AB184" s="3">
        <f>IFERROR(VLOOKUP(A184,'星云问卷'!A:O,12,0),"")</f>
      </c>
      <c r="AC184" s="3">
        <f>IFERROR(VLOOKUP(A184,'星云问卷'!A:O,13,0),"")</f>
      </c>
      <c r="AD184" s="3">
        <f>IFERROR(VLOOKUP(A184,'星云问卷'!A:O,14,0),"")</f>
      </c>
      <c r="AE184" s="1">
        <f>IFERROR(VLOOKUP(A184,'微伴数据'!A:DB,72,0),"")</f>
      </c>
      <c r="AF184" s="4"/>
      <c r="AG184" s="1" t="str">
        <v>54AWgszX</v>
      </c>
      <c r="AH184" s="1" t="str">
        <v>https://xiaobot.net/invitation/27c0e-8406f-f321b-28301/</v>
      </c>
      <c r="AI184" s="5" t="str">
        <v>6dqEG8eV</v>
      </c>
      <c r="AJ184" s="4"/>
      <c r="AK184" s="4"/>
      <c r="AL184" s="4">
        <f>CONCATENATE( " 我把体验营用户专属福利给你发一下哈：" &amp; CHAR(10) &amp; CHAR(10), "1.《抖音商业IP课》" &amp; CHAR(10), "兑换码：", AG184, CHAR(10), "兑换码使用地址：https://appamvpb5mq9834.h5.xiaoeknow.com/p/t/v1/ecommerce/mkt/redeem_index" &amp; CHAR(10) &amp; CHAR(10), "2.《生财有术66个项目精选》" &amp; CHAR(10), "兑换码：", AH184, CHAR(10), "使用方式：微信搜索小报童投递-点击开始阅读-点击生财有术项目精选即可" &amp; CHAR(10) &amp; CHAR(10), "3.《生财365问》" &amp; CHAR(10), "兑换码：", AI184, CHAR(10), "使用方式：https://appamvpb5mq9834.h5.xiaoeknow.com/p/t/v1/ecommerce/mkt/redeem_index")</f>
      </c>
      <c r="AM184" s="1"/>
      <c r="AN184" s="1"/>
      <c r="AO184" s="1"/>
    </row>
    <row r="185">
      <c r="A185" s="1">
        <f>IF('微伴数据'!A182="","",'微伴数据'!A182)</f>
      </c>
      <c r="B185" s="1">
        <f>IF('微伴数据'!B182="","",'微伴数据'!B182)</f>
      </c>
      <c r="C185" s="1">
        <f>IF('微伴数据'!G182="","",'微伴数据'!G182)</f>
      </c>
      <c r="D185" s="1">
        <f>IF('微伴数据'!D182="","",'微伴数据'!D182)</f>
      </c>
      <c r="E185" s="1">
        <f>IF('微伴数据'!CR182="","",'微伴数据'!CR182)</f>
      </c>
      <c r="F185" s="1">
        <f>IF('微伴数据'!CL182="","",'微伴数据'!CL182)</f>
      </c>
      <c r="G185" s="1" t="str">
        <v>B</v>
      </c>
      <c r="H185" s="1" t="str">
        <v>建联</v>
      </c>
      <c r="I185" s="1">
        <f>VLOOKUP(A185,'Sheet9'!A:A,1,0)</f>
      </c>
      <c r="J185" s="3"/>
      <c r="K185" s="1">
        <f>T185&amp;CHAR(10)&amp;U185&amp;CHAR(10)&amp;V185&amp;CHAR(10)&amp;Y185&amp;CHAR(10)&amp;Z185&amp;CHAR(10)&amp;AA185&amp;CHAR(10)&amp;AB185&amp;CHAR(10)&amp;AC185&amp;CHAR(10)&amp;AD185&amp;CHAR(10)&amp;AE185</f>
      </c>
      <c r="L185" s="2">
        <f>IFERROR(VLOOKUP(#REF!,'第一课直播'!D:L,9,0),IFERROR(VLOOKUP('第一课回放'!C:H,5,0),"未到课"))</f>
      </c>
      <c r="M185" s="2">
        <f>IFERROR(VLOOKUP(#REF!,'第一课回放'!C:H,5,0),"0:00:00")</f>
      </c>
      <c r="N185" s="2">
        <f>IFERROR(VLOOKUP(#REF!,'第二课直播'!D:L,9,0),"未到课")</f>
      </c>
      <c r="O185" s="2"/>
      <c r="P185" s="2"/>
      <c r="Q185" s="2"/>
      <c r="R185" s="2"/>
      <c r="S185" s="1">
        <f>IFERROR(VLOOKUP(A185,'微伴数据'!A:DB,12,0),"")</f>
      </c>
      <c r="T185" s="1">
        <f>IFERROR(VLOOKUP(A185,'微伴数据'!A:DB,32,0),"")</f>
      </c>
      <c r="U185" s="1">
        <f>IFERROR(VLOOKUP(A185,'微伴数据'!A:DC,81,0),"")</f>
      </c>
      <c r="V185" s="1">
        <f>IFERROR(VLOOKUP(#REF!,'星橙地址'!A:V,9,0),"")</f>
      </c>
      <c r="W185" s="1">
        <f>IFERROR(VLOOKUP(#REF!,'星橙地址'!A:V,10,0),"")</f>
      </c>
      <c r="X185" s="1">
        <f>IFERROR(VLOOKUP(A185,'星云问卷'!A:O,8,0),"")</f>
      </c>
      <c r="Y185" s="3">
        <f>IFERROR(VLOOKUP(A185,'星云问卷'!A:O,9,0),"")</f>
      </c>
      <c r="Z185" s="3">
        <f>IFERROR(VLOOKUP(A185,'星云问卷'!A:O,10,0),"")</f>
      </c>
      <c r="AA185" s="3">
        <f>IFERROR(VLOOKUP(A185,'星云问卷'!A:O,11,0),"")</f>
      </c>
      <c r="AB185" s="3">
        <f>IFERROR(VLOOKUP(A185,'星云问卷'!A:O,12,0),"")</f>
      </c>
      <c r="AC185" s="3">
        <f>IFERROR(VLOOKUP(A185,'星云问卷'!A:O,13,0),"")</f>
      </c>
      <c r="AD185" s="3">
        <f>IFERROR(VLOOKUP(A185,'星云问卷'!A:O,14,0),"")</f>
      </c>
      <c r="AE185" s="1">
        <f>IFERROR(VLOOKUP(A185,'微伴数据'!A:DB,72,0),"")</f>
      </c>
      <c r="AF185" s="4"/>
      <c r="AG185" s="1"/>
      <c r="AH185" s="1"/>
      <c r="AI185" s="1"/>
      <c r="AJ185" s="4"/>
      <c r="AK185" s="4"/>
      <c r="AL185" s="4">
        <f>CONCATENATE( " 我把体验营用户专属福利给你发一下哈：" &amp; CHAR(10) &amp; CHAR(10), "1.《抖音商业IP课》" &amp; CHAR(10), "兑换码：", AG185, CHAR(10), "兑换码使用地址：https://appamvpb5mq9834.h5.xiaoeknow.com/p/t/v1/ecommerce/mkt/redeem_index" &amp; CHAR(10) &amp; CHAR(10), "2.《生财有术66个项目精选》" &amp; CHAR(10), "兑换码：", AH185, CHAR(10), "使用方式：微信搜索小报童投递-点击开始阅读-点击生财有术项目精选即可" &amp; CHAR(10) &amp; CHAR(10), "3.《生财365问》" &amp; CHAR(10), "兑换码：", AI185, CHAR(10), "使用方式：https://appamvpb5mq9834.h5.xiaoeknow.com/p/t/v1/ecommerce/mkt/redeem_index")</f>
      </c>
      <c r="AM185" s="1"/>
      <c r="AN185" s="1"/>
      <c r="AO185" s="1"/>
    </row>
    <row r="186">
      <c r="A186" s="1">
        <f>IF('微伴数据'!A183="","",'微伴数据'!A183)</f>
      </c>
      <c r="B186" s="1">
        <f>IF('微伴数据'!B183="","",'微伴数据'!B183)</f>
      </c>
      <c r="C186" s="1">
        <f>IF('微伴数据'!G183="","",'微伴数据'!G183)</f>
      </c>
      <c r="D186" s="1">
        <f>IF('微伴数据'!D183="","",'微伴数据'!D183)</f>
      </c>
      <c r="E186" s="1">
        <f>IF('微伴数据'!CR183="","",'微伴数据'!CR183)</f>
      </c>
      <c r="F186" s="1">
        <f>IF('微伴数据'!CL183="","",'微伴数据'!CL183)</f>
      </c>
      <c r="G186" s="1" t="str">
        <v>S</v>
      </c>
      <c r="H186" s="1" t="str">
        <v>建联</v>
      </c>
      <c r="I186" s="1">
        <f>VLOOKUP(A186,'Sheet9'!A:A,1,0)</f>
      </c>
      <c r="J186" s="3"/>
      <c r="K186" s="1">
        <f>T186&amp;CHAR(10)&amp;U186&amp;CHAR(10)&amp;V186&amp;CHAR(10)&amp;Y186&amp;CHAR(10)&amp;Z186&amp;CHAR(10)&amp;AA186&amp;CHAR(10)&amp;AB186&amp;CHAR(10)&amp;AC186&amp;CHAR(10)&amp;AD186&amp;CHAR(10)&amp;AE186</f>
      </c>
      <c r="L186" s="2">
        <f>IFERROR(VLOOKUP(#REF!,'第一课直播'!D:L,9,0),IFERROR(VLOOKUP('第一课回放'!C:H,5,0),"未到课"))</f>
      </c>
      <c r="M186" s="2">
        <f>IFERROR(VLOOKUP(#REF!,'第一课回放'!C:H,5,0),"0:00:00")</f>
      </c>
      <c r="N186" s="2">
        <f>IFERROR(VLOOKUP(#REF!,'第二课直播'!D:L,9,0),"未到课")</f>
      </c>
      <c r="O186" s="2"/>
      <c r="P186" s="2"/>
      <c r="Q186" s="2"/>
      <c r="R186" s="2"/>
      <c r="S186" s="1">
        <f>IFERROR(VLOOKUP(A186,'微伴数据'!A:DB,12,0),"")</f>
      </c>
      <c r="T186" s="1">
        <f>IFERROR(VLOOKUP(A186,'微伴数据'!A:DB,32,0),"")</f>
      </c>
      <c r="U186" s="1">
        <f>IFERROR(VLOOKUP(A186,'微伴数据'!A:DC,81,0),"")</f>
      </c>
      <c r="V186" s="1">
        <f>IFERROR(VLOOKUP(#REF!,'星橙地址'!A:V,9,0),"")</f>
      </c>
      <c r="W186" s="1">
        <f>IFERROR(VLOOKUP(#REF!,'星橙地址'!A:V,10,0),"")</f>
      </c>
      <c r="X186" s="1">
        <f>IFERROR(VLOOKUP(A186,'星云问卷'!A:O,8,0),"")</f>
      </c>
      <c r="Y186" s="3">
        <f>IFERROR(VLOOKUP(A186,'星云问卷'!A:O,9,0),"")</f>
      </c>
      <c r="Z186" s="3">
        <f>IFERROR(VLOOKUP(A186,'星云问卷'!A:O,10,0),"")</f>
      </c>
      <c r="AA186" s="3">
        <f>IFERROR(VLOOKUP(A186,'星云问卷'!A:O,11,0),"")</f>
      </c>
      <c r="AB186" s="3">
        <f>IFERROR(VLOOKUP(A186,'星云问卷'!A:O,12,0),"")</f>
      </c>
      <c r="AC186" s="3">
        <f>IFERROR(VLOOKUP(A186,'星云问卷'!A:O,13,0),"")</f>
      </c>
      <c r="AD186" s="3">
        <f>IFERROR(VLOOKUP(A186,'星云问卷'!A:O,14,0),"")</f>
      </c>
      <c r="AE186" s="1">
        <f>IFERROR(VLOOKUP(A186,'微伴数据'!A:DB,72,0),"")</f>
      </c>
      <c r="AF186" s="4"/>
      <c r="AG186" s="1"/>
      <c r="AH186" s="1"/>
      <c r="AI186" s="1"/>
      <c r="AJ186" s="4"/>
      <c r="AK186" s="4"/>
      <c r="AL186" s="4">
        <f>CONCATENATE( " 我把体验营用户专属福利给你发一下哈：" &amp; CHAR(10) &amp; CHAR(10), "1.《抖音商业IP课》" &amp; CHAR(10), "兑换码：", AG186, CHAR(10), "兑换码使用地址：https://appamvpb5mq9834.h5.xiaoeknow.com/p/t/v1/ecommerce/mkt/redeem_index" &amp; CHAR(10) &amp; CHAR(10), "2.《生财有术66个项目精选》" &amp; CHAR(10), "兑换码：", AH186, CHAR(10), "使用方式：微信搜索小报童投递-点击开始阅读-点击生财有术项目精选即可" &amp; CHAR(10) &amp; CHAR(10), "3.《生财365问》" &amp; CHAR(10), "兑换码：", AI186, CHAR(10), "使用方式：https://appamvpb5mq9834.h5.xiaoeknow.com/p/t/v1/ecommerce/mkt/redeem_index")</f>
      </c>
      <c r="AM186" s="1"/>
      <c r="AN186" s="1"/>
      <c r="AO186" s="1"/>
    </row>
    <row r="187">
      <c r="A187" s="1">
        <f>IF('微伴数据'!A184="","",'微伴数据'!A184)</f>
      </c>
      <c r="B187" s="1">
        <f>IF('微伴数据'!B184="","",'微伴数据'!B184)</f>
      </c>
      <c r="C187" s="1">
        <f>IF('微伴数据'!G184="","",'微伴数据'!G184)</f>
      </c>
      <c r="D187" s="1">
        <f>IF('微伴数据'!D184="","",'微伴数据'!D184)</f>
      </c>
      <c r="E187" s="1">
        <f>IF('微伴数据'!CR184="","",'微伴数据'!CR184)</f>
      </c>
      <c r="F187" s="1">
        <f>IF('微伴数据'!CL184="","",'微伴数据'!CL184)</f>
      </c>
      <c r="G187" s="1" t="str">
        <v>A</v>
      </c>
      <c r="H187" s="1" t="str">
        <v>建联</v>
      </c>
      <c r="I187" s="1">
        <f>VLOOKUP(A187,'Sheet9'!A:A,1,0)</f>
      </c>
      <c r="J187" s="3"/>
      <c r="K187" s="1">
        <f>T187&amp;CHAR(10)&amp;U187&amp;CHAR(10)&amp;V187&amp;CHAR(10)&amp;Y187&amp;CHAR(10)&amp;Z187&amp;CHAR(10)&amp;AA187&amp;CHAR(10)&amp;AB187&amp;CHAR(10)&amp;AC187&amp;CHAR(10)&amp;AD187&amp;CHAR(10)&amp;AE187</f>
      </c>
      <c r="L187" s="2">
        <f>IFERROR(VLOOKUP(#REF!,'第一课直播'!D:L,9,0),IFERROR(VLOOKUP('第一课回放'!C:H,5,0),"未到课"))</f>
      </c>
      <c r="M187" s="2">
        <f>IFERROR(VLOOKUP(#REF!,'第一课回放'!C:H,5,0),"0:00:00")</f>
      </c>
      <c r="N187" s="2">
        <f>IFERROR(VLOOKUP(#REF!,'第二课直播'!D:L,9,0),"未到课")</f>
      </c>
      <c r="O187" s="2"/>
      <c r="P187" s="2"/>
      <c r="Q187" s="2"/>
      <c r="R187" s="2"/>
      <c r="S187" s="1">
        <f>IFERROR(VLOOKUP(A187,'微伴数据'!A:DB,12,0),"")</f>
      </c>
      <c r="T187" s="1">
        <f>IFERROR(VLOOKUP(A187,'微伴数据'!A:DB,32,0),"")</f>
      </c>
      <c r="U187" s="1">
        <f>IFERROR(VLOOKUP(A187,'微伴数据'!A:DC,81,0),"")</f>
      </c>
      <c r="V187" s="1">
        <f>IFERROR(VLOOKUP(#REF!,'星橙地址'!A:V,9,0),"")</f>
      </c>
      <c r="W187" s="1">
        <f>IFERROR(VLOOKUP(#REF!,'星橙地址'!A:V,10,0),"")</f>
      </c>
      <c r="X187" s="1">
        <f>IFERROR(VLOOKUP(A187,'星云问卷'!A:O,8,0),"")</f>
      </c>
      <c r="Y187" s="3">
        <f>IFERROR(VLOOKUP(A187,'星云问卷'!A:O,9,0),"")</f>
      </c>
      <c r="Z187" s="3">
        <f>IFERROR(VLOOKUP(A187,'星云问卷'!A:O,10,0),"")</f>
      </c>
      <c r="AA187" s="3">
        <f>IFERROR(VLOOKUP(A187,'星云问卷'!A:O,11,0),"")</f>
      </c>
      <c r="AB187" s="3">
        <f>IFERROR(VLOOKUP(A187,'星云问卷'!A:O,12,0),"")</f>
      </c>
      <c r="AC187" s="3">
        <f>IFERROR(VLOOKUP(A187,'星云问卷'!A:O,13,0),"")</f>
      </c>
      <c r="AD187" s="3">
        <f>IFERROR(VLOOKUP(A187,'星云问卷'!A:O,14,0),"")</f>
      </c>
      <c r="AE187" s="1">
        <f>IFERROR(VLOOKUP(A187,'微伴数据'!A:DB,72,0),"")</f>
      </c>
      <c r="AF187" s="4"/>
      <c r="AG187" s="1"/>
      <c r="AH187" s="1"/>
      <c r="AI187" s="1"/>
      <c r="AJ187" s="4"/>
      <c r="AK187" s="4"/>
      <c r="AL187" s="4">
        <f>CONCATENATE( " 我把体验营用户专属福利给你发一下哈：" &amp; CHAR(10) &amp; CHAR(10), "1.《抖音商业IP课》" &amp; CHAR(10), "兑换码：", AG187, CHAR(10), "兑换码使用地址：https://appamvpb5mq9834.h5.xiaoeknow.com/p/t/v1/ecommerce/mkt/redeem_index" &amp; CHAR(10) &amp; CHAR(10), "2.《生财有术66个项目精选》" &amp; CHAR(10), "兑换码：", AH187, CHAR(10), "使用方式：微信搜索小报童投递-点击开始阅读-点击生财有术项目精选即可" &amp; CHAR(10) &amp; CHAR(10), "3.《生财365问》" &amp; CHAR(10), "兑换码：", AI187, CHAR(10), "使用方式：https://appamvpb5mq9834.h5.xiaoeknow.com/p/t/v1/ecommerce/mkt/redeem_index")</f>
      </c>
      <c r="AM187" s="1"/>
      <c r="AN187" s="1"/>
      <c r="AO187" s="1"/>
    </row>
    <row r="188">
      <c r="A188" s="1">
        <f>IF('微伴数据'!A185="","",'微伴数据'!A185)</f>
      </c>
      <c r="B188" s="1">
        <f>IF('微伴数据'!B185="","",'微伴数据'!B185)</f>
      </c>
      <c r="C188" s="1">
        <f>IF('微伴数据'!G185="","",'微伴数据'!G185)</f>
      </c>
      <c r="D188" s="1">
        <f>IF('微伴数据'!D185="","",'微伴数据'!D185)</f>
      </c>
      <c r="E188" s="1">
        <f>IF('微伴数据'!CR185="","",'微伴数据'!CR185)</f>
      </c>
      <c r="F188" s="1">
        <f>IF('微伴数据'!CL185="","",'微伴数据'!CL185)</f>
      </c>
      <c r="G188" s="1" t="str">
        <v>B</v>
      </c>
      <c r="H188" s="1" t="str">
        <v>建联</v>
      </c>
      <c r="I188" s="1">
        <f>VLOOKUP(A188,'Sheet9'!A:A,1,0)</f>
      </c>
      <c r="J188" s="3"/>
      <c r="K188" s="1">
        <f>T188&amp;CHAR(10)&amp;U188&amp;CHAR(10)&amp;V188&amp;CHAR(10)&amp;Y188&amp;CHAR(10)&amp;Z188&amp;CHAR(10)&amp;AA188&amp;CHAR(10)&amp;AB188&amp;CHAR(10)&amp;AC188&amp;CHAR(10)&amp;AD188&amp;CHAR(10)&amp;AE188</f>
      </c>
      <c r="L188" s="2">
        <f>IFERROR(VLOOKUP(#REF!,'第一课直播'!D:L,9,0),IFERROR(VLOOKUP('第一课回放'!C:H,5,0),"未到课"))</f>
      </c>
      <c r="M188" s="2">
        <f>IFERROR(VLOOKUP(#REF!,'第一课回放'!C:H,5,0),"0:00:00")</f>
      </c>
      <c r="N188" s="2">
        <f>IFERROR(VLOOKUP(#REF!,'第二课直播'!D:L,9,0),"未到课")</f>
      </c>
      <c r="O188" s="2"/>
      <c r="P188" s="7"/>
      <c r="Q188" s="2"/>
      <c r="R188" s="2"/>
      <c r="S188" s="1">
        <f>IFERROR(VLOOKUP(A188,'微伴数据'!A:DB,12,0),"")</f>
      </c>
      <c r="T188" s="1">
        <f>IFERROR(VLOOKUP(A188,'微伴数据'!A:DB,32,0),"")</f>
      </c>
      <c r="U188" s="1">
        <f>IFERROR(VLOOKUP(A188,'微伴数据'!A:DC,81,0),"")</f>
      </c>
      <c r="V188" s="1">
        <f>IFERROR(VLOOKUP(#REF!,'星橙地址'!A:V,9,0),"")</f>
      </c>
      <c r="W188" s="1">
        <f>IFERROR(VLOOKUP(#REF!,'星橙地址'!A:V,10,0),"")</f>
      </c>
      <c r="X188" s="4"/>
      <c r="Y188" s="1">
        <f>IFERROR(VLOOKUP(A188,'星云问卷'!A:O,8,0),"")</f>
      </c>
      <c r="Z188" s="3">
        <f>IFERROR(VLOOKUP(A188,'星云问卷'!A:O,9,0),"")</f>
      </c>
      <c r="AA188" s="3">
        <f>IFERROR(VLOOKUP(A188,'星云问卷'!A:O,10,0),"")</f>
      </c>
      <c r="AB188" s="3">
        <f>IFERROR(VLOOKUP(A188,'星云问卷'!A:O,11,0),"")</f>
      </c>
      <c r="AC188" s="3">
        <f>IFERROR(VLOOKUP(A188,'星云问卷'!A:O,12,0),"")</f>
      </c>
      <c r="AD188" s="3">
        <f>IFERROR(VLOOKUP(A188,'星云问卷'!A:O,13,0),"")</f>
      </c>
      <c r="AE188" s="3">
        <f>IFERROR(VLOOKUP(A188,'星云问卷'!A:O,14,0),"")</f>
      </c>
      <c r="AF188" s="1">
        <f>IFERROR(VLOOKUP(A188,'微伴数据'!A:DB,72,0),"")</f>
      </c>
      <c r="AG188" s="1"/>
      <c r="AH188" s="1" t="str">
        <v>https://xiaobot.net/invitation/3e605-4449c-14a03-289ed/</v>
      </c>
      <c r="AI188" s="5" t="str">
        <v>6dgKKBmt</v>
      </c>
      <c r="AJ188" s="4"/>
      <c r="AK188" s="4"/>
      <c r="AL188" s="4">
        <f>CONCATENATE( " 我把体验营用户专属福利给你发一下哈：" &amp; CHAR(10) &amp; CHAR(10), "1.《抖音商业IP课》" &amp; CHAR(10), "兑换码：", AG188, CHAR(10), "兑换码使用地址：https://appamvpb5mq9834.h5.xiaoeknow.com/p/t/v1/ecommerce/mkt/redeem_index" &amp; CHAR(10) &amp; CHAR(10), "2.《生财有术66个项目精选》" &amp; CHAR(10), "兑换码：", AH188, CHAR(10), "使用方式：微信搜索小报童投递-点击开始阅读-点击生财有术项目精选即可" &amp; CHAR(10) &amp; CHAR(10), "3.《生财365问》" &amp; CHAR(10), "兑换码：", AI188, CHAR(10), "使用方式：https://appamvpb5mq9834.h5.xiaoeknow.com/p/t/v1/ecommerce/mkt/redeem_index")</f>
      </c>
      <c r="AM188" s="1"/>
      <c r="AN188" s="1"/>
      <c r="AO188" s="1"/>
    </row>
    <row r="189">
      <c r="A189" s="1">
        <f>IF('微伴数据'!A186="","",'微伴数据'!A186)</f>
      </c>
      <c r="B189" s="1">
        <f>IF('微伴数据'!B186="","",'微伴数据'!B186)</f>
      </c>
      <c r="C189" s="1">
        <f>IF('微伴数据'!G186="","",'微伴数据'!G186)</f>
      </c>
      <c r="D189" s="1">
        <f>IF('微伴数据'!D186="","",'微伴数据'!D186)</f>
      </c>
      <c r="E189" s="1">
        <f>IF('微伴数据'!CR186="","",'微伴数据'!CR186)</f>
      </c>
      <c r="F189" s="1">
        <f>IF('微伴数据'!CL186="","",'微伴数据'!CL186)</f>
      </c>
      <c r="G189" s="1" t="str">
        <v>A</v>
      </c>
      <c r="H189" s="1" t="str">
        <v>建联</v>
      </c>
      <c r="I189" s="1">
        <f>VLOOKUP(A189,'Sheet9'!A:A,1,0)</f>
      </c>
      <c r="J189" s="3"/>
      <c r="K189" s="1">
        <f>T189&amp;CHAR(10)&amp;U189&amp;CHAR(10)&amp;V189&amp;CHAR(10)&amp;Y189&amp;CHAR(10)&amp;Z189&amp;CHAR(10)&amp;AA189&amp;CHAR(10)&amp;AB189&amp;CHAR(10)&amp;AC189&amp;CHAR(10)&amp;AD189&amp;CHAR(10)&amp;AE189</f>
      </c>
      <c r="L189" s="2">
        <f>IFERROR(VLOOKUP(#REF!,'第一课直播'!D:L,9,0),IFERROR(VLOOKUP('第一课回放'!C:H,5,0),"未到课"))</f>
      </c>
      <c r="M189" s="2">
        <f>IFERROR(VLOOKUP(#REF!,'第一课回放'!C:H,5,0),"0:00:00")</f>
      </c>
      <c r="N189" s="2">
        <f>IFERROR(VLOOKUP(#REF!,'第二课直播'!D:L,9,0),"未到课")</f>
      </c>
      <c r="O189" s="2"/>
      <c r="P189" s="2"/>
      <c r="Q189" s="2"/>
      <c r="R189" s="2"/>
      <c r="S189" s="1">
        <f>IFERROR(VLOOKUP(A189,'微伴数据'!A:DB,12,0),"")</f>
      </c>
      <c r="T189" s="1">
        <f>IFERROR(VLOOKUP(A189,'微伴数据'!A:DB,32,0),"")</f>
      </c>
      <c r="U189" s="1">
        <f>IFERROR(VLOOKUP(A189,'微伴数据'!A:DC,81,0),"")</f>
      </c>
      <c r="V189" s="1">
        <f>IFERROR(VLOOKUP(#REF!,'星橙地址'!A:V,9,0),"")</f>
      </c>
      <c r="W189" s="1">
        <f>IFERROR(VLOOKUP(#REF!,'星橙地址'!A:V,10,0),"")</f>
      </c>
      <c r="X189" s="4"/>
      <c r="Y189" s="1">
        <f>IFERROR(VLOOKUP(A189,'星云问卷'!A:O,8,0),"")</f>
      </c>
      <c r="Z189" s="3">
        <f>IFERROR(VLOOKUP(A189,'星云问卷'!A:O,9,0),"")</f>
      </c>
      <c r="AA189" s="3">
        <f>IFERROR(VLOOKUP(A189,'星云问卷'!A:O,10,0),"")</f>
      </c>
      <c r="AB189" s="3">
        <f>IFERROR(VLOOKUP(A189,'星云问卷'!A:O,11,0),"")</f>
      </c>
      <c r="AC189" s="3">
        <f>IFERROR(VLOOKUP(A189,'星云问卷'!A:O,12,0),"")</f>
      </c>
      <c r="AD189" s="3">
        <f>IFERROR(VLOOKUP(A189,'星云问卷'!A:O,13,0),"")</f>
      </c>
      <c r="AE189" s="3">
        <f>IFERROR(VLOOKUP(A189,'星云问卷'!A:O,14,0),"")</f>
      </c>
      <c r="AF189" s="1">
        <f>IFERROR(VLOOKUP(A189,'微伴数据'!A:DB,72,0),"")</f>
      </c>
      <c r="AG189" s="1"/>
      <c r="AH189" s="1"/>
      <c r="AI189" s="1"/>
      <c r="AJ189" s="4"/>
      <c r="AK189" s="4"/>
      <c r="AL189" s="4">
        <f>CONCATENATE( " 我把体验营用户专属福利给你发一下哈：" &amp; CHAR(10) &amp; CHAR(10), "1.《抖音商业IP课》" &amp; CHAR(10), "兑换码：", AG189, CHAR(10), "兑换码使用地址：https://appamvpb5mq9834.h5.xiaoeknow.com/p/t/v1/ecommerce/mkt/redeem_index" &amp; CHAR(10) &amp; CHAR(10), "2.《生财有术66个项目精选》" &amp; CHAR(10), "兑换码：", AH189, CHAR(10), "使用方式：微信搜索小报童投递-点击开始阅读-点击生财有术项目精选即可" &amp; CHAR(10) &amp; CHAR(10), "3.《生财365问》" &amp; CHAR(10), "兑换码：", AI189, CHAR(10), "使用方式：https://appamvpb5mq9834.h5.xiaoeknow.com/p/t/v1/ecommerce/mkt/redeem_index")</f>
      </c>
      <c r="AM189" s="1"/>
      <c r="AN189" s="1"/>
      <c r="AO189" s="1"/>
    </row>
    <row r="190">
      <c r="A190" s="1">
        <f>IF('微伴数据'!A187="","",'微伴数据'!A187)</f>
      </c>
      <c r="B190" s="1">
        <f>IF('微伴数据'!B187="","",'微伴数据'!B187)</f>
      </c>
      <c r="C190" s="1">
        <f>IF('微伴数据'!G187="","",'微伴数据'!G187)</f>
      </c>
      <c r="D190" s="1">
        <f>IF('微伴数据'!D187="","",'微伴数据'!D187)</f>
      </c>
      <c r="E190" s="1">
        <f>IF('微伴数据'!CR187="","",'微伴数据'!CR187)</f>
      </c>
      <c r="F190" s="1">
        <f>IF('微伴数据'!CL187="","",'微伴数据'!CL187)</f>
      </c>
      <c r="G190" s="1" t="str">
        <v>A</v>
      </c>
      <c r="H190" s="1" t="str">
        <v>建联</v>
      </c>
      <c r="I190" s="1">
        <f>VLOOKUP(A190,'Sheet9'!A:A,1,0)</f>
      </c>
      <c r="J190" s="3"/>
      <c r="K190" s="1">
        <f>T190&amp;CHAR(10)&amp;U190&amp;CHAR(10)&amp;V190&amp;CHAR(10)&amp;Y190&amp;CHAR(10)&amp;Z190&amp;CHAR(10)&amp;AA190&amp;CHAR(10)&amp;AB190&amp;CHAR(10)&amp;AC190&amp;CHAR(10)&amp;AD190&amp;CHAR(10)&amp;AE190</f>
      </c>
      <c r="L190" s="2">
        <f>IFERROR(VLOOKUP(#REF!,'第一课直播'!D:L,9,0),IFERROR(VLOOKUP('第一课回放'!C:H,5,0),"未到课"))</f>
      </c>
      <c r="M190" s="2">
        <f>IFERROR(VLOOKUP(#REF!,'第一课回放'!C:H,5,0),"0:00:00")</f>
      </c>
      <c r="N190" s="2">
        <f>IFERROR(VLOOKUP(#REF!,'第二课直播'!D:L,9,0),"未到课")</f>
      </c>
      <c r="O190" s="2"/>
      <c r="P190" s="2"/>
      <c r="Q190" s="2"/>
      <c r="R190" s="2"/>
      <c r="S190" s="1">
        <f>IFERROR(VLOOKUP(A190,'微伴数据'!A:DB,12,0),"")</f>
      </c>
      <c r="T190" s="1">
        <f>IFERROR(VLOOKUP(A190,'微伴数据'!A:DB,32,0),"")</f>
      </c>
      <c r="U190" s="1">
        <f>IFERROR(VLOOKUP(A190,'微伴数据'!A:DC,81,0),"")</f>
      </c>
      <c r="V190" s="1">
        <f>IFERROR(VLOOKUP(#REF!,'星橙地址'!A:V,9,0),"")</f>
      </c>
      <c r="W190" s="1">
        <f>IFERROR(VLOOKUP(#REF!,'星橙地址'!A:V,10,0),"")</f>
      </c>
      <c r="X190" s="1">
        <f>IFERROR(VLOOKUP(A190,'星云问卷'!A:O,8,0),"")</f>
      </c>
      <c r="Y190" s="3">
        <f>IFERROR(VLOOKUP(A190,'星云问卷'!A:O,9,0),"")</f>
      </c>
      <c r="Z190" s="3">
        <f>IFERROR(VLOOKUP(A190,'星云问卷'!A:O,10,0),"")</f>
      </c>
      <c r="AA190" s="3">
        <f>IFERROR(VLOOKUP(A190,'星云问卷'!A:O,11,0),"")</f>
      </c>
      <c r="AB190" s="3">
        <f>IFERROR(VLOOKUP(A190,'星云问卷'!A:O,12,0),"")</f>
      </c>
      <c r="AC190" s="3">
        <f>IFERROR(VLOOKUP(A190,'星云问卷'!A:O,13,0),"")</f>
      </c>
      <c r="AD190" s="3">
        <f>IFERROR(VLOOKUP(A190,'星云问卷'!A:O,14,0),"")</f>
      </c>
      <c r="AE190" s="3">
        <f>IFERROR(VLOOKUP(A190,'星云问卷'!A:O,15,0),"")</f>
      </c>
      <c r="AF190" s="1">
        <f>IFERROR(VLOOKUP(A190,'微伴数据'!A:DB,72,0),"")</f>
      </c>
      <c r="AG190" s="1"/>
      <c r="AH190" s="1"/>
      <c r="AI190" s="1"/>
      <c r="AJ190" s="4"/>
      <c r="AK190" s="4"/>
      <c r="AL190" s="4">
        <f>CONCATENATE( " 我把体验营用户专属福利给你发一下哈：" &amp; CHAR(10) &amp; CHAR(10), "1.《抖音商业IP课》" &amp; CHAR(10), "兑换码：", AG190, CHAR(10), "兑换码使用地址：https://appamvpb5mq9834.h5.xiaoeknow.com/p/t/v1/ecommerce/mkt/redeem_index" &amp; CHAR(10) &amp; CHAR(10), "2.《生财有术66个项目精选》" &amp; CHAR(10), "兑换码：", AH190, CHAR(10), "使用方式：微信搜索小报童投递-点击开始阅读-点击生财有术项目精选即可" &amp; CHAR(10) &amp; CHAR(10), "3.《生财365问》" &amp; CHAR(10), "兑换码：", AI190, CHAR(10), "使用方式：https://appamvpb5mq9834.h5.xiaoeknow.com/p/t/v1/ecommerce/mkt/redeem_index")</f>
      </c>
      <c r="AM190" s="1"/>
      <c r="AN190" s="1"/>
      <c r="AO190" s="1"/>
    </row>
    <row r="191">
      <c r="A191" s="1">
        <f>IF('微伴数据'!A188="","",'微伴数据'!A188)</f>
      </c>
      <c r="B191" s="1">
        <f>IF('微伴数据'!B188="","",'微伴数据'!B188)</f>
      </c>
      <c r="C191" s="1">
        <f>IF('微伴数据'!G188="","",'微伴数据'!G188)</f>
      </c>
      <c r="D191" s="1">
        <f>IF('微伴数据'!D188="","",'微伴数据'!D188)</f>
      </c>
      <c r="E191" s="1">
        <f>IF('微伴数据'!CR188="","",'微伴数据'!CR188)</f>
      </c>
      <c r="F191" s="1">
        <f>IF('微伴数据'!CL188="","",'微伴数据'!CL188)</f>
      </c>
      <c r="G191" s="1" t="str">
        <v>B</v>
      </c>
      <c r="H191" s="1" t="str">
        <v>建联</v>
      </c>
      <c r="I191" s="1">
        <f>VLOOKUP(A191,'Sheet9'!A:A,1,0)</f>
      </c>
      <c r="J191" s="3"/>
      <c r="K191" s="1">
        <f>T191&amp;CHAR(10)&amp;U191&amp;CHAR(10)&amp;V191&amp;CHAR(10)&amp;Y191&amp;CHAR(10)&amp;Z191&amp;CHAR(10)&amp;AA191&amp;CHAR(10)&amp;AB191&amp;CHAR(10)&amp;AC191&amp;CHAR(10)&amp;AD191&amp;CHAR(10)&amp;AE191</f>
      </c>
      <c r="L191" s="2">
        <f>IFERROR(VLOOKUP(#REF!,'第一课直播'!D:L,9,0),IFERROR(VLOOKUP('第一课回放'!C:H,5,0),"未到课"))</f>
      </c>
      <c r="M191" s="2">
        <f>IFERROR(VLOOKUP(#REF!,'第一课回放'!C:H,5,0),"0:00:00")</f>
      </c>
      <c r="N191" s="2">
        <f>IFERROR(VLOOKUP(#REF!,'第二课直播'!D:L,9,0),"未到课")</f>
      </c>
      <c r="O191" s="2"/>
      <c r="P191" s="2"/>
      <c r="Q191" s="2"/>
      <c r="R191" s="2"/>
      <c r="S191" s="1">
        <f>IFERROR(VLOOKUP(A191,'微伴数据'!A:DB,12,0),"")</f>
      </c>
      <c r="T191" s="1">
        <f>IFERROR(VLOOKUP(A191,'微伴数据'!A:DB,32,0),"")</f>
      </c>
      <c r="U191" s="1">
        <f>IFERROR(VLOOKUP(A191,'微伴数据'!A:DC,81,0),"")</f>
      </c>
      <c r="V191" s="1">
        <f>IFERROR(VLOOKUP(#REF!,'星橙地址'!A:V,9,0),"")</f>
      </c>
      <c r="W191" s="1">
        <f>IFERROR(VLOOKUP(#REF!,'星橙地址'!A:V,10,0),"")</f>
      </c>
      <c r="X191" s="1">
        <f>IFERROR(VLOOKUP(A191,'星云问卷'!A:O,8,0),"")</f>
      </c>
      <c r="Y191" s="3">
        <f>IFERROR(VLOOKUP(A191,'星云问卷'!A:O,9,0),"")</f>
      </c>
      <c r="Z191" s="3">
        <f>IFERROR(VLOOKUP(A191,'星云问卷'!A:O,10,0),"")</f>
      </c>
      <c r="AA191" s="3">
        <f>IFERROR(VLOOKUP(A191,'星云问卷'!A:O,11,0),"")</f>
      </c>
      <c r="AB191" s="3">
        <f>IFERROR(VLOOKUP(A191,'星云问卷'!A:O,12,0),"")</f>
      </c>
      <c r="AC191" s="3">
        <f>IFERROR(VLOOKUP(A191,'星云问卷'!A:O,13,0),"")</f>
      </c>
      <c r="AD191" s="3">
        <f>IFERROR(VLOOKUP(A191,'星云问卷'!A:O,14,0),"")</f>
      </c>
      <c r="AE191" s="3">
        <f>IFERROR(VLOOKUP(A191,'星云问卷'!A:O,15,0),"")</f>
      </c>
      <c r="AF191" s="1">
        <f>IFERROR(VLOOKUP(A191,'微伴数据'!A:DB,72,0),"")</f>
      </c>
      <c r="AG191" s="1"/>
      <c r="AH191" s="1"/>
      <c r="AI191" s="1"/>
      <c r="AJ191" s="4"/>
      <c r="AK191" s="4"/>
      <c r="AL191" s="4">
        <f>CONCATENATE( " 我把体验营用户专属福利给你发一下哈：" &amp; CHAR(10) &amp; CHAR(10), "1.《抖音商业IP课》" &amp; CHAR(10), "兑换码：", AG191, CHAR(10), "兑换码使用地址：https://appamvpb5mq9834.h5.xiaoeknow.com/p/t/v1/ecommerce/mkt/redeem_index" &amp; CHAR(10) &amp; CHAR(10), "2.《生财有术66个项目精选》" &amp; CHAR(10), "兑换码：", AH191, CHAR(10), "使用方式：微信搜索小报童投递-点击开始阅读-点击生财有术项目精选即可" &amp; CHAR(10) &amp; CHAR(10), "3.《生财365问》" &amp; CHAR(10), "兑换码：", AI191, CHAR(10), "使用方式：https://appamvpb5mq9834.h5.xiaoeknow.com/p/t/v1/ecommerce/mkt/redeem_index")</f>
      </c>
      <c r="AM191" s="1"/>
      <c r="AN191" s="1"/>
      <c r="AO191" s="1"/>
    </row>
    <row r="192">
      <c r="A192" s="1">
        <f>IF('微伴数据'!A189="","",'微伴数据'!A189)</f>
      </c>
      <c r="B192" s="1">
        <f>IF('微伴数据'!B189="","",'微伴数据'!B189)</f>
      </c>
      <c r="C192" s="1">
        <f>IF('微伴数据'!G189="","",'微伴数据'!G189)</f>
      </c>
      <c r="D192" s="1">
        <f>IF('微伴数据'!D189="","",'微伴数据'!D189)</f>
      </c>
      <c r="E192" s="1">
        <f>IF('微伴数据'!CR189="","",'微伴数据'!CR189)</f>
      </c>
      <c r="F192" s="1">
        <f>IF('微伴数据'!CL189="","",'微伴数据'!CL189)</f>
      </c>
      <c r="G192" s="1" t="str">
        <v>A</v>
      </c>
      <c r="H192" s="1" t="str">
        <v>建联</v>
      </c>
      <c r="I192" s="1">
        <f>VLOOKUP(A192,'Sheet9'!A:A,1,0)</f>
      </c>
      <c r="J192" s="3"/>
      <c r="K192" s="1">
        <f>T192&amp;CHAR(10)&amp;U192&amp;CHAR(10)&amp;V192&amp;CHAR(10)&amp;Y192&amp;CHAR(10)&amp;Z192&amp;CHAR(10)&amp;AA192&amp;CHAR(10)&amp;AB192&amp;CHAR(10)&amp;AC192&amp;CHAR(10)&amp;AD192&amp;CHAR(10)&amp;AE192</f>
      </c>
      <c r="L192" s="2">
        <f>IFERROR(VLOOKUP(#REF!,'第一课直播'!D:L,9,0),IFERROR(VLOOKUP('第一课回放'!C:H,5,0),"未到课"))</f>
      </c>
      <c r="M192" s="2">
        <f>IFERROR(VLOOKUP(#REF!,'第一课回放'!C:H,5,0),"0:00:00")</f>
      </c>
      <c r="N192" s="2">
        <f>IFERROR(VLOOKUP(#REF!,'第二课直播'!D:L,9,0),"未到课")</f>
      </c>
      <c r="O192" s="2"/>
      <c r="P192" s="2"/>
      <c r="Q192" s="2"/>
      <c r="R192" s="2"/>
      <c r="S192" s="1">
        <f>IFERROR(VLOOKUP(A192,'微伴数据'!A:DB,12,0),"")</f>
      </c>
      <c r="T192" s="1">
        <f>IFERROR(VLOOKUP(A192,'微伴数据'!A:DB,32,0),"")</f>
      </c>
      <c r="U192" s="1">
        <f>IFERROR(VLOOKUP(A192,'微伴数据'!A:DC,81,0),"")</f>
      </c>
      <c r="V192" s="1">
        <f>IFERROR(VLOOKUP(#REF!,'星橙地址'!A:V,9,0),"")</f>
      </c>
      <c r="W192" s="1">
        <f>IFERROR(VLOOKUP(#REF!,'星橙地址'!A:V,10,0),"")</f>
      </c>
      <c r="X192" s="1">
        <f>IFERROR(VLOOKUP(A192,'星云问卷'!A:O,8,0),"")</f>
      </c>
      <c r="Y192" s="3">
        <f>IFERROR(VLOOKUP(A192,'星云问卷'!A:O,9,0),"")</f>
      </c>
      <c r="Z192" s="3">
        <f>IFERROR(VLOOKUP(A192,'星云问卷'!A:O,10,0),"")</f>
      </c>
      <c r="AA192" s="3">
        <f>IFERROR(VLOOKUP(A192,'星云问卷'!A:O,11,0),"")</f>
      </c>
      <c r="AB192" s="3">
        <f>IFERROR(VLOOKUP(A192,'星云问卷'!A:O,12,0),"")</f>
      </c>
      <c r="AC192" s="3">
        <f>IFERROR(VLOOKUP(A192,'星云问卷'!A:O,13,0),"")</f>
      </c>
      <c r="AD192" s="3">
        <f>IFERROR(VLOOKUP(A192,'星云问卷'!A:O,14,0),"")</f>
      </c>
      <c r="AE192" s="3">
        <f>IFERROR(VLOOKUP(A192,'星云问卷'!A:O,15,0),"")</f>
      </c>
      <c r="AF192" s="1">
        <f>IFERROR(VLOOKUP(A192,'微伴数据'!A:DB,72,0),"")</f>
      </c>
      <c r="AG192" s="1"/>
      <c r="AH192" s="1"/>
      <c r="AI192" s="1"/>
      <c r="AJ192" s="4"/>
      <c r="AK192" s="4"/>
      <c r="AL192" s="4">
        <f>CONCATENATE( " 我把体验营用户专属福利给你发一下哈：" &amp; CHAR(10) &amp; CHAR(10), "1.《抖音商业IP课》" &amp; CHAR(10), "兑换码：", AG192, CHAR(10), "兑换码使用地址：https://appamvpb5mq9834.h5.xiaoeknow.com/p/t/v1/ecommerce/mkt/redeem_index" &amp; CHAR(10) &amp; CHAR(10), "2.《生财有术66个项目精选》" &amp; CHAR(10), "兑换码：", AH192, CHAR(10), "使用方式：微信搜索小报童投递-点击开始阅读-点击生财有术项目精选即可" &amp; CHAR(10) &amp; CHAR(10), "3.《生财365问》" &amp; CHAR(10), "兑换码：", AI192, CHAR(10), "使用方式：https://appamvpb5mq9834.h5.xiaoeknow.com/p/t/v1/ecommerce/mkt/redeem_index")</f>
      </c>
      <c r="AM192" s="1"/>
      <c r="AN192" s="1"/>
      <c r="AO192" s="1"/>
    </row>
    <row r="193">
      <c r="A193" s="1">
        <f>IF('微伴数据'!A190="","",'微伴数据'!A190)</f>
      </c>
      <c r="B193" s="1">
        <f>IF('微伴数据'!B190="","",'微伴数据'!B190)</f>
      </c>
      <c r="C193" s="1">
        <f>IF('微伴数据'!G190="","",'微伴数据'!G190)</f>
      </c>
      <c r="D193" s="1">
        <f>IF('微伴数据'!D190="","",'微伴数据'!D190)</f>
      </c>
      <c r="E193" s="1">
        <f>IF('微伴数据'!CR190="","",'微伴数据'!CR190)</f>
      </c>
      <c r="F193" s="1">
        <f>IF('微伴数据'!CL190="","",'微伴数据'!CL190)</f>
      </c>
      <c r="G193" s="1" t="str">
        <v>B</v>
      </c>
      <c r="H193" s="1" t="str">
        <v>建联</v>
      </c>
      <c r="I193" s="1">
        <f>VLOOKUP(A193,'Sheet9'!A:A,1,0)</f>
      </c>
      <c r="J193" s="3"/>
      <c r="K193" s="1">
        <f>T193&amp;CHAR(10)&amp;U193&amp;CHAR(10)&amp;V193&amp;CHAR(10)&amp;Y193&amp;CHAR(10)&amp;Z193&amp;CHAR(10)&amp;AA193&amp;CHAR(10)&amp;AB193&amp;CHAR(10)&amp;AC193&amp;CHAR(10)&amp;AD193&amp;CHAR(10)&amp;AE193</f>
      </c>
      <c r="L193" s="2">
        <f>IFERROR(VLOOKUP(#REF!,'第一课直播'!D:L,9,0),IFERROR(VLOOKUP('第一课回放'!C:H,5,0),"未到课"))</f>
      </c>
      <c r="M193" s="2">
        <f>IFERROR(VLOOKUP(#REF!,'第一课回放'!C:H,5,0),"0:00:00")</f>
      </c>
      <c r="N193" s="2">
        <f>IFERROR(VLOOKUP(#REF!,'第二课直播'!D:L,9,0),"未到课")</f>
      </c>
      <c r="O193" s="2"/>
      <c r="P193" s="2"/>
      <c r="Q193" s="2"/>
      <c r="R193" s="2"/>
      <c r="S193" s="1">
        <f>IFERROR(VLOOKUP(A193,'微伴数据'!A:DB,12,0),"")</f>
      </c>
      <c r="T193" s="1">
        <f>IFERROR(VLOOKUP(A193,'微伴数据'!A:DB,32,0),"")</f>
      </c>
      <c r="U193" s="1">
        <f>IFERROR(VLOOKUP(A193,'微伴数据'!A:DC,81,0),"")</f>
      </c>
      <c r="V193" s="1">
        <f>IFERROR(VLOOKUP(#REF!,'星橙地址'!A:V,9,0),"")</f>
      </c>
      <c r="W193" s="1">
        <f>IFERROR(VLOOKUP(#REF!,'星橙地址'!A:V,10,0),"")</f>
      </c>
      <c r="X193" s="1">
        <f>IFERROR(VLOOKUP(A193,'星云问卷'!A:O,8,0),"")</f>
      </c>
      <c r="Y193" s="3">
        <f>IFERROR(VLOOKUP(A193,'星云问卷'!A:O,9,0),"")</f>
      </c>
      <c r="Z193" s="3">
        <f>IFERROR(VLOOKUP(A193,'星云问卷'!A:O,10,0),"")</f>
      </c>
      <c r="AA193" s="3">
        <f>IFERROR(VLOOKUP(A193,'星云问卷'!A:O,11,0),"")</f>
      </c>
      <c r="AB193" s="3">
        <f>IFERROR(VLOOKUP(A193,'星云问卷'!A:O,12,0),"")</f>
      </c>
      <c r="AC193" s="3">
        <f>IFERROR(VLOOKUP(A193,'星云问卷'!A:O,13,0),"")</f>
      </c>
      <c r="AD193" s="3">
        <f>IFERROR(VLOOKUP(A193,'星云问卷'!A:O,14,0),"")</f>
      </c>
      <c r="AE193" s="3">
        <f>IFERROR(VLOOKUP(A193,'星云问卷'!A:O,15,0),"")</f>
      </c>
      <c r="AF193" s="1">
        <f>IFERROR(VLOOKUP(A193,'微伴数据'!A:DB,72,0),"")</f>
      </c>
      <c r="AG193" s="1"/>
      <c r="AH193" s="1"/>
      <c r="AI193" s="1"/>
      <c r="AJ193" s="4"/>
      <c r="AK193" s="4"/>
      <c r="AL193" s="4">
        <f>CONCATENATE( " 我把体验营用户专属福利给你发一下哈：" &amp; CHAR(10) &amp; CHAR(10), "1.《抖音商业IP课》" &amp; CHAR(10), "兑换码：", AG193, CHAR(10), "兑换码使用地址：https://appamvpb5mq9834.h5.xiaoeknow.com/p/t/v1/ecommerce/mkt/redeem_index" &amp; CHAR(10) &amp; CHAR(10), "2.《生财有术66个项目精选》" &amp; CHAR(10), "兑换码：", AH193, CHAR(10), "使用方式：微信搜索小报童投递-点击开始阅读-点击生财有术项目精选即可" &amp; CHAR(10) &amp; CHAR(10), "3.《生财365问》" &amp; CHAR(10), "兑换码：", AI193, CHAR(10), "使用方式：https://appamvpb5mq9834.h5.xiaoeknow.com/p/t/v1/ecommerce/mkt/redeem_index")</f>
      </c>
      <c r="AM193" s="1"/>
      <c r="AN193" s="1"/>
      <c r="AO193" s="1"/>
    </row>
    <row r="194">
      <c r="A194" s="1">
        <f>IF('微伴数据'!A191="","",'微伴数据'!A191)</f>
      </c>
      <c r="B194" s="1">
        <f>IF('微伴数据'!B191="","",'微伴数据'!B191)</f>
      </c>
      <c r="C194" s="1">
        <f>IF('微伴数据'!G191="","",'微伴数据'!G191)</f>
      </c>
      <c r="D194" s="1">
        <f>IF('微伴数据'!D191="","",'微伴数据'!D191)</f>
      </c>
      <c r="E194" s="1">
        <f>IF('微伴数据'!CR191="","",'微伴数据'!CR191)</f>
      </c>
      <c r="F194" s="1">
        <f>IF('微伴数据'!CL191="","",'微伴数据'!CL191)</f>
      </c>
      <c r="G194" s="1" t="str">
        <v>B</v>
      </c>
      <c r="H194" s="1" t="str">
        <v>建联</v>
      </c>
      <c r="I194" s="1">
        <f>VLOOKUP(A194,'Sheet9'!A:A,1,0)</f>
      </c>
      <c r="J194" s="3"/>
      <c r="K194" s="1">
        <f>T194&amp;CHAR(10)&amp;U194&amp;CHAR(10)&amp;V194&amp;CHAR(10)&amp;Y194&amp;CHAR(10)&amp;Z194&amp;CHAR(10)&amp;AA194&amp;CHAR(10)&amp;AB194&amp;CHAR(10)&amp;AC194&amp;CHAR(10)&amp;AD194&amp;CHAR(10)&amp;AE194</f>
      </c>
      <c r="L194" s="2">
        <f>IFERROR(VLOOKUP(#REF!,'第一课直播'!D:L,9,0),IFERROR(VLOOKUP('第一课回放'!C:H,5,0),"未到课"))</f>
      </c>
      <c r="M194" s="2">
        <f>IFERROR(VLOOKUP(#REF!,'第一课回放'!C:H,5,0),"0:00:00")</f>
      </c>
      <c r="N194" s="2">
        <f>IFERROR(VLOOKUP(#REF!,'第二课直播'!D:L,9,0),"未到课")</f>
      </c>
      <c r="O194" s="2"/>
      <c r="P194" s="7"/>
      <c r="Q194" s="7"/>
      <c r="R194" s="2"/>
      <c r="S194" s="1">
        <f>IFERROR(VLOOKUP(A194,'微伴数据'!A:DB,12,0),"")</f>
      </c>
      <c r="T194" s="1">
        <f>IFERROR(VLOOKUP(A194,'微伴数据'!A:DB,32,0),"")</f>
      </c>
      <c r="U194" s="1">
        <f>IFERROR(VLOOKUP(A194,'微伴数据'!A:DC,81,0),"")</f>
      </c>
      <c r="V194" s="1">
        <f>IFERROR(VLOOKUP(#REF!,'星橙地址'!A:V,9,0),"")</f>
      </c>
      <c r="W194" s="1">
        <f>IFERROR(VLOOKUP(#REF!,'星橙地址'!A:V,10,0),"")</f>
      </c>
      <c r="X194" s="1">
        <f>IFERROR(VLOOKUP(A194,'星云问卷'!A:O,8,0),"")</f>
      </c>
      <c r="Y194" s="3">
        <f>IFERROR(VLOOKUP(A194,'星云问卷'!A:O,9,0),"")</f>
      </c>
      <c r="Z194" s="3">
        <f>IFERROR(VLOOKUP(A194,'星云问卷'!A:O,10,0),"")</f>
      </c>
      <c r="AA194" s="3">
        <f>IFERROR(VLOOKUP(A194,'星云问卷'!A:O,11,0),"")</f>
      </c>
      <c r="AB194" s="3">
        <f>IFERROR(VLOOKUP(A194,'星云问卷'!A:O,12,0),"")</f>
      </c>
      <c r="AC194" s="3">
        <f>IFERROR(VLOOKUP(A194,'星云问卷'!A:O,13,0),"")</f>
      </c>
      <c r="AD194" s="3">
        <f>IFERROR(VLOOKUP(A194,'星云问卷'!A:O,14,0),"")</f>
      </c>
      <c r="AE194" s="3">
        <f>IFERROR(VLOOKUP(A194,'星云问卷'!A:O,15,0),"")</f>
      </c>
      <c r="AF194" s="1">
        <f>IFERROR(VLOOKUP(A194,'微伴数据'!A:DB,72,0),"")</f>
      </c>
      <c r="AG194" s="5" t="str">
        <v>54AyBHcd</v>
      </c>
      <c r="AH194" s="1" t="str">
        <v>https://xiaobot.net/invitation/81bc2-e388d-cd242-cfeef/</v>
      </c>
      <c r="AI194" s="5" t="str">
        <v>6dr27Ytu</v>
      </c>
      <c r="AJ194" s="4"/>
      <c r="AK194" s="4"/>
      <c r="AL194" s="4">
        <f>CONCATENATE( " 我把体验营用户专属福利给你发一下哈：" &amp; CHAR(10) &amp; CHAR(10), "1.《抖音商业IP课》" &amp; CHAR(10), "兑换码：", AG194, CHAR(10), "兑换码使用地址：https://appamvpb5mq9834.h5.xiaoeknow.com/p/t/v1/ecommerce/mkt/redeem_index" &amp; CHAR(10) &amp; CHAR(10), "2.《生财有术66个项目精选》" &amp; CHAR(10), "兑换码：", AH194, CHAR(10), "使用方式：微信搜索小报童投递-点击开始阅读-点击生财有术项目精选即可" &amp; CHAR(10) &amp; CHAR(10), "3.《生财365问》" &amp; CHAR(10), "兑换码：", AI194, CHAR(10), "使用方式：https://appamvpb5mq9834.h5.xiaoeknow.com/p/t/v1/ecommerce/mkt/redeem_index")</f>
      </c>
      <c r="AM194" s="1"/>
      <c r="AN194" s="1"/>
      <c r="AO194" s="1"/>
    </row>
    <row r="195">
      <c r="A195" s="1">
        <f>IF('微伴数据'!A192="","",'微伴数据'!A192)</f>
      </c>
      <c r="B195" s="1">
        <f>IF('微伴数据'!B192="","",'微伴数据'!B192)</f>
      </c>
      <c r="C195" s="1">
        <f>IF('微伴数据'!G192="","",'微伴数据'!G192)</f>
      </c>
      <c r="D195" s="1">
        <f>IF('微伴数据'!D192="","",'微伴数据'!D192)</f>
      </c>
      <c r="E195" s="1">
        <f>IF('微伴数据'!CR192="","",'微伴数据'!CR192)</f>
      </c>
      <c r="F195" s="1">
        <f>IF('微伴数据'!CL192="","",'微伴数据'!CL192)</f>
      </c>
      <c r="G195" s="1" t="str">
        <v>A</v>
      </c>
      <c r="H195" s="1" t="str">
        <v>建联</v>
      </c>
      <c r="I195" s="1">
        <f>VLOOKUP(A195,'Sheet9'!A:A,1,0)</f>
      </c>
      <c r="J195" s="3"/>
      <c r="K195" s="1">
        <f>T195&amp;CHAR(10)&amp;U195&amp;CHAR(10)&amp;V195&amp;CHAR(10)&amp;Y195&amp;CHAR(10)&amp;Z195&amp;CHAR(10)&amp;AA195&amp;CHAR(10)&amp;AB195&amp;CHAR(10)&amp;AC195&amp;CHAR(10)&amp;AD195&amp;CHAR(10)&amp;AE195</f>
      </c>
      <c r="L195" s="2">
        <f>IFERROR(VLOOKUP(#REF!,'第一课直播'!D:L,9,0),IFERROR(VLOOKUP('第一课回放'!C:H,5,0),"未到课"))</f>
      </c>
      <c r="M195" s="2">
        <f>IFERROR(VLOOKUP(#REF!,'第一课回放'!C:H,5,0),"0:00:00")</f>
      </c>
      <c r="N195" s="2">
        <f>IFERROR(VLOOKUP(#REF!,'第二课直播'!D:L,9,0),"未到课")</f>
      </c>
      <c r="O195" s="2"/>
      <c r="P195" s="2"/>
      <c r="Q195" s="2"/>
      <c r="R195" s="2"/>
      <c r="S195" s="1">
        <f>IFERROR(VLOOKUP(A195,'微伴数据'!A:DB,12,0),"")</f>
      </c>
      <c r="T195" s="1">
        <f>IFERROR(VLOOKUP(A195,'微伴数据'!A:DB,32,0),"")</f>
      </c>
      <c r="U195" s="1">
        <f>IFERROR(VLOOKUP(A195,'微伴数据'!A:DC,81,0),"")</f>
      </c>
      <c r="V195" s="1">
        <f>IFERROR(VLOOKUP(#REF!,'星橙地址'!A:V,9,0),"")</f>
      </c>
      <c r="W195" s="1">
        <f>IFERROR(VLOOKUP(#REF!,'星橙地址'!A:V,10,0),"")</f>
      </c>
      <c r="X195" s="1">
        <f>IFERROR(VLOOKUP(A195,'星云问卷'!A:O,8,0),"")</f>
      </c>
      <c r="Y195" s="3">
        <f>IFERROR(VLOOKUP(A195,'星云问卷'!A:O,9,0),"")</f>
      </c>
      <c r="Z195" s="3">
        <f>IFERROR(VLOOKUP(A195,'星云问卷'!A:O,10,0),"")</f>
      </c>
      <c r="AA195" s="3">
        <f>IFERROR(VLOOKUP(A195,'星云问卷'!A:O,11,0),"")</f>
      </c>
      <c r="AB195" s="3">
        <f>IFERROR(VLOOKUP(A195,'星云问卷'!A:O,12,0),"")</f>
      </c>
      <c r="AC195" s="3">
        <f>IFERROR(VLOOKUP(A195,'星云问卷'!A:O,13,0),"")</f>
      </c>
      <c r="AD195" s="3">
        <f>IFERROR(VLOOKUP(A195,'星云问卷'!A:O,14,0),"")</f>
      </c>
      <c r="AE195" s="3">
        <f>IFERROR(VLOOKUP(A195,'星云问卷'!A:O,15,0),"")</f>
      </c>
      <c r="AF195" s="1">
        <f>IFERROR(VLOOKUP(A195,'微伴数据'!A:DB,72,0),"")</f>
      </c>
      <c r="AG195" s="1"/>
      <c r="AH195" s="1"/>
      <c r="AI195" s="1"/>
      <c r="AJ195" s="4"/>
      <c r="AK195" s="4"/>
      <c r="AL195" s="4">
        <f>CONCATENATE( " 我把体验营用户专属福利给你发一下哈：" &amp; CHAR(10) &amp; CHAR(10), "1.《抖音商业IP课》" &amp; CHAR(10), "兑换码：", AG195, CHAR(10), "兑换码使用地址：https://appamvpb5mq9834.h5.xiaoeknow.com/p/t/v1/ecommerce/mkt/redeem_index" &amp; CHAR(10) &amp; CHAR(10), "2.《生财有术66个项目精选》" &amp; CHAR(10), "兑换码：", AH195, CHAR(10), "使用方式：微信搜索小报童投递-点击开始阅读-点击生财有术项目精选即可" &amp; CHAR(10) &amp; CHAR(10), "3.《生财365问》" &amp; CHAR(10), "兑换码：", AI195, CHAR(10), "使用方式：https://appamvpb5mq9834.h5.xiaoeknow.com/p/t/v1/ecommerce/mkt/redeem_index")</f>
      </c>
      <c r="AM195" s="1"/>
      <c r="AN195" s="1"/>
      <c r="AO195" s="1"/>
    </row>
    <row r="196">
      <c r="A196" s="1">
        <f>IF('微伴数据'!A193="","",'微伴数据'!A193)</f>
      </c>
      <c r="B196" s="1">
        <f>IF('微伴数据'!B193="","",'微伴数据'!B193)</f>
      </c>
      <c r="C196" s="1">
        <f>IF('微伴数据'!G193="","",'微伴数据'!G193)</f>
      </c>
      <c r="D196" s="1">
        <f>IF('微伴数据'!D193="","",'微伴数据'!D193)</f>
      </c>
      <c r="E196" s="1">
        <f>IF('微伴数据'!CR193="","",'微伴数据'!CR193)</f>
      </c>
      <c r="F196" s="1">
        <f>IF('微伴数据'!CL193="","",'微伴数据'!CL193)</f>
      </c>
      <c r="G196" s="1" t="str">
        <v>A</v>
      </c>
      <c r="H196" s="1" t="str">
        <v>建联</v>
      </c>
      <c r="I196" s="1">
        <f>VLOOKUP(A196,'Sheet9'!A:A,1,0)</f>
      </c>
      <c r="J196" s="3"/>
      <c r="K196" s="1">
        <f>T196&amp;CHAR(10)&amp;U196&amp;CHAR(10)&amp;V196&amp;CHAR(10)&amp;Y196&amp;CHAR(10)&amp;Z196&amp;CHAR(10)&amp;AA196&amp;CHAR(10)&amp;AB196&amp;CHAR(10)&amp;AC196&amp;CHAR(10)&amp;AD196&amp;CHAR(10)&amp;AE196</f>
      </c>
      <c r="L196" s="2">
        <f>IFERROR(VLOOKUP(#REF!,'第一课直播'!D:L,9,0),IFERROR(VLOOKUP('第一课回放'!C:H,5,0),"未到课"))</f>
      </c>
      <c r="M196" s="2">
        <f>IFERROR(VLOOKUP(#REF!,'第一课回放'!C:H,5,0),"0:00:00")</f>
      </c>
      <c r="N196" s="2">
        <f>IFERROR(VLOOKUP(#REF!,'第二课直播'!D:L,9,0),"未到课")</f>
      </c>
      <c r="O196" s="2"/>
      <c r="P196" s="2"/>
      <c r="Q196" s="2"/>
      <c r="R196" s="2"/>
      <c r="S196" s="1">
        <f>IFERROR(VLOOKUP(A196,'微伴数据'!A:DB,12,0),"")</f>
      </c>
      <c r="T196" s="1">
        <f>IFERROR(VLOOKUP(A196,'微伴数据'!A:DB,32,0),"")</f>
      </c>
      <c r="U196" s="1">
        <f>IFERROR(VLOOKUP(A196,'微伴数据'!A:DC,81,0),"")</f>
      </c>
      <c r="V196" s="1">
        <f>IFERROR(VLOOKUP(#REF!,'星橙地址'!A:V,9,0),"")</f>
      </c>
      <c r="W196" s="1">
        <f>IFERROR(VLOOKUP(#REF!,'星橙地址'!A:V,10,0),"")</f>
      </c>
      <c r="X196" s="1">
        <f>IFERROR(VLOOKUP(A196,'星云问卷'!A:O,8,0),"")</f>
      </c>
      <c r="Y196" s="3">
        <f>IFERROR(VLOOKUP(A196,'星云问卷'!A:O,9,0),"")</f>
      </c>
      <c r="Z196" s="3">
        <f>IFERROR(VLOOKUP(A196,'星云问卷'!A:O,10,0),"")</f>
      </c>
      <c r="AA196" s="3">
        <f>IFERROR(VLOOKUP(A196,'星云问卷'!A:O,11,0),"")</f>
      </c>
      <c r="AB196" s="3">
        <f>IFERROR(VLOOKUP(A196,'星云问卷'!A:O,12,0),"")</f>
      </c>
      <c r="AC196" s="3">
        <f>IFERROR(VLOOKUP(A196,'星云问卷'!A:O,13,0),"")</f>
      </c>
      <c r="AD196" s="3">
        <f>IFERROR(VLOOKUP(A196,'星云问卷'!A:O,14,0),"")</f>
      </c>
      <c r="AE196" s="3">
        <f>IFERROR(VLOOKUP(A196,'星云问卷'!A:O,15,0),"")</f>
      </c>
      <c r="AF196" s="1">
        <f>IFERROR(VLOOKUP(A196,'微伴数据'!A:DB,72,0),"")</f>
      </c>
      <c r="AG196" s="1"/>
      <c r="AH196" s="1"/>
      <c r="AI196" s="1"/>
      <c r="AJ196" s="4"/>
      <c r="AK196" s="4"/>
      <c r="AL196" s="4">
        <f>CONCATENATE( " 我把体验营用户专属福利给你发一下哈：" &amp; CHAR(10) &amp; CHAR(10), "1.《抖音商业IP课》" &amp; CHAR(10), "兑换码：", AG196, CHAR(10), "兑换码使用地址：https://appamvpb5mq9834.h5.xiaoeknow.com/p/t/v1/ecommerce/mkt/redeem_index" &amp; CHAR(10) &amp; CHAR(10), "2.《生财有术66个项目精选》" &amp; CHAR(10), "兑换码：", AH196, CHAR(10), "使用方式：微信搜索小报童投递-点击开始阅读-点击生财有术项目精选即可" &amp; CHAR(10) &amp; CHAR(10), "3.《生财365问》" &amp; CHAR(10), "兑换码：", AI196, CHAR(10), "使用方式：https://appamvpb5mq9834.h5.xiaoeknow.com/p/t/v1/ecommerce/mkt/redeem_index")</f>
      </c>
      <c r="AM196" s="1"/>
      <c r="AN196" s="1"/>
      <c r="AO196" s="1"/>
    </row>
    <row r="197">
      <c r="A197" s="1">
        <f>IF('微伴数据'!A194="","",'微伴数据'!A194)</f>
      </c>
      <c r="B197" s="1">
        <f>IF('微伴数据'!B194="","",'微伴数据'!B194)</f>
      </c>
      <c r="C197" s="1">
        <f>IF('微伴数据'!G194="","",'微伴数据'!G194)</f>
      </c>
      <c r="D197" s="1">
        <f>IF('微伴数据'!D194="","",'微伴数据'!D194)</f>
      </c>
      <c r="E197" s="1">
        <f>IF('微伴数据'!CR194="","",'微伴数据'!CR194)</f>
      </c>
      <c r="F197" s="1">
        <f>IF('微伴数据'!CL194="","",'微伴数据'!CL194)</f>
      </c>
      <c r="G197" s="1" t="str">
        <v>B</v>
      </c>
      <c r="H197" s="1" t="str">
        <v>建联</v>
      </c>
      <c r="I197" s="1">
        <f>VLOOKUP(A197,'Sheet9'!A:A,1,0)</f>
      </c>
      <c r="J197" s="3"/>
      <c r="K197" s="1">
        <f>T197&amp;CHAR(10)&amp;U197&amp;CHAR(10)&amp;V197&amp;CHAR(10)&amp;Y197&amp;CHAR(10)&amp;Z197&amp;CHAR(10)&amp;AA197&amp;CHAR(10)&amp;AB197&amp;CHAR(10)&amp;AC197&amp;CHAR(10)&amp;AD197&amp;CHAR(10)&amp;AE197</f>
      </c>
      <c r="L197" s="2">
        <f>IFERROR(VLOOKUP(#REF!,'第一课直播'!D:L,9,0),IFERROR(VLOOKUP('第一课回放'!C:H,5,0),"未到课"))</f>
      </c>
      <c r="M197" s="2">
        <f>IFERROR(VLOOKUP(#REF!,'第一课回放'!C:H,5,0),"0:00:00")</f>
      </c>
      <c r="N197" s="2">
        <f>IFERROR(VLOOKUP(#REF!,'第二课直播'!D:L,9,0),"未到课")</f>
      </c>
      <c r="O197" s="2"/>
      <c r="P197" s="2" t="s">
        <v>62</v>
      </c>
      <c r="Q197" s="2"/>
      <c r="R197" s="2"/>
      <c r="S197" s="1">
        <f>IFERROR(VLOOKUP(A197,'微伴数据'!A:DB,12,0),"")</f>
      </c>
      <c r="T197" s="1">
        <f>IFERROR(VLOOKUP(A197,'微伴数据'!A:DB,32,0),"")</f>
      </c>
      <c r="U197" s="1">
        <f>IFERROR(VLOOKUP(A197,'微伴数据'!A:DC,81,0),"")</f>
      </c>
      <c r="V197" s="1">
        <f>IFERROR(VLOOKUP(#REF!,'星橙地址'!A:V,9,0),"")</f>
      </c>
      <c r="W197" s="1">
        <f>IFERROR(VLOOKUP(#REF!,'星橙地址'!A:V,10,0),"")</f>
      </c>
      <c r="X197" s="1">
        <f>IFERROR(VLOOKUP(A197,'星云问卷'!A:O,8,0),"")</f>
      </c>
      <c r="Y197" s="3">
        <f>IFERROR(VLOOKUP(A197,'星云问卷'!A:O,9,0),"")</f>
      </c>
      <c r="Z197" s="3">
        <f>IFERROR(VLOOKUP(A197,'星云问卷'!A:O,10,0),"")</f>
      </c>
      <c r="AA197" s="3">
        <f>IFERROR(VLOOKUP(A197,'星云问卷'!A:O,11,0),"")</f>
      </c>
      <c r="AB197" s="3">
        <f>IFERROR(VLOOKUP(A197,'星云问卷'!A:O,12,0),"")</f>
      </c>
      <c r="AC197" s="3">
        <f>IFERROR(VLOOKUP(A197,'星云问卷'!A:O,13,0),"")</f>
      </c>
      <c r="AD197" s="3">
        <f>IFERROR(VLOOKUP(A197,'星云问卷'!A:O,14,0),"")</f>
      </c>
      <c r="AE197" s="3">
        <f>IFERROR(VLOOKUP(A197,'星云问卷'!A:O,15,0),"")</f>
      </c>
      <c r="AF197" s="1">
        <f>IFERROR(VLOOKUP(A197,'微伴数据'!A:DB,72,0),"")</f>
      </c>
      <c r="AG197" s="1" t="str">
        <v>548HemR4</v>
      </c>
      <c r="AH197" s="1" t="str">
        <v>https://xiaobot.net/invitation/bdb5f-b8cbe-7fe4c-31dd5/</v>
      </c>
      <c r="AI197" s="1" t="str">
        <v>6djfthek</v>
      </c>
      <c r="AJ197" s="4"/>
      <c r="AK197" s="4"/>
      <c r="AL197" s="4">
        <f>CONCATENATE( " 我把体验营用户专属福利给你发一下哈：" &amp; CHAR(10) &amp; CHAR(10), "1.《抖音商业IP课》" &amp; CHAR(10), "兑换码：", AG197, CHAR(10), "兑换码使用地址：https://appamvpb5mq9834.h5.xiaoeknow.com/p/t/v1/ecommerce/mkt/redeem_index" &amp; CHAR(10) &amp; CHAR(10), "2.《生财有术66个项目精选》" &amp; CHAR(10), "兑换码：", AH197, CHAR(10), "使用方式：微信搜索小报童投递-点击开始阅读-点击生财有术项目精选即可" &amp; CHAR(10) &amp; CHAR(10), "3.《生财365问》" &amp; CHAR(10), "兑换码：", AI197, CHAR(10), "使用方式：https://appamvpb5mq9834.h5.xiaoeknow.com/p/t/v1/ecommerce/mkt/redeem_index")</f>
      </c>
      <c r="AM197" s="1"/>
      <c r="AN197" s="1"/>
      <c r="AO197" s="1"/>
    </row>
    <row r="198">
      <c r="A198" s="1">
        <f>IF('微伴数据'!A195="","",'微伴数据'!A195)</f>
      </c>
      <c r="B198" s="1">
        <f>IF('微伴数据'!B195="","",'微伴数据'!B195)</f>
      </c>
      <c r="C198" s="1">
        <f>IF('微伴数据'!G195="","",'微伴数据'!G195)</f>
      </c>
      <c r="D198" s="1">
        <f>IF('微伴数据'!D195="","",'微伴数据'!D195)</f>
      </c>
      <c r="E198" s="1">
        <f>IF('微伴数据'!CR195="","",'微伴数据'!CR195)</f>
      </c>
      <c r="F198" s="1">
        <f>IF('微伴数据'!CL195="","",'微伴数据'!CL195)</f>
      </c>
      <c r="G198" s="1" t="str">
        <v>A</v>
      </c>
      <c r="H198" s="1" t="str">
        <v>建联</v>
      </c>
      <c r="I198" s="1">
        <f>VLOOKUP(A198,'Sheet9'!A:A,1,0)</f>
      </c>
      <c r="J198" s="3"/>
      <c r="K198" s="1">
        <f>T198&amp;CHAR(10)&amp;U198&amp;CHAR(10)&amp;V198&amp;CHAR(10)&amp;Y198&amp;CHAR(10)&amp;Z198&amp;CHAR(10)&amp;AA198&amp;CHAR(10)&amp;AB198&amp;CHAR(10)&amp;AC198&amp;CHAR(10)&amp;AD198&amp;CHAR(10)&amp;AE198</f>
      </c>
      <c r="L198" s="2">
        <f>IFERROR(VLOOKUP(#REF!,'第一课直播'!D:L,9,0),IFERROR(VLOOKUP('第一课回放'!C:H,5,0),"未到课"))</f>
      </c>
      <c r="M198" s="2">
        <f>IFERROR(VLOOKUP(#REF!,'第一课回放'!C:H,5,0),"0:00:00")</f>
      </c>
      <c r="N198" s="2">
        <f>IFERROR(VLOOKUP(#REF!,'第二课直播'!D:L,9,0),"未到课")</f>
      </c>
      <c r="O198" s="2"/>
      <c r="P198" s="2"/>
      <c r="Q198" s="2"/>
      <c r="R198" s="2"/>
      <c r="S198" s="1">
        <f>IFERROR(VLOOKUP(A198,'微伴数据'!A:DB,12,0),"")</f>
      </c>
      <c r="T198" s="1">
        <f>IFERROR(VLOOKUP(A198,'微伴数据'!A:DB,32,0),"")</f>
      </c>
      <c r="U198" s="1">
        <f>IFERROR(VLOOKUP(A198,'微伴数据'!A:DC,81,0),"")</f>
      </c>
      <c r="V198" s="1">
        <f>IFERROR(VLOOKUP(#REF!,'星橙地址'!A:V,9,0),"")</f>
      </c>
      <c r="W198" s="1">
        <f>IFERROR(VLOOKUP(#REF!,'星橙地址'!A:V,10,0),"")</f>
      </c>
      <c r="X198" s="1">
        <f>IFERROR(VLOOKUP(A198,'星云问卷'!A:O,8,0),"")</f>
      </c>
      <c r="Y198" s="3">
        <f>IFERROR(VLOOKUP(A198,'星云问卷'!A:O,9,0),"")</f>
      </c>
      <c r="Z198" s="3">
        <f>IFERROR(VLOOKUP(A198,'星云问卷'!A:O,10,0),"")</f>
      </c>
      <c r="AA198" s="3">
        <f>IFERROR(VLOOKUP(A198,'星云问卷'!A:O,11,0),"")</f>
      </c>
      <c r="AB198" s="3">
        <f>IFERROR(VLOOKUP(A198,'星云问卷'!A:O,12,0),"")</f>
      </c>
      <c r="AC198" s="3">
        <f>IFERROR(VLOOKUP(A198,'星云问卷'!A:O,13,0),"")</f>
      </c>
      <c r="AD198" s="3">
        <f>IFERROR(VLOOKUP(A198,'星云问卷'!A:O,14,0),"")</f>
      </c>
      <c r="AE198" s="3">
        <f>IFERROR(VLOOKUP(A198,'星云问卷'!A:O,15,0),"")</f>
      </c>
      <c r="AF198" s="1">
        <f>IFERROR(VLOOKUP(A198,'微伴数据'!A:DB,72,0),"")</f>
      </c>
      <c r="AG198" s="1"/>
      <c r="AH198" s="1"/>
      <c r="AI198" s="1"/>
      <c r="AJ198" s="4"/>
      <c r="AK198" s="4"/>
      <c r="AL198" s="4">
        <f>CONCATENATE( " 我把体验营用户专属福利给你发一下哈：" &amp; CHAR(10) &amp; CHAR(10), "1.《抖音商业IP课》" &amp; CHAR(10), "兑换码：", AG198, CHAR(10), "兑换码使用地址：https://appamvpb5mq9834.h5.xiaoeknow.com/p/t/v1/ecommerce/mkt/redeem_index" &amp; CHAR(10) &amp; CHAR(10), "2.《生财有术66个项目精选》" &amp; CHAR(10), "兑换码：", AH198, CHAR(10), "使用方式：微信搜索小报童投递-点击开始阅读-点击生财有术项目精选即可" &amp; CHAR(10) &amp; CHAR(10), "3.《生财365问》" &amp; CHAR(10), "兑换码：", AI198, CHAR(10), "使用方式：https://appamvpb5mq9834.h5.xiaoeknow.com/p/t/v1/ecommerce/mkt/redeem_index")</f>
      </c>
      <c r="AM198" s="1"/>
      <c r="AN198" s="1"/>
      <c r="AO198" s="1"/>
    </row>
    <row r="199">
      <c r="A199" s="1">
        <f>IF('微伴数据'!A196="","",'微伴数据'!A196)</f>
      </c>
      <c r="B199" s="1">
        <f>IF('微伴数据'!B196="","",'微伴数据'!B196)</f>
      </c>
      <c r="C199" s="1">
        <f>IF('微伴数据'!G196="","",'微伴数据'!G196)</f>
      </c>
      <c r="D199" s="1">
        <f>IF('微伴数据'!D196="","",'微伴数据'!D196)</f>
      </c>
      <c r="E199" s="1">
        <f>IF('微伴数据'!CR196="","",'微伴数据'!CR196)</f>
      </c>
      <c r="F199" s="1">
        <f>IF('微伴数据'!CL196="","",'微伴数据'!CL196)</f>
      </c>
      <c r="G199" s="1" t="str">
        <v>A</v>
      </c>
      <c r="H199" s="1" t="str">
        <v>建联</v>
      </c>
      <c r="I199" s="1">
        <f>VLOOKUP(A199,'Sheet9'!A:A,1,0)</f>
      </c>
      <c r="J199" s="3"/>
      <c r="K199" s="1">
        <f>T199&amp;CHAR(10)&amp;U199&amp;CHAR(10)&amp;V199&amp;CHAR(10)&amp;Y199&amp;CHAR(10)&amp;Z199&amp;CHAR(10)&amp;AA199&amp;CHAR(10)&amp;AB199&amp;CHAR(10)&amp;AC199&amp;CHAR(10)&amp;AD199&amp;CHAR(10)&amp;AE199</f>
      </c>
      <c r="L199" s="2">
        <f>IFERROR(VLOOKUP(#REF!,'第一课直播'!D:L,9,0),IFERROR(VLOOKUP('第一课回放'!C:H,5,0),"未到课"))</f>
      </c>
      <c r="M199" s="2">
        <f>IFERROR(VLOOKUP(#REF!,'第一课回放'!C:H,5,0),"0:00:00")</f>
      </c>
      <c r="N199" s="2">
        <f>IFERROR(VLOOKUP(#REF!,'第二课直播'!D:L,9,0),"未到课")</f>
      </c>
      <c r="O199" s="2"/>
      <c r="P199" s="2"/>
      <c r="Q199" s="2"/>
      <c r="R199" s="2"/>
      <c r="S199" s="1">
        <f>IFERROR(VLOOKUP(A199,'微伴数据'!A:DB,12,0),"")</f>
      </c>
      <c r="T199" s="1">
        <f>IFERROR(VLOOKUP(A199,'微伴数据'!A:DB,32,0),"")</f>
      </c>
      <c r="U199" s="1">
        <f>IFERROR(VLOOKUP(A199,'微伴数据'!A:DC,81,0),"")</f>
      </c>
      <c r="V199" s="1">
        <f>IFERROR(VLOOKUP(#REF!,'星橙地址'!A:V,9,0),"")</f>
      </c>
      <c r="W199" s="1">
        <f>IFERROR(VLOOKUP(#REF!,'星橙地址'!A:V,10,0),"")</f>
      </c>
      <c r="X199" s="1">
        <f>IFERROR(VLOOKUP(A199,'星云问卷'!A:O,8,0),"")</f>
      </c>
      <c r="Y199" s="3">
        <f>IFERROR(VLOOKUP(A199,'星云问卷'!A:O,9,0),"")</f>
      </c>
      <c r="Z199" s="3">
        <f>IFERROR(VLOOKUP(A199,'星云问卷'!A:O,10,0),"")</f>
      </c>
      <c r="AA199" s="3">
        <f>IFERROR(VLOOKUP(A199,'星云问卷'!A:O,11,0),"")</f>
      </c>
      <c r="AB199" s="3">
        <f>IFERROR(VLOOKUP(A199,'星云问卷'!A:O,12,0),"")</f>
      </c>
      <c r="AC199" s="3">
        <f>IFERROR(VLOOKUP(A199,'星云问卷'!A:O,13,0),"")</f>
      </c>
      <c r="AD199" s="3">
        <f>IFERROR(VLOOKUP(A199,'星云问卷'!A:O,14,0),"")</f>
      </c>
      <c r="AE199" s="3">
        <f>IFERROR(VLOOKUP(A199,'星云问卷'!A:O,15,0),"")</f>
      </c>
      <c r="AF199" s="1">
        <f>IFERROR(VLOOKUP(A199,'微伴数据'!A:DB,72,0),"")</f>
      </c>
      <c r="AG199" s="1"/>
      <c r="AH199" s="1"/>
      <c r="AI199" s="1"/>
      <c r="AJ199" s="4"/>
      <c r="AK199" s="4"/>
      <c r="AL199" s="4">
        <f>CONCATENATE( " 我把体验营用户专属福利给你发一下哈：" &amp; CHAR(10) &amp; CHAR(10), "1.《抖音商业IP课》" &amp; CHAR(10), "兑换码：", AG199, CHAR(10), "兑换码使用地址：https://appamvpb5mq9834.h5.xiaoeknow.com/p/t/v1/ecommerce/mkt/redeem_index" &amp; CHAR(10) &amp; CHAR(10), "2.《生财有术66个项目精选》" &amp; CHAR(10), "兑换码：", AH199, CHAR(10), "使用方式：微信搜索小报童投递-点击开始阅读-点击生财有术项目精选即可" &amp; CHAR(10) &amp; CHAR(10), "3.《生财365问》" &amp; CHAR(10), "兑换码：", AI199, CHAR(10), "使用方式：https://appamvpb5mq9834.h5.xiaoeknow.com/p/t/v1/ecommerce/mkt/redeem_index")</f>
      </c>
      <c r="AM199" s="1"/>
      <c r="AN199" s="1"/>
      <c r="AO199" s="1" t="str">
        <v>纳入用户画像</v>
      </c>
    </row>
    <row r="200">
      <c r="A200" s="1">
        <f>IF('微伴数据'!A197="","",'微伴数据'!A197)</f>
      </c>
      <c r="B200" s="1">
        <f>IF('微伴数据'!B197="","",'微伴数据'!B197)</f>
      </c>
      <c r="C200" s="1">
        <f>IF('微伴数据'!G197="","",'微伴数据'!G197)</f>
      </c>
      <c r="D200" s="1">
        <f>IF('微伴数据'!D197="","",'微伴数据'!D197)</f>
      </c>
      <c r="E200" s="1">
        <f>IF('微伴数据'!CR197="","",'微伴数据'!CR197)</f>
      </c>
      <c r="F200" s="1">
        <f>IF('微伴数据'!CL197="","",'微伴数据'!CL197)</f>
      </c>
      <c r="G200" s="1" t="str">
        <v>B</v>
      </c>
      <c r="H200" s="1" t="str">
        <v>已成交</v>
      </c>
      <c r="I200" s="1">
        <f>VLOOKUP(A200,'Sheet9'!A:A,1,0)</f>
      </c>
      <c r="J200" s="3"/>
      <c r="K200" s="1">
        <f>T200&amp;CHAR(10)&amp;U200&amp;CHAR(10)&amp;V200&amp;CHAR(10)&amp;Y200&amp;CHAR(10)&amp;Z200&amp;CHAR(10)&amp;AA200&amp;CHAR(10)&amp;AB200&amp;CHAR(10)&amp;AC200&amp;CHAR(10)&amp;AD200&amp;CHAR(10)&amp;AE200</f>
      </c>
      <c r="L200" s="2">
        <f>IFERROR(VLOOKUP(#REF!,'第一课直播'!D:L,9,0),IFERROR(VLOOKUP('第一课回放'!C:H,5,0),"未到课"))</f>
      </c>
      <c r="M200" s="2">
        <f>IFERROR(VLOOKUP(#REF!,'第一课回放'!C:H,5,0),"0:00:00")</f>
      </c>
      <c r="N200" s="2">
        <f>IFERROR(VLOOKUP(#REF!,'第二课直播'!D:L,9,0),"未到课")</f>
      </c>
      <c r="O200" s="2"/>
      <c r="P200" s="2"/>
      <c r="Q200" s="2"/>
      <c r="R200" s="2"/>
      <c r="S200" s="1">
        <f>IFERROR(VLOOKUP(A200,'微伴数据'!A:DB,12,0),"")</f>
      </c>
      <c r="T200" s="1">
        <f>IFERROR(VLOOKUP(A200,'微伴数据'!A:DB,32,0),"")</f>
      </c>
      <c r="U200" s="1">
        <f>IFERROR(VLOOKUP(A200,'微伴数据'!A:DC,81,0),"")</f>
      </c>
      <c r="V200" s="1">
        <f>IFERROR(VLOOKUP(#REF!,'星橙地址'!A:V,9,0),"")</f>
      </c>
      <c r="W200" s="1">
        <f>IFERROR(VLOOKUP(#REF!,'星橙地址'!A:V,10,0),"")</f>
      </c>
      <c r="X200" s="1">
        <f>IFERROR(VLOOKUP(A200,'星云问卷'!A:O,8,0),"")</f>
      </c>
      <c r="Y200" s="3">
        <f>IFERROR(VLOOKUP(A200,'星云问卷'!A:O,9,0),"")</f>
      </c>
      <c r="Z200" s="3">
        <f>IFERROR(VLOOKUP(A200,'星云问卷'!A:O,10,0),"")</f>
      </c>
      <c r="AA200" s="3">
        <f>IFERROR(VLOOKUP(A200,'星云问卷'!A:O,11,0),"")</f>
      </c>
      <c r="AB200" s="3">
        <f>IFERROR(VLOOKUP(A200,'星云问卷'!A:O,12,0),"")</f>
      </c>
      <c r="AC200" s="3">
        <f>IFERROR(VLOOKUP(A200,'星云问卷'!A:O,13,0),"")</f>
      </c>
      <c r="AD200" s="3">
        <f>IFERROR(VLOOKUP(A200,'星云问卷'!A:O,14,0),"")</f>
      </c>
      <c r="AE200" s="3">
        <f>IFERROR(VLOOKUP(A200,'星云问卷'!A:O,15,0),"")</f>
      </c>
      <c r="AF200" s="1">
        <f>IFERROR(VLOOKUP(A200,'微伴数据'!A:DB,72,0),"")</f>
      </c>
      <c r="AG200" s="5" t="str">
        <v>54DFANH3</v>
      </c>
      <c r="AH200" s="6" t="s">
        <v>63</v>
      </c>
      <c r="AI200" s="5" t="str">
        <v>6dvGMyfm</v>
      </c>
      <c r="AJ200" s="4"/>
      <c r="AK200" s="4"/>
      <c r="AL200" s="4">
        <f>CONCATENATE( " 我把体验营用户专属福利给你发一下哈：" &amp; CHAR(10) &amp; CHAR(10), "1.《抖音商业IP课》" &amp; CHAR(10), "兑换码：", AG200, CHAR(10), "兑换码使用地址：https://appamvpb5mq9834.h5.xiaoeknow.com/p/t/v1/ecommerce/mkt/redeem_index" &amp; CHAR(10) &amp; CHAR(10), "2.《生财有术66个项目精选》" &amp; CHAR(10), "兑换码：", AH200, CHAR(10), "使用方式：微信搜索小报童投递-点击开始阅读-点击生财有术项目精选即可" &amp; CHAR(10) &amp; CHAR(10), "3.《生财365问》" &amp; CHAR(10), "兑换码：", AI200, CHAR(10), "使用方式：https://appamvpb5mq9834.h5.xiaoeknow.com/p/t/v1/ecommerce/mkt/redeem_index")</f>
      </c>
      <c r="AM200" s="1"/>
      <c r="AN200" s="1"/>
      <c r="AO200" s="1"/>
    </row>
    <row r="201">
      <c r="A201" s="1">
        <f>IF('微伴数据'!A198="","",'微伴数据'!A198)</f>
      </c>
      <c r="B201" s="1">
        <f>IF('微伴数据'!B198="","",'微伴数据'!B198)</f>
      </c>
      <c r="C201" s="1">
        <f>IF('微伴数据'!G198="","",'微伴数据'!G198)</f>
      </c>
      <c r="D201" s="1">
        <f>IF('微伴数据'!D198="","",'微伴数据'!D198)</f>
      </c>
      <c r="E201" s="1">
        <f>IF('微伴数据'!CR198="","",'微伴数据'!CR198)</f>
      </c>
      <c r="F201" s="1">
        <f>IF('微伴数据'!CL198="","",'微伴数据'!CL198)</f>
      </c>
      <c r="G201" s="1" t="str">
        <v>S</v>
      </c>
      <c r="H201" s="1" t="str">
        <v>需求</v>
      </c>
      <c r="I201" s="1">
        <f>VLOOKUP(A201,'Sheet9'!A:A,1,0)</f>
      </c>
      <c r="J201" s="3" t="str">
        <v>我是做ai音乐版权的</v>
      </c>
      <c r="K201" s="1">
        <f>T201&amp;CHAR(10)&amp;U201&amp;CHAR(10)&amp;V201&amp;CHAR(10)&amp;Y201&amp;CHAR(10)&amp;Z201&amp;CHAR(10)&amp;AA201&amp;CHAR(10)&amp;AB201&amp;CHAR(10)&amp;AC201&amp;CHAR(10)&amp;AD201&amp;CHAR(10)&amp;AE201</f>
      </c>
      <c r="L201" s="2">
        <f>IFERROR(VLOOKUP(#REF!,'第一课直播'!D:L,9,0),IFERROR(VLOOKUP('第一课回放'!C:H,5,0),"未到课"))</f>
      </c>
      <c r="M201" s="2">
        <f>IFERROR(VLOOKUP(#REF!,'第一课回放'!C:H,5,0),"0:00:00")</f>
      </c>
      <c r="N201" s="2">
        <f>IFERROR(VLOOKUP(#REF!,'第二课直播'!D:L,9,0),"未到课")</f>
      </c>
      <c r="O201" s="2"/>
      <c r="P201" s="2"/>
      <c r="Q201" s="2"/>
      <c r="R201" s="2"/>
      <c r="S201" s="1">
        <f>IFERROR(VLOOKUP(A201,'微伴数据'!A:DB,12,0),"")</f>
      </c>
      <c r="T201" s="1">
        <f>IFERROR(VLOOKUP(A201,'微伴数据'!A:DB,32,0),"")</f>
      </c>
      <c r="U201" s="1">
        <f>IFERROR(VLOOKUP(A201,'微伴数据'!A:DC,81,0),"")</f>
      </c>
      <c r="V201" s="1">
        <f>IFERROR(VLOOKUP(#REF!,'星橙地址'!A:V,9,0),"")</f>
      </c>
      <c r="W201" s="1">
        <f>IFERROR(VLOOKUP(#REF!,'星橙地址'!A:V,10,0),"")</f>
      </c>
      <c r="X201" s="1">
        <f>IFERROR(VLOOKUP(A201,'星云问卷'!A:O,8,0),"")</f>
      </c>
      <c r="Y201" s="3">
        <f>IFERROR(VLOOKUP(A201,'星云问卷'!A:O,9,0),"")</f>
      </c>
      <c r="Z201" s="3">
        <f>IFERROR(VLOOKUP(A201,'星云问卷'!A:O,10,0),"")</f>
      </c>
      <c r="AA201" s="3">
        <f>IFERROR(VLOOKUP(A201,'星云问卷'!A:O,11,0),"")</f>
      </c>
      <c r="AB201" s="3">
        <f>IFERROR(VLOOKUP(A201,'星云问卷'!A:O,12,0),"")</f>
      </c>
      <c r="AC201" s="3">
        <f>IFERROR(VLOOKUP(A201,'星云问卷'!A:O,13,0),"")</f>
      </c>
      <c r="AD201" s="3">
        <f>IFERROR(VLOOKUP(A201,'星云问卷'!A:O,14,0),"")</f>
      </c>
      <c r="AE201" s="3">
        <f>IFERROR(VLOOKUP(A201,'星云问卷'!A:O,15,0),"")</f>
      </c>
      <c r="AF201" s="1">
        <f>IFERROR(VLOOKUP(A201,'微伴数据'!A:DB,72,0),"")</f>
      </c>
      <c r="AG201" s="1"/>
      <c r="AH201" s="1"/>
      <c r="AI201" s="1"/>
      <c r="AJ201" s="4"/>
      <c r="AK201" s="4"/>
      <c r="AL201" s="4">
        <f>CONCATENATE( " 我把体验营用户专属福利给你发一下哈：" &amp; CHAR(10) &amp; CHAR(10), "1.《抖音商业IP课》" &amp; CHAR(10), "兑换码：", AG201, CHAR(10), "兑换码使用地址：https://appamvpb5mq9834.h5.xiaoeknow.com/p/t/v1/ecommerce/mkt/redeem_index" &amp; CHAR(10) &amp; CHAR(10), "2.《生财有术66个项目精选》" &amp; CHAR(10), "兑换码：", AH201, CHAR(10), "使用方式：微信搜索小报童投递-点击开始阅读-点击生财有术项目精选即可" &amp; CHAR(10) &amp; CHAR(10), "3.《生财365问》" &amp; CHAR(10), "兑换码：", AI201, CHAR(10), "使用方式：https://appamvpb5mq9834.h5.xiaoeknow.com/p/t/v1/ecommerce/mkt/redeem_index")</f>
      </c>
      <c r="AM201" s="1"/>
      <c r="AN201" s="1"/>
      <c r="AO201" s="1"/>
    </row>
    <row r="202">
      <c r="A202" s="1">
        <f>IF('微伴数据'!A199="","",'微伴数据'!A199)</f>
      </c>
      <c r="B202" s="1">
        <f>IF('微伴数据'!B199="","",'微伴数据'!B199)</f>
      </c>
      <c r="C202" s="1">
        <f>IF('微伴数据'!G199="","",'微伴数据'!G199)</f>
      </c>
      <c r="D202" s="1">
        <f>IF('微伴数据'!D199="","",'微伴数据'!D199)</f>
      </c>
      <c r="E202" s="1">
        <f>IF('微伴数据'!CR199="","",'微伴数据'!CR199)</f>
      </c>
      <c r="F202" s="1">
        <f>IF('微伴数据'!CL199="","",'微伴数据'!CL199)</f>
      </c>
      <c r="G202" s="1" t="str">
        <v>A</v>
      </c>
      <c r="H202" s="1" t="str">
        <v>建联</v>
      </c>
      <c r="I202" s="1">
        <f>VLOOKUP(A202,'Sheet9'!A:A,1,0)</f>
      </c>
      <c r="J202" s="3"/>
      <c r="K202" s="1">
        <f>T202&amp;CHAR(10)&amp;U202&amp;CHAR(10)&amp;V202&amp;CHAR(10)&amp;Y202&amp;CHAR(10)&amp;Z202&amp;CHAR(10)&amp;AA202&amp;CHAR(10)&amp;AB202&amp;CHAR(10)&amp;AC202&amp;CHAR(10)&amp;AD202&amp;CHAR(10)&amp;AE202</f>
      </c>
      <c r="L202" s="2">
        <f>IFERROR(VLOOKUP(#REF!,'第一课直播'!D:L,9,0),IFERROR(VLOOKUP('第一课回放'!C:H,5,0),"未到课"))</f>
      </c>
      <c r="M202" s="2">
        <f>IFERROR(VLOOKUP(#REF!,'第一课回放'!C:H,5,0),"0:00:00")</f>
      </c>
      <c r="N202" s="2">
        <f>IFERROR(VLOOKUP(#REF!,'第二课直播'!D:L,9,0),"未到课")</f>
      </c>
      <c r="O202" s="2"/>
      <c r="P202" s="2"/>
      <c r="Q202" s="2"/>
      <c r="R202" s="2"/>
      <c r="S202" s="1">
        <f>IFERROR(VLOOKUP(A202,'微伴数据'!A:DB,12,0),"")</f>
      </c>
      <c r="T202" s="1">
        <f>IFERROR(VLOOKUP(A202,'微伴数据'!A:DB,32,0),"")</f>
      </c>
      <c r="U202" s="1">
        <f>IFERROR(VLOOKUP(A202,'微伴数据'!A:DC,81,0),"")</f>
      </c>
      <c r="V202" s="1">
        <f>IFERROR(VLOOKUP(#REF!,'星橙地址'!A:V,9,0),"")</f>
      </c>
      <c r="W202" s="1">
        <f>IFERROR(VLOOKUP(#REF!,'星橙地址'!A:V,10,0),"")</f>
      </c>
      <c r="X202" s="1">
        <f>IFERROR(VLOOKUP(A202,'星云问卷'!A:O,8,0),"")</f>
      </c>
      <c r="Y202" s="3">
        <f>IFERROR(VLOOKUP(A202,'星云问卷'!A:O,9,0),"")</f>
      </c>
      <c r="Z202" s="3">
        <f>IFERROR(VLOOKUP(A202,'星云问卷'!A:O,10,0),"")</f>
      </c>
      <c r="AA202" s="3">
        <f>IFERROR(VLOOKUP(A202,'星云问卷'!A:O,11,0),"")</f>
      </c>
      <c r="AB202" s="3">
        <f>IFERROR(VLOOKUP(A202,'星云问卷'!A:O,12,0),"")</f>
      </c>
      <c r="AC202" s="3">
        <f>IFERROR(VLOOKUP(A202,'星云问卷'!A:O,13,0),"")</f>
      </c>
      <c r="AD202" s="3">
        <f>IFERROR(VLOOKUP(A202,'星云问卷'!A:O,14,0),"")</f>
      </c>
      <c r="AE202" s="3">
        <f>IFERROR(VLOOKUP(A202,'星云问卷'!A:O,15,0),"")</f>
      </c>
      <c r="AF202" s="1">
        <f>IFERROR(VLOOKUP(A202,'微伴数据'!A:DB,72,0),"")</f>
      </c>
      <c r="AG202" s="1"/>
      <c r="AH202" s="1"/>
      <c r="AI202" s="1"/>
      <c r="AJ202" s="4"/>
      <c r="AK202" s="4"/>
      <c r="AL202" s="4">
        <f>CONCATENATE( " 我把体验营用户专属福利给你发一下哈：" &amp; CHAR(10) &amp; CHAR(10), "1.《抖音商业IP课》" &amp; CHAR(10), "兑换码：", AG202, CHAR(10), "兑换码使用地址：https://appamvpb5mq9834.h5.xiaoeknow.com/p/t/v1/ecommerce/mkt/redeem_index" &amp; CHAR(10) &amp; CHAR(10), "2.《生财有术66个项目精选》" &amp; CHAR(10), "兑换码：", AH202, CHAR(10), "使用方式：微信搜索小报童投递-点击开始阅读-点击生财有术项目精选即可" &amp; CHAR(10) &amp; CHAR(10), "3.《生财365问》" &amp; CHAR(10), "兑换码：", AI202, CHAR(10), "使用方式：https://appamvpb5mq9834.h5.xiaoeknow.com/p/t/v1/ecommerce/mkt/redeem_index")</f>
      </c>
      <c r="AM202" s="1"/>
      <c r="AN202" s="1"/>
      <c r="AO202" s="1"/>
    </row>
    <row r="203">
      <c r="A203" s="1">
        <f>IF('微伴数据'!A200="","",'微伴数据'!A200)</f>
      </c>
      <c r="B203" s="1">
        <f>IF('微伴数据'!B200="","",'微伴数据'!B200)</f>
      </c>
      <c r="C203" s="1">
        <f>IF('微伴数据'!G200="","",'微伴数据'!G200)</f>
      </c>
      <c r="D203" s="1">
        <f>IF('微伴数据'!D200="","",'微伴数据'!D200)</f>
      </c>
      <c r="E203" s="1">
        <f>IF('微伴数据'!CR200="","",'微伴数据'!CR200)</f>
      </c>
      <c r="F203" s="1">
        <f>IF('微伴数据'!CL200="","",'微伴数据'!CL200)</f>
      </c>
      <c r="G203" s="1" t="str">
        <v>B</v>
      </c>
      <c r="H203" s="1" t="str">
        <v>建联</v>
      </c>
      <c r="I203" s="1">
        <f>VLOOKUP(A203,'Sheet9'!A:A,1,0)</f>
      </c>
      <c r="J203" s="3"/>
      <c r="K203" s="1">
        <f>T203&amp;CHAR(10)&amp;U203&amp;CHAR(10)&amp;V203&amp;CHAR(10)&amp;Y203&amp;CHAR(10)&amp;Z203&amp;CHAR(10)&amp;AA203&amp;CHAR(10)&amp;AB203&amp;CHAR(10)&amp;AC203&amp;CHAR(10)&amp;AD203&amp;CHAR(10)&amp;AE203</f>
      </c>
      <c r="L203" s="2">
        <f>IFERROR(VLOOKUP(#REF!,'第一课直播'!D:L,9,0),IFERROR(VLOOKUP('第一课回放'!C:H,5,0),"未到课"))</f>
      </c>
      <c r="M203" s="2">
        <f>IFERROR(VLOOKUP(#REF!,'第一课回放'!C:H,5,0),"0:00:00")</f>
      </c>
      <c r="N203" s="2">
        <f>IFERROR(VLOOKUP(#REF!,'第二课直播'!D:L,9,0),"未到课")</f>
      </c>
      <c r="O203" s="2"/>
      <c r="P203" s="7"/>
      <c r="Q203" s="2"/>
      <c r="R203" s="2"/>
      <c r="S203" s="1">
        <f>IFERROR(VLOOKUP(A203,'微伴数据'!A:DB,12,0),"")</f>
      </c>
      <c r="T203" s="1">
        <f>IFERROR(VLOOKUP(A203,'微伴数据'!A:DB,32,0),"")</f>
      </c>
      <c r="U203" s="1">
        <f>IFERROR(VLOOKUP(A203,'微伴数据'!A:DC,81,0),"")</f>
      </c>
      <c r="V203" s="1">
        <f>IFERROR(VLOOKUP(#REF!,'星橙地址'!A:V,9,0),"")</f>
      </c>
      <c r="W203" s="1">
        <f>IFERROR(VLOOKUP(#REF!,'星橙地址'!A:V,10,0),"")</f>
      </c>
      <c r="X203" s="1">
        <f>IFERROR(VLOOKUP(A203,'星云问卷'!A:O,8,0),"")</f>
      </c>
      <c r="Y203" s="3">
        <f>IFERROR(VLOOKUP(A203,'星云问卷'!A:O,9,0),"")</f>
      </c>
      <c r="Z203" s="3">
        <f>IFERROR(VLOOKUP(A203,'星云问卷'!A:O,10,0),"")</f>
      </c>
      <c r="AA203" s="3">
        <f>IFERROR(VLOOKUP(A203,'星云问卷'!A:O,11,0),"")</f>
      </c>
      <c r="AB203" s="3">
        <f>IFERROR(VLOOKUP(A203,'星云问卷'!A:O,12,0),"")</f>
      </c>
      <c r="AC203" s="3">
        <f>IFERROR(VLOOKUP(A203,'星云问卷'!A:O,13,0),"")</f>
      </c>
      <c r="AD203" s="3">
        <f>IFERROR(VLOOKUP(A203,'星云问卷'!A:O,14,0),"")</f>
      </c>
      <c r="AE203" s="3">
        <f>IFERROR(VLOOKUP(A203,'星云问卷'!A:O,15,0),"")</f>
      </c>
      <c r="AF203" s="1">
        <f>IFERROR(VLOOKUP(A203,'微伴数据'!A:DB,72,0),"")</f>
      </c>
      <c r="AG203" s="1"/>
      <c r="AH203" s="1"/>
      <c r="AI203" s="1"/>
      <c r="AJ203" s="4"/>
      <c r="AK203" s="4"/>
      <c r="AL203" s="4">
        <f>CONCATENATE( " 我把体验营用户专属福利给你发一下哈：" &amp; CHAR(10) &amp; CHAR(10), "1.《抖音商业IP课》" &amp; CHAR(10), "兑换码：", AG203, CHAR(10), "兑换码使用地址：https://appamvpb5mq9834.h5.xiaoeknow.com/p/t/v1/ecommerce/mkt/redeem_index" &amp; CHAR(10) &amp; CHAR(10), "2.《生财有术66个项目精选》" &amp; CHAR(10), "兑换码：", AH203, CHAR(10), "使用方式：微信搜索小报童投递-点击开始阅读-点击生财有术项目精选即可" &amp; CHAR(10) &amp; CHAR(10), "3.《生财365问》" &amp; CHAR(10), "兑换码：", AI203, CHAR(10), "使用方式：https://appamvpb5mq9834.h5.xiaoeknow.com/p/t/v1/ecommerce/mkt/redeem_index")</f>
      </c>
      <c r="AM203" s="1"/>
      <c r="AN203" s="1"/>
      <c r="AO203" s="1"/>
    </row>
    <row r="204">
      <c r="A204" s="1">
        <f>IF('微伴数据'!A201="","",'微伴数据'!A201)</f>
      </c>
      <c r="B204" s="1">
        <f>IF('微伴数据'!B201="","",'微伴数据'!B201)</f>
      </c>
      <c r="C204" s="1">
        <f>IF('微伴数据'!G201="","",'微伴数据'!G201)</f>
      </c>
      <c r="D204" s="1">
        <f>IF('微伴数据'!D201="","",'微伴数据'!D201)</f>
      </c>
      <c r="E204" s="1">
        <f>IF('微伴数据'!CR201="","",'微伴数据'!CR201)</f>
      </c>
      <c r="F204" s="1">
        <f>IF('微伴数据'!CL201="","",'微伴数据'!CL201)</f>
      </c>
      <c r="G204" s="1" t="str">
        <v>B</v>
      </c>
      <c r="H204" s="1" t="str">
        <v>建联</v>
      </c>
      <c r="I204" s="1">
        <f>VLOOKUP(A204,'Sheet9'!A:A,1,0)</f>
      </c>
      <c r="J204" s="3"/>
      <c r="K204" s="1">
        <f>T204&amp;CHAR(10)&amp;U204&amp;CHAR(10)&amp;V204&amp;CHAR(10)&amp;Y204&amp;CHAR(10)&amp;Z204&amp;CHAR(10)&amp;AA204&amp;CHAR(10)&amp;AB204&amp;CHAR(10)&amp;AC204&amp;CHAR(10)&amp;AD204&amp;CHAR(10)&amp;AE204</f>
      </c>
      <c r="L204" s="2">
        <f>IFERROR(VLOOKUP(#REF!,'第一课直播'!D:L,9,0),IFERROR(VLOOKUP('第一课回放'!C:H,5,0),"未到课"))</f>
      </c>
      <c r="M204" s="2">
        <f>IFERROR(VLOOKUP(#REF!,'第一课回放'!C:H,5,0),"0:00:00")</f>
      </c>
      <c r="N204" s="2">
        <f>IFERROR(VLOOKUP(#REF!,'第二课直播'!D:L,9,0),"未到课")</f>
      </c>
      <c r="O204" s="2"/>
      <c r="P204" s="2"/>
      <c r="Q204" s="2"/>
      <c r="R204" s="2"/>
      <c r="S204" s="1">
        <f>IFERROR(VLOOKUP(A204,'微伴数据'!A:DB,12,0),"")</f>
      </c>
      <c r="T204" s="1">
        <f>IFERROR(VLOOKUP(A204,'微伴数据'!A:DB,32,0),"")</f>
      </c>
      <c r="U204" s="1">
        <f>IFERROR(VLOOKUP(A204,'微伴数据'!A:DC,81,0),"")</f>
      </c>
      <c r="V204" s="1">
        <f>IFERROR(VLOOKUP(#REF!,'星橙地址'!A:V,9,0),"")</f>
      </c>
      <c r="W204" s="1">
        <f>IFERROR(VLOOKUP(#REF!,'星橙地址'!A:V,10,0),"")</f>
      </c>
      <c r="X204" s="1">
        <f>IFERROR(VLOOKUP(A204,'星云问卷'!A:O,8,0),"")</f>
      </c>
      <c r="Y204" s="3">
        <f>IFERROR(VLOOKUP(A204,'星云问卷'!A:O,9,0),"")</f>
      </c>
      <c r="Z204" s="3">
        <f>IFERROR(VLOOKUP(A204,'星云问卷'!A:O,10,0),"")</f>
      </c>
      <c r="AA204" s="3">
        <f>IFERROR(VLOOKUP(A204,'星云问卷'!A:O,11,0),"")</f>
      </c>
      <c r="AB204" s="3">
        <f>IFERROR(VLOOKUP(A204,'星云问卷'!A:O,12,0),"")</f>
      </c>
      <c r="AC204" s="3">
        <f>IFERROR(VLOOKUP(A204,'星云问卷'!A:O,13,0),"")</f>
      </c>
      <c r="AD204" s="3">
        <f>IFERROR(VLOOKUP(A204,'星云问卷'!A:O,14,0),"")</f>
      </c>
      <c r="AE204" s="3">
        <f>IFERROR(VLOOKUP(A204,'星云问卷'!A:O,15,0),"")</f>
      </c>
      <c r="AF204" s="1">
        <f>IFERROR(VLOOKUP(A204,'微伴数据'!A:DB,72,0),"")</f>
      </c>
      <c r="AG204" s="1" t="str">
        <v>548XHsUU</v>
      </c>
      <c r="AH204" s="4" t="s">
        <v>64</v>
      </c>
      <c r="AI204" s="1" t="str">
        <v>6dkDs46V</v>
      </c>
      <c r="AJ204" s="4"/>
      <c r="AK204" s="4"/>
      <c r="AL204" s="4">
        <f>CONCATENATE( " 我把体验营用户专属福利给你发一下哈：" &amp; CHAR(10) &amp; CHAR(10), "1.《抖音商业IP课》" &amp; CHAR(10), "兑换码：", AG204, CHAR(10), "兑换码使用地址：https://appamvpb5mq9834.h5.xiaoeknow.com/p/t/v1/ecommerce/mkt/redeem_index" &amp; CHAR(10) &amp; CHAR(10), "2.《生财有术66个项目精选》" &amp; CHAR(10), "兑换码：", AH204, CHAR(10), "使用方式：微信搜索小报童投递-点击开始阅读-点击生财有术项目精选即可" &amp; CHAR(10) &amp; CHAR(10), "3.《生财365问》" &amp; CHAR(10), "兑换码：", AI204, CHAR(10), "使用方式：https://appamvpb5mq9834.h5.xiaoeknow.com/p/t/v1/ecommerce/mkt/redeem_index")</f>
      </c>
      <c r="AM204" s="1"/>
      <c r="AN204" s="1"/>
      <c r="AO204" s="1"/>
    </row>
    <row r="205">
      <c r="A205" s="1">
        <f>IF('微伴数据'!A202="","",'微伴数据'!A202)</f>
      </c>
      <c r="B205" s="1">
        <f>IF('微伴数据'!B202="","",'微伴数据'!B202)</f>
      </c>
      <c r="C205" s="1">
        <f>IF('微伴数据'!G202="","",'微伴数据'!G202)</f>
      </c>
      <c r="D205" s="1">
        <f>IF('微伴数据'!D202="","",'微伴数据'!D202)</f>
      </c>
      <c r="E205" s="1">
        <f>IF('微伴数据'!CR202="","",'微伴数据'!CR202)</f>
      </c>
      <c r="F205" s="1">
        <f>IF('微伴数据'!CL202="","",'微伴数据'!CL202)</f>
      </c>
      <c r="G205" s="1" t="str">
        <v>A</v>
      </c>
      <c r="H205" s="1" t="str">
        <v>建联</v>
      </c>
      <c r="I205" s="1">
        <f>VLOOKUP(A205,'Sheet9'!A:A,1,0)</f>
      </c>
      <c r="J205" s="3"/>
      <c r="K205" s="1">
        <f>T205&amp;CHAR(10)&amp;U205&amp;CHAR(10)&amp;V205&amp;CHAR(10)&amp;Y205&amp;CHAR(10)&amp;Z205&amp;CHAR(10)&amp;AA205&amp;CHAR(10)&amp;AB205&amp;CHAR(10)&amp;AC205&amp;CHAR(10)&amp;AD205&amp;CHAR(10)&amp;AE205</f>
      </c>
      <c r="L205" s="2">
        <f>IFERROR(VLOOKUP(#REF!,'第一课直播'!D:L,9,0),IFERROR(VLOOKUP('第一课回放'!C:H,5,0),"未到课"))</f>
      </c>
      <c r="M205" s="2">
        <f>IFERROR(VLOOKUP(#REF!,'第一课回放'!C:H,5,0),"0:00:00")</f>
      </c>
      <c r="N205" s="2">
        <f>IFERROR(VLOOKUP(#REF!,'第二课直播'!D:L,9,0),"未到课")</f>
      </c>
      <c r="O205" s="2"/>
      <c r="P205" s="2"/>
      <c r="Q205" s="2"/>
      <c r="R205" s="2"/>
      <c r="S205" s="1">
        <f>IFERROR(VLOOKUP(A205,'微伴数据'!A:DB,12,0),"")</f>
      </c>
      <c r="T205" s="1">
        <f>IFERROR(VLOOKUP(A205,'微伴数据'!A:DB,32,0),"")</f>
      </c>
      <c r="U205" s="1">
        <f>IFERROR(VLOOKUP(A205,'微伴数据'!A:DC,81,0),"")</f>
      </c>
      <c r="V205" s="1">
        <f>IFERROR(VLOOKUP(#REF!,'星橙地址'!A:V,9,0),"")</f>
      </c>
      <c r="W205" s="1">
        <f>IFERROR(VLOOKUP(#REF!,'星橙地址'!A:V,10,0),"")</f>
      </c>
      <c r="X205" s="1">
        <f>IFERROR(VLOOKUP(A205,'星云问卷'!A:O,8,0),"")</f>
      </c>
      <c r="Y205" s="3">
        <f>IFERROR(VLOOKUP(A205,'星云问卷'!A:O,9,0),"")</f>
      </c>
      <c r="Z205" s="3">
        <f>IFERROR(VLOOKUP(A205,'星云问卷'!A:O,10,0),"")</f>
      </c>
      <c r="AA205" s="3">
        <f>IFERROR(VLOOKUP(A205,'星云问卷'!A:O,11,0),"")</f>
      </c>
      <c r="AB205" s="3">
        <f>IFERROR(VLOOKUP(A205,'星云问卷'!A:O,12,0),"")</f>
      </c>
      <c r="AC205" s="3">
        <f>IFERROR(VLOOKUP(A205,'星云问卷'!A:O,13,0),"")</f>
      </c>
      <c r="AD205" s="3">
        <f>IFERROR(VLOOKUP(A205,'星云问卷'!A:O,14,0),"")</f>
      </c>
      <c r="AE205" s="3">
        <f>IFERROR(VLOOKUP(A205,'星云问卷'!A:O,15,0),"")</f>
      </c>
      <c r="AF205" s="1">
        <f>IFERROR(VLOOKUP(A205,'微伴数据'!A:DB,72,0),"")</f>
      </c>
      <c r="AG205" s="1"/>
      <c r="AH205" s="1"/>
      <c r="AI205" s="1"/>
      <c r="AJ205" s="4"/>
      <c r="AK205" s="4"/>
      <c r="AL205" s="4">
        <f>CONCATENATE( " 我把体验营用户专属福利给你发一下哈：" &amp; CHAR(10) &amp; CHAR(10), "1.《抖音商业IP课》" &amp; CHAR(10), "兑换码：", AG205, CHAR(10), "兑换码使用地址：https://appamvpb5mq9834.h5.xiaoeknow.com/p/t/v1/ecommerce/mkt/redeem_index" &amp; CHAR(10) &amp; CHAR(10), "2.《生财有术66个项目精选》" &amp; CHAR(10), "兑换码：", AH205, CHAR(10), "使用方式：微信搜索小报童投递-点击开始阅读-点击生财有术项目精选即可" &amp; CHAR(10) &amp; CHAR(10), "3.《生财365问》" &amp; CHAR(10), "兑换码：", AI205, CHAR(10), "使用方式：https://appamvpb5mq9834.h5.xiaoeknow.com/p/t/v1/ecommerce/mkt/redeem_index")</f>
      </c>
      <c r="AM205" s="1"/>
      <c r="AN205" s="1"/>
      <c r="AO205" s="1"/>
    </row>
    <row r="206">
      <c r="A206" s="1">
        <f>IF('微伴数据'!A203="","",'微伴数据'!A203)</f>
      </c>
      <c r="B206" s="1">
        <f>IF('微伴数据'!B203="","",'微伴数据'!B203)</f>
      </c>
      <c r="C206" s="1">
        <f>IF('微伴数据'!G203="","",'微伴数据'!G203)</f>
      </c>
      <c r="D206" s="1">
        <f>IF('微伴数据'!D203="","",'微伴数据'!D203)</f>
      </c>
      <c r="E206" s="1">
        <f>IF('微伴数据'!CR203="","",'微伴数据'!CR203)</f>
      </c>
      <c r="F206" s="1">
        <f>IF('微伴数据'!CL203="","",'微伴数据'!CL203)</f>
      </c>
      <c r="G206" s="1" t="str">
        <v>B</v>
      </c>
      <c r="H206" s="1" t="str">
        <v>建联</v>
      </c>
      <c r="I206" s="1">
        <f>VLOOKUP(A206,'Sheet9'!A:A,1,0)</f>
      </c>
      <c r="J206" s="3"/>
      <c r="K206" s="1">
        <f>T206&amp;CHAR(10)&amp;U206&amp;CHAR(10)&amp;V206&amp;CHAR(10)&amp;Y206&amp;CHAR(10)&amp;Z206&amp;CHAR(10)&amp;AA206&amp;CHAR(10)&amp;AB206&amp;CHAR(10)&amp;AC206&amp;CHAR(10)&amp;AD206&amp;CHAR(10)&amp;AE206</f>
      </c>
      <c r="L206" s="2">
        <f>IFERROR(VLOOKUP(#REF!,'第一课直播'!D:L,9,0),IFERROR(VLOOKUP('第一课回放'!C:H,5,0),"未到课"))</f>
      </c>
      <c r="M206" s="2">
        <f>IFERROR(VLOOKUP(#REF!,'第一课回放'!C:H,5,0),"0:00:00")</f>
      </c>
      <c r="N206" s="2">
        <f>IFERROR(VLOOKUP(#REF!,'第二课直播'!D:L,9,0),"未到课")</f>
      </c>
      <c r="O206" s="2"/>
      <c r="P206" s="2"/>
      <c r="Q206" s="2"/>
      <c r="R206" s="2"/>
      <c r="S206" s="1">
        <f>IFERROR(VLOOKUP(A206,'微伴数据'!A:DB,12,0),"")</f>
      </c>
      <c r="T206" s="1">
        <f>IFERROR(VLOOKUP(A206,'微伴数据'!A:DB,32,0),"")</f>
      </c>
      <c r="U206" s="4" t="str">
        <v>会员_7</v>
      </c>
      <c r="V206" s="1">
        <f>IFERROR(VLOOKUP(#REF!,'星橙地址'!A:V,9,0),"")</f>
      </c>
      <c r="W206" s="1">
        <f>IFERROR(VLOOKUP(#REF!,'星橙地址'!A:V,10,0),"")</f>
      </c>
      <c r="X206" s="1">
        <f>IFERROR(VLOOKUP(A206,'星云问卷'!A:O,8,0),"")</f>
      </c>
      <c r="Y206" s="3">
        <f>IFERROR(VLOOKUP(A206,'星云问卷'!A:O,9,0),"")</f>
      </c>
      <c r="Z206" s="3">
        <f>IFERROR(VLOOKUP(A206,'星云问卷'!A:O,10,0),"")</f>
      </c>
      <c r="AA206" s="3">
        <f>IFERROR(VLOOKUP(A206,'星云问卷'!A:O,11,0),"")</f>
      </c>
      <c r="AB206" s="3">
        <f>IFERROR(VLOOKUP(A206,'星云问卷'!A:O,12,0),"")</f>
      </c>
      <c r="AC206" s="3">
        <f>IFERROR(VLOOKUP(A206,'星云问卷'!A:O,13,0),"")</f>
      </c>
      <c r="AD206" s="3">
        <f>IFERROR(VLOOKUP(A206,'星云问卷'!A:O,14,0),"")</f>
      </c>
      <c r="AE206" s="3">
        <f>IFERROR(VLOOKUP(A206,'星云问卷'!A:O,15,0),"")</f>
      </c>
      <c r="AF206" s="1">
        <f>IFERROR(VLOOKUP(A206,'微伴数据'!A:DB,72,0),"")</f>
      </c>
      <c r="AG206" s="1"/>
      <c r="AH206" s="1"/>
      <c r="AI206" s="1"/>
      <c r="AJ206" s="4"/>
      <c r="AK206" s="4"/>
      <c r="AL206" s="4">
        <f>CONCATENATE( " 我把体验营用户专属福利给你发一下哈：" &amp; CHAR(10) &amp; CHAR(10), "1.《抖音商业IP课》" &amp; CHAR(10), "兑换码：", AG206, CHAR(10), "兑换码使用地址：https://appamvpb5mq9834.h5.xiaoeknow.com/p/t/v1/ecommerce/mkt/redeem_index" &amp; CHAR(10) &amp; CHAR(10), "2.《生财有术66个项目精选》" &amp; CHAR(10), "兑换码：", AH206, CHAR(10), "使用方式：微信搜索小报童投递-点击开始阅读-点击生财有术项目精选即可" &amp; CHAR(10) &amp; CHAR(10), "3.《生财365问》" &amp; CHAR(10), "兑换码：", AI206, CHAR(10), "使用方式：https://appamvpb5mq9834.h5.xiaoeknow.com/p/t/v1/ecommerce/mkt/redeem_index")</f>
      </c>
      <c r="AM206" s="1"/>
      <c r="AN206" s="1"/>
      <c r="AO206" s="1"/>
    </row>
    <row r="207">
      <c r="A207" s="1">
        <f>IF('微伴数据'!A204="","",'微伴数据'!A204)</f>
      </c>
      <c r="B207" s="1">
        <f>IF('微伴数据'!B204="","",'微伴数据'!B204)</f>
      </c>
      <c r="C207" s="1">
        <f>IF('微伴数据'!G204="","",'微伴数据'!G204)</f>
      </c>
      <c r="D207" s="1">
        <f>IF('微伴数据'!D204="","",'微伴数据'!D204)</f>
      </c>
      <c r="E207" s="1">
        <f>IF('微伴数据'!CR204="","",'微伴数据'!CR204)</f>
      </c>
      <c r="F207" s="1">
        <f>IF('微伴数据'!CL204="","",'微伴数据'!CL204)</f>
      </c>
      <c r="G207" s="1" t="str">
        <v>S</v>
      </c>
      <c r="H207" s="1" t="str">
        <v>建联</v>
      </c>
      <c r="I207" s="1">
        <f>VLOOKUP(A207,'Sheet9'!A:A,1,0)</f>
      </c>
      <c r="J207" s="3"/>
      <c r="K207" s="1">
        <f>T207&amp;CHAR(10)&amp;U207&amp;CHAR(10)&amp;V207&amp;CHAR(10)&amp;Y207&amp;CHAR(10)&amp;Z207&amp;CHAR(10)&amp;AA207&amp;CHAR(10)&amp;AB207&amp;CHAR(10)&amp;AC207&amp;CHAR(10)&amp;AD207&amp;CHAR(10)&amp;AE207</f>
      </c>
      <c r="L207" s="2">
        <f>IFERROR(VLOOKUP(#REF!,'第一课直播'!D:L,9,0),IFERROR(VLOOKUP('第一课回放'!C:H,5,0),"未到课"))</f>
      </c>
      <c r="M207" s="2">
        <f>IFERROR(VLOOKUP(#REF!,'第一课回放'!C:H,5,0),"0:00:00")</f>
      </c>
      <c r="N207" s="2">
        <f>IFERROR(VLOOKUP(#REF!,'第二课直播'!D:L,9,0),"未到课")</f>
      </c>
      <c r="O207" s="2"/>
      <c r="P207" s="2"/>
      <c r="Q207" s="2"/>
      <c r="R207" s="2"/>
      <c r="S207" s="1">
        <f>IFERROR(VLOOKUP(A207,'微伴数据'!A:DB,12,0),"")</f>
      </c>
      <c r="T207" s="1">
        <f>IFERROR(VLOOKUP(A207,'微伴数据'!A:DB,32,0),"")</f>
      </c>
      <c r="U207" s="1">
        <f>IFERROR(VLOOKUP(A207,'微伴数据'!A:DC,81,0),"")</f>
      </c>
      <c r="V207" s="1">
        <f>IFERROR(VLOOKUP(#REF!,'星橙地址'!A:V,9,0),"")</f>
      </c>
      <c r="W207" s="1">
        <f>IFERROR(VLOOKUP(#REF!,'星橙地址'!A:V,10,0),"")</f>
      </c>
      <c r="X207" s="1">
        <f>IFERROR(VLOOKUP(A207,'星云问卷'!A:O,8,0),"")</f>
      </c>
      <c r="Y207" s="3">
        <f>IFERROR(VLOOKUP(A207,'星云问卷'!A:O,9,0),"")</f>
      </c>
      <c r="Z207" s="3">
        <f>IFERROR(VLOOKUP(A207,'星云问卷'!A:O,10,0),"")</f>
      </c>
      <c r="AA207" s="3">
        <f>IFERROR(VLOOKUP(A207,'星云问卷'!A:O,11,0),"")</f>
      </c>
      <c r="AB207" s="3">
        <f>IFERROR(VLOOKUP(A207,'星云问卷'!A:O,12,0),"")</f>
      </c>
      <c r="AC207" s="3">
        <f>IFERROR(VLOOKUP(A207,'星云问卷'!A:O,13,0),"")</f>
      </c>
      <c r="AD207" s="3">
        <f>IFERROR(VLOOKUP(A207,'星云问卷'!A:O,14,0),"")</f>
      </c>
      <c r="AE207" s="3">
        <f>IFERROR(VLOOKUP(A207,'星云问卷'!A:O,15,0),"")</f>
      </c>
      <c r="AF207" s="1">
        <f>IFERROR(VLOOKUP(A207,'微伴数据'!A:DB,72,0),"")</f>
      </c>
      <c r="AG207" s="5" t="str">
        <v>547v4uTM</v>
      </c>
      <c r="AH207" s="4" t="s">
        <v>65</v>
      </c>
      <c r="AI207" s="5" t="str">
        <v>6dj4PshW</v>
      </c>
      <c r="AJ207" s="4"/>
      <c r="AK207" s="4"/>
      <c r="AL207" s="4">
        <f>CONCATENATE( " 我把体验营用户专属福利给你发一下哈：" &amp; CHAR(10) &amp; CHAR(10), "1.《抖音商业IP课》" &amp; CHAR(10), "兑换码：", AG207, CHAR(10), "兑换码使用地址：https://appamvpb5mq9834.h5.xiaoeknow.com/p/t/v1/ecommerce/mkt/redeem_index" &amp; CHAR(10) &amp; CHAR(10), "2.《生财有术66个项目精选》" &amp; CHAR(10), "兑换码：", AH207, CHAR(10), "使用方式：微信搜索小报童投递-点击开始阅读-点击生财有术项目精选即可" &amp; CHAR(10) &amp; CHAR(10), "3.《生财365问》" &amp; CHAR(10), "兑换码：", AI207, CHAR(10), "使用方式：https://appamvpb5mq9834.h5.xiaoeknow.com/p/t/v1/ecommerce/mkt/redeem_index")</f>
      </c>
      <c r="AM207" s="1"/>
      <c r="AN207" s="1"/>
      <c r="AO207" s="1"/>
    </row>
    <row r="208">
      <c r="A208" s="1">
        <f>IF('微伴数据'!A205="","",'微伴数据'!A205)</f>
      </c>
      <c r="B208" s="1">
        <f>IF('微伴数据'!B205="","",'微伴数据'!B205)</f>
      </c>
      <c r="C208" s="1">
        <f>IF('微伴数据'!G205="","",'微伴数据'!G205)</f>
      </c>
      <c r="D208" s="1">
        <f>IF('微伴数据'!D205="","",'微伴数据'!D205)</f>
      </c>
      <c r="E208" s="1">
        <f>IF('微伴数据'!CR205="","",'微伴数据'!CR205)</f>
      </c>
      <c r="F208" s="1">
        <f>IF('微伴数据'!CL205="","",'微伴数据'!CL205)</f>
      </c>
      <c r="G208" s="1" t="str">
        <v>A</v>
      </c>
      <c r="H208" s="1" t="str">
        <v>建联</v>
      </c>
      <c r="I208" s="1">
        <f>VLOOKUP(A208,'Sheet9'!A:A,1,0)</f>
      </c>
      <c r="J208" s="3"/>
      <c r="K208" s="1">
        <f>T208&amp;CHAR(10)&amp;U208&amp;CHAR(10)&amp;V208&amp;CHAR(10)&amp;Y208&amp;CHAR(10)&amp;Z208&amp;CHAR(10)&amp;AA208&amp;CHAR(10)&amp;AB208&amp;CHAR(10)&amp;AC208&amp;CHAR(10)&amp;AD208&amp;CHAR(10)&amp;AE208</f>
      </c>
      <c r="L208" s="2">
        <f>IFERROR(VLOOKUP(#REF!,'第一课直播'!D:L,9,0),IFERROR(VLOOKUP('第一课回放'!C:H,5,0),"未到课"))</f>
      </c>
      <c r="M208" s="2">
        <f>IFERROR(VLOOKUP(#REF!,'第一课回放'!C:H,5,0),"0:00:00")</f>
      </c>
      <c r="N208" s="2">
        <f>IFERROR(VLOOKUP(#REF!,'第二课直播'!D:L,9,0),"未到课")</f>
      </c>
      <c r="O208" s="2"/>
      <c r="P208" s="2"/>
      <c r="Q208" s="2"/>
      <c r="R208" s="2"/>
      <c r="S208" s="1">
        <f>IFERROR(VLOOKUP(A208,'微伴数据'!A:DB,12,0),"")</f>
      </c>
      <c r="T208" s="1">
        <f>IFERROR(VLOOKUP(A208,'微伴数据'!A:DB,32,0),"")</f>
      </c>
      <c r="U208" s="1">
        <f>IFERROR(VLOOKUP(A208,'微伴数据'!A:DC,81,0),"")</f>
      </c>
      <c r="V208" s="1">
        <f>IFERROR(VLOOKUP(#REF!,'星橙地址'!A:V,9,0),"")</f>
      </c>
      <c r="W208" s="1">
        <f>IFERROR(VLOOKUP(#REF!,'星橙地址'!A:V,10,0),"")</f>
      </c>
      <c r="X208" s="1">
        <f>IFERROR(VLOOKUP(A208,'星云问卷'!A:O,8,0),"")</f>
      </c>
      <c r="Y208" s="3">
        <f>IFERROR(VLOOKUP(A208,'星云问卷'!A:O,9,0),"")</f>
      </c>
      <c r="Z208" s="3">
        <f>IFERROR(VLOOKUP(A208,'星云问卷'!A:O,10,0),"")</f>
      </c>
      <c r="AA208" s="3">
        <f>IFERROR(VLOOKUP(A208,'星云问卷'!A:O,11,0),"")</f>
      </c>
      <c r="AB208" s="3">
        <f>IFERROR(VLOOKUP(A208,'星云问卷'!A:O,12,0),"")</f>
      </c>
      <c r="AC208" s="3">
        <f>IFERROR(VLOOKUP(A208,'星云问卷'!A:O,13,0),"")</f>
      </c>
      <c r="AD208" s="3">
        <f>IFERROR(VLOOKUP(A208,'星云问卷'!A:O,14,0),"")</f>
      </c>
      <c r="AE208" s="3">
        <f>IFERROR(VLOOKUP(A208,'星云问卷'!A:O,15,0),"")</f>
      </c>
      <c r="AF208" s="1">
        <f>IFERROR(VLOOKUP(A208,'微伴数据'!A:DB,72,0),"")</f>
      </c>
      <c r="AG208" s="1"/>
      <c r="AH208" s="1"/>
      <c r="AI208" s="1"/>
      <c r="AJ208" s="4"/>
      <c r="AK208" s="4"/>
      <c r="AL208" s="4">
        <f>CONCATENATE( " 我把体验营用户专属福利给你发一下哈：" &amp; CHAR(10) &amp; CHAR(10), "1.《抖音商业IP课》" &amp; CHAR(10), "兑换码：", AG208, CHAR(10), "兑换码使用地址：https://appamvpb5mq9834.h5.xiaoeknow.com/p/t/v1/ecommerce/mkt/redeem_index" &amp; CHAR(10) &amp; CHAR(10), "2.《生财有术66个项目精选》" &amp; CHAR(10), "兑换码：", AH208, CHAR(10), "使用方式：微信搜索小报童投递-点击开始阅读-点击生财有术项目精选即可" &amp; CHAR(10) &amp; CHAR(10), "3.《生财365问》" &amp; CHAR(10), "兑换码：", AI208, CHAR(10), "使用方式：https://appamvpb5mq9834.h5.xiaoeknow.com/p/t/v1/ecommerce/mkt/redeem_index")</f>
      </c>
      <c r="AM208" s="1"/>
      <c r="AN208" s="1"/>
      <c r="AO208" s="1" t="str">
        <v>纳入用户画像</v>
      </c>
    </row>
    <row r="209">
      <c r="A209" s="1">
        <f>IF('微伴数据'!A206="","",'微伴数据'!A206)</f>
      </c>
      <c r="B209" s="1">
        <f>IF('微伴数据'!B206="","",'微伴数据'!B206)</f>
      </c>
      <c r="C209" s="1">
        <f>IF('微伴数据'!G206="","",'微伴数据'!G206)</f>
      </c>
      <c r="D209" s="1">
        <f>IF('微伴数据'!D206="","",'微伴数据'!D206)</f>
      </c>
      <c r="E209" s="1">
        <f>IF('微伴数据'!CR206="","",'微伴数据'!CR206)</f>
      </c>
      <c r="F209" s="1">
        <f>IF('微伴数据'!CL206="","",'微伴数据'!CL206)</f>
      </c>
      <c r="G209" s="1" t="str">
        <v>S</v>
      </c>
      <c r="H209" s="1" t="str">
        <v>建联</v>
      </c>
      <c r="I209" s="1">
        <f>VLOOKUP(A209,'Sheet9'!A:A,1,0)</f>
      </c>
      <c r="J209" s="3"/>
      <c r="K209" s="1">
        <f>T209&amp;CHAR(10)&amp;U209&amp;CHAR(10)&amp;V209&amp;CHAR(10)&amp;Y209&amp;CHAR(10)&amp;Z209&amp;CHAR(10)&amp;AA209&amp;CHAR(10)&amp;AB209&amp;CHAR(10)&amp;AC209&amp;CHAR(10)&amp;AD209&amp;CHAR(10)&amp;AE209</f>
      </c>
      <c r="L209" s="2">
        <f>IFERROR(VLOOKUP(#REF!,'第一课直播'!D:L,9,0),IFERROR(VLOOKUP('第一课回放'!C:H,5,0),"未到课"))</f>
      </c>
      <c r="M209" s="2">
        <f>IFERROR(VLOOKUP(#REF!,'第一课回放'!C:H,5,0),"0:00:00")</f>
      </c>
      <c r="N209" s="2">
        <f>IFERROR(VLOOKUP(#REF!,'第二课直播'!D:L,9,0),"未到课")</f>
      </c>
      <c r="O209" s="2"/>
      <c r="P209" s="2"/>
      <c r="Q209" s="2"/>
      <c r="R209" s="2"/>
      <c r="S209" s="1">
        <f>IFERROR(VLOOKUP(A209,'微伴数据'!A:DB,12,0),"")</f>
      </c>
      <c r="T209" s="1">
        <f>IFERROR(VLOOKUP(A209,'微伴数据'!A:DB,32,0),"")</f>
      </c>
      <c r="U209" s="1">
        <f>IFERROR(VLOOKUP(A209,'微伴数据'!A:DC,81,0),"")</f>
      </c>
      <c r="V209" s="1">
        <f>IFERROR(VLOOKUP(#REF!,'星橙地址'!A:V,9,0),"")</f>
      </c>
      <c r="W209" s="1">
        <f>IFERROR(VLOOKUP(#REF!,'星橙地址'!A:V,10,0),"")</f>
      </c>
      <c r="X209" s="1">
        <f>IFERROR(VLOOKUP(A209,'星云问卷'!A:O,8,0),"")</f>
      </c>
      <c r="Y209" s="3">
        <f>IFERROR(VLOOKUP(A209,'星云问卷'!A:O,9,0),"")</f>
      </c>
      <c r="Z209" s="3">
        <f>IFERROR(VLOOKUP(A209,'星云问卷'!A:O,10,0),"")</f>
      </c>
      <c r="AA209" s="3">
        <f>IFERROR(VLOOKUP(A209,'星云问卷'!A:O,11,0),"")</f>
      </c>
      <c r="AB209" s="3">
        <f>IFERROR(VLOOKUP(A209,'星云问卷'!A:O,12,0),"")</f>
      </c>
      <c r="AC209" s="3">
        <f>IFERROR(VLOOKUP(A209,'星云问卷'!A:O,13,0),"")</f>
      </c>
      <c r="AD209" s="3">
        <f>IFERROR(VLOOKUP(A209,'星云问卷'!A:O,14,0),"")</f>
      </c>
      <c r="AE209" s="3">
        <f>IFERROR(VLOOKUP(A209,'星云问卷'!A:O,15,0),"")</f>
      </c>
      <c r="AF209" s="1">
        <f>IFERROR(VLOOKUP(A209,'微伴数据'!A:DB,72,0),"")</f>
      </c>
      <c r="AG209" s="1"/>
      <c r="AH209" s="1"/>
      <c r="AI209" s="1"/>
      <c r="AJ209" s="4"/>
      <c r="AK209" s="4"/>
      <c r="AL209" s="4">
        <f>CONCATENATE( " 我把体验营用户专属福利给你发一下哈：" &amp; CHAR(10) &amp; CHAR(10), "1.《抖音商业IP课》" &amp; CHAR(10), "兑换码：", AG209, CHAR(10), "兑换码使用地址：https://appamvpb5mq9834.h5.xiaoeknow.com/p/t/v1/ecommerce/mkt/redeem_index" &amp; CHAR(10) &amp; CHAR(10), "2.《生财有术66个项目精选》" &amp; CHAR(10), "兑换码：", AH209, CHAR(10), "使用方式：微信搜索小报童投递-点击开始阅读-点击生财有术项目精选即可" &amp; CHAR(10) &amp; CHAR(10), "3.《生财365问》" &amp; CHAR(10), "兑换码：", AI209, CHAR(10), "使用方式：https://appamvpb5mq9834.h5.xiaoeknow.com/p/t/v1/ecommerce/mkt/redeem_index")</f>
      </c>
      <c r="AM209" s="1"/>
      <c r="AN209" s="1"/>
      <c r="AO209" s="1"/>
    </row>
    <row r="210">
      <c r="A210" s="1">
        <f>IF('微伴数据'!A207="","",'微伴数据'!A207)</f>
      </c>
      <c r="B210" s="1">
        <f>IF('微伴数据'!B207="","",'微伴数据'!B207)</f>
      </c>
      <c r="C210" s="1">
        <f>IF('微伴数据'!G207="","",'微伴数据'!G207)</f>
      </c>
      <c r="D210" s="1">
        <f>IF('微伴数据'!D207="","",'微伴数据'!D207)</f>
      </c>
      <c r="E210" s="1">
        <f>IF('微伴数据'!CR207="","",'微伴数据'!CR207)</f>
      </c>
      <c r="F210" s="1">
        <f>IF('微伴数据'!CL207="","",'微伴数据'!CL207)</f>
      </c>
      <c r="G210" s="1" t="str">
        <v>B</v>
      </c>
      <c r="H210" s="1" t="str">
        <v>建联</v>
      </c>
      <c r="I210" s="1">
        <f>VLOOKUP(A210,'Sheet9'!A:A,1,0)</f>
      </c>
      <c r="J210" s="3"/>
      <c r="K210" s="1">
        <f>T210&amp;CHAR(10)&amp;U210&amp;CHAR(10)&amp;V210&amp;CHAR(10)&amp;Y210&amp;CHAR(10)&amp;Z210&amp;CHAR(10)&amp;AA210&amp;CHAR(10)&amp;AB210&amp;CHAR(10)&amp;AC210&amp;CHAR(10)&amp;AD210&amp;CHAR(10)&amp;AE210</f>
      </c>
      <c r="L210" s="2">
        <f>IFERROR(VLOOKUP(#REF!,'第一课直播'!D:L,9,0),IFERROR(VLOOKUP('第一课回放'!C:H,5,0),"未到课"))</f>
      </c>
      <c r="M210" s="2">
        <f>IFERROR(VLOOKUP(#REF!,'第一课回放'!C:H,5,0),"0:00:00")</f>
      </c>
      <c r="N210" s="2">
        <f>IFERROR(VLOOKUP(#REF!,'第二课直播'!D:L,9,0),"未到课")</f>
      </c>
      <c r="O210" s="2"/>
      <c r="P210" s="2"/>
      <c r="Q210" s="2"/>
      <c r="R210" s="2"/>
      <c r="S210" s="1">
        <f>IFERROR(VLOOKUP(A210,'微伴数据'!A:DB,12,0),"")</f>
      </c>
      <c r="T210" s="1">
        <f>IFERROR(VLOOKUP(A210,'微伴数据'!A:DB,32,0),"")</f>
      </c>
      <c r="U210" s="1">
        <f>IFERROR(VLOOKUP(A210,'微伴数据'!A:DC,81,0),"")</f>
      </c>
      <c r="V210" s="1">
        <f>IFERROR(VLOOKUP(#REF!,'星橙地址'!A:V,9,0),"")</f>
      </c>
      <c r="W210" s="1">
        <f>IFERROR(VLOOKUP(#REF!,'星橙地址'!A:V,10,0),"")</f>
      </c>
      <c r="X210" s="1">
        <f>IFERROR(VLOOKUP(A210,'星云问卷'!A:O,8,0),"")</f>
      </c>
      <c r="Y210" s="3">
        <f>IFERROR(VLOOKUP(A210,'星云问卷'!A:O,9,0),"")</f>
      </c>
      <c r="Z210" s="3">
        <f>IFERROR(VLOOKUP(A210,'星云问卷'!A:O,10,0),"")</f>
      </c>
      <c r="AA210" s="3">
        <f>IFERROR(VLOOKUP(A210,'星云问卷'!A:O,11,0),"")</f>
      </c>
      <c r="AB210" s="3">
        <f>IFERROR(VLOOKUP(A210,'星云问卷'!A:O,12,0),"")</f>
      </c>
      <c r="AC210" s="3">
        <f>IFERROR(VLOOKUP(A210,'星云问卷'!A:O,13,0),"")</f>
      </c>
      <c r="AD210" s="3">
        <f>IFERROR(VLOOKUP(A210,'星云问卷'!A:O,14,0),"")</f>
      </c>
      <c r="AE210" s="3">
        <f>IFERROR(VLOOKUP(A210,'星云问卷'!A:O,15,0),"")</f>
      </c>
      <c r="AF210" s="1">
        <f>IFERROR(VLOOKUP(A210,'微伴数据'!A:DB,72,0),"")</f>
      </c>
      <c r="AG210" s="1"/>
      <c r="AH210" s="1"/>
      <c r="AI210" s="1"/>
      <c r="AJ210" s="4"/>
      <c r="AK210" s="4"/>
      <c r="AL210" s="4">
        <f>CONCATENATE( " 我把体验营用户专属福利给你发一下哈：" &amp; CHAR(10) &amp; CHAR(10), "1.《抖音商业IP课》" &amp; CHAR(10), "兑换码：", AG210, CHAR(10), "兑换码使用地址：https://appamvpb5mq9834.h5.xiaoeknow.com/p/t/v1/ecommerce/mkt/redeem_index" &amp; CHAR(10) &amp; CHAR(10), "2.《生财有术66个项目精选》" &amp; CHAR(10), "兑换码：", AH210, CHAR(10), "使用方式：微信搜索小报童投递-点击开始阅读-点击生财有术项目精选即可" &amp; CHAR(10) &amp; CHAR(10), "3.《生财365问》" &amp; CHAR(10), "兑换码：", AI210, CHAR(10), "使用方式：https://appamvpb5mq9834.h5.xiaoeknow.com/p/t/v1/ecommerce/mkt/redeem_index")</f>
      </c>
      <c r="AM210" s="1"/>
      <c r="AN210" s="1"/>
      <c r="AO210" s="1"/>
    </row>
    <row r="211">
      <c r="A211" s="1">
        <f>IF('微伴数据'!A208="","",'微伴数据'!A208)</f>
      </c>
      <c r="B211" s="1">
        <f>IF('微伴数据'!B208="","",'微伴数据'!B208)</f>
      </c>
      <c r="C211" s="1">
        <f>IF('微伴数据'!G208="","",'微伴数据'!G208)</f>
      </c>
      <c r="D211" s="1">
        <f>IF('微伴数据'!D208="","",'微伴数据'!D208)</f>
      </c>
      <c r="E211" s="1">
        <f>IF('微伴数据'!CR208="","",'微伴数据'!CR208)</f>
      </c>
      <c r="F211" s="1">
        <f>IF('微伴数据'!CL208="","",'微伴数据'!CL208)</f>
      </c>
      <c r="G211" s="1" t="str">
        <v>S</v>
      </c>
      <c r="H211" s="1" t="str">
        <v>需求</v>
      </c>
      <c r="I211" s="1">
        <f>VLOOKUP(A211,'Sheet9'!A:A,1,0)</f>
      </c>
      <c r="J211" s="3"/>
      <c r="K211" s="1">
        <f>T211&amp;CHAR(10)&amp;U211&amp;CHAR(10)&amp;V211&amp;CHAR(10)&amp;Y211&amp;CHAR(10)&amp;Z211&amp;CHAR(10)&amp;AA211&amp;CHAR(10)&amp;AB211&amp;CHAR(10)&amp;AC211&amp;CHAR(10)&amp;AD211&amp;CHAR(10)&amp;AE211</f>
      </c>
      <c r="L211" s="2">
        <f>IFERROR(VLOOKUP(#REF!,'第一课直播'!D:L,9,0),IFERROR(VLOOKUP('第一课回放'!C:H,5,0),"未到课"))</f>
      </c>
      <c r="M211" s="2">
        <f>IFERROR(VLOOKUP(#REF!,'第一课回放'!C:H,5,0),"0:00:00")</f>
      </c>
      <c r="N211" s="2">
        <f>IFERROR(VLOOKUP(#REF!,'第二课直播'!D:L,9,0),"未到课")</f>
      </c>
      <c r="O211" s="2"/>
      <c r="P211" s="2"/>
      <c r="Q211" s="2"/>
      <c r="R211" s="2"/>
      <c r="S211" s="1">
        <f>IFERROR(VLOOKUP(A211,'微伴数据'!A:DB,12,0),"")</f>
      </c>
      <c r="T211" s="1">
        <f>IFERROR(VLOOKUP(A211,'微伴数据'!A:DB,32,0),"")</f>
      </c>
      <c r="U211" s="1">
        <f>IFERROR(VLOOKUP(A211,'微伴数据'!A:DC,81,0),"")</f>
      </c>
      <c r="V211" s="1">
        <f>IFERROR(VLOOKUP(#REF!,'星橙地址'!A:V,9,0),"")</f>
      </c>
      <c r="W211" s="1">
        <f>IFERROR(VLOOKUP(#REF!,'星橙地址'!A:V,10,0),"")</f>
      </c>
      <c r="X211" s="1">
        <f>IFERROR(VLOOKUP(A211,'星云问卷'!A:O,8,0),"")</f>
      </c>
      <c r="Y211" s="3">
        <f>IFERROR(VLOOKUP(A211,'星云问卷'!A:O,9,0),"")</f>
      </c>
      <c r="Z211" s="3">
        <f>IFERROR(VLOOKUP(A211,'星云问卷'!A:O,10,0),"")</f>
      </c>
      <c r="AA211" s="3">
        <f>IFERROR(VLOOKUP(A211,'星云问卷'!A:O,11,0),"")</f>
      </c>
      <c r="AB211" s="3">
        <f>IFERROR(VLOOKUP(A211,'星云问卷'!A:O,12,0),"")</f>
      </c>
      <c r="AC211" s="3">
        <f>IFERROR(VLOOKUP(A211,'星云问卷'!A:O,13,0),"")</f>
      </c>
      <c r="AD211" s="3">
        <f>IFERROR(VLOOKUP(A211,'星云问卷'!A:O,14,0),"")</f>
      </c>
      <c r="AE211" s="3">
        <f>IFERROR(VLOOKUP(A211,'星云问卷'!A:O,15,0),"")</f>
      </c>
      <c r="AF211" s="1">
        <f>IFERROR(VLOOKUP(A211,'微伴数据'!A:DB,72,0),"")</f>
      </c>
      <c r="AG211" s="1" t="str">
        <v>54CnGwhK</v>
      </c>
      <c r="AH211" s="1" t="str">
        <v>https://xiaobot.net/invitation/87282-a5608-59816-c40d8/</v>
      </c>
      <c r="AI211" s="1" t="str">
        <v>6duRYRYe</v>
      </c>
      <c r="AJ211" s="4"/>
      <c r="AK211" s="4"/>
      <c r="AL211" s="4">
        <f>CONCATENATE( " 我把体验营用户专属福利给你发一下哈：" &amp; CHAR(10) &amp; CHAR(10), "1.《抖音商业IP课》" &amp; CHAR(10), "兑换码：", AG211, CHAR(10), "兑换码使用地址：https://appamvpb5mq9834.h5.xiaoeknow.com/p/t/v1/ecommerce/mkt/redeem_index" &amp; CHAR(10) &amp; CHAR(10), "2.《生财有术66个项目精选》" &amp; CHAR(10), "兑换码：", AH211, CHAR(10), "使用方式：微信搜索小报童投递-点击开始阅读-点击生财有术项目精选即可" &amp; CHAR(10) &amp; CHAR(10), "3.《生财365问》" &amp; CHAR(10), "兑换码：", AI211, CHAR(10), "使用方式：https://appamvpb5mq9834.h5.xiaoeknow.com/p/t/v1/ecommerce/mkt/redeem_index")</f>
      </c>
      <c r="AM211" s="1"/>
      <c r="AN211" s="1"/>
      <c r="AO211" s="1"/>
    </row>
    <row r="212">
      <c r="A212" s="1">
        <f>IF('微伴数据'!A209="","",'微伴数据'!A209)</f>
      </c>
      <c r="B212" s="1">
        <f>IF('微伴数据'!B209="","",'微伴数据'!B209)</f>
      </c>
      <c r="C212" s="1">
        <f>IF('微伴数据'!G209="","",'微伴数据'!G209)</f>
      </c>
      <c r="D212" s="1">
        <f>IF('微伴数据'!D209="","",'微伴数据'!D209)</f>
      </c>
      <c r="E212" s="1">
        <f>IF('微伴数据'!CR209="","",'微伴数据'!CR209)</f>
      </c>
      <c r="F212" s="1">
        <f>IF('微伴数据'!CL209="","",'微伴数据'!CL209)</f>
      </c>
      <c r="G212" s="1" t="str">
        <v>B</v>
      </c>
      <c r="H212" s="1" t="str">
        <v>建联</v>
      </c>
      <c r="I212" s="1">
        <f>VLOOKUP(A212,'Sheet9'!A:A,1,0)</f>
      </c>
      <c r="J212" s="3"/>
      <c r="K212" s="1">
        <f>T212&amp;CHAR(10)&amp;U212&amp;CHAR(10)&amp;V212&amp;CHAR(10)&amp;Y212&amp;CHAR(10)&amp;Z212&amp;CHAR(10)&amp;AA212&amp;CHAR(10)&amp;AB212&amp;CHAR(10)&amp;AC212&amp;CHAR(10)&amp;AD212&amp;CHAR(10)&amp;AE212</f>
      </c>
      <c r="L212" s="2">
        <f>IFERROR(VLOOKUP(#REF!,'第一课直播'!D:L,9,0),IFERROR(VLOOKUP('第一课回放'!C:H,5,0),"未到课"))</f>
      </c>
      <c r="M212" s="2">
        <f>IFERROR(VLOOKUP(#REF!,'第一课回放'!C:H,5,0),"0:00:00")</f>
      </c>
      <c r="N212" s="2">
        <f>IFERROR(VLOOKUP(#REF!,'第二课直播'!D:L,9,0),"未到课")</f>
      </c>
      <c r="O212" s="2"/>
      <c r="P212" s="2"/>
      <c r="Q212" s="2"/>
      <c r="R212" s="2"/>
      <c r="S212" s="1">
        <f>IFERROR(VLOOKUP(A212,'微伴数据'!A:DB,12,0),"")</f>
      </c>
      <c r="T212" s="1">
        <f>IFERROR(VLOOKUP(A212,'微伴数据'!A:DB,32,0),"")</f>
      </c>
      <c r="U212" s="1">
        <f>IFERROR(VLOOKUP(A212,'微伴数据'!A:DC,81,0),"")</f>
      </c>
      <c r="V212" s="1">
        <f>IFERROR(VLOOKUP(#REF!,'星橙地址'!A:V,9,0),"")</f>
      </c>
      <c r="W212" s="1">
        <f>IFERROR(VLOOKUP(#REF!,'星橙地址'!A:V,10,0),"")</f>
      </c>
      <c r="X212" s="1">
        <f>IFERROR(VLOOKUP(A212,'星云问卷'!A:O,8,0),"")</f>
      </c>
      <c r="Y212" s="3">
        <f>IFERROR(VLOOKUP(A212,'星云问卷'!A:O,9,0),"")</f>
      </c>
      <c r="Z212" s="3">
        <f>IFERROR(VLOOKUP(A212,'星云问卷'!A:O,10,0),"")</f>
      </c>
      <c r="AA212" s="3">
        <f>IFERROR(VLOOKUP(A212,'星云问卷'!A:O,11,0),"")</f>
      </c>
      <c r="AB212" s="3">
        <f>IFERROR(VLOOKUP(A212,'星云问卷'!A:O,12,0),"")</f>
      </c>
      <c r="AC212" s="3">
        <f>IFERROR(VLOOKUP(A212,'星云问卷'!A:O,13,0),"")</f>
      </c>
      <c r="AD212" s="3">
        <f>IFERROR(VLOOKUP(A212,'星云问卷'!A:O,14,0),"")</f>
      </c>
      <c r="AE212" s="3">
        <f>IFERROR(VLOOKUP(A212,'星云问卷'!A:O,15,0),"")</f>
      </c>
      <c r="AF212" s="1">
        <f>IFERROR(VLOOKUP(A212,'微伴数据'!A:DB,72,0),"")</f>
      </c>
      <c r="AG212" s="1"/>
      <c r="AH212" s="1"/>
      <c r="AI212" s="1"/>
      <c r="AJ212" s="4"/>
      <c r="AK212" s="4"/>
      <c r="AL212" s="4">
        <f>CONCATENATE( " 我把体验营用户专属福利给你发一下哈：" &amp; CHAR(10) &amp; CHAR(10), "1.《抖音商业IP课》" &amp; CHAR(10), "兑换码：", AG212, CHAR(10), "兑换码使用地址：https://appamvpb5mq9834.h5.xiaoeknow.com/p/t/v1/ecommerce/mkt/redeem_index" &amp; CHAR(10) &amp; CHAR(10), "2.《生财有术66个项目精选》" &amp; CHAR(10), "兑换码：", AH212, CHAR(10), "使用方式：微信搜索小报童投递-点击开始阅读-点击生财有术项目精选即可" &amp; CHAR(10) &amp; CHAR(10), "3.《生财365问》" &amp; CHAR(10), "兑换码：", AI212, CHAR(10), "使用方式：https://appamvpb5mq9834.h5.xiaoeknow.com/p/t/v1/ecommerce/mkt/redeem_index")</f>
      </c>
      <c r="AM212" s="1"/>
      <c r="AN212" s="1"/>
      <c r="AO212" s="1"/>
    </row>
    <row r="213">
      <c r="A213" s="1">
        <f>IF('微伴数据'!A210="","",'微伴数据'!A210)</f>
      </c>
      <c r="B213" s="1">
        <f>IF('微伴数据'!B210="","",'微伴数据'!B210)</f>
      </c>
      <c r="C213" s="1">
        <f>IF('微伴数据'!G210="","",'微伴数据'!G210)</f>
      </c>
      <c r="D213" s="1">
        <f>IF('微伴数据'!D210="","",'微伴数据'!D210)</f>
      </c>
      <c r="E213" s="1">
        <f>IF('微伴数据'!CR210="","",'微伴数据'!CR210)</f>
      </c>
      <c r="F213" s="1">
        <f>IF('微伴数据'!CL210="","",'微伴数据'!CL210)</f>
      </c>
      <c r="G213" s="1" t="str">
        <v>B</v>
      </c>
      <c r="H213" s="1" t="str">
        <v>建联</v>
      </c>
      <c r="I213" s="1">
        <f>VLOOKUP(A213,'Sheet9'!A:A,1,0)</f>
      </c>
      <c r="J213" s="3"/>
      <c r="K213" s="1">
        <f>T213&amp;CHAR(10)&amp;U213&amp;CHAR(10)&amp;V213&amp;CHAR(10)&amp;Y213&amp;CHAR(10)&amp;Z213&amp;CHAR(10)&amp;AA213&amp;CHAR(10)&amp;AB213&amp;CHAR(10)&amp;AC213&amp;CHAR(10)&amp;AD213&amp;CHAR(10)&amp;AE213</f>
      </c>
      <c r="L213" s="2">
        <f>IFERROR(VLOOKUP(#REF!,'第一课直播'!D:L,9,0),IFERROR(VLOOKUP('第一课回放'!C:H,5,0),"未到课"))</f>
      </c>
      <c r="M213" s="2">
        <f>IFERROR(VLOOKUP(#REF!,'第一课回放'!C:H,5,0),"0:00:00")</f>
      </c>
      <c r="N213" s="2">
        <f>IFERROR(VLOOKUP(#REF!,'第二课直播'!D:L,9,0),"未到课")</f>
      </c>
      <c r="O213" s="7"/>
      <c r="P213" s="2"/>
      <c r="Q213" s="2"/>
      <c r="R213" s="2"/>
      <c r="S213" s="1">
        <f>IFERROR(VLOOKUP(A213,'微伴数据'!A:DB,12,0),"")</f>
      </c>
      <c r="T213" s="1">
        <f>IFERROR(VLOOKUP(A213,'微伴数据'!A:DB,32,0),"")</f>
      </c>
      <c r="U213" s="1">
        <f>IFERROR(VLOOKUP(A213,'微伴数据'!A:DC,81,0),"")</f>
      </c>
      <c r="V213" s="1">
        <f>IFERROR(VLOOKUP(#REF!,'星橙地址'!A:V,9,0),"")</f>
      </c>
      <c r="W213" s="1">
        <f>IFERROR(VLOOKUP(#REF!,'星橙地址'!A:V,10,0),"")</f>
      </c>
      <c r="X213" s="1">
        <f>IFERROR(VLOOKUP(A213,'星云问卷'!A:O,8,0),"")</f>
      </c>
      <c r="Y213" s="3">
        <f>IFERROR(VLOOKUP(A213,'星云问卷'!A:O,9,0),"")</f>
      </c>
      <c r="Z213" s="3">
        <f>IFERROR(VLOOKUP(A213,'星云问卷'!A:O,10,0),"")</f>
      </c>
      <c r="AA213" s="3">
        <f>IFERROR(VLOOKUP(A213,'星云问卷'!A:O,11,0),"")</f>
      </c>
      <c r="AB213" s="3">
        <f>IFERROR(VLOOKUP(A213,'星云问卷'!A:O,12,0),"")</f>
      </c>
      <c r="AC213" s="3">
        <f>IFERROR(VLOOKUP(A213,'星云问卷'!A:O,13,0),"")</f>
      </c>
      <c r="AD213" s="3">
        <f>IFERROR(VLOOKUP(A213,'星云问卷'!A:O,14,0),"")</f>
      </c>
      <c r="AE213" s="3">
        <f>IFERROR(VLOOKUP(A213,'星云问卷'!A:O,15,0),"")</f>
      </c>
      <c r="AF213" s="1">
        <f>IFERROR(VLOOKUP(A213,'微伴数据'!A:DB,72,0),"")</f>
      </c>
      <c r="AG213" s="1"/>
      <c r="AH213" s="1"/>
      <c r="AI213" s="1"/>
      <c r="AJ213" s="4"/>
      <c r="AK213" s="4"/>
      <c r="AL213" s="4">
        <f>CONCATENATE( " 我把体验营用户专属福利给你发一下哈：" &amp; CHAR(10) &amp; CHAR(10), "1.《抖音商业IP课》" &amp; CHAR(10), "兑换码：", AG213, CHAR(10), "兑换码使用地址：https://appamvpb5mq9834.h5.xiaoeknow.com/p/t/v1/ecommerce/mkt/redeem_index" &amp; CHAR(10) &amp; CHAR(10), "2.《生财有术66个项目精选》" &amp; CHAR(10), "兑换码：", AH213, CHAR(10), "使用方式：微信搜索小报童投递-点击开始阅读-点击生财有术项目精选即可" &amp; CHAR(10) &amp; CHAR(10), "3.《生财365问》" &amp; CHAR(10), "兑换码：", AI213, CHAR(10), "使用方式：https://appamvpb5mq9834.h5.xiaoeknow.com/p/t/v1/ecommerce/mkt/redeem_index")</f>
      </c>
      <c r="AM213" s="1"/>
      <c r="AN213" s="1"/>
      <c r="AO213" s="1" t="str">
        <v>纳入用户画像</v>
      </c>
    </row>
    <row r="214">
      <c r="A214" s="1">
        <f>IF('微伴数据'!A211="","",'微伴数据'!A211)</f>
      </c>
      <c r="B214" s="1">
        <f>IF('微伴数据'!B211="","",'微伴数据'!B211)</f>
      </c>
      <c r="C214" s="1">
        <f>IF('微伴数据'!G211="","",'微伴数据'!G211)</f>
      </c>
      <c r="D214" s="1">
        <f>IF('微伴数据'!D211="","",'微伴数据'!D211)</f>
      </c>
      <c r="E214" s="1">
        <f>IF('微伴数据'!CR211="","",'微伴数据'!CR211)</f>
      </c>
      <c r="F214" s="1">
        <f>IF('微伴数据'!CL211="","",'微伴数据'!CL211)</f>
      </c>
      <c r="G214" s="1" t="str">
        <v>B</v>
      </c>
      <c r="H214" s="1" t="str">
        <v>已成交</v>
      </c>
      <c r="I214" s="1">
        <f>VLOOKUP(A214,'Sheet9'!A:A,1,0)</f>
      </c>
      <c r="J214" s="3"/>
      <c r="K214" s="1">
        <f>T214&amp;CHAR(10)&amp;U214&amp;CHAR(10)&amp;V214&amp;CHAR(10)&amp;Y214&amp;CHAR(10)&amp;Z214&amp;CHAR(10)&amp;AA214&amp;CHAR(10)&amp;AB214&amp;CHAR(10)&amp;AC214&amp;CHAR(10)&amp;AD214&amp;CHAR(10)&amp;AE214</f>
      </c>
      <c r="L214" s="2">
        <f>IFERROR(VLOOKUP(#REF!,'第一课直播'!D:L,9,0),IFERROR(VLOOKUP('第一课回放'!C:H,5,0),"未到课"))</f>
      </c>
      <c r="M214" s="2">
        <f>IFERROR(VLOOKUP(#REF!,'第一课回放'!C:H,5,0),"0:00:00")</f>
      </c>
      <c r="N214" s="2">
        <f>IFERROR(VLOOKUP(#REF!,'第二课直播'!D:L,9,0),"未到课")</f>
      </c>
      <c r="O214" s="2"/>
      <c r="P214" s="2"/>
      <c r="Q214" s="2"/>
      <c r="R214" s="2"/>
      <c r="S214" s="1">
        <f>IFERROR(VLOOKUP(A214,'微伴数据'!A:DB,12,0),"")</f>
      </c>
      <c r="T214" s="1">
        <f>IFERROR(VLOOKUP(A214,'微伴数据'!A:DB,32,0),"")</f>
      </c>
      <c r="U214" s="1">
        <f>IFERROR(VLOOKUP(A214,'微伴数据'!A:DC,81,0),"")</f>
      </c>
      <c r="V214" s="1">
        <f>IFERROR(VLOOKUP(#REF!,'星橙地址'!A:V,9,0),"")</f>
      </c>
      <c r="W214" s="1">
        <f>IFERROR(VLOOKUP(#REF!,'星橙地址'!A:V,10,0),"")</f>
      </c>
      <c r="X214" s="1">
        <f>IFERROR(VLOOKUP(A214,'星云问卷'!A:O,8,0),"")</f>
      </c>
      <c r="Y214" s="3">
        <f>IFERROR(VLOOKUP(A214,'星云问卷'!A:O,9,0),"")</f>
      </c>
      <c r="Z214" s="3">
        <f>IFERROR(VLOOKUP(A214,'星云问卷'!A:O,10,0),"")</f>
      </c>
      <c r="AA214" s="3">
        <f>IFERROR(VLOOKUP(A214,'星云问卷'!A:O,11,0),"")</f>
      </c>
      <c r="AB214" s="3">
        <f>IFERROR(VLOOKUP(A214,'星云问卷'!A:O,12,0),"")</f>
      </c>
      <c r="AC214" s="3">
        <f>IFERROR(VLOOKUP(A214,'星云问卷'!A:O,13,0),"")</f>
      </c>
      <c r="AD214" s="3">
        <f>IFERROR(VLOOKUP(A214,'星云问卷'!A:O,14,0),"")</f>
      </c>
      <c r="AE214" s="3">
        <f>IFERROR(VLOOKUP(A214,'星云问卷'!A:O,15,0),"")</f>
      </c>
      <c r="AF214" s="1">
        <f>IFERROR(VLOOKUP(A214,'微伴数据'!A:DB,72,0),"")</f>
      </c>
      <c r="AG214" s="5" t="str">
        <v>54DFc5Pw</v>
      </c>
      <c r="AH214" s="6" t="s">
        <v>66</v>
      </c>
      <c r="AI214" s="5" t="str">
        <v>6dvHGASU</v>
      </c>
      <c r="AJ214" s="4"/>
      <c r="AK214" s="4"/>
      <c r="AL214" s="4">
        <f>CONCATENATE( " 我把体验营用户专属福利给你发一下哈：" &amp; CHAR(10) &amp; CHAR(10), "1.《抖音商业IP课》" &amp; CHAR(10), "兑换码：", AG214, CHAR(10), "兑换码使用地址：https://appamvpb5mq9834.h5.xiaoeknow.com/p/t/v1/ecommerce/mkt/redeem_index" &amp; CHAR(10) &amp; CHAR(10), "2.《生财有术66个项目精选》" &amp; CHAR(10), "兑换码：", AH214, CHAR(10), "使用方式：微信搜索小报童投递-点击开始阅读-点击生财有术项目精选即可" &amp; CHAR(10) &amp; CHAR(10), "3.《生财365问》" &amp; CHAR(10), "兑换码：", AI214, CHAR(10), "使用方式：https://appamvpb5mq9834.h5.xiaoeknow.com/p/t/v1/ecommerce/mkt/redeem_index")</f>
      </c>
      <c r="AM214" s="1"/>
      <c r="AN214" s="1"/>
      <c r="AO214" s="1"/>
    </row>
    <row r="215">
      <c r="A215" s="1">
        <f>IF('微伴数据'!A212="","",'微伴数据'!A212)</f>
      </c>
      <c r="B215" s="1">
        <f>IF('微伴数据'!B212="","",'微伴数据'!B212)</f>
      </c>
      <c r="C215" s="1">
        <f>IF('微伴数据'!G212="","",'微伴数据'!G212)</f>
      </c>
      <c r="D215" s="1">
        <f>IF('微伴数据'!D212="","",'微伴数据'!D212)</f>
      </c>
      <c r="E215" s="1">
        <f>IF('微伴数据'!CR212="","",'微伴数据'!CR212)</f>
      </c>
      <c r="F215" s="1">
        <f>IF('微伴数据'!CL212="","",'微伴数据'!CL212)</f>
      </c>
      <c r="G215" s="1" t="str">
        <v>B</v>
      </c>
      <c r="H215" s="1" t="str">
        <v>建联</v>
      </c>
      <c r="I215" s="1">
        <f>VLOOKUP(A215,'Sheet9'!A:A,1,0)</f>
      </c>
      <c r="J215" s="3"/>
      <c r="K215" s="1">
        <f>T215&amp;CHAR(10)&amp;U215&amp;CHAR(10)&amp;V215&amp;CHAR(10)&amp;Y215&amp;CHAR(10)&amp;Z215&amp;CHAR(10)&amp;AA215&amp;CHAR(10)&amp;AB215&amp;CHAR(10)&amp;AC215&amp;CHAR(10)&amp;AD215&amp;CHAR(10)&amp;AE215</f>
      </c>
      <c r="L215" s="2">
        <f>IFERROR(VLOOKUP(#REF!,'第一课直播'!D:L,9,0),IFERROR(VLOOKUP('第一课回放'!C:H,5,0),"未到课"))</f>
      </c>
      <c r="M215" s="2">
        <f>IFERROR(VLOOKUP(#REF!,'第一课回放'!C:H,5,0),"0:00:00")</f>
      </c>
      <c r="N215" s="2">
        <f>IFERROR(VLOOKUP(#REF!,'第二课直播'!D:L,9,0),"未到课")</f>
      </c>
      <c r="O215" s="2"/>
      <c r="P215" s="2"/>
      <c r="Q215" s="2"/>
      <c r="R215" s="2"/>
      <c r="S215" s="1">
        <f>IFERROR(VLOOKUP(A215,'微伴数据'!A:DB,12,0),"")</f>
      </c>
      <c r="T215" s="1">
        <f>IFERROR(VLOOKUP(A215,'微伴数据'!A:DB,32,0),"")</f>
      </c>
      <c r="U215" s="1">
        <f>IFERROR(VLOOKUP(A215,'微伴数据'!A:DC,81,0),"")</f>
      </c>
      <c r="V215" s="1">
        <f>IFERROR(VLOOKUP(#REF!,'星橙地址'!A:V,9,0),"")</f>
      </c>
      <c r="W215" s="1">
        <f>IFERROR(VLOOKUP(#REF!,'星橙地址'!A:V,10,0),"")</f>
      </c>
      <c r="X215" s="1">
        <f>IFERROR(VLOOKUP(A215,'星云问卷'!A:O,8,0),"")</f>
      </c>
      <c r="Y215" s="3">
        <f>IFERROR(VLOOKUP(A215,'星云问卷'!A:O,9,0),"")</f>
      </c>
      <c r="Z215" s="3">
        <f>IFERROR(VLOOKUP(A215,'星云问卷'!A:O,10,0),"")</f>
      </c>
      <c r="AA215" s="3">
        <f>IFERROR(VLOOKUP(A215,'星云问卷'!A:O,11,0),"")</f>
      </c>
      <c r="AB215" s="3">
        <f>IFERROR(VLOOKUP(A215,'星云问卷'!A:O,12,0),"")</f>
      </c>
      <c r="AC215" s="3">
        <f>IFERROR(VLOOKUP(A215,'星云问卷'!A:O,13,0),"")</f>
      </c>
      <c r="AD215" s="3">
        <f>IFERROR(VLOOKUP(A215,'星云问卷'!A:O,14,0),"")</f>
      </c>
      <c r="AE215" s="3">
        <f>IFERROR(VLOOKUP(A215,'星云问卷'!A:O,15,0),"")</f>
      </c>
      <c r="AF215" s="1">
        <f>IFERROR(VLOOKUP(A215,'微伴数据'!A:DB,72,0),"")</f>
      </c>
      <c r="AG215" s="1"/>
      <c r="AH215" s="1"/>
      <c r="AI215" s="1"/>
      <c r="AJ215" s="4"/>
      <c r="AK215" s="4"/>
      <c r="AL215" s="4">
        <f>CONCATENATE( " 我把体验营用户专属福利给你发一下哈：" &amp; CHAR(10) &amp; CHAR(10), "1.《抖音商业IP课》" &amp; CHAR(10), "兑换码：", AG215, CHAR(10), "兑换码使用地址：https://appamvpb5mq9834.h5.xiaoeknow.com/p/t/v1/ecommerce/mkt/redeem_index" &amp; CHAR(10) &amp; CHAR(10), "2.《生财有术66个项目精选》" &amp; CHAR(10), "兑换码：", AH215, CHAR(10), "使用方式：微信搜索小报童投递-点击开始阅读-点击生财有术项目精选即可" &amp; CHAR(10) &amp; CHAR(10), "3.《生财365问》" &amp; CHAR(10), "兑换码：", AI215, CHAR(10), "使用方式：https://appamvpb5mq9834.h5.xiaoeknow.com/p/t/v1/ecommerce/mkt/redeem_index")</f>
      </c>
      <c r="AM215" s="1"/>
      <c r="AN215" s="1"/>
      <c r="AO215" s="1"/>
    </row>
    <row r="216">
      <c r="A216" s="1">
        <f>IF('微伴数据'!A213="","",'微伴数据'!A213)</f>
      </c>
      <c r="B216" s="1">
        <f>IF('微伴数据'!B213="","",'微伴数据'!B213)</f>
      </c>
      <c r="C216" s="1">
        <f>IF('微伴数据'!G213="","",'微伴数据'!G213)</f>
      </c>
      <c r="D216" s="1">
        <f>IF('微伴数据'!D213="","",'微伴数据'!D213)</f>
      </c>
      <c r="E216" s="1">
        <f>IF('微伴数据'!CR213="","",'微伴数据'!CR213)</f>
      </c>
      <c r="F216" s="1">
        <f>IF('微伴数据'!CL213="","",'微伴数据'!CL213)</f>
      </c>
      <c r="G216" s="1" t="str">
        <v>A</v>
      </c>
      <c r="H216" s="1" t="str">
        <v>建联</v>
      </c>
      <c r="I216" s="1">
        <f>VLOOKUP(A216,'Sheet9'!A:A,1,0)</f>
      </c>
      <c r="J216" s="3"/>
      <c r="K216" s="1">
        <f>T216&amp;CHAR(10)&amp;U216&amp;CHAR(10)&amp;V216&amp;CHAR(10)&amp;Y216&amp;CHAR(10)&amp;Z216&amp;CHAR(10)&amp;AA216&amp;CHAR(10)&amp;AB216&amp;CHAR(10)&amp;AC216&amp;CHAR(10)&amp;AD216&amp;CHAR(10)&amp;AE216</f>
      </c>
      <c r="L216" s="2">
        <f>IFERROR(VLOOKUP(#REF!,'第一课直播'!D:L,9,0),IFERROR(VLOOKUP('第一课回放'!C:H,5,0),"未到课"))</f>
      </c>
      <c r="M216" s="2">
        <f>IFERROR(VLOOKUP(#REF!,'第一课回放'!C:H,5,0),"0:00:00")</f>
      </c>
      <c r="N216" s="2">
        <f>IFERROR(VLOOKUP(#REF!,'第二课直播'!D:L,9,0),"未到课")</f>
      </c>
      <c r="O216" s="2"/>
      <c r="P216" s="2"/>
      <c r="Q216" s="2"/>
      <c r="R216" s="2"/>
      <c r="S216" s="1">
        <f>IFERROR(VLOOKUP(A216,'微伴数据'!A:DB,12,0),"")</f>
      </c>
      <c r="T216" s="1">
        <f>IFERROR(VLOOKUP(A216,'微伴数据'!A:DB,32,0),"")</f>
      </c>
      <c r="U216" s="1">
        <f>IFERROR(VLOOKUP(A216,'微伴数据'!A:DC,81,0),"")</f>
      </c>
      <c r="V216" s="1">
        <f>IFERROR(VLOOKUP(#REF!,'星橙地址'!A:V,9,0),"")</f>
      </c>
      <c r="W216" s="1">
        <f>IFERROR(VLOOKUP(#REF!,'星橙地址'!A:V,10,0),"")</f>
      </c>
      <c r="X216" s="11" t="str">
        <v>云南</v>
      </c>
      <c r="Y216" s="11" t="str">
        <v>无</v>
      </c>
      <c r="Z216" s="11" t="str">
        <v>工作1-3年</v>
      </c>
      <c r="AA216" s="11" t="str">
        <v>没有收入</v>
      </c>
      <c r="AB216" s="11" t="str">
        <v>做过项目或正在做项目，但没有拿到结果或是不聚焦</v>
      </c>
      <c r="AC216" s="11" t="str">
        <v>手工缠花</v>
      </c>
      <c r="AD216" s="11" t="str">
        <v>小红书</v>
      </c>
      <c r="AE216" s="11" t="str">
        <v>怎么赚钱，有哪些比较容易上手</v>
      </c>
      <c r="AF216" s="1">
        <f>IFERROR(VLOOKUP(A216,'微伴数据'!A:DB,72,0),"")</f>
      </c>
      <c r="AG216" s="5" t="str">
        <v>547qDS6p</v>
      </c>
      <c r="AH216" s="4" t="s">
        <v>67</v>
      </c>
      <c r="AI216" s="5" t="str">
        <v>6dhbf3hU</v>
      </c>
      <c r="AJ216" s="4"/>
      <c r="AK216" s="4"/>
      <c r="AL216" s="4">
        <f>CONCATENATE( " 我把体验营用户专属福利给你发一下哈：" &amp; CHAR(10) &amp; CHAR(10), "1.《抖音商业IP课》" &amp; CHAR(10), "兑换码：", AG216, CHAR(10), "兑换码使用地址：https://appamvpb5mq9834.h5.xiaoeknow.com/p/t/v1/ecommerce/mkt/redeem_index" &amp; CHAR(10) &amp; CHAR(10), "2.《生财有术66个项目精选》" &amp; CHAR(10), "兑换码：", AH216, CHAR(10), "使用方式：微信搜索小报童投递-点击开始阅读-点击生财有术项目精选即可" &amp; CHAR(10) &amp; CHAR(10), "3.《生财365问》" &amp; CHAR(10), "兑换码：", AI216, CHAR(10), "使用方式：https://appamvpb5mq9834.h5.xiaoeknow.com/p/t/v1/ecommerce/mkt/redeem_index")</f>
      </c>
      <c r="AM216" s="1"/>
      <c r="AN216" s="1"/>
      <c r="AO216" s="1"/>
    </row>
    <row r="217">
      <c r="A217" s="1">
        <f>IF('微伴数据'!A214="","",'微伴数据'!A214)</f>
      </c>
      <c r="B217" s="1">
        <f>IF('微伴数据'!B214="","",'微伴数据'!B214)</f>
      </c>
      <c r="C217" s="1">
        <f>IF('微伴数据'!G214="","",'微伴数据'!G214)</f>
      </c>
      <c r="D217" s="1">
        <f>IF('微伴数据'!D214="","",'微伴数据'!D214)</f>
      </c>
      <c r="E217" s="1">
        <f>IF('微伴数据'!CR214="","",'微伴数据'!CR214)</f>
      </c>
      <c r="F217" s="1">
        <f>IF('微伴数据'!CL214="","",'微伴数据'!CL214)</f>
      </c>
      <c r="G217" s="1" t="str">
        <v>B</v>
      </c>
      <c r="H217" s="1" t="str">
        <v>建联</v>
      </c>
      <c r="I217" s="1">
        <f>VLOOKUP(A217,'Sheet9'!A:A,1,0)</f>
      </c>
      <c r="J217" s="3"/>
      <c r="K217" s="1">
        <f>T217&amp;CHAR(10)&amp;U217&amp;CHAR(10)&amp;V217&amp;CHAR(10)&amp;Y217&amp;CHAR(10)&amp;Z217&amp;CHAR(10)&amp;AA217&amp;CHAR(10)&amp;AB217&amp;CHAR(10)&amp;AC217&amp;CHAR(10)&amp;AD217&amp;CHAR(10)&amp;AE217</f>
      </c>
      <c r="L217" s="2">
        <f>IFERROR(VLOOKUP(#REF!,'第一课直播'!D:L,9,0),IFERROR(VLOOKUP('第一课回放'!C:H,5,0),"未到课"))</f>
      </c>
      <c r="M217" s="2">
        <f>IFERROR(VLOOKUP(#REF!,'第一课回放'!C:H,5,0),"0:00:00")</f>
      </c>
      <c r="N217" s="2">
        <f>IFERROR(VLOOKUP(#REF!,'第二课直播'!D:L,9,0),"未到课")</f>
      </c>
      <c r="O217" s="2"/>
      <c r="P217" s="2"/>
      <c r="Q217" s="2"/>
      <c r="R217" s="2"/>
      <c r="S217" s="1">
        <f>IFERROR(VLOOKUP(A217,'微伴数据'!A:DB,12,0),"")</f>
      </c>
      <c r="T217" s="1">
        <f>IFERROR(VLOOKUP(A217,'微伴数据'!A:DB,32,0),"")</f>
      </c>
      <c r="U217" s="4" t="str">
        <v>会员_7</v>
      </c>
      <c r="V217" s="1">
        <f>IFERROR(VLOOKUP(#REF!,'星橙地址'!A:V,9,0),"")</f>
      </c>
      <c r="W217" s="1">
        <f>IFERROR(VLOOKUP(#REF!,'星橙地址'!A:V,10,0),"")</f>
      </c>
      <c r="X217" s="1">
        <f>IFERROR(VLOOKUP(A217,'星云问卷'!A:O,8,0),"")</f>
      </c>
      <c r="Y217" s="3">
        <f>IFERROR(VLOOKUP(A217,'星云问卷'!A:O,9,0),"")</f>
      </c>
      <c r="Z217" s="3">
        <f>IFERROR(VLOOKUP(A217,'星云问卷'!A:O,10,0),"")</f>
      </c>
      <c r="AA217" s="3">
        <f>IFERROR(VLOOKUP(A217,'星云问卷'!A:O,11,0),"")</f>
      </c>
      <c r="AB217" s="3">
        <f>IFERROR(VLOOKUP(A217,'星云问卷'!A:O,12,0),"")</f>
      </c>
      <c r="AC217" s="3">
        <f>IFERROR(VLOOKUP(A217,'星云问卷'!A:O,13,0),"")</f>
      </c>
      <c r="AD217" s="3">
        <f>IFERROR(VLOOKUP(A217,'星云问卷'!A:O,14,0),"")</f>
      </c>
      <c r="AE217" s="3">
        <f>IFERROR(VLOOKUP(A217,'星云问卷'!A:O,15,0),"")</f>
      </c>
      <c r="AF217" s="1">
        <f>IFERROR(VLOOKUP(A217,'微伴数据'!A:DB,72,0),"")</f>
      </c>
      <c r="AG217" s="1" t="str">
        <v>548XYjYH</v>
      </c>
      <c r="AH217" s="4" t="s">
        <v>68</v>
      </c>
      <c r="AI217" s="1" t="str">
        <v>6dkED4fd</v>
      </c>
      <c r="AJ217" s="4"/>
      <c r="AK217" s="4"/>
      <c r="AL217" s="4">
        <f>CONCATENATE( " 我把体验营用户专属福利给你发一下哈：" &amp; CHAR(10) &amp; CHAR(10), "1.《抖音商业IP课》" &amp; CHAR(10), "兑换码：", AG217, CHAR(10), "兑换码使用地址：https://appamvpb5mq9834.h5.xiaoeknow.com/p/t/v1/ecommerce/mkt/redeem_index" &amp; CHAR(10) &amp; CHAR(10), "2.《生财有术66个项目精选》" &amp; CHAR(10), "兑换码：", AH217, CHAR(10), "使用方式：微信搜索小报童投递-点击开始阅读-点击生财有术项目精选即可" &amp; CHAR(10) &amp; CHAR(10), "3.《生财365问》" &amp; CHAR(10), "兑换码：", AI217, CHAR(10), "使用方式：https://appamvpb5mq9834.h5.xiaoeknow.com/p/t/v1/ecommerce/mkt/redeem_index")</f>
      </c>
      <c r="AM217" s="1"/>
      <c r="AN217" s="1"/>
      <c r="AO217" s="1"/>
    </row>
    <row r="218">
      <c r="A218" s="1">
        <f>IF('微伴数据'!A215="","",'微伴数据'!A215)</f>
      </c>
      <c r="B218" s="1">
        <f>IF('微伴数据'!B215="","",'微伴数据'!B215)</f>
      </c>
      <c r="C218" s="1">
        <f>IF('微伴数据'!G215="","",'微伴数据'!G215)</f>
      </c>
      <c r="D218" s="1">
        <f>IF('微伴数据'!D215="","",'微伴数据'!D215)</f>
      </c>
      <c r="E218" s="1">
        <f>IF('微伴数据'!CR215="","",'微伴数据'!CR215)</f>
      </c>
      <c r="F218" s="1">
        <f>IF('微伴数据'!CL215="","",'微伴数据'!CL215)</f>
      </c>
      <c r="G218" s="1" t="str">
        <v>B</v>
      </c>
      <c r="H218" s="1" t="str">
        <v>建联</v>
      </c>
      <c r="I218" s="1">
        <f>VLOOKUP(A218,'Sheet9'!A:A,1,0)</f>
      </c>
      <c r="J218" s="3"/>
      <c r="K218" s="1">
        <f>T218&amp;CHAR(10)&amp;U218&amp;CHAR(10)&amp;V218&amp;CHAR(10)&amp;Y218&amp;CHAR(10)&amp;Z218&amp;CHAR(10)&amp;AA218&amp;CHAR(10)&amp;AB218&amp;CHAR(10)&amp;AC218&amp;CHAR(10)&amp;AD218&amp;CHAR(10)&amp;AE218</f>
      </c>
      <c r="L218" s="2">
        <f>IFERROR(VLOOKUP(#REF!,'第一课直播'!D:L,9,0),IFERROR(VLOOKUP('第一课回放'!C:H,5,0),"未到课"))</f>
      </c>
      <c r="M218" s="2">
        <f>IFERROR(VLOOKUP(#REF!,'第一课回放'!C:H,5,0),"0:00:00")</f>
      </c>
      <c r="N218" s="2">
        <f>IFERROR(VLOOKUP(#REF!,'第二课直播'!D:L,9,0),"未到课")</f>
      </c>
      <c r="O218" s="2"/>
      <c r="P218" s="2"/>
      <c r="Q218" s="2"/>
      <c r="R218" s="2"/>
      <c r="S218" s="1">
        <f>IFERROR(VLOOKUP(A218,'微伴数据'!A:DB,12,0),"")</f>
      </c>
      <c r="T218" s="1">
        <f>IFERROR(VLOOKUP(A218,'微伴数据'!A:DB,32,0),"")</f>
      </c>
      <c r="U218" s="4" t="str">
        <v>会员_7</v>
      </c>
      <c r="V218" s="1">
        <f>IFERROR(VLOOKUP(#REF!,'星橙地址'!A:V,9,0),"")</f>
      </c>
      <c r="W218" s="1">
        <f>IFERROR(VLOOKUP(#REF!,'星橙地址'!A:V,10,0),"")</f>
      </c>
      <c r="X218" s="1">
        <f>IFERROR(VLOOKUP(A218,'星云问卷'!A:O,8,0),"")</f>
      </c>
      <c r="Y218" s="3">
        <f>IFERROR(VLOOKUP(A218,'星云问卷'!A:O,9,0),"")</f>
      </c>
      <c r="Z218" s="3">
        <f>IFERROR(VLOOKUP(A218,'星云问卷'!A:O,10,0),"")</f>
      </c>
      <c r="AA218" s="3">
        <f>IFERROR(VLOOKUP(A218,'星云问卷'!A:O,11,0),"")</f>
      </c>
      <c r="AB218" s="3">
        <f>IFERROR(VLOOKUP(A218,'星云问卷'!A:O,12,0),"")</f>
      </c>
      <c r="AC218" s="3">
        <f>IFERROR(VLOOKUP(A218,'星云问卷'!A:O,13,0),"")</f>
      </c>
      <c r="AD218" s="3">
        <f>IFERROR(VLOOKUP(A218,'星云问卷'!A:O,14,0),"")</f>
      </c>
      <c r="AE218" s="3">
        <f>IFERROR(VLOOKUP(A218,'星云问卷'!A:O,15,0),"")</f>
      </c>
      <c r="AF218" s="1">
        <f>IFERROR(VLOOKUP(A218,'微伴数据'!A:DB,72,0),"")</f>
      </c>
      <c r="AG218" s="1"/>
      <c r="AH218" s="1"/>
      <c r="AI218" s="1"/>
      <c r="AJ218" s="4"/>
      <c r="AK218" s="4"/>
      <c r="AL218" s="4">
        <f>CONCATENATE( " 我把体验营用户专属福利给你发一下哈：" &amp; CHAR(10) &amp; CHAR(10), "1.《抖音商业IP课》" &amp; CHAR(10), "兑换码：", AG218, CHAR(10), "兑换码使用地址：https://appamvpb5mq9834.h5.xiaoeknow.com/p/t/v1/ecommerce/mkt/redeem_index" &amp; CHAR(10) &amp; CHAR(10), "2.《生财有术66个项目精选》" &amp; CHAR(10), "兑换码：", AH218, CHAR(10), "使用方式：微信搜索小报童投递-点击开始阅读-点击生财有术项目精选即可" &amp; CHAR(10) &amp; CHAR(10), "3.《生财365问》" &amp; CHAR(10), "兑换码：", AI218, CHAR(10), "使用方式：https://appamvpb5mq9834.h5.xiaoeknow.com/p/t/v1/ecommerce/mkt/redeem_index")</f>
      </c>
      <c r="AM218" s="1"/>
      <c r="AN218" s="1"/>
      <c r="AO218" s="1"/>
    </row>
    <row r="219">
      <c r="A219" s="1">
        <f>IF('微伴数据'!A216="","",'微伴数据'!A216)</f>
      </c>
      <c r="B219" s="1">
        <f>IF('微伴数据'!B216="","",'微伴数据'!B216)</f>
      </c>
      <c r="C219" s="1">
        <f>IF('微伴数据'!G216="","",'微伴数据'!G216)</f>
      </c>
      <c r="D219" s="1">
        <f>IF('微伴数据'!D216="","",'微伴数据'!D216)</f>
      </c>
      <c r="E219" s="1">
        <f>IF('微伴数据'!CR216="","",'微伴数据'!CR216)</f>
      </c>
      <c r="F219" s="1">
        <f>IF('微伴数据'!CL216="","",'微伴数据'!CL216)</f>
      </c>
      <c r="G219" s="1" t="str">
        <v>B</v>
      </c>
      <c r="H219" s="1" t="str">
        <v>建联</v>
      </c>
      <c r="I219" s="1">
        <f>VLOOKUP(A219,'Sheet9'!A:A,1,0)</f>
      </c>
      <c r="J219" s="3"/>
      <c r="K219" s="1">
        <f>T219&amp;CHAR(10)&amp;U219&amp;CHAR(10)&amp;V219&amp;CHAR(10)&amp;Y219&amp;CHAR(10)&amp;Z219&amp;CHAR(10)&amp;AA219&amp;CHAR(10)&amp;AB219&amp;CHAR(10)&amp;AC219&amp;CHAR(10)&amp;AD219&amp;CHAR(10)&amp;AE219</f>
      </c>
      <c r="L219" s="2">
        <f>IFERROR(VLOOKUP(#REF!,'第一课直播'!D:L,9,0),IFERROR(VLOOKUP('第一课回放'!C:H,5,0),"未到课"))</f>
      </c>
      <c r="M219" s="2">
        <f>IFERROR(VLOOKUP(#REF!,'第一课回放'!C:H,5,0),"0:00:00")</f>
      </c>
      <c r="N219" s="2">
        <f>IFERROR(VLOOKUP(#REF!,'第二课直播'!D:L,9,0),"未到课")</f>
      </c>
      <c r="O219" s="2"/>
      <c r="P219" s="2"/>
      <c r="Q219" s="2"/>
      <c r="R219" s="2"/>
      <c r="S219" s="1">
        <f>IFERROR(VLOOKUP(A219,'微伴数据'!A:DB,12,0),"")</f>
      </c>
      <c r="T219" s="1">
        <f>IFERROR(VLOOKUP(A219,'微伴数据'!A:DB,32,0),"")</f>
      </c>
      <c r="U219" s="1">
        <f>IFERROR(VLOOKUP(A219,'微伴数据'!A:DC,81,0),"")</f>
      </c>
      <c r="V219" s="1">
        <f>IFERROR(VLOOKUP(#REF!,'星橙地址'!A:V,9,0),"")</f>
      </c>
      <c r="W219" s="1">
        <f>IFERROR(VLOOKUP(#REF!,'星橙地址'!A:V,10,0),"")</f>
      </c>
      <c r="X219" s="1">
        <f>IFERROR(VLOOKUP(A219,'星云问卷'!A:O,8,0),"")</f>
      </c>
      <c r="Y219" s="3">
        <f>IFERROR(VLOOKUP(A219,'星云问卷'!A:O,9,0),"")</f>
      </c>
      <c r="Z219" s="3">
        <f>IFERROR(VLOOKUP(A219,'星云问卷'!A:O,10,0),"")</f>
      </c>
      <c r="AA219" s="3">
        <f>IFERROR(VLOOKUP(A219,'星云问卷'!A:O,11,0),"")</f>
      </c>
      <c r="AB219" s="3">
        <f>IFERROR(VLOOKUP(A219,'星云问卷'!A:O,12,0),"")</f>
      </c>
      <c r="AC219" s="3">
        <f>IFERROR(VLOOKUP(A219,'星云问卷'!A:O,13,0),"")</f>
      </c>
      <c r="AD219" s="3">
        <f>IFERROR(VLOOKUP(A219,'星云问卷'!A:O,14,0),"")</f>
      </c>
      <c r="AE219" s="3">
        <f>IFERROR(VLOOKUP(A219,'星云问卷'!A:O,15,0),"")</f>
      </c>
      <c r="AF219" s="1">
        <f>IFERROR(VLOOKUP(A219,'微伴数据'!A:DB,72,0),"")</f>
      </c>
      <c r="AG219" s="1" t="str">
        <v>548XfaeB</v>
      </c>
      <c r="AH219" s="4" t="s">
        <v>69</v>
      </c>
      <c r="AI219" s="1" t="str">
        <v>6dkF4cRN</v>
      </c>
      <c r="AJ219" s="4"/>
      <c r="AK219" s="4"/>
      <c r="AL219" s="4">
        <f>CONCATENATE( " 我把体验营用户专属福利给你发一下哈：" &amp; CHAR(10) &amp; CHAR(10), "1.《抖音商业IP课》" &amp; CHAR(10), "兑换码：", AG219, CHAR(10), "兑换码使用地址：https://appamvpb5mq9834.h5.xiaoeknow.com/p/t/v1/ecommerce/mkt/redeem_index" &amp; CHAR(10) &amp; CHAR(10), "2.《生财有术66个项目精选》" &amp; CHAR(10), "兑换码：", AH219, CHAR(10), "使用方式：微信搜索小报童投递-点击开始阅读-点击生财有术项目精选即可" &amp; CHAR(10) &amp; CHAR(10), "3.《生财365问》" &amp; CHAR(10), "兑换码：", AI219, CHAR(10), "使用方式：https://appamvpb5mq9834.h5.xiaoeknow.com/p/t/v1/ecommerce/mkt/redeem_index")</f>
      </c>
      <c r="AM219" s="1"/>
      <c r="AN219" s="1"/>
      <c r="AO219" s="1"/>
    </row>
    <row r="220">
      <c r="A220" s="1">
        <f>IF('微伴数据'!A217="","",'微伴数据'!A217)</f>
      </c>
      <c r="B220" s="1">
        <f>IF('微伴数据'!B217="","",'微伴数据'!B217)</f>
      </c>
      <c r="C220" s="1">
        <f>IF('微伴数据'!G217="","",'微伴数据'!G217)</f>
      </c>
      <c r="D220" s="1">
        <f>IF('微伴数据'!D217="","",'微伴数据'!D217)</f>
      </c>
      <c r="E220" s="1">
        <f>IF('微伴数据'!CR217="","",'微伴数据'!CR217)</f>
      </c>
      <c r="F220" s="1">
        <f>IF('微伴数据'!CL217="","",'微伴数据'!CL217)</f>
      </c>
      <c r="G220" s="1" t="str">
        <v>B</v>
      </c>
      <c r="H220" s="1" t="str">
        <v>建联</v>
      </c>
      <c r="I220" s="1">
        <f>VLOOKUP(A220,'Sheet9'!A:A,1,0)</f>
      </c>
      <c r="J220" s="3"/>
      <c r="K220" s="1">
        <f>T220&amp;CHAR(10)&amp;U220&amp;CHAR(10)&amp;V220&amp;CHAR(10)&amp;Y220&amp;CHAR(10)&amp;Z220&amp;CHAR(10)&amp;AA220&amp;CHAR(10)&amp;AB220&amp;CHAR(10)&amp;AC220&amp;CHAR(10)&amp;AD220&amp;CHAR(10)&amp;AE220</f>
      </c>
      <c r="L220" s="2">
        <f>IFERROR(VLOOKUP(#REF!,'第一课直播'!D:L,9,0),IFERROR(VLOOKUP('第一课回放'!C:H,5,0),"未到课"))</f>
      </c>
      <c r="M220" s="2">
        <f>IFERROR(VLOOKUP(#REF!,'第一课回放'!C:H,5,0),"0:00:00")</f>
      </c>
      <c r="N220" s="2">
        <f>IFERROR(VLOOKUP(#REF!,'第二课直播'!D:L,9,0),"未到课")</f>
      </c>
      <c r="O220" s="2"/>
      <c r="P220" s="2"/>
      <c r="Q220" s="2"/>
      <c r="R220" s="2"/>
      <c r="S220" s="1">
        <f>IFERROR(VLOOKUP(A220,'微伴数据'!A:DB,12,0),"")</f>
      </c>
      <c r="T220" s="1">
        <f>IFERROR(VLOOKUP(A220,'微伴数据'!A:DB,32,0),"")</f>
      </c>
      <c r="U220" s="1">
        <f>IFERROR(VLOOKUP(A220,'微伴数据'!A:DC,81,0),"")</f>
      </c>
      <c r="V220" s="1">
        <f>IFERROR(VLOOKUP(#REF!,'星橙地址'!A:V,9,0),"")</f>
      </c>
      <c r="W220" s="1">
        <f>IFERROR(VLOOKUP(#REF!,'星橙地址'!A:V,10,0),"")</f>
      </c>
      <c r="X220" s="1">
        <f>IFERROR(VLOOKUP(A220,'星云问卷'!A:O,8,0),"")</f>
      </c>
      <c r="Y220" s="3">
        <f>IFERROR(VLOOKUP(A220,'星云问卷'!A:O,9,0),"")</f>
      </c>
      <c r="Z220" s="3">
        <f>IFERROR(VLOOKUP(A220,'星云问卷'!A:O,10,0),"")</f>
      </c>
      <c r="AA220" s="3">
        <f>IFERROR(VLOOKUP(A220,'星云问卷'!A:O,11,0),"")</f>
      </c>
      <c r="AB220" s="3">
        <f>IFERROR(VLOOKUP(A220,'星云问卷'!A:O,12,0),"")</f>
      </c>
      <c r="AC220" s="3">
        <f>IFERROR(VLOOKUP(A220,'星云问卷'!A:O,13,0),"")</f>
      </c>
      <c r="AD220" s="3">
        <f>IFERROR(VLOOKUP(A220,'星云问卷'!A:O,14,0),"")</f>
      </c>
      <c r="AE220" s="3">
        <f>IFERROR(VLOOKUP(A220,'星云问卷'!A:O,15,0),"")</f>
      </c>
      <c r="AF220" s="1">
        <f>IFERROR(VLOOKUP(A220,'微伴数据'!A:DB,72,0),"")</f>
      </c>
      <c r="AG220" s="1"/>
      <c r="AH220" s="1"/>
      <c r="AI220" s="1"/>
      <c r="AJ220" s="4"/>
      <c r="AK220" s="4"/>
      <c r="AL220" s="4">
        <f>CONCATENATE( " 我把体验营用户专属福利给你发一下哈：" &amp; CHAR(10) &amp; CHAR(10), "1.《抖音商业IP课》" &amp; CHAR(10), "兑换码：", AG220, CHAR(10), "兑换码使用地址：https://appamvpb5mq9834.h5.xiaoeknow.com/p/t/v1/ecommerce/mkt/redeem_index" &amp; CHAR(10) &amp; CHAR(10), "2.《生财有术66个项目精选》" &amp; CHAR(10), "兑换码：", AH220, CHAR(10), "使用方式：微信搜索小报童投递-点击开始阅读-点击生财有术项目精选即可" &amp; CHAR(10) &amp; CHAR(10), "3.《生财365问》" &amp; CHAR(10), "兑换码：", AI220, CHAR(10), "使用方式：https://appamvpb5mq9834.h5.xiaoeknow.com/p/t/v1/ecommerce/mkt/redeem_index")</f>
      </c>
      <c r="AM220" s="1"/>
      <c r="AN220" s="1"/>
      <c r="AO220" s="1"/>
    </row>
    <row r="221">
      <c r="A221" s="1">
        <f>IF('微伴数据'!A218="","",'微伴数据'!A218)</f>
      </c>
      <c r="B221" s="1">
        <f>IF('微伴数据'!B218="","",'微伴数据'!B218)</f>
      </c>
      <c r="C221" s="1">
        <f>IF('微伴数据'!G218="","",'微伴数据'!G218)</f>
      </c>
      <c r="D221" s="1">
        <f>IF('微伴数据'!D218="","",'微伴数据'!D218)</f>
      </c>
      <c r="E221" s="1">
        <f>IF('微伴数据'!CR218="","",'微伴数据'!CR218)</f>
      </c>
      <c r="F221" s="1">
        <f>IF('微伴数据'!CL218="","",'微伴数据'!CL218)</f>
      </c>
      <c r="G221" s="1" t="str">
        <v>A</v>
      </c>
      <c r="H221" s="1" t="str">
        <v>建联</v>
      </c>
      <c r="I221" s="1">
        <f>VLOOKUP(A221,'Sheet9'!A:A,1,0)</f>
      </c>
      <c r="J221" s="3"/>
      <c r="K221" s="1">
        <f>T221&amp;CHAR(10)&amp;U221&amp;CHAR(10)&amp;V221&amp;CHAR(10)&amp;Y221&amp;CHAR(10)&amp;Z221&amp;CHAR(10)&amp;AA221&amp;CHAR(10)&amp;AB221&amp;CHAR(10)&amp;AC221&amp;CHAR(10)&amp;AD221&amp;CHAR(10)&amp;AE221</f>
      </c>
      <c r="L221" s="2">
        <f>IFERROR(VLOOKUP(#REF!,'第一课直播'!D:L,9,0),IFERROR(VLOOKUP('第一课回放'!C:H,5,0),"未到课"))</f>
      </c>
      <c r="M221" s="2">
        <f>IFERROR(VLOOKUP(#REF!,'第一课回放'!C:H,5,0),"0:00:00")</f>
      </c>
      <c r="N221" s="2">
        <f>IFERROR(VLOOKUP(#REF!,'第二课直播'!D:L,9,0),"未到课")</f>
      </c>
      <c r="O221" s="2"/>
      <c r="P221" s="2"/>
      <c r="Q221" s="2"/>
      <c r="R221" s="2"/>
      <c r="S221" s="1">
        <f>IFERROR(VLOOKUP(A221,'微伴数据'!A:DB,12,0),"")</f>
      </c>
      <c r="T221" s="1">
        <f>IFERROR(VLOOKUP(A221,'微伴数据'!A:DB,32,0),"")</f>
      </c>
      <c r="U221" s="1">
        <f>IFERROR(VLOOKUP(A221,'微伴数据'!A:DC,81,0),"")</f>
      </c>
      <c r="V221" s="1">
        <f>IFERROR(VLOOKUP(#REF!,'星橙地址'!A:V,9,0),"")</f>
      </c>
      <c r="W221" s="1">
        <f>IFERROR(VLOOKUP(#REF!,'星橙地址'!A:V,10,0),"")</f>
      </c>
      <c r="X221" s="1">
        <f>IFERROR(VLOOKUP(A221,'星云问卷'!A:O,8,0),"")</f>
      </c>
      <c r="Y221" s="3">
        <f>IFERROR(VLOOKUP(A221,'星云问卷'!A:O,9,0),"")</f>
      </c>
      <c r="Z221" s="3">
        <f>IFERROR(VLOOKUP(A221,'星云问卷'!A:O,10,0),"")</f>
      </c>
      <c r="AA221" s="3">
        <f>IFERROR(VLOOKUP(A221,'星云问卷'!A:O,11,0),"")</f>
      </c>
      <c r="AB221" s="3">
        <f>IFERROR(VLOOKUP(A221,'星云问卷'!A:O,12,0),"")</f>
      </c>
      <c r="AC221" s="3">
        <f>IFERROR(VLOOKUP(A221,'星云问卷'!A:O,13,0),"")</f>
      </c>
      <c r="AD221" s="3">
        <f>IFERROR(VLOOKUP(A221,'星云问卷'!A:O,14,0),"")</f>
      </c>
      <c r="AE221" s="3">
        <f>IFERROR(VLOOKUP(A221,'星云问卷'!A:O,15,0),"")</f>
      </c>
      <c r="AF221" s="1">
        <f>IFERROR(VLOOKUP(A221,'微伴数据'!A:DB,72,0),"")</f>
      </c>
      <c r="AG221" s="1" t="str">
        <v>548K2aTK</v>
      </c>
      <c r="AH221" s="1" t="str">
        <v>https://xiaobot.net/invitation/5d88f-aec67-f29e5-940df/</v>
      </c>
      <c r="AI221" s="1" t="str">
        <v>6djj7FSP</v>
      </c>
      <c r="AJ221" s="4"/>
      <c r="AK221" s="4"/>
      <c r="AL221" s="4">
        <f>CONCATENATE( " 我把体验营用户专属福利给你发一下哈：" &amp; CHAR(10) &amp; CHAR(10), "1.《抖音商业IP课》" &amp; CHAR(10), "兑换码：", AG221, CHAR(10), "兑换码使用地址：https://appamvpb5mq9834.h5.xiaoeknow.com/p/t/v1/ecommerce/mkt/redeem_index" &amp; CHAR(10) &amp; CHAR(10), "2.《生财有术66个项目精选》" &amp; CHAR(10), "兑换码：", AH221, CHAR(10), "使用方式：微信搜索小报童投递-点击开始阅读-点击生财有术项目精选即可" &amp; CHAR(10) &amp; CHAR(10), "3.《生财365问》" &amp; CHAR(10), "兑换码：", AI221, CHAR(10), "使用方式：https://appamvpb5mq9834.h5.xiaoeknow.com/p/t/v1/ecommerce/mkt/redeem_index")</f>
      </c>
      <c r="AM221" s="1"/>
      <c r="AN221" s="1"/>
      <c r="AO221" s="1"/>
    </row>
    <row r="222">
      <c r="A222" s="1">
        <f>IF('微伴数据'!A219="","",'微伴数据'!A219)</f>
      </c>
      <c r="B222" s="1">
        <f>IF('微伴数据'!B219="","",'微伴数据'!B219)</f>
      </c>
      <c r="C222" s="1">
        <f>IF('微伴数据'!G219="","",'微伴数据'!G219)</f>
      </c>
      <c r="D222" s="1">
        <f>IF('微伴数据'!D219="","",'微伴数据'!D219)</f>
      </c>
      <c r="E222" s="1">
        <f>IF('微伴数据'!CR219="","",'微伴数据'!CR219)</f>
      </c>
      <c r="F222" s="1">
        <f>IF('微伴数据'!CL219="","",'微伴数据'!CL219)</f>
      </c>
      <c r="G222" s="1" t="str">
        <v>B</v>
      </c>
      <c r="H222" s="1" t="str">
        <v>建联</v>
      </c>
      <c r="I222" s="1">
        <f>VLOOKUP(A222,'Sheet9'!A:A,1,0)</f>
      </c>
      <c r="J222" s="3"/>
      <c r="K222" s="1">
        <f>T222&amp;CHAR(10)&amp;U222&amp;CHAR(10)&amp;V222&amp;CHAR(10)&amp;Y222&amp;CHAR(10)&amp;Z222&amp;CHAR(10)&amp;AA222&amp;CHAR(10)&amp;AB222&amp;CHAR(10)&amp;AC222&amp;CHAR(10)&amp;AD222&amp;CHAR(10)&amp;AE222</f>
      </c>
      <c r="L222" s="2">
        <f>IFERROR(VLOOKUP(#REF!,'第一课直播'!D:L,9,0),IFERROR(VLOOKUP('第一课回放'!C:H,5,0),"未到课"))</f>
      </c>
      <c r="M222" s="2">
        <f>IFERROR(VLOOKUP(#REF!,'第一课回放'!C:H,5,0),"0:00:00")</f>
      </c>
      <c r="N222" s="2">
        <f>IFERROR(VLOOKUP(#REF!,'第二课直播'!D:L,9,0),"未到课")</f>
      </c>
      <c r="O222" s="2"/>
      <c r="P222" s="2"/>
      <c r="Q222" s="2"/>
      <c r="R222" s="2"/>
      <c r="S222" s="1">
        <f>IFERROR(VLOOKUP(A222,'微伴数据'!A:DB,12,0),"")</f>
      </c>
      <c r="T222" s="1">
        <f>IFERROR(VLOOKUP(A222,'微伴数据'!A:DB,32,0),"")</f>
      </c>
      <c r="U222" s="1">
        <f>IFERROR(VLOOKUP(A222,'微伴数据'!A:DC,81,0),"")</f>
      </c>
      <c r="V222" s="1">
        <f>IFERROR(VLOOKUP(#REF!,'星橙地址'!A:V,9,0),"")</f>
      </c>
      <c r="W222" s="1">
        <f>IFERROR(VLOOKUP(#REF!,'星橙地址'!A:V,10,0),"")</f>
      </c>
      <c r="X222" s="1">
        <f>IFERROR(VLOOKUP(A222,'星云问卷'!A:O,8,0),"")</f>
      </c>
      <c r="Y222" s="3">
        <f>IFERROR(VLOOKUP(A222,'星云问卷'!A:O,9,0),"")</f>
      </c>
      <c r="Z222" s="3">
        <f>IFERROR(VLOOKUP(A222,'星云问卷'!A:O,10,0),"")</f>
      </c>
      <c r="AA222" s="3">
        <f>IFERROR(VLOOKUP(A222,'星云问卷'!A:O,11,0),"")</f>
      </c>
      <c r="AB222" s="3">
        <f>IFERROR(VLOOKUP(A222,'星云问卷'!A:O,12,0),"")</f>
      </c>
      <c r="AC222" s="3">
        <f>IFERROR(VLOOKUP(A222,'星云问卷'!A:O,13,0),"")</f>
      </c>
      <c r="AD222" s="3">
        <f>IFERROR(VLOOKUP(A222,'星云问卷'!A:O,14,0),"")</f>
      </c>
      <c r="AE222" s="3">
        <f>IFERROR(VLOOKUP(A222,'星云问卷'!A:O,15,0),"")</f>
      </c>
      <c r="AF222" s="1">
        <f>IFERROR(VLOOKUP(A222,'微伴数据'!A:DB,72,0),"")</f>
      </c>
      <c r="AG222" s="5" t="str">
        <v>547ZVv2P</v>
      </c>
      <c r="AH222" s="1" t="str">
        <v>https://xiaobot.net/invitation/24da8-48127-4d104-338ce/</v>
      </c>
      <c r="AI222" s="1" t="str">
        <v>6dhDhj7n</v>
      </c>
      <c r="AJ222" s="4"/>
      <c r="AK222" s="4"/>
      <c r="AL222" s="4">
        <f>CONCATENATE( " 我把体验营用户专属福利给你发一下哈：" &amp; CHAR(10) &amp; CHAR(10), "1.《抖音商业IP课》" &amp; CHAR(10), "兑换码：", AG222, CHAR(10), "兑换码使用地址：https://appamvpb5mq9834.h5.xiaoeknow.com/p/t/v1/ecommerce/mkt/redeem_index" &amp; CHAR(10) &amp; CHAR(10), "2.《生财有术66个项目精选》" &amp; CHAR(10), "兑换码：", AH222, CHAR(10), "使用方式：微信搜索小报童投递-点击开始阅读-点击生财有术项目精选即可" &amp; CHAR(10) &amp; CHAR(10), "3.《生财365问》" &amp; CHAR(10), "兑换码：", AI222, CHAR(10), "使用方式：https://appamvpb5mq9834.h5.xiaoeknow.com/p/t/v1/ecommerce/mkt/redeem_index")</f>
      </c>
      <c r="AM222" s="1"/>
      <c r="AN222" s="1"/>
      <c r="AO222" s="1" t="str">
        <v>纳入用户画像</v>
      </c>
    </row>
    <row r="223">
      <c r="A223" s="1">
        <f>IF('微伴数据'!A220="","",'微伴数据'!A220)</f>
      </c>
      <c r="B223" s="1">
        <f>IF('微伴数据'!B220="","",'微伴数据'!B220)</f>
      </c>
      <c r="C223" s="1">
        <f>IF('微伴数据'!G220="","",'微伴数据'!G220)</f>
      </c>
      <c r="D223" s="1">
        <f>IF('微伴数据'!D220="","",'微伴数据'!D220)</f>
      </c>
      <c r="E223" s="1">
        <f>IF('微伴数据'!CR220="","",'微伴数据'!CR220)</f>
      </c>
      <c r="F223" s="1">
        <f>IF('微伴数据'!CL220="","",'微伴数据'!CL220)</f>
      </c>
      <c r="G223" s="1" t="str">
        <v>S</v>
      </c>
      <c r="H223" s="1" t="str">
        <v>建联</v>
      </c>
      <c r="I223" s="1">
        <f>VLOOKUP(A223,'Sheet9'!A:A,1,0)</f>
      </c>
      <c r="J223" s="3"/>
      <c r="K223" s="1">
        <f>T223&amp;CHAR(10)&amp;U223&amp;CHAR(10)&amp;V223&amp;CHAR(10)&amp;Y223&amp;CHAR(10)&amp;Z223&amp;CHAR(10)&amp;AA223&amp;CHAR(10)&amp;AB223&amp;CHAR(10)&amp;AC223&amp;CHAR(10)&amp;AD223&amp;CHAR(10)&amp;AE223</f>
      </c>
      <c r="L223" s="2">
        <f>IFERROR(VLOOKUP(#REF!,'第一课直播'!D:L,9,0),IFERROR(VLOOKUP('第一课回放'!C:H,5,0),"未到课"))</f>
      </c>
      <c r="M223" s="2">
        <f>IFERROR(VLOOKUP(#REF!,'第一课回放'!C:H,5,0),"0:00:00")</f>
      </c>
      <c r="N223" s="2">
        <f>IFERROR(VLOOKUP(#REF!,'第二课直播'!D:L,9,0),"未到课")</f>
      </c>
      <c r="O223" s="2"/>
      <c r="P223" s="2"/>
      <c r="Q223" s="2"/>
      <c r="R223" s="2"/>
      <c r="S223" s="1">
        <f>IFERROR(VLOOKUP(A223,'微伴数据'!A:DB,12,0),"")</f>
      </c>
      <c r="T223" s="1">
        <f>IFERROR(VLOOKUP(A223,'微伴数据'!A:DB,32,0),"")</f>
      </c>
      <c r="U223" s="1">
        <f>IFERROR(VLOOKUP(A223,'微伴数据'!A:DC,81,0),"")</f>
      </c>
      <c r="V223" s="1">
        <f>IFERROR(VLOOKUP(#REF!,'星橙地址'!A:V,9,0),"")</f>
      </c>
      <c r="W223" s="1">
        <f>IFERROR(VLOOKUP(#REF!,'星橙地址'!A:V,10,0),"")</f>
      </c>
      <c r="X223" s="1">
        <f>IFERROR(VLOOKUP(A223,'星云问卷'!A:O,8,0),"")</f>
      </c>
      <c r="Y223" s="3">
        <f>IFERROR(VLOOKUP(A223,'星云问卷'!A:O,9,0),"")</f>
      </c>
      <c r="Z223" s="3">
        <f>IFERROR(VLOOKUP(A223,'星云问卷'!A:O,10,0),"")</f>
      </c>
      <c r="AA223" s="3">
        <f>IFERROR(VLOOKUP(A223,'星云问卷'!A:O,11,0),"")</f>
      </c>
      <c r="AB223" s="3">
        <f>IFERROR(VLOOKUP(A223,'星云问卷'!A:O,12,0),"")</f>
      </c>
      <c r="AC223" s="3">
        <f>IFERROR(VLOOKUP(A223,'星云问卷'!A:O,13,0),"")</f>
      </c>
      <c r="AD223" s="3">
        <f>IFERROR(VLOOKUP(A223,'星云问卷'!A:O,14,0),"")</f>
      </c>
      <c r="AE223" s="3">
        <f>IFERROR(VLOOKUP(A223,'星云问卷'!A:O,15,0),"")</f>
      </c>
      <c r="AF223" s="1">
        <f>IFERROR(VLOOKUP(A223,'微伴数据'!A:DB,72,0),"")</f>
      </c>
      <c r="AG223" s="5" t="str">
        <v>54ASncYk</v>
      </c>
      <c r="AH223" s="4" t="s">
        <v>70</v>
      </c>
      <c r="AI223" s="5" t="str">
        <v>6dq6Vwcw</v>
      </c>
      <c r="AJ223" s="4"/>
      <c r="AK223" s="4"/>
      <c r="AL223" s="4">
        <f>CONCATENATE( " 我把体验营用户专属福利给你发一下哈：" &amp; CHAR(10) &amp; CHAR(10), "1.《抖音商业IP课》" &amp; CHAR(10), "兑换码：", AG223, CHAR(10), "兑换码使用地址：https://appamvpb5mq9834.h5.xiaoeknow.com/p/t/v1/ecommerce/mkt/redeem_index" &amp; CHAR(10) &amp; CHAR(10), "2.《生财有术66个项目精选》" &amp; CHAR(10), "兑换码：", AH223, CHAR(10), "使用方式：微信搜索小报童投递-点击开始阅读-点击生财有术项目精选即可" &amp; CHAR(10) &amp; CHAR(10), "3.《生财365问》" &amp; CHAR(10), "兑换码：", AI223, CHAR(10), "使用方式：https://appamvpb5mq9834.h5.xiaoeknow.com/p/t/v1/ecommerce/mkt/redeem_index")</f>
      </c>
      <c r="AM223" s="1"/>
      <c r="AN223" s="1"/>
      <c r="AO223" s="1"/>
    </row>
    <row r="224">
      <c r="A224" s="1">
        <f>IF('微伴数据'!A221="","",'微伴数据'!A221)</f>
      </c>
      <c r="B224" s="1">
        <f>IF('微伴数据'!B221="","",'微伴数据'!B221)</f>
      </c>
      <c r="C224" s="1">
        <f>IF('微伴数据'!G221="","",'微伴数据'!G221)</f>
      </c>
      <c r="D224" s="1">
        <f>IF('微伴数据'!D221="","",'微伴数据'!D221)</f>
      </c>
      <c r="E224" s="1">
        <f>IF('微伴数据'!CR221="","",'微伴数据'!CR221)</f>
      </c>
      <c r="F224" s="1">
        <f>IF('微伴数据'!CL221="","",'微伴数据'!CL221)</f>
      </c>
      <c r="G224" s="1" t="str">
        <v>A</v>
      </c>
      <c r="H224" s="1" t="str">
        <v>建联</v>
      </c>
      <c r="I224" s="1">
        <f>VLOOKUP(A224,'Sheet9'!A:A,1,0)</f>
      </c>
      <c r="J224" s="3"/>
      <c r="K224" s="1">
        <f>T224&amp;CHAR(10)&amp;U224&amp;CHAR(10)&amp;V224&amp;CHAR(10)&amp;Y224&amp;CHAR(10)&amp;Z224&amp;CHAR(10)&amp;AA224&amp;CHAR(10)&amp;AB224&amp;CHAR(10)&amp;AC224&amp;CHAR(10)&amp;AD224&amp;CHAR(10)&amp;AE224</f>
      </c>
      <c r="L224" s="2">
        <f>IFERROR(VLOOKUP(#REF!,'第一课直播'!D:L,9,0),IFERROR(VLOOKUP('第一课回放'!C:H,5,0),"未到课"))</f>
      </c>
      <c r="M224" s="2">
        <f>IFERROR(VLOOKUP(#REF!,'第一课回放'!C:H,5,0),"0:00:00")</f>
      </c>
      <c r="N224" s="2">
        <f>IFERROR(VLOOKUP(#REF!,'第二课直播'!D:L,9,0),"未到课")</f>
      </c>
      <c r="O224" s="2"/>
      <c r="P224" s="2"/>
      <c r="Q224" s="2"/>
      <c r="R224" s="2"/>
      <c r="S224" s="1">
        <f>IFERROR(VLOOKUP(A224,'微伴数据'!A:DB,12,0),"")</f>
      </c>
      <c r="T224" s="1">
        <f>IFERROR(VLOOKUP(A224,'微伴数据'!A:DB,32,0),"")</f>
      </c>
      <c r="U224" s="4" t="str">
        <v>会员_7</v>
      </c>
      <c r="V224" s="1">
        <f>IFERROR(VLOOKUP(#REF!,'星橙地址'!A:V,9,0),"")</f>
      </c>
      <c r="W224" s="1">
        <f>IFERROR(VLOOKUP(#REF!,'星橙地址'!A:V,10,0),"")</f>
      </c>
      <c r="X224" s="1">
        <f>IFERROR(VLOOKUP(A224,'星云问卷'!A:O,8,0),"")</f>
      </c>
      <c r="Y224" s="3">
        <f>IFERROR(VLOOKUP(A224,'星云问卷'!A:O,9,0),"")</f>
      </c>
      <c r="Z224" s="3">
        <f>IFERROR(VLOOKUP(A224,'星云问卷'!A:O,10,0),"")</f>
      </c>
      <c r="AA224" s="3">
        <f>IFERROR(VLOOKUP(A224,'星云问卷'!A:O,11,0),"")</f>
      </c>
      <c r="AB224" s="3">
        <f>IFERROR(VLOOKUP(A224,'星云问卷'!A:O,12,0),"")</f>
      </c>
      <c r="AC224" s="3">
        <f>IFERROR(VLOOKUP(A224,'星云问卷'!A:O,13,0),"")</f>
      </c>
      <c r="AD224" s="3">
        <f>IFERROR(VLOOKUP(A224,'星云问卷'!A:O,14,0),"")</f>
      </c>
      <c r="AE224" s="3">
        <f>IFERROR(VLOOKUP(A224,'星云问卷'!A:O,15,0),"")</f>
      </c>
      <c r="AF224" s="1">
        <f>IFERROR(VLOOKUP(A224,'微伴数据'!A:DB,72,0),"")</f>
      </c>
      <c r="AG224" s="1"/>
      <c r="AH224" s="1"/>
      <c r="AI224" s="1"/>
      <c r="AJ224" s="4"/>
      <c r="AK224" s="4"/>
      <c r="AL224" s="4">
        <f>CONCATENATE( " 我把体验营用户专属福利给你发一下哈：" &amp; CHAR(10) &amp; CHAR(10), "1.《抖音商业IP课》" &amp; CHAR(10), "兑换码：", AG224, CHAR(10), "兑换码使用地址：https://appamvpb5mq9834.h5.xiaoeknow.com/p/t/v1/ecommerce/mkt/redeem_index" &amp; CHAR(10) &amp; CHAR(10), "2.《生财有术66个项目精选》" &amp; CHAR(10), "兑换码：", AH224, CHAR(10), "使用方式：微信搜索小报童投递-点击开始阅读-点击生财有术项目精选即可" &amp; CHAR(10) &amp; CHAR(10), "3.《生财365问》" &amp; CHAR(10), "兑换码：", AI224, CHAR(10), "使用方式：https://appamvpb5mq9834.h5.xiaoeknow.com/p/t/v1/ecommerce/mkt/redeem_index")</f>
      </c>
      <c r="AM224" s="1"/>
      <c r="AN224" s="1"/>
      <c r="AO224" s="1"/>
    </row>
    <row r="225">
      <c r="A225" s="1">
        <f>IF('微伴数据'!A222="","",'微伴数据'!A222)</f>
      </c>
      <c r="B225" s="1">
        <f>IF('微伴数据'!B222="","",'微伴数据'!B222)</f>
      </c>
      <c r="C225" s="1">
        <f>IF('微伴数据'!G222="","",'微伴数据'!G222)</f>
      </c>
      <c r="D225" s="1">
        <f>IF('微伴数据'!D222="","",'微伴数据'!D222)</f>
      </c>
      <c r="E225" s="1">
        <f>IF('微伴数据'!CR222="","",'微伴数据'!CR222)</f>
      </c>
      <c r="F225" s="1">
        <f>IF('微伴数据'!CL222="","",'微伴数据'!CL222)</f>
      </c>
      <c r="G225" s="1" t="str">
        <v>S</v>
      </c>
      <c r="H225" s="1" t="str">
        <v>建联</v>
      </c>
      <c r="I225" s="1">
        <f>VLOOKUP(A225,'Sheet9'!A:A,1,0)</f>
      </c>
      <c r="J225" s="3"/>
      <c r="K225" s="1">
        <f>T225&amp;CHAR(10)&amp;U225&amp;CHAR(10)&amp;V225&amp;CHAR(10)&amp;Y225&amp;CHAR(10)&amp;Z225&amp;CHAR(10)&amp;AA225&amp;CHAR(10)&amp;AB225&amp;CHAR(10)&amp;AC225&amp;CHAR(10)&amp;AD225&amp;CHAR(10)&amp;AE225</f>
      </c>
      <c r="L225" s="2">
        <f>IFERROR(VLOOKUP(#REF!,'第一课直播'!D:L,9,0),IFERROR(VLOOKUP('第一课回放'!C:H,5,0),"未到课"))</f>
      </c>
      <c r="M225" s="2">
        <f>IFERROR(VLOOKUP(#REF!,'第一课回放'!C:H,5,0),"0:00:00")</f>
      </c>
      <c r="N225" s="2">
        <f>IFERROR(VLOOKUP(#REF!,'第二课直播'!D:L,9,0),"未到课")</f>
      </c>
      <c r="O225" s="2"/>
      <c r="P225" s="2"/>
      <c r="Q225" s="2"/>
      <c r="R225" s="2"/>
      <c r="S225" s="1">
        <f>IFERROR(VLOOKUP(A225,'微伴数据'!A:DB,12,0),"")</f>
      </c>
      <c r="T225" s="1">
        <f>IFERROR(VLOOKUP(A225,'微伴数据'!A:DB,32,0),"")</f>
      </c>
      <c r="U225" s="1">
        <f>IFERROR(VLOOKUP(A225,'微伴数据'!A:DC,81,0),"")</f>
      </c>
      <c r="V225" s="1">
        <f>IFERROR(VLOOKUP(#REF!,'星橙地址'!A:V,9,0),"")</f>
      </c>
      <c r="W225" s="1">
        <f>IFERROR(VLOOKUP(#REF!,'星橙地址'!A:V,10,0),"")</f>
      </c>
      <c r="X225" s="1">
        <f>IFERROR(VLOOKUP(A225,'星云问卷'!A:O,8,0),"")</f>
      </c>
      <c r="Y225" s="3">
        <f>IFERROR(VLOOKUP(A225,'星云问卷'!A:O,9,0),"")</f>
      </c>
      <c r="Z225" s="3">
        <f>IFERROR(VLOOKUP(A225,'星云问卷'!A:O,10,0),"")</f>
      </c>
      <c r="AA225" s="3">
        <f>IFERROR(VLOOKUP(A225,'星云问卷'!A:O,11,0),"")</f>
      </c>
      <c r="AB225" s="3">
        <f>IFERROR(VLOOKUP(A225,'星云问卷'!A:O,12,0),"")</f>
      </c>
      <c r="AC225" s="3">
        <f>IFERROR(VLOOKUP(A225,'星云问卷'!A:O,13,0),"")</f>
      </c>
      <c r="AD225" s="3">
        <f>IFERROR(VLOOKUP(A225,'星云问卷'!A:O,14,0),"")</f>
      </c>
      <c r="AE225" s="3">
        <f>IFERROR(VLOOKUP(A225,'星云问卷'!A:O,15,0),"")</f>
      </c>
      <c r="AF225" s="1">
        <f>IFERROR(VLOOKUP(A225,'微伴数据'!A:DB,72,0),"")</f>
      </c>
      <c r="AG225" s="1"/>
      <c r="AH225" s="1"/>
      <c r="AI225" s="1"/>
      <c r="AJ225" s="4"/>
      <c r="AK225" s="4"/>
      <c r="AL225" s="4">
        <f>CONCATENATE( " 我把体验营用户专属福利给你发一下哈：" &amp; CHAR(10) &amp; CHAR(10), "1.《抖音商业IP课》" &amp; CHAR(10), "兑换码：", AG225, CHAR(10), "兑换码使用地址：https://appamvpb5mq9834.h5.xiaoeknow.com/p/t/v1/ecommerce/mkt/redeem_index" &amp; CHAR(10) &amp; CHAR(10), "2.《生财有术66个项目精选》" &amp; CHAR(10), "兑换码：", AH225, CHAR(10), "使用方式：微信搜索小报童投递-点击开始阅读-点击生财有术项目精选即可" &amp; CHAR(10) &amp; CHAR(10), "3.《生财365问》" &amp; CHAR(10), "兑换码：", AI225, CHAR(10), "使用方式：https://appamvpb5mq9834.h5.xiaoeknow.com/p/t/v1/ecommerce/mkt/redeem_index")</f>
      </c>
      <c r="AM225" s="1"/>
      <c r="AN225" s="1"/>
      <c r="AO225" s="1"/>
    </row>
    <row r="226">
      <c r="A226" s="1">
        <f>IF('微伴数据'!A223="","",'微伴数据'!A223)</f>
      </c>
      <c r="B226" s="1">
        <f>IF('微伴数据'!B223="","",'微伴数据'!B223)</f>
      </c>
      <c r="C226" s="1">
        <f>IF('微伴数据'!G223="","",'微伴数据'!G223)</f>
      </c>
      <c r="D226" s="1">
        <f>IF('微伴数据'!D223="","",'微伴数据'!D223)</f>
      </c>
      <c r="E226" s="1">
        <f>IF('微伴数据'!CR223="","",'微伴数据'!CR223)</f>
      </c>
      <c r="F226" s="1">
        <f>IF('微伴数据'!CL223="","",'微伴数据'!CL223)</f>
      </c>
      <c r="G226" s="1" t="str">
        <v>A</v>
      </c>
      <c r="H226" s="1" t="str">
        <v>建联</v>
      </c>
      <c r="I226" s="1">
        <f>VLOOKUP(A226,'Sheet9'!A:A,1,0)</f>
      </c>
      <c r="J226" s="3"/>
      <c r="K226" s="1">
        <f>T226&amp;CHAR(10)&amp;U226&amp;CHAR(10)&amp;V226&amp;CHAR(10)&amp;Y226&amp;CHAR(10)&amp;Z226&amp;CHAR(10)&amp;AA226&amp;CHAR(10)&amp;AB226&amp;CHAR(10)&amp;AC226&amp;CHAR(10)&amp;AD226&amp;CHAR(10)&amp;AE226</f>
      </c>
      <c r="L226" s="2">
        <f>IFERROR(VLOOKUP(#REF!,'第一课直播'!D:L,9,0),IFERROR(VLOOKUP('第一课回放'!C:H,5,0),"未到课"))</f>
      </c>
      <c r="M226" s="2">
        <f>IFERROR(VLOOKUP(#REF!,'第一课回放'!C:H,5,0),"0:00:00")</f>
      </c>
      <c r="N226" s="2">
        <f>IFERROR(VLOOKUP(#REF!,'第二课直播'!D:L,9,0),"未到课")</f>
      </c>
      <c r="O226" s="2"/>
      <c r="P226" s="2"/>
      <c r="Q226" s="2"/>
      <c r="R226" s="2"/>
      <c r="S226" s="1">
        <f>IFERROR(VLOOKUP(A226,'微伴数据'!A:DB,12,0),"")</f>
      </c>
      <c r="T226" s="1">
        <f>IFERROR(VLOOKUP(A226,'微伴数据'!A:DB,32,0),"")</f>
      </c>
      <c r="U226" s="1">
        <f>IFERROR(VLOOKUP(A226,'微伴数据'!A:DC,81,0),"")</f>
      </c>
      <c r="V226" s="1">
        <f>IFERROR(VLOOKUP(#REF!,'星橙地址'!A:V,9,0),"")</f>
      </c>
      <c r="W226" s="1">
        <f>IFERROR(VLOOKUP(#REF!,'星橙地址'!A:V,10,0),"")</f>
      </c>
      <c r="X226" s="1">
        <f>IFERROR(VLOOKUP(A226,'星云问卷'!A:O,8,0),"")</f>
      </c>
      <c r="Y226" s="3">
        <f>IFERROR(VLOOKUP(A226,'星云问卷'!A:O,9,0),"")</f>
      </c>
      <c r="Z226" s="3">
        <f>IFERROR(VLOOKUP(A226,'星云问卷'!A:O,10,0),"")</f>
      </c>
      <c r="AA226" s="3">
        <f>IFERROR(VLOOKUP(A226,'星云问卷'!A:O,11,0),"")</f>
      </c>
      <c r="AB226" s="3">
        <f>IFERROR(VLOOKUP(A226,'星云问卷'!A:O,12,0),"")</f>
      </c>
      <c r="AC226" s="3">
        <f>IFERROR(VLOOKUP(A226,'星云问卷'!A:O,13,0),"")</f>
      </c>
      <c r="AD226" s="3">
        <f>IFERROR(VLOOKUP(A226,'星云问卷'!A:O,14,0),"")</f>
      </c>
      <c r="AE226" s="3">
        <f>IFERROR(VLOOKUP(A226,'星云问卷'!A:O,15,0),"")</f>
      </c>
      <c r="AF226" s="1">
        <f>IFERROR(VLOOKUP(A226,'微伴数据'!A:DB,72,0),"")</f>
      </c>
      <c r="AG226" s="1"/>
      <c r="AH226" s="1"/>
      <c r="AI226" s="1"/>
      <c r="AJ226" s="4"/>
      <c r="AK226" s="4"/>
      <c r="AL226" s="4">
        <f>CONCATENATE( " 我把体验营用户专属福利给你发一下哈：" &amp; CHAR(10) &amp; CHAR(10), "1.《抖音商业IP课》" &amp; CHAR(10), "兑换码：", AG226, CHAR(10), "兑换码使用地址：https://appamvpb5mq9834.h5.xiaoeknow.com/p/t/v1/ecommerce/mkt/redeem_index" &amp; CHAR(10) &amp; CHAR(10), "2.《生财有术66个项目精选》" &amp; CHAR(10), "兑换码：", AH226, CHAR(10), "使用方式：微信搜索小报童投递-点击开始阅读-点击生财有术项目精选即可" &amp; CHAR(10) &amp; CHAR(10), "3.《生财365问》" &amp; CHAR(10), "兑换码：", AI226, CHAR(10), "使用方式：https://appamvpb5mq9834.h5.xiaoeknow.com/p/t/v1/ecommerce/mkt/redeem_index")</f>
      </c>
      <c r="AM226" s="1"/>
      <c r="AN226" s="1"/>
      <c r="AO226" s="1"/>
    </row>
    <row customHeight="true" ht="139" r="227">
      <c r="A227" s="1">
        <f>IF('微伴数据'!A224="","",'微伴数据'!A224)</f>
      </c>
      <c r="B227" s="1">
        <f>IF('微伴数据'!B224="","",'微伴数据'!B224)</f>
      </c>
      <c r="C227" s="1">
        <f>IF('微伴数据'!G224="","",'微伴数据'!G224)</f>
      </c>
      <c r="D227" s="1">
        <f>IF('微伴数据'!D224="","",'微伴数据'!D224)</f>
      </c>
      <c r="E227" s="1">
        <f>IF('微伴数据'!CR224="","",'微伴数据'!CR224)</f>
      </c>
      <c r="F227" s="1">
        <f>IF('微伴数据'!CL224="","",'微伴数据'!CL224)</f>
      </c>
      <c r="G227" s="1" t="str">
        <v>B</v>
      </c>
      <c r="H227" s="1" t="str">
        <v>建联</v>
      </c>
      <c r="I227" s="1">
        <f>VLOOKUP(A227,'Sheet9'!A:A,1,0)</f>
      </c>
      <c r="J227" s="3"/>
      <c r="K227" s="1">
        <f>T227&amp;CHAR(10)&amp;U227&amp;CHAR(10)&amp;V227&amp;CHAR(10)&amp;Y227&amp;CHAR(10)&amp;Z227&amp;CHAR(10)&amp;AA227&amp;CHAR(10)&amp;AB227&amp;CHAR(10)&amp;AC227&amp;CHAR(10)&amp;AD227&amp;CHAR(10)&amp;AE227</f>
      </c>
      <c r="L227" s="2">
        <f>IFERROR(VLOOKUP(#REF!,'第一课直播'!D:L,9,0),IFERROR(VLOOKUP('第一课回放'!C:H,5,0),"未到课"))</f>
      </c>
      <c r="M227" s="2">
        <f>IFERROR(VLOOKUP(#REF!,'第一课回放'!C:H,5,0),"0:00:00")</f>
      </c>
      <c r="N227" s="2">
        <f>IFERROR(VLOOKUP(#REF!,'第二课直播'!D:L,9,0),"未到课")</f>
      </c>
      <c r="O227" s="2"/>
      <c r="P227" s="2"/>
      <c r="Q227" s="2"/>
      <c r="R227" s="2"/>
      <c r="S227" s="1">
        <f>IFERROR(VLOOKUP(A227,'微伴数据'!A:DB,12,0),"")</f>
      </c>
      <c r="T227" s="1">
        <f>IFERROR(VLOOKUP(A227,'微伴数据'!A:DB,32,0),"")</f>
      </c>
      <c r="U227" s="1">
        <f>IFERROR(VLOOKUP(A227,'微伴数据'!A:DC,81,0),"")</f>
      </c>
      <c r="V227" s="1">
        <f>IFERROR(VLOOKUP(#REF!,'星橙地址'!A:V,9,0),"")</f>
      </c>
      <c r="W227" s="1">
        <f>IFERROR(VLOOKUP(#REF!,'星橙地址'!A:V,10,0),"")</f>
      </c>
      <c r="X227" s="1">
        <f>IFERROR(VLOOKUP(A227,'星云问卷'!A:O,8,0),"")</f>
      </c>
      <c r="Y227" s="3">
        <f>IFERROR(VLOOKUP(A227,'星云问卷'!A:O,9,0),"")</f>
      </c>
      <c r="Z227" s="3">
        <f>IFERROR(VLOOKUP(A227,'星云问卷'!A:O,10,0),"")</f>
      </c>
      <c r="AA227" s="3">
        <f>IFERROR(VLOOKUP(A227,'星云问卷'!A:O,11,0),"")</f>
      </c>
      <c r="AB227" s="3">
        <f>IFERROR(VLOOKUP(A227,'星云问卷'!A:O,12,0),"")</f>
      </c>
      <c r="AC227" s="3">
        <f>IFERROR(VLOOKUP(A227,'星云问卷'!A:O,13,0),"")</f>
      </c>
      <c r="AD227" s="3">
        <f>IFERROR(VLOOKUP(A227,'星云问卷'!A:O,14,0),"")</f>
      </c>
      <c r="AE227" s="3">
        <f>IFERROR(VLOOKUP(A227,'星云问卷'!A:O,15,0),"")</f>
      </c>
      <c r="AF227" s="1">
        <f>IFERROR(VLOOKUP(A227,'微伴数据'!A:DB,72,0),"")</f>
      </c>
      <c r="AG227" s="5" t="str">
        <v>547qgph5</v>
      </c>
      <c r="AH227" s="4" t="s">
        <v>71</v>
      </c>
      <c r="AI227" s="5" t="str">
        <v>6dhcXdQ6</v>
      </c>
      <c r="AJ227" s="4"/>
      <c r="AK227" s="4"/>
      <c r="AL227" s="4">
        <f>CONCATENATE( " 我把体验营用户专属福利给你发一下哈：" &amp; CHAR(10) &amp; CHAR(10), "1.《抖音商业IP课》" &amp; CHAR(10), "兑换码：", AG227, CHAR(10), "兑换码使用地址：https://appamvpb5mq9834.h5.xiaoeknow.com/p/t/v1/ecommerce/mkt/redeem_index" &amp; CHAR(10) &amp; CHAR(10), "2.《生财有术66个项目精选》" &amp; CHAR(10), "兑换码：", AH227, CHAR(10), "使用方式：微信搜索小报童投递-点击开始阅读-点击生财有术项目精选即可" &amp; CHAR(10) &amp; CHAR(10), "3.《生财365问》" &amp; CHAR(10), "兑换码：", AI227, CHAR(10), "使用方式：https://appamvpb5mq9834.h5.xiaoeknow.com/p/t/v1/ecommerce/mkt/redeem_index")</f>
      </c>
      <c r="AM227" s="1"/>
      <c r="AN227" s="1"/>
      <c r="AO227" s="1"/>
    </row>
    <row customHeight="true" ht="139" r="228">
      <c r="A228" s="1">
        <f>IF('微伴数据'!A225="","",'微伴数据'!A225)</f>
      </c>
      <c r="B228" s="1">
        <f>IF('微伴数据'!B225="","",'微伴数据'!B225)</f>
      </c>
      <c r="C228" s="1">
        <f>IF('微伴数据'!G225="","",'微伴数据'!G225)</f>
      </c>
      <c r="D228" s="1">
        <f>IF('微伴数据'!D225="","",'微伴数据'!D225)</f>
      </c>
      <c r="E228" s="1">
        <f>IF('微伴数据'!CR225="","",'微伴数据'!CR225)</f>
      </c>
      <c r="F228" s="1">
        <f>IF('微伴数据'!CL225="","",'微伴数据'!CL225)</f>
      </c>
      <c r="G228" s="1" t="str">
        <v>B</v>
      </c>
      <c r="H228" s="1" t="str">
        <v>已成交</v>
      </c>
      <c r="I228" s="1">
        <f>VLOOKUP(A228,'Sheet9'!A:A,1,0)</f>
      </c>
      <c r="J228" s="3"/>
      <c r="K228" s="1">
        <f>T228&amp;CHAR(10)&amp;U228&amp;CHAR(10)&amp;V228&amp;CHAR(10)&amp;Y228&amp;CHAR(10)&amp;Z228&amp;CHAR(10)&amp;AA228&amp;CHAR(10)&amp;AB228&amp;CHAR(10)&amp;AC228&amp;CHAR(10)&amp;AD228&amp;CHAR(10)&amp;AE228</f>
      </c>
      <c r="L228" s="2">
        <f>IFERROR(VLOOKUP(#REF!,'第一课直播'!D:L,9,0),IFERROR(VLOOKUP('第一课回放'!C:H,5,0),"未到课"))</f>
      </c>
      <c r="M228" s="2">
        <f>IFERROR(VLOOKUP(#REF!,'第一课回放'!C:H,5,0),"0:00:00")</f>
      </c>
      <c r="N228" s="2">
        <f>IFERROR(VLOOKUP(#REF!,'第二课直播'!D:L,9,0),"未到课")</f>
      </c>
      <c r="O228" s="2"/>
      <c r="P228" s="2"/>
      <c r="Q228" s="2"/>
      <c r="R228" s="2"/>
      <c r="S228" s="1">
        <f>IFERROR(VLOOKUP(A228,'微伴数据'!A:DB,12,0),"")</f>
      </c>
      <c r="T228" s="1">
        <f>IFERROR(VLOOKUP(A228,'微伴数据'!A:DB,32,0),"")</f>
      </c>
      <c r="U228" s="1">
        <f>IFERROR(VLOOKUP(A228,'微伴数据'!A:DC,81,0),"")</f>
      </c>
      <c r="V228" s="1">
        <f>IFERROR(VLOOKUP(#REF!,'星橙地址'!A:V,9,0),"")</f>
      </c>
      <c r="W228" s="1">
        <f>IFERROR(VLOOKUP(#REF!,'星橙地址'!A:V,10,0),"")</f>
      </c>
      <c r="X228" s="1">
        <f>IFERROR(VLOOKUP(A228,'星云问卷'!A:O,8,0),"")</f>
      </c>
      <c r="Y228" s="3">
        <f>IFERROR(VLOOKUP(A228,'星云问卷'!A:O,9,0),"")</f>
      </c>
      <c r="Z228" s="3">
        <f>IFERROR(VLOOKUP(A228,'星云问卷'!A:O,10,0),"")</f>
      </c>
      <c r="AA228" s="3">
        <f>IFERROR(VLOOKUP(A228,'星云问卷'!A:O,11,0),"")</f>
      </c>
      <c r="AB228" s="3">
        <f>IFERROR(VLOOKUP(A228,'星云问卷'!A:O,12,0),"")</f>
      </c>
      <c r="AC228" s="3">
        <f>IFERROR(VLOOKUP(A228,'星云问卷'!A:O,13,0),"")</f>
      </c>
      <c r="AD228" s="3">
        <f>IFERROR(VLOOKUP(A228,'星云问卷'!A:O,14,0),"")</f>
      </c>
      <c r="AE228" s="3">
        <f>IFERROR(VLOOKUP(A228,'星云问卷'!A:O,15,0),"")</f>
      </c>
      <c r="AF228" s="1">
        <f>IFERROR(VLOOKUP(A228,'微伴数据'!A:DB,72,0),"")</f>
      </c>
      <c r="AG228" s="5" t="str">
        <v>54DFcc4X</v>
      </c>
      <c r="AH228" s="6" t="s">
        <v>72</v>
      </c>
      <c r="AI228" s="5" t="str">
        <v>6dvHtP2x</v>
      </c>
      <c r="AJ228" s="4"/>
      <c r="AK228" s="4"/>
      <c r="AL228" s="4">
        <f>CONCATENATE( " 我把体验营用户专属福利给你发一下哈：" &amp; CHAR(10) &amp; CHAR(10), "1.《抖音商业IP课》" &amp; CHAR(10), "兑换码：", AG228, CHAR(10), "兑换码使用地址：https://appamvpb5mq9834.h5.xiaoeknow.com/p/t/v1/ecommerce/mkt/redeem_index" &amp; CHAR(10) &amp; CHAR(10), "2.《生财有术66个项目精选》" &amp; CHAR(10), "兑换码：", AH228, CHAR(10), "使用方式：微信搜索小报童投递-点击开始阅读-点击生财有术项目精选即可" &amp; CHAR(10) &amp; CHAR(10), "3.《生财365问》" &amp; CHAR(10), "兑换码：", AI228, CHAR(10), "使用方式：https://appamvpb5mq9834.h5.xiaoeknow.com/p/t/v1/ecommerce/mkt/redeem_index")</f>
      </c>
      <c r="AM228" s="1"/>
      <c r="AN228" s="1"/>
      <c r="AO228" s="1" t="str">
        <v>纳入用户画像</v>
      </c>
    </row>
    <row customHeight="true" ht="139" r="229">
      <c r="A229" s="1">
        <f>IF('微伴数据'!A226="","",'微伴数据'!A226)</f>
      </c>
      <c r="B229" s="1">
        <f>IF('微伴数据'!B226="","",'微伴数据'!B226)</f>
      </c>
      <c r="C229" s="1">
        <f>IF('微伴数据'!G226="","",'微伴数据'!G226)</f>
      </c>
      <c r="D229" s="1">
        <f>IF('微伴数据'!D226="","",'微伴数据'!D226)</f>
      </c>
      <c r="E229" s="1">
        <f>IF('微伴数据'!CR226="","",'微伴数据'!CR226)</f>
      </c>
      <c r="F229" s="1">
        <f>IF('微伴数据'!CL226="","",'微伴数据'!CL226)</f>
      </c>
      <c r="G229" s="1" t="str">
        <v>B</v>
      </c>
      <c r="H229" s="1" t="str">
        <v>已成交</v>
      </c>
      <c r="I229" s="1">
        <f>VLOOKUP(A229,'Sheet9'!A:A,1,0)</f>
      </c>
      <c r="J229" s="3"/>
      <c r="K229" s="1">
        <f>T229&amp;CHAR(10)&amp;U229&amp;CHAR(10)&amp;V229&amp;CHAR(10)&amp;Y229&amp;CHAR(10)&amp;Z229&amp;CHAR(10)&amp;AA229&amp;CHAR(10)&amp;AB229&amp;CHAR(10)&amp;AC229&amp;CHAR(10)&amp;AD229&amp;CHAR(10)&amp;AE229</f>
      </c>
      <c r="L229" s="2">
        <f>IFERROR(VLOOKUP(#REF!,'第一课直播'!D:L,9,0),IFERROR(VLOOKUP('第一课回放'!C:H,5,0),"未到课"))</f>
      </c>
      <c r="M229" s="2">
        <f>IFERROR(VLOOKUP(#REF!,'第一课回放'!C:H,5,0),"0:00:00")</f>
      </c>
      <c r="N229" s="2">
        <f>IFERROR(VLOOKUP(#REF!,'第二课直播'!D:L,9,0),"未到课")</f>
      </c>
      <c r="O229" s="2"/>
      <c r="P229" s="7"/>
      <c r="Q229" s="2"/>
      <c r="R229" s="2"/>
      <c r="S229" s="1">
        <f>IFERROR(VLOOKUP(A229,'微伴数据'!A:DB,12,0),"")</f>
      </c>
      <c r="T229" s="1">
        <f>IFERROR(VLOOKUP(A229,'微伴数据'!A:DB,32,0),"")</f>
      </c>
      <c r="U229" s="1">
        <f>IFERROR(VLOOKUP(A229,'微伴数据'!A:DC,81,0),"")</f>
      </c>
      <c r="V229" s="1">
        <f>IFERROR(VLOOKUP(#REF!,'星橙地址'!A:V,9,0),"")</f>
      </c>
      <c r="W229" s="1">
        <f>IFERROR(VLOOKUP(#REF!,'星橙地址'!A:V,10,0),"")</f>
      </c>
      <c r="X229" s="1">
        <f>IFERROR(VLOOKUP(A229,'星云问卷'!A:O,8,0),"")</f>
      </c>
      <c r="Y229" s="3">
        <f>IFERROR(VLOOKUP(A229,'星云问卷'!A:O,9,0),"")</f>
      </c>
      <c r="Z229" s="3">
        <f>IFERROR(VLOOKUP(A229,'星云问卷'!A:O,10,0),"")</f>
      </c>
      <c r="AA229" s="3">
        <f>IFERROR(VLOOKUP(A229,'星云问卷'!A:O,11,0),"")</f>
      </c>
      <c r="AB229" s="3">
        <f>IFERROR(VLOOKUP(A229,'星云问卷'!A:O,12,0),"")</f>
      </c>
      <c r="AC229" s="3">
        <f>IFERROR(VLOOKUP(A229,'星云问卷'!A:O,13,0),"")</f>
      </c>
      <c r="AD229" s="3">
        <f>IFERROR(VLOOKUP(A229,'星云问卷'!A:O,14,0),"")</f>
      </c>
      <c r="AE229" s="3">
        <f>IFERROR(VLOOKUP(A229,'星云问卷'!A:O,15,0),"")</f>
      </c>
      <c r="AF229" s="1">
        <f>IFERROR(VLOOKUP(A229,'微伴数据'!A:DB,72,0),"")</f>
      </c>
      <c r="AG229" s="5" t="str">
        <v>54DFfvUu</v>
      </c>
      <c r="AH229" s="6" t="s">
        <v>73</v>
      </c>
      <c r="AI229" s="5" t="str">
        <v>6dvHusUd</v>
      </c>
      <c r="AJ229" s="4"/>
      <c r="AK229" s="4"/>
      <c r="AL229" s="4">
        <f>CONCATENATE( " 我把体验营用户专属福利给你发一下哈：" &amp; CHAR(10) &amp; CHAR(10), "1.《抖音商业IP课》" &amp; CHAR(10), "兑换码：", AG229, CHAR(10), "兑换码使用地址：https://appamvpb5mq9834.h5.xiaoeknow.com/p/t/v1/ecommerce/mkt/redeem_index" &amp; CHAR(10) &amp; CHAR(10), "2.《生财有术66个项目精选》" &amp; CHAR(10), "兑换码：", AH229, CHAR(10), "使用方式：微信搜索小报童投递-点击开始阅读-点击生财有术项目精选即可" &amp; CHAR(10) &amp; CHAR(10), "3.《生财365问》" &amp; CHAR(10), "兑换码：", AI229, CHAR(10), "使用方式：https://appamvpb5mq9834.h5.xiaoeknow.com/p/t/v1/ecommerce/mkt/redeem_index")</f>
      </c>
      <c r="AM229" s="1"/>
      <c r="AN229" s="1"/>
      <c r="AO229" s="1"/>
    </row>
    <row customHeight="true" ht="139" r="230">
      <c r="A230" s="1">
        <f>IF('微伴数据'!A227="","",'微伴数据'!A227)</f>
      </c>
      <c r="B230" s="1">
        <f>IF('微伴数据'!B227="","",'微伴数据'!B227)</f>
      </c>
      <c r="C230" s="1">
        <f>IF('微伴数据'!G227="","",'微伴数据'!G227)</f>
      </c>
      <c r="D230" s="1">
        <f>IF('微伴数据'!D227="","",'微伴数据'!D227)</f>
      </c>
      <c r="E230" s="1">
        <f>IF('微伴数据'!CR227="","",'微伴数据'!CR227)</f>
      </c>
      <c r="F230" s="1">
        <f>IF('微伴数据'!CL227="","",'微伴数据'!CL227)</f>
      </c>
      <c r="G230" s="1" t="str">
        <v>A</v>
      </c>
      <c r="H230" s="1" t="str">
        <v>建联</v>
      </c>
      <c r="I230" s="1">
        <f>VLOOKUP(A230,'Sheet9'!A:A,1,0)</f>
      </c>
      <c r="J230" s="3"/>
      <c r="K230" s="1">
        <f>T230&amp;CHAR(10)&amp;U230&amp;CHAR(10)&amp;V230&amp;CHAR(10)&amp;Y230&amp;CHAR(10)&amp;Z230&amp;CHAR(10)&amp;AA230&amp;CHAR(10)&amp;AB230&amp;CHAR(10)&amp;AC230&amp;CHAR(10)&amp;AD230&amp;CHAR(10)&amp;AE230</f>
      </c>
      <c r="L230" s="2">
        <f>IFERROR(VLOOKUP(#REF!,'第一课直播'!D:L,9,0),IFERROR(VLOOKUP('第一课回放'!C:H,5,0),"未到课"))</f>
      </c>
      <c r="M230" s="2">
        <f>IFERROR(VLOOKUP(#REF!,'第一课回放'!C:H,5,0),"0:00:00")</f>
      </c>
      <c r="N230" s="2">
        <f>IFERROR(VLOOKUP(#REF!,'第二课直播'!D:L,9,0),"未到课")</f>
      </c>
      <c r="O230" s="2"/>
      <c r="P230" s="2"/>
      <c r="Q230" s="2"/>
      <c r="R230" s="2"/>
      <c r="S230" s="1">
        <f>IFERROR(VLOOKUP(A230,'微伴数据'!A:DB,12,0),"")</f>
      </c>
      <c r="T230" s="1">
        <f>IFERROR(VLOOKUP(A230,'微伴数据'!A:DB,32,0),"")</f>
      </c>
      <c r="U230" s="4" t="str">
        <v>会员_7</v>
      </c>
      <c r="V230" s="1">
        <f>IFERROR(VLOOKUP(#REF!,'星橙地址'!A:V,9,0),"")</f>
      </c>
      <c r="W230" s="1">
        <f>IFERROR(VLOOKUP(#REF!,'星橙地址'!A:V,10,0),"")</f>
      </c>
      <c r="X230" s="1">
        <f>IFERROR(VLOOKUP(A230,'星云问卷'!A:O,8,0),"")</f>
      </c>
      <c r="Y230" s="3">
        <f>IFERROR(VLOOKUP(A230,'星云问卷'!A:O,9,0),"")</f>
      </c>
      <c r="Z230" s="3">
        <f>IFERROR(VLOOKUP(A230,'星云问卷'!A:O,10,0),"")</f>
      </c>
      <c r="AA230" s="3">
        <f>IFERROR(VLOOKUP(A230,'星云问卷'!A:O,11,0),"")</f>
      </c>
      <c r="AB230" s="3">
        <f>IFERROR(VLOOKUP(A230,'星云问卷'!A:O,12,0),"")</f>
      </c>
      <c r="AC230" s="3">
        <f>IFERROR(VLOOKUP(A230,'星云问卷'!A:O,13,0),"")</f>
      </c>
      <c r="AD230" s="3">
        <f>IFERROR(VLOOKUP(A230,'星云问卷'!A:O,14,0),"")</f>
      </c>
      <c r="AE230" s="3">
        <f>IFERROR(VLOOKUP(A230,'星云问卷'!A:O,15,0),"")</f>
      </c>
      <c r="AF230" s="1">
        <f>IFERROR(VLOOKUP(A230,'微伴数据'!A:DB,72,0),"")</f>
      </c>
      <c r="AG230" s="1" t="str">
        <v>548K9XH2</v>
      </c>
      <c r="AH230" s="1" t="str">
        <v>https://xiaobot.net/invitation/f317c-03180-1b729-ce2d3/</v>
      </c>
      <c r="AI230" s="1" t="str">
        <v>6djjPfnF</v>
      </c>
      <c r="AJ230" s="4"/>
      <c r="AK230" s="4"/>
      <c r="AL230" s="4">
        <f>CONCATENATE( " 我把体验营用户专属福利给你发一下哈：" &amp; CHAR(10) &amp; CHAR(10), "1.《抖音商业IP课》" &amp; CHAR(10), "兑换码：", AG230, CHAR(10), "兑换码使用地址：https://appamvpb5mq9834.h5.xiaoeknow.com/p/t/v1/ecommerce/mkt/redeem_index" &amp; CHAR(10) &amp; CHAR(10), "2.《生财有术66个项目精选》" &amp; CHAR(10), "兑换码：", AH230, CHAR(10), "使用方式：微信搜索小报童投递-点击开始阅读-点击生财有术项目精选即可" &amp; CHAR(10) &amp; CHAR(10), "3.《生财365问》" &amp; CHAR(10), "兑换码：", AI230, CHAR(10), "使用方式：https://appamvpb5mq9834.h5.xiaoeknow.com/p/t/v1/ecommerce/mkt/redeem_index")</f>
      </c>
      <c r="AM230" s="1"/>
      <c r="AN230" s="1"/>
      <c r="AO230" s="1"/>
    </row>
    <row customHeight="true" ht="139" r="231">
      <c r="A231" s="8">
        <f>IF('微伴数据'!A228="","",'微伴数据'!A228)</f>
      </c>
      <c r="B231" s="1">
        <f>IF('微伴数据'!B228="","",'微伴数据'!B228)</f>
      </c>
      <c r="C231" s="1">
        <f>IF('微伴数据'!G228="","",'微伴数据'!G228)</f>
      </c>
      <c r="D231" s="1">
        <f>IF('微伴数据'!D228="","",'微伴数据'!D228)</f>
      </c>
      <c r="E231" s="1">
        <f>IF('微伴数据'!CR228="","",'微伴数据'!CR228)</f>
      </c>
      <c r="F231" s="1">
        <f>IF('微伴数据'!CL228="","",'微伴数据'!CL228)</f>
      </c>
      <c r="G231" s="1" t="str">
        <v>S</v>
      </c>
      <c r="H231" s="1" t="str">
        <v>已成交</v>
      </c>
      <c r="I231" s="1">
        <f>VLOOKUP(A231,'Sheet9'!A:A,1,0)</f>
      </c>
      <c r="J231" s="3"/>
      <c r="K231" s="1">
        <f>T231&amp;CHAR(10)&amp;U231&amp;CHAR(10)&amp;V231&amp;CHAR(10)&amp;Y231&amp;CHAR(10)&amp;Z231&amp;CHAR(10)&amp;AA231&amp;CHAR(10)&amp;AB231&amp;CHAR(10)&amp;AC231&amp;CHAR(10)&amp;AD231&amp;CHAR(10)&amp;AE231</f>
      </c>
      <c r="L231" s="2">
        <f>IFERROR(VLOOKUP(#REF!,'第一课直播'!D:L,9,0),IFERROR(VLOOKUP('第一课回放'!C:H,5,0),"未到课"))</f>
      </c>
      <c r="M231" s="2">
        <f>IFERROR(VLOOKUP(#REF!,'第一课回放'!C:H,5,0),"0:00:00")</f>
      </c>
      <c r="N231" s="2">
        <f>IFERROR(VLOOKUP(#REF!,'第二课直播'!D:L,9,0),"未到课")</f>
      </c>
      <c r="O231" s="2"/>
      <c r="P231" s="2"/>
      <c r="Q231" s="2"/>
      <c r="R231" s="2"/>
      <c r="S231" s="1">
        <f>IFERROR(VLOOKUP(A231,'微伴数据'!A:DB,12,0),"")</f>
      </c>
      <c r="T231" s="1">
        <f>IFERROR(VLOOKUP(A231,'微伴数据'!A:DB,32,0),"")</f>
      </c>
      <c r="U231" s="1">
        <f>IFERROR(VLOOKUP(A231,'微伴数据'!A:DC,81,0),"")</f>
      </c>
      <c r="V231" s="1">
        <f>IFERROR(VLOOKUP(#REF!,'星橙地址'!A:V,9,0),"")</f>
      </c>
      <c r="W231" s="1">
        <f>IFERROR(VLOOKUP(#REF!,'星橙地址'!A:V,10,0),"")</f>
      </c>
      <c r="X231" s="1">
        <f>IFERROR(VLOOKUP(A231,'星云问卷'!A:O,8,0),"")</f>
      </c>
      <c r="Y231" s="3">
        <f>IFERROR(VLOOKUP(A231,'星云问卷'!A:O,9,0),"")</f>
      </c>
      <c r="Z231" s="3">
        <f>IFERROR(VLOOKUP(A231,'星云问卷'!A:O,10,0),"")</f>
      </c>
      <c r="AA231" s="3">
        <f>IFERROR(VLOOKUP(A231,'星云问卷'!A:O,11,0),"")</f>
      </c>
      <c r="AB231" s="3">
        <f>IFERROR(VLOOKUP(A231,'星云问卷'!A:O,12,0),"")</f>
      </c>
      <c r="AC231" s="3">
        <f>IFERROR(VLOOKUP(A231,'星云问卷'!A:O,13,0),"")</f>
      </c>
      <c r="AD231" s="3">
        <f>IFERROR(VLOOKUP(A231,'星云问卷'!A:O,14,0),"")</f>
      </c>
      <c r="AE231" s="3">
        <f>IFERROR(VLOOKUP(A231,'星云问卷'!A:O,15,0),"")</f>
      </c>
      <c r="AF231" s="1">
        <f>IFERROR(VLOOKUP(A231,'微伴数据'!A:DB,72,0),"")</f>
      </c>
      <c r="AG231" s="5" t="str">
        <v>54DGAFkA</v>
      </c>
      <c r="AH231" s="6" t="s">
        <v>74</v>
      </c>
      <c r="AI231" s="5" t="str">
        <v>6dvKUGVc</v>
      </c>
      <c r="AJ231" s="4"/>
      <c r="AK231" s="4"/>
      <c r="AL231" s="4">
        <f>CONCATENATE( " 我把体验营用户专属福利给你发一下哈：" &amp; CHAR(10) &amp; CHAR(10), "1.《抖音商业IP课》" &amp; CHAR(10), "兑换码：", AG231, CHAR(10), "兑换码使用地址：https://appamvpb5mq9834.h5.xiaoeknow.com/p/t/v1/ecommerce/mkt/redeem_index" &amp; CHAR(10) &amp; CHAR(10), "2.《生财有术66个项目精选》" &amp; CHAR(10), "兑换码：", AH231, CHAR(10), "使用方式：微信搜索小报童投递-点击开始阅读-点击生财有术项目精选即可" &amp; CHAR(10) &amp; CHAR(10), "3.《生财365问》" &amp; CHAR(10), "兑换码：", AI231, CHAR(10), "使用方式：https://appamvpb5mq9834.h5.xiaoeknow.com/p/t/v1/ecommerce/mkt/redeem_index")</f>
      </c>
      <c r="AM231" s="1"/>
      <c r="AN231" s="1"/>
      <c r="AO231" s="1"/>
    </row>
    <row customHeight="true" ht="139" r="232">
      <c r="A232" s="1">
        <f>IF('微伴数据'!A229="","",'微伴数据'!A229)</f>
      </c>
      <c r="B232" s="1">
        <f>IF('微伴数据'!B229="","",'微伴数据'!B229)</f>
      </c>
      <c r="C232" s="1">
        <f>IF('微伴数据'!G229="","",'微伴数据'!G229)</f>
      </c>
      <c r="D232" s="1">
        <f>IF('微伴数据'!D229="","",'微伴数据'!D229)</f>
      </c>
      <c r="E232" s="1">
        <f>IF('微伴数据'!CR229="","",'微伴数据'!CR229)</f>
      </c>
      <c r="F232" s="1">
        <f>IF('微伴数据'!CL229="","",'微伴数据'!CL229)</f>
      </c>
      <c r="G232" s="1" t="str">
        <v>A</v>
      </c>
      <c r="H232" s="1" t="str">
        <v>建联</v>
      </c>
      <c r="I232" s="1">
        <f>VLOOKUP(A232,'Sheet9'!A:A,1,0)</f>
      </c>
      <c r="J232" s="3"/>
      <c r="K232" s="1">
        <f>T232&amp;CHAR(10)&amp;U232&amp;CHAR(10)&amp;V232&amp;CHAR(10)&amp;Y232&amp;CHAR(10)&amp;Z232&amp;CHAR(10)&amp;AA232&amp;CHAR(10)&amp;AB232&amp;CHAR(10)&amp;AC232&amp;CHAR(10)&amp;AD232&amp;CHAR(10)&amp;AE232</f>
      </c>
      <c r="L232" s="2">
        <f>IFERROR(VLOOKUP(#REF!,'第一课直播'!D:L,9,0),IFERROR(VLOOKUP('第一课回放'!C:H,5,0),"未到课"))</f>
      </c>
      <c r="M232" s="2">
        <f>IFERROR(VLOOKUP(#REF!,'第一课回放'!C:H,5,0),"0:00:00")</f>
      </c>
      <c r="N232" s="2">
        <f>IFERROR(VLOOKUP(#REF!,'第二课直播'!D:L,9,0),"未到课")</f>
      </c>
      <c r="O232" s="2"/>
      <c r="P232" s="2"/>
      <c r="Q232" s="2"/>
      <c r="R232" s="2"/>
      <c r="S232" s="1">
        <f>IFERROR(VLOOKUP(A232,'微伴数据'!A:DB,12,0),"")</f>
      </c>
      <c r="T232" s="1">
        <f>IFERROR(VLOOKUP(A232,'微伴数据'!A:DB,32,0),"")</f>
      </c>
      <c r="U232" s="1">
        <f>IFERROR(VLOOKUP(A232,'微伴数据'!A:DC,81,0),"")</f>
      </c>
      <c r="V232" s="1">
        <f>IFERROR(VLOOKUP(#REF!,'星橙地址'!A:V,9,0),"")</f>
      </c>
      <c r="W232" s="1">
        <f>IFERROR(VLOOKUP(#REF!,'星橙地址'!A:V,10,0),"")</f>
      </c>
      <c r="X232" s="1">
        <f>IFERROR(VLOOKUP(A232,'星云问卷'!A:O,8,0),"")</f>
      </c>
      <c r="Y232" s="3">
        <f>IFERROR(VLOOKUP(A232,'星云问卷'!A:O,9,0),"")</f>
      </c>
      <c r="Z232" s="3">
        <f>IFERROR(VLOOKUP(A232,'星云问卷'!A:O,10,0),"")</f>
      </c>
      <c r="AA232" s="3">
        <f>IFERROR(VLOOKUP(A232,'星云问卷'!A:O,11,0),"")</f>
      </c>
      <c r="AB232" s="3">
        <f>IFERROR(VLOOKUP(A232,'星云问卷'!A:O,12,0),"")</f>
      </c>
      <c r="AC232" s="3">
        <f>IFERROR(VLOOKUP(A232,'星云问卷'!A:O,13,0),"")</f>
      </c>
      <c r="AD232" s="3">
        <f>IFERROR(VLOOKUP(A232,'星云问卷'!A:O,14,0),"")</f>
      </c>
      <c r="AE232" s="3">
        <f>IFERROR(VLOOKUP(A232,'星云问卷'!A:O,15,0),"")</f>
      </c>
      <c r="AF232" s="1">
        <f>IFERROR(VLOOKUP(A232,'微伴数据'!A:DB,72,0),"")</f>
      </c>
      <c r="AG232" s="1"/>
      <c r="AH232" s="1"/>
      <c r="AI232" s="1"/>
      <c r="AJ232" s="4"/>
      <c r="AK232" s="4"/>
      <c r="AL232" s="4">
        <f>CONCATENATE( " 我把体验营用户专属福利给你发一下哈：" &amp; CHAR(10) &amp; CHAR(10), "1.《抖音商业IP课》" &amp; CHAR(10), "兑换码：", AG232, CHAR(10), "兑换码使用地址：https://appamvpb5mq9834.h5.xiaoeknow.com/p/t/v1/ecommerce/mkt/redeem_index" &amp; CHAR(10) &amp; CHAR(10), "2.《生财有术66个项目精选》" &amp; CHAR(10), "兑换码：", AH232, CHAR(10), "使用方式：微信搜索小报童投递-点击开始阅读-点击生财有术项目精选即可" &amp; CHAR(10) &amp; CHAR(10), "3.《生财365问》" &amp; CHAR(10), "兑换码：", AI232, CHAR(10), "使用方式：https://appamvpb5mq9834.h5.xiaoeknow.com/p/t/v1/ecommerce/mkt/redeem_index")</f>
      </c>
      <c r="AM232" s="1"/>
      <c r="AN232" s="1"/>
      <c r="AO232" s="1"/>
    </row>
    <row customHeight="true" ht="139" r="233">
      <c r="A233" s="1">
        <f>IF('微伴数据'!A230="","",'微伴数据'!A230)</f>
      </c>
      <c r="B233" s="1">
        <f>IF('微伴数据'!B230="","",'微伴数据'!B230)</f>
      </c>
      <c r="C233" s="1">
        <f>IF('微伴数据'!G230="","",'微伴数据'!G230)</f>
      </c>
      <c r="D233" s="1">
        <f>IF('微伴数据'!D230="","",'微伴数据'!D230)</f>
      </c>
      <c r="E233" s="1">
        <f>IF('微伴数据'!CR230="","",'微伴数据'!CR230)</f>
      </c>
      <c r="F233" s="1">
        <f>IF('微伴数据'!CL230="","",'微伴数据'!CL230)</f>
      </c>
      <c r="G233" s="1" t="str">
        <v>A</v>
      </c>
      <c r="H233" s="1" t="str">
        <v>建联</v>
      </c>
      <c r="I233" s="1">
        <f>VLOOKUP(A233,'Sheet9'!A:A,1,0)</f>
      </c>
      <c r="J233" s="3"/>
      <c r="K233" s="1">
        <f>T233&amp;CHAR(10)&amp;U233&amp;CHAR(10)&amp;V233&amp;CHAR(10)&amp;Y233&amp;CHAR(10)&amp;Z233&amp;CHAR(10)&amp;AA233&amp;CHAR(10)&amp;AB233&amp;CHAR(10)&amp;AC233&amp;CHAR(10)&amp;AD233&amp;CHAR(10)&amp;AE233</f>
      </c>
      <c r="L233" s="2">
        <f>IFERROR(VLOOKUP(#REF!,'第一课直播'!D:L,9,0),IFERROR(VLOOKUP('第一课回放'!C:H,5,0),"未到课"))</f>
      </c>
      <c r="M233" s="2">
        <f>IFERROR(VLOOKUP(#REF!,'第一课回放'!C:H,5,0),"0:00:00")</f>
      </c>
      <c r="N233" s="2">
        <f>IFERROR(VLOOKUP(#REF!,'第二课直播'!D:L,9,0),"未到课")</f>
      </c>
      <c r="O233" s="2"/>
      <c r="P233" s="2"/>
      <c r="Q233" s="2"/>
      <c r="R233" s="2"/>
      <c r="S233" s="1">
        <f>IFERROR(VLOOKUP(A233,'微伴数据'!A:DB,12,0),"")</f>
      </c>
      <c r="T233" s="1">
        <f>IFERROR(VLOOKUP(A233,'微伴数据'!A:DB,32,0),"")</f>
      </c>
      <c r="U233" s="1">
        <f>IFERROR(VLOOKUP(A233,'微伴数据'!A:DC,81,0),"")</f>
      </c>
      <c r="V233" s="1">
        <f>IFERROR(VLOOKUP(#REF!,'星橙地址'!A:V,9,0),"")</f>
      </c>
      <c r="W233" s="1">
        <f>IFERROR(VLOOKUP(#REF!,'星橙地址'!A:V,10,0),"")</f>
      </c>
      <c r="X233" s="1">
        <f>IFERROR(VLOOKUP(A233,'星云问卷'!A:O,8,0),"")</f>
      </c>
      <c r="Y233" s="3">
        <f>IFERROR(VLOOKUP(A233,'星云问卷'!A:O,9,0),"")</f>
      </c>
      <c r="Z233" s="3">
        <f>IFERROR(VLOOKUP(A233,'星云问卷'!A:O,10,0),"")</f>
      </c>
      <c r="AA233" s="3">
        <f>IFERROR(VLOOKUP(A233,'星云问卷'!A:O,11,0),"")</f>
      </c>
      <c r="AB233" s="3">
        <f>IFERROR(VLOOKUP(A233,'星云问卷'!A:O,12,0),"")</f>
      </c>
      <c r="AC233" s="3">
        <f>IFERROR(VLOOKUP(A233,'星云问卷'!A:O,13,0),"")</f>
      </c>
      <c r="AD233" s="3">
        <f>IFERROR(VLOOKUP(A233,'星云问卷'!A:O,14,0),"")</f>
      </c>
      <c r="AE233" s="3">
        <f>IFERROR(VLOOKUP(A233,'星云问卷'!A:O,15,0),"")</f>
      </c>
      <c r="AF233" s="1">
        <f>IFERROR(VLOOKUP(A233,'微伴数据'!A:DB,72,0),"")</f>
      </c>
      <c r="AG233" s="1"/>
      <c r="AH233" s="1"/>
      <c r="AI233" s="1"/>
      <c r="AJ233" s="4"/>
      <c r="AK233" s="4"/>
      <c r="AL233" s="4">
        <f>CONCATENATE( " 我把体验营用户专属福利给你发一下哈：" &amp; CHAR(10) &amp; CHAR(10), "1.《抖音商业IP课》" &amp; CHAR(10), "兑换码：", AG233, CHAR(10), "兑换码使用地址：https://appamvpb5mq9834.h5.xiaoeknow.com/p/t/v1/ecommerce/mkt/redeem_index" &amp; CHAR(10) &amp; CHAR(10), "2.《生财有术66个项目精选》" &amp; CHAR(10), "兑换码：", AH233, CHAR(10), "使用方式：微信搜索小报童投递-点击开始阅读-点击生财有术项目精选即可" &amp; CHAR(10) &amp; CHAR(10), "3.《生财365问》" &amp; CHAR(10), "兑换码：", AI233, CHAR(10), "使用方式：https://appamvpb5mq9834.h5.xiaoeknow.com/p/t/v1/ecommerce/mkt/redeem_index")</f>
      </c>
      <c r="AM233" s="1"/>
      <c r="AN233" s="1"/>
      <c r="AO233" s="1"/>
    </row>
    <row customHeight="true" ht="139" r="234">
      <c r="A234" s="1">
        <f>IF('微伴数据'!A231="","",'微伴数据'!A231)</f>
      </c>
      <c r="B234" s="1">
        <f>IF('微伴数据'!B231="","",'微伴数据'!B231)</f>
      </c>
      <c r="C234" s="1">
        <f>IF('微伴数据'!G231="","",'微伴数据'!G231)</f>
      </c>
      <c r="D234" s="1">
        <f>IF('微伴数据'!D231="","",'微伴数据'!D231)</f>
      </c>
      <c r="E234" s="1">
        <f>IF('微伴数据'!CR231="","",'微伴数据'!CR231)</f>
      </c>
      <c r="F234" s="1">
        <f>IF('微伴数据'!CL231="","",'微伴数据'!CL231)</f>
      </c>
      <c r="G234" s="1" t="str">
        <v>B</v>
      </c>
      <c r="H234" s="1" t="str">
        <v>建联</v>
      </c>
      <c r="I234" s="1">
        <f>VLOOKUP(A234,'Sheet9'!A:A,1,0)</f>
      </c>
      <c r="J234" s="3"/>
      <c r="K234" s="1">
        <f>T234&amp;CHAR(10)&amp;U234&amp;CHAR(10)&amp;V234&amp;CHAR(10)&amp;Y234&amp;CHAR(10)&amp;Z234&amp;CHAR(10)&amp;AA234&amp;CHAR(10)&amp;AB234&amp;CHAR(10)&amp;AC234&amp;CHAR(10)&amp;AD234&amp;CHAR(10)&amp;AE234</f>
      </c>
      <c r="L234" s="2">
        <f>IFERROR(VLOOKUP(#REF!,'第一课直播'!D:L,9,0),IFERROR(VLOOKUP('第一课回放'!C:H,5,0),"未到课"))</f>
      </c>
      <c r="M234" s="2">
        <f>IFERROR(VLOOKUP(#REF!,'第一课回放'!C:H,5,0),"0:00:00")</f>
      </c>
      <c r="N234" s="2">
        <f>IFERROR(VLOOKUP(#REF!,'第二课直播'!D:L,9,0),"未到课")</f>
      </c>
      <c r="O234" s="2"/>
      <c r="P234" s="7"/>
      <c r="Q234" s="2"/>
      <c r="R234" s="2"/>
      <c r="S234" s="1">
        <f>IFERROR(VLOOKUP(A234,'微伴数据'!A:DB,12,0),"")</f>
      </c>
      <c r="T234" s="1">
        <f>IFERROR(VLOOKUP(A234,'微伴数据'!A:DB,32,0),"")</f>
      </c>
      <c r="U234" s="1">
        <f>IFERROR(VLOOKUP(A234,'微伴数据'!A:DC,81,0),"")</f>
      </c>
      <c r="V234" s="1">
        <f>IFERROR(VLOOKUP(#REF!,'星橙地址'!A:V,9,0),"")</f>
      </c>
      <c r="W234" s="1">
        <f>IFERROR(VLOOKUP(#REF!,'星橙地址'!A:V,10,0),"")</f>
      </c>
      <c r="X234" s="1">
        <f>IFERROR(VLOOKUP(A234,'星云问卷'!A:O,8,0),"")</f>
      </c>
      <c r="Y234" s="3">
        <f>IFERROR(VLOOKUP(A234,'星云问卷'!A:O,9,0),"")</f>
      </c>
      <c r="Z234" s="3">
        <f>IFERROR(VLOOKUP(A234,'星云问卷'!A:O,10,0),"")</f>
      </c>
      <c r="AA234" s="3">
        <f>IFERROR(VLOOKUP(A234,'星云问卷'!A:O,11,0),"")</f>
      </c>
      <c r="AB234" s="3">
        <f>IFERROR(VLOOKUP(A234,'星云问卷'!A:O,12,0),"")</f>
      </c>
      <c r="AC234" s="3">
        <f>IFERROR(VLOOKUP(A234,'星云问卷'!A:O,13,0),"")</f>
      </c>
      <c r="AD234" s="3">
        <f>IFERROR(VLOOKUP(A234,'星云问卷'!A:O,14,0),"")</f>
      </c>
      <c r="AE234" s="3">
        <f>IFERROR(VLOOKUP(A234,'星云问卷'!A:O,15,0),"")</f>
      </c>
      <c r="AF234" s="1">
        <f>IFERROR(VLOOKUP(A234,'微伴数据'!A:DB,72,0),"")</f>
      </c>
      <c r="AG234" s="1"/>
      <c r="AH234" s="1"/>
      <c r="AI234" s="1"/>
      <c r="AJ234" s="4"/>
      <c r="AK234" s="4"/>
      <c r="AL234" s="4">
        <f>CONCATENATE( " 我把体验营用户专属福利给你发一下哈：" &amp; CHAR(10) &amp; CHAR(10), "1.《抖音商业IP课》" &amp; CHAR(10), "兑换码：", AG234, CHAR(10), "兑换码使用地址：https://appamvpb5mq9834.h5.xiaoeknow.com/p/t/v1/ecommerce/mkt/redeem_index" &amp; CHAR(10) &amp; CHAR(10), "2.《生财有术66个项目精选》" &amp; CHAR(10), "兑换码：", AH234, CHAR(10), "使用方式：微信搜索小报童投递-点击开始阅读-点击生财有术项目精选即可" &amp; CHAR(10) &amp; CHAR(10), "3.《生财365问》" &amp; CHAR(10), "兑换码：", AI234, CHAR(10), "使用方式：https://appamvpb5mq9834.h5.xiaoeknow.com/p/t/v1/ecommerce/mkt/redeem_index")</f>
      </c>
      <c r="AM234" s="1"/>
      <c r="AN234" s="1"/>
      <c r="AO234" s="1"/>
    </row>
    <row customHeight="true" ht="139" r="235">
      <c r="A235" s="1">
        <f>IF('微伴数据'!A232="","",'微伴数据'!A232)</f>
      </c>
      <c r="B235" s="1">
        <f>IF('微伴数据'!B232="","",'微伴数据'!B232)</f>
      </c>
      <c r="C235" s="1">
        <f>IF('微伴数据'!G232="","",'微伴数据'!G232)</f>
      </c>
      <c r="D235" s="1">
        <f>IF('微伴数据'!D232="","",'微伴数据'!D232)</f>
      </c>
      <c r="E235" s="1">
        <f>IF('微伴数据'!CR232="","",'微伴数据'!CR232)</f>
      </c>
      <c r="F235" s="1">
        <f>IF('微伴数据'!CL232="","",'微伴数据'!CL232)</f>
      </c>
      <c r="G235" s="1" t="str">
        <v>A</v>
      </c>
      <c r="H235" s="1" t="str">
        <v>建联</v>
      </c>
      <c r="I235" s="1">
        <f>VLOOKUP(A235,'Sheet9'!A:A,1,0)</f>
      </c>
      <c r="J235" s="3"/>
      <c r="K235" s="1">
        <f>T235&amp;CHAR(10)&amp;U235&amp;CHAR(10)&amp;V235&amp;CHAR(10)&amp;Y235&amp;CHAR(10)&amp;Z235&amp;CHAR(10)&amp;AA235&amp;CHAR(10)&amp;AB235&amp;CHAR(10)&amp;AC235&amp;CHAR(10)&amp;AD235&amp;CHAR(10)&amp;AE235</f>
      </c>
      <c r="L235" s="2">
        <f>IFERROR(VLOOKUP(#REF!,'第一课直播'!D:L,9,0),IFERROR(VLOOKUP('第一课回放'!C:H,5,0),"未到课"))</f>
      </c>
      <c r="M235" s="2">
        <f>IFERROR(VLOOKUP(#REF!,'第一课回放'!C:H,5,0),"0:00:00")</f>
      </c>
      <c r="N235" s="2">
        <f>IFERROR(VLOOKUP(#REF!,'第二课直播'!D:L,9,0),"未到课")</f>
      </c>
      <c r="O235" s="2"/>
      <c r="P235" s="2"/>
      <c r="Q235" s="2"/>
      <c r="R235" s="2"/>
      <c r="S235" s="1">
        <f>IFERROR(VLOOKUP(A235,'微伴数据'!A:DB,12,0),"")</f>
      </c>
      <c r="T235" s="1">
        <f>IFERROR(VLOOKUP(A235,'微伴数据'!A:DB,32,0),"")</f>
      </c>
      <c r="U235" s="1">
        <f>IFERROR(VLOOKUP(A235,'微伴数据'!A:DC,81,0),"")</f>
      </c>
      <c r="V235" s="1">
        <f>IFERROR(VLOOKUP(#REF!,'星橙地址'!A:V,9,0),"")</f>
      </c>
      <c r="W235" s="1">
        <f>IFERROR(VLOOKUP(#REF!,'星橙地址'!A:V,10,0),"")</f>
      </c>
      <c r="X235" s="1">
        <f>IFERROR(VLOOKUP(A235,'星云问卷'!A:O,8,0),"")</f>
      </c>
      <c r="Y235" s="3">
        <f>IFERROR(VLOOKUP(A235,'星云问卷'!A:O,9,0),"")</f>
      </c>
      <c r="Z235" s="3">
        <f>IFERROR(VLOOKUP(A235,'星云问卷'!A:O,10,0),"")</f>
      </c>
      <c r="AA235" s="3">
        <f>IFERROR(VLOOKUP(A235,'星云问卷'!A:O,11,0),"")</f>
      </c>
      <c r="AB235" s="3">
        <f>IFERROR(VLOOKUP(A235,'星云问卷'!A:O,12,0),"")</f>
      </c>
      <c r="AC235" s="3">
        <f>IFERROR(VLOOKUP(A235,'星云问卷'!A:O,13,0),"")</f>
      </c>
      <c r="AD235" s="3">
        <f>IFERROR(VLOOKUP(A235,'星云问卷'!A:O,14,0),"")</f>
      </c>
      <c r="AE235" s="3">
        <f>IFERROR(VLOOKUP(A235,'星云问卷'!A:O,15,0),"")</f>
      </c>
      <c r="AF235" s="1">
        <f>IFERROR(VLOOKUP(A235,'微伴数据'!A:DB,72,0),"")</f>
      </c>
      <c r="AG235" s="1"/>
      <c r="AH235" s="1"/>
      <c r="AI235" s="1"/>
      <c r="AJ235" s="4"/>
      <c r="AK235" s="4"/>
      <c r="AL235" s="4">
        <f>CONCATENATE( " 我把体验营用户专属福利给你发一下哈：" &amp; CHAR(10) &amp; CHAR(10), "1.《抖音商业IP课》" &amp; CHAR(10), "兑换码：", AG235, CHAR(10), "兑换码使用地址：https://appamvpb5mq9834.h5.xiaoeknow.com/p/t/v1/ecommerce/mkt/redeem_index" &amp; CHAR(10) &amp; CHAR(10), "2.《生财有术66个项目精选》" &amp; CHAR(10), "兑换码：", AH235, CHAR(10), "使用方式：微信搜索小报童投递-点击开始阅读-点击生财有术项目精选即可" &amp; CHAR(10) &amp; CHAR(10), "3.《生财365问》" &amp; CHAR(10), "兑换码：", AI235, CHAR(10), "使用方式：https://appamvpb5mq9834.h5.xiaoeknow.com/p/t/v1/ecommerce/mkt/redeem_index")</f>
      </c>
      <c r="AM235" s="1"/>
      <c r="AN235" s="1"/>
      <c r="AO235" s="1"/>
    </row>
    <row customHeight="true" ht="179" r="236">
      <c r="A236" s="1">
        <f>IF('微伴数据'!A233="","",'微伴数据'!A233)</f>
      </c>
      <c r="B236" s="1">
        <f>IF('微伴数据'!B233="","",'微伴数据'!B233)</f>
      </c>
      <c r="C236" s="1">
        <f>IF('微伴数据'!G233="","",'微伴数据'!G233)</f>
      </c>
      <c r="D236" s="1">
        <f>IF('微伴数据'!D233="","",'微伴数据'!D233)</f>
      </c>
      <c r="E236" s="1">
        <f>IF('微伴数据'!CR233="","",'微伴数据'!CR233)</f>
      </c>
      <c r="F236" s="1">
        <f>IF('微伴数据'!CL233="","",'微伴数据'!CL233)</f>
      </c>
      <c r="G236" s="1" t="str">
        <v>A</v>
      </c>
      <c r="H236" s="1" t="str">
        <v>建联</v>
      </c>
      <c r="I236" s="1">
        <f>VLOOKUP(A236,'Sheet9'!A:A,1,0)</f>
      </c>
      <c r="J236" s="3"/>
      <c r="K236" s="1">
        <f>T236&amp;CHAR(10)&amp;U236&amp;CHAR(10)&amp;V236&amp;CHAR(10)&amp;Y236&amp;CHAR(10)&amp;Z236&amp;CHAR(10)&amp;AA236&amp;CHAR(10)&amp;AB236&amp;CHAR(10)&amp;AC236&amp;CHAR(10)&amp;AD236&amp;CHAR(10)&amp;AE236</f>
      </c>
      <c r="L236" s="2">
        <f>IFERROR(VLOOKUP(#REF!,'第一课直播'!D:L,9,0),IFERROR(VLOOKUP('第一课回放'!C:H,5,0),"未到课"))</f>
      </c>
      <c r="M236" s="2">
        <f>IFERROR(VLOOKUP(#REF!,'第一课回放'!C:H,5,0),"0:00:00")</f>
      </c>
      <c r="N236" s="2">
        <f>IFERROR(VLOOKUP(#REF!,'第二课直播'!D:L,9,0),"未到课")</f>
      </c>
      <c r="O236" s="2"/>
      <c r="P236" s="2"/>
      <c r="Q236" s="2"/>
      <c r="R236" s="2"/>
      <c r="S236" s="1">
        <f>IFERROR(VLOOKUP(A236,'微伴数据'!A:DB,12,0),"")</f>
      </c>
      <c r="T236" s="1">
        <f>IFERROR(VLOOKUP(A236,'微伴数据'!A:DB,32,0),"")</f>
      </c>
      <c r="U236" s="1">
        <f>IFERROR(VLOOKUP(A236,'微伴数据'!A:DC,81,0),"")</f>
      </c>
      <c r="V236" s="1">
        <f>IFERROR(VLOOKUP(#REF!,'星橙地址'!A:V,9,0),"")</f>
      </c>
      <c r="W236" s="1">
        <f>IFERROR(VLOOKUP(#REF!,'星橙地址'!A:V,10,0),"")</f>
      </c>
      <c r="X236" s="1">
        <f>IFERROR(VLOOKUP(A236,'星云问卷'!A:O,8,0),"")</f>
      </c>
      <c r="Y236" s="3">
        <f>IFERROR(VLOOKUP(A236,'星云问卷'!A:O,9,0),"")</f>
      </c>
      <c r="Z236" s="3">
        <f>IFERROR(VLOOKUP(A236,'星云问卷'!A:O,10,0),"")</f>
      </c>
      <c r="AA236" s="3">
        <f>IFERROR(VLOOKUP(A236,'星云问卷'!A:O,11,0),"")</f>
      </c>
      <c r="AB236" s="3">
        <f>IFERROR(VLOOKUP(A236,'星云问卷'!A:O,12,0),"")</f>
      </c>
      <c r="AC236" s="3">
        <f>IFERROR(VLOOKUP(A236,'星云问卷'!A:O,13,0),"")</f>
      </c>
      <c r="AD236" s="3">
        <f>IFERROR(VLOOKUP(A236,'星云问卷'!A:O,14,0),"")</f>
      </c>
      <c r="AE236" s="3">
        <f>IFERROR(VLOOKUP(A236,'星云问卷'!A:O,15,0),"")</f>
      </c>
      <c r="AF236" s="1">
        <f>IFERROR(VLOOKUP(A236,'微伴数据'!A:DB,72,0),"")</f>
      </c>
      <c r="AG236" s="1"/>
      <c r="AH236" s="1"/>
      <c r="AI236" s="1"/>
      <c r="AJ236" s="4"/>
      <c r="AK236" s="4"/>
      <c r="AL236" s="4">
        <f>CONCATENATE( " 我把体验营用户专属福利给你发一下哈：" &amp; CHAR(10) &amp; CHAR(10), "1.《抖音商业IP课》" &amp; CHAR(10), "兑换码：", AG236, CHAR(10), "兑换码使用地址：https://appamvpb5mq9834.h5.xiaoeknow.com/p/t/v1/ecommerce/mkt/redeem_index" &amp; CHAR(10) &amp; CHAR(10), "2.《生财有术66个项目精选》" &amp; CHAR(10), "兑换码：", AH236, CHAR(10), "使用方式：微信搜索小报童投递-点击开始阅读-点击生财有术项目精选即可" &amp; CHAR(10) &amp; CHAR(10), "3.《生财365问》" &amp; CHAR(10), "兑换码：", AI236, CHAR(10), "使用方式：https://appamvpb5mq9834.h5.xiaoeknow.com/p/t/v1/ecommerce/mkt/redeem_index")</f>
      </c>
      <c r="AM236" s="1"/>
      <c r="AN236" s="1"/>
      <c r="AO236" s="1"/>
    </row>
    <row customHeight="true" ht="179" r="237">
      <c r="A237" s="1">
        <f>IF('微伴数据'!A234="","",'微伴数据'!A234)</f>
      </c>
      <c r="B237" s="1">
        <f>IF('微伴数据'!B234="","",'微伴数据'!B234)</f>
      </c>
      <c r="C237" s="1">
        <f>IF('微伴数据'!G234="","",'微伴数据'!G234)</f>
      </c>
      <c r="D237" s="1">
        <f>IF('微伴数据'!D234="","",'微伴数据'!D234)</f>
      </c>
      <c r="E237" s="1">
        <f>IF('微伴数据'!CR234="","",'微伴数据'!CR234)</f>
      </c>
      <c r="F237" s="1">
        <f>IF('微伴数据'!CL234="","",'微伴数据'!CL234)</f>
      </c>
      <c r="G237" s="1" t="str">
        <v>A</v>
      </c>
      <c r="H237" s="1" t="str">
        <v>建联</v>
      </c>
      <c r="I237" s="1">
        <f>VLOOKUP(A237,'Sheet9'!A:A,1,0)</f>
      </c>
      <c r="J237" s="3"/>
      <c r="K237" s="1">
        <f>T237&amp;CHAR(10)&amp;U237&amp;CHAR(10)&amp;V237&amp;CHAR(10)&amp;Y237&amp;CHAR(10)&amp;Z237&amp;CHAR(10)&amp;AA237&amp;CHAR(10)&amp;AB237&amp;CHAR(10)&amp;AC237&amp;CHAR(10)&amp;AD237&amp;CHAR(10)&amp;AE237</f>
      </c>
      <c r="L237" s="2">
        <f>IFERROR(VLOOKUP(#REF!,'第一课直播'!D:L,9,0),IFERROR(VLOOKUP('第一课回放'!C:H,5,0),"未到课"))</f>
      </c>
      <c r="M237" s="2">
        <f>IFERROR(VLOOKUP(#REF!,'第一课回放'!C:H,5,0),"0:00:00")</f>
      </c>
      <c r="N237" s="2">
        <f>IFERROR(VLOOKUP(#REF!,'第二课直播'!D:L,9,0),"未到课")</f>
      </c>
      <c r="O237" s="2"/>
      <c r="P237" s="2"/>
      <c r="Q237" s="2"/>
      <c r="R237" s="2"/>
      <c r="S237" s="1">
        <f>IFERROR(VLOOKUP(A237,'微伴数据'!A:DB,12,0),"")</f>
      </c>
      <c r="T237" s="1">
        <f>IFERROR(VLOOKUP(A237,'微伴数据'!A:DB,32,0),"")</f>
      </c>
      <c r="U237" s="1">
        <f>IFERROR(VLOOKUP(A237,'微伴数据'!A:DC,81,0),"")</f>
      </c>
      <c r="V237" s="1">
        <f>IFERROR(VLOOKUP(#REF!,'星橙地址'!A:V,9,0),"")</f>
      </c>
      <c r="W237" s="1">
        <f>IFERROR(VLOOKUP(#REF!,'星橙地址'!A:V,10,0),"")</f>
      </c>
      <c r="X237" s="1">
        <f>IFERROR(VLOOKUP(A237,'星云问卷'!A:O,8,0),"")</f>
      </c>
      <c r="Y237" s="3">
        <f>IFERROR(VLOOKUP(A237,'星云问卷'!A:O,9,0),"")</f>
      </c>
      <c r="Z237" s="3">
        <f>IFERROR(VLOOKUP(A237,'星云问卷'!A:O,10,0),"")</f>
      </c>
      <c r="AA237" s="3">
        <f>IFERROR(VLOOKUP(A237,'星云问卷'!A:O,11,0),"")</f>
      </c>
      <c r="AB237" s="3">
        <f>IFERROR(VLOOKUP(A237,'星云问卷'!A:O,12,0),"")</f>
      </c>
      <c r="AC237" s="3">
        <f>IFERROR(VLOOKUP(A237,'星云问卷'!A:O,13,0),"")</f>
      </c>
      <c r="AD237" s="3">
        <f>IFERROR(VLOOKUP(A237,'星云问卷'!A:O,14,0),"")</f>
      </c>
      <c r="AE237" s="3">
        <f>IFERROR(VLOOKUP(A237,'星云问卷'!A:O,15,0),"")</f>
      </c>
      <c r="AF237" s="1">
        <f>IFERROR(VLOOKUP(A237,'微伴数据'!A:DB,72,0),"")</f>
      </c>
      <c r="AG237" s="1"/>
      <c r="AH237" s="1"/>
      <c r="AI237" s="1"/>
      <c r="AJ237" s="4"/>
      <c r="AK237" s="4"/>
      <c r="AL237" s="4">
        <f>CONCATENATE( " 我把体验营用户专属福利给你发一下哈：" &amp; CHAR(10) &amp; CHAR(10), "1.《抖音商业IP课》" &amp; CHAR(10), "兑换码：", AG237, CHAR(10), "兑换码使用地址：https://appamvpb5mq9834.h5.xiaoeknow.com/p/t/v1/ecommerce/mkt/redeem_index" &amp; CHAR(10) &amp; CHAR(10), "2.《生财有术66个项目精选》" &amp; CHAR(10), "兑换码：", AH237, CHAR(10), "使用方式：微信搜索小报童投递-点击开始阅读-点击生财有术项目精选即可" &amp; CHAR(10) &amp; CHAR(10), "3.《生财365问》" &amp; CHAR(10), "兑换码：", AI237, CHAR(10), "使用方式：https://appamvpb5mq9834.h5.xiaoeknow.com/p/t/v1/ecommerce/mkt/redeem_index")</f>
      </c>
      <c r="AM237" s="1"/>
      <c r="AN237" s="1"/>
      <c r="AO237" s="1"/>
    </row>
    <row customHeight="true" ht="179" r="238">
      <c r="A238" s="1">
        <f>IF('微伴数据'!A235="","",'微伴数据'!A235)</f>
      </c>
      <c r="B238" s="1">
        <f>IF('微伴数据'!B235="","",'微伴数据'!B235)</f>
      </c>
      <c r="C238" s="1">
        <f>IF('微伴数据'!G235="","",'微伴数据'!G235)</f>
      </c>
      <c r="D238" s="1">
        <f>IF('微伴数据'!D235="","",'微伴数据'!D235)</f>
      </c>
      <c r="E238" s="1">
        <f>IF('微伴数据'!CR235="","",'微伴数据'!CR235)</f>
      </c>
      <c r="F238" s="1">
        <f>IF('微伴数据'!CL235="","",'微伴数据'!CL235)</f>
      </c>
      <c r="G238" s="1" t="str">
        <v>S</v>
      </c>
      <c r="H238" s="1" t="str">
        <v>建联</v>
      </c>
      <c r="I238" s="1">
        <f>VLOOKUP(A238,'Sheet9'!A:A,1,0)</f>
      </c>
      <c r="J238" s="3"/>
      <c r="K238" s="1">
        <f>T238&amp;CHAR(10)&amp;U238&amp;CHAR(10)&amp;V238&amp;CHAR(10)&amp;Y238&amp;CHAR(10)&amp;Z238&amp;CHAR(10)&amp;AA238&amp;CHAR(10)&amp;AB238&amp;CHAR(10)&amp;AC238&amp;CHAR(10)&amp;AD238&amp;CHAR(10)&amp;AE238</f>
      </c>
      <c r="L238" s="2">
        <f>IFERROR(VLOOKUP(#REF!,'第一课直播'!D:L,9,0),IFERROR(VLOOKUP('第一课回放'!C:H,5,0),"未到课"))</f>
      </c>
      <c r="M238" s="2">
        <f>IFERROR(VLOOKUP(#REF!,'第一课回放'!C:H,5,0),"0:00:00")</f>
      </c>
      <c r="N238" s="2">
        <f>IFERROR(VLOOKUP(#REF!,'第二课直播'!D:L,9,0),"未到课")</f>
      </c>
      <c r="O238" s="2"/>
      <c r="P238" s="2"/>
      <c r="Q238" s="2"/>
      <c r="R238" s="2"/>
      <c r="S238" s="1">
        <f>IFERROR(VLOOKUP(A238,'微伴数据'!A:DB,12,0),"")</f>
      </c>
      <c r="T238" s="1">
        <f>IFERROR(VLOOKUP(A238,'微伴数据'!A:DB,32,0),"")</f>
      </c>
      <c r="U238" s="1">
        <f>IFERROR(VLOOKUP(A238,'微伴数据'!A:DC,81,0),"")</f>
      </c>
      <c r="V238" s="1">
        <f>IFERROR(VLOOKUP(#REF!,'星橙地址'!A:V,9,0),"")</f>
      </c>
      <c r="W238" s="1">
        <f>IFERROR(VLOOKUP(#REF!,'星橙地址'!A:V,10,0),"")</f>
      </c>
      <c r="X238" s="1">
        <f>IFERROR(VLOOKUP(A238,'星云问卷'!A:O,8,0),"")</f>
      </c>
      <c r="Y238" s="3">
        <f>IFERROR(VLOOKUP(A238,'星云问卷'!A:O,9,0),"")</f>
      </c>
      <c r="Z238" s="3">
        <f>IFERROR(VLOOKUP(A238,'星云问卷'!A:O,10,0),"")</f>
      </c>
      <c r="AA238" s="3">
        <f>IFERROR(VLOOKUP(A238,'星云问卷'!A:O,11,0),"")</f>
      </c>
      <c r="AB238" s="3">
        <f>IFERROR(VLOOKUP(A238,'星云问卷'!A:O,12,0),"")</f>
      </c>
      <c r="AC238" s="3">
        <f>IFERROR(VLOOKUP(A238,'星云问卷'!A:O,13,0),"")</f>
      </c>
      <c r="AD238" s="3">
        <f>IFERROR(VLOOKUP(A238,'星云问卷'!A:O,14,0),"")</f>
      </c>
      <c r="AE238" s="3">
        <f>IFERROR(VLOOKUP(A238,'星云问卷'!A:O,15,0),"")</f>
      </c>
      <c r="AF238" s="1">
        <f>IFERROR(VLOOKUP(A238,'微伴数据'!A:DB,72,0),"")</f>
      </c>
      <c r="AG238" s="1" t="str">
        <v>54AWjn89</v>
      </c>
      <c r="AH238" s="1" t="str">
        <v>https://xiaobot.net/invitation/58ebc-8b572-13c60-3e93a/</v>
      </c>
      <c r="AI238" s="5" t="str">
        <v>6dqF7QZp</v>
      </c>
      <c r="AJ238" s="4"/>
      <c r="AK238" s="4"/>
      <c r="AL238" s="4">
        <f>CONCATENATE( " 我把体验营用户专属福利给你发一下哈：" &amp; CHAR(10) &amp; CHAR(10), "1.《抖音商业IP课》" &amp; CHAR(10), "兑换码：", AG238, CHAR(10), "兑换码使用地址：https://appamvpb5mq9834.h5.xiaoeknow.com/p/t/v1/ecommerce/mkt/redeem_index" &amp; CHAR(10) &amp; CHAR(10), "2.《生财有术66个项目精选》" &amp; CHAR(10), "兑换码：", AH238, CHAR(10), "使用方式：微信搜索小报童投递-点击开始阅读-点击生财有术项目精选即可" &amp; CHAR(10) &amp; CHAR(10), "3.《生财365问》" &amp; CHAR(10), "兑换码：", AI238, CHAR(10), "使用方式：https://appamvpb5mq9834.h5.xiaoeknow.com/p/t/v1/ecommerce/mkt/redeem_index")</f>
      </c>
      <c r="AM238" s="1"/>
      <c r="AN238" s="1"/>
      <c r="AO238" s="1"/>
    </row>
    <row customHeight="true" ht="179" r="239">
      <c r="A239" s="1">
        <f>IF('微伴数据'!A236="","",'微伴数据'!A236)</f>
      </c>
      <c r="B239" s="1">
        <f>IF('微伴数据'!B236="","",'微伴数据'!B236)</f>
      </c>
      <c r="C239" s="1">
        <f>IF('微伴数据'!G236="","",'微伴数据'!G236)</f>
      </c>
      <c r="D239" s="1">
        <f>IF('微伴数据'!D236="","",'微伴数据'!D236)</f>
      </c>
      <c r="E239" s="1">
        <f>IF('微伴数据'!CR236="","",'微伴数据'!CR236)</f>
      </c>
      <c r="F239" s="1">
        <f>IF('微伴数据'!CL236="","",'微伴数据'!CL236)</f>
      </c>
      <c r="G239" s="1" t="str">
        <v>A</v>
      </c>
      <c r="H239" s="1" t="str">
        <v>建联</v>
      </c>
      <c r="I239" s="1">
        <f>VLOOKUP(A239,'Sheet9'!A:A,1,0)</f>
      </c>
      <c r="J239" s="3"/>
      <c r="K239" s="1">
        <f>T239&amp;CHAR(10)&amp;U239&amp;CHAR(10)&amp;V239&amp;CHAR(10)&amp;Y239&amp;CHAR(10)&amp;Z239&amp;CHAR(10)&amp;AA239&amp;CHAR(10)&amp;AB239&amp;CHAR(10)&amp;AC239&amp;CHAR(10)&amp;AD239&amp;CHAR(10)&amp;AE239</f>
      </c>
      <c r="L239" s="2">
        <f>IFERROR(VLOOKUP(#REF!,'第一课直播'!D:L,9,0),IFERROR(VLOOKUP('第一课回放'!C:H,5,0),"未到课"))</f>
      </c>
      <c r="M239" s="2">
        <f>IFERROR(VLOOKUP(#REF!,'第一课回放'!C:H,5,0),"0:00:00")</f>
      </c>
      <c r="N239" s="2">
        <f>IFERROR(VLOOKUP(#REF!,'第二课直播'!D:L,9,0),"未到课")</f>
      </c>
      <c r="O239" s="2"/>
      <c r="P239" s="2"/>
      <c r="Q239" s="2"/>
      <c r="R239" s="2"/>
      <c r="S239" s="1">
        <f>IFERROR(VLOOKUP(A239,'微伴数据'!A:DB,12,0),"")</f>
      </c>
      <c r="T239" s="1">
        <f>IFERROR(VLOOKUP(A239,'微伴数据'!A:DB,32,0),"")</f>
      </c>
      <c r="U239" s="1">
        <f>IFERROR(VLOOKUP(A239,'微伴数据'!A:DC,81,0),"")</f>
      </c>
      <c r="V239" s="1">
        <f>IFERROR(VLOOKUP(#REF!,'星橙地址'!A:V,9,0),"")</f>
      </c>
      <c r="W239" s="1">
        <f>IFERROR(VLOOKUP(#REF!,'星橙地址'!A:V,10,0),"")</f>
      </c>
      <c r="X239" s="1">
        <f>IFERROR(VLOOKUP(A239,'星云问卷'!A:O,8,0),"")</f>
      </c>
      <c r="Y239" s="3">
        <f>IFERROR(VLOOKUP(A239,'星云问卷'!A:O,9,0),"")</f>
      </c>
      <c r="Z239" s="3">
        <f>IFERROR(VLOOKUP(A239,'星云问卷'!A:O,10,0),"")</f>
      </c>
      <c r="AA239" s="3">
        <f>IFERROR(VLOOKUP(A239,'星云问卷'!A:O,11,0),"")</f>
      </c>
      <c r="AB239" s="3">
        <f>IFERROR(VLOOKUP(A239,'星云问卷'!A:O,12,0),"")</f>
      </c>
      <c r="AC239" s="3">
        <f>IFERROR(VLOOKUP(A239,'星云问卷'!A:O,13,0),"")</f>
      </c>
      <c r="AD239" s="3">
        <f>IFERROR(VLOOKUP(A239,'星云问卷'!A:O,14,0),"")</f>
      </c>
      <c r="AE239" s="3">
        <f>IFERROR(VLOOKUP(A239,'星云问卷'!A:O,15,0),"")</f>
      </c>
      <c r="AF239" s="1">
        <f>IFERROR(VLOOKUP(A239,'微伴数据'!A:DB,72,0),"")</f>
      </c>
      <c r="AG239" s="5" t="str">
        <v>547vnXmx</v>
      </c>
      <c r="AH239" s="4" t="s">
        <v>75</v>
      </c>
      <c r="AI239" s="5" t="str">
        <v>6dhvNcBy</v>
      </c>
      <c r="AJ239" s="4"/>
      <c r="AK239" s="4"/>
      <c r="AL239" s="4">
        <f>CONCATENATE( " 我把体验营用户专属福利给你发一下哈：" &amp; CHAR(10) &amp; CHAR(10), "1.《抖音商业IP课》" &amp; CHAR(10), "兑换码：", AG239, CHAR(10), "兑换码使用地址：https://appamvpb5mq9834.h5.xiaoeknow.com/p/t/v1/ecommerce/mkt/redeem_index" &amp; CHAR(10) &amp; CHAR(10), "2.《生财有术66个项目精选》" &amp; CHAR(10), "兑换码：", AH239, CHAR(10), "使用方式：微信搜索小报童投递-点击开始阅读-点击生财有术项目精选即可" &amp; CHAR(10) &amp; CHAR(10), "3.《生财365问》" &amp; CHAR(10), "兑换码：", AI239, CHAR(10), "使用方式：https://appamvpb5mq9834.h5.xiaoeknow.com/p/t/v1/ecommerce/mkt/redeem_index")</f>
      </c>
      <c r="AM239" s="1"/>
      <c r="AN239" s="1"/>
      <c r="AO239" s="1" t="str">
        <v>纳入用户画像</v>
      </c>
    </row>
    <row customHeight="true" ht="179" r="240">
      <c r="A240" s="1">
        <f>IF('微伴数据'!A237="","",'微伴数据'!A237)</f>
      </c>
      <c r="B240" s="1">
        <f>IF('微伴数据'!B237="","",'微伴数据'!B237)</f>
      </c>
      <c r="C240" s="1">
        <f>IF('微伴数据'!G237="","",'微伴数据'!G237)</f>
      </c>
      <c r="D240" s="1">
        <f>IF('微伴数据'!D237="","",'微伴数据'!D237)</f>
      </c>
      <c r="E240" s="1">
        <f>IF('微伴数据'!CR237="","",'微伴数据'!CR237)</f>
      </c>
      <c r="F240" s="1">
        <f>IF('微伴数据'!CL237="","",'微伴数据'!CL237)</f>
      </c>
      <c r="G240" s="1" t="str">
        <v>B</v>
      </c>
      <c r="H240" s="1" t="str">
        <v>建联</v>
      </c>
      <c r="I240" s="1">
        <f>VLOOKUP(A240,'Sheet9'!A:A,1,0)</f>
      </c>
      <c r="J240" s="3"/>
      <c r="K240" s="1">
        <f>T240&amp;CHAR(10)&amp;U240&amp;CHAR(10)&amp;V240&amp;CHAR(10)&amp;Y240&amp;CHAR(10)&amp;Z240&amp;CHAR(10)&amp;AA240&amp;CHAR(10)&amp;AB240&amp;CHAR(10)&amp;AC240&amp;CHAR(10)&amp;AD240&amp;CHAR(10)&amp;AE240</f>
      </c>
      <c r="L240" s="2">
        <f>IFERROR(VLOOKUP(#REF!,'第一课直播'!D:L,9,0),IFERROR(VLOOKUP('第一课回放'!C:H,5,0),"未到课"))</f>
      </c>
      <c r="M240" s="2">
        <f>IFERROR(VLOOKUP(#REF!,'第一课回放'!C:H,5,0),"0:00:00")</f>
      </c>
      <c r="N240" s="2">
        <f>IFERROR(VLOOKUP(#REF!,'第二课直播'!D:L,9,0),"未到课")</f>
      </c>
      <c r="O240" s="2"/>
      <c r="P240" s="2"/>
      <c r="Q240" s="2"/>
      <c r="R240" s="2"/>
      <c r="S240" s="1">
        <f>IFERROR(VLOOKUP(A240,'微伴数据'!A:DB,12,0),"")</f>
      </c>
      <c r="T240" s="1">
        <f>IFERROR(VLOOKUP(A240,'微伴数据'!A:DB,32,0),"")</f>
      </c>
      <c r="U240" s="1">
        <f>IFERROR(VLOOKUP(A240,'微伴数据'!A:DC,81,0),"")</f>
      </c>
      <c r="V240" s="1">
        <f>IFERROR(VLOOKUP(#REF!,'星橙地址'!A:V,9,0),"")</f>
      </c>
      <c r="W240" s="1">
        <f>IFERROR(VLOOKUP(#REF!,'星橙地址'!A:V,10,0),"")</f>
      </c>
      <c r="X240" s="1">
        <f>IFERROR(VLOOKUP(A240,'星云问卷'!A:O,8,0),"")</f>
      </c>
      <c r="Y240" s="3">
        <f>IFERROR(VLOOKUP(A240,'星云问卷'!A:O,9,0),"")</f>
      </c>
      <c r="Z240" s="3">
        <f>IFERROR(VLOOKUP(A240,'星云问卷'!A:O,10,0),"")</f>
      </c>
      <c r="AA240" s="3">
        <f>IFERROR(VLOOKUP(A240,'星云问卷'!A:O,11,0),"")</f>
      </c>
      <c r="AB240" s="3">
        <f>IFERROR(VLOOKUP(A240,'星云问卷'!A:O,12,0),"")</f>
      </c>
      <c r="AC240" s="3">
        <f>IFERROR(VLOOKUP(A240,'星云问卷'!A:O,13,0),"")</f>
      </c>
      <c r="AD240" s="3">
        <f>IFERROR(VLOOKUP(A240,'星云问卷'!A:O,14,0),"")</f>
      </c>
      <c r="AE240" s="3">
        <f>IFERROR(VLOOKUP(A240,'星云问卷'!A:O,15,0),"")</f>
      </c>
      <c r="AF240" s="1">
        <f>IFERROR(VLOOKUP(A240,'微伴数据'!A:DB,72,0),"")</f>
      </c>
      <c r="AG240" s="1"/>
      <c r="AH240" s="1"/>
      <c r="AI240" s="1"/>
      <c r="AJ240" s="4"/>
      <c r="AK240" s="4"/>
      <c r="AL240" s="4">
        <f>CONCATENATE( " 我把体验营用户专属福利给你发一下哈：" &amp; CHAR(10) &amp; CHAR(10), "1.《抖音商业IP课》" &amp; CHAR(10), "兑换码：", AG240, CHAR(10), "兑换码使用地址：https://appamvpb5mq9834.h5.xiaoeknow.com/p/t/v1/ecommerce/mkt/redeem_index" &amp; CHAR(10) &amp; CHAR(10), "2.《生财有术66个项目精选》" &amp; CHAR(10), "兑换码：", AH240, CHAR(10), "使用方式：微信搜索小报童投递-点击开始阅读-点击生财有术项目精选即可" &amp; CHAR(10) &amp; CHAR(10), "3.《生财365问》" &amp; CHAR(10), "兑换码：", AI240, CHAR(10), "使用方式：https://appamvpb5mq9834.h5.xiaoeknow.com/p/t/v1/ecommerce/mkt/redeem_index")</f>
      </c>
      <c r="AM240" s="1"/>
      <c r="AN240" s="1"/>
      <c r="AO240" s="1"/>
    </row>
    <row customHeight="true" ht="179" r="241">
      <c r="A241" s="1">
        <f>IF('微伴数据'!A238="","",'微伴数据'!A238)</f>
      </c>
      <c r="B241" s="1">
        <f>IF('微伴数据'!B238="","",'微伴数据'!B238)</f>
      </c>
      <c r="C241" s="1">
        <f>IF('微伴数据'!G238="","",'微伴数据'!G238)</f>
      </c>
      <c r="D241" s="1">
        <f>IF('微伴数据'!D238="","",'微伴数据'!D238)</f>
      </c>
      <c r="E241" s="1">
        <f>IF('微伴数据'!CR238="","",'微伴数据'!CR238)</f>
      </c>
      <c r="F241" s="1">
        <f>IF('微伴数据'!CL238="","",'微伴数据'!CL238)</f>
      </c>
      <c r="G241" s="1" t="str">
        <v>B</v>
      </c>
      <c r="H241" s="1" t="str">
        <v>建联</v>
      </c>
      <c r="I241" s="1">
        <f>VLOOKUP(A241,'Sheet9'!A:A,1,0)</f>
      </c>
      <c r="J241" s="3" t="str">
        <v>还没有眉目[捂脸]，都没有做过生意，就是感觉要学的太多了</v>
      </c>
      <c r="K241" s="1">
        <f>T241&amp;CHAR(10)&amp;U241&amp;CHAR(10)&amp;V241&amp;CHAR(10)&amp;Y241&amp;CHAR(10)&amp;Z241&amp;CHAR(10)&amp;AA241&amp;CHAR(10)&amp;AB241&amp;CHAR(10)&amp;AC241&amp;CHAR(10)&amp;AD241&amp;CHAR(10)&amp;AE241</f>
      </c>
      <c r="L241" s="2">
        <f>IFERROR(VLOOKUP(#REF!,'第一课直播'!D:L,9,0),IFERROR(VLOOKUP('第一课回放'!C:H,5,0),"未到课"))</f>
      </c>
      <c r="M241" s="2">
        <f>IFERROR(VLOOKUP(#REF!,'第一课回放'!C:H,5,0),"0:00:00")</f>
      </c>
      <c r="N241" s="2">
        <f>IFERROR(VLOOKUP(#REF!,'第二课直播'!D:L,9,0),"未到课")</f>
      </c>
      <c r="O241" s="2"/>
      <c r="P241" s="2"/>
      <c r="Q241" s="2"/>
      <c r="R241" s="2"/>
      <c r="S241" s="1">
        <f>IFERROR(VLOOKUP(A241,'微伴数据'!A:DB,12,0),"")</f>
      </c>
      <c r="T241" s="1">
        <f>IFERROR(VLOOKUP(A241,'微伴数据'!A:DB,32,0),"")</f>
      </c>
      <c r="U241" s="1">
        <f>IFERROR(VLOOKUP(A241,'微伴数据'!A:DC,81,0),"")</f>
      </c>
      <c r="V241" s="1">
        <f>IFERROR(VLOOKUP(#REF!,'星橙地址'!A:V,9,0),"")</f>
      </c>
      <c r="W241" s="1">
        <f>IFERROR(VLOOKUP(#REF!,'星橙地址'!A:V,10,0),"")</f>
      </c>
      <c r="X241" s="1">
        <f>IFERROR(VLOOKUP(A241,'星云问卷'!A:O,8,0),"")</f>
      </c>
      <c r="Y241" s="3">
        <f>IFERROR(VLOOKUP(A241,'星云问卷'!A:O,9,0),"")</f>
      </c>
      <c r="Z241" s="3">
        <f>IFERROR(VLOOKUP(A241,'星云问卷'!A:O,10,0),"")</f>
      </c>
      <c r="AA241" s="3">
        <f>IFERROR(VLOOKUP(A241,'星云问卷'!A:O,11,0),"")</f>
      </c>
      <c r="AB241" s="3">
        <f>IFERROR(VLOOKUP(A241,'星云问卷'!A:O,12,0),"")</f>
      </c>
      <c r="AC241" s="3">
        <f>IFERROR(VLOOKUP(A241,'星云问卷'!A:O,13,0),"")</f>
      </c>
      <c r="AD241" s="3">
        <f>IFERROR(VLOOKUP(A241,'星云问卷'!A:O,14,0),"")</f>
      </c>
      <c r="AE241" s="3">
        <f>IFERROR(VLOOKUP(A241,'星云问卷'!A:O,15,0),"")</f>
      </c>
      <c r="AF241" s="1">
        <f>IFERROR(VLOOKUP(A241,'微伴数据'!A:DB,72,0),"")</f>
      </c>
      <c r="AG241" s="1"/>
      <c r="AH241" s="1"/>
      <c r="AI241" s="1"/>
      <c r="AJ241" s="4"/>
      <c r="AK241" s="4"/>
      <c r="AL241" s="4">
        <f>CONCATENATE( " 我把体验营用户专属福利给你发一下哈：" &amp; CHAR(10) &amp; CHAR(10), "1.《抖音商业IP课》" &amp; CHAR(10), "兑换码：", AG241, CHAR(10), "兑换码使用地址：https://appamvpb5mq9834.h5.xiaoeknow.com/p/t/v1/ecommerce/mkt/redeem_index" &amp; CHAR(10) &amp; CHAR(10), "2.《生财有术66个项目精选》" &amp; CHAR(10), "兑换码：", AH241, CHAR(10), "使用方式：微信搜索小报童投递-点击开始阅读-点击生财有术项目精选即可" &amp; CHAR(10) &amp; CHAR(10), "3.《生财365问》" &amp; CHAR(10), "兑换码：", AI241, CHAR(10), "使用方式：https://appamvpb5mq9834.h5.xiaoeknow.com/p/t/v1/ecommerce/mkt/redeem_index")</f>
      </c>
      <c r="AM241" s="1"/>
      <c r="AN241" s="1"/>
      <c r="AO241" s="1"/>
    </row>
    <row customHeight="true" ht="179" r="242">
      <c r="A242" s="1">
        <f>IF('微伴数据'!A239="","",'微伴数据'!A239)</f>
      </c>
      <c r="B242" s="1">
        <f>IF('微伴数据'!B239="","",'微伴数据'!B239)</f>
      </c>
      <c r="C242" s="1">
        <f>IF('微伴数据'!G239="","",'微伴数据'!G239)</f>
      </c>
      <c r="D242" s="1">
        <f>IF('微伴数据'!D239="","",'微伴数据'!D239)</f>
      </c>
      <c r="E242" s="1">
        <f>IF('微伴数据'!CR239="","",'微伴数据'!CR239)</f>
      </c>
      <c r="F242" s="1">
        <f>IF('微伴数据'!CL239="","",'微伴数据'!CL239)</f>
      </c>
      <c r="G242" s="1" t="str">
        <v>A</v>
      </c>
      <c r="H242" s="1" t="str">
        <v>建联</v>
      </c>
      <c r="I242" s="1">
        <f>VLOOKUP(A242,'Sheet9'!A:A,1,0)</f>
      </c>
      <c r="J242" s="3"/>
      <c r="K242" s="1">
        <f>T242&amp;CHAR(10)&amp;U242&amp;CHAR(10)&amp;V242&amp;CHAR(10)&amp;Y242&amp;CHAR(10)&amp;Z242&amp;CHAR(10)&amp;AA242&amp;CHAR(10)&amp;AB242&amp;CHAR(10)&amp;AC242&amp;CHAR(10)&amp;AD242&amp;CHAR(10)&amp;AE242</f>
      </c>
      <c r="L242" s="2">
        <f>IFERROR(VLOOKUP(#REF!,'第一课直播'!D:L,9,0),IFERROR(VLOOKUP('第一课回放'!C:H,5,0),"未到课"))</f>
      </c>
      <c r="M242" s="2">
        <f>IFERROR(VLOOKUP(#REF!,'第一课回放'!C:H,5,0),"0:00:00")</f>
      </c>
      <c r="N242" s="2">
        <f>IFERROR(VLOOKUP(#REF!,'第二课直播'!D:L,9,0),"未到课")</f>
      </c>
      <c r="O242" s="2"/>
      <c r="P242" s="2"/>
      <c r="Q242" s="2"/>
      <c r="R242" s="2"/>
      <c r="S242" s="1">
        <f>IFERROR(VLOOKUP(A242,'微伴数据'!A:DB,12,0),"")</f>
      </c>
      <c r="T242" s="1">
        <f>IFERROR(VLOOKUP(A242,'微伴数据'!A:DB,32,0),"")</f>
      </c>
      <c r="U242" s="1">
        <f>IFERROR(VLOOKUP(A242,'微伴数据'!A:DC,81,0),"")</f>
      </c>
      <c r="V242" s="1">
        <f>IFERROR(VLOOKUP(#REF!,'星橙地址'!A:V,9,0),"")</f>
      </c>
      <c r="W242" s="1">
        <f>IFERROR(VLOOKUP(#REF!,'星橙地址'!A:V,10,0),"")</f>
      </c>
      <c r="X242" s="1">
        <f>IFERROR(VLOOKUP(A242,'星云问卷'!A:O,8,0),"")</f>
      </c>
      <c r="Y242" s="3">
        <f>IFERROR(VLOOKUP(A242,'星云问卷'!A:O,9,0),"")</f>
      </c>
      <c r="Z242" s="3">
        <f>IFERROR(VLOOKUP(A242,'星云问卷'!A:O,10,0),"")</f>
      </c>
      <c r="AA242" s="3">
        <f>IFERROR(VLOOKUP(A242,'星云问卷'!A:O,11,0),"")</f>
      </c>
      <c r="AB242" s="3">
        <f>IFERROR(VLOOKUP(A242,'星云问卷'!A:O,12,0),"")</f>
      </c>
      <c r="AC242" s="3">
        <f>IFERROR(VLOOKUP(A242,'星云问卷'!A:O,13,0),"")</f>
      </c>
      <c r="AD242" s="3">
        <f>IFERROR(VLOOKUP(A242,'星云问卷'!A:O,14,0),"")</f>
      </c>
      <c r="AE242" s="3">
        <f>IFERROR(VLOOKUP(A242,'星云问卷'!A:O,15,0),"")</f>
      </c>
      <c r="AF242" s="1">
        <f>IFERROR(VLOOKUP(A242,'微伴数据'!A:DB,72,0),"")</f>
      </c>
      <c r="AG242" s="1"/>
      <c r="AH242" s="1"/>
      <c r="AI242" s="1"/>
      <c r="AJ242" s="4"/>
      <c r="AK242" s="4"/>
      <c r="AL242" s="4">
        <f>CONCATENATE( " 我把体验营用户专属福利给你发一下哈：" &amp; CHAR(10) &amp; CHAR(10), "1.《抖音商业IP课》" &amp; CHAR(10), "兑换码：", AG242, CHAR(10), "兑换码使用地址：https://appamvpb5mq9834.h5.xiaoeknow.com/p/t/v1/ecommerce/mkt/redeem_index" &amp; CHAR(10) &amp; CHAR(10), "2.《生财有术66个项目精选》" &amp; CHAR(10), "兑换码：", AH242, CHAR(10), "使用方式：微信搜索小报童投递-点击开始阅读-点击生财有术项目精选即可" &amp; CHAR(10) &amp; CHAR(10), "3.《生财365问》" &amp; CHAR(10), "兑换码：", AI242, CHAR(10), "使用方式：https://appamvpb5mq9834.h5.xiaoeknow.com/p/t/v1/ecommerce/mkt/redeem_index")</f>
      </c>
      <c r="AM242" s="1"/>
      <c r="AN242" s="1"/>
      <c r="AO242" s="1"/>
    </row>
    <row customHeight="true" ht="179" r="243">
      <c r="A243" s="1">
        <f>IF('微伴数据'!A240="","",'微伴数据'!A240)</f>
      </c>
      <c r="B243" s="1">
        <f>IF('微伴数据'!B240="","",'微伴数据'!B240)</f>
      </c>
      <c r="C243" s="1">
        <f>IF('微伴数据'!G240="","",'微伴数据'!G240)</f>
      </c>
      <c r="D243" s="1">
        <f>IF('微伴数据'!D240="","",'微伴数据'!D240)</f>
      </c>
      <c r="E243" s="1">
        <f>IF('微伴数据'!CR240="","",'微伴数据'!CR240)</f>
      </c>
      <c r="F243" s="1">
        <f>IF('微伴数据'!CL240="","",'微伴数据'!CL240)</f>
      </c>
      <c r="G243" s="1" t="str">
        <v>A</v>
      </c>
      <c r="H243" s="1" t="str">
        <v>建联</v>
      </c>
      <c r="I243" s="1">
        <f>VLOOKUP(A243,'Sheet9'!A:A,1,0)</f>
      </c>
      <c r="J243" s="3"/>
      <c r="K243" s="1">
        <f>T243&amp;CHAR(10)&amp;U243&amp;CHAR(10)&amp;V243&amp;CHAR(10)&amp;Y243&amp;CHAR(10)&amp;Z243&amp;CHAR(10)&amp;AA243&amp;CHAR(10)&amp;AB243&amp;CHAR(10)&amp;AC243&amp;CHAR(10)&amp;AD243&amp;CHAR(10)&amp;AE243</f>
      </c>
      <c r="L243" s="2">
        <f>IFERROR(VLOOKUP(#REF!,'第一课直播'!D:L,9,0),IFERROR(VLOOKUP('第一课回放'!C:H,5,0),"未到课"))</f>
      </c>
      <c r="M243" s="2">
        <f>IFERROR(VLOOKUP(#REF!,'第一课回放'!C:H,5,0),"0:00:00")</f>
      </c>
      <c r="N243" s="2">
        <f>IFERROR(VLOOKUP(#REF!,'第二课直播'!D:L,9,0),"未到课")</f>
      </c>
      <c r="O243" s="2"/>
      <c r="P243" s="2"/>
      <c r="Q243" s="2"/>
      <c r="R243" s="2"/>
      <c r="S243" s="1">
        <f>IFERROR(VLOOKUP(A243,'微伴数据'!A:DB,12,0),"")</f>
      </c>
      <c r="T243" s="1">
        <f>IFERROR(VLOOKUP(A243,'微伴数据'!A:DB,32,0),"")</f>
      </c>
      <c r="U243" s="1">
        <f>IFERROR(VLOOKUP(A243,'微伴数据'!A:DC,81,0),"")</f>
      </c>
      <c r="V243" s="1">
        <f>IFERROR(VLOOKUP(#REF!,'星橙地址'!A:V,9,0),"")</f>
      </c>
      <c r="W243" s="1">
        <f>IFERROR(VLOOKUP(#REF!,'星橙地址'!A:V,10,0),"")</f>
      </c>
      <c r="X243" s="1">
        <f>IFERROR(VLOOKUP(A243,'星云问卷'!A:O,8,0),"")</f>
      </c>
      <c r="Y243" s="3">
        <f>IFERROR(VLOOKUP(A243,'星云问卷'!A:O,9,0),"")</f>
      </c>
      <c r="Z243" s="3">
        <f>IFERROR(VLOOKUP(A243,'星云问卷'!A:O,10,0),"")</f>
      </c>
      <c r="AA243" s="3">
        <f>IFERROR(VLOOKUP(A243,'星云问卷'!A:O,11,0),"")</f>
      </c>
      <c r="AB243" s="3">
        <f>IFERROR(VLOOKUP(A243,'星云问卷'!A:O,12,0),"")</f>
      </c>
      <c r="AC243" s="3">
        <f>IFERROR(VLOOKUP(A243,'星云问卷'!A:O,13,0),"")</f>
      </c>
      <c r="AD243" s="3">
        <f>IFERROR(VLOOKUP(A243,'星云问卷'!A:O,14,0),"")</f>
      </c>
      <c r="AE243" s="3">
        <f>IFERROR(VLOOKUP(A243,'星云问卷'!A:O,15,0),"")</f>
      </c>
      <c r="AF243" s="1">
        <f>IFERROR(VLOOKUP(A243,'微伴数据'!A:DB,72,0),"")</f>
      </c>
      <c r="AG243" s="5" t="str">
        <v>54AnkBZD</v>
      </c>
      <c r="AH243" s="4" t="s">
        <v>77</v>
      </c>
      <c r="AI243" s="5" t="str">
        <v>6dqeXXww</v>
      </c>
      <c r="AJ243" s="4"/>
      <c r="AK243" s="4"/>
      <c r="AL243" s="4">
        <f>CONCATENATE( " 我把体验营用户专属福利给你发一下哈：" &amp; CHAR(10) &amp; CHAR(10), "1.《抖音商业IP课》" &amp; CHAR(10), "兑换码：", AG243, CHAR(10), "兑换码使用地址：https://appamvpb5mq9834.h5.xiaoeknow.com/p/t/v1/ecommerce/mkt/redeem_index" &amp; CHAR(10) &amp; CHAR(10), "2.《生财有术66个项目精选》" &amp; CHAR(10), "兑换码：", AH243, CHAR(10), "使用方式：微信搜索小报童投递-点击开始阅读-点击生财有术项目精选即可" &amp; CHAR(10) &amp; CHAR(10), "3.《生财365问》" &amp; CHAR(10), "兑换码：", AI243, CHAR(10), "使用方式：https://appamvpb5mq9834.h5.xiaoeknow.com/p/t/v1/ecommerce/mkt/redeem_index")</f>
      </c>
      <c r="AM243" s="1"/>
      <c r="AN243" s="1"/>
      <c r="AO243" s="1"/>
    </row>
    <row customHeight="true" ht="179" r="244">
      <c r="A244" s="1">
        <f>IF('微伴数据'!A241="","",'微伴数据'!A241)</f>
      </c>
      <c r="B244" s="1">
        <f>IF('微伴数据'!B241="","",'微伴数据'!B241)</f>
      </c>
      <c r="C244" s="1">
        <f>IF('微伴数据'!G241="","",'微伴数据'!G241)</f>
      </c>
      <c r="D244" s="1">
        <f>IF('微伴数据'!D241="","",'微伴数据'!D241)</f>
      </c>
      <c r="E244" s="1">
        <f>IF('微伴数据'!CR241="","",'微伴数据'!CR241)</f>
      </c>
      <c r="F244" s="1">
        <f>IF('微伴数据'!CL241="","",'微伴数据'!CL241)</f>
      </c>
      <c r="G244" s="1" t="str">
        <v>S</v>
      </c>
      <c r="H244" s="1" t="str">
        <v>建联</v>
      </c>
      <c r="I244" s="1">
        <f>VLOOKUP(A244,'Sheet9'!A:A,1,0)</f>
      </c>
      <c r="J244" s="3"/>
      <c r="K244" s="1">
        <f>T244&amp;CHAR(10)&amp;U244&amp;CHAR(10)&amp;V244&amp;CHAR(10)&amp;Y244&amp;CHAR(10)&amp;Z244&amp;CHAR(10)&amp;AA244&amp;CHAR(10)&amp;AB244&amp;CHAR(10)&amp;AC244&amp;CHAR(10)&amp;AD244&amp;CHAR(10)&amp;AE244</f>
      </c>
      <c r="L244" s="2">
        <f>IFERROR(VLOOKUP(#REF!,'第一课直播'!D:L,9,0),IFERROR(VLOOKUP('第一课回放'!C:H,5,0),"未到课"))</f>
      </c>
      <c r="M244" s="2">
        <f>IFERROR(VLOOKUP(#REF!,'第一课回放'!C:H,5,0),"0:00:00")</f>
      </c>
      <c r="N244" s="2">
        <f>IFERROR(VLOOKUP(#REF!,'第二课直播'!D:L,9,0),"未到课")</f>
      </c>
      <c r="O244" s="2"/>
      <c r="P244" s="2"/>
      <c r="Q244" s="2"/>
      <c r="R244" s="2"/>
      <c r="S244" s="1">
        <f>IFERROR(VLOOKUP(A244,'微伴数据'!A:DB,12,0),"")</f>
      </c>
      <c r="T244" s="1">
        <f>IFERROR(VLOOKUP(A244,'微伴数据'!A:DB,32,0),"")</f>
      </c>
      <c r="U244" s="4" t="str">
        <v>会员_7</v>
      </c>
      <c r="V244" s="1">
        <f>IFERROR(VLOOKUP(#REF!,'星橙地址'!A:V,9,0),"")</f>
      </c>
      <c r="W244" s="1">
        <f>IFERROR(VLOOKUP(#REF!,'星橙地址'!A:V,10,0),"")</f>
      </c>
      <c r="X244" s="1">
        <f>IFERROR(VLOOKUP(A244,'星云问卷'!A:O,8,0),"")</f>
      </c>
      <c r="Y244" s="3">
        <f>IFERROR(VLOOKUP(A244,'星云问卷'!A:O,9,0),"")</f>
      </c>
      <c r="Z244" s="3">
        <f>IFERROR(VLOOKUP(A244,'星云问卷'!A:O,10,0),"")</f>
      </c>
      <c r="AA244" s="3">
        <f>IFERROR(VLOOKUP(A244,'星云问卷'!A:O,11,0),"")</f>
      </c>
      <c r="AB244" s="3">
        <f>IFERROR(VLOOKUP(A244,'星云问卷'!A:O,12,0),"")</f>
      </c>
      <c r="AC244" s="3">
        <f>IFERROR(VLOOKUP(A244,'星云问卷'!A:O,13,0),"")</f>
      </c>
      <c r="AD244" s="3">
        <f>IFERROR(VLOOKUP(A244,'星云问卷'!A:O,14,0),"")</f>
      </c>
      <c r="AE244" s="3">
        <f>IFERROR(VLOOKUP(A244,'星云问卷'!A:O,15,0),"")</f>
      </c>
      <c r="AF244" s="1">
        <f>IFERROR(VLOOKUP(A244,'微伴数据'!A:DB,72,0),"")</f>
      </c>
      <c r="AG244" s="1"/>
      <c r="AH244" s="1"/>
      <c r="AI244" s="1"/>
      <c r="AJ244" s="4"/>
      <c r="AK244" s="4"/>
      <c r="AL244" s="4">
        <f>CONCATENATE( " 我把体验营用户专属福利给你发一下哈：" &amp; CHAR(10) &amp; CHAR(10), "1.《抖音商业IP课》" &amp; CHAR(10), "兑换码：", AG244, CHAR(10), "兑换码使用地址：https://appamvpb5mq9834.h5.xiaoeknow.com/p/t/v1/ecommerce/mkt/redeem_index" &amp; CHAR(10) &amp; CHAR(10), "2.《生财有术66个项目精选》" &amp; CHAR(10), "兑换码：", AH244, CHAR(10), "使用方式：微信搜索小报童投递-点击开始阅读-点击生财有术项目精选即可" &amp; CHAR(10) &amp; CHAR(10), "3.《生财365问》" &amp; CHAR(10), "兑换码：", AI244, CHAR(10), "使用方式：https://appamvpb5mq9834.h5.xiaoeknow.com/p/t/v1/ecommerce/mkt/redeem_index")</f>
      </c>
      <c r="AM244" s="1"/>
      <c r="AN244" s="1"/>
      <c r="AO244" s="1"/>
    </row>
    <row customHeight="true" ht="179" r="245">
      <c r="A245" s="1">
        <f>IF('微伴数据'!A242="","",'微伴数据'!A242)</f>
      </c>
      <c r="B245" s="1">
        <f>IF('微伴数据'!B242="","",'微伴数据'!B242)</f>
      </c>
      <c r="C245" s="1">
        <f>IF('微伴数据'!G242="","",'微伴数据'!G242)</f>
      </c>
      <c r="D245" s="1">
        <f>IF('微伴数据'!D242="","",'微伴数据'!D242)</f>
      </c>
      <c r="E245" s="1">
        <f>IF('微伴数据'!CR242="","",'微伴数据'!CR242)</f>
      </c>
      <c r="F245" s="1">
        <f>IF('微伴数据'!CL242="","",'微伴数据'!CL242)</f>
      </c>
      <c r="G245" s="1" t="str">
        <v>A</v>
      </c>
      <c r="H245" s="1" t="str">
        <v>建联</v>
      </c>
      <c r="I245" s="1">
        <f>VLOOKUP(A245,'Sheet9'!A:A,1,0)</f>
      </c>
      <c r="J245" s="3"/>
      <c r="K245" s="1">
        <f>T245&amp;CHAR(10)&amp;U245&amp;CHAR(10)&amp;V245&amp;CHAR(10)&amp;Y245&amp;CHAR(10)&amp;Z245&amp;CHAR(10)&amp;AA245&amp;CHAR(10)&amp;AB245&amp;CHAR(10)&amp;AC245&amp;CHAR(10)&amp;AD245&amp;CHAR(10)&amp;AE245</f>
      </c>
      <c r="L245" s="2">
        <f>IFERROR(VLOOKUP(#REF!,'第一课直播'!D:L,9,0),IFERROR(VLOOKUP('第一课回放'!C:H,5,0),"未到课"))</f>
      </c>
      <c r="M245" s="2">
        <f>IFERROR(VLOOKUP(#REF!,'第一课回放'!C:H,5,0),"0:00:00")</f>
      </c>
      <c r="N245" s="2">
        <f>IFERROR(VLOOKUP(#REF!,'第二课直播'!D:L,9,0),"未到课")</f>
      </c>
      <c r="O245" s="2"/>
      <c r="P245" s="7"/>
      <c r="Q245" s="7"/>
      <c r="R245" s="2"/>
      <c r="S245" s="1">
        <f>IFERROR(VLOOKUP(A245,'微伴数据'!A:DB,12,0),"")</f>
      </c>
      <c r="T245" s="1">
        <f>IFERROR(VLOOKUP(A245,'微伴数据'!A:DB,32,0),"")</f>
      </c>
      <c r="U245" s="1">
        <f>IFERROR(VLOOKUP(A245,'微伴数据'!A:DC,81,0),"")</f>
      </c>
      <c r="V245" s="1">
        <f>IFERROR(VLOOKUP(#REF!,'星橙地址'!A:V,9,0),"")</f>
      </c>
      <c r="W245" s="1">
        <f>IFERROR(VLOOKUP(#REF!,'星橙地址'!A:V,10,0),"")</f>
      </c>
      <c r="X245" s="11" t="str">
        <v>广州</v>
      </c>
      <c r="Y245" s="11" t="str">
        <v>个体户</v>
      </c>
      <c r="Z245" s="11" t="str">
        <v>工作9-12年</v>
      </c>
      <c r="AA245" s="11" t="str">
        <v>年收入7-12万</v>
      </c>
      <c r="AB245" s="11" t="str">
        <v>做过项目或正在做项目，但没有拿到结果或是不聚焦</v>
      </c>
      <c r="AC245" s="11" t="str">
        <v>之前做一个淘宝店铺 主要卖虚拟资料 上品300多个 有三个月左右 营收大概在4000元 后因为店铺素材违规闭店第二个项目小红书引流也是咱们圈友惆怅发起了一个小红书引流最好成绩是发了有30篇图文有一个10万加 后因为转化问题也可能是个人问题 没有做时间长主要内容是做情感 第三个是我目前在做的也是网盘分享资料或者一些软件 然后拿网盘给给的一些收益，然后开通了公众号流量主主要是做公众号引流 目前的问题是在第一个没有从兴趣出发 点出发找不到自己的一些优势 信息差 认知差 差的很多 执行力有一些这是我的自我评价对新鲜事物感兴趣，例如AI，AI写作公众号，垂直小号 扣子工作流 目前想通过老师的指导 能实现从0到万的一个突破 然后看中的赛道就是，一个是小红书电商，还有一个是公众号垂直小号还有一个就是小红书虚拟资料</v>
      </c>
      <c r="AD245" s="11" t="str">
        <v>公众号,朋友那里</v>
      </c>
      <c r="AE245" s="11" t="str">
        <v>第一 信息差 第二 认知差</v>
      </c>
      <c r="AF245" s="1">
        <f>IFERROR(VLOOKUP(A245,'微伴数据'!A:DB,72,0),"")</f>
      </c>
      <c r="AG245" s="1"/>
      <c r="AH245" s="4" t="s">
        <v>78</v>
      </c>
      <c r="AI245" s="5" t="str">
        <v>6dfsjNag</v>
      </c>
      <c r="AJ245" s="4"/>
      <c r="AK245" s="4"/>
      <c r="AL245" s="4">
        <f>CONCATENATE( " 我把体验营用户专属福利给你发一下哈：" &amp; CHAR(10) &amp; CHAR(10), "1.《抖音商业IP课》" &amp; CHAR(10), "兑换码：", AG245, CHAR(10), "兑换码使用地址：https://appamvpb5mq9834.h5.xiaoeknow.com/p/t/v1/ecommerce/mkt/redeem_index" &amp; CHAR(10) &amp; CHAR(10), "2.《生财有术66个项目精选》" &amp; CHAR(10), "兑换码：", AH245, CHAR(10), "使用方式：微信搜索小报童投递-点击开始阅读-点击生财有术项目精选即可" &amp; CHAR(10) &amp; CHAR(10), "3.《生财365问》" &amp; CHAR(10), "兑换码：", AI245, CHAR(10), "使用方式：https://appamvpb5mq9834.h5.xiaoeknow.com/p/t/v1/ecommerce/mkt/redeem_index")</f>
      </c>
      <c r="AM245" s="1"/>
      <c r="AN245" s="1"/>
      <c r="AO245" s="1" t="str">
        <v>纳入用户画像</v>
      </c>
    </row>
    <row customHeight="true" ht="179" r="246">
      <c r="A246" s="1">
        <f>IF('微伴数据'!A243="","",'微伴数据'!A243)</f>
      </c>
      <c r="B246" s="1">
        <f>IF('微伴数据'!B243="","",'微伴数据'!B243)</f>
      </c>
      <c r="C246" s="1">
        <f>IF('微伴数据'!G243="","",'微伴数据'!G243)</f>
      </c>
      <c r="D246" s="1">
        <f>IF('微伴数据'!D243="","",'微伴数据'!D243)</f>
      </c>
      <c r="E246" s="1">
        <f>IF('微伴数据'!CR243="","",'微伴数据'!CR243)</f>
      </c>
      <c r="F246" s="1">
        <f>IF('微伴数据'!CL243="","",'微伴数据'!CL243)</f>
      </c>
      <c r="G246" s="1" t="str">
        <v>A</v>
      </c>
      <c r="H246" s="1" t="str">
        <v>建联</v>
      </c>
      <c r="I246" s="1">
        <f>VLOOKUP(A246,'Sheet9'!A:A,1,0)</f>
      </c>
      <c r="J246" s="3"/>
      <c r="K246" s="1">
        <f>T246&amp;CHAR(10)&amp;U246&amp;CHAR(10)&amp;V246&amp;CHAR(10)&amp;Y246&amp;CHAR(10)&amp;Z246&amp;CHAR(10)&amp;AA246&amp;CHAR(10)&amp;AB246&amp;CHAR(10)&amp;AC246&amp;CHAR(10)&amp;AD246&amp;CHAR(10)&amp;AE246</f>
      </c>
      <c r="L246" s="2">
        <f>IFERROR(VLOOKUP(#REF!,'第一课直播'!D:L,9,0),IFERROR(VLOOKUP('第一课回放'!C:H,5,0),"未到课"))</f>
      </c>
      <c r="M246" s="2">
        <f>IFERROR(VLOOKUP(#REF!,'第一课回放'!C:H,5,0),"0:00:00")</f>
      </c>
      <c r="N246" s="2">
        <f>IFERROR(VLOOKUP(#REF!,'第二课直播'!D:L,9,0),"未到课")</f>
      </c>
      <c r="O246" s="2"/>
      <c r="P246" s="2"/>
      <c r="Q246" s="2"/>
      <c r="R246" s="2"/>
      <c r="S246" s="1">
        <f>IFERROR(VLOOKUP(A246,'微伴数据'!A:DB,12,0),"")</f>
      </c>
      <c r="T246" s="1">
        <f>IFERROR(VLOOKUP(A246,'微伴数据'!A:DB,32,0),"")</f>
      </c>
      <c r="U246" s="1">
        <f>IFERROR(VLOOKUP(A246,'微伴数据'!A:DC,81,0),"")</f>
      </c>
      <c r="V246" s="1">
        <f>IFERROR(VLOOKUP(#REF!,'星橙地址'!A:V,9,0),"")</f>
      </c>
      <c r="W246" s="1">
        <f>IFERROR(VLOOKUP(#REF!,'星橙地址'!A:V,10,0),"")</f>
      </c>
      <c r="X246" s="1">
        <f>IFERROR(VLOOKUP(A246,'星云问卷'!A:O,8,0),"")</f>
      </c>
      <c r="Y246" s="3">
        <f>IFERROR(VLOOKUP(A246,'星云问卷'!A:O,9,0),"")</f>
      </c>
      <c r="Z246" s="3">
        <f>IFERROR(VLOOKUP(A246,'星云问卷'!A:O,10,0),"")</f>
      </c>
      <c r="AA246" s="3">
        <f>IFERROR(VLOOKUP(A246,'星云问卷'!A:O,11,0),"")</f>
      </c>
      <c r="AB246" s="3">
        <f>IFERROR(VLOOKUP(A246,'星云问卷'!A:O,12,0),"")</f>
      </c>
      <c r="AC246" s="3">
        <f>IFERROR(VLOOKUP(A246,'星云问卷'!A:O,13,0),"")</f>
      </c>
      <c r="AD246" s="3">
        <f>IFERROR(VLOOKUP(A246,'星云问卷'!A:O,14,0),"")</f>
      </c>
      <c r="AE246" s="3">
        <f>IFERROR(VLOOKUP(A246,'星云问卷'!A:O,15,0),"")</f>
      </c>
      <c r="AF246" s="1">
        <f>IFERROR(VLOOKUP(A246,'微伴数据'!A:DB,72,0),"")</f>
      </c>
      <c r="AG246" s="5" t="str">
        <v>54AsVUXf</v>
      </c>
      <c r="AH246" s="1" t="str">
        <v>https://xiaobot.net/invitation/61e5d-0f863-13215-05826/</v>
      </c>
      <c r="AI246" s="5" t="str">
        <v>6dqkavbV</v>
      </c>
      <c r="AJ246" s="4"/>
      <c r="AK246" s="4"/>
      <c r="AL246" s="4">
        <f>CONCATENATE( " 我把体验营用户专属福利给你发一下哈：" &amp; CHAR(10) &amp; CHAR(10), "1.《抖音商业IP课》" &amp; CHAR(10), "兑换码：", AG246, CHAR(10), "兑换码使用地址：https://appamvpb5mq9834.h5.xiaoeknow.com/p/t/v1/ecommerce/mkt/redeem_index" &amp; CHAR(10) &amp; CHAR(10), "2.《生财有术66个项目精选》" &amp; CHAR(10), "兑换码：", AH246, CHAR(10), "使用方式：微信搜索小报童投递-点击开始阅读-点击生财有术项目精选即可" &amp; CHAR(10) &amp; CHAR(10), "3.《生财365问》" &amp; CHAR(10), "兑换码：", AI246, CHAR(10), "使用方式：https://appamvpb5mq9834.h5.xiaoeknow.com/p/t/v1/ecommerce/mkt/redeem_index")</f>
      </c>
      <c r="AM246" s="1"/>
      <c r="AN246" s="1"/>
      <c r="AO246" s="1"/>
    </row>
    <row customHeight="true" ht="179" r="247">
      <c r="A247" s="1">
        <f>IF('微伴数据'!A244="","",'微伴数据'!A244)</f>
      </c>
      <c r="B247" s="1">
        <f>IF('微伴数据'!B244="","",'微伴数据'!B244)</f>
      </c>
      <c r="C247" s="1">
        <f>IF('微伴数据'!G244="","",'微伴数据'!G244)</f>
      </c>
      <c r="D247" s="1">
        <f>IF('微伴数据'!D244="","",'微伴数据'!D244)</f>
      </c>
      <c r="E247" s="1">
        <f>IF('微伴数据'!CR244="","",'微伴数据'!CR244)</f>
      </c>
      <c r="F247" s="1">
        <f>IF('微伴数据'!CL244="","",'微伴数据'!CL244)</f>
      </c>
      <c r="G247" s="1" t="str">
        <v>B</v>
      </c>
      <c r="H247" s="1" t="str">
        <v>建联</v>
      </c>
      <c r="I247" s="1">
        <f>VLOOKUP(A247,'Sheet9'!A:A,1,0)</f>
      </c>
      <c r="J247" s="3"/>
      <c r="K247" s="1">
        <f>T247&amp;CHAR(10)&amp;U247&amp;CHAR(10)&amp;V247&amp;CHAR(10)&amp;Y247&amp;CHAR(10)&amp;Z247&amp;CHAR(10)&amp;AA247&amp;CHAR(10)&amp;AB247&amp;CHAR(10)&amp;AC247&amp;CHAR(10)&amp;AD247&amp;CHAR(10)&amp;AE247</f>
      </c>
      <c r="L247" s="2">
        <f>IFERROR(VLOOKUP(#REF!,'第一课直播'!D:L,9,0),IFERROR(VLOOKUP('第一课回放'!C:H,5,0),"未到课"))</f>
      </c>
      <c r="M247" s="2">
        <f>IFERROR(VLOOKUP(#REF!,'第一课回放'!C:H,5,0),"0:00:00")</f>
      </c>
      <c r="N247" s="2">
        <f>IFERROR(VLOOKUP(#REF!,'第二课直播'!D:L,9,0),"未到课")</f>
      </c>
      <c r="O247" s="2"/>
      <c r="P247" s="2"/>
      <c r="Q247" s="2"/>
      <c r="R247" s="2"/>
      <c r="S247" s="1">
        <f>IFERROR(VLOOKUP(A247,'微伴数据'!A:DB,12,0),"")</f>
      </c>
      <c r="T247" s="1">
        <f>IFERROR(VLOOKUP(A247,'微伴数据'!A:DB,32,0),"")</f>
      </c>
      <c r="U247" s="1">
        <f>IFERROR(VLOOKUP(A247,'微伴数据'!A:DC,81,0),"")</f>
      </c>
      <c r="V247" s="1">
        <f>IFERROR(VLOOKUP(#REF!,'星橙地址'!A:V,9,0),"")</f>
      </c>
      <c r="W247" s="1">
        <f>IFERROR(VLOOKUP(#REF!,'星橙地址'!A:V,10,0),"")</f>
      </c>
      <c r="X247" s="1">
        <f>IFERROR(VLOOKUP(A247,'星云问卷'!A:O,8,0),"")</f>
      </c>
      <c r="Y247" s="3">
        <f>IFERROR(VLOOKUP(A247,'星云问卷'!A:O,9,0),"")</f>
      </c>
      <c r="Z247" s="3">
        <f>IFERROR(VLOOKUP(A247,'星云问卷'!A:O,10,0),"")</f>
      </c>
      <c r="AA247" s="3">
        <f>IFERROR(VLOOKUP(A247,'星云问卷'!A:O,11,0),"")</f>
      </c>
      <c r="AB247" s="3">
        <f>IFERROR(VLOOKUP(A247,'星云问卷'!A:O,12,0),"")</f>
      </c>
      <c r="AC247" s="3">
        <f>IFERROR(VLOOKUP(A247,'星云问卷'!A:O,13,0),"")</f>
      </c>
      <c r="AD247" s="3">
        <f>IFERROR(VLOOKUP(A247,'星云问卷'!A:O,14,0),"")</f>
      </c>
      <c r="AE247" s="3">
        <f>IFERROR(VLOOKUP(A247,'星云问卷'!A:O,15,0),"")</f>
      </c>
      <c r="AF247" s="1">
        <f>IFERROR(VLOOKUP(A247,'微伴数据'!A:DB,72,0),"")</f>
      </c>
      <c r="AG247" s="1" t="str">
        <v>548KMBR2</v>
      </c>
      <c r="AH247" s="1" t="str">
        <v>https://xiaobot.net/invitation/9d2ac-93c8c-d45a2-9d95f/</v>
      </c>
      <c r="AI247" s="1" t="str">
        <v>6djjqhbc</v>
      </c>
      <c r="AJ247" s="4"/>
      <c r="AK247" s="4"/>
      <c r="AL247" s="4">
        <f>CONCATENATE( " 我把体验营用户专属福利给你发一下哈：" &amp; CHAR(10) &amp; CHAR(10), "1.《抖音商业IP课》" &amp; CHAR(10), "兑换码：", AG247, CHAR(10), "兑换码使用地址：https://appamvpb5mq9834.h5.xiaoeknow.com/p/t/v1/ecommerce/mkt/redeem_index" &amp; CHAR(10) &amp; CHAR(10), "2.《生财有术66个项目精选》" &amp; CHAR(10), "兑换码：", AH247, CHAR(10), "使用方式：微信搜索小报童投递-点击开始阅读-点击生财有术项目精选即可" &amp; CHAR(10) &amp; CHAR(10), "3.《生财365问》" &amp; CHAR(10), "兑换码：", AI247, CHAR(10), "使用方式：https://appamvpb5mq9834.h5.xiaoeknow.com/p/t/v1/ecommerce/mkt/redeem_index")</f>
      </c>
      <c r="AM247" s="1"/>
      <c r="AN247" s="1"/>
      <c r="AO247" s="1"/>
    </row>
    <row customHeight="true" ht="179" r="248">
      <c r="A248" s="1">
        <f>IF('微伴数据'!A245="","",'微伴数据'!A245)</f>
      </c>
      <c r="B248" s="1">
        <f>IF('微伴数据'!B245="","",'微伴数据'!B245)</f>
      </c>
      <c r="C248" s="1">
        <f>IF('微伴数据'!G245="","",'微伴数据'!G245)</f>
      </c>
      <c r="D248" s="1">
        <f>IF('微伴数据'!D245="","",'微伴数据'!D245)</f>
      </c>
      <c r="E248" s="1">
        <f>IF('微伴数据'!CR245="","",'微伴数据'!CR245)</f>
      </c>
      <c r="F248" s="1">
        <f>IF('微伴数据'!CL245="","",'微伴数据'!CL245)</f>
      </c>
      <c r="G248" s="1" t="str">
        <v>A</v>
      </c>
      <c r="H248" s="1" t="str">
        <v>建联</v>
      </c>
      <c r="I248" s="1">
        <f>VLOOKUP(A248,'Sheet9'!A:A,1,0)</f>
      </c>
      <c r="J248" s="3"/>
      <c r="K248" s="1">
        <f>T248&amp;CHAR(10)&amp;U248&amp;CHAR(10)&amp;V248&amp;CHAR(10)&amp;Y248&amp;CHAR(10)&amp;Z248&amp;CHAR(10)&amp;AA248&amp;CHAR(10)&amp;AB248&amp;CHAR(10)&amp;AC248&amp;CHAR(10)&amp;AD248&amp;CHAR(10)&amp;AE248</f>
      </c>
      <c r="L248" s="2">
        <f>IFERROR(VLOOKUP(#REF!,'第一课直播'!D:L,9,0),IFERROR(VLOOKUP('第一课回放'!C:H,5,0),"未到课"))</f>
      </c>
      <c r="M248" s="2">
        <f>IFERROR(VLOOKUP(#REF!,'第一课回放'!C:H,5,0),"0:00:00")</f>
      </c>
      <c r="N248" s="2">
        <f>IFERROR(VLOOKUP(#REF!,'第二课直播'!D:L,9,0),"未到课")</f>
      </c>
      <c r="O248" s="2"/>
      <c r="P248" s="2"/>
      <c r="Q248" s="2"/>
      <c r="R248" s="2"/>
      <c r="S248" s="1">
        <f>IFERROR(VLOOKUP(A248,'微伴数据'!A:DB,12,0),"")</f>
      </c>
      <c r="T248" s="1">
        <f>IFERROR(VLOOKUP(A248,'微伴数据'!A:DB,32,0),"")</f>
      </c>
      <c r="U248" s="1">
        <f>IFERROR(VLOOKUP(A248,'微伴数据'!A:DC,81,0),"")</f>
      </c>
      <c r="V248" s="1">
        <f>IFERROR(VLOOKUP(#REF!,'星橙地址'!A:V,9,0),"")</f>
      </c>
      <c r="W248" s="1">
        <f>IFERROR(VLOOKUP(#REF!,'星橙地址'!A:V,10,0),"")</f>
      </c>
      <c r="X248" s="1">
        <f>IFERROR(VLOOKUP(A248,'星云问卷'!A:O,8,0),"")</f>
      </c>
      <c r="Y248" s="3">
        <f>IFERROR(VLOOKUP(A248,'星云问卷'!A:O,9,0),"")</f>
      </c>
      <c r="Z248" s="3">
        <f>IFERROR(VLOOKUP(A248,'星云问卷'!A:O,10,0),"")</f>
      </c>
      <c r="AA248" s="3">
        <f>IFERROR(VLOOKUP(A248,'星云问卷'!A:O,11,0),"")</f>
      </c>
      <c r="AB248" s="3">
        <f>IFERROR(VLOOKUP(A248,'星云问卷'!A:O,12,0),"")</f>
      </c>
      <c r="AC248" s="3">
        <f>IFERROR(VLOOKUP(A248,'星云问卷'!A:O,13,0),"")</f>
      </c>
      <c r="AD248" s="3">
        <f>IFERROR(VLOOKUP(A248,'星云问卷'!A:O,14,0),"")</f>
      </c>
      <c r="AE248" s="3">
        <f>IFERROR(VLOOKUP(A248,'星云问卷'!A:O,15,0),"")</f>
      </c>
      <c r="AF248" s="1">
        <f>IFERROR(VLOOKUP(A248,'微伴数据'!A:DB,72,0),"")</f>
      </c>
      <c r="AG248" s="1" t="str">
        <v>548Xg7c9</v>
      </c>
      <c r="AH248" s="4" t="s">
        <v>79</v>
      </c>
      <c r="AI248" s="1" t="str">
        <v>6dkFgE7p</v>
      </c>
      <c r="AJ248" s="4"/>
      <c r="AK248" s="4"/>
      <c r="AL248" s="4">
        <f>CONCATENATE( " 我把体验营用户专属福利给你发一下哈：" &amp; CHAR(10) &amp; CHAR(10), "1.《抖音商业IP课》" &amp; CHAR(10), "兑换码：", AG248, CHAR(10), "兑换码使用地址：https://appamvpb5mq9834.h5.xiaoeknow.com/p/t/v1/ecommerce/mkt/redeem_index" &amp; CHAR(10) &amp; CHAR(10), "2.《生财有术66个项目精选》" &amp; CHAR(10), "兑换码：", AH248, CHAR(10), "使用方式：微信搜索小报童投递-点击开始阅读-点击生财有术项目精选即可" &amp; CHAR(10) &amp; CHAR(10), "3.《生财365问》" &amp; CHAR(10), "兑换码：", AI248, CHAR(10), "使用方式：https://appamvpb5mq9834.h5.xiaoeknow.com/p/t/v1/ecommerce/mkt/redeem_index")</f>
      </c>
      <c r="AM248" s="1"/>
      <c r="AN248" s="1"/>
      <c r="AO248" s="1"/>
    </row>
    <row customHeight="true" ht="179" r="249">
      <c r="A249" s="1">
        <f>IF('微伴数据'!A246="","",'微伴数据'!A246)</f>
      </c>
      <c r="B249" s="1">
        <f>IF('微伴数据'!B246="","",'微伴数据'!B246)</f>
      </c>
      <c r="C249" s="1">
        <f>IF('微伴数据'!G246="","",'微伴数据'!G246)</f>
      </c>
      <c r="D249" s="1">
        <f>IF('微伴数据'!D246="","",'微伴数据'!D246)</f>
      </c>
      <c r="E249" s="1">
        <f>IF('微伴数据'!CR246="","",'微伴数据'!CR246)</f>
      </c>
      <c r="F249" s="1">
        <f>IF('微伴数据'!CL246="","",'微伴数据'!CL246)</f>
      </c>
      <c r="G249" s="1" t="str">
        <v>B</v>
      </c>
      <c r="H249" s="1" t="str">
        <v>建联</v>
      </c>
      <c r="I249" s="1">
        <f>VLOOKUP(A249,'Sheet9'!A:A,1,0)</f>
      </c>
      <c r="J249" s="3"/>
      <c r="K249" s="1">
        <f>T249&amp;CHAR(10)&amp;U249&amp;CHAR(10)&amp;V249&amp;CHAR(10)&amp;Y249&amp;CHAR(10)&amp;Z249&amp;CHAR(10)&amp;AA249&amp;CHAR(10)&amp;AB249&amp;CHAR(10)&amp;AC249&amp;CHAR(10)&amp;AD249&amp;CHAR(10)&amp;AE249</f>
      </c>
      <c r="L249" s="2">
        <f>IFERROR(VLOOKUP(#REF!,'第一课直播'!D:L,9,0),IFERROR(VLOOKUP('第一课回放'!C:H,5,0),"未到课"))</f>
      </c>
      <c r="M249" s="2">
        <f>IFERROR(VLOOKUP(#REF!,'第一课回放'!C:H,5,0),"0:00:00")</f>
      </c>
      <c r="N249" s="2">
        <f>IFERROR(VLOOKUP(#REF!,'第二课直播'!D:L,9,0),"未到课")</f>
      </c>
      <c r="O249" s="2"/>
      <c r="P249" s="2"/>
      <c r="Q249" s="2"/>
      <c r="R249" s="2"/>
      <c r="S249" s="1">
        <f>IFERROR(VLOOKUP(A249,'微伴数据'!A:DB,12,0),"")</f>
      </c>
      <c r="T249" s="1">
        <f>IFERROR(VLOOKUP(A249,'微伴数据'!A:DB,32,0),"")</f>
      </c>
      <c r="U249" s="1">
        <f>IFERROR(VLOOKUP(A249,'微伴数据'!A:DC,81,0),"")</f>
      </c>
      <c r="V249" s="1">
        <f>IFERROR(VLOOKUP(#REF!,'星橙地址'!A:V,9,0),"")</f>
      </c>
      <c r="W249" s="1">
        <f>IFERROR(VLOOKUP(#REF!,'星橙地址'!A:V,10,0),"")</f>
      </c>
      <c r="X249" s="1">
        <f>IFERROR(VLOOKUP(A249,'星云问卷'!A:O,8,0),"")</f>
      </c>
      <c r="Y249" s="3">
        <f>IFERROR(VLOOKUP(A249,'星云问卷'!A:O,9,0),"")</f>
      </c>
      <c r="Z249" s="3">
        <f>IFERROR(VLOOKUP(A249,'星云问卷'!A:O,10,0),"")</f>
      </c>
      <c r="AA249" s="3">
        <f>IFERROR(VLOOKUP(A249,'星云问卷'!A:O,11,0),"")</f>
      </c>
      <c r="AB249" s="3">
        <f>IFERROR(VLOOKUP(A249,'星云问卷'!A:O,12,0),"")</f>
      </c>
      <c r="AC249" s="3">
        <f>IFERROR(VLOOKUP(A249,'星云问卷'!A:O,13,0),"")</f>
      </c>
      <c r="AD249" s="3">
        <f>IFERROR(VLOOKUP(A249,'星云问卷'!A:O,14,0),"")</f>
      </c>
      <c r="AE249" s="3">
        <f>IFERROR(VLOOKUP(A249,'星云问卷'!A:O,15,0),"")</f>
      </c>
      <c r="AF249" s="1">
        <f>IFERROR(VLOOKUP(A249,'微伴数据'!A:DB,72,0),"")</f>
      </c>
      <c r="AG249" s="1"/>
      <c r="AH249" s="1"/>
      <c r="AI249" s="1"/>
      <c r="AJ249" s="4"/>
      <c r="AK249" s="4"/>
      <c r="AL249" s="4">
        <f>CONCATENATE( " 我把体验营用户专属福利给你发一下哈：" &amp; CHAR(10) &amp; CHAR(10), "1.《抖音商业IP课》" &amp; CHAR(10), "兑换码：", AG249, CHAR(10), "兑换码使用地址：https://appamvpb5mq9834.h5.xiaoeknow.com/p/t/v1/ecommerce/mkt/redeem_index" &amp; CHAR(10) &amp; CHAR(10), "2.《生财有术66个项目精选》" &amp; CHAR(10), "兑换码：", AH249, CHAR(10), "使用方式：微信搜索小报童投递-点击开始阅读-点击生财有术项目精选即可" &amp; CHAR(10) &amp; CHAR(10), "3.《生财365问》" &amp; CHAR(10), "兑换码：", AI249, CHAR(10), "使用方式：https://appamvpb5mq9834.h5.xiaoeknow.com/p/t/v1/ecommerce/mkt/redeem_index")</f>
      </c>
      <c r="AM249" s="1"/>
      <c r="AN249" s="1"/>
      <c r="AO249" s="1"/>
    </row>
    <row customHeight="true" ht="179" r="250">
      <c r="A250" s="1">
        <f>IF('微伴数据'!A247="","",'微伴数据'!A247)</f>
      </c>
      <c r="B250" s="1">
        <f>IF('微伴数据'!B247="","",'微伴数据'!B247)</f>
      </c>
      <c r="C250" s="1">
        <f>IF('微伴数据'!G247="","",'微伴数据'!G247)</f>
      </c>
      <c r="D250" s="1">
        <f>IF('微伴数据'!D247="","",'微伴数据'!D247)</f>
      </c>
      <c r="E250" s="1">
        <f>IF('微伴数据'!CR247="","",'微伴数据'!CR247)</f>
      </c>
      <c r="F250" s="1">
        <f>IF('微伴数据'!CL247="","",'微伴数据'!CL247)</f>
      </c>
      <c r="G250" s="1" t="str">
        <v>B</v>
      </c>
      <c r="H250" s="1" t="str">
        <v>建联</v>
      </c>
      <c r="I250" s="1">
        <f>VLOOKUP(A250,'Sheet9'!A:A,1,0)</f>
      </c>
      <c r="J250" s="3"/>
      <c r="K250" s="1">
        <f>T250&amp;CHAR(10)&amp;U250&amp;CHAR(10)&amp;V250&amp;CHAR(10)&amp;Y250&amp;CHAR(10)&amp;Z250&amp;CHAR(10)&amp;AA250&amp;CHAR(10)&amp;AB250&amp;CHAR(10)&amp;AC250&amp;CHAR(10)&amp;AD250&amp;CHAR(10)&amp;AE250</f>
      </c>
      <c r="L250" s="2">
        <f>IFERROR(VLOOKUP(#REF!,'第一课直播'!D:L,9,0),IFERROR(VLOOKUP('第一课回放'!C:H,5,0),"未到课"))</f>
      </c>
      <c r="M250" s="2">
        <f>IFERROR(VLOOKUP(#REF!,'第一课回放'!C:H,5,0),"0:00:00")</f>
      </c>
      <c r="N250" s="2">
        <f>IFERROR(VLOOKUP(#REF!,'第二课直播'!D:L,9,0),"未到课")</f>
      </c>
      <c r="O250" s="7"/>
      <c r="P250" s="7"/>
      <c r="Q250" s="2"/>
      <c r="R250" s="2"/>
      <c r="S250" s="1">
        <f>IFERROR(VLOOKUP(A250,'微伴数据'!A:DB,12,0),"")</f>
      </c>
      <c r="T250" s="1">
        <f>IFERROR(VLOOKUP(A250,'微伴数据'!A:DB,32,0),"")</f>
      </c>
      <c r="U250" s="1">
        <f>IFERROR(VLOOKUP(A250,'微伴数据'!A:DC,81,0),"")</f>
      </c>
      <c r="V250" s="1">
        <f>IFERROR(VLOOKUP(#REF!,'星橙地址'!A:V,9,0),"")</f>
      </c>
      <c r="W250" s="1">
        <f>IFERROR(VLOOKUP(#REF!,'星橙地址'!A:V,10,0),"")</f>
      </c>
      <c r="X250" s="1">
        <f>IFERROR(VLOOKUP(A250,'星云问卷'!A:O,8,0),"")</f>
      </c>
      <c r="Y250" s="3">
        <f>IFERROR(VLOOKUP(A250,'星云问卷'!A:O,9,0),"")</f>
      </c>
      <c r="Z250" s="3">
        <f>IFERROR(VLOOKUP(A250,'星云问卷'!A:O,10,0),"")</f>
      </c>
      <c r="AA250" s="3">
        <f>IFERROR(VLOOKUP(A250,'星云问卷'!A:O,11,0),"")</f>
      </c>
      <c r="AB250" s="3">
        <f>IFERROR(VLOOKUP(A250,'星云问卷'!A:O,12,0),"")</f>
      </c>
      <c r="AC250" s="3">
        <f>IFERROR(VLOOKUP(A250,'星云问卷'!A:O,13,0),"")</f>
      </c>
      <c r="AD250" s="3">
        <f>IFERROR(VLOOKUP(A250,'星云问卷'!A:O,14,0),"")</f>
      </c>
      <c r="AE250" s="3">
        <f>IFERROR(VLOOKUP(A250,'星云问卷'!A:O,15,0),"")</f>
      </c>
      <c r="AF250" s="1">
        <f>IFERROR(VLOOKUP(A250,'微伴数据'!A:DB,72,0),"")</f>
      </c>
      <c r="AG250" s="1"/>
      <c r="AH250" s="1"/>
      <c r="AI250" s="1"/>
      <c r="AJ250" s="4"/>
      <c r="AK250" s="4"/>
      <c r="AL250" s="4">
        <f>CONCATENATE( " 我把体验营用户专属福利给你发一下哈：" &amp; CHAR(10) &amp; CHAR(10), "1.《抖音商业IP课》" &amp; CHAR(10), "兑换码：", AG250, CHAR(10), "兑换码使用地址：https://appamvpb5mq9834.h5.xiaoeknow.com/p/t/v1/ecommerce/mkt/redeem_index" &amp; CHAR(10) &amp; CHAR(10), "2.《生财有术66个项目精选》" &amp; CHAR(10), "兑换码：", AH250, CHAR(10), "使用方式：微信搜索小报童投递-点击开始阅读-点击生财有术项目精选即可" &amp; CHAR(10) &amp; CHAR(10), "3.《生财365问》" &amp; CHAR(10), "兑换码：", AI250, CHAR(10), "使用方式：https://appamvpb5mq9834.h5.xiaoeknow.com/p/t/v1/ecommerce/mkt/redeem_index")</f>
      </c>
      <c r="AM250" s="1"/>
      <c r="AN250" s="1"/>
      <c r="AO250" s="1" t="str">
        <v>纳入用户画像</v>
      </c>
    </row>
    <row customHeight="true" ht="179" r="251">
      <c r="A251" s="1">
        <f>IF('微伴数据'!A248="","",'微伴数据'!A248)</f>
      </c>
      <c r="B251" s="1">
        <f>IF('微伴数据'!B248="","",'微伴数据'!B248)</f>
      </c>
      <c r="C251" s="1">
        <f>IF('微伴数据'!G248="","",'微伴数据'!G248)</f>
      </c>
      <c r="D251" s="1">
        <f>IF('微伴数据'!D248="","",'微伴数据'!D248)</f>
      </c>
      <c r="E251" s="1">
        <f>IF('微伴数据'!CR248="","",'微伴数据'!CR248)</f>
      </c>
      <c r="F251" s="1">
        <f>IF('微伴数据'!CL248="","",'微伴数据'!CL248)</f>
      </c>
      <c r="G251" s="1" t="str">
        <v>B</v>
      </c>
      <c r="H251" s="1" t="str">
        <v>建联</v>
      </c>
      <c r="I251" s="1">
        <f>VLOOKUP(A251,'Sheet9'!A:A,1,0)</f>
      </c>
      <c r="J251" s="3"/>
      <c r="K251" s="1">
        <f>T251&amp;CHAR(10)&amp;U251&amp;CHAR(10)&amp;V251&amp;CHAR(10)&amp;Y251&amp;CHAR(10)&amp;Z251&amp;CHAR(10)&amp;AA251&amp;CHAR(10)&amp;AB251&amp;CHAR(10)&amp;AC251&amp;CHAR(10)&amp;AD251&amp;CHAR(10)&amp;AE251</f>
      </c>
      <c r="L251" s="2"/>
      <c r="M251" s="2"/>
      <c r="N251" s="2"/>
      <c r="O251" s="2"/>
      <c r="P251" s="2"/>
      <c r="Q251" s="2"/>
      <c r="R251" s="2"/>
      <c r="S251" s="1">
        <f>IFERROR(VLOOKUP(A251,'微伴数据'!A:DB,12,0),"")</f>
      </c>
      <c r="T251" s="1">
        <f>IFERROR(VLOOKUP(A251,'微伴数据'!A:DB,32,0),"")</f>
      </c>
      <c r="U251" s="1">
        <f>IFERROR(VLOOKUP(A251,'微伴数据'!A:DC,81,0),"")</f>
      </c>
      <c r="V251" s="1">
        <f>IFERROR(VLOOKUP(#REF!,'星橙地址'!A:V,9,0),"")</f>
      </c>
      <c r="W251" s="1">
        <f>IFERROR(VLOOKUP(#REF!,'星橙地址'!A:V,10,0),"")</f>
      </c>
      <c r="X251" s="1">
        <f>IFERROR(VLOOKUP(A251,'星云问卷'!A:O,8,0),"")</f>
      </c>
      <c r="Y251" s="3">
        <f>IFERROR(VLOOKUP(A251,'星云问卷'!A:O,9,0),"")</f>
      </c>
      <c r="Z251" s="3">
        <f>IFERROR(VLOOKUP(A251,'星云问卷'!A:O,10,0),"")</f>
      </c>
      <c r="AA251" s="3">
        <f>IFERROR(VLOOKUP(A251,'星云问卷'!A:O,11,0),"")</f>
      </c>
      <c r="AB251" s="3">
        <f>IFERROR(VLOOKUP(A251,'星云问卷'!A:O,12,0),"")</f>
      </c>
      <c r="AC251" s="3">
        <f>IFERROR(VLOOKUP(A251,'星云问卷'!A:O,13,0),"")</f>
      </c>
      <c r="AD251" s="3">
        <f>IFERROR(VLOOKUP(A251,'星云问卷'!A:O,14,0),"")</f>
      </c>
      <c r="AE251" s="3">
        <f>IFERROR(VLOOKUP(A251,'星云问卷'!A:O,15,0),"")</f>
      </c>
      <c r="AF251" s="1">
        <f>IFERROR(VLOOKUP(A251,'微伴数据'!A:DB,72,0),"")</f>
      </c>
      <c r="AG251" s="1" t="str">
        <v>54Cnj7VV</v>
      </c>
      <c r="AH251" s="1" t="str">
        <v>https://xiaobot.net/invitation/1b9b2-42585-e0c80-1094f/</v>
      </c>
      <c r="AI251" s="1" t="str">
        <v>6duSNU3r</v>
      </c>
      <c r="AJ251" s="4"/>
      <c r="AK251" s="4"/>
      <c r="AL251" s="4">
        <f>CONCATENATE( " 我把体验营用户专属福利给你发一下哈：" &amp; CHAR(10) &amp; CHAR(10), "1.《抖音商业IP课》" &amp; CHAR(10), "兑换码：", AG251, CHAR(10), "兑换码使用地址：https://appamvpb5mq9834.h5.xiaoeknow.com/p/t/v1/ecommerce/mkt/redeem_index" &amp; CHAR(10) &amp; CHAR(10), "2.《生财有术66个项目精选》" &amp; CHAR(10), "兑换码：", AH251, CHAR(10), "使用方式：微信搜索小报童投递-点击开始阅读-点击生财有术项目精选即可" &amp; CHAR(10) &amp; CHAR(10), "3.《生财365问》" &amp; CHAR(10), "兑换码：", AI251, CHAR(10), "使用方式：https://appamvpb5mq9834.h5.xiaoeknow.com/p/t/v1/ecommerce/mkt/redeem_index")</f>
      </c>
      <c r="AM251" s="1"/>
      <c r="AN251" s="1"/>
      <c r="AO251" s="1"/>
    </row>
    <row customHeight="true" ht="179" r="252">
      <c r="A252" s="1">
        <f>IF('微伴数据'!A249="","",'微伴数据'!A249)</f>
      </c>
      <c r="B252" s="1">
        <f>IF('微伴数据'!B249="","",'微伴数据'!B249)</f>
      </c>
      <c r="C252" s="1">
        <f>IF('微伴数据'!G249="","",'微伴数据'!G249)</f>
      </c>
      <c r="D252" s="1">
        <f>IF('微伴数据'!D249="","",'微伴数据'!D249)</f>
      </c>
      <c r="E252" s="1">
        <f>IF('微伴数据'!CR249="","",'微伴数据'!CR249)</f>
      </c>
      <c r="F252" s="1">
        <f>IF('微伴数据'!CL249="","",'微伴数据'!CL249)</f>
      </c>
      <c r="G252" s="1" t="str">
        <v>S</v>
      </c>
      <c r="H252" s="1" t="str">
        <v>匹配产品</v>
      </c>
      <c r="I252" s="1">
        <f>VLOOKUP(A252,'Sheet9'!A:A,1,0)</f>
      </c>
      <c r="J252" s="3" t="str">
        <v>主要是ai工具海外应用；  飞书生态应用定制（多维表格，集成平台这些）</v>
      </c>
      <c r="K252" s="1">
        <f>T252&amp;CHAR(10)&amp;U252&amp;CHAR(10)&amp;V252&amp;CHAR(10)&amp;Y252&amp;CHAR(10)&amp;Z252&amp;CHAR(10)&amp;AA252&amp;CHAR(10)&amp;AB252&amp;CHAR(10)&amp;AC252&amp;CHAR(10)&amp;AD252&amp;CHAR(10)&amp;AE252</f>
      </c>
      <c r="L252" s="2"/>
      <c r="M252" s="2"/>
      <c r="N252" s="2"/>
      <c r="O252" s="2"/>
      <c r="P252" s="2"/>
      <c r="Q252" s="2"/>
      <c r="R252" s="2"/>
      <c r="S252" s="1">
        <f>IFERROR(VLOOKUP(A252,'微伴数据'!A:DB,12,0),"")</f>
      </c>
      <c r="T252" s="1">
        <f>IFERROR(VLOOKUP(A252,'微伴数据'!A:DB,32,0),"")</f>
      </c>
      <c r="U252" s="1">
        <f>IFERROR(VLOOKUP(A252,'微伴数据'!A:DC,81,0),"")</f>
      </c>
      <c r="V252" s="1">
        <f>IFERROR(VLOOKUP(#REF!,'星橙地址'!A:V,9,0),"")</f>
      </c>
      <c r="W252" s="1">
        <f>IFERROR(VLOOKUP(#REF!,'星橙地址'!A:V,10,0),"")</f>
      </c>
      <c r="X252" s="1">
        <f>IFERROR(VLOOKUP(A252,'星云问卷'!A:O,8,0),"")</f>
      </c>
      <c r="Y252" s="3">
        <f>IFERROR(VLOOKUP(A252,'星云问卷'!A:O,9,0),"")</f>
      </c>
      <c r="Z252" s="3">
        <f>IFERROR(VLOOKUP(A252,'星云问卷'!A:O,10,0),"")</f>
      </c>
      <c r="AA252" s="3">
        <f>IFERROR(VLOOKUP(A252,'星云问卷'!A:O,11,0),"")</f>
      </c>
      <c r="AB252" s="3">
        <f>IFERROR(VLOOKUP(A252,'星云问卷'!A:O,12,0),"")</f>
      </c>
      <c r="AC252" s="3">
        <f>IFERROR(VLOOKUP(A252,'星云问卷'!A:O,13,0),"")</f>
      </c>
      <c r="AD252" s="3">
        <f>IFERROR(VLOOKUP(A252,'星云问卷'!A:O,14,0),"")</f>
      </c>
      <c r="AE252" s="3">
        <f>IFERROR(VLOOKUP(A252,'星云问卷'!A:O,15,0),"")</f>
      </c>
      <c r="AF252" s="1">
        <f>IFERROR(VLOOKUP(A252,'微伴数据'!A:DB,72,0),"")</f>
      </c>
      <c r="AG252" s="1"/>
      <c r="AH252" s="1"/>
      <c r="AI252" s="1"/>
      <c r="AJ252" s="4"/>
      <c r="AK252" s="4"/>
      <c r="AL252" s="4">
        <f>CONCATENATE( " 我把体验营用户专属福利给你发一下哈：" &amp; CHAR(10) &amp; CHAR(10), "1.《抖音商业IP课》" &amp; CHAR(10), "兑换码：", AG252, CHAR(10), "兑换码使用地址：https://appamvpb5mq9834.h5.xiaoeknow.com/p/t/v1/ecommerce/mkt/redeem_index" &amp; CHAR(10) &amp; CHAR(10), "2.《生财有术66个项目精选》" &amp; CHAR(10), "兑换码：", AH252, CHAR(10), "使用方式：微信搜索小报童投递-点击开始阅读-点击生财有术项目精选即可" &amp; CHAR(10) &amp; CHAR(10), "3.《生财365问》" &amp; CHAR(10), "兑换码：", AI252, CHAR(10), "使用方式：https://appamvpb5mq9834.h5.xiaoeknow.com/p/t/v1/ecommerce/mkt/redeem_index")</f>
      </c>
      <c r="AM252" s="1"/>
      <c r="AN252" s="1"/>
      <c r="AO252" s="1"/>
    </row>
    <row customHeight="true" ht="179" r="253">
      <c r="A253" s="1">
        <f>IF('微伴数据'!A250="","",'微伴数据'!A250)</f>
      </c>
      <c r="B253" s="1">
        <f>IF('微伴数据'!B250="","",'微伴数据'!B250)</f>
      </c>
      <c r="C253" s="1">
        <f>IF('微伴数据'!G250="","",'微伴数据'!G250)</f>
      </c>
      <c r="D253" s="1">
        <f>IF('微伴数据'!D250="","",'微伴数据'!D250)</f>
      </c>
      <c r="E253" s="1">
        <f>IF('微伴数据'!CR250="","",'微伴数据'!CR250)</f>
      </c>
      <c r="F253" s="1">
        <f>IF('微伴数据'!CL250="","",'微伴数据'!CL250)</f>
      </c>
      <c r="G253" s="1" t="str">
        <v>S</v>
      </c>
      <c r="H253" s="1" t="str">
        <v>建联</v>
      </c>
      <c r="I253" s="1">
        <f>VLOOKUP(A253,'Sheet9'!A:A,1,0)</f>
      </c>
      <c r="J253" s="3"/>
      <c r="K253" s="1">
        <f>T253&amp;CHAR(10)&amp;U253&amp;CHAR(10)&amp;V253&amp;CHAR(10)&amp;Y253&amp;CHAR(10)&amp;Z253&amp;CHAR(10)&amp;AA253&amp;CHAR(10)&amp;AB253&amp;CHAR(10)&amp;AC253&amp;CHAR(10)&amp;AD253&amp;CHAR(10)&amp;AE253</f>
      </c>
      <c r="L253" s="2"/>
      <c r="M253" s="2"/>
      <c r="N253" s="2"/>
      <c r="O253" s="2"/>
      <c r="P253" s="2"/>
      <c r="Q253" s="2"/>
      <c r="R253" s="2"/>
      <c r="S253" s="1">
        <f>IFERROR(VLOOKUP(A253,'微伴数据'!A:DB,12,0),"")</f>
      </c>
      <c r="T253" s="1">
        <f>IFERROR(VLOOKUP(A253,'微伴数据'!A:DB,32,0),"")</f>
      </c>
      <c r="U253" s="1">
        <f>IFERROR(VLOOKUP(A253,'微伴数据'!A:DC,81,0),"")</f>
      </c>
      <c r="V253" s="1">
        <f>IFERROR(VLOOKUP(#REF!,'星橙地址'!A:V,9,0),"")</f>
      </c>
      <c r="W253" s="1">
        <f>IFERROR(VLOOKUP(#REF!,'星橙地址'!A:V,10,0),"")</f>
      </c>
      <c r="X253" s="1">
        <f>IFERROR(VLOOKUP(A253,'星云问卷'!A:O,8,0),"")</f>
      </c>
      <c r="Y253" s="3">
        <f>IFERROR(VLOOKUP(A253,'星云问卷'!A:O,9,0),"")</f>
      </c>
      <c r="Z253" s="3">
        <f>IFERROR(VLOOKUP(A253,'星云问卷'!A:O,10,0),"")</f>
      </c>
      <c r="AA253" s="3">
        <f>IFERROR(VLOOKUP(A253,'星云问卷'!A:O,11,0),"")</f>
      </c>
      <c r="AB253" s="3">
        <f>IFERROR(VLOOKUP(A253,'星云问卷'!A:O,12,0),"")</f>
      </c>
      <c r="AC253" s="3">
        <f>IFERROR(VLOOKUP(A253,'星云问卷'!A:O,13,0),"")</f>
      </c>
      <c r="AD253" s="3">
        <f>IFERROR(VLOOKUP(A253,'星云问卷'!A:O,14,0),"")</f>
      </c>
      <c r="AE253" s="3">
        <f>IFERROR(VLOOKUP(A253,'星云问卷'!A:O,15,0),"")</f>
      </c>
      <c r="AF253" s="1">
        <f>IFERROR(VLOOKUP(A253,'微伴数据'!A:DB,72,0),"")</f>
      </c>
      <c r="AG253" s="5" t="str">
        <v>54Ase5ZF</v>
      </c>
      <c r="AH253" s="1" t="str">
        <v>https://xiaobot.net/invitation/c68a5-f0606-ee9a6-befc5/</v>
      </c>
      <c r="AI253" s="5" t="str">
        <v>6dqmgXYc</v>
      </c>
      <c r="AJ253" s="4"/>
      <c r="AK253" s="4"/>
      <c r="AL253" s="4">
        <f>CONCATENATE( " 我把体验营用户专属福利给你发一下哈：" &amp; CHAR(10) &amp; CHAR(10), "1.《抖音商业IP课》" &amp; CHAR(10), "兑换码：", AG253, CHAR(10), "兑换码使用地址：https://appamvpb5mq9834.h5.xiaoeknow.com/p/t/v1/ecommerce/mkt/redeem_index" &amp; CHAR(10) &amp; CHAR(10), "2.《生财有术66个项目精选》" &amp; CHAR(10), "兑换码：", AH253, CHAR(10), "使用方式：微信搜索小报童投递-点击开始阅读-点击生财有术项目精选即可" &amp; CHAR(10) &amp; CHAR(10), "3.《生财365问》" &amp; CHAR(10), "兑换码：", AI253, CHAR(10), "使用方式：https://appamvpb5mq9834.h5.xiaoeknow.com/p/t/v1/ecommerce/mkt/redeem_index")</f>
      </c>
      <c r="AM253" s="1"/>
      <c r="AN253" s="1"/>
      <c r="AO253" s="1"/>
    </row>
    <row customHeight="true" ht="179" r="254">
      <c r="A254" s="1">
        <f>IF('微伴数据'!A251="","",'微伴数据'!A251)</f>
      </c>
      <c r="B254" s="1">
        <f>IF('微伴数据'!B251="","",'微伴数据'!B251)</f>
      </c>
      <c r="C254" s="1">
        <f>IF('微伴数据'!G251="","",'微伴数据'!G251)</f>
      </c>
      <c r="D254" s="1">
        <f>IF('微伴数据'!D251="","",'微伴数据'!D251)</f>
      </c>
      <c r="E254" s="1">
        <f>IF('微伴数据'!CR251="","",'微伴数据'!CR251)</f>
      </c>
      <c r="F254" s="1">
        <f>IF('微伴数据'!CL251="","",'微伴数据'!CL251)</f>
      </c>
      <c r="G254" s="1" t="str">
        <v>A</v>
      </c>
      <c r="H254" s="1" t="str">
        <v>建联</v>
      </c>
      <c r="I254" s="1">
        <f>VLOOKUP(A254,'Sheet9'!A:A,1,0)</f>
      </c>
      <c r="J254" s="3"/>
      <c r="K254" s="1">
        <f>T254&amp;CHAR(10)&amp;U254&amp;CHAR(10)&amp;V254&amp;CHAR(10)&amp;Y254&amp;CHAR(10)&amp;Z254&amp;CHAR(10)&amp;AA254&amp;CHAR(10)&amp;AB254&amp;CHAR(10)&amp;AC254&amp;CHAR(10)&amp;AD254&amp;CHAR(10)&amp;AE254</f>
      </c>
      <c r="L254" s="2"/>
      <c r="M254" s="2"/>
      <c r="N254" s="2"/>
      <c r="O254" s="2"/>
      <c r="P254" s="2"/>
      <c r="Q254" s="2"/>
      <c r="R254" s="2"/>
      <c r="S254" s="1">
        <f>IFERROR(VLOOKUP(A254,'微伴数据'!A:DB,12,0),"")</f>
      </c>
      <c r="T254" s="1">
        <f>IFERROR(VLOOKUP(A254,'微伴数据'!A:DB,32,0),"")</f>
      </c>
      <c r="U254" s="1">
        <f>IFERROR(VLOOKUP(A254,'微伴数据'!A:DC,81,0),"")</f>
      </c>
      <c r="V254" s="1">
        <f>IFERROR(VLOOKUP(#REF!,'星橙地址'!A:V,9,0),"")</f>
      </c>
      <c r="W254" s="1">
        <f>IFERROR(VLOOKUP(#REF!,'星橙地址'!A:V,10,0),"")</f>
      </c>
      <c r="X254" s="1">
        <f>IFERROR(VLOOKUP(A254,'星云问卷'!A:O,8,0),"")</f>
      </c>
      <c r="Y254" s="3">
        <f>IFERROR(VLOOKUP(A254,'星云问卷'!A:O,9,0),"")</f>
      </c>
      <c r="Z254" s="3">
        <f>IFERROR(VLOOKUP(A254,'星云问卷'!A:O,10,0),"")</f>
      </c>
      <c r="AA254" s="3">
        <f>IFERROR(VLOOKUP(A254,'星云问卷'!A:O,11,0),"")</f>
      </c>
      <c r="AB254" s="3">
        <f>IFERROR(VLOOKUP(A254,'星云问卷'!A:O,12,0),"")</f>
      </c>
      <c r="AC254" s="3">
        <f>IFERROR(VLOOKUP(A254,'星云问卷'!A:O,13,0),"")</f>
      </c>
      <c r="AD254" s="3">
        <f>IFERROR(VLOOKUP(A254,'星云问卷'!A:O,14,0),"")</f>
      </c>
      <c r="AE254" s="3">
        <f>IFERROR(VLOOKUP(A254,'星云问卷'!A:O,15,0),"")</f>
      </c>
      <c r="AF254" s="1">
        <f>IFERROR(VLOOKUP(A254,'微伴数据'!A:DB,72,0),"")</f>
      </c>
      <c r="AG254" s="1" t="str">
        <v>548Hkcdm</v>
      </c>
      <c r="AH254" s="1" t="str">
        <v>https://xiaobot.net/invitation/306ce-face8-7cd9e-a158e/</v>
      </c>
      <c r="AI254" s="1" t="str">
        <v>6djh6dgR</v>
      </c>
      <c r="AJ254" s="4"/>
      <c r="AK254" s="4"/>
      <c r="AL254" s="4">
        <f>CONCATENATE( " 我把体验营用户专属福利给你发一下哈：" &amp; CHAR(10) &amp; CHAR(10), "1.《抖音商业IP课》" &amp; CHAR(10), "兑换码：", AG254, CHAR(10), "兑换码使用地址：https://appamvpb5mq9834.h5.xiaoeknow.com/p/t/v1/ecommerce/mkt/redeem_index" &amp; CHAR(10) &amp; CHAR(10), "2.《生财有术66个项目精选》" &amp; CHAR(10), "兑换码：", AH254, CHAR(10), "使用方式：微信搜索小报童投递-点击开始阅读-点击生财有术项目精选即可" &amp; CHAR(10) &amp; CHAR(10), "3.《生财365问》" &amp; CHAR(10), "兑换码：", AI254, CHAR(10), "使用方式：https://appamvpb5mq9834.h5.xiaoeknow.com/p/t/v1/ecommerce/mkt/redeem_index")</f>
      </c>
      <c r="AM254" s="1"/>
      <c r="AN254" s="1"/>
      <c r="AO254" s="1"/>
    </row>
    <row customHeight="true" ht="179" r="255">
      <c r="A255" s="1">
        <f>IF('微伴数据'!A252="","",'微伴数据'!A252)</f>
      </c>
      <c r="B255" s="1">
        <f>IF('微伴数据'!B252="","",'微伴数据'!B252)</f>
      </c>
      <c r="C255" s="1">
        <f>IF('微伴数据'!G252="","",'微伴数据'!G252)</f>
      </c>
      <c r="D255" s="1">
        <f>IF('微伴数据'!D252="","",'微伴数据'!D252)</f>
      </c>
      <c r="E255" s="1">
        <f>IF('微伴数据'!CR252="","",'微伴数据'!CR252)</f>
      </c>
      <c r="F255" s="1">
        <f>IF('微伴数据'!CL252="","",'微伴数据'!CL252)</f>
      </c>
      <c r="G255" s="1" t="str">
        <v>B</v>
      </c>
      <c r="H255" s="1" t="str">
        <v>建联</v>
      </c>
      <c r="I255" s="1">
        <f>VLOOKUP(A255,'Sheet9'!A:A,1,0)</f>
      </c>
      <c r="J255" s="3"/>
      <c r="K255" s="1">
        <f>T255&amp;CHAR(10)&amp;U255&amp;CHAR(10)&amp;V255&amp;CHAR(10)&amp;Y255&amp;CHAR(10)&amp;Z255&amp;CHAR(10)&amp;AA255&amp;CHAR(10)&amp;AB255&amp;CHAR(10)&amp;AC255&amp;CHAR(10)&amp;AD255&amp;CHAR(10)&amp;AE255</f>
      </c>
      <c r="L255" s="2">
        <f>IFERROR(VLOOKUP(#REF!,'第一课直播'!D:L,9,0),IFERROR(VLOOKUP('第一课回放'!C:H,5,0),"未到课"))</f>
      </c>
      <c r="M255" s="2">
        <f>IFERROR(VLOOKUP(#REF!,'第一课回放'!C:H,5,0),"0:00:00")</f>
      </c>
      <c r="N255" s="2">
        <f>IFERROR(VLOOKUP(#REF!,'第二课直播'!D:L,9,0),"未到课")</f>
      </c>
      <c r="O255" s="2"/>
      <c r="P255" s="2"/>
      <c r="Q255" s="2"/>
      <c r="R255" s="2"/>
      <c r="S255" s="1">
        <f>IFERROR(VLOOKUP(A255,'微伴数据'!A:DB,12,0),"")</f>
      </c>
      <c r="T255" s="1">
        <f>IFERROR(VLOOKUP(A255,'微伴数据'!A:DB,32,0),"")</f>
      </c>
      <c r="U255" s="1">
        <f>IFERROR(VLOOKUP(A255,'微伴数据'!A:DC,81,0),"")</f>
      </c>
      <c r="V255" s="1">
        <f>IFERROR(VLOOKUP(#REF!,'星橙地址'!A:V,9,0),"")</f>
      </c>
      <c r="W255" s="1">
        <f>IFERROR(VLOOKUP(#REF!,'星橙地址'!A:V,10,0),"")</f>
      </c>
      <c r="X255" s="1">
        <f>IFERROR(VLOOKUP(A255,'星云问卷'!A:O,8,0),"")</f>
      </c>
      <c r="Y255" s="3">
        <f>IFERROR(VLOOKUP(A255,'星云问卷'!A:O,9,0),"")</f>
      </c>
      <c r="Z255" s="3">
        <f>IFERROR(VLOOKUP(A255,'星云问卷'!A:O,10,0),"")</f>
      </c>
      <c r="AA255" s="3">
        <f>IFERROR(VLOOKUP(A255,'星云问卷'!A:O,11,0),"")</f>
      </c>
      <c r="AB255" s="3">
        <f>IFERROR(VLOOKUP(A255,'星云问卷'!A:O,12,0),"")</f>
      </c>
      <c r="AC255" s="3">
        <f>IFERROR(VLOOKUP(A255,'星云问卷'!A:O,13,0),"")</f>
      </c>
      <c r="AD255" s="3">
        <f>IFERROR(VLOOKUP(A255,'星云问卷'!A:O,14,0),"")</f>
      </c>
      <c r="AE255" s="3">
        <f>IFERROR(VLOOKUP(A255,'星云问卷'!A:O,15,0),"")</f>
      </c>
      <c r="AF255" s="1">
        <f>IFERROR(VLOOKUP(A255,'微伴数据'!A:DB,72,0),"")</f>
      </c>
      <c r="AG255" s="1"/>
      <c r="AH255" s="1"/>
      <c r="AI255" s="1"/>
      <c r="AJ255" s="4"/>
      <c r="AK255" s="4"/>
      <c r="AL255" s="4">
        <f>CONCATENATE( " 我把体验营用户专属福利给你发一下哈：" &amp; CHAR(10) &amp; CHAR(10), "1.《抖音商业IP课》" &amp; CHAR(10), "兑换码：", AG255, CHAR(10), "兑换码使用地址：https://appamvpb5mq9834.h5.xiaoeknow.com/p/t/v1/ecommerce/mkt/redeem_index" &amp; CHAR(10) &amp; CHAR(10), "2.《生财有术66个项目精选》" &amp; CHAR(10), "兑换码：", AH255, CHAR(10), "使用方式：微信搜索小报童投递-点击开始阅读-点击生财有术项目精选即可" &amp; CHAR(10) &amp; CHAR(10), "3.《生财365问》" &amp; CHAR(10), "兑换码：", AI255, CHAR(10), "使用方式：https://appamvpb5mq9834.h5.xiaoeknow.com/p/t/v1/ecommerce/mkt/redeem_index")</f>
      </c>
      <c r="AM255" s="1"/>
      <c r="AN255" s="1"/>
      <c r="AO255" s="1"/>
    </row>
    <row customHeight="true" ht="179" r="256">
      <c r="A256" s="1">
        <f>IF('微伴数据'!A253="","",'微伴数据'!A253)</f>
      </c>
      <c r="B256" s="1">
        <f>IF('微伴数据'!B253="","",'微伴数据'!B253)</f>
      </c>
      <c r="C256" s="1">
        <f>IF('微伴数据'!G253="","",'微伴数据'!G253)</f>
      </c>
      <c r="D256" s="1">
        <f>IF('微伴数据'!D253="","",'微伴数据'!D253)</f>
      </c>
      <c r="E256" s="1">
        <f>IF('微伴数据'!CR253="","",'微伴数据'!CR253)</f>
      </c>
      <c r="F256" s="1">
        <f>IF('微伴数据'!CL253="","",'微伴数据'!CL253)</f>
      </c>
      <c r="G256" s="1" t="str">
        <v>B</v>
      </c>
      <c r="H256" s="1" t="str">
        <v>已成交</v>
      </c>
      <c r="I256" s="1">
        <f>VLOOKUP(A256,'Sheet9'!A:A,1,0)</f>
      </c>
      <c r="J256" s="3"/>
      <c r="K256" s="1">
        <f>T256&amp;CHAR(10)&amp;U256&amp;CHAR(10)&amp;V256&amp;CHAR(10)&amp;Y256&amp;CHAR(10)&amp;Z256&amp;CHAR(10)&amp;AA256&amp;CHAR(10)&amp;AB256&amp;CHAR(10)&amp;AC256&amp;CHAR(10)&amp;AD256&amp;CHAR(10)&amp;AE256</f>
      </c>
      <c r="L256" s="2">
        <f>IFERROR(VLOOKUP(#REF!,'第一课直播'!D:L,9,0),IFERROR(VLOOKUP('第一课回放'!C:H,5,0),"未到课"))</f>
      </c>
      <c r="M256" s="2">
        <f>IFERROR(VLOOKUP(#REF!,'第一课回放'!C:H,5,0),"0:00:00")</f>
      </c>
      <c r="N256" s="2">
        <f>IFERROR(VLOOKUP(#REF!,'第二课直播'!D:L,9,0),"未到课")</f>
      </c>
      <c r="O256" s="2"/>
      <c r="P256" s="2"/>
      <c r="Q256" s="2"/>
      <c r="R256" s="2"/>
      <c r="S256" s="1">
        <f>IFERROR(VLOOKUP(A256,'微伴数据'!A:DB,12,0),"")</f>
      </c>
      <c r="T256" s="1">
        <f>IFERROR(VLOOKUP(A256,'微伴数据'!A:DB,32,0),"")</f>
      </c>
      <c r="U256" s="1">
        <f>IFERROR(VLOOKUP(A256,'微伴数据'!A:DC,81,0),"")</f>
      </c>
      <c r="V256" s="1">
        <f>IFERROR(VLOOKUP(#REF!,'星橙地址'!A:V,9,0),"")</f>
      </c>
      <c r="W256" s="1">
        <f>IFERROR(VLOOKUP(#REF!,'星橙地址'!A:V,10,0),"")</f>
      </c>
      <c r="X256" s="1">
        <f>IFERROR(VLOOKUP(A256,'星云问卷'!A:O,8,0),"")</f>
      </c>
      <c r="Y256" s="3">
        <f>IFERROR(VLOOKUP(A256,'星云问卷'!A:O,9,0),"")</f>
      </c>
      <c r="Z256" s="3">
        <f>IFERROR(VLOOKUP(A256,'星云问卷'!A:O,10,0),"")</f>
      </c>
      <c r="AA256" s="3">
        <f>IFERROR(VLOOKUP(A256,'星云问卷'!A:O,11,0),"")</f>
      </c>
      <c r="AB256" s="3">
        <f>IFERROR(VLOOKUP(A256,'星云问卷'!A:O,12,0),"")</f>
      </c>
      <c r="AC256" s="3">
        <f>IFERROR(VLOOKUP(A256,'星云问卷'!A:O,13,0),"")</f>
      </c>
      <c r="AD256" s="3">
        <f>IFERROR(VLOOKUP(A256,'星云问卷'!A:O,14,0),"")</f>
      </c>
      <c r="AE256" s="3">
        <f>IFERROR(VLOOKUP(A256,'星云问卷'!A:O,15,0),"")</f>
      </c>
      <c r="AF256" s="1">
        <f>IFERROR(VLOOKUP(A256,'微伴数据'!A:DB,72,0),"")</f>
      </c>
      <c r="AG256" s="5" t="str">
        <v>54DGsZQg</v>
      </c>
      <c r="AH256" s="6" t="s">
        <v>81</v>
      </c>
      <c r="AI256" s="5" t="str">
        <v>6dvKeW5b</v>
      </c>
      <c r="AJ256" s="4"/>
      <c r="AK256" s="4"/>
      <c r="AL256" s="4">
        <f>CONCATENATE( " 我把体验营用户专属福利给你发一下哈：" &amp; CHAR(10) &amp; CHAR(10), "1.《抖音商业IP课》" &amp; CHAR(10), "兑换码：", AG256, CHAR(10), "兑换码使用地址：https://appamvpb5mq9834.h5.xiaoeknow.com/p/t/v1/ecommerce/mkt/redeem_index" &amp; CHAR(10) &amp; CHAR(10), "2.《生财有术66个项目精选》" &amp; CHAR(10), "兑换码：", AH256, CHAR(10), "使用方式：微信搜索小报童投递-点击开始阅读-点击生财有术项目精选即可" &amp; CHAR(10) &amp; CHAR(10), "3.《生财365问》" &amp; CHAR(10), "兑换码：", AI256, CHAR(10), "使用方式：https://appamvpb5mq9834.h5.xiaoeknow.com/p/t/v1/ecommerce/mkt/redeem_index")</f>
      </c>
      <c r="AM256" s="1"/>
      <c r="AN256" s="1"/>
      <c r="AO256" s="1"/>
    </row>
    <row customHeight="true" ht="179" r="257">
      <c r="A257" s="1">
        <f>IF('微伴数据'!A254="","",'微伴数据'!A254)</f>
      </c>
      <c r="B257" s="1">
        <f>IF('微伴数据'!B254="","",'微伴数据'!B254)</f>
      </c>
      <c r="C257" s="1">
        <f>IF('微伴数据'!G254="","",'微伴数据'!G254)</f>
      </c>
      <c r="D257" s="1">
        <f>IF('微伴数据'!D254="","",'微伴数据'!D254)</f>
      </c>
      <c r="E257" s="1">
        <f>IF('微伴数据'!CR254="","",'微伴数据'!CR254)</f>
      </c>
      <c r="F257" s="1">
        <f>IF('微伴数据'!CL254="","",'微伴数据'!CL254)</f>
      </c>
      <c r="G257" s="1" t="str">
        <v>A</v>
      </c>
      <c r="H257" s="1" t="str">
        <v>建联</v>
      </c>
      <c r="I257" s="1">
        <f>VLOOKUP(A257,'Sheet9'!A:A,1,0)</f>
      </c>
      <c r="J257" s="3"/>
      <c r="K257" s="1">
        <f>T257&amp;CHAR(10)&amp;U257&amp;CHAR(10)&amp;V257&amp;CHAR(10)&amp;Y257&amp;CHAR(10)&amp;Z257&amp;CHAR(10)&amp;AA257&amp;CHAR(10)&amp;AB257&amp;CHAR(10)&amp;AC257&amp;CHAR(10)&amp;AD257&amp;CHAR(10)&amp;AE257</f>
      </c>
      <c r="L257" s="2">
        <f>IFERROR(VLOOKUP(#REF!,'第一课直播'!D:L,9,0),IFERROR(VLOOKUP('第一课回放'!C:H,5,0),"未到课"))</f>
      </c>
      <c r="M257" s="2">
        <f>IFERROR(VLOOKUP(#REF!,'第一课回放'!C:H,5,0),"0:00:00")</f>
      </c>
      <c r="N257" s="2">
        <f>IFERROR(VLOOKUP(#REF!,'第二课直播'!D:L,9,0),"未到课")</f>
      </c>
      <c r="O257" s="2"/>
      <c r="P257" s="2"/>
      <c r="Q257" s="2"/>
      <c r="R257" s="2"/>
      <c r="S257" s="1">
        <f>IFERROR(VLOOKUP(A257,'微伴数据'!A:DB,12,0),"")</f>
      </c>
      <c r="T257" s="1">
        <f>IFERROR(VLOOKUP(A257,'微伴数据'!A:DB,32,0),"")</f>
      </c>
      <c r="U257" s="1">
        <f>IFERROR(VLOOKUP(A257,'微伴数据'!A:DC,81,0),"")</f>
      </c>
      <c r="V257" s="1">
        <f>IFERROR(VLOOKUP(#REF!,'星橙地址'!A:V,9,0),"")</f>
      </c>
      <c r="W257" s="1">
        <f>IFERROR(VLOOKUP(#REF!,'星橙地址'!A:V,10,0),"")</f>
      </c>
      <c r="X257" s="1">
        <f>IFERROR(VLOOKUP(A257,'星云问卷'!A:O,8,0),"")</f>
      </c>
      <c r="Y257" s="3">
        <f>IFERROR(VLOOKUP(A257,'星云问卷'!A:O,9,0),"")</f>
      </c>
      <c r="Z257" s="3">
        <f>IFERROR(VLOOKUP(A257,'星云问卷'!A:O,10,0),"")</f>
      </c>
      <c r="AA257" s="3">
        <f>IFERROR(VLOOKUP(A257,'星云问卷'!A:O,11,0),"")</f>
      </c>
      <c r="AB257" s="3">
        <f>IFERROR(VLOOKUP(A257,'星云问卷'!A:O,12,0),"")</f>
      </c>
      <c r="AC257" s="3">
        <f>IFERROR(VLOOKUP(A257,'星云问卷'!A:O,13,0),"")</f>
      </c>
      <c r="AD257" s="3">
        <f>IFERROR(VLOOKUP(A257,'星云问卷'!A:O,14,0),"")</f>
      </c>
      <c r="AE257" s="3">
        <f>IFERROR(VLOOKUP(A257,'星云问卷'!A:O,15,0),"")</f>
      </c>
      <c r="AF257" s="1">
        <f>IFERROR(VLOOKUP(A257,'微伴数据'!A:DB,72,0),"")</f>
      </c>
      <c r="AG257" s="1"/>
      <c r="AH257" s="1"/>
      <c r="AI257" s="1"/>
      <c r="AJ257" s="4"/>
      <c r="AK257" s="4"/>
      <c r="AL257" s="4"/>
      <c r="AM257" s="1"/>
      <c r="AN257" s="1"/>
      <c r="AO257" s="1"/>
    </row>
    <row customHeight="true" ht="179" r="258">
      <c r="A258" s="1">
        <f>IF('微伴数据'!A255="","",'微伴数据'!A255)</f>
      </c>
      <c r="B258" s="1">
        <f>IF('微伴数据'!B255="","",'微伴数据'!B255)</f>
      </c>
      <c r="C258" s="1">
        <f>IF('微伴数据'!G255="","",'微伴数据'!G255)</f>
      </c>
      <c r="D258" s="1">
        <f>IF('微伴数据'!D255="","",'微伴数据'!D255)</f>
      </c>
      <c r="E258" s="1">
        <f>IF('微伴数据'!CR255="","",'微伴数据'!CR255)</f>
      </c>
      <c r="F258" s="1">
        <f>IF('微伴数据'!CL255="","",'微伴数据'!CL255)</f>
      </c>
      <c r="G258" s="1" t="str">
        <v>B</v>
      </c>
      <c r="H258" s="1" t="str">
        <v>建联</v>
      </c>
      <c r="I258" s="1">
        <f>VLOOKUP(A258,'Sheet9'!A:A,1,0)</f>
      </c>
      <c r="J258" s="3"/>
      <c r="K258" s="1">
        <f>T258&amp;CHAR(10)&amp;U258&amp;CHAR(10)&amp;V258&amp;CHAR(10)&amp;Y258&amp;CHAR(10)&amp;Z258&amp;CHAR(10)&amp;AA258&amp;CHAR(10)&amp;AB258&amp;CHAR(10)&amp;AC258&amp;CHAR(10)&amp;AD258&amp;CHAR(10)&amp;AE258</f>
      </c>
      <c r="L258" s="2">
        <f>IFERROR(VLOOKUP(#REF!,'第一课直播'!D:L,9,0),IFERROR(VLOOKUP('第一课回放'!C:H,5,0),"未到课"))</f>
      </c>
      <c r="M258" s="2">
        <f>IFERROR(VLOOKUP(#REF!,'第一课回放'!C:H,5,0),"0:00:00")</f>
      </c>
      <c r="N258" s="2">
        <f>IFERROR(VLOOKUP(#REF!,'第二课直播'!D:L,9,0),"未到课")</f>
      </c>
      <c r="O258" s="2"/>
      <c r="P258" s="2"/>
      <c r="Q258" s="2"/>
      <c r="R258" s="2"/>
      <c r="S258" s="1">
        <f>IFERROR(VLOOKUP(A258,'微伴数据'!A:DB,12,0),"")</f>
      </c>
      <c r="T258" s="1">
        <f>IFERROR(VLOOKUP(A258,'微伴数据'!A:DB,32,0),"")</f>
      </c>
      <c r="U258" s="1">
        <f>IFERROR(VLOOKUP(A258,'微伴数据'!A:DC,81,0),"")</f>
      </c>
      <c r="V258" s="1">
        <f>IFERROR(VLOOKUP(#REF!,'星橙地址'!A:V,9,0),"")</f>
      </c>
      <c r="W258" s="1">
        <f>IFERROR(VLOOKUP(#REF!,'星橙地址'!A:V,10,0),"")</f>
      </c>
      <c r="X258" s="1">
        <f>IFERROR(VLOOKUP(A258,'星云问卷'!A:O,8,0),"")</f>
      </c>
      <c r="Y258" s="3">
        <f>IFERROR(VLOOKUP(A258,'星云问卷'!A:O,9,0),"")</f>
      </c>
      <c r="Z258" s="3">
        <f>IFERROR(VLOOKUP(A258,'星云问卷'!A:O,10,0),"")</f>
      </c>
      <c r="AA258" s="3">
        <f>IFERROR(VLOOKUP(A258,'星云问卷'!A:O,11,0),"")</f>
      </c>
      <c r="AB258" s="3">
        <f>IFERROR(VLOOKUP(A258,'星云问卷'!A:O,12,0),"")</f>
      </c>
      <c r="AC258" s="3">
        <f>IFERROR(VLOOKUP(A258,'星云问卷'!A:O,13,0),"")</f>
      </c>
      <c r="AD258" s="3">
        <f>IFERROR(VLOOKUP(A258,'星云问卷'!A:O,14,0),"")</f>
      </c>
      <c r="AE258" s="3">
        <f>IFERROR(VLOOKUP(A258,'星云问卷'!A:O,15,0),"")</f>
      </c>
      <c r="AF258" s="1">
        <f>IFERROR(VLOOKUP(A258,'微伴数据'!A:DB,72,0),"")</f>
      </c>
      <c r="AG258" s="1"/>
      <c r="AH258" s="1"/>
      <c r="AI258" s="1"/>
      <c r="AJ258" s="4"/>
      <c r="AK258" s="4"/>
      <c r="AL258" s="4"/>
      <c r="AM258" s="1"/>
      <c r="AN258" s="1"/>
      <c r="AO258" s="1"/>
    </row>
    <row customHeight="true" ht="179" r="259">
      <c r="A259" s="1">
        <f>IF('微伴数据'!A256="","",'微伴数据'!A256)</f>
      </c>
      <c r="B259" s="1">
        <f>IF('微伴数据'!B256="","",'微伴数据'!B256)</f>
      </c>
      <c r="C259" s="1">
        <f>IF('微伴数据'!G256="","",'微伴数据'!G256)</f>
      </c>
      <c r="D259" s="1">
        <f>IF('微伴数据'!D256="","",'微伴数据'!D256)</f>
      </c>
      <c r="E259" s="1">
        <f>IF('微伴数据'!CR256="","",'微伴数据'!CR256)</f>
      </c>
      <c r="F259" s="1">
        <f>IF('微伴数据'!CL256="","",'微伴数据'!CL256)</f>
      </c>
      <c r="G259" s="1" t="str">
        <v>B</v>
      </c>
      <c r="H259" s="1" t="str">
        <v>建联</v>
      </c>
      <c r="I259" s="1">
        <f>VLOOKUP(A259,'Sheet9'!A:A,1,0)</f>
      </c>
      <c r="J259" s="3"/>
      <c r="K259" s="1">
        <f>T259&amp;CHAR(10)&amp;U259&amp;CHAR(10)&amp;V259&amp;CHAR(10)&amp;Y259&amp;CHAR(10)&amp;Z259&amp;CHAR(10)&amp;AA259&amp;CHAR(10)&amp;AB259&amp;CHAR(10)&amp;AC259&amp;CHAR(10)&amp;AD259&amp;CHAR(10)&amp;AE259</f>
      </c>
      <c r="L259" s="2">
        <f>IFERROR(VLOOKUP(#REF!,'第一课直播'!D:L,9,0),IFERROR(VLOOKUP('第一课回放'!C:H,5,0),"未到课"))</f>
      </c>
      <c r="M259" s="2">
        <f>IFERROR(VLOOKUP(#REF!,'第一课回放'!C:H,5,0),"0:00:00")</f>
      </c>
      <c r="N259" s="2">
        <f>IFERROR(VLOOKUP(#REF!,'第二课直播'!D:L,9,0),"未到课")</f>
      </c>
      <c r="O259" s="2"/>
      <c r="P259" s="2"/>
      <c r="Q259" s="2"/>
      <c r="R259" s="2"/>
      <c r="S259" s="1">
        <f>IFERROR(VLOOKUP(A259,'微伴数据'!A:DB,12,0),"")</f>
      </c>
      <c r="T259" s="1">
        <f>IFERROR(VLOOKUP(A259,'微伴数据'!A:DB,32,0),"")</f>
      </c>
      <c r="U259" s="1">
        <f>IFERROR(VLOOKUP(A259,'微伴数据'!A:DC,81,0),"")</f>
      </c>
      <c r="V259" s="1">
        <f>IFERROR(VLOOKUP(#REF!,'星橙地址'!A:V,9,0),"")</f>
      </c>
      <c r="W259" s="1">
        <f>IFERROR(VLOOKUP(#REF!,'星橙地址'!A:V,10,0),"")</f>
      </c>
      <c r="X259" s="1">
        <f>IFERROR(VLOOKUP(A259,'星云问卷'!A:O,8,0),"")</f>
      </c>
      <c r="Y259" s="3">
        <f>IFERROR(VLOOKUP(A259,'星云问卷'!A:O,9,0),"")</f>
      </c>
      <c r="Z259" s="3">
        <f>IFERROR(VLOOKUP(A259,'星云问卷'!A:O,10,0),"")</f>
      </c>
      <c r="AA259" s="3">
        <f>IFERROR(VLOOKUP(A259,'星云问卷'!A:O,11,0),"")</f>
      </c>
      <c r="AB259" s="3">
        <f>IFERROR(VLOOKUP(A259,'星云问卷'!A:O,12,0),"")</f>
      </c>
      <c r="AC259" s="3">
        <f>IFERROR(VLOOKUP(A259,'星云问卷'!A:O,13,0),"")</f>
      </c>
      <c r="AD259" s="3">
        <f>IFERROR(VLOOKUP(A259,'星云问卷'!A:O,14,0),"")</f>
      </c>
      <c r="AE259" s="3">
        <f>IFERROR(VLOOKUP(A259,'星云问卷'!A:O,15,0),"")</f>
      </c>
      <c r="AF259" s="1">
        <f>IFERROR(VLOOKUP(A259,'微伴数据'!A:DB,72,0),"")</f>
      </c>
      <c r="AG259" s="1"/>
      <c r="AH259" s="1"/>
      <c r="AI259" s="1"/>
      <c r="AJ259" s="4"/>
      <c r="AK259" s="4"/>
      <c r="AL259" s="4"/>
      <c r="AM259" s="1"/>
      <c r="AN259" s="1"/>
      <c r="AO259" s="1"/>
    </row>
    <row customHeight="true" ht="179" r="260">
      <c r="A260" s="12">
        <f>IF('微伴数据'!A257="","",'微伴数据'!A257)</f>
      </c>
      <c r="B260" s="1">
        <f>IF('微伴数据'!B257="","",'微伴数据'!B257)</f>
      </c>
      <c r="C260" s="1">
        <f>IF('微伴数据'!G257="","",'微伴数据'!G257)</f>
      </c>
      <c r="D260" s="1">
        <f>IF('微伴数据'!D257="","",'微伴数据'!D257)</f>
      </c>
      <c r="E260" s="1">
        <f>IF('微伴数据'!CR257="","",'微伴数据'!CR257)</f>
      </c>
      <c r="F260" s="1">
        <f>IF('微伴数据'!CL257="","",'微伴数据'!CL257)</f>
      </c>
      <c r="G260" s="1" t="str">
        <v>S</v>
      </c>
      <c r="H260" s="1" t="str">
        <v>需求</v>
      </c>
      <c r="I260" s="1">
        <f>VLOOKUP(A260,'Sheet9'!A:A,1,0)</f>
      </c>
      <c r="J260" s="3" t="str">
        <v>小红书，是的我有产品背景，会技术、会UI。非常感谢，下班后我看看您发的这三篇。</v>
      </c>
      <c r="K260" s="1">
        <f>T260&amp;CHAR(10)&amp;U260&amp;CHAR(10)&amp;V260&amp;CHAR(10)&amp;Y260&amp;CHAR(10)&amp;Z260&amp;CHAR(10)&amp;AA260&amp;CHAR(10)&amp;AB260&amp;CHAR(10)&amp;AC260&amp;CHAR(10)&amp;AD260&amp;CHAR(10)&amp;AE260</f>
      </c>
      <c r="L260" s="2">
        <f>IFERROR(VLOOKUP(#REF!,'第一课直播'!D:L,9,0),IFERROR(VLOOKUP('第一课回放'!C:H,5,0),"未到课"))</f>
      </c>
      <c r="M260" s="2">
        <f>IFERROR(VLOOKUP(#REF!,'第一课回放'!C:H,5,0),"0:00:00")</f>
      </c>
      <c r="N260" s="2">
        <f>IFERROR(VLOOKUP(#REF!,'第二课直播'!D:L,9,0),"未到课")</f>
      </c>
      <c r="O260" s="2"/>
      <c r="P260" s="2"/>
      <c r="Q260" s="2"/>
      <c r="R260" s="2"/>
      <c r="S260" s="1">
        <f>IFERROR(VLOOKUP(A260,'微伴数据'!A:DB,12,0),"")</f>
      </c>
      <c r="T260" s="1">
        <f>IFERROR(VLOOKUP(A260,'微伴数据'!A:DB,32,0),"")</f>
      </c>
      <c r="U260" s="1">
        <f>IFERROR(VLOOKUP(A260,'微伴数据'!A:DC,81,0),"")</f>
      </c>
      <c r="V260" s="1">
        <f>IFERROR(VLOOKUP(#REF!,'星橙地址'!A:V,9,0),"")</f>
      </c>
      <c r="W260" s="1">
        <f>IFERROR(VLOOKUP(#REF!,'星橙地址'!A:V,10,0),"")</f>
      </c>
      <c r="X260" s="1">
        <f>IFERROR(VLOOKUP(A260,'星云问卷'!A:O,8,0),"")</f>
      </c>
      <c r="Y260" s="3">
        <f>IFERROR(VLOOKUP(A260,'星云问卷'!A:O,9,0),"")</f>
      </c>
      <c r="Z260" s="3">
        <f>IFERROR(VLOOKUP(A260,'星云问卷'!A:O,10,0),"")</f>
      </c>
      <c r="AA260" s="3">
        <f>IFERROR(VLOOKUP(A260,'星云问卷'!A:O,11,0),"")</f>
      </c>
      <c r="AB260" s="3">
        <f>IFERROR(VLOOKUP(A260,'星云问卷'!A:O,12,0),"")</f>
      </c>
      <c r="AC260" s="3">
        <f>IFERROR(VLOOKUP(A260,'星云问卷'!A:O,13,0),"")</f>
      </c>
      <c r="AD260" s="3">
        <f>IFERROR(VLOOKUP(A260,'星云问卷'!A:O,14,0),"")</f>
      </c>
      <c r="AE260" s="3">
        <f>IFERROR(VLOOKUP(A260,'星云问卷'!A:O,15,0),"")</f>
      </c>
      <c r="AF260" s="1">
        <f>IFERROR(VLOOKUP(A260,'微伴数据'!A:DB,72,0),"")</f>
      </c>
      <c r="AG260" s="1" t="str">
        <v>54Cp9rVP</v>
      </c>
      <c r="AH260" s="1" t="str">
        <v>https://xiaobot.net/invitation/abcfd-5b450-ba20b-aec24/</v>
      </c>
      <c r="AI260" s="1" t="str">
        <v>6duSSrga</v>
      </c>
      <c r="AJ260" s="4"/>
      <c r="AK260" s="4"/>
      <c r="AL260" s="4">
        <f>CONCATENATE( " 我把体验营用户专属福利给你发一下哈：" &amp; CHAR(10) &amp; CHAR(10), "1.《抖音商业IP课》" &amp; CHAR(10), "兑换码：", AG260, CHAR(10), "兑换码使用地址：https://appamvpb5mq9834.h5.xiaoeknow.com/p/t/v1/ecommerce/mkt/redeem_index" &amp; CHAR(10) &amp; CHAR(10), "2.《生财有术66个项目精选》" &amp; CHAR(10), "兑换码：", AH260, CHAR(10), "使用方式：微信搜索小报童投递-点击开始阅读-点击生财有术项目精选即可" &amp; CHAR(10) &amp; CHAR(10), "3.《生财365问》" &amp; CHAR(10), "兑换码：", AI260, CHAR(10), "使用方式：https://appamvpb5mq9834.h5.xiaoeknow.com/p/t/v1/ecommerce/mkt/redeem_index")</f>
      </c>
      <c r="AM260" s="1"/>
      <c r="AN260" s="1"/>
      <c r="AO260" s="1"/>
    </row>
    <row customHeight="true" ht="179" r="261">
      <c r="A261" s="12">
        <f>IF('微伴数据'!A258="","",'微伴数据'!A258)</f>
      </c>
      <c r="B261" s="1">
        <f>IF('微伴数据'!B258="","",'微伴数据'!B258)</f>
      </c>
      <c r="C261" s="1">
        <f>IF('微伴数据'!G258="","",'微伴数据'!G258)</f>
      </c>
      <c r="D261" s="1">
        <f>IF('微伴数据'!D258="","",'微伴数据'!D258)</f>
      </c>
      <c r="E261" s="1">
        <f>IF('微伴数据'!CR258="","",'微伴数据'!CR258)</f>
      </c>
      <c r="F261" s="1">
        <f>IF('微伴数据'!CL258="","",'微伴数据'!CL258)</f>
      </c>
      <c r="G261" s="1" t="str">
        <v>S</v>
      </c>
      <c r="H261" s="1" t="str">
        <v>异议解决</v>
      </c>
      <c r="I261" s="1">
        <f>VLOOKUP(A261,'Sheet9'!A:A,1,0)</f>
      </c>
      <c r="J261" s="3" t="str">
        <v>纪钟老师，还是想着从小红书虚拟开始做</v>
      </c>
      <c r="K261" s="1">
        <f>T261&amp;CHAR(10)&amp;U261&amp;CHAR(10)&amp;V261&amp;CHAR(10)&amp;Y261&amp;CHAR(10)&amp;Z261&amp;CHAR(10)&amp;AA261&amp;CHAR(10)&amp;AB261&amp;CHAR(10)&amp;AC261&amp;CHAR(10)&amp;AD261&amp;CHAR(10)&amp;AE261</f>
      </c>
      <c r="L261" s="2">
        <f>IFERROR(VLOOKUP(#REF!,'第一课直播'!D:L,9,0),IFERROR(VLOOKUP('第一课回放'!C:H,5,0),"未到课"))</f>
      </c>
      <c r="M261" s="2">
        <f>IFERROR(VLOOKUP(#REF!,'第一课回放'!C:H,5,0),"0:00:00")</f>
      </c>
      <c r="N261" s="2">
        <f>IFERROR(VLOOKUP(#REF!,'第二课直播'!D:L,9,0),"未到课")</f>
      </c>
      <c r="O261" s="2"/>
      <c r="P261" s="2"/>
      <c r="Q261" s="2"/>
      <c r="R261" s="2"/>
      <c r="S261" s="1">
        <f>IFERROR(VLOOKUP(A261,'微伴数据'!A:DB,12,0),"")</f>
      </c>
      <c r="T261" s="1">
        <f>IFERROR(VLOOKUP(A261,'微伴数据'!A:DB,32,0),"")</f>
      </c>
      <c r="U261" s="1">
        <f>IFERROR(VLOOKUP(A261,'微伴数据'!A:DC,81,0),"")</f>
      </c>
      <c r="V261" s="1">
        <f>IFERROR(VLOOKUP(#REF!,'星橙地址'!A:V,9,0),"")</f>
      </c>
      <c r="W261" s="1">
        <f>IFERROR(VLOOKUP(#REF!,'星橙地址'!A:V,10,0),"")</f>
      </c>
      <c r="X261" s="1">
        <f>IFERROR(VLOOKUP(A261,'星云问卷'!A:O,8,0),"")</f>
      </c>
      <c r="Y261" s="3">
        <f>IFERROR(VLOOKUP(A261,'星云问卷'!A:O,9,0),"")</f>
      </c>
      <c r="Z261" s="3">
        <f>IFERROR(VLOOKUP(A261,'星云问卷'!A:O,10,0),"")</f>
      </c>
      <c r="AA261" s="3">
        <f>IFERROR(VLOOKUP(A261,'星云问卷'!A:O,11,0),"")</f>
      </c>
      <c r="AB261" s="3">
        <f>IFERROR(VLOOKUP(A261,'星云问卷'!A:O,12,0),"")</f>
      </c>
      <c r="AC261" s="3">
        <f>IFERROR(VLOOKUP(A261,'星云问卷'!A:O,13,0),"")</f>
      </c>
      <c r="AD261" s="3">
        <f>IFERROR(VLOOKUP(A261,'星云问卷'!A:O,14,0),"")</f>
      </c>
      <c r="AE261" s="3">
        <f>IFERROR(VLOOKUP(A261,'星云问卷'!A:O,15,0),"")</f>
      </c>
      <c r="AF261" s="1">
        <f>IFERROR(VLOOKUP(A261,'微伴数据'!A:DB,72,0),"")</f>
      </c>
      <c r="AG261" s="5" t="str">
        <v>54AyPCMg</v>
      </c>
      <c r="AH261" s="1" t="str">
        <v>https://xiaobot.net/invitation/8c024-42373-bea5a-7bb2c/</v>
      </c>
      <c r="AI261" s="5" t="str">
        <v>6dr2M6Zm</v>
      </c>
      <c r="AJ261" s="4"/>
      <c r="AK261" s="4"/>
      <c r="AL261" s="4">
        <f>CONCATENATE( " 我把体验营用户专属福利给你发一下哈：" &amp; CHAR(10) &amp; CHAR(10), "1.《抖音商业IP课》" &amp; CHAR(10), "兑换码：", AG261, CHAR(10), "兑换码使用地址：https://appamvpb5mq9834.h5.xiaoeknow.com/p/t/v1/ecommerce/mkt/redeem_index" &amp; CHAR(10) &amp; CHAR(10), "2.《生财有术66个项目精选》" &amp; CHAR(10), "兑换码：", AH261, CHAR(10), "使用方式：微信搜索小报童投递-点击开始阅读-点击生财有术项目精选即可" &amp; CHAR(10) &amp; CHAR(10), "3.《生财365问》" &amp; CHAR(10), "兑换码：", AI261, CHAR(10), "使用方式：https://appamvpb5mq9834.h5.xiaoeknow.com/p/t/v1/ecommerce/mkt/redeem_index")</f>
      </c>
      <c r="AM261" s="1"/>
      <c r="AN261" s="1"/>
      <c r="AO261" s="1"/>
    </row>
    <row customHeight="true" ht="179" r="262">
      <c r="A262" s="1">
        <f>IF('微伴数据'!A259="","",'微伴数据'!A259)</f>
      </c>
      <c r="B262" s="1">
        <f>IF('微伴数据'!B259="","",'微伴数据'!B259)</f>
      </c>
      <c r="C262" s="1">
        <f>IF('微伴数据'!G259="","",'微伴数据'!G259)</f>
      </c>
      <c r="D262" s="1">
        <f>IF('微伴数据'!D259="","",'微伴数据'!D259)</f>
      </c>
      <c r="E262" s="1">
        <f>IF('微伴数据'!CR259="","",'微伴数据'!CR259)</f>
      </c>
      <c r="F262" s="1">
        <f>IF('微伴数据'!CL259="","",'微伴数据'!CL259)</f>
      </c>
      <c r="G262" s="1" t="str">
        <v>A</v>
      </c>
      <c r="H262" s="1" t="str">
        <v>建联</v>
      </c>
      <c r="I262" s="1">
        <f>VLOOKUP(A262,'Sheet9'!A:A,1,0)</f>
      </c>
      <c r="J262" s="3"/>
      <c r="K262" s="1">
        <f>T262&amp;CHAR(10)&amp;U262&amp;CHAR(10)&amp;V262&amp;CHAR(10)&amp;Y262&amp;CHAR(10)&amp;Z262&amp;CHAR(10)&amp;AA262&amp;CHAR(10)&amp;AB262&amp;CHAR(10)&amp;AC262&amp;CHAR(10)&amp;AD262&amp;CHAR(10)&amp;AE262</f>
      </c>
      <c r="L262" s="2">
        <f>IFERROR(VLOOKUP(#REF!,'第一课直播'!D:L,9,0),IFERROR(VLOOKUP('第一课回放'!C:H,5,0),"未到课"))</f>
      </c>
      <c r="M262" s="2">
        <f>IFERROR(VLOOKUP(#REF!,'第一课回放'!C:H,5,0),"0:00:00")</f>
      </c>
      <c r="N262" s="2">
        <f>IFERROR(VLOOKUP(#REF!,'第二课直播'!D:L,9,0),"未到课")</f>
      </c>
      <c r="O262" s="2"/>
      <c r="P262" s="2"/>
      <c r="Q262" s="2"/>
      <c r="R262" s="2"/>
      <c r="S262" s="1">
        <f>IFERROR(VLOOKUP(A262,'微伴数据'!A:DB,12,0),"")</f>
      </c>
      <c r="T262" s="1">
        <f>IFERROR(VLOOKUP(A262,'微伴数据'!A:DB,32,0),"")</f>
      </c>
      <c r="U262" s="1">
        <f>IFERROR(VLOOKUP(A262,'微伴数据'!A:DC,81,0),"")</f>
      </c>
      <c r="V262" s="1">
        <f>IFERROR(VLOOKUP(#REF!,'星橙地址'!A:V,9,0),"")</f>
      </c>
      <c r="W262" s="1">
        <f>IFERROR(VLOOKUP(#REF!,'星橙地址'!A:V,10,0),"")</f>
      </c>
      <c r="X262" s="1">
        <f>IFERROR(VLOOKUP(A262,'星云问卷'!A:O,8,0),"")</f>
      </c>
      <c r="Y262" s="3">
        <f>IFERROR(VLOOKUP(A262,'星云问卷'!A:O,9,0),"")</f>
      </c>
      <c r="Z262" s="3">
        <f>IFERROR(VLOOKUP(A262,'星云问卷'!A:O,10,0),"")</f>
      </c>
      <c r="AA262" s="3">
        <f>IFERROR(VLOOKUP(A262,'星云问卷'!A:O,11,0),"")</f>
      </c>
      <c r="AB262" s="3">
        <f>IFERROR(VLOOKUP(A262,'星云问卷'!A:O,12,0),"")</f>
      </c>
      <c r="AC262" s="3">
        <f>IFERROR(VLOOKUP(A262,'星云问卷'!A:O,13,0),"")</f>
      </c>
      <c r="AD262" s="3">
        <f>IFERROR(VLOOKUP(A262,'星云问卷'!A:O,14,0),"")</f>
      </c>
      <c r="AE262" s="3">
        <f>IFERROR(VLOOKUP(A262,'星云问卷'!A:O,15,0),"")</f>
      </c>
      <c r="AF262" s="1">
        <f>IFERROR(VLOOKUP(A262,'微伴数据'!A:DB,72,0),"")</f>
      </c>
      <c r="AG262" s="1"/>
      <c r="AH262" s="1"/>
      <c r="AI262" s="1"/>
      <c r="AJ262" s="4"/>
      <c r="AK262" s="4"/>
      <c r="AL262" s="4"/>
      <c r="AM262" s="1"/>
      <c r="AN262" s="1"/>
      <c r="AO262" s="1"/>
    </row>
    <row customHeight="true" ht="179" r="263">
      <c r="A263" s="1">
        <f>IF('微伴数据'!A260="","",'微伴数据'!A260)</f>
      </c>
      <c r="B263" s="1">
        <f>IF('微伴数据'!B260="","",'微伴数据'!B260)</f>
      </c>
      <c r="C263" s="1">
        <f>IF('微伴数据'!G260="","",'微伴数据'!G260)</f>
      </c>
      <c r="D263" s="1">
        <f>IF('微伴数据'!D260="","",'微伴数据'!D260)</f>
      </c>
      <c r="E263" s="1">
        <f>IF('微伴数据'!CR260="","",'微伴数据'!CR260)</f>
      </c>
      <c r="F263" s="1">
        <f>IF('微伴数据'!CL260="","",'微伴数据'!CL260)</f>
      </c>
      <c r="G263" s="1" t="str">
        <v>B</v>
      </c>
      <c r="H263" s="1" t="str">
        <v>建联</v>
      </c>
      <c r="I263" s="1">
        <f>VLOOKUP(A263,'Sheet9'!A:A,1,0)</f>
      </c>
      <c r="J263" s="3"/>
      <c r="K263" s="1">
        <f>T263&amp;CHAR(10)&amp;U263&amp;CHAR(10)&amp;V263&amp;CHAR(10)&amp;Y263&amp;CHAR(10)&amp;Z263&amp;CHAR(10)&amp;AA263&amp;CHAR(10)&amp;AB263&amp;CHAR(10)&amp;AC263&amp;CHAR(10)&amp;AD263&amp;CHAR(10)&amp;AE263</f>
      </c>
      <c r="L263" s="2">
        <f>IFERROR(VLOOKUP(#REF!,'第一课直播'!D:L,9,0),IFERROR(VLOOKUP('第一课回放'!C:H,5,0),"未到课"))</f>
      </c>
      <c r="M263" s="2">
        <f>IFERROR(VLOOKUP(#REF!,'第一课回放'!C:H,5,0),"0:00:00")</f>
      </c>
      <c r="N263" s="2">
        <f>IFERROR(VLOOKUP(#REF!,'第二课直播'!D:L,9,0),"未到课")</f>
      </c>
      <c r="O263" s="2"/>
      <c r="P263" s="2"/>
      <c r="Q263" s="2"/>
      <c r="R263" s="2"/>
      <c r="S263" s="1">
        <f>IFERROR(VLOOKUP(A263,'微伴数据'!A:DB,12,0),"")</f>
      </c>
      <c r="T263" s="1">
        <f>IFERROR(VLOOKUP(A263,'微伴数据'!A:DB,32,0),"")</f>
      </c>
      <c r="U263" s="1">
        <f>IFERROR(VLOOKUP(A263,'微伴数据'!A:DC,81,0),"")</f>
      </c>
      <c r="V263" s="1">
        <f>IFERROR(VLOOKUP(#REF!,'星橙地址'!A:V,9,0),"")</f>
      </c>
      <c r="W263" s="1">
        <f>IFERROR(VLOOKUP(#REF!,'星橙地址'!A:V,10,0),"")</f>
      </c>
      <c r="X263" s="1">
        <f>IFERROR(VLOOKUP(A263,'星云问卷'!A:O,8,0),"")</f>
      </c>
      <c r="Y263" s="3">
        <f>IFERROR(VLOOKUP(A263,'星云问卷'!A:O,9,0),"")</f>
      </c>
      <c r="Z263" s="3">
        <f>IFERROR(VLOOKUP(A263,'星云问卷'!A:O,10,0),"")</f>
      </c>
      <c r="AA263" s="3">
        <f>IFERROR(VLOOKUP(A263,'星云问卷'!A:O,11,0),"")</f>
      </c>
      <c r="AB263" s="3">
        <f>IFERROR(VLOOKUP(A263,'星云问卷'!A:O,12,0),"")</f>
      </c>
      <c r="AC263" s="3">
        <f>IFERROR(VLOOKUP(A263,'星云问卷'!A:O,13,0),"")</f>
      </c>
      <c r="AD263" s="3">
        <f>IFERROR(VLOOKUP(A263,'星云问卷'!A:O,14,0),"")</f>
      </c>
      <c r="AE263" s="3">
        <f>IFERROR(VLOOKUP(A263,'星云问卷'!A:O,15,0),"")</f>
      </c>
      <c r="AF263" s="1">
        <f>IFERROR(VLOOKUP(A263,'微伴数据'!A:DB,72,0),"")</f>
      </c>
      <c r="AG263" s="1"/>
      <c r="AH263" s="1"/>
      <c r="AI263" s="1"/>
      <c r="AJ263" s="4"/>
      <c r="AK263" s="4"/>
      <c r="AL263" s="4"/>
      <c r="AM263" s="1"/>
      <c r="AN263" s="1"/>
      <c r="AO263" s="1"/>
    </row>
    <row customHeight="true" ht="179" r="264">
      <c r="A264" s="1">
        <f>IF('微伴数据'!A261="","",'微伴数据'!A261)</f>
      </c>
      <c r="B264" s="1">
        <f>IF('微伴数据'!B261="","",'微伴数据'!B261)</f>
      </c>
      <c r="C264" s="1">
        <f>IF('微伴数据'!G261="","",'微伴数据'!G261)</f>
      </c>
      <c r="D264" s="1">
        <f>IF('微伴数据'!D261="","",'微伴数据'!D261)</f>
      </c>
      <c r="E264" s="1">
        <f>IF('微伴数据'!CR261="","",'微伴数据'!CR261)</f>
      </c>
      <c r="F264" s="1">
        <f>IF('微伴数据'!CL261="","",'微伴数据'!CL261)</f>
      </c>
      <c r="G264" s="1" t="str">
        <v>B</v>
      </c>
      <c r="H264" s="1" t="str">
        <v>建联</v>
      </c>
      <c r="I264" s="1">
        <f>VLOOKUP(A264,'Sheet9'!A:A,1,0)</f>
      </c>
      <c r="J264" s="3"/>
      <c r="K264" s="1">
        <f>T264&amp;CHAR(10)&amp;U264&amp;CHAR(10)&amp;V264&amp;CHAR(10)&amp;Y264&amp;CHAR(10)&amp;Z264&amp;CHAR(10)&amp;AA264&amp;CHAR(10)&amp;AB264&amp;CHAR(10)&amp;AC264&amp;CHAR(10)&amp;AD264&amp;CHAR(10)&amp;AE264</f>
      </c>
      <c r="L264" s="2">
        <f>IFERROR(VLOOKUP(#REF!,'第一课直播'!D:L,9,0),IFERROR(VLOOKUP('第一课回放'!C:H,5,0),"未到课"))</f>
      </c>
      <c r="M264" s="2">
        <f>IFERROR(VLOOKUP(#REF!,'第一课回放'!C:H,5,0),"0:00:00")</f>
      </c>
      <c r="N264" s="2">
        <f>IFERROR(VLOOKUP(#REF!,'第二课直播'!D:L,9,0),"未到课")</f>
      </c>
      <c r="O264" s="2"/>
      <c r="P264" s="2"/>
      <c r="Q264" s="2"/>
      <c r="R264" s="2"/>
      <c r="S264" s="1">
        <f>IFERROR(VLOOKUP(A264,'微伴数据'!A:DB,12,0),"")</f>
      </c>
      <c r="T264" s="1">
        <f>IFERROR(VLOOKUP(A264,'微伴数据'!A:DB,32,0),"")</f>
      </c>
      <c r="U264" s="1">
        <f>IFERROR(VLOOKUP(A264,'微伴数据'!A:DC,81,0),"")</f>
      </c>
      <c r="V264" s="1">
        <f>IFERROR(VLOOKUP(#REF!,'星橙地址'!A:V,9,0),"")</f>
      </c>
      <c r="W264" s="1">
        <f>IFERROR(VLOOKUP(#REF!,'星橙地址'!A:V,10,0),"")</f>
      </c>
      <c r="X264" s="1">
        <f>IFERROR(VLOOKUP(A264,'星云问卷'!A:O,8,0),"")</f>
      </c>
      <c r="Y264" s="3">
        <f>IFERROR(VLOOKUP(A264,'星云问卷'!A:O,9,0),"")</f>
      </c>
      <c r="Z264" s="3">
        <f>IFERROR(VLOOKUP(A264,'星云问卷'!A:O,10,0),"")</f>
      </c>
      <c r="AA264" s="3">
        <f>IFERROR(VLOOKUP(A264,'星云问卷'!A:O,11,0),"")</f>
      </c>
      <c r="AB264" s="3">
        <f>IFERROR(VLOOKUP(A264,'星云问卷'!A:O,12,0),"")</f>
      </c>
      <c r="AC264" s="3">
        <f>IFERROR(VLOOKUP(A264,'星云问卷'!A:O,13,0),"")</f>
      </c>
      <c r="AD264" s="3">
        <f>IFERROR(VLOOKUP(A264,'星云问卷'!A:O,14,0),"")</f>
      </c>
      <c r="AE264" s="3">
        <f>IFERROR(VLOOKUP(A264,'星云问卷'!A:O,15,0),"")</f>
      </c>
      <c r="AF264" s="1">
        <f>IFERROR(VLOOKUP(A264,'微伴数据'!A:DB,72,0),"")</f>
      </c>
      <c r="AG264" s="1"/>
      <c r="AH264" s="1"/>
      <c r="AI264" s="1"/>
      <c r="AJ264" s="4"/>
      <c r="AK264" s="4"/>
      <c r="AL264" s="4"/>
      <c r="AM264" s="1"/>
      <c r="AN264" s="1"/>
      <c r="AO264" s="1"/>
    </row>
    <row customHeight="true" ht="179" r="265">
      <c r="A265" s="1">
        <f>IF('微伴数据'!A262="","",'微伴数据'!A262)</f>
      </c>
      <c r="B265" s="1">
        <f>IF('微伴数据'!B262="","",'微伴数据'!B262)</f>
      </c>
      <c r="C265" s="1">
        <f>IF('微伴数据'!G262="","",'微伴数据'!G262)</f>
      </c>
      <c r="D265" s="1">
        <f>IF('微伴数据'!D262="","",'微伴数据'!D262)</f>
      </c>
      <c r="E265" s="1">
        <f>IF('微伴数据'!CR262="","",'微伴数据'!CR262)</f>
      </c>
      <c r="F265" s="1">
        <f>IF('微伴数据'!CL262="","",'微伴数据'!CL262)</f>
      </c>
      <c r="G265" s="1" t="str">
        <v>B</v>
      </c>
      <c r="H265" s="1" t="str">
        <v>建联</v>
      </c>
      <c r="I265" s="1">
        <f>VLOOKUP(A265,'Sheet9'!A:A,1,0)</f>
      </c>
      <c r="J265" s="3"/>
      <c r="K265" s="1">
        <f>T265&amp;CHAR(10)&amp;U265&amp;CHAR(10)&amp;V265&amp;CHAR(10)&amp;Y265&amp;CHAR(10)&amp;Z265&amp;CHAR(10)&amp;AA265&amp;CHAR(10)&amp;AB265&amp;CHAR(10)&amp;AC265&amp;CHAR(10)&amp;AD265&amp;CHAR(10)&amp;AE265</f>
      </c>
      <c r="L265" s="2">
        <f>IFERROR(VLOOKUP(#REF!,'第一课直播'!D:L,9,0),IFERROR(VLOOKUP('第一课回放'!C:H,5,0),"未到课"))</f>
      </c>
      <c r="M265" s="2">
        <f>IFERROR(VLOOKUP(#REF!,'第一课回放'!C:H,5,0),"0:00:00")</f>
      </c>
      <c r="N265" s="2">
        <f>IFERROR(VLOOKUP(#REF!,'第二课直播'!D:L,9,0),"未到课")</f>
      </c>
      <c r="O265" s="2"/>
      <c r="P265" s="2"/>
      <c r="Q265" s="2"/>
      <c r="R265" s="2"/>
      <c r="S265" s="1">
        <f>IFERROR(VLOOKUP(A265,'微伴数据'!A:DB,12,0),"")</f>
      </c>
      <c r="T265" s="1">
        <f>IFERROR(VLOOKUP(A265,'微伴数据'!A:DB,32,0),"")</f>
      </c>
      <c r="U265" s="1">
        <f>IFERROR(VLOOKUP(A265,'微伴数据'!A:DC,81,0),"")</f>
      </c>
      <c r="V265" s="1">
        <f>IFERROR(VLOOKUP(#REF!,'星橙地址'!A:V,9,0),"")</f>
      </c>
      <c r="W265" s="1">
        <f>IFERROR(VLOOKUP(#REF!,'星橙地址'!A:V,10,0),"")</f>
      </c>
      <c r="X265" s="1">
        <f>IFERROR(VLOOKUP(A265,'星云问卷'!A:O,8,0),"")</f>
      </c>
      <c r="Y265" s="3">
        <f>IFERROR(VLOOKUP(A265,'星云问卷'!A:O,9,0),"")</f>
      </c>
      <c r="Z265" s="3">
        <f>IFERROR(VLOOKUP(A265,'星云问卷'!A:O,10,0),"")</f>
      </c>
      <c r="AA265" s="3">
        <f>IFERROR(VLOOKUP(A265,'星云问卷'!A:O,11,0),"")</f>
      </c>
      <c r="AB265" s="3">
        <f>IFERROR(VLOOKUP(A265,'星云问卷'!A:O,12,0),"")</f>
      </c>
      <c r="AC265" s="3">
        <f>IFERROR(VLOOKUP(A265,'星云问卷'!A:O,13,0),"")</f>
      </c>
      <c r="AD265" s="3">
        <f>IFERROR(VLOOKUP(A265,'星云问卷'!A:O,14,0),"")</f>
      </c>
      <c r="AE265" s="3">
        <f>IFERROR(VLOOKUP(A265,'星云问卷'!A:O,15,0),"")</f>
      </c>
      <c r="AF265" s="1">
        <f>IFERROR(VLOOKUP(A265,'微伴数据'!A:DB,72,0),"")</f>
      </c>
      <c r="AG265" s="1"/>
      <c r="AH265" s="1"/>
      <c r="AI265" s="1"/>
      <c r="AJ265" s="4"/>
      <c r="AK265" s="4"/>
      <c r="AL265" s="4"/>
      <c r="AM265" s="1"/>
      <c r="AN265" s="1"/>
      <c r="AO265" s="1"/>
    </row>
    <row customHeight="true" ht="179" r="266">
      <c r="A266" s="1">
        <f>IF('微伴数据'!A263="","",'微伴数据'!A263)</f>
      </c>
      <c r="B266" s="1">
        <f>IF('微伴数据'!B263="","",'微伴数据'!B263)</f>
      </c>
      <c r="C266" s="1">
        <f>IF('微伴数据'!G263="","",'微伴数据'!G263)</f>
      </c>
      <c r="D266" s="1">
        <f>IF('微伴数据'!D263="","",'微伴数据'!D263)</f>
      </c>
      <c r="E266" s="1">
        <f>IF('微伴数据'!CR263="","",'微伴数据'!CR263)</f>
      </c>
      <c r="F266" s="1">
        <f>IF('微伴数据'!CL263="","",'微伴数据'!CL263)</f>
      </c>
      <c r="G266" s="1" t="str">
        <v>B</v>
      </c>
      <c r="H266" s="1" t="str">
        <v>建联</v>
      </c>
      <c r="I266" s="1">
        <f>VLOOKUP(A266,'Sheet9'!A:A,1,0)</f>
      </c>
      <c r="J266" s="3"/>
      <c r="K266" s="1">
        <f>T266&amp;CHAR(10)&amp;U266&amp;CHAR(10)&amp;V266&amp;CHAR(10)&amp;Y266&amp;CHAR(10)&amp;Z266&amp;CHAR(10)&amp;AA266&amp;CHAR(10)&amp;AB266&amp;CHAR(10)&amp;AC266&amp;CHAR(10)&amp;AD266&amp;CHAR(10)&amp;AE266</f>
      </c>
      <c r="L266" s="2">
        <f>IFERROR(VLOOKUP(#REF!,'第一课直播'!D:L,9,0),IFERROR(VLOOKUP('第一课回放'!C:H,5,0),"未到课"))</f>
      </c>
      <c r="M266" s="2">
        <f>IFERROR(VLOOKUP(#REF!,'第一课回放'!C:H,5,0),"0:00:00")</f>
      </c>
      <c r="N266" s="2">
        <f>IFERROR(VLOOKUP(#REF!,'第二课直播'!D:L,9,0),"未到课")</f>
      </c>
      <c r="O266" s="2"/>
      <c r="P266" s="2"/>
      <c r="Q266" s="2"/>
      <c r="R266" s="2"/>
      <c r="S266" s="1">
        <f>IFERROR(VLOOKUP(A266,'微伴数据'!A:DB,12,0),"")</f>
      </c>
      <c r="T266" s="1">
        <f>IFERROR(VLOOKUP(A266,'微伴数据'!A:DB,32,0),"")</f>
      </c>
      <c r="U266" s="1">
        <f>IFERROR(VLOOKUP(A266,'微伴数据'!A:DC,81,0),"")</f>
      </c>
      <c r="V266" s="1">
        <f>IFERROR(VLOOKUP(#REF!,'星橙地址'!A:V,9,0),"")</f>
      </c>
      <c r="W266" s="1">
        <f>IFERROR(VLOOKUP(#REF!,'星橙地址'!A:V,10,0),"")</f>
      </c>
      <c r="X266" s="1">
        <f>IFERROR(VLOOKUP(A266,'星云问卷'!A:O,8,0),"")</f>
      </c>
      <c r="Y266" s="3">
        <f>IFERROR(VLOOKUP(A266,'星云问卷'!A:O,9,0),"")</f>
      </c>
      <c r="Z266" s="3">
        <f>IFERROR(VLOOKUP(A266,'星云问卷'!A:O,10,0),"")</f>
      </c>
      <c r="AA266" s="3">
        <f>IFERROR(VLOOKUP(A266,'星云问卷'!A:O,11,0),"")</f>
      </c>
      <c r="AB266" s="3">
        <f>IFERROR(VLOOKUP(A266,'星云问卷'!A:O,12,0),"")</f>
      </c>
      <c r="AC266" s="3">
        <f>IFERROR(VLOOKUP(A266,'星云问卷'!A:O,13,0),"")</f>
      </c>
      <c r="AD266" s="3">
        <f>IFERROR(VLOOKUP(A266,'星云问卷'!A:O,14,0),"")</f>
      </c>
      <c r="AE266" s="3">
        <f>IFERROR(VLOOKUP(A266,'星云问卷'!A:O,15,0),"")</f>
      </c>
      <c r="AF266" s="1">
        <f>IFERROR(VLOOKUP(A266,'微伴数据'!A:DB,72,0),"")</f>
      </c>
      <c r="AG266" s="5"/>
      <c r="AH266" s="4"/>
      <c r="AI266" s="5"/>
      <c r="AJ266" s="4"/>
      <c r="AK266" s="4"/>
      <c r="AL266" s="4">
        <f>CONCATENATE( " 我把体验营用户专属福利给你发一下哈：" &amp; CHAR(10) &amp; CHAR(10), "1.《抖音商业IP课》" &amp; CHAR(10), "兑换码：", AG266, CHAR(10), "兑换码使用地址：https://appamvpb5mq9834.h5.xiaoeknow.com/p/t/v1/ecommerce/mkt/redeem_index" &amp; CHAR(10) &amp; CHAR(10), "2.《生财有术66个项目精选》" &amp; CHAR(10), "兑换码：", AH266, CHAR(10), "使用方式：微信搜索小报童投递-点击开始阅读-点击生财有术项目精选即可" &amp; CHAR(10) &amp; CHAR(10), "3.《生财365问》" &amp; CHAR(10), "兑换码：", AI266, CHAR(10), "使用方式：https://appamvpb5mq9834.h5.xiaoeknow.com/p/t/v1/ecommerce/mkt/redeem_index")</f>
      </c>
      <c r="AM266" s="1"/>
      <c r="AN266" s="1"/>
      <c r="AO266" s="1"/>
    </row>
    <row customHeight="true" ht="179" r="267">
      <c r="A267" s="1">
        <f>IF('微伴数据'!A264="","",'微伴数据'!A264)</f>
      </c>
      <c r="B267" s="1">
        <f>IF('微伴数据'!B264="","",'微伴数据'!B264)</f>
      </c>
      <c r="C267" s="1">
        <f>IF('微伴数据'!G264="","",'微伴数据'!G264)</f>
      </c>
      <c r="D267" s="1">
        <f>IF('微伴数据'!D264="","",'微伴数据'!D264)</f>
      </c>
      <c r="E267" s="1">
        <f>IF('微伴数据'!CR264="","",'微伴数据'!CR264)</f>
      </c>
      <c r="F267" s="1">
        <f>IF('微伴数据'!CL264="","",'微伴数据'!CL264)</f>
      </c>
      <c r="G267" s="1" t="str">
        <v>B</v>
      </c>
      <c r="H267" s="1" t="str">
        <v>建联</v>
      </c>
      <c r="I267" s="1">
        <f>VLOOKUP(A267,'Sheet9'!A:A,1,0)</f>
      </c>
      <c r="J267" s="3"/>
      <c r="K267" s="1">
        <f>T267&amp;CHAR(10)&amp;U267&amp;CHAR(10)&amp;V267&amp;CHAR(10)&amp;Y267&amp;CHAR(10)&amp;Z267&amp;CHAR(10)&amp;AA267&amp;CHAR(10)&amp;AB267&amp;CHAR(10)&amp;AC267&amp;CHAR(10)&amp;AD267&amp;CHAR(10)&amp;AE267</f>
      </c>
      <c r="L267" s="2">
        <f>IFERROR(VLOOKUP(#REF!,'第一课直播'!D:L,9,0),IFERROR(VLOOKUP('第一课回放'!C:H,5,0),"未到课"))</f>
      </c>
      <c r="M267" s="2">
        <f>IFERROR(VLOOKUP(#REF!,'第一课回放'!C:H,5,0),"0:00:00")</f>
      </c>
      <c r="N267" s="2">
        <f>IFERROR(VLOOKUP(#REF!,'第二课直播'!D:L,9,0),"未到课")</f>
      </c>
      <c r="O267" s="2"/>
      <c r="P267" s="2"/>
      <c r="Q267" s="2"/>
      <c r="R267" s="2"/>
      <c r="S267" s="1">
        <f>IFERROR(VLOOKUP(A267,'微伴数据'!A:DB,12,0),"")</f>
      </c>
      <c r="T267" s="1">
        <f>IFERROR(VLOOKUP(A267,'微伴数据'!A:DB,32,0),"")</f>
      </c>
      <c r="U267" s="1">
        <f>IFERROR(VLOOKUP(A267,'微伴数据'!A:DC,81,0),"")</f>
      </c>
      <c r="V267" s="1">
        <f>IFERROR(VLOOKUP(#REF!,'星橙地址'!A:V,9,0),"")</f>
      </c>
      <c r="W267" s="1">
        <f>IFERROR(VLOOKUP(#REF!,'星橙地址'!A:V,10,0),"")</f>
      </c>
      <c r="X267" s="1">
        <f>IFERROR(VLOOKUP(A267,'星云问卷'!A:O,8,0),"")</f>
      </c>
      <c r="Y267" s="3">
        <f>IFERROR(VLOOKUP(A267,'星云问卷'!A:O,9,0),"")</f>
      </c>
      <c r="Z267" s="3">
        <f>IFERROR(VLOOKUP(A267,'星云问卷'!A:O,10,0),"")</f>
      </c>
      <c r="AA267" s="3">
        <f>IFERROR(VLOOKUP(A267,'星云问卷'!A:O,11,0),"")</f>
      </c>
      <c r="AB267" s="3">
        <f>IFERROR(VLOOKUP(A267,'星云问卷'!A:O,12,0),"")</f>
      </c>
      <c r="AC267" s="3">
        <f>IFERROR(VLOOKUP(A267,'星云问卷'!A:O,13,0),"")</f>
      </c>
      <c r="AD267" s="3">
        <f>IFERROR(VLOOKUP(A267,'星云问卷'!A:O,14,0),"")</f>
      </c>
      <c r="AE267" s="3">
        <f>IFERROR(VLOOKUP(A267,'星云问卷'!A:O,15,0),"")</f>
      </c>
      <c r="AF267" s="1">
        <f>IFERROR(VLOOKUP(A267,'微伴数据'!A:DB,72,0),"")</f>
      </c>
      <c r="AG267" s="5"/>
      <c r="AH267" s="4"/>
      <c r="AI267" s="5"/>
      <c r="AJ267" s="4"/>
      <c r="AK267" s="4"/>
      <c r="AL267" s="4">
        <f>CONCATENATE( " 我把体验营用户专属福利给你发一下哈：" &amp; CHAR(10) &amp; CHAR(10), "1.《抖音商业IP课》" &amp; CHAR(10), "兑换码：", AG267, CHAR(10), "兑换码使用地址：https://appamvpb5mq9834.h5.xiaoeknow.com/p/t/v1/ecommerce/mkt/redeem_index" &amp; CHAR(10) &amp; CHAR(10), "2.《生财有术66个项目精选》" &amp; CHAR(10), "兑换码：", AH267, CHAR(10), "使用方式：微信搜索小报童投递-点击开始阅读-点击生财有术项目精选即可" &amp; CHAR(10) &amp; CHAR(10), "3.《生财365问》" &amp; CHAR(10), "兑换码：", AI267, CHAR(10), "使用方式：https://appamvpb5mq9834.h5.xiaoeknow.com/p/t/v1/ecommerce/mkt/redeem_index")</f>
      </c>
      <c r="AM267" s="1"/>
      <c r="AN267" s="1"/>
      <c r="AO267" s="1" t="str">
        <v>纳入用户画像</v>
      </c>
    </row>
    <row customHeight="true" ht="179" r="268">
      <c r="A268" s="1">
        <f>IF('微伴数据'!A265="","",'微伴数据'!A265)</f>
      </c>
      <c r="B268" s="1">
        <f>IF('微伴数据'!B265="","",'微伴数据'!B265)</f>
      </c>
      <c r="C268" s="1">
        <f>IF('微伴数据'!G265="","",'微伴数据'!G265)</f>
      </c>
      <c r="D268" s="1">
        <f>IF('微伴数据'!D265="","",'微伴数据'!D265)</f>
      </c>
      <c r="E268" s="1">
        <f>IF('微伴数据'!CR265="","",'微伴数据'!CR265)</f>
      </c>
      <c r="F268" s="1">
        <f>IF('微伴数据'!CL265="","",'微伴数据'!CL265)</f>
      </c>
      <c r="G268" s="1" t="str">
        <v>A</v>
      </c>
      <c r="H268" s="1" t="str">
        <v>建联</v>
      </c>
      <c r="I268" s="1">
        <f>VLOOKUP(A268,'Sheet9'!A:A,1,0)</f>
      </c>
      <c r="J268" s="3"/>
      <c r="K268" s="1">
        <f>T268&amp;CHAR(10)&amp;U268&amp;CHAR(10)&amp;V268&amp;CHAR(10)&amp;Y268&amp;CHAR(10)&amp;Z268&amp;CHAR(10)&amp;AA268&amp;CHAR(10)&amp;AB268&amp;CHAR(10)&amp;AC268&amp;CHAR(10)&amp;AD268&amp;CHAR(10)&amp;AE268</f>
      </c>
      <c r="L268" s="2">
        <f>IFERROR(VLOOKUP(#REF!,'第一课直播'!D:L,9,0),IFERROR(VLOOKUP('第一课回放'!C:H,5,0),"未到课"))</f>
      </c>
      <c r="M268" s="2">
        <f>IFERROR(VLOOKUP(#REF!,'第一课回放'!C:H,5,0),"0:00:00")</f>
      </c>
      <c r="N268" s="2">
        <f>IFERROR(VLOOKUP(#REF!,'第二课直播'!D:L,9,0),"未到课")</f>
      </c>
      <c r="O268" s="2"/>
      <c r="P268" s="2"/>
      <c r="Q268" s="2"/>
      <c r="R268" s="2"/>
      <c r="S268" s="1">
        <f>IFERROR(VLOOKUP(A268,'微伴数据'!A:DB,12,0),"")</f>
      </c>
      <c r="T268" s="1">
        <f>IFERROR(VLOOKUP(A268,'微伴数据'!A:DB,32,0),"")</f>
      </c>
      <c r="U268" s="1">
        <f>IFERROR(VLOOKUP(A268,'微伴数据'!A:DC,81,0),"")</f>
      </c>
      <c r="V268" s="1">
        <f>IFERROR(VLOOKUP(#REF!,'星橙地址'!A:V,9,0),"")</f>
      </c>
      <c r="W268" s="1">
        <f>IFERROR(VLOOKUP(#REF!,'星橙地址'!A:V,10,0),"")</f>
      </c>
      <c r="X268" s="1">
        <f>IFERROR(VLOOKUP(A268,'星云问卷'!A:O,8,0),"")</f>
      </c>
      <c r="Y268" s="3">
        <f>IFERROR(VLOOKUP(A268,'星云问卷'!A:O,9,0),"")</f>
      </c>
      <c r="Z268" s="3">
        <f>IFERROR(VLOOKUP(A268,'星云问卷'!A:O,10,0),"")</f>
      </c>
      <c r="AA268" s="3">
        <f>IFERROR(VLOOKUP(A268,'星云问卷'!A:O,11,0),"")</f>
      </c>
      <c r="AB268" s="3">
        <f>IFERROR(VLOOKUP(A268,'星云问卷'!A:O,12,0),"")</f>
      </c>
      <c r="AC268" s="3">
        <f>IFERROR(VLOOKUP(A268,'星云问卷'!A:O,13,0),"")</f>
      </c>
      <c r="AD268" s="3">
        <f>IFERROR(VLOOKUP(A268,'星云问卷'!A:O,14,0),"")</f>
      </c>
      <c r="AE268" s="3">
        <f>IFERROR(VLOOKUP(A268,'星云问卷'!A:O,15,0),"")</f>
      </c>
      <c r="AF268" s="1">
        <f>IFERROR(VLOOKUP(A268,'微伴数据'!A:DB,72,0),"")</f>
      </c>
      <c r="AG268" s="5"/>
      <c r="AH268" s="4"/>
      <c r="AI268" s="5"/>
      <c r="AJ268" s="4"/>
      <c r="AK268" s="4"/>
      <c r="AL268" s="4">
        <f>CONCATENATE( " 我把体验营用户专属福利给你发一下哈：" &amp; CHAR(10) &amp; CHAR(10), "1.《抖音商业IP课》" &amp; CHAR(10), "兑换码：", AG268, CHAR(10), "兑换码使用地址：https://appamvpb5mq9834.h5.xiaoeknow.com/p/t/v1/ecommerce/mkt/redeem_index" &amp; CHAR(10) &amp; CHAR(10), "2.《生财有术66个项目精选》" &amp; CHAR(10), "兑换码：", AH268, CHAR(10), "使用方式：微信搜索小报童投递-点击开始阅读-点击生财有术项目精选即可" &amp; CHAR(10) &amp; CHAR(10), "3.《生财365问》" &amp; CHAR(10), "兑换码：", AI268, CHAR(10), "使用方式：https://appamvpb5mq9834.h5.xiaoeknow.com/p/t/v1/ecommerce/mkt/redeem_index")</f>
      </c>
      <c r="AM268" s="1"/>
      <c r="AN268" s="1"/>
      <c r="AO268" s="1"/>
    </row>
    <row customHeight="true" ht="179" r="269">
      <c r="A269" s="1">
        <f>IF('微伴数据'!A266="","",'微伴数据'!A266)</f>
      </c>
      <c r="B269" s="1">
        <f>IF('微伴数据'!B266="","",'微伴数据'!B266)</f>
      </c>
      <c r="C269" s="1">
        <f>IF('微伴数据'!G266="","",'微伴数据'!G266)</f>
      </c>
      <c r="D269" s="1">
        <f>IF('微伴数据'!D266="","",'微伴数据'!D266)</f>
      </c>
      <c r="E269" s="1">
        <f>IF('微伴数据'!CR266="","",'微伴数据'!CR266)</f>
      </c>
      <c r="F269" s="1">
        <f>IF('微伴数据'!CL266="","",'微伴数据'!CL266)</f>
      </c>
      <c r="G269" s="1" t="str">
        <v>S</v>
      </c>
      <c r="H269" s="1" t="str">
        <v>建联</v>
      </c>
      <c r="I269" s="1">
        <f>VLOOKUP(A269,'Sheet9'!A:A,1,0)</f>
      </c>
      <c r="J269" s="3"/>
      <c r="K269" s="1">
        <f>T269&amp;CHAR(10)&amp;U269&amp;CHAR(10)&amp;V269&amp;CHAR(10)&amp;Y269&amp;CHAR(10)&amp;Z269&amp;CHAR(10)&amp;AA269&amp;CHAR(10)&amp;AB269&amp;CHAR(10)&amp;AC269&amp;CHAR(10)&amp;AD269&amp;CHAR(10)&amp;AE269</f>
      </c>
      <c r="L269" s="2">
        <f>IFERROR(VLOOKUP(#REF!,'第一课直播'!D:L,9,0),IFERROR(VLOOKUP('第一课回放'!C:H,5,0),"未到课"))</f>
      </c>
      <c r="M269" s="2">
        <f>IFERROR(VLOOKUP(#REF!,'第一课回放'!C:H,5,0),"0:00:00")</f>
      </c>
      <c r="N269" s="2">
        <f>IFERROR(VLOOKUP(#REF!,'第二课直播'!D:L,9,0),"未到课")</f>
      </c>
      <c r="O269" s="2"/>
      <c r="P269" s="2"/>
      <c r="Q269" s="2"/>
      <c r="R269" s="2"/>
      <c r="S269" s="1">
        <f>IFERROR(VLOOKUP(A269,'微伴数据'!A:DB,12,0),"")</f>
      </c>
      <c r="T269" s="1">
        <f>IFERROR(VLOOKUP(A269,'微伴数据'!A:DB,32,0),"")</f>
      </c>
      <c r="U269" s="1">
        <f>IFERROR(VLOOKUP(A269,'微伴数据'!A:DC,81,0),"")</f>
      </c>
      <c r="V269" s="1">
        <f>IFERROR(VLOOKUP(#REF!,'星橙地址'!A:V,9,0),"")</f>
      </c>
      <c r="W269" s="1">
        <f>IFERROR(VLOOKUP(#REF!,'星橙地址'!A:V,10,0),"")</f>
      </c>
      <c r="X269" s="1">
        <f>IFERROR(VLOOKUP(A269,'星云问卷'!A:O,8,0),"")</f>
      </c>
      <c r="Y269" s="3">
        <f>IFERROR(VLOOKUP(A269,'星云问卷'!A:O,9,0),"")</f>
      </c>
      <c r="Z269" s="3">
        <f>IFERROR(VLOOKUP(A269,'星云问卷'!A:O,10,0),"")</f>
      </c>
      <c r="AA269" s="3">
        <f>IFERROR(VLOOKUP(A269,'星云问卷'!A:O,11,0),"")</f>
      </c>
      <c r="AB269" s="3">
        <f>IFERROR(VLOOKUP(A269,'星云问卷'!A:O,12,0),"")</f>
      </c>
      <c r="AC269" s="3">
        <f>IFERROR(VLOOKUP(A269,'星云问卷'!A:O,13,0),"")</f>
      </c>
      <c r="AD269" s="3">
        <f>IFERROR(VLOOKUP(A269,'星云问卷'!A:O,14,0),"")</f>
      </c>
      <c r="AE269" s="3">
        <f>IFERROR(VLOOKUP(A269,'星云问卷'!A:O,15,0),"")</f>
      </c>
      <c r="AF269" s="1">
        <f>IFERROR(VLOOKUP(A269,'微伴数据'!A:DB,72,0),"")</f>
      </c>
      <c r="AG269" s="1"/>
      <c r="AH269" s="1"/>
      <c r="AI269" s="1"/>
      <c r="AJ269" s="4"/>
      <c r="AK269" s="4"/>
      <c r="AL269" s="4">
        <f>CONCATENATE( " 我把体验营用户专属福利给你发一下哈：" &amp; CHAR(10) &amp; CHAR(10), "1.《抖音商业IP课》" &amp; CHAR(10), "兑换码：", AG269, CHAR(10), "兑换码使用地址：https://appamvpb5mq9834.h5.xiaoeknow.com/p/t/v1/ecommerce/mkt/redeem_index" &amp; CHAR(10) &amp; CHAR(10), "2.《生财有术66个项目精选》" &amp; CHAR(10), "兑换码：", AH269, CHAR(10), "使用方式：微信搜索小报童投递-点击开始阅读-点击生财有术项目精选即可" &amp; CHAR(10) &amp; CHAR(10), "3.《生财365问》" &amp; CHAR(10), "兑换码：", AI269, CHAR(10), "使用方式：https://appamvpb5mq9834.h5.xiaoeknow.com/p/t/v1/ecommerce/mkt/redeem_index")</f>
      </c>
      <c r="AM269" s="1"/>
      <c r="AN269" s="1"/>
      <c r="AO269" s="1"/>
    </row>
    <row customHeight="true" ht="179" r="270">
      <c r="A270" s="1">
        <f>IF('微伴数据'!A267="","",'微伴数据'!A267)</f>
      </c>
      <c r="B270" s="1">
        <f>IF('微伴数据'!B267="","",'微伴数据'!B267)</f>
      </c>
      <c r="C270" s="1">
        <f>IF('微伴数据'!G267="","",'微伴数据'!G267)</f>
      </c>
      <c r="D270" s="1">
        <f>IF('微伴数据'!D267="","",'微伴数据'!D267)</f>
      </c>
      <c r="E270" s="1">
        <f>IF('微伴数据'!CR267="","",'微伴数据'!CR267)</f>
      </c>
      <c r="F270" s="1">
        <f>IF('微伴数据'!CL267="","",'微伴数据'!CL267)</f>
      </c>
      <c r="G270" s="1" t="str">
        <v>B</v>
      </c>
      <c r="H270" s="1" t="str">
        <v>建联</v>
      </c>
      <c r="I270" s="1">
        <f>VLOOKUP(A270,'Sheet9'!A:A,1,0)</f>
      </c>
      <c r="J270" s="3"/>
      <c r="K270" s="1">
        <f>T270&amp;CHAR(10)&amp;U270&amp;CHAR(10)&amp;V270&amp;CHAR(10)&amp;Y270&amp;CHAR(10)&amp;Z270&amp;CHAR(10)&amp;AA270&amp;CHAR(10)&amp;AB270&amp;CHAR(10)&amp;AC270&amp;CHAR(10)&amp;AD270&amp;CHAR(10)&amp;AE270</f>
      </c>
      <c r="L270" s="2">
        <f>IFERROR(VLOOKUP(#REF!,'第一课直播'!D:L,9,0),IFERROR(VLOOKUP('第一课回放'!C:H,5,0),"未到课"))</f>
      </c>
      <c r="M270" s="2">
        <f>IFERROR(VLOOKUP(#REF!,'第一课回放'!C:H,5,0),"0:00:00")</f>
      </c>
      <c r="N270" s="2">
        <f>IFERROR(VLOOKUP(#REF!,'第二课直播'!D:L,9,0),"未到课")</f>
      </c>
      <c r="O270" s="2"/>
      <c r="P270" s="2"/>
      <c r="Q270" s="2"/>
      <c r="R270" s="2"/>
      <c r="S270" s="1">
        <f>IFERROR(VLOOKUP(A270,'微伴数据'!A:DB,12,0),"")</f>
      </c>
      <c r="T270" s="1">
        <f>IFERROR(VLOOKUP(A270,'微伴数据'!A:DB,32,0),"")</f>
      </c>
      <c r="U270" s="1">
        <f>IFERROR(VLOOKUP(A270,'微伴数据'!A:DC,81,0),"")</f>
      </c>
      <c r="V270" s="1">
        <f>IFERROR(VLOOKUP(#REF!,'星橙地址'!A:V,9,0),"")</f>
      </c>
      <c r="W270" s="1">
        <f>IFERROR(VLOOKUP(#REF!,'星橙地址'!A:V,10,0),"")</f>
      </c>
      <c r="X270" s="1">
        <f>IFERROR(VLOOKUP(A270,'星云问卷'!A:O,8,0),"")</f>
      </c>
      <c r="Y270" s="3">
        <f>IFERROR(VLOOKUP(A270,'星云问卷'!A:O,9,0),"")</f>
      </c>
      <c r="Z270" s="3">
        <f>IFERROR(VLOOKUP(A270,'星云问卷'!A:O,10,0),"")</f>
      </c>
      <c r="AA270" s="3">
        <f>IFERROR(VLOOKUP(A270,'星云问卷'!A:O,11,0),"")</f>
      </c>
      <c r="AB270" s="3">
        <f>IFERROR(VLOOKUP(A270,'星云问卷'!A:O,12,0),"")</f>
      </c>
      <c r="AC270" s="3">
        <f>IFERROR(VLOOKUP(A270,'星云问卷'!A:O,13,0),"")</f>
      </c>
      <c r="AD270" s="3">
        <f>IFERROR(VLOOKUP(A270,'星云问卷'!A:O,14,0),"")</f>
      </c>
      <c r="AE270" s="3">
        <f>IFERROR(VLOOKUP(A270,'星云问卷'!A:O,15,0),"")</f>
      </c>
      <c r="AF270" s="1">
        <f>IFERROR(VLOOKUP(A270,'微伴数据'!A:DB,72,0),"")</f>
      </c>
      <c r="AG270" s="1"/>
      <c r="AH270" s="1"/>
      <c r="AI270" s="1"/>
      <c r="AJ270" s="4"/>
      <c r="AK270" s="4"/>
      <c r="AL270" s="4">
        <f>CONCATENATE( " 我把体验营用户专属福利给你发一下哈：" &amp; CHAR(10) &amp; CHAR(10), "1.《抖音商业IP课》" &amp; CHAR(10), "兑换码：", AG270, CHAR(10), "兑换码使用地址：https://appamvpb5mq9834.h5.xiaoeknow.com/p/t/v1/ecommerce/mkt/redeem_index" &amp; CHAR(10) &amp; CHAR(10), "2.《生财有术66个项目精选》" &amp; CHAR(10), "兑换码：", AH270, CHAR(10), "使用方式：微信搜索小报童投递-点击开始阅读-点击生财有术项目精选即可" &amp; CHAR(10) &amp; CHAR(10), "3.《生财365问》" &amp; CHAR(10), "兑换码：", AI270, CHAR(10), "使用方式：https://appamvpb5mq9834.h5.xiaoeknow.com/p/t/v1/ecommerce/mkt/redeem_index")</f>
      </c>
      <c r="AM270" s="1"/>
      <c r="AN270" s="1"/>
      <c r="AO270" s="1"/>
    </row>
    <row customHeight="true" ht="179" r="271">
      <c r="A271" s="1">
        <f>IF('微伴数据'!A268="","",'微伴数据'!A268)</f>
      </c>
      <c r="B271" s="1">
        <f>IF('微伴数据'!B268="","",'微伴数据'!B268)</f>
      </c>
      <c r="C271" s="1">
        <f>IF('微伴数据'!G268="","",'微伴数据'!G268)</f>
      </c>
      <c r="D271" s="1">
        <f>IF('微伴数据'!D268="","",'微伴数据'!D268)</f>
      </c>
      <c r="E271" s="1">
        <f>IF('微伴数据'!CR268="","",'微伴数据'!CR268)</f>
      </c>
      <c r="F271" s="1">
        <f>IF('微伴数据'!CL268="","",'微伴数据'!CL268)</f>
      </c>
      <c r="G271" s="1" t="str">
        <v>B</v>
      </c>
      <c r="H271" s="1" t="str">
        <v>建联</v>
      </c>
      <c r="I271" s="1">
        <f>VLOOKUP(A271,'Sheet9'!A:A,1,0)</f>
      </c>
      <c r="J271" s="3"/>
      <c r="K271" s="1">
        <f>T271&amp;CHAR(10)&amp;U271&amp;CHAR(10)&amp;V271&amp;CHAR(10)&amp;Y271&amp;CHAR(10)&amp;Z271&amp;CHAR(10)&amp;AA271&amp;CHAR(10)&amp;AB271&amp;CHAR(10)&amp;AC271&amp;CHAR(10)&amp;AD271&amp;CHAR(10)&amp;AE271</f>
      </c>
      <c r="L271" s="2">
        <f>IFERROR(VLOOKUP(#REF!,'第一课直播'!D:L,9,0),IFERROR(VLOOKUP('第一课回放'!C:H,5,0),"未到课"))</f>
      </c>
      <c r="M271" s="2">
        <f>IFERROR(VLOOKUP(#REF!,'第一课回放'!C:H,5,0),"0:00:00")</f>
      </c>
      <c r="N271" s="2">
        <f>IFERROR(VLOOKUP(#REF!,'第二课直播'!D:L,9,0),"未到课")</f>
      </c>
      <c r="O271" s="2"/>
      <c r="P271" s="2"/>
      <c r="Q271" s="2"/>
      <c r="R271" s="2"/>
      <c r="S271" s="1">
        <f>IFERROR(VLOOKUP(A271,'微伴数据'!A:DB,12,0),"")</f>
      </c>
      <c r="T271" s="1">
        <f>IFERROR(VLOOKUP(A271,'微伴数据'!A:DB,32,0),"")</f>
      </c>
      <c r="U271" s="1">
        <f>IFERROR(VLOOKUP(A271,'微伴数据'!A:DC,81,0),"")</f>
      </c>
      <c r="V271" s="1">
        <f>IFERROR(VLOOKUP(#REF!,'星橙地址'!A:V,9,0),"")</f>
      </c>
      <c r="W271" s="1">
        <f>IFERROR(VLOOKUP(#REF!,'星橙地址'!A:V,10,0),"")</f>
      </c>
      <c r="X271" s="1">
        <f>IFERROR(VLOOKUP(A271,'星云问卷'!A:O,8,0),"")</f>
      </c>
      <c r="Y271" s="3">
        <f>IFERROR(VLOOKUP(A271,'星云问卷'!A:O,9,0),"")</f>
      </c>
      <c r="Z271" s="3">
        <f>IFERROR(VLOOKUP(A271,'星云问卷'!A:O,10,0),"")</f>
      </c>
      <c r="AA271" s="3">
        <f>IFERROR(VLOOKUP(A271,'星云问卷'!A:O,11,0),"")</f>
      </c>
      <c r="AB271" s="3">
        <f>IFERROR(VLOOKUP(A271,'星云问卷'!A:O,12,0),"")</f>
      </c>
      <c r="AC271" s="3">
        <f>IFERROR(VLOOKUP(A271,'星云问卷'!A:O,13,0),"")</f>
      </c>
      <c r="AD271" s="3">
        <f>IFERROR(VLOOKUP(A271,'星云问卷'!A:O,14,0),"")</f>
      </c>
      <c r="AE271" s="3">
        <f>IFERROR(VLOOKUP(A271,'星云问卷'!A:O,15,0),"")</f>
      </c>
      <c r="AF271" s="1">
        <f>IFERROR(VLOOKUP(A271,'微伴数据'!A:DB,72,0),"")</f>
      </c>
      <c r="AG271" s="1"/>
      <c r="AH271" s="1"/>
      <c r="AI271" s="1"/>
      <c r="AJ271" s="4"/>
      <c r="AK271" s="4"/>
      <c r="AL271" s="4">
        <f>CONCATENATE( " 我把体验营用户专属福利给你发一下哈：" &amp; CHAR(10) &amp; CHAR(10), "1.《抖音商业IP课》" &amp; CHAR(10), "兑换码：", AG271, CHAR(10), "兑换码使用地址：https://appamvpb5mq9834.h5.xiaoeknow.com/p/t/v1/ecommerce/mkt/redeem_index" &amp; CHAR(10) &amp; CHAR(10), "2.《生财有术66个项目精选》" &amp; CHAR(10), "兑换码：", AH271, CHAR(10), "使用方式：微信搜索小报童投递-点击开始阅读-点击生财有术项目精选即可" &amp; CHAR(10) &amp; CHAR(10), "3.《生财365问》" &amp; CHAR(10), "兑换码：", AI271, CHAR(10), "使用方式：https://appamvpb5mq9834.h5.xiaoeknow.com/p/t/v1/ecommerce/mkt/redeem_index")</f>
      </c>
      <c r="AM271" s="1"/>
      <c r="AN271" s="1"/>
      <c r="AO271" s="1"/>
    </row>
    <row customHeight="true" ht="179" r="272">
      <c r="A272" s="1">
        <f>IF('微伴数据'!A269="","",'微伴数据'!A269)</f>
      </c>
      <c r="B272" s="1">
        <f>IF('微伴数据'!B269="","",'微伴数据'!B269)</f>
      </c>
      <c r="C272" s="1">
        <f>IF('微伴数据'!G269="","",'微伴数据'!G269)</f>
      </c>
      <c r="D272" s="1">
        <f>IF('微伴数据'!D269="","",'微伴数据'!D269)</f>
      </c>
      <c r="E272" s="1">
        <f>IF('微伴数据'!CR269="","",'微伴数据'!CR269)</f>
      </c>
      <c r="F272" s="1">
        <f>IF('微伴数据'!CL269="","",'微伴数据'!CL269)</f>
      </c>
      <c r="G272" s="1" t="str">
        <v>B</v>
      </c>
      <c r="H272" s="1" t="str">
        <v>建联</v>
      </c>
      <c r="I272" s="1">
        <f>VLOOKUP(A272,'Sheet9'!A:A,1,0)</f>
      </c>
      <c r="J272" s="3"/>
      <c r="K272" s="1">
        <f>T272&amp;CHAR(10)&amp;U272&amp;CHAR(10)&amp;V272&amp;CHAR(10)&amp;Y272&amp;CHAR(10)&amp;Z272&amp;CHAR(10)&amp;AA272&amp;CHAR(10)&amp;AB272&amp;CHAR(10)&amp;AC272&amp;CHAR(10)&amp;AD272&amp;CHAR(10)&amp;AE272</f>
      </c>
      <c r="L272" s="2">
        <f>IFERROR(VLOOKUP(#REF!,'第一课直播'!D:L,9,0),IFERROR(VLOOKUP('第一课回放'!C:H,5,0),"未到课"))</f>
      </c>
      <c r="M272" s="2">
        <f>IFERROR(VLOOKUP(#REF!,'第一课回放'!C:H,5,0),"0:00:00")</f>
      </c>
      <c r="N272" s="2">
        <f>IFERROR(VLOOKUP(#REF!,'第二课直播'!D:L,9,0),"未到课")</f>
      </c>
      <c r="O272" s="2"/>
      <c r="P272" s="2"/>
      <c r="Q272" s="2"/>
      <c r="R272" s="2"/>
      <c r="S272" s="1">
        <f>IFERROR(VLOOKUP(A272,'微伴数据'!A:DB,12,0),"")</f>
      </c>
      <c r="T272" s="1">
        <f>IFERROR(VLOOKUP(A272,'微伴数据'!A:DB,32,0),"")</f>
      </c>
      <c r="U272" s="1">
        <f>IFERROR(VLOOKUP(A272,'微伴数据'!A:DC,81,0),"")</f>
      </c>
      <c r="V272" s="1">
        <f>IFERROR(VLOOKUP(#REF!,'星橙地址'!A:V,9,0),"")</f>
      </c>
      <c r="W272" s="1">
        <f>IFERROR(VLOOKUP(#REF!,'星橙地址'!A:V,10,0),"")</f>
      </c>
      <c r="X272" s="1">
        <f>IFERROR(VLOOKUP(A272,'星云问卷'!A:O,8,0),"")</f>
      </c>
      <c r="Y272" s="3">
        <f>IFERROR(VLOOKUP(A272,'星云问卷'!A:O,9,0),"")</f>
      </c>
      <c r="Z272" s="3">
        <f>IFERROR(VLOOKUP(A272,'星云问卷'!A:O,10,0),"")</f>
      </c>
      <c r="AA272" s="3">
        <f>IFERROR(VLOOKUP(A272,'星云问卷'!A:O,11,0),"")</f>
      </c>
      <c r="AB272" s="3">
        <f>IFERROR(VLOOKUP(A272,'星云问卷'!A:O,12,0),"")</f>
      </c>
      <c r="AC272" s="3">
        <f>IFERROR(VLOOKUP(A272,'星云问卷'!A:O,13,0),"")</f>
      </c>
      <c r="AD272" s="3">
        <f>IFERROR(VLOOKUP(A272,'星云问卷'!A:O,14,0),"")</f>
      </c>
      <c r="AE272" s="3">
        <f>IFERROR(VLOOKUP(A272,'星云问卷'!A:O,15,0),"")</f>
      </c>
      <c r="AF272" s="1">
        <f>IFERROR(VLOOKUP(A272,'微伴数据'!A:DB,72,0),"")</f>
      </c>
      <c r="AG272" s="1"/>
      <c r="AH272" s="4"/>
      <c r="AI272" s="5"/>
      <c r="AJ272" s="4"/>
      <c r="AK272" s="4"/>
      <c r="AL272" s="4">
        <f>CONCATENATE( " 我把体验营用户专属福利给你发一下哈：" &amp; CHAR(10) &amp; CHAR(10), "1.《抖音商业IP课》" &amp; CHAR(10), "兑换码：", AG272, CHAR(10), "兑换码使用地址：https://appamvpb5mq9834.h5.xiaoeknow.com/p/t/v1/ecommerce/mkt/redeem_index" &amp; CHAR(10) &amp; CHAR(10), "2.《生财有术66个项目精选》" &amp; CHAR(10), "兑换码：", AH272, CHAR(10), "使用方式：微信搜索小报童投递-点击开始阅读-点击生财有术项目精选即可" &amp; CHAR(10) &amp; CHAR(10), "3.《生财365问》" &amp; CHAR(10), "兑换码：", AI272, CHAR(10), "使用方式：https://appamvpb5mq9834.h5.xiaoeknow.com/p/t/v1/ecommerce/mkt/redeem_index")</f>
      </c>
      <c r="AM272" s="1"/>
      <c r="AN272" s="1"/>
      <c r="AO272" s="1" t="str">
        <v>纳入用户画像</v>
      </c>
    </row>
    <row customHeight="true" ht="179" r="273">
      <c r="A273" s="1">
        <f>IF('微伴数据'!A270="","",'微伴数据'!A270)</f>
      </c>
      <c r="B273" s="1">
        <f>IF('微伴数据'!B270="","",'微伴数据'!B270)</f>
      </c>
      <c r="C273" s="1">
        <f>IF('微伴数据'!G270="","",'微伴数据'!G270)</f>
      </c>
      <c r="D273" s="1">
        <f>IF('微伴数据'!D270="","",'微伴数据'!D270)</f>
      </c>
      <c r="E273" s="1">
        <f>IF('微伴数据'!CR270="","",'微伴数据'!CR270)</f>
      </c>
      <c r="F273" s="1">
        <f>IF('微伴数据'!CL270="","",'微伴数据'!CL270)</f>
      </c>
      <c r="G273" s="1" t="str">
        <v>A</v>
      </c>
      <c r="H273" s="1" t="str">
        <v>建联</v>
      </c>
      <c r="I273" s="1">
        <f>VLOOKUP(A273,'Sheet9'!A:A,1,0)</f>
      </c>
      <c r="J273" s="3"/>
      <c r="K273" s="1">
        <f>T273&amp;CHAR(10)&amp;U273&amp;CHAR(10)&amp;V273&amp;CHAR(10)&amp;Y273&amp;CHAR(10)&amp;Z273&amp;CHAR(10)&amp;AA273&amp;CHAR(10)&amp;AB273&amp;CHAR(10)&amp;AC273&amp;CHAR(10)&amp;AD273&amp;CHAR(10)&amp;AE273</f>
      </c>
      <c r="L273" s="2">
        <f>IFERROR(VLOOKUP(#REF!,'第一课直播'!D:L,9,0),IFERROR(VLOOKUP('第一课回放'!C:H,5,0),"未到课"))</f>
      </c>
      <c r="M273" s="2">
        <f>IFERROR(VLOOKUP(#REF!,'第一课回放'!C:H,5,0),"0:00:00")</f>
      </c>
      <c r="N273" s="2">
        <f>IFERROR(VLOOKUP(#REF!,'第二课直播'!D:L,9,0),"未到课")</f>
      </c>
      <c r="O273" s="2"/>
      <c r="P273" s="2"/>
      <c r="Q273" s="2"/>
      <c r="R273" s="2"/>
      <c r="S273" s="1">
        <f>IFERROR(VLOOKUP(A273,'微伴数据'!A:DB,12,0),"")</f>
      </c>
      <c r="T273" s="1">
        <f>IFERROR(VLOOKUP(A273,'微伴数据'!A:DB,32,0),"")</f>
      </c>
      <c r="U273" s="1">
        <f>IFERROR(VLOOKUP(A273,'微伴数据'!A:DC,81,0),"")</f>
      </c>
      <c r="V273" s="1">
        <f>IFERROR(VLOOKUP(#REF!,'星橙地址'!A:V,9,0),"")</f>
      </c>
      <c r="W273" s="1">
        <f>IFERROR(VLOOKUP(#REF!,'星橙地址'!A:V,10,0),"")</f>
      </c>
      <c r="X273" s="1">
        <f>IFERROR(VLOOKUP(A273,'星云问卷'!A:O,8,0),"")</f>
      </c>
      <c r="Y273" s="3">
        <f>IFERROR(VLOOKUP(A273,'星云问卷'!A:O,9,0),"")</f>
      </c>
      <c r="Z273" s="3">
        <f>IFERROR(VLOOKUP(A273,'星云问卷'!A:O,10,0),"")</f>
      </c>
      <c r="AA273" s="3">
        <f>IFERROR(VLOOKUP(A273,'星云问卷'!A:O,11,0),"")</f>
      </c>
      <c r="AB273" s="3">
        <f>IFERROR(VLOOKUP(A273,'星云问卷'!A:O,12,0),"")</f>
      </c>
      <c r="AC273" s="3">
        <f>IFERROR(VLOOKUP(A273,'星云问卷'!A:O,13,0),"")</f>
      </c>
      <c r="AD273" s="3">
        <f>IFERROR(VLOOKUP(A273,'星云问卷'!A:O,14,0),"")</f>
      </c>
      <c r="AE273" s="3">
        <f>IFERROR(VLOOKUP(A273,'星云问卷'!A:O,15,0),"")</f>
      </c>
      <c r="AF273" s="1">
        <f>IFERROR(VLOOKUP(A273,'微伴数据'!A:DB,72,0),"")</f>
      </c>
      <c r="AG273" s="1"/>
      <c r="AH273" s="1"/>
      <c r="AI273" s="1"/>
      <c r="AJ273" s="4"/>
      <c r="AK273" s="4"/>
      <c r="AL273" s="4">
        <f>CONCATENATE( " 我把体验营用户专属福利给你发一下哈：" &amp; CHAR(10) &amp; CHAR(10), "1.《抖音商业IP课》" &amp; CHAR(10), "兑换码：", AG273, CHAR(10), "兑换码使用地址：https://appamvpb5mq9834.h5.xiaoeknow.com/p/t/v1/ecommerce/mkt/redeem_index" &amp; CHAR(10) &amp; CHAR(10), "2.《生财有术66个项目精选》" &amp; CHAR(10), "兑换码：", AH273, CHAR(10), "使用方式：微信搜索小报童投递-点击开始阅读-点击生财有术项目精选即可" &amp; CHAR(10) &amp; CHAR(10), "3.《生财365问》" &amp; CHAR(10), "兑换码：", AI273, CHAR(10), "使用方式：https://appamvpb5mq9834.h5.xiaoeknow.com/p/t/v1/ecommerce/mkt/redeem_index")</f>
      </c>
      <c r="AM273" s="1"/>
      <c r="AN273" s="1"/>
      <c r="AO273" s="1"/>
    </row>
    <row customHeight="true" ht="179" r="274">
      <c r="A274" s="1">
        <f>IF('微伴数据'!A271="","",'微伴数据'!A271)</f>
      </c>
      <c r="B274" s="1">
        <f>IF('微伴数据'!B271="","",'微伴数据'!B271)</f>
      </c>
      <c r="C274" s="1">
        <f>IF('微伴数据'!G271="","",'微伴数据'!G271)</f>
      </c>
      <c r="D274" s="1">
        <f>IF('微伴数据'!D271="","",'微伴数据'!D271)</f>
      </c>
      <c r="E274" s="1">
        <f>IF('微伴数据'!CR271="","",'微伴数据'!CR271)</f>
      </c>
      <c r="F274" s="1">
        <f>IF('微伴数据'!CL271="","",'微伴数据'!CL271)</f>
      </c>
      <c r="G274" s="1" t="str">
        <v>B</v>
      </c>
      <c r="H274" s="1" t="str">
        <v>建联</v>
      </c>
      <c r="I274" s="1">
        <f>VLOOKUP(A274,'Sheet9'!A:A,1,0)</f>
      </c>
      <c r="J274" s="3"/>
      <c r="K274" s="1">
        <f>T274&amp;CHAR(10)&amp;U274&amp;CHAR(10)&amp;V274&amp;CHAR(10)&amp;Y274&amp;CHAR(10)&amp;Z274&amp;CHAR(10)&amp;AA274&amp;CHAR(10)&amp;AB274&amp;CHAR(10)&amp;AC274&amp;CHAR(10)&amp;AD274&amp;CHAR(10)&amp;AE274</f>
      </c>
      <c r="L274" s="2">
        <f>IFERROR(VLOOKUP(#REF!,'第一课直播'!D:L,9,0),IFERROR(VLOOKUP('第一课回放'!C:H,5,0),"未到课"))</f>
      </c>
      <c r="M274" s="2">
        <f>IFERROR(VLOOKUP(#REF!,'第一课回放'!C:H,5,0),"0:00:00")</f>
      </c>
      <c r="N274" s="2">
        <f>IFERROR(VLOOKUP(#REF!,'第二课直播'!D:L,9,0),"未到课")</f>
      </c>
      <c r="O274" s="2"/>
      <c r="P274" s="2"/>
      <c r="Q274" s="2"/>
      <c r="R274" s="2"/>
      <c r="S274" s="1">
        <f>IFERROR(VLOOKUP(A274,'微伴数据'!A:DB,12,0),"")</f>
      </c>
      <c r="T274" s="1">
        <f>IFERROR(VLOOKUP(A274,'微伴数据'!A:DB,32,0),"")</f>
      </c>
      <c r="U274" s="1">
        <f>IFERROR(VLOOKUP(A274,'微伴数据'!A:DC,81,0),"")</f>
      </c>
      <c r="V274" s="1">
        <f>IFERROR(VLOOKUP(#REF!,'星橙地址'!A:V,9,0),"")</f>
      </c>
      <c r="W274" s="1">
        <f>IFERROR(VLOOKUP(#REF!,'星橙地址'!A:V,10,0),"")</f>
      </c>
      <c r="X274" s="1">
        <f>IFERROR(VLOOKUP(A274,'星云问卷'!A:O,8,0),"")</f>
      </c>
      <c r="Y274" s="3">
        <f>IFERROR(VLOOKUP(A274,'星云问卷'!A:O,9,0),"")</f>
      </c>
      <c r="Z274" s="3">
        <f>IFERROR(VLOOKUP(A274,'星云问卷'!A:O,10,0),"")</f>
      </c>
      <c r="AA274" s="3">
        <f>IFERROR(VLOOKUP(A274,'星云问卷'!A:O,11,0),"")</f>
      </c>
      <c r="AB274" s="3">
        <f>IFERROR(VLOOKUP(A274,'星云问卷'!A:O,12,0),"")</f>
      </c>
      <c r="AC274" s="3">
        <f>IFERROR(VLOOKUP(A274,'星云问卷'!A:O,13,0),"")</f>
      </c>
      <c r="AD274" s="3">
        <f>IFERROR(VLOOKUP(A274,'星云问卷'!A:O,14,0),"")</f>
      </c>
      <c r="AE274" s="3">
        <f>IFERROR(VLOOKUP(A274,'星云问卷'!A:O,15,0),"")</f>
      </c>
      <c r="AF274" s="1">
        <f>IFERROR(VLOOKUP(A274,'微伴数据'!A:DB,72,0),"")</f>
      </c>
      <c r="AG274" s="1"/>
      <c r="AH274" s="1"/>
      <c r="AI274" s="1"/>
      <c r="AJ274" s="4"/>
      <c r="AK274" s="4"/>
      <c r="AL274" s="4">
        <f>CONCATENATE( " 我把体验营用户专属福利给你发一下哈：" &amp; CHAR(10) &amp; CHAR(10), "1.《抖音商业IP课》" &amp; CHAR(10), "兑换码：", AG274, CHAR(10), "兑换码使用地址：https://appamvpb5mq9834.h5.xiaoeknow.com/p/t/v1/ecommerce/mkt/redeem_index" &amp; CHAR(10) &amp; CHAR(10), "2.《生财有术66个项目精选》" &amp; CHAR(10), "兑换码：", AH274, CHAR(10), "使用方式：微信搜索小报童投递-点击开始阅读-点击生财有术项目精选即可" &amp; CHAR(10) &amp; CHAR(10), "3.《生财365问》" &amp; CHAR(10), "兑换码：", AI274, CHAR(10), "使用方式：https://appamvpb5mq9834.h5.xiaoeknow.com/p/t/v1/ecommerce/mkt/redeem_index")</f>
      </c>
      <c r="AM274" s="1"/>
      <c r="AN274" s="1"/>
      <c r="AO274" s="1"/>
    </row>
    <row customHeight="true" ht="179" r="275">
      <c r="A275" s="1">
        <f>IF('微伴数据'!A272="","",'微伴数据'!A272)</f>
      </c>
      <c r="B275" s="1">
        <f>IF('微伴数据'!B272="","",'微伴数据'!B272)</f>
      </c>
      <c r="C275" s="1">
        <f>IF('微伴数据'!G272="","",'微伴数据'!G272)</f>
      </c>
      <c r="D275" s="1">
        <f>IF('微伴数据'!D272="","",'微伴数据'!D272)</f>
      </c>
      <c r="E275" s="1">
        <f>IF('微伴数据'!CR272="","",'微伴数据'!CR272)</f>
      </c>
      <c r="F275" s="1">
        <f>IF('微伴数据'!CL272="","",'微伴数据'!CL272)</f>
      </c>
      <c r="G275" s="1" t="str">
        <v>B</v>
      </c>
      <c r="H275" s="1" t="str">
        <v>建联</v>
      </c>
      <c r="I275" s="1">
        <f>VLOOKUP(A275,'Sheet9'!A:A,1,0)</f>
      </c>
      <c r="J275" s="3"/>
      <c r="K275" s="1">
        <f>T275&amp;CHAR(10)&amp;U275&amp;CHAR(10)&amp;V275&amp;CHAR(10)&amp;Y275&amp;CHAR(10)&amp;Z275&amp;CHAR(10)&amp;AA275&amp;CHAR(10)&amp;AB275&amp;CHAR(10)&amp;AC275&amp;CHAR(10)&amp;AD275&amp;CHAR(10)&amp;AE275</f>
      </c>
      <c r="L275" s="2">
        <f>IFERROR(VLOOKUP(#REF!,'第一课直播'!D:L,9,0),IFERROR(VLOOKUP('第一课回放'!C:H,5,0),"未到课"))</f>
      </c>
      <c r="M275" s="2">
        <f>IFERROR(VLOOKUP(#REF!,'第一课回放'!C:H,5,0),"0:00:00")</f>
      </c>
      <c r="N275" s="2">
        <f>IFERROR(VLOOKUP(#REF!,'第二课直播'!D:L,9,0),"未到课")</f>
      </c>
      <c r="O275" s="2"/>
      <c r="P275" s="2"/>
      <c r="Q275" s="2"/>
      <c r="R275" s="2"/>
      <c r="S275" s="1">
        <f>IFERROR(VLOOKUP(A275,'微伴数据'!A:DB,12,0),"")</f>
      </c>
      <c r="T275" s="1">
        <f>IFERROR(VLOOKUP(A275,'微伴数据'!A:DB,32,0),"")</f>
      </c>
      <c r="U275" s="1">
        <f>IFERROR(VLOOKUP(A275,'微伴数据'!A:DC,81,0),"")</f>
      </c>
      <c r="V275" s="1">
        <f>IFERROR(VLOOKUP(#REF!,'星橙地址'!A:V,9,0),"")</f>
      </c>
      <c r="W275" s="1">
        <f>IFERROR(VLOOKUP(#REF!,'星橙地址'!A:V,10,0),"")</f>
      </c>
      <c r="X275" s="1">
        <f>IFERROR(VLOOKUP(A275,'星云问卷'!A:O,8,0),"")</f>
      </c>
      <c r="Y275" s="3">
        <f>IFERROR(VLOOKUP(A275,'星云问卷'!A:O,9,0),"")</f>
      </c>
      <c r="Z275" s="3">
        <f>IFERROR(VLOOKUP(A275,'星云问卷'!A:O,10,0),"")</f>
      </c>
      <c r="AA275" s="3">
        <f>IFERROR(VLOOKUP(A275,'星云问卷'!A:O,11,0),"")</f>
      </c>
      <c r="AB275" s="3">
        <f>IFERROR(VLOOKUP(A275,'星云问卷'!A:O,12,0),"")</f>
      </c>
      <c r="AC275" s="3">
        <f>IFERROR(VLOOKUP(A275,'星云问卷'!A:O,13,0),"")</f>
      </c>
      <c r="AD275" s="3">
        <f>IFERROR(VLOOKUP(A275,'星云问卷'!A:O,14,0),"")</f>
      </c>
      <c r="AE275" s="3">
        <f>IFERROR(VLOOKUP(A275,'星云问卷'!A:O,15,0),"")</f>
      </c>
      <c r="AF275" s="1">
        <f>IFERROR(VLOOKUP(A275,'微伴数据'!A:DB,72,0),"")</f>
      </c>
      <c r="AG275" s="5"/>
      <c r="AH275" s="4"/>
      <c r="AI275" s="5"/>
      <c r="AJ275" s="4"/>
      <c r="AK275" s="4"/>
      <c r="AL275" s="4">
        <f>CONCATENATE( " 我把体验营用户专属福利给你发一下哈：" &amp; CHAR(10) &amp; CHAR(10), "1.《抖音商业IP课》" &amp; CHAR(10), "兑换码：", AG275, CHAR(10), "兑换码使用地址：https://appamvpb5mq9834.h5.xiaoeknow.com/p/t/v1/ecommerce/mkt/redeem_index" &amp; CHAR(10) &amp; CHAR(10), "2.《生财有术66个项目精选》" &amp; CHAR(10), "兑换码：", AH275, CHAR(10), "使用方式：微信搜索小报童投递-点击开始阅读-点击生财有术项目精选即可" &amp; CHAR(10) &amp; CHAR(10), "3.《生财365问》" &amp; CHAR(10), "兑换码：", AI275, CHAR(10), "使用方式：https://appamvpb5mq9834.h5.xiaoeknow.com/p/t/v1/ecommerce/mkt/redeem_index")</f>
      </c>
      <c r="AM275" s="1"/>
      <c r="AN275" s="1"/>
      <c r="AO275" s="1"/>
    </row>
    <row customHeight="true" ht="179" r="276">
      <c r="A276" s="1">
        <f>IF('微伴数据'!A273="","",'微伴数据'!A273)</f>
      </c>
      <c r="B276" s="1">
        <f>IF('微伴数据'!B273="","",'微伴数据'!B273)</f>
      </c>
      <c r="C276" s="1">
        <f>IF('微伴数据'!G273="","",'微伴数据'!G273)</f>
      </c>
      <c r="D276" s="1">
        <f>IF('微伴数据'!D273="","",'微伴数据'!D273)</f>
      </c>
      <c r="E276" s="1">
        <f>IF('微伴数据'!CR273="","",'微伴数据'!CR273)</f>
      </c>
      <c r="F276" s="1">
        <f>IF('微伴数据'!CL273="","",'微伴数据'!CL273)</f>
      </c>
      <c r="G276" s="1" t="str">
        <v>S</v>
      </c>
      <c r="H276" s="1" t="str">
        <v>建联</v>
      </c>
      <c r="I276" s="1">
        <f>VLOOKUP(A276,'Sheet9'!A:A,1,0)</f>
      </c>
      <c r="J276" s="3"/>
      <c r="K276" s="1">
        <f>T276&amp;CHAR(10)&amp;U276&amp;CHAR(10)&amp;V276&amp;CHAR(10)&amp;Y276&amp;CHAR(10)&amp;Z276&amp;CHAR(10)&amp;AA276&amp;CHAR(10)&amp;AB276&amp;CHAR(10)&amp;AC276&amp;CHAR(10)&amp;AD276&amp;CHAR(10)&amp;AE276</f>
      </c>
      <c r="L276" s="2">
        <f>IFERROR(VLOOKUP(#REF!,'第一课直播'!D:L,9,0),IFERROR(VLOOKUP('第一课回放'!C:H,5,0),"未到课"))</f>
      </c>
      <c r="M276" s="2">
        <f>IFERROR(VLOOKUP(#REF!,'第一课回放'!C:H,5,0),"0:00:00")</f>
      </c>
      <c r="N276" s="2">
        <f>IFERROR(VLOOKUP(#REF!,'第二课直播'!D:L,9,0),"未到课")</f>
      </c>
      <c r="O276" s="2"/>
      <c r="P276" s="2"/>
      <c r="Q276" s="2"/>
      <c r="R276" s="2"/>
      <c r="S276" s="1">
        <f>IFERROR(VLOOKUP(A276,'微伴数据'!A:DB,12,0),"")</f>
      </c>
      <c r="T276" s="1">
        <f>IFERROR(VLOOKUP(A276,'微伴数据'!A:DB,32,0),"")</f>
      </c>
      <c r="U276" s="1">
        <f>IFERROR(VLOOKUP(A276,'微伴数据'!A:DC,81,0),"")</f>
      </c>
      <c r="V276" s="1">
        <f>IFERROR(VLOOKUP(#REF!,'星橙地址'!A:V,9,0),"")</f>
      </c>
      <c r="W276" s="1">
        <f>IFERROR(VLOOKUP(#REF!,'星橙地址'!A:V,10,0),"")</f>
      </c>
      <c r="X276" s="1">
        <f>IFERROR(VLOOKUP(A276,'星云问卷'!A:O,8,0),"")</f>
      </c>
      <c r="Y276" s="3">
        <f>IFERROR(VLOOKUP(A276,'星云问卷'!A:O,9,0),"")</f>
      </c>
      <c r="Z276" s="3">
        <f>IFERROR(VLOOKUP(A276,'星云问卷'!A:O,10,0),"")</f>
      </c>
      <c r="AA276" s="3">
        <f>IFERROR(VLOOKUP(A276,'星云问卷'!A:O,11,0),"")</f>
      </c>
      <c r="AB276" s="3">
        <f>IFERROR(VLOOKUP(A276,'星云问卷'!A:O,12,0),"")</f>
      </c>
      <c r="AC276" s="3">
        <f>IFERROR(VLOOKUP(A276,'星云问卷'!A:O,13,0),"")</f>
      </c>
      <c r="AD276" s="3">
        <f>IFERROR(VLOOKUP(A276,'星云问卷'!A:O,14,0),"")</f>
      </c>
      <c r="AE276" s="3">
        <f>IFERROR(VLOOKUP(A276,'星云问卷'!A:O,15,0),"")</f>
      </c>
      <c r="AF276" s="1">
        <f>IFERROR(VLOOKUP(A276,'微伴数据'!A:DB,72,0),"")</f>
      </c>
      <c r="AG276" s="1"/>
      <c r="AH276" s="1"/>
      <c r="AI276" s="1"/>
      <c r="AJ276" s="4"/>
      <c r="AK276" s="4"/>
      <c r="AL276" s="4">
        <f>CONCATENATE( " 我把体验营用户专属福利给你发一下哈：" &amp; CHAR(10) &amp; CHAR(10), "1.《抖音商业IP课》" &amp; CHAR(10), "兑换码：", AG276, CHAR(10), "兑换码使用地址：https://appamvpb5mq9834.h5.xiaoeknow.com/p/t/v1/ecommerce/mkt/redeem_index" &amp; CHAR(10) &amp; CHAR(10), "2.《生财有术66个项目精选》" &amp; CHAR(10), "兑换码：", AH276, CHAR(10), "使用方式：微信搜索小报童投递-点击开始阅读-点击生财有术项目精选即可" &amp; CHAR(10) &amp; CHAR(10), "3.《生财365问》" &amp; CHAR(10), "兑换码：", AI276, CHAR(10), "使用方式：https://appamvpb5mq9834.h5.xiaoeknow.com/p/t/v1/ecommerce/mkt/redeem_index")</f>
      </c>
      <c r="AM276" s="1"/>
      <c r="AN276" s="1"/>
      <c r="AO276" s="1"/>
    </row>
    <row customHeight="true" ht="179" r="277">
      <c r="A277" s="1">
        <f>IF('微伴数据'!A274="","",'微伴数据'!A274)</f>
      </c>
      <c r="B277" s="1">
        <f>IF('微伴数据'!B274="","",'微伴数据'!B274)</f>
      </c>
      <c r="C277" s="1">
        <f>IF('微伴数据'!G274="","",'微伴数据'!G274)</f>
      </c>
      <c r="D277" s="1">
        <f>IF('微伴数据'!D274="","",'微伴数据'!D274)</f>
      </c>
      <c r="E277" s="1">
        <f>IF('微伴数据'!CR274="","",'微伴数据'!CR274)</f>
      </c>
      <c r="F277" s="1">
        <f>IF('微伴数据'!CL274="","",'微伴数据'!CL274)</f>
      </c>
      <c r="G277" s="1" t="str">
        <v>B</v>
      </c>
      <c r="H277" s="1" t="str">
        <v>建联</v>
      </c>
      <c r="I277" s="1">
        <f>VLOOKUP(A277,'Sheet9'!A:A,1,0)</f>
      </c>
      <c r="J277" s="3"/>
      <c r="K277" s="1">
        <f>T277&amp;CHAR(10)&amp;U277&amp;CHAR(10)&amp;V277&amp;CHAR(10)&amp;Y277&amp;CHAR(10)&amp;Z277&amp;CHAR(10)&amp;AA277&amp;CHAR(10)&amp;AB277&amp;CHAR(10)&amp;AC277&amp;CHAR(10)&amp;AD277&amp;CHAR(10)&amp;AE277</f>
      </c>
      <c r="L277" s="2">
        <f>IFERROR(VLOOKUP(#REF!,'第一课直播'!D:L,9,0),IFERROR(VLOOKUP('第一课回放'!C:H,5,0),"未到课"))</f>
      </c>
      <c r="M277" s="2">
        <f>IFERROR(VLOOKUP(#REF!,'第一课回放'!C:H,5,0),"0:00:00")</f>
      </c>
      <c r="N277" s="2">
        <f>IFERROR(VLOOKUP(#REF!,'第二课直播'!D:L,9,0),"未到课")</f>
      </c>
      <c r="O277" s="2"/>
      <c r="P277" s="2"/>
      <c r="Q277" s="2"/>
      <c r="R277" s="2"/>
      <c r="S277" s="1">
        <f>IFERROR(VLOOKUP(A277,'微伴数据'!A:DB,12,0),"")</f>
      </c>
      <c r="T277" s="1">
        <f>IFERROR(VLOOKUP(A277,'微伴数据'!A:DB,32,0),"")</f>
      </c>
      <c r="U277" s="1">
        <f>IFERROR(VLOOKUP(A277,'微伴数据'!A:DC,81,0),"")</f>
      </c>
      <c r="V277" s="1">
        <f>IFERROR(VLOOKUP(#REF!,'星橙地址'!A:V,9,0),"")</f>
      </c>
      <c r="W277" s="1">
        <f>IFERROR(VLOOKUP(#REF!,'星橙地址'!A:V,10,0),"")</f>
      </c>
      <c r="X277" s="1">
        <f>IFERROR(VLOOKUP(A277,'星云问卷'!A:O,8,0),"")</f>
      </c>
      <c r="Y277" s="3">
        <f>IFERROR(VLOOKUP(A277,'星云问卷'!A:O,9,0),"")</f>
      </c>
      <c r="Z277" s="3">
        <f>IFERROR(VLOOKUP(A277,'星云问卷'!A:O,10,0),"")</f>
      </c>
      <c r="AA277" s="3">
        <f>IFERROR(VLOOKUP(A277,'星云问卷'!A:O,11,0),"")</f>
      </c>
      <c r="AB277" s="3">
        <f>IFERROR(VLOOKUP(A277,'星云问卷'!A:O,12,0),"")</f>
      </c>
      <c r="AC277" s="3">
        <f>IFERROR(VLOOKUP(A277,'星云问卷'!A:O,13,0),"")</f>
      </c>
      <c r="AD277" s="3">
        <f>IFERROR(VLOOKUP(A277,'星云问卷'!A:O,14,0),"")</f>
      </c>
      <c r="AE277" s="3">
        <f>IFERROR(VLOOKUP(A277,'星云问卷'!A:O,15,0),"")</f>
      </c>
      <c r="AF277" s="1">
        <f>IFERROR(VLOOKUP(A277,'微伴数据'!A:DB,72,0),"")</f>
      </c>
      <c r="AG277" s="1"/>
      <c r="AH277" s="1"/>
      <c r="AI277" s="1"/>
      <c r="AJ277" s="4"/>
      <c r="AK277" s="4"/>
      <c r="AL277" s="4">
        <f>CONCATENATE( " 我把体验营用户专属福利给你发一下哈：" &amp; CHAR(10) &amp; CHAR(10), "1.《抖音商业IP课》" &amp; CHAR(10), "兑换码：", AG277, CHAR(10), "兑换码使用地址：https://appamvpb5mq9834.h5.xiaoeknow.com/p/t/v1/ecommerce/mkt/redeem_index" &amp; CHAR(10) &amp; CHAR(10), "2.《生财有术66个项目精选》" &amp; CHAR(10), "兑换码：", AH277, CHAR(10), "使用方式：微信搜索小报童投递-点击开始阅读-点击生财有术项目精选即可" &amp; CHAR(10) &amp; CHAR(10), "3.《生财365问》" &amp; CHAR(10), "兑换码：", AI277, CHAR(10), "使用方式：https://appamvpb5mq9834.h5.xiaoeknow.com/p/t/v1/ecommerce/mkt/redeem_index")</f>
      </c>
      <c r="AM277" s="1"/>
      <c r="AN277" s="1"/>
      <c r="AO277" s="1"/>
    </row>
    <row customHeight="true" ht="179" r="278">
      <c r="A278" s="1">
        <f>IF('微伴数据'!A275="","",'微伴数据'!A275)</f>
      </c>
      <c r="B278" s="1">
        <f>IF('微伴数据'!B275="","",'微伴数据'!B275)</f>
      </c>
      <c r="C278" s="1">
        <f>IF('微伴数据'!G275="","",'微伴数据'!G275)</f>
      </c>
      <c r="D278" s="1">
        <f>IF('微伴数据'!D275="","",'微伴数据'!D275)</f>
      </c>
      <c r="E278" s="1">
        <f>IF('微伴数据'!CR275="","",'微伴数据'!CR275)</f>
      </c>
      <c r="F278" s="1">
        <f>IF('微伴数据'!CL275="","",'微伴数据'!CL275)</f>
      </c>
      <c r="G278" s="1" t="str">
        <v>B</v>
      </c>
      <c r="H278" s="1" t="str">
        <v>建联</v>
      </c>
      <c r="I278" s="1">
        <f>VLOOKUP(A278,'Sheet9'!A:A,1,0)</f>
      </c>
      <c r="J278" s="3"/>
      <c r="K278" s="1">
        <f>T278&amp;CHAR(10)&amp;U278&amp;CHAR(10)&amp;V278&amp;CHAR(10)&amp;Y278&amp;CHAR(10)&amp;Z278&amp;CHAR(10)&amp;AA278&amp;CHAR(10)&amp;AB278&amp;CHAR(10)&amp;AC278&amp;CHAR(10)&amp;AD278&amp;CHAR(10)&amp;AE278</f>
      </c>
      <c r="L278" s="2">
        <f>IFERROR(VLOOKUP(#REF!,'第一课直播'!D:L,9,0),IFERROR(VLOOKUP('第一课回放'!C:H,5,0),"未到课"))</f>
      </c>
      <c r="M278" s="2">
        <f>IFERROR(VLOOKUP(#REF!,'第一课回放'!C:H,5,0),"0:00:00")</f>
      </c>
      <c r="N278" s="2">
        <f>IFERROR(VLOOKUP(#REF!,'第二课直播'!D:L,9,0),"未到课")</f>
      </c>
      <c r="O278" s="2"/>
      <c r="P278" s="2"/>
      <c r="Q278" s="2"/>
      <c r="R278" s="2"/>
      <c r="S278" s="1">
        <f>IFERROR(VLOOKUP(A278,'微伴数据'!A:DB,12,0),"")</f>
      </c>
      <c r="T278" s="1">
        <f>IFERROR(VLOOKUP(A278,'微伴数据'!A:DB,32,0),"")</f>
      </c>
      <c r="U278" s="1">
        <f>IFERROR(VLOOKUP(A278,'微伴数据'!A:DC,81,0),"")</f>
      </c>
      <c r="V278" s="1">
        <f>IFERROR(VLOOKUP(#REF!,'星橙地址'!A:V,9,0),"")</f>
      </c>
      <c r="W278" s="1">
        <f>IFERROR(VLOOKUP(#REF!,'星橙地址'!A:V,10,0),"")</f>
      </c>
      <c r="X278" s="1">
        <f>IFERROR(VLOOKUP(A278,'星云问卷'!A:O,8,0),"")</f>
      </c>
      <c r="Y278" s="3">
        <f>IFERROR(VLOOKUP(A278,'星云问卷'!A:O,9,0),"")</f>
      </c>
      <c r="Z278" s="3">
        <f>IFERROR(VLOOKUP(A278,'星云问卷'!A:O,10,0),"")</f>
      </c>
      <c r="AA278" s="3">
        <f>IFERROR(VLOOKUP(A278,'星云问卷'!A:O,11,0),"")</f>
      </c>
      <c r="AB278" s="3">
        <f>IFERROR(VLOOKUP(A278,'星云问卷'!A:O,12,0),"")</f>
      </c>
      <c r="AC278" s="3">
        <f>IFERROR(VLOOKUP(A278,'星云问卷'!A:O,13,0),"")</f>
      </c>
      <c r="AD278" s="3">
        <f>IFERROR(VLOOKUP(A278,'星云问卷'!A:O,14,0),"")</f>
      </c>
      <c r="AE278" s="3">
        <f>IFERROR(VLOOKUP(A278,'星云问卷'!A:O,15,0),"")</f>
      </c>
      <c r="AF278" s="1">
        <f>IFERROR(VLOOKUP(A278,'微伴数据'!A:DB,72,0),"")</f>
      </c>
      <c r="AG278" s="1"/>
      <c r="AH278" s="1"/>
      <c r="AI278" s="1"/>
      <c r="AJ278" s="4"/>
      <c r="AK278" s="4"/>
      <c r="AL278" s="4">
        <f>CONCATENATE( " 我把体验营用户专属福利给你发一下哈：" &amp; CHAR(10) &amp; CHAR(10), "1.《抖音商业IP课》" &amp; CHAR(10), "兑换码：", AG278, CHAR(10), "兑换码使用地址：https://appamvpb5mq9834.h5.xiaoeknow.com/p/t/v1/ecommerce/mkt/redeem_index" &amp; CHAR(10) &amp; CHAR(10), "2.《生财有术66个项目精选》" &amp; CHAR(10), "兑换码：", AH278, CHAR(10), "使用方式：微信搜索小报童投递-点击开始阅读-点击生财有术项目精选即可" &amp; CHAR(10) &amp; CHAR(10), "3.《生财365问》" &amp; CHAR(10), "兑换码：", AI278, CHAR(10), "使用方式：https://appamvpb5mq9834.h5.xiaoeknow.com/p/t/v1/ecommerce/mkt/redeem_index")</f>
      </c>
      <c r="AM278" s="1"/>
      <c r="AN278" s="1"/>
      <c r="AO278" s="1"/>
    </row>
    <row customHeight="true" ht="179" r="279">
      <c r="A279" s="1">
        <f>IF('微伴数据'!A276="","",'微伴数据'!A276)</f>
      </c>
      <c r="B279" s="1">
        <f>IF('微伴数据'!B276="","",'微伴数据'!B276)</f>
      </c>
      <c r="C279" s="1">
        <f>IF('微伴数据'!G276="","",'微伴数据'!G276)</f>
      </c>
      <c r="D279" s="1">
        <f>IF('微伴数据'!D276="","",'微伴数据'!D276)</f>
      </c>
      <c r="E279" s="1">
        <f>IF('微伴数据'!CR276="","",'微伴数据'!CR276)</f>
      </c>
      <c r="F279" s="1">
        <f>IF('微伴数据'!CL276="","",'微伴数据'!CL276)</f>
      </c>
      <c r="G279" s="1" t="str">
        <v>S</v>
      </c>
      <c r="H279" s="1" t="str">
        <v>建联</v>
      </c>
      <c r="I279" s="1">
        <f>VLOOKUP(A279,'Sheet9'!A:A,1,0)</f>
      </c>
      <c r="J279" s="3"/>
      <c r="K279" s="1">
        <f>T279&amp;CHAR(10)&amp;U279&amp;CHAR(10)&amp;V279&amp;CHAR(10)&amp;Y279&amp;CHAR(10)&amp;Z279&amp;CHAR(10)&amp;AA279&amp;CHAR(10)&amp;AB279&amp;CHAR(10)&amp;AC279&amp;CHAR(10)&amp;AD279&amp;CHAR(10)&amp;AE279</f>
      </c>
      <c r="L279" s="2">
        <f>IFERROR(VLOOKUP(#REF!,'第一课直播'!D:L,9,0),IFERROR(VLOOKUP('第一课回放'!C:H,5,0),"未到课"))</f>
      </c>
      <c r="M279" s="2">
        <f>IFERROR(VLOOKUP(#REF!,'第一课回放'!C:H,5,0),"0:00:00")</f>
      </c>
      <c r="N279" s="2">
        <f>IFERROR(VLOOKUP(#REF!,'第二课直播'!D:L,9,0),"未到课")</f>
      </c>
      <c r="O279" s="2"/>
      <c r="P279" s="2"/>
      <c r="Q279" s="2"/>
      <c r="R279" s="2"/>
      <c r="S279" s="1">
        <f>IFERROR(VLOOKUP(A279,'微伴数据'!A:DB,12,0),"")</f>
      </c>
      <c r="T279" s="1">
        <f>IFERROR(VLOOKUP(A279,'微伴数据'!A:DB,32,0),"")</f>
      </c>
      <c r="U279" s="1">
        <f>IFERROR(VLOOKUP(A279,'微伴数据'!A:DC,81,0),"")</f>
      </c>
      <c r="V279" s="1">
        <f>IFERROR(VLOOKUP(#REF!,'星橙地址'!A:V,9,0),"")</f>
      </c>
      <c r="W279" s="1">
        <f>IFERROR(VLOOKUP(#REF!,'星橙地址'!A:V,10,0),"")</f>
      </c>
      <c r="X279" s="1">
        <f>IFERROR(VLOOKUP(A279,'星云问卷'!A:O,8,0),"")</f>
      </c>
      <c r="Y279" s="3">
        <f>IFERROR(VLOOKUP(A279,'星云问卷'!A:O,9,0),"")</f>
      </c>
      <c r="Z279" s="3">
        <f>IFERROR(VLOOKUP(A279,'星云问卷'!A:O,10,0),"")</f>
      </c>
      <c r="AA279" s="3">
        <f>IFERROR(VLOOKUP(A279,'星云问卷'!A:O,11,0),"")</f>
      </c>
      <c r="AB279" s="3">
        <f>IFERROR(VLOOKUP(A279,'星云问卷'!A:O,12,0),"")</f>
      </c>
      <c r="AC279" s="3">
        <f>IFERROR(VLOOKUP(A279,'星云问卷'!A:O,13,0),"")</f>
      </c>
      <c r="AD279" s="3">
        <f>IFERROR(VLOOKUP(A279,'星云问卷'!A:O,14,0),"")</f>
      </c>
      <c r="AE279" s="3">
        <f>IFERROR(VLOOKUP(A279,'星云问卷'!A:O,15,0),"")</f>
      </c>
      <c r="AF279" s="1">
        <f>IFERROR(VLOOKUP(A279,'微伴数据'!A:DB,72,0),"")</f>
      </c>
      <c r="AG279" s="1"/>
      <c r="AH279" s="4" t="s">
        <v>48</v>
      </c>
      <c r="AI279" s="5" t="str">
        <v>6dftzvva</v>
      </c>
      <c r="AJ279" s="4"/>
      <c r="AK279" s="4"/>
      <c r="AL279" s="4">
        <f>CONCATENATE( " 我把体验营用户专属福利给你发一下哈：" &amp; CHAR(10) &amp; CHAR(10), "1.《抖音商业IP课》" &amp; CHAR(10), "兑换码：", AG279, CHAR(10), "兑换码使用地址：https://appamvpb5mq9834.h5.xiaoeknow.com/p/t/v1/ecommerce/mkt/redeem_index" &amp; CHAR(10) &amp; CHAR(10), "2.《生财有术66个项目精选》" &amp; CHAR(10), "兑换码：", AH279, CHAR(10), "使用方式：微信搜索小报童投递-点击开始阅读-点击生财有术项目精选即可" &amp; CHAR(10) &amp; CHAR(10), "3.《生财365问》" &amp; CHAR(10), "兑换码：", AI279, CHAR(10), "使用方式：https://appamvpb5mq9834.h5.xiaoeknow.com/p/t/v1/ecommerce/mkt/redeem_index")</f>
      </c>
      <c r="AM279" s="1"/>
      <c r="AN279" s="1"/>
      <c r="AO279" s="1" t="str">
        <v>纳入用户画像</v>
      </c>
    </row>
    <row customHeight="true" ht="179" r="280">
      <c r="A280" s="1">
        <f>IF('微伴数据'!A277="","",'微伴数据'!A277)</f>
      </c>
      <c r="B280" s="1">
        <f>IF('微伴数据'!B277="","",'微伴数据'!B277)</f>
      </c>
      <c r="C280" s="1">
        <f>IF('微伴数据'!G277="","",'微伴数据'!G277)</f>
      </c>
      <c r="D280" s="1">
        <f>IF('微伴数据'!D277="","",'微伴数据'!D277)</f>
      </c>
      <c r="E280" s="1">
        <f>IF('微伴数据'!CR277="","",'微伴数据'!CR277)</f>
      </c>
      <c r="F280" s="1">
        <f>IF('微伴数据'!CL277="","",'微伴数据'!CL277)</f>
      </c>
      <c r="G280" s="1" t="str">
        <v>A</v>
      </c>
      <c r="H280" s="1" t="str">
        <v>建联</v>
      </c>
      <c r="I280" s="1">
        <f>VLOOKUP(A280,'Sheet9'!A:A,1,0)</f>
      </c>
      <c r="J280" s="3"/>
      <c r="K280" s="1">
        <f>T280&amp;CHAR(10)&amp;U280&amp;CHAR(10)&amp;V280&amp;CHAR(10)&amp;Y280&amp;CHAR(10)&amp;Z280&amp;CHAR(10)&amp;AA280&amp;CHAR(10)&amp;AB280&amp;CHAR(10)&amp;AC280&amp;CHAR(10)&amp;AD280&amp;CHAR(10)&amp;AE280</f>
      </c>
      <c r="L280" s="2">
        <f>IFERROR(VLOOKUP(#REF!,'第一课直播'!D:L,9,0),IFERROR(VLOOKUP('第一课回放'!C:H,5,0),"未到课"))</f>
      </c>
      <c r="M280" s="2">
        <f>IFERROR(VLOOKUP(#REF!,'第一课回放'!C:H,5,0),"0:00:00")</f>
      </c>
      <c r="N280" s="2">
        <f>IFERROR(VLOOKUP(#REF!,'第二课直播'!D:L,9,0),"未到课")</f>
      </c>
      <c r="O280" s="2"/>
      <c r="P280" s="2"/>
      <c r="Q280" s="2"/>
      <c r="R280" s="2"/>
      <c r="S280" s="1">
        <f>IFERROR(VLOOKUP(A280,'微伴数据'!A:DB,12,0),"")</f>
      </c>
      <c r="T280" s="1">
        <f>IFERROR(VLOOKUP(A280,'微伴数据'!A:DB,32,0),"")</f>
      </c>
      <c r="U280" s="1">
        <f>IFERROR(VLOOKUP(A280,'微伴数据'!A:DC,81,0),"")</f>
      </c>
      <c r="V280" s="1">
        <f>IFERROR(VLOOKUP(#REF!,'星橙地址'!A:V,9,0),"")</f>
      </c>
      <c r="W280" s="1">
        <f>IFERROR(VLOOKUP(#REF!,'星橙地址'!A:V,10,0),"")</f>
      </c>
      <c r="X280" s="1">
        <f>IFERROR(VLOOKUP(A280,'星云问卷'!A:O,8,0),"")</f>
      </c>
      <c r="Y280" s="3">
        <f>IFERROR(VLOOKUP(A280,'星云问卷'!A:O,9,0),"")</f>
      </c>
      <c r="Z280" s="3">
        <f>IFERROR(VLOOKUP(A280,'星云问卷'!A:O,10,0),"")</f>
      </c>
      <c r="AA280" s="3">
        <f>IFERROR(VLOOKUP(A280,'星云问卷'!A:O,11,0),"")</f>
      </c>
      <c r="AB280" s="3">
        <f>IFERROR(VLOOKUP(A280,'星云问卷'!A:O,12,0),"")</f>
      </c>
      <c r="AC280" s="3">
        <f>IFERROR(VLOOKUP(A280,'星云问卷'!A:O,13,0),"")</f>
      </c>
      <c r="AD280" s="3">
        <f>IFERROR(VLOOKUP(A280,'星云问卷'!A:O,14,0),"")</f>
      </c>
      <c r="AE280" s="3">
        <f>IFERROR(VLOOKUP(A280,'星云问卷'!A:O,15,0),"")</f>
      </c>
      <c r="AF280" s="1">
        <f>IFERROR(VLOOKUP(A280,'微伴数据'!A:DB,72,0),"")</f>
      </c>
      <c r="AG280" s="1"/>
      <c r="AH280" s="1"/>
      <c r="AI280" s="1"/>
      <c r="AJ280" s="4"/>
      <c r="AK280" s="4"/>
      <c r="AL280" s="4">
        <f>CONCATENATE( " 我把体验营用户专属福利给你发一下哈：" &amp; CHAR(10) &amp; CHAR(10), "1.《抖音商业IP课》" &amp; CHAR(10), "兑换码：", AG280, CHAR(10), "兑换码使用地址：https://appamvpb5mq9834.h5.xiaoeknow.com/p/t/v1/ecommerce/mkt/redeem_index" &amp; CHAR(10) &amp; CHAR(10), "2.《生财有术66个项目精选》" &amp; CHAR(10), "兑换码：", AH280, CHAR(10), "使用方式：微信搜索小报童投递-点击开始阅读-点击生财有术项目精选即可" &amp; CHAR(10) &amp; CHAR(10), "3.《生财365问》" &amp; CHAR(10), "兑换码：", AI280, CHAR(10), "使用方式：https://appamvpb5mq9834.h5.xiaoeknow.com/p/t/v1/ecommerce/mkt/redeem_index")</f>
      </c>
      <c r="AM280" s="1"/>
      <c r="AN280" s="1"/>
      <c r="AO280" s="1"/>
    </row>
    <row customHeight="true" ht="179" r="281">
      <c r="A281" s="1">
        <f>IF('微伴数据'!A278="","",'微伴数据'!A278)</f>
      </c>
      <c r="B281" s="1">
        <f>IF('微伴数据'!B278="","",'微伴数据'!B278)</f>
      </c>
      <c r="C281" s="1">
        <f>IF('微伴数据'!G278="","",'微伴数据'!G278)</f>
      </c>
      <c r="D281" s="1">
        <f>IF('微伴数据'!D278="","",'微伴数据'!D278)</f>
      </c>
      <c r="E281" s="1">
        <f>IF('微伴数据'!CR278="","",'微伴数据'!CR278)</f>
      </c>
      <c r="F281" s="1">
        <f>IF('微伴数据'!CL278="","",'微伴数据'!CL278)</f>
      </c>
      <c r="G281" s="1" t="str">
        <v>B</v>
      </c>
      <c r="H281" s="1" t="str">
        <v>建联</v>
      </c>
      <c r="I281" s="1">
        <f>VLOOKUP(A281,'Sheet9'!A:A,1,0)</f>
      </c>
      <c r="J281" s="3"/>
      <c r="K281" s="1">
        <f>T281&amp;CHAR(10)&amp;U281&amp;CHAR(10)&amp;V281&amp;CHAR(10)&amp;Y281&amp;CHAR(10)&amp;Z281&amp;CHAR(10)&amp;AA281&amp;CHAR(10)&amp;AB281&amp;CHAR(10)&amp;AC281&amp;CHAR(10)&amp;AD281&amp;CHAR(10)&amp;AE281</f>
      </c>
      <c r="L281" s="2">
        <f>IFERROR(VLOOKUP(#REF!,'第一课直播'!D:L,9,0),IFERROR(VLOOKUP('第一课回放'!C:H,5,0),"未到课"))</f>
      </c>
      <c r="M281" s="2">
        <f>IFERROR(VLOOKUP(#REF!,'第一课回放'!C:H,5,0),"0:00:00")</f>
      </c>
      <c r="N281" s="2">
        <f>IFERROR(VLOOKUP(#REF!,'第二课直播'!D:L,9,0),"未到课")</f>
      </c>
      <c r="O281" s="2"/>
      <c r="P281" s="2"/>
      <c r="Q281" s="2"/>
      <c r="R281" s="2"/>
      <c r="S281" s="1">
        <f>IFERROR(VLOOKUP(A281,'微伴数据'!A:DB,12,0),"")</f>
      </c>
      <c r="T281" s="1">
        <f>IFERROR(VLOOKUP(A281,'微伴数据'!A:DB,32,0),"")</f>
      </c>
      <c r="U281" s="1">
        <f>IFERROR(VLOOKUP(A281,'微伴数据'!A:DC,81,0),"")</f>
      </c>
      <c r="V281" s="1">
        <f>IFERROR(VLOOKUP(#REF!,'星橙地址'!A:V,9,0),"")</f>
      </c>
      <c r="W281" s="1">
        <f>IFERROR(VLOOKUP(#REF!,'星橙地址'!A:V,10,0),"")</f>
      </c>
      <c r="X281" s="1">
        <f>IFERROR(VLOOKUP(A281,'星云问卷'!A:O,8,0),"")</f>
      </c>
      <c r="Y281" s="3">
        <f>IFERROR(VLOOKUP(A281,'星云问卷'!A:O,9,0),"")</f>
      </c>
      <c r="Z281" s="3">
        <f>IFERROR(VLOOKUP(A281,'星云问卷'!A:O,10,0),"")</f>
      </c>
      <c r="AA281" s="3">
        <f>IFERROR(VLOOKUP(A281,'星云问卷'!A:O,11,0),"")</f>
      </c>
      <c r="AB281" s="3">
        <f>IFERROR(VLOOKUP(A281,'星云问卷'!A:O,12,0),"")</f>
      </c>
      <c r="AC281" s="3">
        <f>IFERROR(VLOOKUP(A281,'星云问卷'!A:O,13,0),"")</f>
      </c>
      <c r="AD281" s="3">
        <f>IFERROR(VLOOKUP(A281,'星云问卷'!A:O,14,0),"")</f>
      </c>
      <c r="AE281" s="3">
        <f>IFERROR(VLOOKUP(A281,'星云问卷'!A:O,15,0),"")</f>
      </c>
      <c r="AF281" s="1">
        <f>IFERROR(VLOOKUP(A281,'微伴数据'!A:DB,72,0),"")</f>
      </c>
      <c r="AG281" s="1"/>
      <c r="AH281" s="1"/>
      <c r="AI281" s="1"/>
      <c r="AJ281" s="4"/>
      <c r="AK281" s="4"/>
      <c r="AL281" s="4">
        <f>CONCATENATE( " 我把体验营用户专属福利给你发一下哈：" &amp; CHAR(10) &amp; CHAR(10), "1.《抖音商业IP课》" &amp; CHAR(10), "兑换码：", AG281, CHAR(10), "兑换码使用地址：https://appamvpb5mq9834.h5.xiaoeknow.com/p/t/v1/ecommerce/mkt/redeem_index" &amp; CHAR(10) &amp; CHAR(10), "2.《生财有术66个项目精选》" &amp; CHAR(10), "兑换码：", AH281, CHAR(10), "使用方式：微信搜索小报童投递-点击开始阅读-点击生财有术项目精选即可" &amp; CHAR(10) &amp; CHAR(10), "3.《生财365问》" &amp; CHAR(10), "兑换码：", AI281, CHAR(10), "使用方式：https://appamvpb5mq9834.h5.xiaoeknow.com/p/t/v1/ecommerce/mkt/redeem_index")</f>
      </c>
      <c r="AM281" s="1"/>
      <c r="AN281" s="1"/>
      <c r="AO281" s="1" t="str">
        <v>纳入用户画像</v>
      </c>
    </row>
    <row customHeight="true" ht="179" r="282">
      <c r="A282" s="1">
        <f>IF('微伴数据'!A279="","",'微伴数据'!A279)</f>
      </c>
      <c r="B282" s="1">
        <f>IF('微伴数据'!B279="","",'微伴数据'!B279)</f>
      </c>
      <c r="C282" s="1">
        <f>IF('微伴数据'!G279="","",'微伴数据'!G279)</f>
      </c>
      <c r="D282" s="1">
        <f>IF('微伴数据'!D279="","",'微伴数据'!D279)</f>
      </c>
      <c r="E282" s="1">
        <f>IF('微伴数据'!CR279="","",'微伴数据'!CR279)</f>
      </c>
      <c r="F282" s="1">
        <f>IF('微伴数据'!CL279="","",'微伴数据'!CL279)</f>
      </c>
      <c r="G282" s="1" t="str">
        <v>S</v>
      </c>
      <c r="H282" s="1" t="str">
        <v>建联</v>
      </c>
      <c r="I282" s="1">
        <f>VLOOKUP(A282,'Sheet9'!A:A,1,0)</f>
      </c>
      <c r="J282" s="3"/>
      <c r="K282" s="1">
        <f>T282&amp;CHAR(10)&amp;U282&amp;CHAR(10)&amp;V282&amp;CHAR(10)&amp;Y282&amp;CHAR(10)&amp;Z282&amp;CHAR(10)&amp;AA282&amp;CHAR(10)&amp;AB282&amp;CHAR(10)&amp;AC282&amp;CHAR(10)&amp;AD282&amp;CHAR(10)&amp;AE282</f>
      </c>
      <c r="L282" s="2">
        <f>IFERROR(VLOOKUP(#REF!,'第一课直播'!D:L,9,0),IFERROR(VLOOKUP('第一课回放'!C:H,5,0),"未到课"))</f>
      </c>
      <c r="M282" s="2">
        <f>IFERROR(VLOOKUP(#REF!,'第一课回放'!C:H,5,0),"0:00:00")</f>
      </c>
      <c r="N282" s="2">
        <f>IFERROR(VLOOKUP(#REF!,'第二课直播'!D:L,9,0),"未到课")</f>
      </c>
      <c r="O282" s="2"/>
      <c r="P282" s="2"/>
      <c r="Q282" s="2"/>
      <c r="R282" s="2"/>
      <c r="S282" s="1">
        <f>IFERROR(VLOOKUP(A282,'微伴数据'!A:DB,12,0),"")</f>
      </c>
      <c r="T282" s="1">
        <f>IFERROR(VLOOKUP(A282,'微伴数据'!A:DB,32,0),"")</f>
      </c>
      <c r="U282" s="1">
        <f>IFERROR(VLOOKUP(A282,'微伴数据'!A:DC,81,0),"")</f>
      </c>
      <c r="V282" s="1">
        <f>IFERROR(VLOOKUP(#REF!,'星橙地址'!A:V,9,0),"")</f>
      </c>
      <c r="W282" s="1">
        <f>IFERROR(VLOOKUP(#REF!,'星橙地址'!A:V,10,0),"")</f>
      </c>
      <c r="X282" s="1">
        <f>IFERROR(VLOOKUP(A282,'星云问卷'!A:O,8,0),"")</f>
      </c>
      <c r="Y282" s="3">
        <f>IFERROR(VLOOKUP(A282,'星云问卷'!A:O,9,0),"")</f>
      </c>
      <c r="Z282" s="3">
        <f>IFERROR(VLOOKUP(A282,'星云问卷'!A:O,10,0),"")</f>
      </c>
      <c r="AA282" s="3">
        <f>IFERROR(VLOOKUP(A282,'星云问卷'!A:O,11,0),"")</f>
      </c>
      <c r="AB282" s="3">
        <f>IFERROR(VLOOKUP(A282,'星云问卷'!A:O,12,0),"")</f>
      </c>
      <c r="AC282" s="3">
        <f>IFERROR(VLOOKUP(A282,'星云问卷'!A:O,13,0),"")</f>
      </c>
      <c r="AD282" s="3">
        <f>IFERROR(VLOOKUP(A282,'星云问卷'!A:O,14,0),"")</f>
      </c>
      <c r="AE282" s="3">
        <f>IFERROR(VLOOKUP(A282,'星云问卷'!A:O,15,0),"")</f>
      </c>
      <c r="AF282" s="1">
        <f>IFERROR(VLOOKUP(A282,'微伴数据'!A:DB,72,0),"")</f>
      </c>
      <c r="AG282" s="1"/>
      <c r="AH282" s="1"/>
      <c r="AI282" s="1"/>
      <c r="AJ282" s="4"/>
      <c r="AK282" s="4"/>
      <c r="AL282" s="4">
        <f>CONCATENATE( " 我把体验营用户专属福利给你发一下哈：" &amp; CHAR(10) &amp; CHAR(10), "1.《抖音商业IP课》" &amp; CHAR(10), "兑换码：", AG282, CHAR(10), "兑换码使用地址：https://appamvpb5mq9834.h5.xiaoeknow.com/p/t/v1/ecommerce/mkt/redeem_index" &amp; CHAR(10) &amp; CHAR(10), "2.《生财有术66个项目精选》" &amp; CHAR(10), "兑换码：", AH282, CHAR(10), "使用方式：微信搜索小报童投递-点击开始阅读-点击生财有术项目精选即可" &amp; CHAR(10) &amp; CHAR(10), "3.《生财365问》" &amp; CHAR(10), "兑换码：", AI282, CHAR(10), "使用方式：https://appamvpb5mq9834.h5.xiaoeknow.com/p/t/v1/ecommerce/mkt/redeem_index")</f>
      </c>
      <c r="AM282" s="1"/>
      <c r="AN282" s="1"/>
      <c r="AO282" s="1"/>
    </row>
    <row customHeight="true" ht="179" r="283">
      <c r="A283" s="1">
        <f>IF('微伴数据'!A280="","",'微伴数据'!A280)</f>
      </c>
      <c r="B283" s="1">
        <f>IF('微伴数据'!B280="","",'微伴数据'!B280)</f>
      </c>
      <c r="C283" s="1">
        <f>IF('微伴数据'!G280="","",'微伴数据'!G280)</f>
      </c>
      <c r="D283" s="1">
        <f>IF('微伴数据'!D280="","",'微伴数据'!D280)</f>
      </c>
      <c r="E283" s="1">
        <f>IF('微伴数据'!CR280="","",'微伴数据'!CR280)</f>
      </c>
      <c r="F283" s="1">
        <f>IF('微伴数据'!CL280="","",'微伴数据'!CL280)</f>
      </c>
      <c r="G283" s="1" t="str">
        <v>B</v>
      </c>
      <c r="H283" s="1" t="str">
        <v>建联</v>
      </c>
      <c r="I283" s="1">
        <f>VLOOKUP(A283,'Sheet9'!A:A,1,0)</f>
      </c>
      <c r="J283" s="3"/>
      <c r="K283" s="1">
        <f>T283&amp;CHAR(10)&amp;U283&amp;CHAR(10)&amp;V283&amp;CHAR(10)&amp;Y283&amp;CHAR(10)&amp;Z283&amp;CHAR(10)&amp;AA283&amp;CHAR(10)&amp;AB283&amp;CHAR(10)&amp;AC283&amp;CHAR(10)&amp;AD283&amp;CHAR(10)&amp;AE283</f>
      </c>
      <c r="L283" s="2">
        <f>IFERROR(VLOOKUP(#REF!,'第一课直播'!D:L,9,0),IFERROR(VLOOKUP('第一课回放'!C:H,5,0),"未到课"))</f>
      </c>
      <c r="M283" s="2">
        <f>IFERROR(VLOOKUP(#REF!,'第一课回放'!C:H,5,0),"0:00:00")</f>
      </c>
      <c r="N283" s="2">
        <f>IFERROR(VLOOKUP(#REF!,'第二课直播'!D:L,9,0),"未到课")</f>
      </c>
      <c r="O283" s="2"/>
      <c r="P283" s="2"/>
      <c r="Q283" s="2"/>
      <c r="R283" s="2"/>
      <c r="S283" s="1">
        <f>IFERROR(VLOOKUP(A283,'微伴数据'!A:DB,12,0),"")</f>
      </c>
      <c r="T283" s="1">
        <f>IFERROR(VLOOKUP(A283,'微伴数据'!A:DB,32,0),"")</f>
      </c>
      <c r="U283" s="1">
        <f>IFERROR(VLOOKUP(A283,'微伴数据'!A:DC,81,0),"")</f>
      </c>
      <c r="V283" s="1">
        <f>IFERROR(VLOOKUP(#REF!,'星橙地址'!A:V,9,0),"")</f>
      </c>
      <c r="W283" s="1">
        <f>IFERROR(VLOOKUP(#REF!,'星橙地址'!A:V,10,0),"")</f>
      </c>
      <c r="X283" s="1">
        <f>IFERROR(VLOOKUP(A283,'星云问卷'!A:O,8,0),"")</f>
      </c>
      <c r="Y283" s="3">
        <f>IFERROR(VLOOKUP(A283,'星云问卷'!A:O,9,0),"")</f>
      </c>
      <c r="Z283" s="3">
        <f>IFERROR(VLOOKUP(A283,'星云问卷'!A:O,10,0),"")</f>
      </c>
      <c r="AA283" s="3">
        <f>IFERROR(VLOOKUP(A283,'星云问卷'!A:O,11,0),"")</f>
      </c>
      <c r="AB283" s="3">
        <f>IFERROR(VLOOKUP(A283,'星云问卷'!A:O,12,0),"")</f>
      </c>
      <c r="AC283" s="3">
        <f>IFERROR(VLOOKUP(A283,'星云问卷'!A:O,13,0),"")</f>
      </c>
      <c r="AD283" s="3">
        <f>IFERROR(VLOOKUP(A283,'星云问卷'!A:O,14,0),"")</f>
      </c>
      <c r="AE283" s="3">
        <f>IFERROR(VLOOKUP(A283,'星云问卷'!A:O,15,0),"")</f>
      </c>
      <c r="AF283" s="1">
        <f>IFERROR(VLOOKUP(A283,'微伴数据'!A:DB,72,0),"")</f>
      </c>
      <c r="AG283" s="1"/>
      <c r="AH283" s="1"/>
      <c r="AI283" s="1"/>
      <c r="AJ283" s="4"/>
      <c r="AK283" s="4"/>
      <c r="AL283" s="4">
        <f>CONCATENATE( " 我把体验营用户专属福利给你发一下哈：" &amp; CHAR(10) &amp; CHAR(10), "1.《抖音商业IP课》" &amp; CHAR(10), "兑换码：", AG283, CHAR(10), "兑换码使用地址：https://appamvpb5mq9834.h5.xiaoeknow.com/p/t/v1/ecommerce/mkt/redeem_index" &amp; CHAR(10) &amp; CHAR(10), "2.《生财有术66个项目精选》" &amp; CHAR(10), "兑换码：", AH283, CHAR(10), "使用方式：微信搜索小报童投递-点击开始阅读-点击生财有术项目精选即可" &amp; CHAR(10) &amp; CHAR(10), "3.《生财365问》" &amp; CHAR(10), "兑换码：", AI283, CHAR(10), "使用方式：https://appamvpb5mq9834.h5.xiaoeknow.com/p/t/v1/ecommerce/mkt/redeem_index")</f>
      </c>
      <c r="AM283" s="1"/>
      <c r="AN283" s="1"/>
      <c r="AO283" s="1"/>
    </row>
    <row customHeight="true" ht="179" r="284">
      <c r="A284" s="1">
        <f>IF('微伴数据'!A281="","",'微伴数据'!A281)</f>
      </c>
      <c r="B284" s="1">
        <f>IF('微伴数据'!B281="","",'微伴数据'!B281)</f>
      </c>
      <c r="C284" s="1">
        <f>IF('微伴数据'!G281="","",'微伴数据'!G281)</f>
      </c>
      <c r="D284" s="1">
        <f>IF('微伴数据'!D281="","",'微伴数据'!D281)</f>
      </c>
      <c r="E284" s="1">
        <f>IF('微伴数据'!CR281="","",'微伴数据'!CR281)</f>
      </c>
      <c r="F284" s="1">
        <f>IF('微伴数据'!CL281="","",'微伴数据'!CL281)</f>
      </c>
      <c r="G284" s="1" t="str">
        <v>A</v>
      </c>
      <c r="H284" s="1" t="str">
        <v>建联</v>
      </c>
      <c r="I284" s="1">
        <f>VLOOKUP(A284,'Sheet9'!A:A,1,0)</f>
      </c>
      <c r="J284" s="3"/>
      <c r="K284" s="1">
        <f>T284&amp;CHAR(10)&amp;U284&amp;CHAR(10)&amp;V284&amp;CHAR(10)&amp;Y284&amp;CHAR(10)&amp;Z284&amp;CHAR(10)&amp;AA284&amp;CHAR(10)&amp;AB284&amp;CHAR(10)&amp;AC284&amp;CHAR(10)&amp;AD284&amp;CHAR(10)&amp;AE284</f>
      </c>
      <c r="L284" s="2">
        <f>IFERROR(VLOOKUP(#REF!,'第一课直播'!D:L,9,0),IFERROR(VLOOKUP('第一课回放'!C:H,5,0),"未到课"))</f>
      </c>
      <c r="M284" s="2">
        <f>IFERROR(VLOOKUP(#REF!,'第一课回放'!C:H,5,0),"0:00:00")</f>
      </c>
      <c r="N284" s="2">
        <f>IFERROR(VLOOKUP(#REF!,'第二课直播'!D:L,9,0),"未到课")</f>
      </c>
      <c r="O284" s="2"/>
      <c r="P284" s="2"/>
      <c r="Q284" s="2"/>
      <c r="R284" s="2"/>
      <c r="S284" s="1">
        <f>IFERROR(VLOOKUP(A284,'微伴数据'!A:DB,12,0),"")</f>
      </c>
      <c r="T284" s="1">
        <f>IFERROR(VLOOKUP(A284,'微伴数据'!A:DB,32,0),"")</f>
      </c>
      <c r="U284" s="1">
        <f>IFERROR(VLOOKUP(A284,'微伴数据'!A:DC,81,0),"")</f>
      </c>
      <c r="V284" s="1">
        <f>IFERROR(VLOOKUP(#REF!,'星橙地址'!A:V,9,0),"")</f>
      </c>
      <c r="W284" s="1">
        <f>IFERROR(VLOOKUP(#REF!,'星橙地址'!A:V,10,0),"")</f>
      </c>
      <c r="X284" s="1">
        <f>IFERROR(VLOOKUP(A284,'星云问卷'!A:O,8,0),"")</f>
      </c>
      <c r="Y284" s="3">
        <f>IFERROR(VLOOKUP(A284,'星云问卷'!A:O,9,0),"")</f>
      </c>
      <c r="Z284" s="3">
        <f>IFERROR(VLOOKUP(A284,'星云问卷'!A:O,10,0),"")</f>
      </c>
      <c r="AA284" s="3">
        <f>IFERROR(VLOOKUP(A284,'星云问卷'!A:O,11,0),"")</f>
      </c>
      <c r="AB284" s="3">
        <f>IFERROR(VLOOKUP(A284,'星云问卷'!A:O,12,0),"")</f>
      </c>
      <c r="AC284" s="3">
        <f>IFERROR(VLOOKUP(A284,'星云问卷'!A:O,13,0),"")</f>
      </c>
      <c r="AD284" s="3">
        <f>IFERROR(VLOOKUP(A284,'星云问卷'!A:O,14,0),"")</f>
      </c>
      <c r="AE284" s="3">
        <f>IFERROR(VLOOKUP(A284,'星云问卷'!A:O,15,0),"")</f>
      </c>
      <c r="AF284" s="1">
        <f>IFERROR(VLOOKUP(A284,'微伴数据'!A:DB,72,0),"")</f>
      </c>
      <c r="AG284" s="5" t="str">
        <v>54AtEqng</v>
      </c>
      <c r="AH284" s="1" t="str">
        <v>https://xiaobot.net/invitation/65688-f660e-768c7-e5390/</v>
      </c>
      <c r="AI284" s="5" t="str">
        <v>6dqngV7a</v>
      </c>
      <c r="AJ284" s="4"/>
      <c r="AK284" s="4"/>
      <c r="AL284" s="4">
        <f>CONCATENATE( " 我把体验营用户专属福利给你发一下哈：" &amp; CHAR(10) &amp; CHAR(10), "1.《抖音商业IP课》" &amp; CHAR(10), "兑换码：", AG284, CHAR(10), "兑换码使用地址：https://appamvpb5mq9834.h5.xiaoeknow.com/p/t/v1/ecommerce/mkt/redeem_index" &amp; CHAR(10) &amp; CHAR(10), "2.《生财有术66个项目精选》" &amp; CHAR(10), "兑换码：", AH284, CHAR(10), "使用方式：微信搜索小报童投递-点击开始阅读-点击生财有术项目精选即可" &amp; CHAR(10) &amp; CHAR(10), "3.《生财365问》" &amp; CHAR(10), "兑换码：", AI284, CHAR(10), "使用方式：https://appamvpb5mq9834.h5.xiaoeknow.com/p/t/v1/ecommerce/mkt/redeem_index")</f>
      </c>
      <c r="AM284" s="1"/>
      <c r="AN284" s="1"/>
      <c r="AO284" s="1"/>
    </row>
    <row customHeight="true" ht="179" r="285">
      <c r="A285" s="1">
        <f>IF('微伴数据'!A282="","",'微伴数据'!A282)</f>
      </c>
      <c r="B285" s="1">
        <f>IF('微伴数据'!B282="","",'微伴数据'!B282)</f>
      </c>
      <c r="C285" s="1">
        <f>IF('微伴数据'!G282="","",'微伴数据'!G282)</f>
      </c>
      <c r="D285" s="1">
        <f>IF('微伴数据'!D282="","",'微伴数据'!D282)</f>
      </c>
      <c r="E285" s="1">
        <f>IF('微伴数据'!CR282="","",'微伴数据'!CR282)</f>
      </c>
      <c r="F285" s="1">
        <f>IF('微伴数据'!CL282="","",'微伴数据'!CL282)</f>
      </c>
      <c r="G285" s="1" t="str">
        <v>B</v>
      </c>
      <c r="H285" s="1" t="str">
        <v>建联</v>
      </c>
      <c r="I285" s="1">
        <f>VLOOKUP(A285,'Sheet9'!A:A,1,0)</f>
      </c>
      <c r="J285" s="3"/>
      <c r="K285" s="1">
        <f>T285&amp;CHAR(10)&amp;U285&amp;CHAR(10)&amp;V285&amp;CHAR(10)&amp;Y285&amp;CHAR(10)&amp;Z285&amp;CHAR(10)&amp;AA285&amp;CHAR(10)&amp;AB285&amp;CHAR(10)&amp;AC285&amp;CHAR(10)&amp;AD285&amp;CHAR(10)&amp;AE285</f>
      </c>
      <c r="L285" s="2">
        <f>IFERROR(VLOOKUP(#REF!,'第一课直播'!D:L,9,0),IFERROR(VLOOKUP('第一课回放'!C:H,5,0),"未到课"))</f>
      </c>
      <c r="M285" s="2">
        <f>IFERROR(VLOOKUP(#REF!,'第一课回放'!C:H,5,0),"0:00:00")</f>
      </c>
      <c r="N285" s="2">
        <f>IFERROR(VLOOKUP(#REF!,'第二课直播'!D:L,9,0),"未到课")</f>
      </c>
      <c r="O285" s="2"/>
      <c r="P285" s="2"/>
      <c r="Q285" s="2"/>
      <c r="R285" s="2"/>
      <c r="S285" s="1">
        <f>IFERROR(VLOOKUP(A285,'微伴数据'!A:DB,12,0),"")</f>
      </c>
      <c r="T285" s="1">
        <f>IFERROR(VLOOKUP(A285,'微伴数据'!A:DB,32,0),"")</f>
      </c>
      <c r="U285" s="1">
        <f>IFERROR(VLOOKUP(A285,'微伴数据'!A:DC,81,0),"")</f>
      </c>
      <c r="V285" s="1">
        <f>IFERROR(VLOOKUP(#REF!,'星橙地址'!A:V,9,0),"")</f>
      </c>
      <c r="W285" s="1">
        <f>IFERROR(VLOOKUP(#REF!,'星橙地址'!A:V,10,0),"")</f>
      </c>
      <c r="X285" s="1">
        <f>IFERROR(VLOOKUP(A285,'星云问卷'!A:O,8,0),"")</f>
      </c>
      <c r="Y285" s="3">
        <f>IFERROR(VLOOKUP(A285,'星云问卷'!A:O,9,0),"")</f>
      </c>
      <c r="Z285" s="3">
        <f>IFERROR(VLOOKUP(A285,'星云问卷'!A:O,10,0),"")</f>
      </c>
      <c r="AA285" s="3">
        <f>IFERROR(VLOOKUP(A285,'星云问卷'!A:O,11,0),"")</f>
      </c>
      <c r="AB285" s="3">
        <f>IFERROR(VLOOKUP(A285,'星云问卷'!A:O,12,0),"")</f>
      </c>
      <c r="AC285" s="3">
        <f>IFERROR(VLOOKUP(A285,'星云问卷'!A:O,13,0),"")</f>
      </c>
      <c r="AD285" s="3">
        <f>IFERROR(VLOOKUP(A285,'星云问卷'!A:O,14,0),"")</f>
      </c>
      <c r="AE285" s="3">
        <f>IFERROR(VLOOKUP(A285,'星云问卷'!A:O,15,0),"")</f>
      </c>
      <c r="AF285" s="1">
        <f>IFERROR(VLOOKUP(A285,'微伴数据'!A:DB,72,0),"")</f>
      </c>
      <c r="AG285" s="5" t="str">
        <v>54AtnNUX</v>
      </c>
      <c r="AH285" s="1" t="str">
        <v>https://xiaobot.net/invitation/871ec-72688-1c80a-fa2bb/</v>
      </c>
      <c r="AI285" s="5" t="str">
        <v>6dqqETdV</v>
      </c>
      <c r="AJ285" s="4"/>
      <c r="AK285" s="4"/>
      <c r="AL285" s="4">
        <f>CONCATENATE( " 我把体验营用户专属福利给你发一下哈：" &amp; CHAR(10) &amp; CHAR(10), "1.《抖音商业IP课》" &amp; CHAR(10), "兑换码：", AG285, CHAR(10), "兑换码使用地址：https://appamvpb5mq9834.h5.xiaoeknow.com/p/t/v1/ecommerce/mkt/redeem_index" &amp; CHAR(10) &amp; CHAR(10), "2.《生财有术66个项目精选》" &amp; CHAR(10), "兑换码：", AH285, CHAR(10), "使用方式：微信搜索小报童投递-点击开始阅读-点击生财有术项目精选即可" &amp; CHAR(10) &amp; CHAR(10), "3.《生财365问》" &amp; CHAR(10), "兑换码：", AI285, CHAR(10), "使用方式：https://appamvpb5mq9834.h5.xiaoeknow.com/p/t/v1/ecommerce/mkt/redeem_index")</f>
      </c>
      <c r="AM285" s="1"/>
      <c r="AN285" s="1"/>
      <c r="AO285" s="1"/>
    </row>
    <row customHeight="true" ht="179" r="286">
      <c r="A286" s="1">
        <f>IF('微伴数据'!A283="","",'微伴数据'!A283)</f>
      </c>
      <c r="B286" s="1">
        <f>IF('微伴数据'!B283="","",'微伴数据'!B283)</f>
      </c>
      <c r="C286" s="1">
        <f>IF('微伴数据'!G283="","",'微伴数据'!G283)</f>
      </c>
      <c r="D286" s="1">
        <f>IF('微伴数据'!D283="","",'微伴数据'!D283)</f>
      </c>
      <c r="E286" s="1">
        <f>IF('微伴数据'!CR283="","",'微伴数据'!CR283)</f>
      </c>
      <c r="F286" s="1">
        <f>IF('微伴数据'!CL283="","",'微伴数据'!CL283)</f>
      </c>
      <c r="G286" s="1" t="str">
        <v>B</v>
      </c>
      <c r="H286" s="1" t="str">
        <v>建联</v>
      </c>
      <c r="I286" s="1">
        <f>VLOOKUP(A286,'Sheet9'!A:A,1,0)</f>
      </c>
      <c r="J286" s="3"/>
      <c r="K286" s="1">
        <f>T286&amp;CHAR(10)&amp;U286&amp;CHAR(10)&amp;V286&amp;CHAR(10)&amp;Y286&amp;CHAR(10)&amp;Z286&amp;CHAR(10)&amp;AA286&amp;CHAR(10)&amp;AB286&amp;CHAR(10)&amp;AC286&amp;CHAR(10)&amp;AD286&amp;CHAR(10)&amp;AE286</f>
      </c>
      <c r="L286" s="2">
        <f>IFERROR(VLOOKUP(#REF!,'第一课直播'!D:L,9,0),IFERROR(VLOOKUP('第一课回放'!C:H,5,0),"未到课"))</f>
      </c>
      <c r="M286" s="2">
        <f>IFERROR(VLOOKUP(#REF!,'第一课回放'!C:H,5,0),"0:00:00")</f>
      </c>
      <c r="N286" s="2">
        <f>IFERROR(VLOOKUP(#REF!,'第二课直播'!D:L,9,0),"未到课")</f>
      </c>
      <c r="O286" s="2"/>
      <c r="P286" s="2"/>
      <c r="Q286" s="2"/>
      <c r="R286" s="2"/>
      <c r="S286" s="1">
        <f>IFERROR(VLOOKUP(A286,'微伴数据'!A:DB,12,0),"")</f>
      </c>
      <c r="T286" s="1">
        <f>IFERROR(VLOOKUP(A286,'微伴数据'!A:DB,32,0),"")</f>
      </c>
      <c r="U286" s="1">
        <f>IFERROR(VLOOKUP(A286,'微伴数据'!A:DC,81,0),"")</f>
      </c>
      <c r="V286" s="1">
        <f>IFERROR(VLOOKUP(#REF!,'星橙地址'!A:V,9,0),"")</f>
      </c>
      <c r="W286" s="1">
        <f>IFERROR(VLOOKUP(#REF!,'星橙地址'!A:V,10,0),"")</f>
      </c>
      <c r="X286" s="1">
        <f>IFERROR(VLOOKUP(A286,'星云问卷'!A:O,8,0),"")</f>
      </c>
      <c r="Y286" s="3">
        <f>IFERROR(VLOOKUP(A286,'星云问卷'!A:O,9,0),"")</f>
      </c>
      <c r="Z286" s="3">
        <f>IFERROR(VLOOKUP(A286,'星云问卷'!A:O,10,0),"")</f>
      </c>
      <c r="AA286" s="3">
        <f>IFERROR(VLOOKUP(A286,'星云问卷'!A:O,11,0),"")</f>
      </c>
      <c r="AB286" s="3">
        <f>IFERROR(VLOOKUP(A286,'星云问卷'!A:O,12,0),"")</f>
      </c>
      <c r="AC286" s="3">
        <f>IFERROR(VLOOKUP(A286,'星云问卷'!A:O,13,0),"")</f>
      </c>
      <c r="AD286" s="3">
        <f>IFERROR(VLOOKUP(A286,'星云问卷'!A:O,14,0),"")</f>
      </c>
      <c r="AE286" s="3">
        <f>IFERROR(VLOOKUP(A286,'星云问卷'!A:O,15,0),"")</f>
      </c>
      <c r="AF286" s="1">
        <f>IFERROR(VLOOKUP(A286,'微伴数据'!A:DB,72,0),"")</f>
      </c>
      <c r="AG286" s="1"/>
      <c r="AH286" s="1"/>
      <c r="AI286" s="1"/>
      <c r="AJ286" s="4"/>
      <c r="AK286" s="4"/>
      <c r="AL286" s="4">
        <f>CONCATENATE( " 我把体验营用户专属福利给你发一下哈：" &amp; CHAR(10) &amp; CHAR(10), "1.《抖音商业IP课》" &amp; CHAR(10), "兑换码：", AG286, CHAR(10), "兑换码使用地址：https://appamvpb5mq9834.h5.xiaoeknow.com/p/t/v1/ecommerce/mkt/redeem_index" &amp; CHAR(10) &amp; CHAR(10), "2.《生财有术66个项目精选》" &amp; CHAR(10), "兑换码：", AH286, CHAR(10), "使用方式：微信搜索小报童投递-点击开始阅读-点击生财有术项目精选即可" &amp; CHAR(10) &amp; CHAR(10), "3.《生财365问》" &amp; CHAR(10), "兑换码：", AI286, CHAR(10), "使用方式：https://appamvpb5mq9834.h5.xiaoeknow.com/p/t/v1/ecommerce/mkt/redeem_index")</f>
      </c>
      <c r="AM286" s="1"/>
      <c r="AN286" s="1"/>
      <c r="AO286" s="1"/>
    </row>
    <row customHeight="true" ht="179" r="287">
      <c r="A287" s="1">
        <f>IF('微伴数据'!A284="","",'微伴数据'!A284)</f>
      </c>
      <c r="B287" s="1">
        <f>IF('微伴数据'!B284="","",'微伴数据'!B284)</f>
      </c>
      <c r="C287" s="1">
        <f>IF('微伴数据'!G284="","",'微伴数据'!G284)</f>
      </c>
      <c r="D287" s="1">
        <f>IF('微伴数据'!D284="","",'微伴数据'!D284)</f>
      </c>
      <c r="E287" s="1">
        <f>IF('微伴数据'!CR284="","",'微伴数据'!CR284)</f>
      </c>
      <c r="F287" s="1">
        <f>IF('微伴数据'!CL284="","",'微伴数据'!CL284)</f>
      </c>
      <c r="G287" s="1" t="str">
        <v>A</v>
      </c>
      <c r="H287" s="1" t="str">
        <v>建联</v>
      </c>
      <c r="I287" s="1">
        <f>VLOOKUP(A287,'Sheet9'!A:A,1,0)</f>
      </c>
      <c r="J287" s="3"/>
      <c r="K287" s="1">
        <f>T287&amp;CHAR(10)&amp;U287&amp;CHAR(10)&amp;V287&amp;CHAR(10)&amp;Y287&amp;CHAR(10)&amp;Z287&amp;CHAR(10)&amp;AA287&amp;CHAR(10)&amp;AB287&amp;CHAR(10)&amp;AC287&amp;CHAR(10)&amp;AD287&amp;CHAR(10)&amp;AE287</f>
      </c>
      <c r="L287" s="2">
        <f>IFERROR(VLOOKUP(#REF!,'第一课直播'!D:L,9,0),IFERROR(VLOOKUP('第一课回放'!C:H,5,0),"未到课"))</f>
      </c>
      <c r="M287" s="2">
        <f>IFERROR(VLOOKUP(#REF!,'第一课回放'!C:H,5,0),"0:00:00")</f>
      </c>
      <c r="N287" s="2">
        <f>IFERROR(VLOOKUP(#REF!,'第二课直播'!D:L,9,0),"未到课")</f>
      </c>
      <c r="O287" s="2"/>
      <c r="P287" s="2"/>
      <c r="Q287" s="2"/>
      <c r="R287" s="2"/>
      <c r="S287" s="1">
        <f>IFERROR(VLOOKUP(A287,'微伴数据'!A:DB,12,0),"")</f>
      </c>
      <c r="T287" s="1">
        <f>IFERROR(VLOOKUP(A287,'微伴数据'!A:DB,32,0),"")</f>
      </c>
      <c r="U287" s="1">
        <f>IFERROR(VLOOKUP(A287,'微伴数据'!A:DC,81,0),"")</f>
      </c>
      <c r="V287" s="1">
        <f>IFERROR(VLOOKUP(#REF!,'星橙地址'!A:V,9,0),"")</f>
      </c>
      <c r="W287" s="1">
        <f>IFERROR(VLOOKUP(#REF!,'星橙地址'!A:V,10,0),"")</f>
      </c>
      <c r="X287" s="1">
        <f>IFERROR(VLOOKUP(A287,'星云问卷'!A:O,8,0),"")</f>
      </c>
      <c r="Y287" s="3">
        <f>IFERROR(VLOOKUP(A287,'星云问卷'!A:O,9,0),"")</f>
      </c>
      <c r="Z287" s="3">
        <f>IFERROR(VLOOKUP(A287,'星云问卷'!A:O,10,0),"")</f>
      </c>
      <c r="AA287" s="3">
        <f>IFERROR(VLOOKUP(A287,'星云问卷'!A:O,11,0),"")</f>
      </c>
      <c r="AB287" s="3">
        <f>IFERROR(VLOOKUP(A287,'星云问卷'!A:O,12,0),"")</f>
      </c>
      <c r="AC287" s="3">
        <f>IFERROR(VLOOKUP(A287,'星云问卷'!A:O,13,0),"")</f>
      </c>
      <c r="AD287" s="3">
        <f>IFERROR(VLOOKUP(A287,'星云问卷'!A:O,14,0),"")</f>
      </c>
      <c r="AE287" s="3">
        <f>IFERROR(VLOOKUP(A287,'星云问卷'!A:O,15,0),"")</f>
      </c>
      <c r="AF287" s="1">
        <f>IFERROR(VLOOKUP(A287,'微伴数据'!A:DB,72,0),"")</f>
      </c>
      <c r="AG287" s="1"/>
      <c r="AH287" s="1"/>
      <c r="AI287" s="1"/>
      <c r="AJ287" s="4"/>
      <c r="AK287" s="4"/>
      <c r="AL287" s="4">
        <f>CONCATENATE( " 我把体验营用户专属福利给你发一下哈：" &amp; CHAR(10) &amp; CHAR(10), "1.《抖音商业IP课》" &amp; CHAR(10), "兑换码：", AG287, CHAR(10), "兑换码使用地址：https://appamvpb5mq9834.h5.xiaoeknow.com/p/t/v1/ecommerce/mkt/redeem_index" &amp; CHAR(10) &amp; CHAR(10), "2.《生财有术66个项目精选》" &amp; CHAR(10), "兑换码：", AH287, CHAR(10), "使用方式：微信搜索小报童投递-点击开始阅读-点击生财有术项目精选即可" &amp; CHAR(10) &amp; CHAR(10), "3.《生财365问》" &amp; CHAR(10), "兑换码：", AI287, CHAR(10), "使用方式：https://appamvpb5mq9834.h5.xiaoeknow.com/p/t/v1/ecommerce/mkt/redeem_index")</f>
      </c>
      <c r="AM287" s="1"/>
      <c r="AN287" s="1"/>
      <c r="AO287" s="1"/>
    </row>
    <row customHeight="true" ht="179" r="288">
      <c r="A288" s="1">
        <f>IF('微伴数据'!A285="","",'微伴数据'!A285)</f>
      </c>
      <c r="B288" s="1">
        <f>IF('微伴数据'!B285="","",'微伴数据'!B285)</f>
      </c>
      <c r="C288" s="1">
        <f>IF('微伴数据'!G285="","",'微伴数据'!G285)</f>
      </c>
      <c r="D288" s="1">
        <f>IF('微伴数据'!D285="","",'微伴数据'!D285)</f>
      </c>
      <c r="E288" s="1">
        <f>IF('微伴数据'!CR285="","",'微伴数据'!CR285)</f>
      </c>
      <c r="F288" s="1">
        <f>IF('微伴数据'!CL285="","",'微伴数据'!CL285)</f>
      </c>
      <c r="G288" s="1" t="str">
        <v>B</v>
      </c>
      <c r="H288" s="1" t="str">
        <v>建联</v>
      </c>
      <c r="I288" s="1">
        <f>VLOOKUP(A288,'Sheet9'!A:A,1,0)</f>
      </c>
      <c r="J288" s="3"/>
      <c r="K288" s="1">
        <f>T288&amp;CHAR(10)&amp;U288&amp;CHAR(10)&amp;V288&amp;CHAR(10)&amp;Y288&amp;CHAR(10)&amp;Z288&amp;CHAR(10)&amp;AA288&amp;CHAR(10)&amp;AB288&amp;CHAR(10)&amp;AC288&amp;CHAR(10)&amp;AD288&amp;CHAR(10)&amp;AE288</f>
      </c>
      <c r="L288" s="2">
        <f>IFERROR(VLOOKUP(#REF!,'第一课直播'!D:L,9,0),IFERROR(VLOOKUP('第一课回放'!C:H,5,0),"未到课"))</f>
      </c>
      <c r="M288" s="2">
        <f>IFERROR(VLOOKUP(#REF!,'第一课回放'!C:H,5,0),"0:00:00")</f>
      </c>
      <c r="N288" s="2">
        <f>IFERROR(VLOOKUP(#REF!,'第二课直播'!D:L,9,0),"未到课")</f>
      </c>
      <c r="O288" s="2"/>
      <c r="P288" s="2"/>
      <c r="Q288" s="2"/>
      <c r="R288" s="2"/>
      <c r="S288" s="1">
        <f>IFERROR(VLOOKUP(A288,'微伴数据'!A:DB,12,0),"")</f>
      </c>
      <c r="T288" s="1">
        <f>IFERROR(VLOOKUP(A288,'微伴数据'!A:DB,32,0),"")</f>
      </c>
      <c r="U288" s="1">
        <f>IFERROR(VLOOKUP(A288,'微伴数据'!A:DC,81,0),"")</f>
      </c>
      <c r="V288" s="1">
        <f>IFERROR(VLOOKUP(#REF!,'星橙地址'!A:V,9,0),"")</f>
      </c>
      <c r="W288" s="1">
        <f>IFERROR(VLOOKUP(#REF!,'星橙地址'!A:V,10,0),"")</f>
      </c>
      <c r="X288" s="1">
        <f>IFERROR(VLOOKUP(A288,'星云问卷'!A:O,8,0),"")</f>
      </c>
      <c r="Y288" s="3">
        <f>IFERROR(VLOOKUP(A288,'星云问卷'!A:O,9,0),"")</f>
      </c>
      <c r="Z288" s="3">
        <f>IFERROR(VLOOKUP(A288,'星云问卷'!A:O,10,0),"")</f>
      </c>
      <c r="AA288" s="3">
        <f>IFERROR(VLOOKUP(A288,'星云问卷'!A:O,11,0),"")</f>
      </c>
      <c r="AB288" s="3">
        <f>IFERROR(VLOOKUP(A288,'星云问卷'!A:O,12,0),"")</f>
      </c>
      <c r="AC288" s="3">
        <f>IFERROR(VLOOKUP(A288,'星云问卷'!A:O,13,0),"")</f>
      </c>
      <c r="AD288" s="3">
        <f>IFERROR(VLOOKUP(A288,'星云问卷'!A:O,14,0),"")</f>
      </c>
      <c r="AE288" s="3">
        <f>IFERROR(VLOOKUP(A288,'星云问卷'!A:O,15,0),"")</f>
      </c>
      <c r="AF288" s="1">
        <f>IFERROR(VLOOKUP(A288,'微伴数据'!A:DB,72,0),"")</f>
      </c>
      <c r="AG288" s="1"/>
      <c r="AH288" s="1"/>
      <c r="AI288" s="1"/>
      <c r="AJ288" s="4"/>
      <c r="AK288" s="4"/>
      <c r="AL288" s="4">
        <f>CONCATENATE( " 我把体验营用户专属福利给你发一下哈：" &amp; CHAR(10) &amp; CHAR(10), "1.《抖音商业IP课》" &amp; CHAR(10), "兑换码：", AG288, CHAR(10), "兑换码使用地址：https://appamvpb5mq9834.h5.xiaoeknow.com/p/t/v1/ecommerce/mkt/redeem_index" &amp; CHAR(10) &amp; CHAR(10), "2.《生财有术66个项目精选》" &amp; CHAR(10), "兑换码：", AH288, CHAR(10), "使用方式：微信搜索小报童投递-点击开始阅读-点击生财有术项目精选即可" &amp; CHAR(10) &amp; CHAR(10), "3.《生财365问》" &amp; CHAR(10), "兑换码：", AI288, CHAR(10), "使用方式：https://appamvpb5mq9834.h5.xiaoeknow.com/p/t/v1/ecommerce/mkt/redeem_index")</f>
      </c>
      <c r="AM288" s="1"/>
      <c r="AN288" s="1"/>
      <c r="AO288" s="1"/>
    </row>
    <row customHeight="true" ht="179" r="289">
      <c r="A289" s="1">
        <f>IF('微伴数据'!A286="","",'微伴数据'!A286)</f>
      </c>
      <c r="B289" s="1">
        <f>IF('微伴数据'!B286="","",'微伴数据'!B286)</f>
      </c>
      <c r="C289" s="1">
        <f>IF('微伴数据'!G286="","",'微伴数据'!G286)</f>
      </c>
      <c r="D289" s="1">
        <f>IF('微伴数据'!D286="","",'微伴数据'!D286)</f>
      </c>
      <c r="E289" s="1">
        <f>IF('微伴数据'!CR286="","",'微伴数据'!CR286)</f>
      </c>
      <c r="F289" s="1">
        <f>IF('微伴数据'!CL286="","",'微伴数据'!CL286)</f>
      </c>
      <c r="G289" s="1" t="str">
        <v>B</v>
      </c>
      <c r="H289" s="1" t="str">
        <v>建联</v>
      </c>
      <c r="I289" s="1">
        <f>VLOOKUP(A289,'Sheet9'!A:A,1,0)</f>
      </c>
      <c r="J289" s="3"/>
      <c r="K289" s="1">
        <f>T289&amp;CHAR(10)&amp;U289&amp;CHAR(10)&amp;V289&amp;CHAR(10)&amp;Y289&amp;CHAR(10)&amp;Z289&amp;CHAR(10)&amp;AA289&amp;CHAR(10)&amp;AB289&amp;CHAR(10)&amp;AC289&amp;CHAR(10)&amp;AD289&amp;CHAR(10)&amp;AE289</f>
      </c>
      <c r="L289" s="2">
        <f>IFERROR(VLOOKUP(#REF!,'第一课直播'!D:L,9,0),IFERROR(VLOOKUP('第一课回放'!C:H,5,0),"未到课"))</f>
      </c>
      <c r="M289" s="2">
        <f>IFERROR(VLOOKUP(#REF!,'第一课回放'!C:H,5,0),"0:00:00")</f>
      </c>
      <c r="N289" s="2">
        <f>IFERROR(VLOOKUP(#REF!,'第二课直播'!D:L,9,0),"未到课")</f>
      </c>
      <c r="O289" s="2"/>
      <c r="P289" s="2"/>
      <c r="Q289" s="2"/>
      <c r="R289" s="2"/>
      <c r="S289" s="1">
        <f>IFERROR(VLOOKUP(A289,'微伴数据'!A:DB,12,0),"")</f>
      </c>
      <c r="T289" s="1">
        <f>IFERROR(VLOOKUP(A289,'微伴数据'!A:DB,32,0),"")</f>
      </c>
      <c r="U289" s="1">
        <f>IFERROR(VLOOKUP(A289,'微伴数据'!A:DC,81,0),"")</f>
      </c>
      <c r="V289" s="1">
        <f>IFERROR(VLOOKUP(#REF!,'星橙地址'!A:V,9,0),"")</f>
      </c>
      <c r="W289" s="1">
        <f>IFERROR(VLOOKUP(#REF!,'星橙地址'!A:V,10,0),"")</f>
      </c>
      <c r="X289" s="1">
        <f>IFERROR(VLOOKUP(A289,'星云问卷'!A:O,8,0),"")</f>
      </c>
      <c r="Y289" s="3">
        <f>IFERROR(VLOOKUP(A289,'星云问卷'!A:O,9,0),"")</f>
      </c>
      <c r="Z289" s="3">
        <f>IFERROR(VLOOKUP(A289,'星云问卷'!A:O,10,0),"")</f>
      </c>
      <c r="AA289" s="3">
        <f>IFERROR(VLOOKUP(A289,'星云问卷'!A:O,11,0),"")</f>
      </c>
      <c r="AB289" s="3">
        <f>IFERROR(VLOOKUP(A289,'星云问卷'!A:O,12,0),"")</f>
      </c>
      <c r="AC289" s="3">
        <f>IFERROR(VLOOKUP(A289,'星云问卷'!A:O,13,0),"")</f>
      </c>
      <c r="AD289" s="3">
        <f>IFERROR(VLOOKUP(A289,'星云问卷'!A:O,14,0),"")</f>
      </c>
      <c r="AE289" s="3">
        <f>IFERROR(VLOOKUP(A289,'星云问卷'!A:O,15,0),"")</f>
      </c>
      <c r="AF289" s="1">
        <f>IFERROR(VLOOKUP(A289,'微伴数据'!A:DB,72,0),"")</f>
      </c>
      <c r="AG289" s="1"/>
      <c r="AH289" s="1"/>
      <c r="AI289" s="1"/>
      <c r="AJ289" s="4"/>
      <c r="AK289" s="4"/>
      <c r="AL289" s="4">
        <f>CONCATENATE( " 我把体验营用户专属福利给你发一下哈：" &amp; CHAR(10) &amp; CHAR(10), "1.《抖音商业IP课》" &amp; CHAR(10), "兑换码：", AG289, CHAR(10), "兑换码使用地址：https://appamvpb5mq9834.h5.xiaoeknow.com/p/t/v1/ecommerce/mkt/redeem_index" &amp; CHAR(10) &amp; CHAR(10), "2.《生财有术66个项目精选》" &amp; CHAR(10), "兑换码：", AH289, CHAR(10), "使用方式：微信搜索小报童投递-点击开始阅读-点击生财有术项目精选即可" &amp; CHAR(10) &amp; CHAR(10), "3.《生财365问》" &amp; CHAR(10), "兑换码：", AI289, CHAR(10), "使用方式：https://appamvpb5mq9834.h5.xiaoeknow.com/p/t/v1/ecommerce/mkt/redeem_index")</f>
      </c>
      <c r="AM289" s="1"/>
      <c r="AN289" s="1"/>
      <c r="AO289" s="1"/>
    </row>
    <row customHeight="true" ht="179" r="290">
      <c r="A290" s="1">
        <f>IF('微伴数据'!A287="","",'微伴数据'!A287)</f>
      </c>
      <c r="B290" s="1">
        <f>IF('微伴数据'!B287="","",'微伴数据'!B287)</f>
      </c>
      <c r="C290" s="1">
        <f>IF('微伴数据'!G287="","",'微伴数据'!G287)</f>
      </c>
      <c r="D290" s="1">
        <f>IF('微伴数据'!D287="","",'微伴数据'!D287)</f>
      </c>
      <c r="E290" s="1">
        <f>IF('微伴数据'!CR287="","",'微伴数据'!CR287)</f>
      </c>
      <c r="F290" s="1">
        <f>IF('微伴数据'!CL287="","",'微伴数据'!CL287)</f>
      </c>
      <c r="G290" s="1" t="str">
        <v>B</v>
      </c>
      <c r="H290" s="1" t="str">
        <v>建联</v>
      </c>
      <c r="I290" s="1">
        <f>VLOOKUP(A290,'Sheet9'!A:A,1,0)</f>
      </c>
      <c r="J290" s="3"/>
      <c r="K290" s="1">
        <f>T290&amp;CHAR(10)&amp;U290&amp;CHAR(10)&amp;V290&amp;CHAR(10)&amp;Y290&amp;CHAR(10)&amp;Z290&amp;CHAR(10)&amp;AA290&amp;CHAR(10)&amp;AB290&amp;CHAR(10)&amp;AC290&amp;CHAR(10)&amp;AD290&amp;CHAR(10)&amp;AE290</f>
      </c>
      <c r="L290" s="2">
        <f>IFERROR(VLOOKUP(#REF!,'第一课直播'!D:L,9,0),IFERROR(VLOOKUP('第一课回放'!C:H,5,0),"未到课"))</f>
      </c>
      <c r="M290" s="2">
        <f>IFERROR(VLOOKUP(#REF!,'第一课回放'!C:H,5,0),"0:00:00")</f>
      </c>
      <c r="N290" s="2">
        <f>IFERROR(VLOOKUP(#REF!,'第二课直播'!D:L,9,0),"未到课")</f>
      </c>
      <c r="O290" s="2"/>
      <c r="P290" s="2"/>
      <c r="Q290" s="2"/>
      <c r="R290" s="2"/>
      <c r="S290" s="1">
        <f>IFERROR(VLOOKUP(A290,'微伴数据'!A:DB,12,0),"")</f>
      </c>
      <c r="T290" s="1">
        <f>IFERROR(VLOOKUP(A290,'微伴数据'!A:DB,32,0),"")</f>
      </c>
      <c r="U290" s="1">
        <f>IFERROR(VLOOKUP(A290,'微伴数据'!A:DC,81,0),"")</f>
      </c>
      <c r="V290" s="1">
        <f>IFERROR(VLOOKUP(#REF!,'星橙地址'!A:V,9,0),"")</f>
      </c>
      <c r="W290" s="1">
        <f>IFERROR(VLOOKUP(#REF!,'星橙地址'!A:V,10,0),"")</f>
      </c>
      <c r="X290" s="1">
        <f>IFERROR(VLOOKUP(A290,'星云问卷'!A:O,8,0),"")</f>
      </c>
      <c r="Y290" s="3">
        <f>IFERROR(VLOOKUP(A290,'星云问卷'!A:O,9,0),"")</f>
      </c>
      <c r="Z290" s="3">
        <f>IFERROR(VLOOKUP(A290,'星云问卷'!A:O,10,0),"")</f>
      </c>
      <c r="AA290" s="3">
        <f>IFERROR(VLOOKUP(A290,'星云问卷'!A:O,11,0),"")</f>
      </c>
      <c r="AB290" s="3">
        <f>IFERROR(VLOOKUP(A290,'星云问卷'!A:O,12,0),"")</f>
      </c>
      <c r="AC290" s="3">
        <f>IFERROR(VLOOKUP(A290,'星云问卷'!A:O,13,0),"")</f>
      </c>
      <c r="AD290" s="3">
        <f>IFERROR(VLOOKUP(A290,'星云问卷'!A:O,14,0),"")</f>
      </c>
      <c r="AE290" s="3">
        <f>IFERROR(VLOOKUP(A290,'星云问卷'!A:O,15,0),"")</f>
      </c>
      <c r="AF290" s="1">
        <f>IFERROR(VLOOKUP(A290,'微伴数据'!A:DB,72,0),"")</f>
      </c>
      <c r="AG290" s="5" t="str">
        <v>54Aydjb7</v>
      </c>
      <c r="AH290" s="1" t="str">
        <v>https://xiaobot.net/invitation/cd03d-84570-6a13d-beb2e/</v>
      </c>
      <c r="AI290" s="5" t="str">
        <v>6dr2hapK</v>
      </c>
      <c r="AJ290" s="4"/>
      <c r="AK290" s="4"/>
      <c r="AL290" s="4">
        <f>CONCATENATE( " 我把体验营用户专属福利给你发一下哈：" &amp; CHAR(10) &amp; CHAR(10), "1.《抖音商业IP课》" &amp; CHAR(10), "兑换码：", AG290, CHAR(10), "兑换码使用地址：https://appamvpb5mq9834.h5.xiaoeknow.com/p/t/v1/ecommerce/mkt/redeem_index" &amp; CHAR(10) &amp; CHAR(10), "2.《生财有术66个项目精选》" &amp; CHAR(10), "兑换码：", AH290, CHAR(10), "使用方式：微信搜索小报童投递-点击开始阅读-点击生财有术项目精选即可" &amp; CHAR(10) &amp; CHAR(10), "3.《生财365问》" &amp; CHAR(10), "兑换码：", AI290, CHAR(10), "使用方式：https://appamvpb5mq9834.h5.xiaoeknow.com/p/t/v1/ecommerce/mkt/redeem_index")</f>
      </c>
      <c r="AM290" s="1"/>
      <c r="AN290" s="1"/>
      <c r="AO290" s="1"/>
    </row>
    <row customHeight="true" ht="179" r="291">
      <c r="A291" s="1">
        <f>IF('微伴数据'!A288="","",'微伴数据'!A288)</f>
      </c>
      <c r="B291" s="1">
        <f>IF('微伴数据'!B288="","",'微伴数据'!B288)</f>
      </c>
      <c r="C291" s="1">
        <f>IF('微伴数据'!G288="","",'微伴数据'!G288)</f>
      </c>
      <c r="D291" s="1">
        <f>IF('微伴数据'!D288="","",'微伴数据'!D288)</f>
      </c>
      <c r="E291" s="1">
        <f>IF('微伴数据'!CR288="","",'微伴数据'!CR288)</f>
      </c>
      <c r="F291" s="1">
        <f>IF('微伴数据'!CL288="","",'微伴数据'!CL288)</f>
      </c>
      <c r="G291" s="1" t="str">
        <v>B</v>
      </c>
      <c r="H291" s="1" t="str">
        <v>建联</v>
      </c>
      <c r="I291" s="1">
        <f>VLOOKUP(A291,'Sheet9'!A:A,1,0)</f>
      </c>
      <c r="J291" s="3"/>
      <c r="K291" s="1">
        <f>T291&amp;CHAR(10)&amp;U291&amp;CHAR(10)&amp;V291&amp;CHAR(10)&amp;Y291&amp;CHAR(10)&amp;Z291&amp;CHAR(10)&amp;AA291&amp;CHAR(10)&amp;AB291&amp;CHAR(10)&amp;AC291&amp;CHAR(10)&amp;AD291&amp;CHAR(10)&amp;AE291</f>
      </c>
      <c r="L291" s="2">
        <f>IFERROR(VLOOKUP(#REF!,'第一课直播'!D:L,9,0),IFERROR(VLOOKUP('第一课回放'!C:H,5,0),"未到课"))</f>
      </c>
      <c r="M291" s="2">
        <f>IFERROR(VLOOKUP(#REF!,'第一课回放'!C:H,5,0),"0:00:00")</f>
      </c>
      <c r="N291" s="2">
        <f>IFERROR(VLOOKUP(#REF!,'第二课直播'!D:L,9,0),"未到课")</f>
      </c>
      <c r="O291" s="2"/>
      <c r="P291" s="2"/>
      <c r="Q291" s="2"/>
      <c r="R291" s="2"/>
      <c r="S291" s="1">
        <f>IFERROR(VLOOKUP(A291,'微伴数据'!A:DB,12,0),"")</f>
      </c>
      <c r="T291" s="1">
        <f>IFERROR(VLOOKUP(A291,'微伴数据'!A:DB,32,0),"")</f>
      </c>
      <c r="U291" s="1">
        <f>IFERROR(VLOOKUP(A291,'微伴数据'!A:DC,81,0),"")</f>
      </c>
      <c r="V291" s="1">
        <f>IFERROR(VLOOKUP(#REF!,'星橙地址'!A:V,9,0),"")</f>
      </c>
      <c r="W291" s="1">
        <f>IFERROR(VLOOKUP(#REF!,'星橙地址'!A:V,10,0),"")</f>
      </c>
      <c r="X291" s="1">
        <f>IFERROR(VLOOKUP(A291,'星云问卷'!A:O,8,0),"")</f>
      </c>
      <c r="Y291" s="3">
        <f>IFERROR(VLOOKUP(A291,'星云问卷'!A:O,9,0),"")</f>
      </c>
      <c r="Z291" s="3">
        <f>IFERROR(VLOOKUP(A291,'星云问卷'!A:O,10,0),"")</f>
      </c>
      <c r="AA291" s="3">
        <f>IFERROR(VLOOKUP(A291,'星云问卷'!A:O,11,0),"")</f>
      </c>
      <c r="AB291" s="3">
        <f>IFERROR(VLOOKUP(A291,'星云问卷'!A:O,12,0),"")</f>
      </c>
      <c r="AC291" s="3">
        <f>IFERROR(VLOOKUP(A291,'星云问卷'!A:O,13,0),"")</f>
      </c>
      <c r="AD291" s="3">
        <f>IFERROR(VLOOKUP(A291,'星云问卷'!A:O,14,0),"")</f>
      </c>
      <c r="AE291" s="3">
        <f>IFERROR(VLOOKUP(A291,'星云问卷'!A:O,15,0),"")</f>
      </c>
      <c r="AF291" s="1">
        <f>IFERROR(VLOOKUP(A291,'微伴数据'!A:DB,72,0),"")</f>
      </c>
      <c r="AG291" s="1"/>
      <c r="AH291" s="1"/>
      <c r="AI291" s="1"/>
      <c r="AJ291" s="4"/>
      <c r="AK291" s="4"/>
      <c r="AL291" s="4">
        <f>CONCATENATE( " 我把体验营用户专属福利给你发一下哈：" &amp; CHAR(10) &amp; CHAR(10), "1.《抖音商业IP课》" &amp; CHAR(10), "兑换码：", AG291, CHAR(10), "兑换码使用地址：https://appamvpb5mq9834.h5.xiaoeknow.com/p/t/v1/ecommerce/mkt/redeem_index" &amp; CHAR(10) &amp; CHAR(10), "2.《生财有术66个项目精选》" &amp; CHAR(10), "兑换码：", AH291, CHAR(10), "使用方式：微信搜索小报童投递-点击开始阅读-点击生财有术项目精选即可" &amp; CHAR(10) &amp; CHAR(10), "3.《生财365问》" &amp; CHAR(10), "兑换码：", AI291, CHAR(10), "使用方式：https://appamvpb5mq9834.h5.xiaoeknow.com/p/t/v1/ecommerce/mkt/redeem_index")</f>
      </c>
      <c r="AM291" s="1"/>
      <c r="AN291" s="1"/>
      <c r="AO291" s="1" t="str">
        <v>纳入用户画像</v>
      </c>
    </row>
    <row customHeight="true" ht="179" r="292">
      <c r="A292" s="1">
        <f>IF('微伴数据'!A289="","",'微伴数据'!A289)</f>
      </c>
      <c r="B292" s="1">
        <f>IF('微伴数据'!B289="","",'微伴数据'!B289)</f>
      </c>
      <c r="C292" s="1">
        <f>IF('微伴数据'!G289="","",'微伴数据'!G289)</f>
      </c>
      <c r="D292" s="1">
        <f>IF('微伴数据'!D289="","",'微伴数据'!D289)</f>
      </c>
      <c r="E292" s="1">
        <f>IF('微伴数据'!CR289="","",'微伴数据'!CR289)</f>
      </c>
      <c r="F292" s="1">
        <f>IF('微伴数据'!CL289="","",'微伴数据'!CL289)</f>
      </c>
      <c r="G292" s="1" t="str">
        <v>B</v>
      </c>
      <c r="H292" s="1" t="str">
        <v>建联</v>
      </c>
      <c r="I292" s="1">
        <f>VLOOKUP(A292,'Sheet9'!A:A,1,0)</f>
      </c>
      <c r="J292" s="3"/>
      <c r="K292" s="1">
        <f>T292&amp;CHAR(10)&amp;U292&amp;CHAR(10)&amp;V292&amp;CHAR(10)&amp;Y292&amp;CHAR(10)&amp;Z292&amp;CHAR(10)&amp;AA292&amp;CHAR(10)&amp;AB292&amp;CHAR(10)&amp;AC292&amp;CHAR(10)&amp;AD292&amp;CHAR(10)&amp;AE292</f>
      </c>
      <c r="L292" s="2">
        <f>IFERROR(VLOOKUP(#REF!,'第一课直播'!D:L,9,0),IFERROR(VLOOKUP('第一课回放'!C:H,5,0),"未到课"))</f>
      </c>
      <c r="M292" s="2">
        <f>IFERROR(VLOOKUP(#REF!,'第一课回放'!C:H,5,0),"0:00:00")</f>
      </c>
      <c r="N292" s="2">
        <f>IFERROR(VLOOKUP(#REF!,'第二课直播'!D:L,9,0),"未到课")</f>
      </c>
      <c r="O292" s="2"/>
      <c r="P292" s="2"/>
      <c r="Q292" s="2"/>
      <c r="R292" s="2"/>
      <c r="S292" s="1">
        <f>IFERROR(VLOOKUP(A292,'微伴数据'!A:DB,12,0),"")</f>
      </c>
      <c r="T292" s="1">
        <f>IFERROR(VLOOKUP(A292,'微伴数据'!A:DB,32,0),"")</f>
      </c>
      <c r="U292" s="1">
        <f>IFERROR(VLOOKUP(A292,'微伴数据'!A:DC,81,0),"")</f>
      </c>
      <c r="V292" s="1">
        <f>IFERROR(VLOOKUP(#REF!,'星橙地址'!A:V,9,0),"")</f>
      </c>
      <c r="W292" s="1">
        <f>IFERROR(VLOOKUP(#REF!,'星橙地址'!A:V,10,0),"")</f>
      </c>
      <c r="X292" s="1">
        <f>IFERROR(VLOOKUP(A292,'星云问卷'!A:O,8,0),"")</f>
      </c>
      <c r="Y292" s="3">
        <f>IFERROR(VLOOKUP(A292,'星云问卷'!A:O,9,0),"")</f>
      </c>
      <c r="Z292" s="3">
        <f>IFERROR(VLOOKUP(A292,'星云问卷'!A:O,10,0),"")</f>
      </c>
      <c r="AA292" s="3">
        <f>IFERROR(VLOOKUP(A292,'星云问卷'!A:O,11,0),"")</f>
      </c>
      <c r="AB292" s="3">
        <f>IFERROR(VLOOKUP(A292,'星云问卷'!A:O,12,0),"")</f>
      </c>
      <c r="AC292" s="3">
        <f>IFERROR(VLOOKUP(A292,'星云问卷'!A:O,13,0),"")</f>
      </c>
      <c r="AD292" s="3">
        <f>IFERROR(VLOOKUP(A292,'星云问卷'!A:O,14,0),"")</f>
      </c>
      <c r="AE292" s="3">
        <f>IFERROR(VLOOKUP(A292,'星云问卷'!A:O,15,0),"")</f>
      </c>
      <c r="AF292" s="1">
        <f>IFERROR(VLOOKUP(A292,'微伴数据'!A:DB,72,0),"")</f>
      </c>
      <c r="AG292" s="1"/>
      <c r="AH292" s="1"/>
      <c r="AI292" s="1"/>
      <c r="AJ292" s="4"/>
      <c r="AK292" s="4"/>
      <c r="AL292" s="4">
        <f>CONCATENATE( " 我把体验营用户专属福利给你发一下哈：" &amp; CHAR(10) &amp; CHAR(10), "1.《抖音商业IP课》" &amp; CHAR(10), "兑换码：", AG292, CHAR(10), "兑换码使用地址：https://appamvpb5mq9834.h5.xiaoeknow.com/p/t/v1/ecommerce/mkt/redeem_index" &amp; CHAR(10) &amp; CHAR(10), "2.《生财有术66个项目精选》" &amp; CHAR(10), "兑换码：", AH292, CHAR(10), "使用方式：微信搜索小报童投递-点击开始阅读-点击生财有术项目精选即可" &amp; CHAR(10) &amp; CHAR(10), "3.《生财365问》" &amp; CHAR(10), "兑换码：", AI292, CHAR(10), "使用方式：https://appamvpb5mq9834.h5.xiaoeknow.com/p/t/v1/ecommerce/mkt/redeem_index")</f>
      </c>
      <c r="AM292" s="1"/>
      <c r="AN292" s="1"/>
      <c r="AO292" s="1"/>
    </row>
    <row customHeight="true" ht="179" r="293">
      <c r="A293" s="8">
        <f>IF('微伴数据'!A290="","",'微伴数据'!A290)</f>
      </c>
      <c r="B293" s="1">
        <f>IF('微伴数据'!B290="","",'微伴数据'!B290)</f>
      </c>
      <c r="C293" s="1">
        <f>IF('微伴数据'!G290="","",'微伴数据'!G290)</f>
      </c>
      <c r="D293" s="1">
        <f>IF('微伴数据'!D290="","",'微伴数据'!D290)</f>
      </c>
      <c r="E293" s="1">
        <f>IF('微伴数据'!CR290="","",'微伴数据'!CR290)</f>
      </c>
      <c r="F293" s="1">
        <f>IF('微伴数据'!CL290="","",'微伴数据'!CL290)</f>
      </c>
      <c r="G293" s="1" t="str">
        <v>A</v>
      </c>
      <c r="H293" s="1" t="str">
        <v>建联</v>
      </c>
      <c r="I293" s="1">
        <f>VLOOKUP(A293,'Sheet9'!A:A,1,0)</f>
      </c>
      <c r="J293" s="3"/>
      <c r="K293" s="1">
        <f>T293&amp;CHAR(10)&amp;U293&amp;CHAR(10)&amp;V293&amp;CHAR(10)&amp;Y293&amp;CHAR(10)&amp;Z293&amp;CHAR(10)&amp;AA293&amp;CHAR(10)&amp;AB293&amp;CHAR(10)&amp;AC293&amp;CHAR(10)&amp;AD293&amp;CHAR(10)&amp;AE293</f>
      </c>
      <c r="L293" s="2">
        <f>IFERROR(VLOOKUP(#REF!,'第一课直播'!D:L,9,0),IFERROR(VLOOKUP('第一课回放'!C:H,5,0),"未到课"))</f>
      </c>
      <c r="M293" s="2">
        <f>IFERROR(VLOOKUP(#REF!,'第一课回放'!C:H,5,0),"0:00:00")</f>
      </c>
      <c r="N293" s="2">
        <f>IFERROR(VLOOKUP(#REF!,'第二课直播'!D:L,9,0),"未到课")</f>
      </c>
      <c r="O293" s="2"/>
      <c r="P293" s="2"/>
      <c r="Q293" s="2"/>
      <c r="R293" s="2"/>
      <c r="S293" s="1">
        <f>IFERROR(VLOOKUP(A293,'微伴数据'!A:DB,12,0),"")</f>
      </c>
      <c r="T293" s="1">
        <f>IFERROR(VLOOKUP(A293,'微伴数据'!A:DB,32,0),"")</f>
      </c>
      <c r="U293" s="1">
        <f>IFERROR(VLOOKUP(A293,'微伴数据'!A:DC,81,0),"")</f>
      </c>
      <c r="V293" s="1">
        <f>IFERROR(VLOOKUP(#REF!,'星橙地址'!A:V,9,0),"")</f>
      </c>
      <c r="W293" s="1">
        <f>IFERROR(VLOOKUP(#REF!,'星橙地址'!A:V,10,0),"")</f>
      </c>
      <c r="X293" s="1">
        <f>IFERROR(VLOOKUP(A293,'星云问卷'!A:O,8,0),"")</f>
      </c>
      <c r="Y293" s="3">
        <f>IFERROR(VLOOKUP(A293,'星云问卷'!A:O,9,0),"")</f>
      </c>
      <c r="Z293" s="3">
        <f>IFERROR(VLOOKUP(A293,'星云问卷'!A:O,10,0),"")</f>
      </c>
      <c r="AA293" s="3">
        <f>IFERROR(VLOOKUP(A293,'星云问卷'!A:O,11,0),"")</f>
      </c>
      <c r="AB293" s="3">
        <f>IFERROR(VLOOKUP(A293,'星云问卷'!A:O,12,0),"")</f>
      </c>
      <c r="AC293" s="3">
        <f>IFERROR(VLOOKUP(A293,'星云问卷'!A:O,13,0),"")</f>
      </c>
      <c r="AD293" s="3">
        <f>IFERROR(VLOOKUP(A293,'星云问卷'!A:O,14,0),"")</f>
      </c>
      <c r="AE293" s="3">
        <f>IFERROR(VLOOKUP(A293,'星云问卷'!A:O,15,0),"")</f>
      </c>
      <c r="AF293" s="1">
        <f>IFERROR(VLOOKUP(A293,'微伴数据'!A:DB,72,0),"")</f>
      </c>
      <c r="AG293" s="1"/>
      <c r="AH293" s="1"/>
      <c r="AI293" s="1"/>
      <c r="AJ293" s="4"/>
      <c r="AK293" s="4"/>
      <c r="AL293" s="4">
        <f>CONCATENATE( " 我把体验营用户专属福利给你发一下哈：" &amp; CHAR(10) &amp; CHAR(10), "1.《抖音商业IP课》" &amp; CHAR(10), "兑换码：", AG293, CHAR(10), "兑换码使用地址：https://appamvpb5mq9834.h5.xiaoeknow.com/p/t/v1/ecommerce/mkt/redeem_index" &amp; CHAR(10) &amp; CHAR(10), "2.《生财有术66个项目精选》" &amp; CHAR(10), "兑换码：", AH293, CHAR(10), "使用方式：微信搜索小报童投递-点击开始阅读-点击生财有术项目精选即可" &amp; CHAR(10) &amp; CHAR(10), "3.《生财365问》" &amp; CHAR(10), "兑换码：", AI293, CHAR(10), "使用方式：https://appamvpb5mq9834.h5.xiaoeknow.com/p/t/v1/ecommerce/mkt/redeem_index")</f>
      </c>
      <c r="AM293" s="1"/>
      <c r="AN293" s="1"/>
      <c r="AO293" s="1"/>
    </row>
    <row customHeight="true" ht="179" r="294">
      <c r="A294" s="1">
        <f>IF('微伴数据'!A291="","",'微伴数据'!A291)</f>
      </c>
      <c r="B294" s="1">
        <f>IF('微伴数据'!B291="","",'微伴数据'!B291)</f>
      </c>
      <c r="C294" s="1">
        <f>IF('微伴数据'!G291="","",'微伴数据'!G291)</f>
      </c>
      <c r="D294" s="1">
        <f>IF('微伴数据'!D291="","",'微伴数据'!D291)</f>
      </c>
      <c r="E294" s="1">
        <f>IF('微伴数据'!CR291="","",'微伴数据'!CR291)</f>
      </c>
      <c r="F294" s="1">
        <f>IF('微伴数据'!CL291="","",'微伴数据'!CL291)</f>
      </c>
      <c r="G294" s="1" t="str">
        <v>B</v>
      </c>
      <c r="H294" s="1" t="str">
        <v>建联</v>
      </c>
      <c r="I294" s="1">
        <f>VLOOKUP(A294,'Sheet9'!A:A,1,0)</f>
      </c>
      <c r="J294" s="3"/>
      <c r="K294" s="1">
        <f>T294&amp;CHAR(10)&amp;U294&amp;CHAR(10)&amp;V294&amp;CHAR(10)&amp;Y294&amp;CHAR(10)&amp;Z294&amp;CHAR(10)&amp;AA294&amp;CHAR(10)&amp;AB294&amp;CHAR(10)&amp;AC294&amp;CHAR(10)&amp;AD294&amp;CHAR(10)&amp;AE294</f>
      </c>
      <c r="L294" s="2">
        <f>IFERROR(VLOOKUP(#REF!,'第一课直播'!D:L,9,0),IFERROR(VLOOKUP('第一课回放'!C:H,5,0),"未到课"))</f>
      </c>
      <c r="M294" s="2">
        <f>IFERROR(VLOOKUP(#REF!,'第一课回放'!C:H,5,0),"0:00:00")</f>
      </c>
      <c r="N294" s="2">
        <f>IFERROR(VLOOKUP(#REF!,'第二课直播'!D:L,9,0),"未到课")</f>
      </c>
      <c r="O294" s="2"/>
      <c r="P294" s="2"/>
      <c r="Q294" s="2"/>
      <c r="R294" s="2"/>
      <c r="S294" s="1">
        <f>IFERROR(VLOOKUP(A294,'微伴数据'!A:DB,12,0),"")</f>
      </c>
      <c r="T294" s="1">
        <f>IFERROR(VLOOKUP(A294,'微伴数据'!A:DB,32,0),"")</f>
      </c>
      <c r="U294" s="1">
        <f>IFERROR(VLOOKUP(A294,'微伴数据'!A:DC,81,0),"")</f>
      </c>
      <c r="V294" s="1">
        <f>IFERROR(VLOOKUP(#REF!,'星橙地址'!A:V,9,0),"")</f>
      </c>
      <c r="W294" s="1">
        <f>IFERROR(VLOOKUP(#REF!,'星橙地址'!A:V,10,0),"")</f>
      </c>
      <c r="X294" s="1">
        <f>IFERROR(VLOOKUP(A294,'星云问卷'!A:O,8,0),"")</f>
      </c>
      <c r="Y294" s="3">
        <f>IFERROR(VLOOKUP(A294,'星云问卷'!A:O,9,0),"")</f>
      </c>
      <c r="Z294" s="3">
        <f>IFERROR(VLOOKUP(A294,'星云问卷'!A:O,10,0),"")</f>
      </c>
      <c r="AA294" s="3">
        <f>IFERROR(VLOOKUP(A294,'星云问卷'!A:O,11,0),"")</f>
      </c>
      <c r="AB294" s="3">
        <f>IFERROR(VLOOKUP(A294,'星云问卷'!A:O,12,0),"")</f>
      </c>
      <c r="AC294" s="3">
        <f>IFERROR(VLOOKUP(A294,'星云问卷'!A:O,13,0),"")</f>
      </c>
      <c r="AD294" s="3">
        <f>IFERROR(VLOOKUP(A294,'星云问卷'!A:O,14,0),"")</f>
      </c>
      <c r="AE294" s="3">
        <f>IFERROR(VLOOKUP(A294,'星云问卷'!A:O,15,0),"")</f>
      </c>
      <c r="AF294" s="1">
        <f>IFERROR(VLOOKUP(A294,'微伴数据'!A:DB,72,0),"")</f>
      </c>
      <c r="AG294" s="1"/>
      <c r="AH294" s="1"/>
      <c r="AI294" s="1"/>
      <c r="AJ294" s="4"/>
      <c r="AK294" s="4"/>
      <c r="AL294" s="4">
        <f>CONCATENATE( " 我把体验营用户专属福利给你发一下哈：" &amp; CHAR(10) &amp; CHAR(10), "1.《抖音商业IP课》" &amp; CHAR(10), "兑换码：", AG294, CHAR(10), "兑换码使用地址：https://appamvpb5mq9834.h5.xiaoeknow.com/p/t/v1/ecommerce/mkt/redeem_index" &amp; CHAR(10) &amp; CHAR(10), "2.《生财有术66个项目精选》" &amp; CHAR(10), "兑换码：", AH294, CHAR(10), "使用方式：微信搜索小报童投递-点击开始阅读-点击生财有术项目精选即可" &amp; CHAR(10) &amp; CHAR(10), "3.《生财365问》" &amp; CHAR(10), "兑换码：", AI294, CHAR(10), "使用方式：https://appamvpb5mq9834.h5.xiaoeknow.com/p/t/v1/ecommerce/mkt/redeem_index")</f>
      </c>
      <c r="AM294" s="1"/>
      <c r="AN294" s="1"/>
      <c r="AO294" s="1"/>
    </row>
    <row customHeight="true" ht="179" r="295">
      <c r="A295" s="1">
        <f>IF('微伴数据'!A292="","",'微伴数据'!A292)</f>
      </c>
      <c r="B295" s="1">
        <f>IF('微伴数据'!B292="","",'微伴数据'!B292)</f>
      </c>
      <c r="C295" s="1">
        <f>IF('微伴数据'!G292="","",'微伴数据'!G292)</f>
      </c>
      <c r="D295" s="1">
        <f>IF('微伴数据'!D292="","",'微伴数据'!D292)</f>
      </c>
      <c r="E295" s="1">
        <f>IF('微伴数据'!CR292="","",'微伴数据'!CR292)</f>
      </c>
      <c r="F295" s="1">
        <f>IF('微伴数据'!CL292="","",'微伴数据'!CL292)</f>
      </c>
      <c r="G295" s="1" t="str">
        <v>B</v>
      </c>
      <c r="H295" s="1" t="str">
        <v>建联</v>
      </c>
      <c r="I295" s="1">
        <f>VLOOKUP(A295,'Sheet9'!A:A,1,0)</f>
      </c>
      <c r="J295" s="3"/>
      <c r="K295" s="1">
        <f>T295&amp;CHAR(10)&amp;U295&amp;CHAR(10)&amp;V295&amp;CHAR(10)&amp;Y295&amp;CHAR(10)&amp;Z295&amp;CHAR(10)&amp;AA295&amp;CHAR(10)&amp;AB295&amp;CHAR(10)&amp;AC295&amp;CHAR(10)&amp;AD295&amp;CHAR(10)&amp;AE295</f>
      </c>
      <c r="L295" s="2">
        <f>IFERROR(VLOOKUP(#REF!,'第一课直播'!D:L,9,0),IFERROR(VLOOKUP('第一课回放'!C:H,5,0),"未到课"))</f>
      </c>
      <c r="M295" s="2">
        <f>IFERROR(VLOOKUP(#REF!,'第一课回放'!C:H,5,0),"0:00:00")</f>
      </c>
      <c r="N295" s="2">
        <f>IFERROR(VLOOKUP(#REF!,'第二课直播'!D:L,9,0),"未到课")</f>
      </c>
      <c r="O295" s="2"/>
      <c r="P295" s="2"/>
      <c r="Q295" s="2"/>
      <c r="R295" s="2"/>
      <c r="S295" s="1">
        <f>IFERROR(VLOOKUP(A295,'微伴数据'!A:DB,12,0),"")</f>
      </c>
      <c r="T295" s="1">
        <f>IFERROR(VLOOKUP(A295,'微伴数据'!A:DB,32,0),"")</f>
      </c>
      <c r="U295" s="1">
        <f>IFERROR(VLOOKUP(A295,'微伴数据'!A:DC,81,0),"")</f>
      </c>
      <c r="V295" s="1">
        <f>IFERROR(VLOOKUP(#REF!,'星橙地址'!A:V,9,0),"")</f>
      </c>
      <c r="W295" s="1">
        <f>IFERROR(VLOOKUP(#REF!,'星橙地址'!A:V,10,0),"")</f>
      </c>
      <c r="X295" s="1">
        <f>IFERROR(VLOOKUP(A295,'星云问卷'!A:O,8,0),"")</f>
      </c>
      <c r="Y295" s="3">
        <f>IFERROR(VLOOKUP(A295,'星云问卷'!A:O,9,0),"")</f>
      </c>
      <c r="Z295" s="3">
        <f>IFERROR(VLOOKUP(A295,'星云问卷'!A:O,10,0),"")</f>
      </c>
      <c r="AA295" s="3">
        <f>IFERROR(VLOOKUP(A295,'星云问卷'!A:O,11,0),"")</f>
      </c>
      <c r="AB295" s="3">
        <f>IFERROR(VLOOKUP(A295,'星云问卷'!A:O,12,0),"")</f>
      </c>
      <c r="AC295" s="3">
        <f>IFERROR(VLOOKUP(A295,'星云问卷'!A:O,13,0),"")</f>
      </c>
      <c r="AD295" s="3">
        <f>IFERROR(VLOOKUP(A295,'星云问卷'!A:O,14,0),"")</f>
      </c>
      <c r="AE295" s="3">
        <f>IFERROR(VLOOKUP(A295,'星云问卷'!A:O,15,0),"")</f>
      </c>
      <c r="AF295" s="1">
        <f>IFERROR(VLOOKUP(A295,'微伴数据'!A:DB,72,0),"")</f>
      </c>
      <c r="AG295" s="1" t="str">
        <v>54BE9XKG</v>
      </c>
      <c r="AH295" s="1" t="str">
        <v>https://xiaobot.net/invitation/dbb2b-84c1c-ec291-67ec2/</v>
      </c>
      <c r="AI295" s="5" t="str">
        <v>6drMmqgu</v>
      </c>
      <c r="AJ295" s="4"/>
      <c r="AK295" s="4"/>
      <c r="AL295" s="4">
        <f>CONCATENATE( " 我把体验营用户专属福利给你发一下哈：" &amp; CHAR(10) &amp; CHAR(10), "1.《抖音商业IP课》" &amp; CHAR(10), "兑换码：", AG295, CHAR(10), "兑换码使用地址：https://appamvpb5mq9834.h5.xiaoeknow.com/p/t/v1/ecommerce/mkt/redeem_index" &amp; CHAR(10) &amp; CHAR(10), "2.《生财有术66个项目精选》" &amp; CHAR(10), "兑换码：", AH295, CHAR(10), "使用方式：微信搜索小报童投递-点击开始阅读-点击生财有术项目精选即可" &amp; CHAR(10) &amp; CHAR(10), "3.《生财365问》" &amp; CHAR(10), "兑换码：", AI295, CHAR(10), "使用方式：https://appamvpb5mq9834.h5.xiaoeknow.com/p/t/v1/ecommerce/mkt/redeem_index")</f>
      </c>
      <c r="AM295" s="1"/>
      <c r="AN295" s="1"/>
      <c r="AO295" s="1"/>
    </row>
    <row customHeight="true" ht="179" r="296">
      <c r="A296" s="1">
        <f>IF('微伴数据'!A293="","",'微伴数据'!A293)</f>
      </c>
      <c r="B296" s="1">
        <f>IF('微伴数据'!B293="","",'微伴数据'!B293)</f>
      </c>
      <c r="C296" s="1">
        <f>IF('微伴数据'!G293="","",'微伴数据'!G293)</f>
      </c>
      <c r="D296" s="1">
        <f>IF('微伴数据'!D293="","",'微伴数据'!D293)</f>
      </c>
      <c r="E296" s="1">
        <f>IF('微伴数据'!CR293="","",'微伴数据'!CR293)</f>
      </c>
      <c r="F296" s="1">
        <f>IF('微伴数据'!CL293="","",'微伴数据'!CL293)</f>
      </c>
      <c r="G296" s="1" t="str">
        <v>B</v>
      </c>
      <c r="H296" s="1" t="str">
        <v>建联</v>
      </c>
      <c r="I296" s="1">
        <f>VLOOKUP(A296,'Sheet9'!A:A,1,0)</f>
      </c>
      <c r="J296" s="3"/>
      <c r="K296" s="1">
        <f>T296&amp;CHAR(10)&amp;U296&amp;CHAR(10)&amp;V296&amp;CHAR(10)&amp;Y296&amp;CHAR(10)&amp;Z296&amp;CHAR(10)&amp;AA296&amp;CHAR(10)&amp;AB296&amp;CHAR(10)&amp;AC296&amp;CHAR(10)&amp;AD296&amp;CHAR(10)&amp;AE296</f>
      </c>
      <c r="L296" s="2">
        <f>IFERROR(VLOOKUP(#REF!,'第一课直播'!D:L,9,0),IFERROR(VLOOKUP('第一课回放'!C:H,5,0),"未到课"))</f>
      </c>
      <c r="M296" s="2">
        <f>IFERROR(VLOOKUP(#REF!,'第一课回放'!C:H,5,0),"0:00:00")</f>
      </c>
      <c r="N296" s="2">
        <f>IFERROR(VLOOKUP(#REF!,'第二课直播'!D:L,9,0),"未到课")</f>
      </c>
      <c r="O296" s="2"/>
      <c r="P296" s="2"/>
      <c r="Q296" s="2"/>
      <c r="R296" s="2"/>
      <c r="S296" s="1">
        <f>IFERROR(VLOOKUP(A296,'微伴数据'!A:DB,12,0),"")</f>
      </c>
      <c r="T296" s="1">
        <f>IFERROR(VLOOKUP(A296,'微伴数据'!A:DB,32,0),"")</f>
      </c>
      <c r="U296" s="1">
        <f>IFERROR(VLOOKUP(A296,'微伴数据'!A:DC,81,0),"")</f>
      </c>
      <c r="V296" s="1">
        <f>IFERROR(VLOOKUP(#REF!,'星橙地址'!A:V,9,0),"")</f>
      </c>
      <c r="W296" s="1">
        <f>IFERROR(VLOOKUP(#REF!,'星橙地址'!A:V,10,0),"")</f>
      </c>
      <c r="X296" s="1">
        <f>IFERROR(VLOOKUP(A296,'星云问卷'!A:O,8,0),"")</f>
      </c>
      <c r="Y296" s="3">
        <f>IFERROR(VLOOKUP(A296,'星云问卷'!A:O,9,0),"")</f>
      </c>
      <c r="Z296" s="3">
        <f>IFERROR(VLOOKUP(A296,'星云问卷'!A:O,10,0),"")</f>
      </c>
      <c r="AA296" s="3">
        <f>IFERROR(VLOOKUP(A296,'星云问卷'!A:O,11,0),"")</f>
      </c>
      <c r="AB296" s="3">
        <f>IFERROR(VLOOKUP(A296,'星云问卷'!A:O,12,0),"")</f>
      </c>
      <c r="AC296" s="3">
        <f>IFERROR(VLOOKUP(A296,'星云问卷'!A:O,13,0),"")</f>
      </c>
      <c r="AD296" s="3">
        <f>IFERROR(VLOOKUP(A296,'星云问卷'!A:O,14,0),"")</f>
      </c>
      <c r="AE296" s="3">
        <f>IFERROR(VLOOKUP(A296,'星云问卷'!A:O,15,0),"")</f>
      </c>
      <c r="AF296" s="1">
        <f>IFERROR(VLOOKUP(A296,'微伴数据'!A:DB,72,0),"")</f>
      </c>
      <c r="AG296" s="1"/>
      <c r="AH296" s="4" t="s">
        <v>53</v>
      </c>
      <c r="AI296" s="5" t="str">
        <v>6dfu7ETB</v>
      </c>
      <c r="AJ296" s="4"/>
      <c r="AK296" s="4"/>
      <c r="AL296" s="4">
        <f>CONCATENATE( " 我把体验营用户专属福利给你发一下哈：" &amp; CHAR(10) &amp; CHAR(10), "1.《抖音商业IP课》" &amp; CHAR(10), "兑换码：", AG296, CHAR(10), "兑换码使用地址：https://appamvpb5mq9834.h5.xiaoeknow.com/p/t/v1/ecommerce/mkt/redeem_index" &amp; CHAR(10) &amp; CHAR(10), "2.《生财有术66个项目精选》" &amp; CHAR(10), "兑换码：", AH296, CHAR(10), "使用方式：微信搜索小报童投递-点击开始阅读-点击生财有术项目精选即可" &amp; CHAR(10) &amp; CHAR(10), "3.《生财365问》" &amp; CHAR(10), "兑换码：", AI296, CHAR(10), "使用方式：https://appamvpb5mq9834.h5.xiaoeknow.com/p/t/v1/ecommerce/mkt/redeem_index")</f>
      </c>
      <c r="AM296" s="1"/>
      <c r="AN296" s="1"/>
      <c r="AO296" s="1" t="str">
        <v>纳入用户画像</v>
      </c>
    </row>
    <row customHeight="true" ht="179" r="297">
      <c r="A297" s="1">
        <f>IF('微伴数据'!A294="","",'微伴数据'!A294)</f>
      </c>
      <c r="B297" s="1">
        <f>IF('微伴数据'!B294="","",'微伴数据'!B294)</f>
      </c>
      <c r="C297" s="1">
        <f>IF('微伴数据'!G294="","",'微伴数据'!G294)</f>
      </c>
      <c r="D297" s="1">
        <f>IF('微伴数据'!D294="","",'微伴数据'!D294)</f>
      </c>
      <c r="E297" s="1">
        <f>IF('微伴数据'!CR294="","",'微伴数据'!CR294)</f>
      </c>
      <c r="F297" s="1">
        <f>IF('微伴数据'!CL294="","",'微伴数据'!CL294)</f>
      </c>
      <c r="G297" s="1" t="str">
        <v>B</v>
      </c>
      <c r="H297" s="1" t="str">
        <v>建联</v>
      </c>
      <c r="I297" s="1">
        <f>VLOOKUP(A297,'Sheet9'!A:A,1,0)</f>
      </c>
      <c r="J297" s="3"/>
      <c r="K297" s="1">
        <f>T297&amp;CHAR(10)&amp;U297&amp;CHAR(10)&amp;V297&amp;CHAR(10)&amp;Y297&amp;CHAR(10)&amp;Z297&amp;CHAR(10)&amp;AA297&amp;CHAR(10)&amp;AB297&amp;CHAR(10)&amp;AC297&amp;CHAR(10)&amp;AD297&amp;CHAR(10)&amp;AE297</f>
      </c>
      <c r="L297" s="2">
        <f>IFERROR(VLOOKUP(#REF!,'第一课直播'!D:L,9,0),IFERROR(VLOOKUP('第一课回放'!C:H,5,0),"未到课"))</f>
      </c>
      <c r="M297" s="2">
        <f>IFERROR(VLOOKUP(#REF!,'第一课回放'!C:H,5,0),"0:00:00")</f>
      </c>
      <c r="N297" s="2">
        <f>IFERROR(VLOOKUP(#REF!,'第二课直播'!D:L,9,0),"未到课")</f>
      </c>
      <c r="O297" s="2"/>
      <c r="P297" s="2"/>
      <c r="Q297" s="2"/>
      <c r="R297" s="2"/>
      <c r="S297" s="1">
        <f>IFERROR(VLOOKUP(A297,'微伴数据'!A:DB,12,0),"")</f>
      </c>
      <c r="T297" s="1">
        <f>IFERROR(VLOOKUP(A297,'微伴数据'!A:DB,32,0),"")</f>
      </c>
      <c r="U297" s="1">
        <f>IFERROR(VLOOKUP(A297,'微伴数据'!A:DC,81,0),"")</f>
      </c>
      <c r="V297" s="1">
        <f>IFERROR(VLOOKUP(#REF!,'星橙地址'!A:V,9,0),"")</f>
      </c>
      <c r="W297" s="1">
        <f>IFERROR(VLOOKUP(#REF!,'星橙地址'!A:V,10,0),"")</f>
      </c>
      <c r="X297" s="1">
        <f>IFERROR(VLOOKUP(A297,'星云问卷'!A:O,8,0),"")</f>
      </c>
      <c r="Y297" s="3">
        <f>IFERROR(VLOOKUP(A297,'星云问卷'!A:O,9,0),"")</f>
      </c>
      <c r="Z297" s="3">
        <f>IFERROR(VLOOKUP(A297,'星云问卷'!A:O,10,0),"")</f>
      </c>
      <c r="AA297" s="3">
        <f>IFERROR(VLOOKUP(A297,'星云问卷'!A:O,11,0),"")</f>
      </c>
      <c r="AB297" s="3">
        <f>IFERROR(VLOOKUP(A297,'星云问卷'!A:O,12,0),"")</f>
      </c>
      <c r="AC297" s="3">
        <f>IFERROR(VLOOKUP(A297,'星云问卷'!A:O,13,0),"")</f>
      </c>
      <c r="AD297" s="3">
        <f>IFERROR(VLOOKUP(A297,'星云问卷'!A:O,14,0),"")</f>
      </c>
      <c r="AE297" s="3">
        <f>IFERROR(VLOOKUP(A297,'星云问卷'!A:O,15,0),"")</f>
      </c>
      <c r="AF297" s="1">
        <f>IFERROR(VLOOKUP(A297,'微伴数据'!A:DB,72,0),"")</f>
      </c>
      <c r="AG297" s="1"/>
      <c r="AH297" s="1"/>
      <c r="AI297" s="1"/>
      <c r="AJ297" s="4"/>
      <c r="AK297" s="4"/>
      <c r="AL297" s="4">
        <f>CONCATENATE( " 我把体验营用户专属福利给你发一下哈：" &amp; CHAR(10) &amp; CHAR(10), "1.《抖音商业IP课》" &amp; CHAR(10), "兑换码：", AG297, CHAR(10), "兑换码使用地址：https://appamvpb5mq9834.h5.xiaoeknow.com/p/t/v1/ecommerce/mkt/redeem_index" &amp; CHAR(10) &amp; CHAR(10), "2.《生财有术66个项目精选》" &amp; CHAR(10), "兑换码：", AH297, CHAR(10), "使用方式：微信搜索小报童投递-点击开始阅读-点击生财有术项目精选即可" &amp; CHAR(10) &amp; CHAR(10), "3.《生财365问》" &amp; CHAR(10), "兑换码：", AI297, CHAR(10), "使用方式：https://appamvpb5mq9834.h5.xiaoeknow.com/p/t/v1/ecommerce/mkt/redeem_index")</f>
      </c>
      <c r="AM297" s="1"/>
      <c r="AN297" s="1"/>
      <c r="AO297" s="1"/>
    </row>
    <row customHeight="true" ht="179" r="298">
      <c r="A298" s="1">
        <f>IF('微伴数据'!A295="","",'微伴数据'!A295)</f>
      </c>
      <c r="B298" s="1">
        <f>IF('微伴数据'!B295="","",'微伴数据'!B295)</f>
      </c>
      <c r="C298" s="1">
        <f>IF('微伴数据'!G295="","",'微伴数据'!G295)</f>
      </c>
      <c r="D298" s="1">
        <f>IF('微伴数据'!D295="","",'微伴数据'!D295)</f>
      </c>
      <c r="E298" s="1">
        <f>IF('微伴数据'!CR295="","",'微伴数据'!CR295)</f>
      </c>
      <c r="F298" s="1">
        <f>IF('微伴数据'!CL295="","",'微伴数据'!CL295)</f>
      </c>
      <c r="G298" s="1" t="str">
        <v>B</v>
      </c>
      <c r="H298" s="1" t="str">
        <v>建联</v>
      </c>
      <c r="I298" s="1">
        <f>VLOOKUP(A298,'Sheet9'!A:A,1,0)</f>
      </c>
      <c r="J298" s="3"/>
      <c r="K298" s="1">
        <f>T298&amp;CHAR(10)&amp;U298&amp;CHAR(10)&amp;V298&amp;CHAR(10)&amp;Y298&amp;CHAR(10)&amp;Z298&amp;CHAR(10)&amp;AA298&amp;CHAR(10)&amp;AB298&amp;CHAR(10)&amp;AC298&amp;CHAR(10)&amp;AD298&amp;CHAR(10)&amp;AE298</f>
      </c>
      <c r="L298" s="2">
        <f>IFERROR(VLOOKUP(#REF!,'第一课直播'!D:L,9,0),IFERROR(VLOOKUP('第一课回放'!C:H,5,0),"未到课"))</f>
      </c>
      <c r="M298" s="2">
        <f>IFERROR(VLOOKUP(#REF!,'第一课回放'!C:H,5,0),"0:00:00")</f>
      </c>
      <c r="N298" s="2">
        <f>IFERROR(VLOOKUP(#REF!,'第二课直播'!D:L,9,0),"未到课")</f>
      </c>
      <c r="O298" s="2"/>
      <c r="P298" s="7"/>
      <c r="Q298" s="7"/>
      <c r="R298" s="2"/>
      <c r="S298" s="1">
        <f>IFERROR(VLOOKUP(A298,'微伴数据'!A:DB,12,0),"")</f>
      </c>
      <c r="T298" s="1">
        <f>IFERROR(VLOOKUP(A298,'微伴数据'!A:DB,32,0),"")</f>
      </c>
      <c r="U298" s="1">
        <f>IFERROR(VLOOKUP(A298,'微伴数据'!A:DC,81,0),"")</f>
      </c>
      <c r="V298" s="1">
        <f>IFERROR(VLOOKUP(#REF!,'星橙地址'!A:V,9,0),"")</f>
      </c>
      <c r="W298" s="1">
        <f>IFERROR(VLOOKUP(#REF!,'星橙地址'!A:V,10,0),"")</f>
      </c>
      <c r="X298" s="1">
        <f>IFERROR(VLOOKUP(A298,'星云问卷'!A:O,8,0),"")</f>
      </c>
      <c r="Y298" s="3">
        <f>IFERROR(VLOOKUP(A298,'星云问卷'!A:O,9,0),"")</f>
      </c>
      <c r="Z298" s="3">
        <f>IFERROR(VLOOKUP(A298,'星云问卷'!A:O,10,0),"")</f>
      </c>
      <c r="AA298" s="3">
        <f>IFERROR(VLOOKUP(A298,'星云问卷'!A:O,11,0),"")</f>
      </c>
      <c r="AB298" s="3">
        <f>IFERROR(VLOOKUP(A298,'星云问卷'!A:O,12,0),"")</f>
      </c>
      <c r="AC298" s="3">
        <f>IFERROR(VLOOKUP(A298,'星云问卷'!A:O,13,0),"")</f>
      </c>
      <c r="AD298" s="3">
        <f>IFERROR(VLOOKUP(A298,'星云问卷'!A:O,14,0),"")</f>
      </c>
      <c r="AE298" s="3">
        <f>IFERROR(VLOOKUP(A298,'星云问卷'!A:O,15,0),"")</f>
      </c>
      <c r="AF298" s="1">
        <f>IFERROR(VLOOKUP(A298,'微伴数据'!A:DB,72,0),"")</f>
      </c>
      <c r="AG298" s="1"/>
      <c r="AH298" s="4" t="s">
        <v>54</v>
      </c>
      <c r="AI298" s="5" t="str">
        <v>6dfuNQgQ</v>
      </c>
      <c r="AJ298" s="4"/>
      <c r="AK298" s="4"/>
      <c r="AL298" s="4">
        <f>CONCATENATE( " 我把体验营用户专属福利给你发一下哈：" &amp; CHAR(10) &amp; CHAR(10), "1.《抖音商业IP课》" &amp; CHAR(10), "兑换码：", AG298, CHAR(10), "兑换码使用地址：https://appamvpb5mq9834.h5.xiaoeknow.com/p/t/v1/ecommerce/mkt/redeem_index" &amp; CHAR(10) &amp; CHAR(10), "2.《生财有术66个项目精选》" &amp; CHAR(10), "兑换码：", AH298, CHAR(10), "使用方式：微信搜索小报童投递-点击开始阅读-点击生财有术项目精选即可" &amp; CHAR(10) &amp; CHAR(10), "3.《生财365问》" &amp; CHAR(10), "兑换码：", AI298, CHAR(10), "使用方式：https://appamvpb5mq9834.h5.xiaoeknow.com/p/t/v1/ecommerce/mkt/redeem_index")</f>
      </c>
      <c r="AM298" s="1"/>
      <c r="AN298" s="1"/>
      <c r="AO298" s="1" t="str">
        <v>纳入用户画像</v>
      </c>
    </row>
    <row customHeight="true" ht="179" r="299">
      <c r="A299" s="1">
        <f>IF('微伴数据'!A296="","",'微伴数据'!A296)</f>
      </c>
      <c r="B299" s="1">
        <f>IF('微伴数据'!B296="","",'微伴数据'!B296)</f>
      </c>
      <c r="C299" s="1">
        <f>IF('微伴数据'!G296="","",'微伴数据'!G296)</f>
      </c>
      <c r="D299" s="1">
        <f>IF('微伴数据'!D296="","",'微伴数据'!D296)</f>
      </c>
      <c r="E299" s="1">
        <f>IF('微伴数据'!CR296="","",'微伴数据'!CR296)</f>
      </c>
      <c r="F299" s="1">
        <f>IF('微伴数据'!CL296="","",'微伴数据'!CL296)</f>
      </c>
      <c r="G299" s="1" t="str">
        <v>A</v>
      </c>
      <c r="H299" s="1" t="str">
        <v>建联</v>
      </c>
      <c r="I299" s="1">
        <f>VLOOKUP(A299,'Sheet9'!A:A,1,0)</f>
      </c>
      <c r="J299" s="3"/>
      <c r="K299" s="1">
        <f>T299&amp;CHAR(10)&amp;U299&amp;CHAR(10)&amp;V299&amp;CHAR(10)&amp;Y299&amp;CHAR(10)&amp;Z299&amp;CHAR(10)&amp;AA299&amp;CHAR(10)&amp;AB299&amp;CHAR(10)&amp;AC299&amp;CHAR(10)&amp;AD299&amp;CHAR(10)&amp;AE299</f>
      </c>
      <c r="L299" s="2">
        <f>IFERROR(VLOOKUP(#REF!,'第一课直播'!D:L,9,0),IFERROR(VLOOKUP('第一课回放'!C:H,5,0),"未到课"))</f>
      </c>
      <c r="M299" s="2">
        <f>IFERROR(VLOOKUP(#REF!,'第一课回放'!C:H,5,0),"0:00:00")</f>
      </c>
      <c r="N299" s="2">
        <f>IFERROR(VLOOKUP(#REF!,'第二课直播'!D:L,9,0),"未到课")</f>
      </c>
      <c r="O299" s="2"/>
      <c r="P299" s="2"/>
      <c r="Q299" s="2"/>
      <c r="R299" s="2"/>
      <c r="S299" s="1">
        <f>IFERROR(VLOOKUP(A299,'微伴数据'!A:DB,12,0),"")</f>
      </c>
      <c r="T299" s="1">
        <f>IFERROR(VLOOKUP(A299,'微伴数据'!A:DB,32,0),"")</f>
      </c>
      <c r="U299" s="1">
        <f>IFERROR(VLOOKUP(A299,'微伴数据'!A:DC,81,0),"")</f>
      </c>
      <c r="V299" s="1">
        <f>IFERROR(VLOOKUP(#REF!,'星橙地址'!A:V,9,0),"")</f>
      </c>
      <c r="W299" s="1">
        <f>IFERROR(VLOOKUP(#REF!,'星橙地址'!A:V,10,0),"")</f>
      </c>
      <c r="X299" s="1">
        <f>IFERROR(VLOOKUP(A299,'星云问卷'!A:O,8,0),"")</f>
      </c>
      <c r="Y299" s="3">
        <f>IFERROR(VLOOKUP(A299,'星云问卷'!A:O,9,0),"")</f>
      </c>
      <c r="Z299" s="3">
        <f>IFERROR(VLOOKUP(A299,'星云问卷'!A:O,10,0),"")</f>
      </c>
      <c r="AA299" s="3">
        <f>IFERROR(VLOOKUP(A299,'星云问卷'!A:O,11,0),"")</f>
      </c>
      <c r="AB299" s="3">
        <f>IFERROR(VLOOKUP(A299,'星云问卷'!A:O,12,0),"")</f>
      </c>
      <c r="AC299" s="3">
        <f>IFERROR(VLOOKUP(A299,'星云问卷'!A:O,13,0),"")</f>
      </c>
      <c r="AD299" s="3">
        <f>IFERROR(VLOOKUP(A299,'星云问卷'!A:O,14,0),"")</f>
      </c>
      <c r="AE299" s="3">
        <f>IFERROR(VLOOKUP(A299,'星云问卷'!A:O,15,0),"")</f>
      </c>
      <c r="AF299" s="1">
        <f>IFERROR(VLOOKUP(A299,'微伴数据'!A:DB,72,0),"")</f>
      </c>
      <c r="AG299" s="1"/>
      <c r="AH299" s="1"/>
      <c r="AI299" s="1"/>
      <c r="AJ299" s="4"/>
      <c r="AK299" s="4"/>
      <c r="AL299" s="4">
        <f>CONCATENATE( " 我把体验营用户专属福利给你发一下哈：" &amp; CHAR(10) &amp; CHAR(10), "1.《抖音商业IP课》" &amp; CHAR(10), "兑换码：", AG299, CHAR(10), "兑换码使用地址：https://appamvpb5mq9834.h5.xiaoeknow.com/p/t/v1/ecommerce/mkt/redeem_index" &amp; CHAR(10) &amp; CHAR(10), "2.《生财有术66个项目精选》" &amp; CHAR(10), "兑换码：", AH299, CHAR(10), "使用方式：微信搜索小报童投递-点击开始阅读-点击生财有术项目精选即可" &amp; CHAR(10) &amp; CHAR(10), "3.《生财365问》" &amp; CHAR(10), "兑换码：", AI299, CHAR(10), "使用方式：https://appamvpb5mq9834.h5.xiaoeknow.com/p/t/v1/ecommerce/mkt/redeem_index")</f>
      </c>
      <c r="AM299" s="1"/>
      <c r="AN299" s="1"/>
      <c r="AO299" s="1"/>
    </row>
    <row customHeight="true" ht="179" r="300">
      <c r="A300" s="8">
        <f>IF('微伴数据'!A297="","",'微伴数据'!A297)</f>
      </c>
      <c r="B300" s="1">
        <f>IF('微伴数据'!B297="","",'微伴数据'!B297)</f>
      </c>
      <c r="C300" s="1">
        <f>IF('微伴数据'!G297="","",'微伴数据'!G297)</f>
      </c>
      <c r="D300" s="1">
        <f>IF('微伴数据'!D297="","",'微伴数据'!D297)</f>
      </c>
      <c r="E300" s="1">
        <f>IF('微伴数据'!CR297="","",'微伴数据'!CR297)</f>
      </c>
      <c r="F300" s="1">
        <f>IF('微伴数据'!CL297="","",'微伴数据'!CL297)</f>
      </c>
      <c r="G300" s="1" t="str">
        <v>B</v>
      </c>
      <c r="H300" s="1" t="str">
        <v>建联</v>
      </c>
      <c r="I300" s="1">
        <f>VLOOKUP(A300,'Sheet9'!A:A,1,0)</f>
      </c>
      <c r="J300" s="3"/>
      <c r="K300" s="1">
        <f>T300&amp;CHAR(10)&amp;U300&amp;CHAR(10)&amp;V300&amp;CHAR(10)&amp;Y300&amp;CHAR(10)&amp;Z300&amp;CHAR(10)&amp;AA300&amp;CHAR(10)&amp;AB300&amp;CHAR(10)&amp;AC300&amp;CHAR(10)&amp;AD300&amp;CHAR(10)&amp;AE300</f>
      </c>
      <c r="L300" s="2">
        <f>IFERROR(VLOOKUP(#REF!,'第一课直播'!D:L,9,0),IFERROR(VLOOKUP('第一课回放'!C:H,5,0),"未到课"))</f>
      </c>
      <c r="M300" s="2">
        <f>IFERROR(VLOOKUP(#REF!,'第一课回放'!C:H,5,0),"0:00:00")</f>
      </c>
      <c r="N300" s="2">
        <f>IFERROR(VLOOKUP(#REF!,'第二课直播'!D:L,9,0),"未到课")</f>
      </c>
      <c r="O300" s="2"/>
      <c r="P300" s="2"/>
      <c r="Q300" s="2"/>
      <c r="R300" s="2"/>
      <c r="S300" s="1">
        <f>IFERROR(VLOOKUP(A300,'微伴数据'!A:DB,12,0),"")</f>
      </c>
      <c r="T300" s="1">
        <f>IFERROR(VLOOKUP(A300,'微伴数据'!A:DB,32,0),"")</f>
      </c>
      <c r="U300" s="1">
        <f>IFERROR(VLOOKUP(A300,'微伴数据'!A:DC,81,0),"")</f>
      </c>
      <c r="V300" s="1">
        <f>IFERROR(VLOOKUP(#REF!,'星橙地址'!A:V,9,0),"")</f>
      </c>
      <c r="W300" s="1">
        <f>IFERROR(VLOOKUP(#REF!,'星橙地址'!A:V,10,0),"")</f>
      </c>
      <c r="X300" s="1">
        <f>IFERROR(VLOOKUP(A300,'星云问卷'!A:O,8,0),"")</f>
      </c>
      <c r="Y300" s="3">
        <f>IFERROR(VLOOKUP(A300,'星云问卷'!A:O,9,0),"")</f>
      </c>
      <c r="Z300" s="3">
        <f>IFERROR(VLOOKUP(A300,'星云问卷'!A:O,10,0),"")</f>
      </c>
      <c r="AA300" s="3">
        <f>IFERROR(VLOOKUP(A300,'星云问卷'!A:O,11,0),"")</f>
      </c>
      <c r="AB300" s="3">
        <f>IFERROR(VLOOKUP(A300,'星云问卷'!A:O,12,0),"")</f>
      </c>
      <c r="AC300" s="3">
        <f>IFERROR(VLOOKUP(A300,'星云问卷'!A:O,13,0),"")</f>
      </c>
      <c r="AD300" s="3">
        <f>IFERROR(VLOOKUP(A300,'星云问卷'!A:O,14,0),"")</f>
      </c>
      <c r="AE300" s="3">
        <f>IFERROR(VLOOKUP(A300,'星云问卷'!A:O,15,0),"")</f>
      </c>
      <c r="AF300" s="1">
        <f>IFERROR(VLOOKUP(A300,'微伴数据'!A:DB,72,0),"")</f>
      </c>
      <c r="AG300" s="5" t="str">
        <v>54CpGkbm</v>
      </c>
      <c r="AH300" s="4" t="str">
        <v>https://xiaobot.net/invitation/075fd-a8b92-6fd84-e1cc6/</v>
      </c>
      <c r="AI300" s="5" t="str">
        <v>6duSX3Uz</v>
      </c>
      <c r="AJ300" s="4"/>
      <c r="AK300" s="4"/>
      <c r="AL300" s="4">
        <f>CONCATENATE( " 我把体验营用户专属福利给你发一下哈：" &amp; CHAR(10) &amp; CHAR(10), "1.《抖音商业IP课》" &amp; CHAR(10), "兑换码：", AG300, CHAR(10), "兑换码使用地址：https://appamvpb5mq9834.h5.xiaoeknow.com/p/t/v1/ecommerce/mkt/redeem_index" &amp; CHAR(10) &amp; CHAR(10), "2.《生财有术66个项目精选》" &amp; CHAR(10), "兑换码：", AH300, CHAR(10), "使用方式：微信搜索小报童投递-点击开始阅读-点击生财有术项目精选即可" &amp; CHAR(10) &amp; CHAR(10), "3.《生财365问》" &amp; CHAR(10), "兑换码：", AI300, CHAR(10), "使用方式：https://appamvpb5mq9834.h5.xiaoeknow.com/p/t/v1/ecommerce/mkt/redeem_index")</f>
      </c>
      <c r="AM300" s="1"/>
      <c r="AN300" s="1"/>
      <c r="AO300" s="1" t="str">
        <v>纳入用户画像</v>
      </c>
    </row>
    <row customHeight="true" ht="179" r="301">
      <c r="A301" s="1">
        <f>IF('微伴数据'!A298="","",'微伴数据'!A298)</f>
      </c>
      <c r="B301" s="1">
        <f>IF('微伴数据'!B298="","",'微伴数据'!B298)</f>
      </c>
      <c r="C301" s="1">
        <f>IF('微伴数据'!G298="","",'微伴数据'!G298)</f>
      </c>
      <c r="D301" s="1">
        <f>IF('微伴数据'!D298="","",'微伴数据'!D298)</f>
      </c>
      <c r="E301" s="1">
        <f>IF('微伴数据'!CR298="","",'微伴数据'!CR298)</f>
      </c>
      <c r="F301" s="1">
        <f>IF('微伴数据'!CL298="","",'微伴数据'!CL298)</f>
      </c>
      <c r="G301" s="1" t="str">
        <v>S</v>
      </c>
      <c r="H301" s="1" t="str">
        <v>建联</v>
      </c>
      <c r="I301" s="1">
        <f>VLOOKUP(A301,'Sheet9'!A:A,1,0)</f>
      </c>
      <c r="J301" s="3"/>
      <c r="K301" s="1">
        <f>T301&amp;CHAR(10)&amp;U301&amp;CHAR(10)&amp;V301&amp;CHAR(10)&amp;Y301&amp;CHAR(10)&amp;Z301&amp;CHAR(10)&amp;AA301&amp;CHAR(10)&amp;AB301&amp;CHAR(10)&amp;AC301&amp;CHAR(10)&amp;AD301&amp;CHAR(10)&amp;AE301</f>
      </c>
      <c r="L301" s="2">
        <f>IFERROR(VLOOKUP(#REF!,'第一课直播'!D:L,9,0),IFERROR(VLOOKUP('第一课回放'!C:H,5,0),"未到课"))</f>
      </c>
      <c r="M301" s="2">
        <f>IFERROR(VLOOKUP(#REF!,'第一课回放'!C:H,5,0),"0:00:00")</f>
      </c>
      <c r="N301" s="2">
        <f>IFERROR(VLOOKUP(#REF!,'第二课直播'!D:L,9,0),"未到课")</f>
      </c>
      <c r="O301" s="2"/>
      <c r="P301" s="2"/>
      <c r="Q301" s="2"/>
      <c r="R301" s="2"/>
      <c r="S301" s="1">
        <f>IFERROR(VLOOKUP(A301,'微伴数据'!A:DB,12,0),"")</f>
      </c>
      <c r="T301" s="1">
        <f>IFERROR(VLOOKUP(A301,'微伴数据'!A:DB,32,0),"")</f>
      </c>
      <c r="U301" s="4" t="str">
        <v>会员_7</v>
      </c>
      <c r="V301" s="1">
        <f>IFERROR(VLOOKUP(#REF!,'星橙地址'!A:V,9,0),"")</f>
      </c>
      <c r="W301" s="1">
        <f>IFERROR(VLOOKUP(#REF!,'星橙地址'!A:V,10,0),"")</f>
      </c>
      <c r="X301" s="1">
        <f>IFERROR(VLOOKUP(A301,'星云问卷'!A:O,8,0),"")</f>
      </c>
      <c r="Y301" s="3">
        <f>IFERROR(VLOOKUP(A301,'星云问卷'!A:O,9,0),"")</f>
      </c>
      <c r="Z301" s="3">
        <f>IFERROR(VLOOKUP(A301,'星云问卷'!A:O,10,0),"")</f>
      </c>
      <c r="AA301" s="3">
        <f>IFERROR(VLOOKUP(A301,'星云问卷'!A:O,11,0),"")</f>
      </c>
      <c r="AB301" s="3">
        <f>IFERROR(VLOOKUP(A301,'星云问卷'!A:O,12,0),"")</f>
      </c>
      <c r="AC301" s="3">
        <f>IFERROR(VLOOKUP(A301,'星云问卷'!A:O,13,0),"")</f>
      </c>
      <c r="AD301" s="3">
        <f>IFERROR(VLOOKUP(A301,'星云问卷'!A:O,14,0),"")</f>
      </c>
      <c r="AE301" s="3">
        <f>IFERROR(VLOOKUP(A301,'星云问卷'!A:O,15,0),"")</f>
      </c>
      <c r="AF301" s="1">
        <f>IFERROR(VLOOKUP(A301,'微伴数据'!A:DB,72,0),"")</f>
      </c>
      <c r="AG301" s="5" t="str">
        <v>547qkgJK</v>
      </c>
      <c r="AH301" s="4" t="s">
        <v>55</v>
      </c>
      <c r="AI301" s="5" t="str">
        <v>6dhdE2n3</v>
      </c>
      <c r="AJ301" s="4"/>
      <c r="AK301" s="4"/>
      <c r="AL301" s="4">
        <f>CONCATENATE( " 我把体验营用户专属福利给你发一下哈：" &amp; CHAR(10) &amp; CHAR(10), "1.《抖音商业IP课》" &amp; CHAR(10), "兑换码：", AG301, CHAR(10), "兑换码使用地址：https://appamvpb5mq9834.h5.xiaoeknow.com/p/t/v1/ecommerce/mkt/redeem_index" &amp; CHAR(10) &amp; CHAR(10), "2.《生财有术66个项目精选》" &amp; CHAR(10), "兑换码：", AH301, CHAR(10), "使用方式：微信搜索小报童投递-点击开始阅读-点击生财有术项目精选即可" &amp; CHAR(10) &amp; CHAR(10), "3.《生财365问》" &amp; CHAR(10), "兑换码：", AI301, CHAR(10), "使用方式：https://appamvpb5mq9834.h5.xiaoeknow.com/p/t/v1/ecommerce/mkt/redeem_index")</f>
      </c>
      <c r="AM301" s="1"/>
      <c r="AN301" s="1"/>
      <c r="AO301" s="1"/>
    </row>
    <row customHeight="true" ht="179" r="302">
      <c r="A302" s="1">
        <f>IF('微伴数据'!A299="","",'微伴数据'!A299)</f>
      </c>
      <c r="B302" s="1">
        <f>IF('微伴数据'!B299="","",'微伴数据'!B299)</f>
      </c>
      <c r="C302" s="1">
        <f>IF('微伴数据'!G299="","",'微伴数据'!G299)</f>
      </c>
      <c r="D302" s="1">
        <f>IF('微伴数据'!D299="","",'微伴数据'!D299)</f>
      </c>
      <c r="E302" s="1">
        <f>IF('微伴数据'!CR299="","",'微伴数据'!CR299)</f>
      </c>
      <c r="F302" s="1">
        <f>IF('微伴数据'!CL299="","",'微伴数据'!CL299)</f>
      </c>
      <c r="G302" s="1" t="str">
        <v>B</v>
      </c>
      <c r="H302" s="1" t="str">
        <v>建联</v>
      </c>
      <c r="I302" s="1">
        <f>VLOOKUP(A302,'Sheet9'!A:A,1,0)</f>
      </c>
      <c r="J302" s="3"/>
      <c r="K302" s="1">
        <f>T302&amp;CHAR(10)&amp;U302&amp;CHAR(10)&amp;V302&amp;CHAR(10)&amp;Y302&amp;CHAR(10)&amp;Z302&amp;CHAR(10)&amp;AA302&amp;CHAR(10)&amp;AB302&amp;CHAR(10)&amp;AC302&amp;CHAR(10)&amp;AD302&amp;CHAR(10)&amp;AE302</f>
      </c>
      <c r="L302" s="2">
        <f>IFERROR(VLOOKUP(#REF!,'第一课直播'!D:L,9,0),IFERROR(VLOOKUP('第一课回放'!C:H,5,0),"未到课"))</f>
      </c>
      <c r="M302" s="2">
        <f>IFERROR(VLOOKUP(#REF!,'第一课回放'!C:H,5,0),"0:00:00")</f>
      </c>
      <c r="N302" s="2">
        <f>IFERROR(VLOOKUP(#REF!,'第二课直播'!D:L,9,0),"未到课")</f>
      </c>
      <c r="O302" s="2"/>
      <c r="P302" s="2"/>
      <c r="Q302" s="2"/>
      <c r="R302" s="2"/>
      <c r="S302" s="1">
        <f>IFERROR(VLOOKUP(A302,'微伴数据'!A:DB,12,0),"")</f>
      </c>
      <c r="T302" s="1">
        <f>IFERROR(VLOOKUP(A302,'微伴数据'!A:DB,32,0),"")</f>
      </c>
      <c r="U302" s="1">
        <f>IFERROR(VLOOKUP(A302,'微伴数据'!A:DC,81,0),"")</f>
      </c>
      <c r="V302" s="1">
        <f>IFERROR(VLOOKUP(#REF!,'星橙地址'!A:V,9,0),"")</f>
      </c>
      <c r="W302" s="1">
        <f>IFERROR(VLOOKUP(#REF!,'星橙地址'!A:V,10,0),"")</f>
      </c>
      <c r="X302" s="1">
        <f>IFERROR(VLOOKUP(A302,'星云问卷'!A:O,8,0),"")</f>
      </c>
      <c r="Y302" s="3">
        <f>IFERROR(VLOOKUP(A302,'星云问卷'!A:O,9,0),"")</f>
      </c>
      <c r="Z302" s="3">
        <f>IFERROR(VLOOKUP(A302,'星云问卷'!A:O,10,0),"")</f>
      </c>
      <c r="AA302" s="3">
        <f>IFERROR(VLOOKUP(A302,'星云问卷'!A:O,11,0),"")</f>
      </c>
      <c r="AB302" s="3">
        <f>IFERROR(VLOOKUP(A302,'星云问卷'!A:O,12,0),"")</f>
      </c>
      <c r="AC302" s="3">
        <f>IFERROR(VLOOKUP(A302,'星云问卷'!A:O,13,0),"")</f>
      </c>
      <c r="AD302" s="3">
        <f>IFERROR(VLOOKUP(A302,'星云问卷'!A:O,14,0),"")</f>
      </c>
      <c r="AE302" s="3">
        <f>IFERROR(VLOOKUP(A302,'星云问卷'!A:O,15,0),"")</f>
      </c>
      <c r="AF302" s="1">
        <f>IFERROR(VLOOKUP(A302,'微伴数据'!A:DB,72,0),"")</f>
      </c>
      <c r="AG302" s="1"/>
      <c r="AH302" s="1"/>
      <c r="AI302" s="1"/>
      <c r="AJ302" s="4"/>
      <c r="AK302" s="4"/>
      <c r="AL302" s="4">
        <f>CONCATENATE( " 我把体验营用户专属福利给你发一下哈：" &amp; CHAR(10) &amp; CHAR(10), "1.《抖音商业IP课》" &amp; CHAR(10), "兑换码：", AG302, CHAR(10), "兑换码使用地址：https://appamvpb5mq9834.h5.xiaoeknow.com/p/t/v1/ecommerce/mkt/redeem_index" &amp; CHAR(10) &amp; CHAR(10), "2.《生财有术66个项目精选》" &amp; CHAR(10), "兑换码：", AH302, CHAR(10), "使用方式：微信搜索小报童投递-点击开始阅读-点击生财有术项目精选即可" &amp; CHAR(10) &amp; CHAR(10), "3.《生财365问》" &amp; CHAR(10), "兑换码：", AI302, CHAR(10), "使用方式：https://appamvpb5mq9834.h5.xiaoeknow.com/p/t/v1/ecommerce/mkt/redeem_index")</f>
      </c>
      <c r="AM302" s="1"/>
      <c r="AN302" s="1"/>
      <c r="AO302" s="1"/>
    </row>
    <row customHeight="true" ht="179" r="303">
      <c r="A303" s="1">
        <f>IF('微伴数据'!A300="","",'微伴数据'!A300)</f>
      </c>
      <c r="B303" s="1">
        <f>IF('微伴数据'!B300="","",'微伴数据'!B300)</f>
      </c>
      <c r="C303" s="1">
        <f>IF('微伴数据'!G300="","",'微伴数据'!G300)</f>
      </c>
      <c r="D303" s="1">
        <f>IF('微伴数据'!D300="","",'微伴数据'!D300)</f>
      </c>
      <c r="E303" s="1">
        <f>IF('微伴数据'!CR300="","",'微伴数据'!CR300)</f>
      </c>
      <c r="F303" s="1">
        <f>IF('微伴数据'!CL300="","",'微伴数据'!CL300)</f>
      </c>
      <c r="G303" s="1" t="str">
        <v>B</v>
      </c>
      <c r="H303" s="1" t="str">
        <v>建联</v>
      </c>
      <c r="I303" s="1">
        <f>VLOOKUP(A303,'Sheet9'!A:A,1,0)</f>
      </c>
      <c r="J303" s="3"/>
      <c r="K303" s="1">
        <f>T303&amp;CHAR(10)&amp;U303&amp;CHAR(10)&amp;V303&amp;CHAR(10)&amp;Y303&amp;CHAR(10)&amp;Z303&amp;CHAR(10)&amp;AA303&amp;CHAR(10)&amp;AB303&amp;CHAR(10)&amp;AC303&amp;CHAR(10)&amp;AD303&amp;CHAR(10)&amp;AE303</f>
      </c>
      <c r="L303" s="2">
        <f>IFERROR(VLOOKUP(#REF!,'第一课直播'!D:L,9,0),IFERROR(VLOOKUP('第一课回放'!C:H,5,0),"未到课"))</f>
      </c>
      <c r="M303" s="2">
        <f>IFERROR(VLOOKUP(#REF!,'第一课回放'!C:H,5,0),"0:00:00")</f>
      </c>
      <c r="N303" s="2">
        <f>IFERROR(VLOOKUP(#REF!,'第二课直播'!D:L,9,0),"未到课")</f>
      </c>
      <c r="O303" s="2"/>
      <c r="P303" s="2"/>
      <c r="Q303" s="2"/>
      <c r="R303" s="2"/>
      <c r="S303" s="1">
        <f>IFERROR(VLOOKUP(A303,'微伴数据'!A:DB,12,0),"")</f>
      </c>
      <c r="T303" s="1">
        <f>IFERROR(VLOOKUP(A303,'微伴数据'!A:DB,32,0),"")</f>
      </c>
      <c r="U303" s="1">
        <f>IFERROR(VLOOKUP(A303,'微伴数据'!A:DC,81,0),"")</f>
      </c>
      <c r="V303" s="1">
        <f>IFERROR(VLOOKUP(#REF!,'星橙地址'!A:V,9,0),"")</f>
      </c>
      <c r="W303" s="1">
        <f>IFERROR(VLOOKUP(#REF!,'星橙地址'!A:V,10,0),"")</f>
      </c>
      <c r="X303" s="1">
        <f>IFERROR(VLOOKUP(A303,'星云问卷'!A:O,8,0),"")</f>
      </c>
      <c r="Y303" s="3">
        <f>IFERROR(VLOOKUP(A303,'星云问卷'!A:O,9,0),"")</f>
      </c>
      <c r="Z303" s="3">
        <f>IFERROR(VLOOKUP(A303,'星云问卷'!A:O,10,0),"")</f>
      </c>
      <c r="AA303" s="3">
        <f>IFERROR(VLOOKUP(A303,'星云问卷'!A:O,11,0),"")</f>
      </c>
      <c r="AB303" s="3">
        <f>IFERROR(VLOOKUP(A303,'星云问卷'!A:O,12,0),"")</f>
      </c>
      <c r="AC303" s="3">
        <f>IFERROR(VLOOKUP(A303,'星云问卷'!A:O,13,0),"")</f>
      </c>
      <c r="AD303" s="3">
        <f>IFERROR(VLOOKUP(A303,'星云问卷'!A:O,14,0),"")</f>
      </c>
      <c r="AE303" s="3">
        <f>IFERROR(VLOOKUP(A303,'星云问卷'!A:O,15,0),"")</f>
      </c>
      <c r="AF303" s="1">
        <f>IFERROR(VLOOKUP(A303,'微伴数据'!A:DB,72,0),"")</f>
      </c>
      <c r="AG303" s="1" t="str">
        <v>54AWwaPJ</v>
      </c>
      <c r="AH303" s="1" t="str">
        <v>https://xiaobot.net/invitation/b509e-8fa12-090d1-a0611/</v>
      </c>
      <c r="AI303" s="5" t="str">
        <v>6dqFKSY2</v>
      </c>
      <c r="AJ303" s="4"/>
      <c r="AK303" s="4"/>
      <c r="AL303" s="4">
        <f>CONCATENATE( " 我把体验营用户专属福利给你发一下哈：" &amp; CHAR(10) &amp; CHAR(10), "1.《抖音商业IP课》" &amp; CHAR(10), "兑换码：", AG303, CHAR(10), "兑换码使用地址：https://appamvpb5mq9834.h5.xiaoeknow.com/p/t/v1/ecommerce/mkt/redeem_index" &amp; CHAR(10) &amp; CHAR(10), "2.《生财有术66个项目精选》" &amp; CHAR(10), "兑换码：", AH303, CHAR(10), "使用方式：微信搜索小报童投递-点击开始阅读-点击生财有术项目精选即可" &amp; CHAR(10) &amp; CHAR(10), "3.《生财365问》" &amp; CHAR(10), "兑换码：", AI303, CHAR(10), "使用方式：https://appamvpb5mq9834.h5.xiaoeknow.com/p/t/v1/ecommerce/mkt/redeem_index")</f>
      </c>
      <c r="AM303" s="1"/>
      <c r="AN303" s="1"/>
      <c r="AO303" s="1"/>
    </row>
    <row customHeight="true" ht="179" r="304">
      <c r="A304" s="12">
        <f>IF('微伴数据'!A301="","",'微伴数据'!A301)</f>
      </c>
      <c r="B304" s="1">
        <f>IF('微伴数据'!B301="","",'微伴数据'!B301)</f>
      </c>
      <c r="C304" s="1">
        <f>IF('微伴数据'!G301="","",'微伴数据'!G301)</f>
      </c>
      <c r="D304" s="1">
        <f>IF('微伴数据'!D301="","",'微伴数据'!D301)</f>
      </c>
      <c r="E304" s="1">
        <f>IF('微伴数据'!CR301="","",'微伴数据'!CR301)</f>
      </c>
      <c r="F304" s="1">
        <f>IF('微伴数据'!CL301="","",'微伴数据'!CL301)</f>
      </c>
      <c r="G304" s="1" t="str">
        <v>S</v>
      </c>
      <c r="H304" s="1" t="str">
        <v>匹配产品</v>
      </c>
      <c r="I304" s="1">
        <f>VLOOKUP(A304,'Sheet9'!A:A,1,0)</f>
      </c>
      <c r="J304" s="3" t="str">
        <v>纪钟老师好，我昨天晚上听了您的直播课，我是从去年大概11月份早上开车听网易云，偶然看到搞钱学姐播客，听到生财和各种让我热血沸腾的案例，成了我每天上班下班的精神食粮，年后我在网上找了一张胜财体验卡，2月28号正式体验冲浪生财，花了两个中午休息时间看了很多新手成功帖，然后看到了同城夜校的项目，搜索了下我所在的城市还没有类似项目跑通，想先试一下，然后又看到了你的朋友圈发的超级标，小红书找需求+虚拟+小程序，分析了我和我的搭子都是从事相关行业的工作，我就这几天在小红书评论多的帖子里，又开始冲浪找需求中[捂脸]。等体验完成后，我打算直接付费，希望能成为生财的一员，打开自己的视野，提高自己的执行力。</v>
      </c>
      <c r="K304" s="1">
        <f>T304&amp;CHAR(10)&amp;U304&amp;CHAR(10)&amp;V304&amp;CHAR(10)&amp;Y304&amp;CHAR(10)&amp;Z304&amp;CHAR(10)&amp;AA304&amp;CHAR(10)&amp;AB304&amp;CHAR(10)&amp;AC304&amp;CHAR(10)&amp;AD304&amp;CHAR(10)&amp;AE304</f>
      </c>
      <c r="L304" s="2">
        <f>IFERROR(VLOOKUP(#REF!,'第一课直播'!D:L,9,0),IFERROR(VLOOKUP('第一课回放'!C:H,5,0),"未到课"))</f>
      </c>
      <c r="M304" s="2">
        <f>IFERROR(VLOOKUP(#REF!,'第一课回放'!C:H,5,0),"0:00:00")</f>
      </c>
      <c r="N304" s="2">
        <f>IFERROR(VLOOKUP(#REF!,'第二课直播'!D:L,9,0),"未到课")</f>
      </c>
      <c r="O304" s="2"/>
      <c r="P304" s="2"/>
      <c r="Q304" s="2"/>
      <c r="R304" s="2"/>
      <c r="S304" s="1">
        <f>IFERROR(VLOOKUP(A304,'微伴数据'!A:DB,12,0),"")</f>
      </c>
      <c r="T304" s="1">
        <f>IFERROR(VLOOKUP(A304,'微伴数据'!A:DB,32,0),"")</f>
      </c>
      <c r="U304" s="1">
        <f>IFERROR(VLOOKUP(A304,'微伴数据'!A:DC,81,0),"")</f>
      </c>
      <c r="V304" s="1">
        <f>IFERROR(VLOOKUP(#REF!,'星橙地址'!A:V,9,0),"")</f>
      </c>
      <c r="W304" s="1">
        <f>IFERROR(VLOOKUP(#REF!,'星橙地址'!A:V,10,0),"")</f>
      </c>
      <c r="X304" s="1">
        <f>IFERROR(VLOOKUP(A304,'星云问卷'!A:O,8,0),"")</f>
      </c>
      <c r="Y304" s="3">
        <f>IFERROR(VLOOKUP(A304,'星云问卷'!A:O,9,0),"")</f>
      </c>
      <c r="Z304" s="3">
        <f>IFERROR(VLOOKUP(A304,'星云问卷'!A:O,10,0),"")</f>
      </c>
      <c r="AA304" s="3">
        <f>IFERROR(VLOOKUP(A304,'星云问卷'!A:O,11,0),"")</f>
      </c>
      <c r="AB304" s="3">
        <f>IFERROR(VLOOKUP(A304,'星云问卷'!A:O,12,0),"")</f>
      </c>
      <c r="AC304" s="3">
        <f>IFERROR(VLOOKUP(A304,'星云问卷'!A:O,13,0),"")</f>
      </c>
      <c r="AD304" s="3">
        <f>IFERROR(VLOOKUP(A304,'星云问卷'!A:O,14,0),"")</f>
      </c>
      <c r="AE304" s="3">
        <f>IFERROR(VLOOKUP(A304,'星云问卷'!A:O,15,0),"")</f>
      </c>
      <c r="AF304" s="1">
        <f>IFERROR(VLOOKUP(A304,'微伴数据'!A:DB,72,0),"")</f>
      </c>
      <c r="AG304" s="1"/>
      <c r="AH304" s="1"/>
      <c r="AI304" s="1"/>
      <c r="AJ304" s="4"/>
      <c r="AK304" s="4"/>
      <c r="AL304" s="4">
        <f>CONCATENATE( " 我把体验营用户专属福利给你发一下哈：" &amp; CHAR(10) &amp; CHAR(10), "1.《抖音商业IP课》" &amp; CHAR(10), "兑换码：", AG304, CHAR(10), "兑换码使用地址：https://appamvpb5mq9834.h5.xiaoeknow.com/p/t/v1/ecommerce/mkt/redeem_index" &amp; CHAR(10) &amp; CHAR(10), "2.《生财有术66个项目精选》" &amp; CHAR(10), "兑换码：", AH304, CHAR(10), "使用方式：微信搜索小报童投递-点击开始阅读-点击生财有术项目精选即可" &amp; CHAR(10) &amp; CHAR(10), "3.《生财365问》" &amp; CHAR(10), "兑换码：", AI304, CHAR(10), "使用方式：https://appamvpb5mq9834.h5.xiaoeknow.com/p/t/v1/ecommerce/mkt/redeem_index")</f>
      </c>
      <c r="AM304" s="1"/>
      <c r="AN304" s="1"/>
      <c r="AO304" s="1"/>
    </row>
    <row customHeight="true" ht="179" r="305">
      <c r="A305" s="1">
        <f>IF('微伴数据'!A302="","",'微伴数据'!A302)</f>
      </c>
      <c r="B305" s="1">
        <f>IF('微伴数据'!B302="","",'微伴数据'!B302)</f>
      </c>
      <c r="C305" s="1">
        <f>IF('微伴数据'!G302="","",'微伴数据'!G302)</f>
      </c>
      <c r="D305" s="1">
        <f>IF('微伴数据'!D302="","",'微伴数据'!D302)</f>
      </c>
      <c r="E305" s="1">
        <f>IF('微伴数据'!CR302="","",'微伴数据'!CR302)</f>
      </c>
      <c r="F305" s="1">
        <f>IF('微伴数据'!CL302="","",'微伴数据'!CL302)</f>
      </c>
      <c r="G305" s="1" t="str">
        <v>B</v>
      </c>
      <c r="H305" s="1" t="str">
        <v>建联</v>
      </c>
      <c r="I305" s="1">
        <f>VLOOKUP(A305,'Sheet9'!A:A,1,0)</f>
      </c>
      <c r="J305" s="3"/>
      <c r="K305" s="1">
        <f>T305&amp;CHAR(10)&amp;U305&amp;CHAR(10)&amp;V305&amp;CHAR(10)&amp;Y305&amp;CHAR(10)&amp;Z305&amp;CHAR(10)&amp;AA305&amp;CHAR(10)&amp;AB305&amp;CHAR(10)&amp;AC305&amp;CHAR(10)&amp;AD305&amp;CHAR(10)&amp;AE305</f>
      </c>
      <c r="L305" s="2">
        <f>IFERROR(VLOOKUP(#REF!,'第一课直播'!D:L,9,0),IFERROR(VLOOKUP('第一课回放'!C:H,5,0),"未到课"))</f>
      </c>
      <c r="M305" s="2">
        <f>IFERROR(VLOOKUP(#REF!,'第一课回放'!C:H,5,0),"0:00:00")</f>
      </c>
      <c r="N305" s="2">
        <f>IFERROR(VLOOKUP(#REF!,'第二课直播'!D:L,9,0),"未到课")</f>
      </c>
      <c r="O305" s="2"/>
      <c r="P305" s="2"/>
      <c r="Q305" s="2"/>
      <c r="R305" s="2"/>
      <c r="S305" s="1">
        <f>IFERROR(VLOOKUP(A305,'微伴数据'!A:DB,12,0),"")</f>
      </c>
      <c r="T305" s="1">
        <f>IFERROR(VLOOKUP(A305,'微伴数据'!A:DB,32,0),"")</f>
      </c>
      <c r="U305" s="1">
        <f>IFERROR(VLOOKUP(A305,'微伴数据'!A:DC,81,0),"")</f>
      </c>
      <c r="V305" s="1">
        <f>IFERROR(VLOOKUP(#REF!,'星橙地址'!A:V,9,0),"")</f>
      </c>
      <c r="W305" s="1">
        <f>IFERROR(VLOOKUP(#REF!,'星橙地址'!A:V,10,0),"")</f>
      </c>
      <c r="X305" s="1">
        <f>IFERROR(VLOOKUP(A305,'星云问卷'!A:O,8,0),"")</f>
      </c>
      <c r="Y305" s="3">
        <f>IFERROR(VLOOKUP(A305,'星云问卷'!A:O,9,0),"")</f>
      </c>
      <c r="Z305" s="3">
        <f>IFERROR(VLOOKUP(A305,'星云问卷'!A:O,10,0),"")</f>
      </c>
      <c r="AA305" s="3">
        <f>IFERROR(VLOOKUP(A305,'星云问卷'!A:O,11,0),"")</f>
      </c>
      <c r="AB305" s="3">
        <f>IFERROR(VLOOKUP(A305,'星云问卷'!A:O,12,0),"")</f>
      </c>
      <c r="AC305" s="3">
        <f>IFERROR(VLOOKUP(A305,'星云问卷'!A:O,13,0),"")</f>
      </c>
      <c r="AD305" s="3">
        <f>IFERROR(VLOOKUP(A305,'星云问卷'!A:O,14,0),"")</f>
      </c>
      <c r="AE305" s="3">
        <f>IFERROR(VLOOKUP(A305,'星云问卷'!A:O,15,0),"")</f>
      </c>
      <c r="AF305" s="1">
        <f>IFERROR(VLOOKUP(A305,'微伴数据'!A:DB,72,0),"")</f>
      </c>
      <c r="AG305" s="5" t="str">
        <v>54Au7Zx9</v>
      </c>
      <c r="AH305" s="1" t="str">
        <v>https://xiaobot.net/invitation/10742-92f83-d21ea-7329e/</v>
      </c>
      <c r="AI305" s="5" t="str">
        <v>6dqqqVcu</v>
      </c>
      <c r="AJ305" s="4"/>
      <c r="AK305" s="4"/>
      <c r="AL305" s="4">
        <f>CONCATENATE( " 我把体验营用户专属福利给你发一下哈：" &amp; CHAR(10) &amp; CHAR(10), "1.《抖音商业IP课》" &amp; CHAR(10), "兑换码：", AG305, CHAR(10), "兑换码使用地址：https://appamvpb5mq9834.h5.xiaoeknow.com/p/t/v1/ecommerce/mkt/redeem_index" &amp; CHAR(10) &amp; CHAR(10), "2.《生财有术66个项目精选》" &amp; CHAR(10), "兑换码：", AH305, CHAR(10), "使用方式：微信搜索小报童投递-点击开始阅读-点击生财有术项目精选即可" &amp; CHAR(10) &amp; CHAR(10), "3.《生财365问》" &amp; CHAR(10), "兑换码：", AI305, CHAR(10), "使用方式：https://appamvpb5mq9834.h5.xiaoeknow.com/p/t/v1/ecommerce/mkt/redeem_index")</f>
      </c>
      <c r="AM305" s="1"/>
      <c r="AN305" s="1"/>
      <c r="AO305" s="1"/>
    </row>
    <row customHeight="true" ht="179" r="306">
      <c r="A306" s="1">
        <f>IF('微伴数据'!A303="","",'微伴数据'!A303)</f>
      </c>
      <c r="B306" s="1">
        <f>IF('微伴数据'!B303="","",'微伴数据'!B303)</f>
      </c>
      <c r="C306" s="1">
        <f>IF('微伴数据'!G303="","",'微伴数据'!G303)</f>
      </c>
      <c r="D306" s="1">
        <f>IF('微伴数据'!D303="","",'微伴数据'!D303)</f>
      </c>
      <c r="E306" s="1">
        <f>IF('微伴数据'!CR303="","",'微伴数据'!CR303)</f>
      </c>
      <c r="F306" s="1">
        <f>IF('微伴数据'!CL303="","",'微伴数据'!CL303)</f>
      </c>
      <c r="G306" s="1" t="str">
        <v>B</v>
      </c>
      <c r="H306" s="1" t="str">
        <v>建联</v>
      </c>
      <c r="I306" s="1">
        <f>VLOOKUP(A306,'Sheet9'!A:A,1,0)</f>
      </c>
      <c r="J306" s="3"/>
      <c r="K306" s="1">
        <f>T306&amp;CHAR(10)&amp;U306&amp;CHAR(10)&amp;V306&amp;CHAR(10)&amp;Y306&amp;CHAR(10)&amp;Z306&amp;CHAR(10)&amp;AA306&amp;CHAR(10)&amp;AB306&amp;CHAR(10)&amp;AC306&amp;CHAR(10)&amp;AD306&amp;CHAR(10)&amp;AE306</f>
      </c>
      <c r="L306" s="2">
        <f>IFERROR(VLOOKUP(#REF!,'第一课直播'!D:L,9,0),IFERROR(VLOOKUP('第一课回放'!C:H,5,0),"未到课"))</f>
      </c>
      <c r="M306" s="2">
        <f>IFERROR(VLOOKUP(#REF!,'第一课回放'!C:H,5,0),"0:00:00")</f>
      </c>
      <c r="N306" s="2">
        <f>IFERROR(VLOOKUP(#REF!,'第二课直播'!D:L,9,0),"未到课")</f>
      </c>
      <c r="O306" s="2" t="str">
        <v>有</v>
      </c>
      <c r="P306" s="7" t="str">
        <v>有</v>
      </c>
      <c r="Q306" s="2" t="str">
        <v>有</v>
      </c>
      <c r="R306" s="2"/>
      <c r="S306" s="1">
        <f>IFERROR(VLOOKUP(A306,'微伴数据'!A:DB,12,0),"")</f>
      </c>
      <c r="T306" s="1">
        <f>IFERROR(VLOOKUP(A306,'微伴数据'!A:DB,32,0),"")</f>
      </c>
      <c r="U306" s="1">
        <f>IFERROR(VLOOKUP(A306,'微伴数据'!A:DC,81,0),"")</f>
      </c>
      <c r="V306" s="1">
        <f>IFERROR(VLOOKUP(#REF!,'星橙地址'!A:V,9,0),"")</f>
      </c>
      <c r="W306" s="1">
        <f>IFERROR(VLOOKUP(#REF!,'星橙地址'!A:V,10,0),"")</f>
      </c>
      <c r="X306" s="1">
        <f>IFERROR(VLOOKUP(A306,'星云问卷'!A:O,8,0),"")</f>
      </c>
      <c r="Y306" s="3">
        <f>IFERROR(VLOOKUP(A306,'星云问卷'!A:O,9,0),"")</f>
      </c>
      <c r="Z306" s="3">
        <f>IFERROR(VLOOKUP(A306,'星云问卷'!A:O,10,0),"")</f>
      </c>
      <c r="AA306" s="3">
        <f>IFERROR(VLOOKUP(A306,'星云问卷'!A:O,11,0),"")</f>
      </c>
      <c r="AB306" s="3">
        <f>IFERROR(VLOOKUP(A306,'星云问卷'!A:O,12,0),"")</f>
      </c>
      <c r="AC306" s="3">
        <f>IFERROR(VLOOKUP(A306,'星云问卷'!A:O,13,0),"")</f>
      </c>
      <c r="AD306" s="3">
        <f>IFERROR(VLOOKUP(A306,'星云问卷'!A:O,14,0),"")</f>
      </c>
      <c r="AE306" s="3">
        <f>IFERROR(VLOOKUP(A306,'星云问卷'!A:O,15,0),"")</f>
      </c>
      <c r="AF306" s="1">
        <f>IFERROR(VLOOKUP(A306,'微伴数据'!A:DB,72,0),"")</f>
      </c>
      <c r="AG306" s="5" t="str">
        <v>547mMUvB</v>
      </c>
      <c r="AH306" s="4" t="s">
        <v>56</v>
      </c>
      <c r="AI306" s="5" t="str">
        <v>6dhWFttD</v>
      </c>
      <c r="AJ306" s="4"/>
      <c r="AK306" s="4"/>
      <c r="AL306" s="4">
        <f>CONCATENATE( " 我把体验营用户专属福利给你发一下哈：" &amp; CHAR(10) &amp; CHAR(10), "1.《抖音商业IP课》" &amp; CHAR(10), "兑换码：", AG306, CHAR(10), "兑换码使用地址：https://appamvpb5mq9834.h5.xiaoeknow.com/p/t/v1/ecommerce/mkt/redeem_index" &amp; CHAR(10) &amp; CHAR(10), "2.《生财有术66个项目精选》" &amp; CHAR(10), "兑换码：", AH306, CHAR(10), "使用方式：微信搜索小报童投递-点击开始阅读-点击生财有术项目精选即可" &amp; CHAR(10) &amp; CHAR(10), "3.《生财365问》" &amp; CHAR(10), "兑换码：", AI306, CHAR(10), "使用方式：https://appamvpb5mq9834.h5.xiaoeknow.com/p/t/v1/ecommerce/mkt/redeem_index")</f>
      </c>
      <c r="AM306" s="1"/>
      <c r="AN306" s="1"/>
      <c r="AO306" s="1"/>
    </row>
    <row customHeight="true" ht="179" r="307">
      <c r="A307" s="12">
        <f>IF('微伴数据'!A304="","",'微伴数据'!A304)</f>
      </c>
      <c r="B307" s="1">
        <f>IF('微伴数据'!B304="","",'微伴数据'!B304)</f>
      </c>
      <c r="C307" s="1">
        <f>IF('微伴数据'!G304="","",'微伴数据'!G304)</f>
      </c>
      <c r="D307" s="1">
        <f>IF('微伴数据'!D304="","",'微伴数据'!D304)</f>
      </c>
      <c r="E307" s="1">
        <f>IF('微伴数据'!CR304="","",'微伴数据'!CR304)</f>
      </c>
      <c r="F307" s="1">
        <f>IF('微伴数据'!CL304="","",'微伴数据'!CL304)</f>
      </c>
      <c r="G307" s="1" t="str">
        <v>S</v>
      </c>
      <c r="H307" s="1" t="str">
        <v>需求</v>
      </c>
      <c r="I307" s="1">
        <f>VLOOKUP(A307,'Sheet9'!A:A,1,0)</f>
      </c>
      <c r="J307" s="3" t="str">
        <v>我对微信小程序，闲鱼电商，抖音带货</v>
      </c>
      <c r="K307" s="1">
        <f>T307&amp;CHAR(10)&amp;U307&amp;CHAR(10)&amp;V307&amp;CHAR(10)&amp;Y307&amp;CHAR(10)&amp;Z307&amp;CHAR(10)&amp;AA307&amp;CHAR(10)&amp;AB307&amp;CHAR(10)&amp;AC307&amp;CHAR(10)&amp;AD307&amp;CHAR(10)&amp;AE307</f>
      </c>
      <c r="L307" s="2">
        <f>IFERROR(VLOOKUP(#REF!,'第一课直播'!D:L,9,0),IFERROR(VLOOKUP('第一课回放'!C:H,5,0),"未到课"))</f>
      </c>
      <c r="M307" s="2">
        <f>IFERROR(VLOOKUP(#REF!,'第一课回放'!C:H,5,0),"0:00:00")</f>
      </c>
      <c r="N307" s="2">
        <f>IFERROR(VLOOKUP(#REF!,'第二课直播'!D:L,9,0),"未到课")</f>
      </c>
      <c r="O307" s="2"/>
      <c r="P307" s="2"/>
      <c r="Q307" s="2"/>
      <c r="R307" s="2"/>
      <c r="S307" s="1">
        <f>IFERROR(VLOOKUP(A307,'微伴数据'!A:DB,12,0),"")</f>
      </c>
      <c r="T307" s="1">
        <f>IFERROR(VLOOKUP(A307,'微伴数据'!A:DB,32,0),"")</f>
      </c>
      <c r="U307" s="1">
        <f>IFERROR(VLOOKUP(A307,'微伴数据'!A:DC,81,0),"")</f>
      </c>
      <c r="V307" s="1">
        <f>IFERROR(VLOOKUP(#REF!,'星橙地址'!A:V,9,0),"")</f>
      </c>
      <c r="W307" s="1">
        <f>IFERROR(VLOOKUP(#REF!,'星橙地址'!A:V,10,0),"")</f>
      </c>
      <c r="X307" s="1">
        <f>IFERROR(VLOOKUP(A307,'星云问卷'!A:O,8,0),"")</f>
      </c>
      <c r="Y307" s="3">
        <f>IFERROR(VLOOKUP(A307,'星云问卷'!A:O,9,0),"")</f>
      </c>
      <c r="Z307" s="3">
        <f>IFERROR(VLOOKUP(A307,'星云问卷'!A:O,10,0),"")</f>
      </c>
      <c r="AA307" s="3">
        <f>IFERROR(VLOOKUP(A307,'星云问卷'!A:O,11,0),"")</f>
      </c>
      <c r="AB307" s="3">
        <f>IFERROR(VLOOKUP(A307,'星云问卷'!A:O,12,0),"")</f>
      </c>
      <c r="AC307" s="3">
        <f>IFERROR(VLOOKUP(A307,'星云问卷'!A:O,13,0),"")</f>
      </c>
      <c r="AD307" s="3">
        <f>IFERROR(VLOOKUP(A307,'星云问卷'!A:O,14,0),"")</f>
      </c>
      <c r="AE307" s="3">
        <f>IFERROR(VLOOKUP(A307,'星云问卷'!A:O,15,0),"")</f>
      </c>
      <c r="AF307" s="1">
        <f>IFERROR(VLOOKUP(A307,'微伴数据'!A:DB,72,0),"")</f>
      </c>
      <c r="AG307" s="1"/>
      <c r="AH307" s="1"/>
      <c r="AI307" s="1"/>
      <c r="AJ307" s="4"/>
      <c r="AK307" s="4"/>
      <c r="AL307" s="4">
        <f>CONCATENATE( " 我把体验营用户专属福利给你发一下哈：" &amp; CHAR(10) &amp; CHAR(10), "1.《抖音商业IP课》" &amp; CHAR(10), "兑换码：", AG307, CHAR(10), "兑换码使用地址：https://appamvpb5mq9834.h5.xiaoeknow.com/p/t/v1/ecommerce/mkt/redeem_index" &amp; CHAR(10) &amp; CHAR(10), "2.《生财有术66个项目精选》" &amp; CHAR(10), "兑换码：", AH307, CHAR(10), "使用方式：微信搜索小报童投递-点击开始阅读-点击生财有术项目精选即可" &amp; CHAR(10) &amp; CHAR(10), "3.《生财365问》" &amp; CHAR(10), "兑换码：", AI307, CHAR(10), "使用方式：https://appamvpb5mq9834.h5.xiaoeknow.com/p/t/v1/ecommerce/mkt/redeem_index")</f>
      </c>
      <c r="AM307" s="1"/>
      <c r="AN307" s="1"/>
      <c r="AO307" s="1"/>
    </row>
    <row customHeight="true" ht="179" r="308">
      <c r="A308" s="1">
        <f>IF('微伴数据'!A305="","",'微伴数据'!A305)</f>
      </c>
      <c r="B308" s="1">
        <f>IF('微伴数据'!B305="","",'微伴数据'!B305)</f>
      </c>
      <c r="C308" s="1">
        <f>IF('微伴数据'!G305="","",'微伴数据'!G305)</f>
      </c>
      <c r="D308" s="1">
        <f>IF('微伴数据'!D305="","",'微伴数据'!D305)</f>
      </c>
      <c r="E308" s="1">
        <f>IF('微伴数据'!CR305="","",'微伴数据'!CR305)</f>
      </c>
      <c r="F308" s="1">
        <f>IF('微伴数据'!CL305="","",'微伴数据'!CL305)</f>
      </c>
      <c r="G308" s="1" t="str">
        <v>B</v>
      </c>
      <c r="H308" s="1" t="str">
        <v>建联</v>
      </c>
      <c r="I308" s="1">
        <f>VLOOKUP(A308,'Sheet9'!A:A,1,0)</f>
      </c>
      <c r="J308" s="3"/>
      <c r="K308" s="1">
        <f>T308&amp;CHAR(10)&amp;U308&amp;CHAR(10)&amp;V308&amp;CHAR(10)&amp;Y308&amp;CHAR(10)&amp;Z308&amp;CHAR(10)&amp;AA308&amp;CHAR(10)&amp;AB308&amp;CHAR(10)&amp;AC308&amp;CHAR(10)&amp;AD308&amp;CHAR(10)&amp;AE308</f>
      </c>
      <c r="L308" s="2">
        <f>IFERROR(VLOOKUP(#REF!,'第一课直播'!D:L,9,0),IFERROR(VLOOKUP('第一课回放'!C:H,5,0),"未到课"))</f>
      </c>
      <c r="M308" s="2">
        <f>IFERROR(VLOOKUP(#REF!,'第一课回放'!C:H,5,0),"0:00:00")</f>
      </c>
      <c r="N308" s="2">
        <f>IFERROR(VLOOKUP(#REF!,'第二课直播'!D:L,9,0),"未到课")</f>
      </c>
      <c r="O308" s="2"/>
      <c r="P308" s="2"/>
      <c r="Q308" s="2"/>
      <c r="R308" s="2"/>
      <c r="S308" s="1">
        <f>IFERROR(VLOOKUP(A308,'微伴数据'!A:DB,12,0),"")</f>
      </c>
      <c r="T308" s="1">
        <f>IFERROR(VLOOKUP(A308,'微伴数据'!A:DB,32,0),"")</f>
      </c>
      <c r="U308" s="1">
        <f>IFERROR(VLOOKUP(A308,'微伴数据'!A:DC,81,0),"")</f>
      </c>
      <c r="V308" s="1">
        <f>IFERROR(VLOOKUP(#REF!,'星橙地址'!A:V,9,0),"")</f>
      </c>
      <c r="W308" s="1">
        <f>IFERROR(VLOOKUP(#REF!,'星橙地址'!A:V,10,0),"")</f>
      </c>
      <c r="X308" s="1">
        <f>IFERROR(VLOOKUP(A308,'星云问卷'!A:O,8,0),"")</f>
      </c>
      <c r="Y308" s="3">
        <f>IFERROR(VLOOKUP(A308,'星云问卷'!A:O,9,0),"")</f>
      </c>
      <c r="Z308" s="3">
        <f>IFERROR(VLOOKUP(A308,'星云问卷'!A:O,10,0),"")</f>
      </c>
      <c r="AA308" s="3">
        <f>IFERROR(VLOOKUP(A308,'星云问卷'!A:O,11,0),"")</f>
      </c>
      <c r="AB308" s="3">
        <f>IFERROR(VLOOKUP(A308,'星云问卷'!A:O,12,0),"")</f>
      </c>
      <c r="AC308" s="3">
        <f>IFERROR(VLOOKUP(A308,'星云问卷'!A:O,13,0),"")</f>
      </c>
      <c r="AD308" s="3">
        <f>IFERROR(VLOOKUP(A308,'星云问卷'!A:O,14,0),"")</f>
      </c>
      <c r="AE308" s="3">
        <f>IFERROR(VLOOKUP(A308,'星云问卷'!A:O,15,0),"")</f>
      </c>
      <c r="AF308" s="1">
        <f>IFERROR(VLOOKUP(A308,'微伴数据'!A:DB,72,0),"")</f>
      </c>
      <c r="AG308" s="1"/>
      <c r="AH308" s="1"/>
      <c r="AI308" s="1"/>
      <c r="AJ308" s="4"/>
      <c r="AK308" s="4"/>
      <c r="AL308" s="4">
        <f>CONCATENATE( " 我把体验营用户专属福利给你发一下哈：" &amp; CHAR(10) &amp; CHAR(10), "1.《抖音商业IP课》" &amp; CHAR(10), "兑换码：", AG308, CHAR(10), "兑换码使用地址：https://appamvpb5mq9834.h5.xiaoeknow.com/p/t/v1/ecommerce/mkt/redeem_index" &amp; CHAR(10) &amp; CHAR(10), "2.《生财有术66个项目精选》" &amp; CHAR(10), "兑换码：", AH308, CHAR(10), "使用方式：微信搜索小报童投递-点击开始阅读-点击生财有术项目精选即可" &amp; CHAR(10) &amp; CHAR(10), "3.《生财365问》" &amp; CHAR(10), "兑换码：", AI308, CHAR(10), "使用方式：https://appamvpb5mq9834.h5.xiaoeknow.com/p/t/v1/ecommerce/mkt/redeem_index")</f>
      </c>
      <c r="AM308" s="1"/>
      <c r="AN308" s="1"/>
      <c r="AO308" s="1"/>
    </row>
    <row customHeight="true" ht="179" r="309">
      <c r="A309" s="1">
        <f>IF('微伴数据'!A306="","",'微伴数据'!A306)</f>
      </c>
      <c r="B309" s="1">
        <f>IF('微伴数据'!B306="","",'微伴数据'!B306)</f>
      </c>
      <c r="C309" s="1">
        <f>IF('微伴数据'!G306="","",'微伴数据'!G306)</f>
      </c>
      <c r="D309" s="1">
        <f>IF('微伴数据'!D306="","",'微伴数据'!D306)</f>
      </c>
      <c r="E309" s="1">
        <f>IF('微伴数据'!CR306="","",'微伴数据'!CR306)</f>
      </c>
      <c r="F309" s="1">
        <f>IF('微伴数据'!CL306="","",'微伴数据'!CL306)</f>
      </c>
      <c r="G309" s="1" t="str">
        <v>A</v>
      </c>
      <c r="H309" s="1" t="str">
        <v>建联</v>
      </c>
      <c r="I309" s="1">
        <f>VLOOKUP(A309,'Sheet9'!A:A,1,0)</f>
      </c>
      <c r="J309" s="3" t="str">
        <v>这段时间好一些，基本上8点就下班了</v>
      </c>
      <c r="K309" s="1">
        <f>T309&amp;CHAR(10)&amp;U309&amp;CHAR(10)&amp;V309&amp;CHAR(10)&amp;Y309&amp;CHAR(10)&amp;Z309&amp;CHAR(10)&amp;AA309&amp;CHAR(10)&amp;AB309&amp;CHAR(10)&amp;AC309&amp;CHAR(10)&amp;AD309&amp;CHAR(10)&amp;AE309</f>
      </c>
      <c r="L309" s="2">
        <f>IFERROR(VLOOKUP(#REF!,'第一课直播'!D:L,9,0),IFERROR(VLOOKUP('第一课回放'!C:H,5,0),"未到课"))</f>
      </c>
      <c r="M309" s="2">
        <f>IFERROR(VLOOKUP(#REF!,'第一课回放'!C:H,5,0),"0:00:00")</f>
      </c>
      <c r="N309" s="2">
        <f>IFERROR(VLOOKUP(#REF!,'第二课直播'!D:L,9,0),"未到课")</f>
      </c>
      <c r="O309" s="2"/>
      <c r="P309" s="2"/>
      <c r="Q309" s="2"/>
      <c r="R309" s="2"/>
      <c r="S309" s="1">
        <f>IFERROR(VLOOKUP(A309,'微伴数据'!A:DB,12,0),"")</f>
      </c>
      <c r="T309" s="1">
        <f>IFERROR(VLOOKUP(A309,'微伴数据'!A:DB,32,0),"")</f>
      </c>
      <c r="U309" s="1">
        <f>IFERROR(VLOOKUP(A309,'微伴数据'!A:DC,81,0),"")</f>
      </c>
      <c r="V309" s="1">
        <f>IFERROR(VLOOKUP(#REF!,'星橙地址'!A:V,9,0),"")</f>
      </c>
      <c r="W309" s="1">
        <f>IFERROR(VLOOKUP(#REF!,'星橙地址'!A:V,10,0),"")</f>
      </c>
      <c r="X309" s="1">
        <f>IFERROR(VLOOKUP(A309,'星云问卷'!A:O,8,0),"")</f>
      </c>
      <c r="Y309" s="3">
        <f>IFERROR(VLOOKUP(A309,'星云问卷'!A:O,9,0),"")</f>
      </c>
      <c r="Z309" s="3">
        <f>IFERROR(VLOOKUP(A309,'星云问卷'!A:O,10,0),"")</f>
      </c>
      <c r="AA309" s="3">
        <f>IFERROR(VLOOKUP(A309,'星云问卷'!A:O,11,0),"")</f>
      </c>
      <c r="AB309" s="3">
        <f>IFERROR(VLOOKUP(A309,'星云问卷'!A:O,12,0),"")</f>
      </c>
      <c r="AC309" s="3">
        <f>IFERROR(VLOOKUP(A309,'星云问卷'!A:O,13,0),"")</f>
      </c>
      <c r="AD309" s="3">
        <f>IFERROR(VLOOKUP(A309,'星云问卷'!A:O,14,0),"")</f>
      </c>
      <c r="AE309" s="3">
        <f>IFERROR(VLOOKUP(A309,'星云问卷'!A:O,15,0),"")</f>
      </c>
      <c r="AF309" s="1">
        <f>IFERROR(VLOOKUP(A309,'微伴数据'!A:DB,72,0),"")</f>
      </c>
      <c r="AG309" s="1"/>
      <c r="AH309" s="1"/>
      <c r="AI309" s="1"/>
      <c r="AJ309" s="4"/>
      <c r="AK309" s="4"/>
      <c r="AL309" s="4">
        <f>CONCATENATE( " 我把体验营用户专属福利给你发一下哈：" &amp; CHAR(10) &amp; CHAR(10), "1.《抖音商业IP课》" &amp; CHAR(10), "兑换码：", AG309, CHAR(10), "兑换码使用地址：https://appamvpb5mq9834.h5.xiaoeknow.com/p/t/v1/ecommerce/mkt/redeem_index" &amp; CHAR(10) &amp; CHAR(10), "2.《生财有术66个项目精选》" &amp; CHAR(10), "兑换码：", AH309, CHAR(10), "使用方式：微信搜索小报童投递-点击开始阅读-点击生财有术项目精选即可" &amp; CHAR(10) &amp; CHAR(10), "3.《生财365问》" &amp; CHAR(10), "兑换码：", AI309, CHAR(10), "使用方式：https://appamvpb5mq9834.h5.xiaoeknow.com/p/t/v1/ecommerce/mkt/redeem_index")</f>
      </c>
      <c r="AM309" s="1"/>
      <c r="AN309" s="1"/>
      <c r="AO309" s="1"/>
    </row>
    <row customHeight="true" ht="179" r="310">
      <c r="A310" s="1">
        <f>IF('微伴数据'!A307="","",'微伴数据'!A307)</f>
      </c>
      <c r="B310" s="1">
        <f>IF('微伴数据'!B307="","",'微伴数据'!B307)</f>
      </c>
      <c r="C310" s="1">
        <f>IF('微伴数据'!G307="","",'微伴数据'!G307)</f>
      </c>
      <c r="D310" s="1">
        <f>IF('微伴数据'!D307="","",'微伴数据'!D307)</f>
      </c>
      <c r="E310" s="1">
        <f>IF('微伴数据'!CR307="","",'微伴数据'!CR307)</f>
      </c>
      <c r="F310" s="1">
        <f>IF('微伴数据'!CL307="","",'微伴数据'!CL307)</f>
      </c>
      <c r="G310" s="1" t="str">
        <v>B</v>
      </c>
      <c r="H310" s="1" t="str">
        <v>建联</v>
      </c>
      <c r="I310" s="1">
        <f>VLOOKUP(A310,'Sheet9'!A:A,1,0)</f>
      </c>
      <c r="J310" s="3"/>
      <c r="K310" s="1">
        <f>T310&amp;CHAR(10)&amp;U310&amp;CHAR(10)&amp;V310&amp;CHAR(10)&amp;Y310&amp;CHAR(10)&amp;Z310&amp;CHAR(10)&amp;AA310&amp;CHAR(10)&amp;AB310&amp;CHAR(10)&amp;AC310&amp;CHAR(10)&amp;AD310&amp;CHAR(10)&amp;AE310</f>
      </c>
      <c r="L310" s="2">
        <f>IFERROR(VLOOKUP(#REF!,'第一课直播'!D:L,9,0),IFERROR(VLOOKUP('第一课回放'!C:H,5,0),"未到课"))</f>
      </c>
      <c r="M310" s="2">
        <f>IFERROR(VLOOKUP(#REF!,'第一课回放'!C:H,5,0),"0:00:00")</f>
      </c>
      <c r="N310" s="2">
        <f>IFERROR(VLOOKUP(#REF!,'第二课直播'!D:L,9,0),"未到课")</f>
      </c>
      <c r="O310" s="2"/>
      <c r="P310" s="2"/>
      <c r="Q310" s="2"/>
      <c r="R310" s="2"/>
      <c r="S310" s="1">
        <f>IFERROR(VLOOKUP(A310,'微伴数据'!A:DB,12,0),"")</f>
      </c>
      <c r="T310" s="1">
        <f>IFERROR(VLOOKUP(A310,'微伴数据'!A:DB,32,0),"")</f>
      </c>
      <c r="U310" s="1">
        <f>IFERROR(VLOOKUP(A310,'微伴数据'!A:DC,81,0),"")</f>
      </c>
      <c r="V310" s="1">
        <f>IFERROR(VLOOKUP(#REF!,'星橙地址'!A:V,9,0),"")</f>
      </c>
      <c r="W310" s="1">
        <f>IFERROR(VLOOKUP(#REF!,'星橙地址'!A:V,10,0),"")</f>
      </c>
      <c r="X310" s="1">
        <f>IFERROR(VLOOKUP(A310,'星云问卷'!A:O,8,0),"")</f>
      </c>
      <c r="Y310" s="3">
        <f>IFERROR(VLOOKUP(A310,'星云问卷'!A:O,9,0),"")</f>
      </c>
      <c r="Z310" s="3">
        <f>IFERROR(VLOOKUP(A310,'星云问卷'!A:O,10,0),"")</f>
      </c>
      <c r="AA310" s="3">
        <f>IFERROR(VLOOKUP(A310,'星云问卷'!A:O,11,0),"")</f>
      </c>
      <c r="AB310" s="3">
        <f>IFERROR(VLOOKUP(A310,'星云问卷'!A:O,12,0),"")</f>
      </c>
      <c r="AC310" s="3">
        <f>IFERROR(VLOOKUP(A310,'星云问卷'!A:O,13,0),"")</f>
      </c>
      <c r="AD310" s="3">
        <f>IFERROR(VLOOKUP(A310,'星云问卷'!A:O,14,0),"")</f>
      </c>
      <c r="AE310" s="3">
        <f>IFERROR(VLOOKUP(A310,'星云问卷'!A:O,15,0),"")</f>
      </c>
      <c r="AF310" s="1">
        <f>IFERROR(VLOOKUP(A310,'微伴数据'!A:DB,72,0),"")</f>
      </c>
      <c r="AG310" s="1"/>
      <c r="AH310" s="1"/>
      <c r="AI310" s="1"/>
      <c r="AJ310" s="4"/>
      <c r="AK310" s="4"/>
      <c r="AL310" s="4">
        <f>CONCATENATE( " 我把体验营用户专属福利给你发一下哈：" &amp; CHAR(10) &amp; CHAR(10), "1.《抖音商业IP课》" &amp; CHAR(10), "兑换码：", AG310, CHAR(10), "兑换码使用地址：https://appamvpb5mq9834.h5.xiaoeknow.com/p/t/v1/ecommerce/mkt/redeem_index" &amp; CHAR(10) &amp; CHAR(10), "2.《生财有术66个项目精选》" &amp; CHAR(10), "兑换码：", AH310, CHAR(10), "使用方式：微信搜索小报童投递-点击开始阅读-点击生财有术项目精选即可" &amp; CHAR(10) &amp; CHAR(10), "3.《生财365问》" &amp; CHAR(10), "兑换码：", AI310, CHAR(10), "使用方式：https://appamvpb5mq9834.h5.xiaoeknow.com/p/t/v1/ecommerce/mkt/redeem_index")</f>
      </c>
      <c r="AM310" s="1"/>
      <c r="AN310" s="1"/>
      <c r="AO310" s="1"/>
    </row>
    <row customHeight="true" ht="179" r="311">
      <c r="A311" s="1">
        <f>IF('微伴数据'!A308="","",'微伴数据'!A308)</f>
      </c>
      <c r="B311" s="1">
        <f>IF('微伴数据'!B308="","",'微伴数据'!B308)</f>
      </c>
      <c r="C311" s="1">
        <f>IF('微伴数据'!G308="","",'微伴数据'!G308)</f>
      </c>
      <c r="D311" s="1">
        <f>IF('微伴数据'!D308="","",'微伴数据'!D308)</f>
      </c>
      <c r="E311" s="1">
        <f>IF('微伴数据'!CR308="","",'微伴数据'!CR308)</f>
      </c>
      <c r="F311" s="1">
        <f>IF('微伴数据'!CL308="","",'微伴数据'!CL308)</f>
      </c>
      <c r="G311" s="1" t="str">
        <v>S</v>
      </c>
      <c r="H311" s="1" t="str">
        <v>建联</v>
      </c>
      <c r="I311" s="1">
        <f>VLOOKUP(A311,'Sheet9'!A:A,1,0)</f>
      </c>
      <c r="J311" s="3"/>
      <c r="K311" s="1">
        <f>T311&amp;CHAR(10)&amp;U311&amp;CHAR(10)&amp;V311&amp;CHAR(10)&amp;Y311&amp;CHAR(10)&amp;Z311&amp;CHAR(10)&amp;AA311&amp;CHAR(10)&amp;AB311&amp;CHAR(10)&amp;AC311&amp;CHAR(10)&amp;AD311&amp;CHAR(10)&amp;AE311</f>
      </c>
      <c r="L311" s="2">
        <f>IFERROR(VLOOKUP(#REF!,'第一课直播'!D:L,9,0),IFERROR(VLOOKUP('第一课回放'!C:H,5,0),"未到课"))</f>
      </c>
      <c r="M311" s="2">
        <f>IFERROR(VLOOKUP(#REF!,'第一课回放'!C:H,5,0),"0:00:00")</f>
      </c>
      <c r="N311" s="2">
        <f>IFERROR(VLOOKUP(#REF!,'第二课直播'!D:L,9,0),"未到课")</f>
      </c>
      <c r="O311" s="2"/>
      <c r="P311" s="7"/>
      <c r="Q311" s="2"/>
      <c r="R311" s="2"/>
      <c r="S311" s="1">
        <f>IFERROR(VLOOKUP(A311,'微伴数据'!A:DB,12,0),"")</f>
      </c>
      <c r="T311" s="1">
        <f>IFERROR(VLOOKUP(A311,'微伴数据'!A:DB,32,0),"")</f>
      </c>
      <c r="U311" s="1">
        <f>IFERROR(VLOOKUP(A311,'微伴数据'!A:DC,81,0),"")</f>
      </c>
      <c r="V311" s="1">
        <f>IFERROR(VLOOKUP(#REF!,'星橙地址'!A:V,9,0),"")</f>
      </c>
      <c r="W311" s="1">
        <f>IFERROR(VLOOKUP(#REF!,'星橙地址'!A:V,10,0),"")</f>
      </c>
      <c r="X311" s="1">
        <f>IFERROR(VLOOKUP(A311,'星云问卷'!A:O,8,0),"")</f>
      </c>
      <c r="Y311" s="3">
        <f>IFERROR(VLOOKUP(A311,'星云问卷'!A:O,9,0),"")</f>
      </c>
      <c r="Z311" s="3">
        <f>IFERROR(VLOOKUP(A311,'星云问卷'!A:O,10,0),"")</f>
      </c>
      <c r="AA311" s="3">
        <f>IFERROR(VLOOKUP(A311,'星云问卷'!A:O,11,0),"")</f>
      </c>
      <c r="AB311" s="3">
        <f>IFERROR(VLOOKUP(A311,'星云问卷'!A:O,12,0),"")</f>
      </c>
      <c r="AC311" s="3">
        <f>IFERROR(VLOOKUP(A311,'星云问卷'!A:O,13,0),"")</f>
      </c>
      <c r="AD311" s="3">
        <f>IFERROR(VLOOKUP(A311,'星云问卷'!A:O,14,0),"")</f>
      </c>
      <c r="AE311" s="3">
        <f>IFERROR(VLOOKUP(A311,'星云问卷'!A:O,15,0),"")</f>
      </c>
      <c r="AF311" s="1">
        <f>IFERROR(VLOOKUP(A311,'微伴数据'!A:DB,72,0),"")</f>
      </c>
      <c r="AG311" s="1"/>
      <c r="AH311" s="1"/>
      <c r="AI311" s="1"/>
      <c r="AJ311" s="4"/>
      <c r="AK311" s="4"/>
      <c r="AL311" s="4">
        <f>CONCATENATE( " 我把体验营用户专属福利给你发一下哈：" &amp; CHAR(10) &amp; CHAR(10), "1.《抖音商业IP课》" &amp; CHAR(10), "兑换码：", AG311, CHAR(10), "兑换码使用地址：https://appamvpb5mq9834.h5.xiaoeknow.com/p/t/v1/ecommerce/mkt/redeem_index" &amp; CHAR(10) &amp; CHAR(10), "2.《生财有术66个项目精选》" &amp; CHAR(10), "兑换码：", AH311, CHAR(10), "使用方式：微信搜索小报童投递-点击开始阅读-点击生财有术项目精选即可" &amp; CHAR(10) &amp; CHAR(10), "3.《生财365问》" &amp; CHAR(10), "兑换码：", AI311, CHAR(10), "使用方式：https://appamvpb5mq9834.h5.xiaoeknow.com/p/t/v1/ecommerce/mkt/redeem_index")</f>
      </c>
      <c r="AM311" s="1"/>
      <c r="AN311" s="1"/>
      <c r="AO311" s="1"/>
    </row>
    <row customHeight="true" ht="179" r="312">
      <c r="A312" s="1">
        <f>IF('微伴数据'!A309="","",'微伴数据'!A309)</f>
      </c>
      <c r="B312" s="1">
        <f>IF('微伴数据'!B309="","",'微伴数据'!B309)</f>
      </c>
      <c r="C312" s="1">
        <f>IF('微伴数据'!G309="","",'微伴数据'!G309)</f>
      </c>
      <c r="D312" s="1">
        <f>IF('微伴数据'!D309="","",'微伴数据'!D309)</f>
      </c>
      <c r="E312" s="1">
        <f>IF('微伴数据'!CR309="","",'微伴数据'!CR309)</f>
      </c>
      <c r="F312" s="1">
        <f>IF('微伴数据'!CL309="","",'微伴数据'!CL309)</f>
      </c>
      <c r="G312" s="1" t="str">
        <v>B</v>
      </c>
      <c r="H312" s="1" t="str">
        <v>已成交</v>
      </c>
      <c r="I312" s="1">
        <f>VLOOKUP(A312,'Sheet9'!A:A,1,0)</f>
      </c>
      <c r="J312" s="3"/>
      <c r="K312" s="1">
        <f>T312&amp;CHAR(10)&amp;U312&amp;CHAR(10)&amp;V312&amp;CHAR(10)&amp;Y312&amp;CHAR(10)&amp;Z312&amp;CHAR(10)&amp;AA312&amp;CHAR(10)&amp;AB312&amp;CHAR(10)&amp;AC312&amp;CHAR(10)&amp;AD312&amp;CHAR(10)&amp;AE312</f>
      </c>
      <c r="L312" s="2">
        <f>IFERROR(VLOOKUP(#REF!,'第一课直播'!D:L,9,0),IFERROR(VLOOKUP('第一课回放'!C:H,5,0),"未到课"))</f>
      </c>
      <c r="M312" s="2">
        <f>IFERROR(VLOOKUP(#REF!,'第一课回放'!C:H,5,0),"0:00:00")</f>
      </c>
      <c r="N312" s="2">
        <f>IFERROR(VLOOKUP(#REF!,'第二课直播'!D:L,9,0),"未到课")</f>
      </c>
      <c r="O312" s="2"/>
      <c r="P312" s="2"/>
      <c r="Q312" s="2"/>
      <c r="R312" s="2"/>
      <c r="S312" s="1">
        <f>IFERROR(VLOOKUP(A312,'微伴数据'!A:DB,12,0),"")</f>
      </c>
      <c r="T312" s="1">
        <f>IFERROR(VLOOKUP(A312,'微伴数据'!A:DB,32,0),"")</f>
      </c>
      <c r="U312" s="1">
        <f>IFERROR(VLOOKUP(A312,'微伴数据'!A:DC,81,0),"")</f>
      </c>
      <c r="V312" s="1">
        <f>IFERROR(VLOOKUP(#REF!,'星橙地址'!A:V,9,0),"")</f>
      </c>
      <c r="W312" s="1">
        <f>IFERROR(VLOOKUP(#REF!,'星橙地址'!A:V,10,0),"")</f>
      </c>
      <c r="X312" s="1">
        <f>IFERROR(VLOOKUP(A312,'星云问卷'!A:O,8,0),"")</f>
      </c>
      <c r="Y312" s="3">
        <f>IFERROR(VLOOKUP(A312,'星云问卷'!A:O,9,0),"")</f>
      </c>
      <c r="Z312" s="3">
        <f>IFERROR(VLOOKUP(A312,'星云问卷'!A:O,10,0),"")</f>
      </c>
      <c r="AA312" s="3">
        <f>IFERROR(VLOOKUP(A312,'星云问卷'!A:O,11,0),"")</f>
      </c>
      <c r="AB312" s="3">
        <f>IFERROR(VLOOKUP(A312,'星云问卷'!A:O,12,0),"")</f>
      </c>
      <c r="AC312" s="3">
        <f>IFERROR(VLOOKUP(A312,'星云问卷'!A:O,13,0),"")</f>
      </c>
      <c r="AD312" s="3">
        <f>IFERROR(VLOOKUP(A312,'星云问卷'!A:O,14,0),"")</f>
      </c>
      <c r="AE312" s="3">
        <f>IFERROR(VLOOKUP(A312,'星云问卷'!A:O,15,0),"")</f>
      </c>
      <c r="AF312" s="1">
        <f>IFERROR(VLOOKUP(A312,'微伴数据'!A:DB,72,0),"")</f>
      </c>
      <c r="AG312" s="5" t="str">
        <v>54DHNKAa</v>
      </c>
      <c r="AH312" s="6" t="s">
        <v>60</v>
      </c>
      <c r="AI312" s="5" t="str">
        <v>6dvKzsmF</v>
      </c>
      <c r="AJ312" s="4"/>
      <c r="AK312" s="4"/>
      <c r="AL312" s="4">
        <f>CONCATENATE( " 我把体验营用户专属福利给你发一下哈：" &amp; CHAR(10) &amp; CHAR(10), "1.《抖音商业IP课》" &amp; CHAR(10), "兑换码：", AG312, CHAR(10), "兑换码使用地址：https://appamvpb5mq9834.h5.xiaoeknow.com/p/t/v1/ecommerce/mkt/redeem_index" &amp; CHAR(10) &amp; CHAR(10), "2.《生财有术66个项目精选》" &amp; CHAR(10), "兑换码：", AH312, CHAR(10), "使用方式：微信搜索小报童投递-点击开始阅读-点击生财有术项目精选即可" &amp; CHAR(10) &amp; CHAR(10), "3.《生财365问》" &amp; CHAR(10), "兑换码：", AI312, CHAR(10), "使用方式：https://appamvpb5mq9834.h5.xiaoeknow.com/p/t/v1/ecommerce/mkt/redeem_index")</f>
      </c>
      <c r="AM312" s="1"/>
      <c r="AN312" s="1"/>
      <c r="AO312" s="1"/>
    </row>
    <row customHeight="true" ht="179" r="313">
      <c r="A313" s="1">
        <f>IF('微伴数据'!A310="","",'微伴数据'!A310)</f>
      </c>
      <c r="B313" s="1">
        <f>IF('微伴数据'!B310="","",'微伴数据'!B310)</f>
      </c>
      <c r="C313" s="1">
        <f>IF('微伴数据'!G310="","",'微伴数据'!G310)</f>
      </c>
      <c r="D313" s="1">
        <f>IF('微伴数据'!D310="","",'微伴数据'!D310)</f>
      </c>
      <c r="E313" s="1">
        <f>IF('微伴数据'!CR310="","",'微伴数据'!CR310)</f>
      </c>
      <c r="F313" s="1">
        <f>IF('微伴数据'!CL310="","",'微伴数据'!CL310)</f>
      </c>
      <c r="G313" s="1" t="str">
        <v>B</v>
      </c>
      <c r="H313" s="1" t="str">
        <v>建联</v>
      </c>
      <c r="I313" s="1">
        <f>VLOOKUP(A313,'Sheet9'!A:A,1,0)</f>
      </c>
      <c r="J313" s="3"/>
      <c r="K313" s="1">
        <f>T313&amp;CHAR(10)&amp;U313&amp;CHAR(10)&amp;V313&amp;CHAR(10)&amp;Y313&amp;CHAR(10)&amp;Z313&amp;CHAR(10)&amp;AA313&amp;CHAR(10)&amp;AB313&amp;CHAR(10)&amp;AC313&amp;CHAR(10)&amp;AD313&amp;CHAR(10)&amp;AE313</f>
      </c>
      <c r="L313" s="2">
        <f>IFERROR(VLOOKUP(#REF!,'第一课直播'!D:L,9,0),IFERROR(VLOOKUP('第一课回放'!C:H,5,0),"未到课"))</f>
      </c>
      <c r="M313" s="2">
        <f>IFERROR(VLOOKUP(#REF!,'第一课回放'!C:H,5,0),"0:00:00")</f>
      </c>
      <c r="N313" s="2">
        <f>IFERROR(VLOOKUP(#REF!,'第二课直播'!D:L,9,0),"未到课")</f>
      </c>
      <c r="O313" s="2"/>
      <c r="P313" s="2"/>
      <c r="Q313" s="2"/>
      <c r="R313" s="2"/>
      <c r="S313" s="1">
        <f>IFERROR(VLOOKUP(A313,'微伴数据'!A:DB,12,0),"")</f>
      </c>
      <c r="T313" s="1">
        <f>IFERROR(VLOOKUP(A313,'微伴数据'!A:DB,32,0),"")</f>
      </c>
      <c r="U313" s="1">
        <f>IFERROR(VLOOKUP(A313,'微伴数据'!A:DC,81,0),"")</f>
      </c>
      <c r="V313" s="1">
        <f>IFERROR(VLOOKUP(#REF!,'星橙地址'!A:V,9,0),"")</f>
      </c>
      <c r="W313" s="1">
        <f>IFERROR(VLOOKUP(#REF!,'星橙地址'!A:V,10,0),"")</f>
      </c>
      <c r="X313" s="1">
        <f>IFERROR(VLOOKUP(A313,'星云问卷'!A:O,8,0),"")</f>
      </c>
      <c r="Y313" s="3">
        <f>IFERROR(VLOOKUP(A313,'星云问卷'!A:O,9,0),"")</f>
      </c>
      <c r="Z313" s="3">
        <f>IFERROR(VLOOKUP(A313,'星云问卷'!A:O,10,0),"")</f>
      </c>
      <c r="AA313" s="3">
        <f>IFERROR(VLOOKUP(A313,'星云问卷'!A:O,11,0),"")</f>
      </c>
      <c r="AB313" s="3">
        <f>IFERROR(VLOOKUP(A313,'星云问卷'!A:O,12,0),"")</f>
      </c>
      <c r="AC313" s="3">
        <f>IFERROR(VLOOKUP(A313,'星云问卷'!A:O,13,0),"")</f>
      </c>
      <c r="AD313" s="3">
        <f>IFERROR(VLOOKUP(A313,'星云问卷'!A:O,14,0),"")</f>
      </c>
      <c r="AE313" s="3">
        <f>IFERROR(VLOOKUP(A313,'星云问卷'!A:O,15,0),"")</f>
      </c>
      <c r="AF313" s="1">
        <f>IFERROR(VLOOKUP(A313,'微伴数据'!A:DB,72,0),"")</f>
      </c>
      <c r="AG313" s="1"/>
      <c r="AH313" s="1"/>
      <c r="AI313" s="1"/>
      <c r="AJ313" s="4"/>
      <c r="AK313" s="4"/>
      <c r="AL313" s="4">
        <f>CONCATENATE( " 我把体验营用户专属福利给你发一下哈：" &amp; CHAR(10) &amp; CHAR(10), "1.《抖音商业IP课》" &amp; CHAR(10), "兑换码：", AG313, CHAR(10), "兑换码使用地址：https://appamvpb5mq9834.h5.xiaoeknow.com/p/t/v1/ecommerce/mkt/redeem_index" &amp; CHAR(10) &amp; CHAR(10), "2.《生财有术66个项目精选》" &amp; CHAR(10), "兑换码：", AH313, CHAR(10), "使用方式：微信搜索小报童投递-点击开始阅读-点击生财有术项目精选即可" &amp; CHAR(10) &amp; CHAR(10), "3.《生财365问》" &amp; CHAR(10), "兑换码：", AI313, CHAR(10), "使用方式：https://appamvpb5mq9834.h5.xiaoeknow.com/p/t/v1/ecommerce/mkt/redeem_index")</f>
      </c>
      <c r="AM313" s="1"/>
      <c r="AN313" s="1"/>
      <c r="AO313" s="1"/>
    </row>
    <row customHeight="true" ht="179" r="314">
      <c r="A314" s="1">
        <f>IF('微伴数据'!A311="","",'微伴数据'!A311)</f>
      </c>
      <c r="B314" s="1">
        <f>IF('微伴数据'!B311="","",'微伴数据'!B311)</f>
      </c>
      <c r="C314" s="1">
        <f>IF('微伴数据'!G311="","",'微伴数据'!G311)</f>
      </c>
      <c r="D314" s="1">
        <f>IF('微伴数据'!D311="","",'微伴数据'!D311)</f>
      </c>
      <c r="E314" s="1">
        <f>IF('微伴数据'!CR311="","",'微伴数据'!CR311)</f>
      </c>
      <c r="F314" s="1">
        <f>IF('微伴数据'!CL311="","",'微伴数据'!CL311)</f>
      </c>
      <c r="G314" s="1" t="str">
        <v>B</v>
      </c>
      <c r="H314" s="1" t="str">
        <v>建联</v>
      </c>
      <c r="I314" s="1">
        <f>VLOOKUP(A314,'Sheet9'!A:A,1,0)</f>
      </c>
      <c r="J314" s="3"/>
      <c r="K314" s="1">
        <f>T314&amp;CHAR(10)&amp;U314&amp;CHAR(10)&amp;V314&amp;CHAR(10)&amp;Y314&amp;CHAR(10)&amp;Z314&amp;CHAR(10)&amp;AA314&amp;CHAR(10)&amp;AB314&amp;CHAR(10)&amp;AC314&amp;CHAR(10)&amp;AD314&amp;CHAR(10)&amp;AE314</f>
      </c>
      <c r="L314" s="2">
        <f>IFERROR(VLOOKUP(#REF!,'第一课直播'!D:L,9,0),IFERROR(VLOOKUP('第一课回放'!C:H,5,0),"未到课"))</f>
      </c>
      <c r="M314" s="2">
        <f>IFERROR(VLOOKUP(#REF!,'第一课回放'!C:H,5,0),"0:00:00")</f>
      </c>
      <c r="N314" s="2">
        <f>IFERROR(VLOOKUP(#REF!,'第二课直播'!D:L,9,0),"未到课")</f>
      </c>
      <c r="O314" s="2"/>
      <c r="P314" s="2"/>
      <c r="Q314" s="2"/>
      <c r="R314" s="2"/>
      <c r="S314" s="1">
        <f>IFERROR(VLOOKUP(A314,'微伴数据'!A:DB,12,0),"")</f>
      </c>
      <c r="T314" s="1">
        <f>IFERROR(VLOOKUP(A314,'微伴数据'!A:DB,32,0),"")</f>
      </c>
      <c r="U314" s="1">
        <f>IFERROR(VLOOKUP(A314,'微伴数据'!A:DC,81,0),"")</f>
      </c>
      <c r="V314" s="1">
        <f>IFERROR(VLOOKUP(#REF!,'星橙地址'!A:V,9,0),"")</f>
      </c>
      <c r="W314" s="1">
        <f>IFERROR(VLOOKUP(#REF!,'星橙地址'!A:V,10,0),"")</f>
      </c>
      <c r="X314" s="1">
        <f>IFERROR(VLOOKUP(A314,'星云问卷'!A:O,8,0),"")</f>
      </c>
      <c r="Y314" s="3">
        <f>IFERROR(VLOOKUP(A314,'星云问卷'!A:O,9,0),"")</f>
      </c>
      <c r="Z314" s="3">
        <f>IFERROR(VLOOKUP(A314,'星云问卷'!A:O,10,0),"")</f>
      </c>
      <c r="AA314" s="3">
        <f>IFERROR(VLOOKUP(A314,'星云问卷'!A:O,11,0),"")</f>
      </c>
      <c r="AB314" s="3">
        <f>IFERROR(VLOOKUP(A314,'星云问卷'!A:O,12,0),"")</f>
      </c>
      <c r="AC314" s="3">
        <f>IFERROR(VLOOKUP(A314,'星云问卷'!A:O,13,0),"")</f>
      </c>
      <c r="AD314" s="3">
        <f>IFERROR(VLOOKUP(A314,'星云问卷'!A:O,14,0),"")</f>
      </c>
      <c r="AE314" s="3">
        <f>IFERROR(VLOOKUP(A314,'星云问卷'!A:O,15,0),"")</f>
      </c>
      <c r="AF314" s="1">
        <f>IFERROR(VLOOKUP(A314,'微伴数据'!A:DB,72,0),"")</f>
      </c>
      <c r="AG314" s="1"/>
      <c r="AH314" s="1"/>
      <c r="AI314" s="1"/>
      <c r="AJ314" s="4"/>
      <c r="AK314" s="4"/>
      <c r="AL314" s="4">
        <f>CONCATENATE( " 我把体验营用户专属福利给你发一下哈：" &amp; CHAR(10) &amp; CHAR(10), "1.《抖音商业IP课》" &amp; CHAR(10), "兑换码：", AG314, CHAR(10), "兑换码使用地址：https://appamvpb5mq9834.h5.xiaoeknow.com/p/t/v1/ecommerce/mkt/redeem_index" &amp; CHAR(10) &amp; CHAR(10), "2.《生财有术66个项目精选》" &amp; CHAR(10), "兑换码：", AH314, CHAR(10), "使用方式：微信搜索小报童投递-点击开始阅读-点击生财有术项目精选即可" &amp; CHAR(10) &amp; CHAR(10), "3.《生财365问》" &amp; CHAR(10), "兑换码：", AI314, CHAR(10), "使用方式：https://appamvpb5mq9834.h5.xiaoeknow.com/p/t/v1/ecommerce/mkt/redeem_index")</f>
      </c>
      <c r="AM314" s="1"/>
      <c r="AN314" s="1"/>
      <c r="AO314" s="1"/>
    </row>
    <row customHeight="true" ht="179" r="315">
      <c r="A315" s="1">
        <f>IF('微伴数据'!A312="","",'微伴数据'!A312)</f>
      </c>
      <c r="B315" s="1">
        <f>IF('微伴数据'!B312="","",'微伴数据'!B312)</f>
      </c>
      <c r="C315" s="1">
        <f>IF('微伴数据'!G312="","",'微伴数据'!G312)</f>
      </c>
      <c r="D315" s="1">
        <f>IF('微伴数据'!D312="","",'微伴数据'!D312)</f>
      </c>
      <c r="E315" s="1">
        <f>IF('微伴数据'!CR312="","",'微伴数据'!CR312)</f>
      </c>
      <c r="F315" s="1">
        <f>IF('微伴数据'!CL312="","",'微伴数据'!CL312)</f>
      </c>
      <c r="G315" s="1" t="str">
        <v>S</v>
      </c>
      <c r="H315" s="1" t="str">
        <v>建联</v>
      </c>
      <c r="I315" s="1">
        <f>VLOOKUP(A315,'Sheet9'!A:A,1,0)</f>
      </c>
      <c r="J315" s="3"/>
      <c r="K315" s="1">
        <f>T315&amp;CHAR(10)&amp;U315&amp;CHAR(10)&amp;V315&amp;CHAR(10)&amp;Y315&amp;CHAR(10)&amp;Z315&amp;CHAR(10)&amp;AA315&amp;CHAR(10)&amp;AB315&amp;CHAR(10)&amp;AC315&amp;CHAR(10)&amp;AD315&amp;CHAR(10)&amp;AE315</f>
      </c>
      <c r="L315" s="2">
        <f>IFERROR(VLOOKUP(#REF!,'第一课直播'!D:L,9,0),IFERROR(VLOOKUP('第一课回放'!C:H,5,0),"未到课"))</f>
      </c>
      <c r="M315" s="2">
        <f>IFERROR(VLOOKUP(#REF!,'第一课回放'!C:H,5,0),"0:00:00")</f>
      </c>
      <c r="N315" s="2">
        <f>IFERROR(VLOOKUP(#REF!,'第二课直播'!D:L,9,0),"未到课")</f>
      </c>
      <c r="O315" s="2"/>
      <c r="P315" s="2"/>
      <c r="Q315" s="2"/>
      <c r="R315" s="2"/>
      <c r="S315" s="1">
        <f>IFERROR(VLOOKUP(A315,'微伴数据'!A:DB,12,0),"")</f>
      </c>
      <c r="T315" s="1">
        <f>IFERROR(VLOOKUP(A315,'微伴数据'!A:DB,32,0),"")</f>
      </c>
      <c r="U315" s="1">
        <f>IFERROR(VLOOKUP(A315,'微伴数据'!A:DC,81,0),"")</f>
      </c>
      <c r="V315" s="1">
        <f>IFERROR(VLOOKUP(#REF!,'星橙地址'!A:V,9,0),"")</f>
      </c>
      <c r="W315" s="1">
        <f>IFERROR(VLOOKUP(#REF!,'星橙地址'!A:V,10,0),"")</f>
      </c>
      <c r="X315" s="1">
        <f>IFERROR(VLOOKUP(A315,'星云问卷'!A:O,8,0),"")</f>
      </c>
      <c r="Y315" s="3">
        <f>IFERROR(VLOOKUP(A315,'星云问卷'!A:O,9,0),"")</f>
      </c>
      <c r="Z315" s="3">
        <f>IFERROR(VLOOKUP(A315,'星云问卷'!A:O,10,0),"")</f>
      </c>
      <c r="AA315" s="3">
        <f>IFERROR(VLOOKUP(A315,'星云问卷'!A:O,11,0),"")</f>
      </c>
      <c r="AB315" s="3">
        <f>IFERROR(VLOOKUP(A315,'星云问卷'!A:O,12,0),"")</f>
      </c>
      <c r="AC315" s="3">
        <f>IFERROR(VLOOKUP(A315,'星云问卷'!A:O,13,0),"")</f>
      </c>
      <c r="AD315" s="3">
        <f>IFERROR(VLOOKUP(A315,'星云问卷'!A:O,14,0),"")</f>
      </c>
      <c r="AE315" s="3">
        <f>IFERROR(VLOOKUP(A315,'星云问卷'!A:O,15,0),"")</f>
      </c>
      <c r="AF315" s="1">
        <f>IFERROR(VLOOKUP(A315,'微伴数据'!A:DB,72,0),"")</f>
      </c>
      <c r="AG315" s="1"/>
      <c r="AH315" s="1"/>
      <c r="AI315" s="1"/>
      <c r="AJ315" s="4"/>
      <c r="AK315" s="4"/>
      <c r="AL315" s="4">
        <f>CONCATENATE( " 我把体验营用户专属福利给你发一下哈：" &amp; CHAR(10) &amp; CHAR(10), "1.《抖音商业IP课》" &amp; CHAR(10), "兑换码：", AG315, CHAR(10), "兑换码使用地址：https://appamvpb5mq9834.h5.xiaoeknow.com/p/t/v1/ecommerce/mkt/redeem_index" &amp; CHAR(10) &amp; CHAR(10), "2.《生财有术66个项目精选》" &amp; CHAR(10), "兑换码：", AH315, CHAR(10), "使用方式：微信搜索小报童投递-点击开始阅读-点击生财有术项目精选即可" &amp; CHAR(10) &amp; CHAR(10), "3.《生财365问》" &amp; CHAR(10), "兑换码：", AI315, CHAR(10), "使用方式：https://appamvpb5mq9834.h5.xiaoeknow.com/p/t/v1/ecommerce/mkt/redeem_index")</f>
      </c>
      <c r="AM315" s="1"/>
      <c r="AN315" s="1"/>
      <c r="AO315" s="1"/>
    </row>
    <row customHeight="true" ht="179" r="316">
      <c r="A316" s="12">
        <f>IF('微伴数据'!A313="","",'微伴数据'!A313)</f>
      </c>
      <c r="B316" s="1">
        <f>IF('微伴数据'!B313="","",'微伴数据'!B313)</f>
      </c>
      <c r="C316" s="1">
        <f>IF('微伴数据'!G313="","",'微伴数据'!G313)</f>
      </c>
      <c r="D316" s="1">
        <f>IF('微伴数据'!D313="","",'微伴数据'!D313)</f>
      </c>
      <c r="E316" s="1">
        <f>IF('微伴数据'!CR313="","",'微伴数据'!CR313)</f>
      </c>
      <c r="F316" s="1">
        <f>IF('微伴数据'!CL313="","",'微伴数据'!CL313)</f>
      </c>
      <c r="G316" s="1" t="str">
        <v>S</v>
      </c>
      <c r="H316" s="1" t="str">
        <v>匹配产品</v>
      </c>
      <c r="I316" s="1">
        <f>VLOOKUP(A316,'Sheet9'!A:A,1,0)</f>
      </c>
      <c r="J316" s="3" t="str">
        <v>个人的话大概想先从小红书电商方向跑跑试试，先当副业，打算做一个美团/抖音商品图代做或者卖工作流的产品。原始正常一个美团的商品套图至少一两百</v>
      </c>
      <c r="K316" s="1">
        <f>T316&amp;CHAR(10)&amp;U316&amp;CHAR(10)&amp;V316&amp;CHAR(10)&amp;Y316&amp;CHAR(10)&amp;Z316&amp;CHAR(10)&amp;AA316&amp;CHAR(10)&amp;AB316&amp;CHAR(10)&amp;AC316&amp;CHAR(10)&amp;AD316&amp;CHAR(10)&amp;AE316</f>
      </c>
      <c r="L316" s="2">
        <f>IFERROR(VLOOKUP(#REF!,'第一课直播'!D:L,9,0),IFERROR(VLOOKUP('第一课回放'!C:H,5,0),"未到课"))</f>
      </c>
      <c r="M316" s="2">
        <f>IFERROR(VLOOKUP(#REF!,'第一课回放'!C:H,5,0),"0:00:00")</f>
      </c>
      <c r="N316" s="2">
        <f>IFERROR(VLOOKUP(#REF!,'第二课直播'!D:L,9,0),"未到课")</f>
      </c>
      <c r="O316" s="2"/>
      <c r="P316" s="2"/>
      <c r="Q316" s="2"/>
      <c r="R316" s="2"/>
      <c r="S316" s="1">
        <f>IFERROR(VLOOKUP(A316,'微伴数据'!A:DB,12,0),"")</f>
      </c>
      <c r="T316" s="1">
        <f>IFERROR(VLOOKUP(A316,'微伴数据'!A:DB,32,0),"")</f>
      </c>
      <c r="U316" s="1">
        <f>IFERROR(VLOOKUP(A316,'微伴数据'!A:DC,81,0),"")</f>
      </c>
      <c r="V316" s="1">
        <f>IFERROR(VLOOKUP(#REF!,'星橙地址'!A:V,9,0),"")</f>
      </c>
      <c r="W316" s="1">
        <f>IFERROR(VLOOKUP(#REF!,'星橙地址'!A:V,10,0),"")</f>
      </c>
      <c r="X316" s="1">
        <f>IFERROR(VLOOKUP(A316,'星云问卷'!A:O,8,0),"")</f>
      </c>
      <c r="Y316" s="3">
        <f>IFERROR(VLOOKUP(A316,'星云问卷'!A:O,9,0),"")</f>
      </c>
      <c r="Z316" s="3">
        <f>IFERROR(VLOOKUP(A316,'星云问卷'!A:O,10,0),"")</f>
      </c>
      <c r="AA316" s="3">
        <f>IFERROR(VLOOKUP(A316,'星云问卷'!A:O,11,0),"")</f>
      </c>
      <c r="AB316" s="3">
        <f>IFERROR(VLOOKUP(A316,'星云问卷'!A:O,12,0),"")</f>
      </c>
      <c r="AC316" s="3">
        <f>IFERROR(VLOOKUP(A316,'星云问卷'!A:O,13,0),"")</f>
      </c>
      <c r="AD316" s="3">
        <f>IFERROR(VLOOKUP(A316,'星云问卷'!A:O,14,0),"")</f>
      </c>
      <c r="AE316" s="3">
        <f>IFERROR(VLOOKUP(A316,'星云问卷'!A:O,15,0),"")</f>
      </c>
      <c r="AF316" s="1">
        <f>IFERROR(VLOOKUP(A316,'微伴数据'!A:DB,72,0),"")</f>
      </c>
      <c r="AG316" s="1"/>
      <c r="AH316" s="1"/>
      <c r="AI316" s="1"/>
      <c r="AJ316" s="4"/>
      <c r="AK316" s="4"/>
      <c r="AL316" s="4">
        <f>CONCATENATE( " 我把体验营用户专属福利给你发一下哈：" &amp; CHAR(10) &amp; CHAR(10), "1.《抖音商业IP课》" &amp; CHAR(10), "兑换码：", AG316, CHAR(10), "兑换码使用地址：https://appamvpb5mq9834.h5.xiaoeknow.com/p/t/v1/ecommerce/mkt/redeem_index" &amp; CHAR(10) &amp; CHAR(10), "2.《生财有术66个项目精选》" &amp; CHAR(10), "兑换码：", AH316, CHAR(10), "使用方式：微信搜索小报童投递-点击开始阅读-点击生财有术项目精选即可" &amp; CHAR(10) &amp; CHAR(10), "3.《生财365问》" &amp; CHAR(10), "兑换码：", AI316, CHAR(10), "使用方式：https://appamvpb5mq9834.h5.xiaoeknow.com/p/t/v1/ecommerce/mkt/redeem_index")</f>
      </c>
      <c r="AM316" s="1"/>
      <c r="AN316" s="1"/>
      <c r="AO316" s="1"/>
    </row>
    <row customHeight="true" ht="179" r="317">
      <c r="A317" s="1">
        <f>IF('微伴数据'!A314="","",'微伴数据'!A314)</f>
      </c>
      <c r="B317" s="1">
        <f>IF('微伴数据'!B314="","",'微伴数据'!B314)</f>
      </c>
      <c r="C317" s="1">
        <f>IF('微伴数据'!G314="","",'微伴数据'!G314)</f>
      </c>
      <c r="D317" s="1">
        <f>IF('微伴数据'!D314="","",'微伴数据'!D314)</f>
      </c>
      <c r="E317" s="1">
        <f>IF('微伴数据'!CR314="","",'微伴数据'!CR314)</f>
      </c>
      <c r="F317" s="1">
        <f>IF('微伴数据'!CL314="","",'微伴数据'!CL314)</f>
      </c>
      <c r="G317" s="1" t="str">
        <v>A</v>
      </c>
      <c r="H317" s="1" t="str">
        <v>建联</v>
      </c>
      <c r="I317" s="1">
        <f>VLOOKUP(A317,'Sheet9'!A:A,1,0)</f>
      </c>
      <c r="J317" s="3"/>
      <c r="K317" s="1">
        <f>T317&amp;CHAR(10)&amp;U317&amp;CHAR(10)&amp;V317&amp;CHAR(10)&amp;Y317&amp;CHAR(10)&amp;Z317&amp;CHAR(10)&amp;AA317&amp;CHAR(10)&amp;AB317&amp;CHAR(10)&amp;AC317&amp;CHAR(10)&amp;AD317&amp;CHAR(10)&amp;AE317</f>
      </c>
      <c r="L317" s="2">
        <f>IFERROR(VLOOKUP(#REF!,'第一课直播'!D:L,9,0),IFERROR(VLOOKUP('第一课回放'!C:H,5,0),"未到课"))</f>
      </c>
      <c r="M317" s="2">
        <f>IFERROR(VLOOKUP(#REF!,'第一课回放'!C:H,5,0),"0:00:00")</f>
      </c>
      <c r="N317" s="2">
        <f>IFERROR(VLOOKUP(#REF!,'第二课直播'!D:L,9,0),"未到课")</f>
      </c>
      <c r="O317" s="2"/>
      <c r="P317" s="2"/>
      <c r="Q317" s="2"/>
      <c r="R317" s="2"/>
      <c r="S317" s="1">
        <f>IFERROR(VLOOKUP(A317,'微伴数据'!A:DB,12,0),"")</f>
      </c>
      <c r="T317" s="1">
        <f>IFERROR(VLOOKUP(A317,'微伴数据'!A:DB,32,0),"")</f>
      </c>
      <c r="U317" s="1">
        <f>IFERROR(VLOOKUP(A317,'微伴数据'!A:DC,81,0),"")</f>
      </c>
      <c r="V317" s="1">
        <f>IFERROR(VLOOKUP(#REF!,'星橙地址'!A:V,9,0),"")</f>
      </c>
      <c r="W317" s="1">
        <f>IFERROR(VLOOKUP(#REF!,'星橙地址'!A:V,10,0),"")</f>
      </c>
      <c r="X317" s="1">
        <f>IFERROR(VLOOKUP(A317,'星云问卷'!A:O,8,0),"")</f>
      </c>
      <c r="Y317" s="3">
        <f>IFERROR(VLOOKUP(A317,'星云问卷'!A:O,9,0),"")</f>
      </c>
      <c r="Z317" s="3">
        <f>IFERROR(VLOOKUP(A317,'星云问卷'!A:O,10,0),"")</f>
      </c>
      <c r="AA317" s="3">
        <f>IFERROR(VLOOKUP(A317,'星云问卷'!A:O,11,0),"")</f>
      </c>
      <c r="AB317" s="3">
        <f>IFERROR(VLOOKUP(A317,'星云问卷'!A:O,12,0),"")</f>
      </c>
      <c r="AC317" s="3">
        <f>IFERROR(VLOOKUP(A317,'星云问卷'!A:O,13,0),"")</f>
      </c>
      <c r="AD317" s="3">
        <f>IFERROR(VLOOKUP(A317,'星云问卷'!A:O,14,0),"")</f>
      </c>
      <c r="AE317" s="3">
        <f>IFERROR(VLOOKUP(A317,'星云问卷'!A:O,15,0),"")</f>
      </c>
      <c r="AF317" s="1">
        <f>IFERROR(VLOOKUP(A317,'微伴数据'!A:DB,72,0),"")</f>
      </c>
      <c r="AG317" s="1"/>
      <c r="AH317" s="1"/>
      <c r="AI317" s="1"/>
      <c r="AJ317" s="4"/>
      <c r="AK317" s="4"/>
      <c r="AL317" s="4">
        <f>CONCATENATE( " 我把体验营用户专属福利给你发一下哈：" &amp; CHAR(10) &amp; CHAR(10), "1.《抖音商业IP课》" &amp; CHAR(10), "兑换码：", AG317, CHAR(10), "兑换码使用地址：https://appamvpb5mq9834.h5.xiaoeknow.com/p/t/v1/ecommerce/mkt/redeem_index" &amp; CHAR(10) &amp; CHAR(10), "2.《生财有术66个项目精选》" &amp; CHAR(10), "兑换码：", AH317, CHAR(10), "使用方式：微信搜索小报童投递-点击开始阅读-点击生财有术项目精选即可" &amp; CHAR(10) &amp; CHAR(10), "3.《生财365问》" &amp; CHAR(10), "兑换码：", AI317, CHAR(10), "使用方式：https://appamvpb5mq9834.h5.xiaoeknow.com/p/t/v1/ecommerce/mkt/redeem_index")</f>
      </c>
      <c r="AM317" s="1"/>
      <c r="AN317" s="1"/>
      <c r="AO317" s="1"/>
    </row>
    <row customHeight="true" ht="179" r="318">
      <c r="A318" s="1">
        <f>IF('微伴数据'!A315="","",'微伴数据'!A315)</f>
      </c>
      <c r="B318" s="1">
        <f>IF('微伴数据'!B315="","",'微伴数据'!B315)</f>
      </c>
      <c r="C318" s="1">
        <f>IF('微伴数据'!G315="","",'微伴数据'!G315)</f>
      </c>
      <c r="D318" s="1">
        <f>IF('微伴数据'!D315="","",'微伴数据'!D315)</f>
      </c>
      <c r="E318" s="1">
        <f>IF('微伴数据'!CR315="","",'微伴数据'!CR315)</f>
      </c>
      <c r="F318" s="1">
        <f>IF('微伴数据'!CL315="","",'微伴数据'!CL315)</f>
      </c>
      <c r="G318" s="1" t="str">
        <v>B</v>
      </c>
      <c r="H318" s="1" t="str">
        <v>建联</v>
      </c>
      <c r="I318" s="1">
        <f>VLOOKUP(A318,'Sheet9'!A:A,1,0)</f>
      </c>
      <c r="J318" s="3"/>
      <c r="K318" s="1">
        <f>T318&amp;CHAR(10)&amp;U318&amp;CHAR(10)&amp;V318&amp;CHAR(10)&amp;Y318&amp;CHAR(10)&amp;Z318&amp;CHAR(10)&amp;AA318&amp;CHAR(10)&amp;AB318&amp;CHAR(10)&amp;AC318&amp;CHAR(10)&amp;AD318&amp;CHAR(10)&amp;AE318</f>
      </c>
      <c r="L318" s="2">
        <f>IFERROR(VLOOKUP(#REF!,'第一课直播'!D:L,9,0),IFERROR(VLOOKUP('第一课回放'!C:H,5,0),"未到课"))</f>
      </c>
      <c r="M318" s="2">
        <f>IFERROR(VLOOKUP(#REF!,'第一课回放'!C:H,5,0),"0:00:00")</f>
      </c>
      <c r="N318" s="2">
        <f>IFERROR(VLOOKUP(#REF!,'第二课直播'!D:L,9,0),"未到课")</f>
      </c>
      <c r="O318" s="2"/>
      <c r="P318" s="2"/>
      <c r="Q318" s="2"/>
      <c r="R318" s="2"/>
      <c r="S318" s="1">
        <f>IFERROR(VLOOKUP(A318,'微伴数据'!A:DB,12,0),"")</f>
      </c>
      <c r="T318" s="1">
        <f>IFERROR(VLOOKUP(A318,'微伴数据'!A:DB,32,0),"")</f>
      </c>
      <c r="U318" s="1">
        <f>IFERROR(VLOOKUP(A318,'微伴数据'!A:DC,81,0),"")</f>
      </c>
      <c r="V318" s="1">
        <f>IFERROR(VLOOKUP(#REF!,'星橙地址'!A:V,9,0),"")</f>
      </c>
      <c r="W318" s="1">
        <f>IFERROR(VLOOKUP(#REF!,'星橙地址'!A:V,10,0),"")</f>
      </c>
      <c r="X318" s="1">
        <f>IFERROR(VLOOKUP(A318,'星云问卷'!A:O,8,0),"")</f>
      </c>
      <c r="Y318" s="3">
        <f>IFERROR(VLOOKUP(A318,'星云问卷'!A:O,9,0),"")</f>
      </c>
      <c r="Z318" s="3">
        <f>IFERROR(VLOOKUP(A318,'星云问卷'!A:O,10,0),"")</f>
      </c>
      <c r="AA318" s="3">
        <f>IFERROR(VLOOKUP(A318,'星云问卷'!A:O,11,0),"")</f>
      </c>
      <c r="AB318" s="3">
        <f>IFERROR(VLOOKUP(A318,'星云问卷'!A:O,12,0),"")</f>
      </c>
      <c r="AC318" s="3">
        <f>IFERROR(VLOOKUP(A318,'星云问卷'!A:O,13,0),"")</f>
      </c>
      <c r="AD318" s="3">
        <f>IFERROR(VLOOKUP(A318,'星云问卷'!A:O,14,0),"")</f>
      </c>
      <c r="AE318" s="3">
        <f>IFERROR(VLOOKUP(A318,'星云问卷'!A:O,15,0),"")</f>
      </c>
      <c r="AF318" s="1">
        <f>IFERROR(VLOOKUP(A318,'微伴数据'!A:DB,72,0),"")</f>
      </c>
      <c r="AG318" s="1"/>
      <c r="AH318" s="1"/>
      <c r="AI318" s="1"/>
      <c r="AJ318" s="4"/>
      <c r="AK318" s="4"/>
      <c r="AL318" s="4">
        <f>CONCATENATE( " 我把体验营用户专属福利给你发一下哈：" &amp; CHAR(10) &amp; CHAR(10), "1.《抖音商业IP课》" &amp; CHAR(10), "兑换码：", AG318, CHAR(10), "兑换码使用地址：https://appamvpb5mq9834.h5.xiaoeknow.com/p/t/v1/ecommerce/mkt/redeem_index" &amp; CHAR(10) &amp; CHAR(10), "2.《生财有术66个项目精选》" &amp; CHAR(10), "兑换码：", AH318, CHAR(10), "使用方式：微信搜索小报童投递-点击开始阅读-点击生财有术项目精选即可" &amp; CHAR(10) &amp; CHAR(10), "3.《生财365问》" &amp; CHAR(10), "兑换码：", AI318, CHAR(10), "使用方式：https://appamvpb5mq9834.h5.xiaoeknow.com/p/t/v1/ecommerce/mkt/redeem_index")</f>
      </c>
      <c r="AM318" s="1"/>
      <c r="AN318" s="1"/>
      <c r="AO318" s="1"/>
    </row>
    <row customHeight="true" ht="179" r="319">
      <c r="A319" s="1">
        <f>IF('微伴数据'!A316="","",'微伴数据'!A316)</f>
      </c>
      <c r="B319" s="1">
        <f>IF('微伴数据'!B316="","",'微伴数据'!B316)</f>
      </c>
      <c r="C319" s="1">
        <f>IF('微伴数据'!G316="","",'微伴数据'!G316)</f>
      </c>
      <c r="D319" s="1">
        <f>IF('微伴数据'!D316="","",'微伴数据'!D316)</f>
      </c>
      <c r="E319" s="1">
        <f>IF('微伴数据'!CR316="","",'微伴数据'!CR316)</f>
      </c>
      <c r="F319" s="1">
        <f>IF('微伴数据'!CL316="","",'微伴数据'!CL316)</f>
      </c>
      <c r="G319" s="1" t="str">
        <v>S</v>
      </c>
      <c r="H319" s="1" t="str">
        <v>需求</v>
      </c>
      <c r="I319" s="1">
        <f>VLOOKUP(A319,'Sheet9'!A:A,1,0)</f>
      </c>
      <c r="J319" s="3"/>
      <c r="K319" s="1">
        <f>T319&amp;CHAR(10)&amp;U319&amp;CHAR(10)&amp;V319&amp;CHAR(10)&amp;Y319&amp;CHAR(10)&amp;Z319&amp;CHAR(10)&amp;AA319&amp;CHAR(10)&amp;AB319&amp;CHAR(10)&amp;AC319&amp;CHAR(10)&amp;AD319&amp;CHAR(10)&amp;AE319</f>
      </c>
      <c r="L319" s="2">
        <f>IFERROR(VLOOKUP(#REF!,'第一课直播'!D:L,9,0),IFERROR(VLOOKUP('第一课回放'!C:H,5,0),"未到课"))</f>
      </c>
      <c r="M319" s="2">
        <f>IFERROR(VLOOKUP(#REF!,'第一课回放'!C:H,5,0),"0:00:00")</f>
      </c>
      <c r="N319" s="2">
        <f>IFERROR(VLOOKUP(#REF!,'第二课直播'!D:L,9,0),"未到课")</f>
      </c>
      <c r="O319" s="2"/>
      <c r="P319" s="2"/>
      <c r="Q319" s="2"/>
      <c r="R319" s="2"/>
      <c r="S319" s="1">
        <f>IFERROR(VLOOKUP(A319,'微伴数据'!A:DB,12,0),"")</f>
      </c>
      <c r="T319" s="1">
        <f>IFERROR(VLOOKUP(A319,'微伴数据'!A:DB,32,0),"")</f>
      </c>
      <c r="U319" s="1">
        <f>IFERROR(VLOOKUP(A319,'微伴数据'!A:DC,81,0),"")</f>
      </c>
      <c r="V319" s="1">
        <f>IFERROR(VLOOKUP(#REF!,'星橙地址'!A:V,9,0),"")</f>
      </c>
      <c r="W319" s="1">
        <f>IFERROR(VLOOKUP(#REF!,'星橙地址'!A:V,10,0),"")</f>
      </c>
      <c r="X319" s="1">
        <f>IFERROR(VLOOKUP(A319,'星云问卷'!A:O,8,0),"")</f>
      </c>
      <c r="Y319" s="3">
        <f>IFERROR(VLOOKUP(A319,'星云问卷'!A:O,9,0),"")</f>
      </c>
      <c r="Z319" s="3">
        <f>IFERROR(VLOOKUP(A319,'星云问卷'!A:O,10,0),"")</f>
      </c>
      <c r="AA319" s="3">
        <f>IFERROR(VLOOKUP(A319,'星云问卷'!A:O,11,0),"")</f>
      </c>
      <c r="AB319" s="3">
        <f>IFERROR(VLOOKUP(A319,'星云问卷'!A:O,12,0),"")</f>
      </c>
      <c r="AC319" s="3">
        <f>IFERROR(VLOOKUP(A319,'星云问卷'!A:O,13,0),"")</f>
      </c>
      <c r="AD319" s="3">
        <f>IFERROR(VLOOKUP(A319,'星云问卷'!A:O,14,0),"")</f>
      </c>
      <c r="AE319" s="3">
        <f>IFERROR(VLOOKUP(A319,'星云问卷'!A:O,15,0),"")</f>
      </c>
      <c r="AF319" s="1">
        <f>IFERROR(VLOOKUP(A319,'微伴数据'!A:DB,72,0),"")</f>
      </c>
      <c r="AG319" s="1" t="str">
        <v>54CpTzp9</v>
      </c>
      <c r="AH319" s="1" t="str">
        <v>https://xiaobot.net/invitation/831ba-8b1ec-251f7-6c5c1/</v>
      </c>
      <c r="AI319" s="1" t="str">
        <v>6duTZeBw</v>
      </c>
      <c r="AJ319" s="4"/>
      <c r="AK319" s="4"/>
      <c r="AL319" s="4">
        <f>CONCATENATE( " 我把体验营用户专属福利给你发一下哈：" &amp; CHAR(10) &amp; CHAR(10), "1.《抖音商业IP课》" &amp; CHAR(10), "兑换码：", AG319, CHAR(10), "兑换码使用地址：https://appamvpb5mq9834.h5.xiaoeknow.com/p/t/v1/ecommerce/mkt/redeem_index" &amp; CHAR(10) &amp; CHAR(10), "2.《生财有术66个项目精选》" &amp; CHAR(10), "兑换码：", AH319, CHAR(10), "使用方式：微信搜索小报童投递-点击开始阅读-点击生财有术项目精选即可" &amp; CHAR(10) &amp; CHAR(10), "3.《生财365问》" &amp; CHAR(10), "兑换码：", AI319, CHAR(10), "使用方式：https://appamvpb5mq9834.h5.xiaoeknow.com/p/t/v1/ecommerce/mkt/redeem_index")</f>
      </c>
      <c r="AM319" s="1"/>
      <c r="AN319" s="1"/>
      <c r="AO319" s="1"/>
    </row>
    <row customHeight="true" ht="179" r="320">
      <c r="A320" s="1">
        <f>IF('微伴数据'!A317="","",'微伴数据'!A317)</f>
      </c>
      <c r="B320" s="1">
        <f>IF('微伴数据'!B317="","",'微伴数据'!B317)</f>
      </c>
      <c r="C320" s="1">
        <f>IF('微伴数据'!G317="","",'微伴数据'!G317)</f>
      </c>
      <c r="D320" s="1">
        <f>IF('微伴数据'!D317="","",'微伴数据'!D317)</f>
      </c>
      <c r="E320" s="1">
        <f>IF('微伴数据'!CR317="","",'微伴数据'!CR317)</f>
      </c>
      <c r="F320" s="1">
        <f>IF('微伴数据'!CL317="","",'微伴数据'!CL317)</f>
      </c>
      <c r="G320" s="1" t="str">
        <v>B</v>
      </c>
      <c r="H320" s="1" t="str">
        <v>建联</v>
      </c>
      <c r="I320" s="1">
        <f>VLOOKUP(A320,'Sheet9'!A:A,1,0)</f>
      </c>
      <c r="J320" s="3"/>
      <c r="K320" s="1">
        <f>T320&amp;CHAR(10)&amp;U320&amp;CHAR(10)&amp;V320&amp;CHAR(10)&amp;Y320&amp;CHAR(10)&amp;Z320&amp;CHAR(10)&amp;AA320&amp;CHAR(10)&amp;AB320&amp;CHAR(10)&amp;AC320&amp;CHAR(10)&amp;AD320&amp;CHAR(10)&amp;AE320</f>
      </c>
      <c r="L320" s="2">
        <f>IFERROR(VLOOKUP(#REF!,'第一课直播'!D:L,9,0),IFERROR(VLOOKUP('第一课回放'!C:H,5,0),"未到课"))</f>
      </c>
      <c r="M320" s="2">
        <f>IFERROR(VLOOKUP(#REF!,'第一课回放'!C:H,5,0),"0:00:00")</f>
      </c>
      <c r="N320" s="2">
        <f>IFERROR(VLOOKUP(#REF!,'第二课直播'!D:L,9,0),"未到课")</f>
      </c>
      <c r="O320" s="2"/>
      <c r="P320" s="2"/>
      <c r="Q320" s="2"/>
      <c r="R320" s="2"/>
      <c r="S320" s="1">
        <f>IFERROR(VLOOKUP(A320,'微伴数据'!A:DB,12,0),"")</f>
      </c>
      <c r="T320" s="1">
        <f>IFERROR(VLOOKUP(A320,'微伴数据'!A:DB,32,0),"")</f>
      </c>
      <c r="U320" s="1">
        <f>IFERROR(VLOOKUP(A320,'微伴数据'!A:DC,81,0),"")</f>
      </c>
      <c r="V320" s="1">
        <f>IFERROR(VLOOKUP(#REF!,'星橙地址'!A:V,9,0),"")</f>
      </c>
      <c r="W320" s="1">
        <f>IFERROR(VLOOKUP(#REF!,'星橙地址'!A:V,10,0),"")</f>
      </c>
      <c r="X320" s="1">
        <f>IFERROR(VLOOKUP(A320,'星云问卷'!A:O,8,0),"")</f>
      </c>
      <c r="Y320" s="3">
        <f>IFERROR(VLOOKUP(A320,'星云问卷'!A:O,9,0),"")</f>
      </c>
      <c r="Z320" s="3">
        <f>IFERROR(VLOOKUP(A320,'星云问卷'!A:O,10,0),"")</f>
      </c>
      <c r="AA320" s="3">
        <f>IFERROR(VLOOKUP(A320,'星云问卷'!A:O,11,0),"")</f>
      </c>
      <c r="AB320" s="3">
        <f>IFERROR(VLOOKUP(A320,'星云问卷'!A:O,12,0),"")</f>
      </c>
      <c r="AC320" s="3">
        <f>IFERROR(VLOOKUP(A320,'星云问卷'!A:O,13,0),"")</f>
      </c>
      <c r="AD320" s="3">
        <f>IFERROR(VLOOKUP(A320,'星云问卷'!A:O,14,0),"")</f>
      </c>
      <c r="AE320" s="3">
        <f>IFERROR(VLOOKUP(A320,'星云问卷'!A:O,15,0),"")</f>
      </c>
      <c r="AF320" s="1">
        <f>IFERROR(VLOOKUP(A320,'微伴数据'!A:DB,72,0),"")</f>
      </c>
      <c r="AG320" s="1"/>
      <c r="AH320" s="1"/>
      <c r="AI320" s="1"/>
      <c r="AJ320" s="4"/>
      <c r="AK320" s="4"/>
      <c r="AL320" s="4">
        <f>CONCATENATE( " 我把体验营用户专属福利给你发一下哈：" &amp; CHAR(10) &amp; CHAR(10), "1.《抖音商业IP课》" &amp; CHAR(10), "兑换码：", AG320, CHAR(10), "兑换码使用地址：https://appamvpb5mq9834.h5.xiaoeknow.com/p/t/v1/ecommerce/mkt/redeem_index" &amp; CHAR(10) &amp; CHAR(10), "2.《生财有术66个项目精选》" &amp; CHAR(10), "兑换码：", AH320, CHAR(10), "使用方式：微信搜索小报童投递-点击开始阅读-点击生财有术项目精选即可" &amp; CHAR(10) &amp; CHAR(10), "3.《生财365问》" &amp; CHAR(10), "兑换码：", AI320, CHAR(10), "使用方式：https://appamvpb5mq9834.h5.xiaoeknow.com/p/t/v1/ecommerce/mkt/redeem_index")</f>
      </c>
      <c r="AM320" s="1"/>
      <c r="AN320" s="1"/>
      <c r="AO320" s="1"/>
    </row>
    <row customHeight="true" ht="179" r="321">
      <c r="A321" s="1">
        <f>IF('微伴数据'!A318="","",'微伴数据'!A318)</f>
      </c>
      <c r="B321" s="1">
        <f>IF('微伴数据'!B318="","",'微伴数据'!B318)</f>
      </c>
      <c r="C321" s="1">
        <f>IF('微伴数据'!G318="","",'微伴数据'!G318)</f>
      </c>
      <c r="D321" s="1">
        <f>IF('微伴数据'!D318="","",'微伴数据'!D318)</f>
      </c>
      <c r="E321" s="1">
        <f>IF('微伴数据'!CR318="","",'微伴数据'!CR318)</f>
      </c>
      <c r="F321" s="1">
        <f>IF('微伴数据'!CL318="","",'微伴数据'!CL318)</f>
      </c>
      <c r="G321" s="1" t="str">
        <v>B</v>
      </c>
      <c r="H321" s="1" t="str">
        <v>建联</v>
      </c>
      <c r="I321" s="1">
        <f>VLOOKUP(A321,'Sheet9'!A:A,1,0)</f>
      </c>
      <c r="J321" s="3"/>
      <c r="K321" s="1">
        <f>T321&amp;CHAR(10)&amp;U321&amp;CHAR(10)&amp;V321&amp;CHAR(10)&amp;Y321&amp;CHAR(10)&amp;Z321&amp;CHAR(10)&amp;AA321&amp;CHAR(10)&amp;AB321&amp;CHAR(10)&amp;AC321&amp;CHAR(10)&amp;AD321&amp;CHAR(10)&amp;AE321</f>
      </c>
      <c r="L321" s="2">
        <f>IFERROR(VLOOKUP(#REF!,'第一课直播'!D:L,9,0),IFERROR(VLOOKUP('第一课回放'!C:H,5,0),"未到课"))</f>
      </c>
      <c r="M321" s="2">
        <f>IFERROR(VLOOKUP(#REF!,'第一课回放'!C:H,5,0),"0:00:00")</f>
      </c>
      <c r="N321" s="2">
        <f>IFERROR(VLOOKUP(#REF!,'第二课直播'!D:L,9,0),"未到课")</f>
      </c>
      <c r="O321" s="2"/>
      <c r="P321" s="2"/>
      <c r="Q321" s="2"/>
      <c r="R321" s="2"/>
      <c r="S321" s="1">
        <f>IFERROR(VLOOKUP(A321,'微伴数据'!A:DB,12,0),"")</f>
      </c>
      <c r="T321" s="1">
        <f>IFERROR(VLOOKUP(A321,'微伴数据'!A:DB,32,0),"")</f>
      </c>
      <c r="U321" s="1">
        <f>IFERROR(VLOOKUP(A321,'微伴数据'!A:DC,81,0),"")</f>
      </c>
      <c r="V321" s="1">
        <f>IFERROR(VLOOKUP(#REF!,'星橙地址'!A:V,9,0),"")</f>
      </c>
      <c r="W321" s="1">
        <f>IFERROR(VLOOKUP(#REF!,'星橙地址'!A:V,10,0),"")</f>
      </c>
      <c r="X321" s="1">
        <f>IFERROR(VLOOKUP(A321,'星云问卷'!A:O,8,0),"")</f>
      </c>
      <c r="Y321" s="3">
        <f>IFERROR(VLOOKUP(A321,'星云问卷'!A:O,9,0),"")</f>
      </c>
      <c r="Z321" s="3">
        <f>IFERROR(VLOOKUP(A321,'星云问卷'!A:O,10,0),"")</f>
      </c>
      <c r="AA321" s="3">
        <f>IFERROR(VLOOKUP(A321,'星云问卷'!A:O,11,0),"")</f>
      </c>
      <c r="AB321" s="3">
        <f>IFERROR(VLOOKUP(A321,'星云问卷'!A:O,12,0),"")</f>
      </c>
      <c r="AC321" s="3">
        <f>IFERROR(VLOOKUP(A321,'星云问卷'!A:O,13,0),"")</f>
      </c>
      <c r="AD321" s="3">
        <f>IFERROR(VLOOKUP(A321,'星云问卷'!A:O,14,0),"")</f>
      </c>
      <c r="AE321" s="3">
        <f>IFERROR(VLOOKUP(A321,'星云问卷'!A:O,15,0),"")</f>
      </c>
      <c r="AF321" s="1">
        <f>IFERROR(VLOOKUP(A321,'微伴数据'!A:DB,72,0),"")</f>
      </c>
      <c r="AG321" s="1"/>
      <c r="AH321" s="1"/>
      <c r="AI321" s="1"/>
      <c r="AJ321" s="4"/>
      <c r="AK321" s="4"/>
      <c r="AL321" s="4">
        <f>CONCATENATE( " 我把体验营用户专属福利给你发一下哈：" &amp; CHAR(10) &amp; CHAR(10), "1.《抖音商业IP课》" &amp; CHAR(10), "兑换码：", AG321, CHAR(10), "兑换码使用地址：https://appamvpb5mq9834.h5.xiaoeknow.com/p/t/v1/ecommerce/mkt/redeem_index" &amp; CHAR(10) &amp; CHAR(10), "2.《生财有术66个项目精选》" &amp; CHAR(10), "兑换码：", AH321, CHAR(10), "使用方式：微信搜索小报童投递-点击开始阅读-点击生财有术项目精选即可" &amp; CHAR(10) &amp; CHAR(10), "3.《生财365问》" &amp; CHAR(10), "兑换码：", AI321, CHAR(10), "使用方式：https://appamvpb5mq9834.h5.xiaoeknow.com/p/t/v1/ecommerce/mkt/redeem_index")</f>
      </c>
      <c r="AM321" s="1"/>
      <c r="AN321" s="1"/>
      <c r="AO321" s="1"/>
    </row>
    <row customHeight="true" ht="179" r="322">
      <c r="A322" s="1">
        <f>IF('微伴数据'!A319="","",'微伴数据'!A319)</f>
      </c>
      <c r="B322" s="1">
        <f>IF('微伴数据'!B319="","",'微伴数据'!B319)</f>
      </c>
      <c r="C322" s="1">
        <f>IF('微伴数据'!G319="","",'微伴数据'!G319)</f>
      </c>
      <c r="D322" s="1">
        <f>IF('微伴数据'!D319="","",'微伴数据'!D319)</f>
      </c>
      <c r="E322" s="1">
        <f>IF('微伴数据'!CR319="","",'微伴数据'!CR319)</f>
      </c>
      <c r="F322" s="1">
        <f>IF('微伴数据'!CL319="","",'微伴数据'!CL319)</f>
      </c>
      <c r="G322" s="1" t="str">
        <v>A</v>
      </c>
      <c r="H322" s="1" t="str">
        <v>建联</v>
      </c>
      <c r="I322" s="1">
        <f>VLOOKUP(A322,'Sheet9'!A:A,1,0)</f>
      </c>
      <c r="J322" s="3"/>
      <c r="K322" s="1">
        <f>T322&amp;CHAR(10)&amp;U322&amp;CHAR(10)&amp;V322&amp;CHAR(10)&amp;Y322&amp;CHAR(10)&amp;Z322&amp;CHAR(10)&amp;AA322&amp;CHAR(10)&amp;AB322&amp;CHAR(10)&amp;AC322&amp;CHAR(10)&amp;AD322&amp;CHAR(10)&amp;AE322</f>
      </c>
      <c r="L322" s="2">
        <f>IFERROR(VLOOKUP(#REF!,'第一课直播'!D:L,9,0),IFERROR(VLOOKUP('第一课回放'!C:H,5,0),"未到课"))</f>
      </c>
      <c r="M322" s="2">
        <f>IFERROR(VLOOKUP(#REF!,'第一课回放'!C:H,5,0),"0:00:00")</f>
      </c>
      <c r="N322" s="2">
        <f>IFERROR(VLOOKUP(#REF!,'第二课直播'!D:L,9,0),"未到课")</f>
      </c>
      <c r="O322" s="2"/>
      <c r="P322" s="2"/>
      <c r="Q322" s="2"/>
      <c r="R322" s="2"/>
      <c r="S322" s="1">
        <f>IFERROR(VLOOKUP(A322,'微伴数据'!A:DB,12,0),"")</f>
      </c>
      <c r="T322" s="1">
        <f>IFERROR(VLOOKUP(A322,'微伴数据'!A:DB,32,0),"")</f>
      </c>
      <c r="U322" s="1">
        <f>IFERROR(VLOOKUP(A322,'微伴数据'!A:DC,81,0),"")</f>
      </c>
      <c r="V322" s="1">
        <f>IFERROR(VLOOKUP(#REF!,'星橙地址'!A:V,9,0),"")</f>
      </c>
      <c r="W322" s="1">
        <f>IFERROR(VLOOKUP(#REF!,'星橙地址'!A:V,10,0),"")</f>
      </c>
      <c r="X322" s="1">
        <f>IFERROR(VLOOKUP(A322,'星云问卷'!A:O,8,0),"")</f>
      </c>
      <c r="Y322" s="3">
        <f>IFERROR(VLOOKUP(A322,'星云问卷'!A:O,9,0),"")</f>
      </c>
      <c r="Z322" s="3">
        <f>IFERROR(VLOOKUP(A322,'星云问卷'!A:O,10,0),"")</f>
      </c>
      <c r="AA322" s="3">
        <f>IFERROR(VLOOKUP(A322,'星云问卷'!A:O,11,0),"")</f>
      </c>
      <c r="AB322" s="3">
        <f>IFERROR(VLOOKUP(A322,'星云问卷'!A:O,12,0),"")</f>
      </c>
      <c r="AC322" s="3">
        <f>IFERROR(VLOOKUP(A322,'星云问卷'!A:O,13,0),"")</f>
      </c>
      <c r="AD322" s="3">
        <f>IFERROR(VLOOKUP(A322,'星云问卷'!A:O,14,0),"")</f>
      </c>
      <c r="AE322" s="3">
        <f>IFERROR(VLOOKUP(A322,'星云问卷'!A:O,15,0),"")</f>
      </c>
      <c r="AF322" s="1">
        <f>IFERROR(VLOOKUP(A322,'微伴数据'!A:DB,72,0),"")</f>
      </c>
      <c r="AG322" s="1"/>
      <c r="AH322" s="1"/>
      <c r="AI322" s="1"/>
      <c r="AJ322" s="4"/>
      <c r="AK322" s="4"/>
      <c r="AL322" s="4">
        <f>CONCATENATE( " 我把体验营用户专属福利给你发一下哈：" &amp; CHAR(10) &amp; CHAR(10), "1.《抖音商业IP课》" &amp; CHAR(10), "兑换码：", AG322, CHAR(10), "兑换码使用地址：https://appamvpb5mq9834.h5.xiaoeknow.com/p/t/v1/ecommerce/mkt/redeem_index" &amp; CHAR(10) &amp; CHAR(10), "2.《生财有术66个项目精选》" &amp; CHAR(10), "兑换码：", AH322, CHAR(10), "使用方式：微信搜索小报童投递-点击开始阅读-点击生财有术项目精选即可" &amp; CHAR(10) &amp; CHAR(10), "3.《生财365问》" &amp; CHAR(10), "兑换码：", AI322, CHAR(10), "使用方式：https://appamvpb5mq9834.h5.xiaoeknow.com/p/t/v1/ecommerce/mkt/redeem_index")</f>
      </c>
      <c r="AM322" s="1"/>
      <c r="AN322" s="1"/>
      <c r="AO322" s="1"/>
    </row>
    <row customHeight="true" ht="179" r="323">
      <c r="A323" s="1">
        <f>IF('微伴数据'!A320="","",'微伴数据'!A320)</f>
      </c>
      <c r="B323" s="1">
        <f>IF('微伴数据'!B320="","",'微伴数据'!B320)</f>
      </c>
      <c r="C323" s="1">
        <f>IF('微伴数据'!G320="","",'微伴数据'!G320)</f>
      </c>
      <c r="D323" s="1">
        <f>IF('微伴数据'!D320="","",'微伴数据'!D320)</f>
      </c>
      <c r="E323" s="1">
        <f>IF('微伴数据'!CR320="","",'微伴数据'!CR320)</f>
      </c>
      <c r="F323" s="1">
        <f>IF('微伴数据'!CL320="","",'微伴数据'!CL320)</f>
      </c>
      <c r="G323" s="1" t="str">
        <v>S</v>
      </c>
      <c r="H323" s="1" t="str">
        <v>建联</v>
      </c>
      <c r="I323" s="1">
        <f>VLOOKUP(A323,'Sheet9'!A:A,1,0)</f>
      </c>
      <c r="J323" s="3"/>
      <c r="K323" s="1">
        <f>T323&amp;CHAR(10)&amp;U323&amp;CHAR(10)&amp;V323&amp;CHAR(10)&amp;Y323&amp;CHAR(10)&amp;Z323&amp;CHAR(10)&amp;AA323&amp;CHAR(10)&amp;AB323&amp;CHAR(10)&amp;AC323&amp;CHAR(10)&amp;AD323&amp;CHAR(10)&amp;AE323</f>
      </c>
      <c r="L323" s="2">
        <f>IFERROR(VLOOKUP(#REF!,'第一课直播'!D:L,9,0),IFERROR(VLOOKUP('第一课回放'!C:H,5,0),"未到课"))</f>
      </c>
      <c r="M323" s="2">
        <f>IFERROR(VLOOKUP(#REF!,'第一课回放'!C:H,5,0),"0:00:00")</f>
      </c>
      <c r="N323" s="2">
        <f>IFERROR(VLOOKUP(#REF!,'第二课直播'!D:L,9,0),"未到课")</f>
      </c>
      <c r="O323" s="2"/>
      <c r="P323" s="2"/>
      <c r="Q323" s="2"/>
      <c r="R323" s="2"/>
      <c r="S323" s="1">
        <f>IFERROR(VLOOKUP(A323,'微伴数据'!A:DB,12,0),"")</f>
      </c>
      <c r="T323" s="1">
        <f>IFERROR(VLOOKUP(A323,'微伴数据'!A:DB,32,0),"")</f>
      </c>
      <c r="U323" s="1">
        <f>IFERROR(VLOOKUP(A323,'微伴数据'!A:DC,81,0),"")</f>
      </c>
      <c r="V323" s="1">
        <f>IFERROR(VLOOKUP(#REF!,'星橙地址'!A:V,9,0),"")</f>
      </c>
      <c r="W323" s="1">
        <f>IFERROR(VLOOKUP(#REF!,'星橙地址'!A:V,10,0),"")</f>
      </c>
      <c r="X323" s="1">
        <f>IFERROR(VLOOKUP(A323,'星云问卷'!A:O,8,0),"")</f>
      </c>
      <c r="Y323" s="3">
        <f>IFERROR(VLOOKUP(A323,'星云问卷'!A:O,9,0),"")</f>
      </c>
      <c r="Z323" s="3">
        <f>IFERROR(VLOOKUP(A323,'星云问卷'!A:O,10,0),"")</f>
      </c>
      <c r="AA323" s="3">
        <f>IFERROR(VLOOKUP(A323,'星云问卷'!A:O,11,0),"")</f>
      </c>
      <c r="AB323" s="3">
        <f>IFERROR(VLOOKUP(A323,'星云问卷'!A:O,12,0),"")</f>
      </c>
      <c r="AC323" s="3">
        <f>IFERROR(VLOOKUP(A323,'星云问卷'!A:O,13,0),"")</f>
      </c>
      <c r="AD323" s="3">
        <f>IFERROR(VLOOKUP(A323,'星云问卷'!A:O,14,0),"")</f>
      </c>
      <c r="AE323" s="3">
        <f>IFERROR(VLOOKUP(A323,'星云问卷'!A:O,15,0),"")</f>
      </c>
      <c r="AF323" s="1">
        <f>IFERROR(VLOOKUP(A323,'微伴数据'!A:DB,72,0),"")</f>
      </c>
      <c r="AG323" s="1"/>
      <c r="AH323" s="1"/>
      <c r="AI323" s="1"/>
      <c r="AJ323" s="4"/>
      <c r="AK323" s="4"/>
      <c r="AL323" s="4">
        <f>CONCATENATE( " 我把体验营用户专属福利给你发一下哈：" &amp; CHAR(10) &amp; CHAR(10), "1.《抖音商业IP课》" &amp; CHAR(10), "兑换码：", AG323, CHAR(10), "兑换码使用地址：https://appamvpb5mq9834.h5.xiaoeknow.com/p/t/v1/ecommerce/mkt/redeem_index" &amp; CHAR(10) &amp; CHAR(10), "2.《生财有术66个项目精选》" &amp; CHAR(10), "兑换码：", AH323, CHAR(10), "使用方式：微信搜索小报童投递-点击开始阅读-点击生财有术项目精选即可" &amp; CHAR(10) &amp; CHAR(10), "3.《生财365问》" &amp; CHAR(10), "兑换码：", AI323, CHAR(10), "使用方式：https://appamvpb5mq9834.h5.xiaoeknow.com/p/t/v1/ecommerce/mkt/redeem_index")</f>
      </c>
      <c r="AM323" s="1"/>
      <c r="AN323" s="1"/>
      <c r="AO323" s="1"/>
    </row>
    <row customHeight="true" ht="179" r="324">
      <c r="A324" s="1">
        <f>IF('微伴数据'!A321="","",'微伴数据'!A321)</f>
      </c>
      <c r="B324" s="1">
        <f>IF('微伴数据'!B321="","",'微伴数据'!B321)</f>
      </c>
      <c r="C324" s="1">
        <f>IF('微伴数据'!G321="","",'微伴数据'!G321)</f>
      </c>
      <c r="D324" s="1">
        <f>IF('微伴数据'!D321="","",'微伴数据'!D321)</f>
      </c>
      <c r="E324" s="1">
        <f>IF('微伴数据'!CR321="","",'微伴数据'!CR321)</f>
      </c>
      <c r="F324" s="1">
        <f>IF('微伴数据'!CL321="","",'微伴数据'!CL321)</f>
      </c>
      <c r="G324" s="1" t="str">
        <v>A</v>
      </c>
      <c r="H324" s="1" t="str">
        <v>建联</v>
      </c>
      <c r="I324" s="1">
        <f>VLOOKUP(A324,'Sheet9'!A:A,1,0)</f>
      </c>
      <c r="J324" s="3"/>
      <c r="K324" s="1">
        <f>T324&amp;CHAR(10)&amp;U324&amp;CHAR(10)&amp;V324&amp;CHAR(10)&amp;Y324&amp;CHAR(10)&amp;Z324&amp;CHAR(10)&amp;AA324&amp;CHAR(10)&amp;AB324&amp;CHAR(10)&amp;AC324&amp;CHAR(10)&amp;AD324&amp;CHAR(10)&amp;AE324</f>
      </c>
      <c r="L324" s="2">
        <f>IFERROR(VLOOKUP(#REF!,'第一课直播'!D:L,9,0),IFERROR(VLOOKUP('第一课回放'!C:H,5,0),"未到课"))</f>
      </c>
      <c r="M324" s="2">
        <f>IFERROR(VLOOKUP(#REF!,'第一课回放'!C:H,5,0),"0:00:00")</f>
      </c>
      <c r="N324" s="2">
        <f>IFERROR(VLOOKUP(#REF!,'第二课直播'!D:L,9,0),"未到课")</f>
      </c>
      <c r="O324" s="2"/>
      <c r="P324" s="7" t="s">
        <v>25</v>
      </c>
      <c r="Q324" s="2"/>
      <c r="R324" s="2"/>
      <c r="S324" s="1">
        <f>IFERROR(VLOOKUP(A324,'微伴数据'!A:DB,12,0),"")</f>
      </c>
      <c r="T324" s="1">
        <f>IFERROR(VLOOKUP(A324,'微伴数据'!A:DB,32,0),"")</f>
      </c>
      <c r="U324" s="1">
        <f>IFERROR(VLOOKUP(A324,'微伴数据'!A:DC,81,0),"")</f>
      </c>
      <c r="V324" s="1">
        <f>IFERROR(VLOOKUP(#REF!,'星橙地址'!A:V,9,0),"")</f>
      </c>
      <c r="W324" s="1">
        <f>IFERROR(VLOOKUP(#REF!,'星橙地址'!A:V,10,0),"")</f>
      </c>
      <c r="X324" s="1">
        <f>IFERROR(VLOOKUP(A324,'星云问卷'!A:O,8,0),"")</f>
      </c>
      <c r="Y324" s="3">
        <f>IFERROR(VLOOKUP(A324,'星云问卷'!A:O,9,0),"")</f>
      </c>
      <c r="Z324" s="3">
        <f>IFERROR(VLOOKUP(A324,'星云问卷'!A:O,10,0),"")</f>
      </c>
      <c r="AA324" s="3">
        <f>IFERROR(VLOOKUP(A324,'星云问卷'!A:O,11,0),"")</f>
      </c>
      <c r="AB324" s="3">
        <f>IFERROR(VLOOKUP(A324,'星云问卷'!A:O,12,0),"")</f>
      </c>
      <c r="AC324" s="3">
        <f>IFERROR(VLOOKUP(A324,'星云问卷'!A:O,13,0),"")</f>
      </c>
      <c r="AD324" s="3">
        <f>IFERROR(VLOOKUP(A324,'星云问卷'!A:O,14,0),"")</f>
      </c>
      <c r="AE324" s="3">
        <f>IFERROR(VLOOKUP(A324,'星云问卷'!A:O,15,0),"")</f>
      </c>
      <c r="AF324" s="1">
        <f>IFERROR(VLOOKUP(A324,'微伴数据'!A:DB,72,0),"")</f>
      </c>
      <c r="AG324" s="1"/>
      <c r="AH324" s="1"/>
      <c r="AI324" s="1"/>
      <c r="AJ324" s="4"/>
      <c r="AK324" s="4"/>
      <c r="AL324" s="4">
        <f>CONCATENATE( " 我把体验营用户专属福利给你发一下哈：" &amp; CHAR(10) &amp; CHAR(10), "1.《抖音商业IP课》" &amp; CHAR(10), "兑换码：", AG324, CHAR(10), "兑换码使用地址：https://appamvpb5mq9834.h5.xiaoeknow.com/p/t/v1/ecommerce/mkt/redeem_index" &amp; CHAR(10) &amp; CHAR(10), "2.《生财有术66个项目精选》" &amp; CHAR(10), "兑换码：", AH324, CHAR(10), "使用方式：微信搜索小报童投递-点击开始阅读-点击生财有术项目精选即可" &amp; CHAR(10) &amp; CHAR(10), "3.《生财365问》" &amp; CHAR(10), "兑换码：", AI324, CHAR(10), "使用方式：https://appamvpb5mq9834.h5.xiaoeknow.com/p/t/v1/ecommerce/mkt/redeem_index")</f>
      </c>
      <c r="AM324" s="1"/>
      <c r="AN324" s="1"/>
      <c r="AO324" s="1"/>
    </row>
    <row customHeight="true" ht="179" r="325">
      <c r="A325" s="1">
        <f>IF('微伴数据'!A322="","",'微伴数据'!A322)</f>
      </c>
      <c r="B325" s="1">
        <f>IF('微伴数据'!B322="","",'微伴数据'!B322)</f>
      </c>
      <c r="C325" s="1">
        <f>IF('微伴数据'!G322="","",'微伴数据'!G322)</f>
      </c>
      <c r="D325" s="1">
        <f>IF('微伴数据'!D322="","",'微伴数据'!D322)</f>
      </c>
      <c r="E325" s="1">
        <f>IF('微伴数据'!CR322="","",'微伴数据'!CR322)</f>
      </c>
      <c r="F325" s="1">
        <f>IF('微伴数据'!CL322="","",'微伴数据'!CL322)</f>
      </c>
      <c r="G325" s="1" t="str">
        <v>A</v>
      </c>
      <c r="H325" s="1" t="str">
        <v>建联</v>
      </c>
      <c r="I325" s="1">
        <f>VLOOKUP(A325,'Sheet9'!A:A,1,0)</f>
      </c>
      <c r="J325" s="3"/>
      <c r="K325" s="1">
        <f>T325&amp;CHAR(10)&amp;U325&amp;CHAR(10)&amp;V325&amp;CHAR(10)&amp;Y325&amp;CHAR(10)&amp;Z325&amp;CHAR(10)&amp;AA325&amp;CHAR(10)&amp;AB325&amp;CHAR(10)&amp;AC325&amp;CHAR(10)&amp;AD325&amp;CHAR(10)&amp;AE325</f>
      </c>
      <c r="L325" s="2">
        <f>IFERROR(VLOOKUP(#REF!,'第一课直播'!D:L,9,0),IFERROR(VLOOKUP('第一课回放'!C:H,5,0),"未到课"))</f>
      </c>
      <c r="M325" s="2">
        <f>IFERROR(VLOOKUP(#REF!,'第一课回放'!C:H,5,0),"0:00:00")</f>
      </c>
      <c r="N325" s="2">
        <f>IFERROR(VLOOKUP(#REF!,'第二课直播'!D:L,9,0),"未到课")</f>
      </c>
      <c r="O325" s="2"/>
      <c r="P325" s="2"/>
      <c r="Q325" s="2"/>
      <c r="R325" s="2"/>
      <c r="S325" s="1">
        <f>IFERROR(VLOOKUP(A325,'微伴数据'!A:DB,12,0),"")</f>
      </c>
      <c r="T325" s="1">
        <f>IFERROR(VLOOKUP(A325,'微伴数据'!A:DB,32,0),"")</f>
      </c>
      <c r="U325" s="1">
        <f>IFERROR(VLOOKUP(A325,'微伴数据'!A:DC,81,0),"")</f>
      </c>
      <c r="V325" s="1">
        <f>IFERROR(VLOOKUP(#REF!,'星橙地址'!A:V,9,0),"")</f>
      </c>
      <c r="W325" s="1">
        <f>IFERROR(VLOOKUP(#REF!,'星橙地址'!A:V,10,0),"")</f>
      </c>
      <c r="X325" s="1">
        <f>IFERROR(VLOOKUP(A325,'星云问卷'!A:O,8,0),"")</f>
      </c>
      <c r="Y325" s="3">
        <f>IFERROR(VLOOKUP(A325,'星云问卷'!A:O,9,0),"")</f>
      </c>
      <c r="Z325" s="3">
        <f>IFERROR(VLOOKUP(A325,'星云问卷'!A:O,10,0),"")</f>
      </c>
      <c r="AA325" s="3">
        <f>IFERROR(VLOOKUP(A325,'星云问卷'!A:O,11,0),"")</f>
      </c>
      <c r="AB325" s="3">
        <f>IFERROR(VLOOKUP(A325,'星云问卷'!A:O,12,0),"")</f>
      </c>
      <c r="AC325" s="3">
        <f>IFERROR(VLOOKUP(A325,'星云问卷'!A:O,13,0),"")</f>
      </c>
      <c r="AD325" s="3">
        <f>IFERROR(VLOOKUP(A325,'星云问卷'!A:O,14,0),"")</f>
      </c>
      <c r="AE325" s="3">
        <f>IFERROR(VLOOKUP(A325,'星云问卷'!A:O,15,0),"")</f>
      </c>
      <c r="AF325" s="1">
        <f>IFERROR(VLOOKUP(A325,'微伴数据'!A:DB,72,0),"")</f>
      </c>
      <c r="AG325" s="1"/>
      <c r="AH325" s="1"/>
      <c r="AI325" s="1"/>
      <c r="AJ325" s="4"/>
      <c r="AK325" s="4"/>
      <c r="AL325" s="4">
        <f>CONCATENATE( " 我把体验营用户专属福利给你发一下哈：" &amp; CHAR(10) &amp; CHAR(10), "1.《抖音商业IP课》" &amp; CHAR(10), "兑换码：", AG325, CHAR(10), "兑换码使用地址：https://appamvpb5mq9834.h5.xiaoeknow.com/p/t/v1/ecommerce/mkt/redeem_index" &amp; CHAR(10) &amp; CHAR(10), "2.《生财有术66个项目精选》" &amp; CHAR(10), "兑换码：", AH325, CHAR(10), "使用方式：微信搜索小报童投递-点击开始阅读-点击生财有术项目精选即可" &amp; CHAR(10) &amp; CHAR(10), "3.《生财365问》" &amp; CHAR(10), "兑换码：", AI325, CHAR(10), "使用方式：https://appamvpb5mq9834.h5.xiaoeknow.com/p/t/v1/ecommerce/mkt/redeem_index")</f>
      </c>
      <c r="AM325" s="1"/>
      <c r="AN325" s="1"/>
      <c r="AO325" s="1"/>
    </row>
    <row customHeight="true" ht="179" r="326">
      <c r="A326" s="1">
        <f>IF('微伴数据'!A323="","",'微伴数据'!A323)</f>
      </c>
      <c r="B326" s="1">
        <f>IF('微伴数据'!B323="","",'微伴数据'!B323)</f>
      </c>
      <c r="C326" s="1">
        <f>IF('微伴数据'!G323="","",'微伴数据'!G323)</f>
      </c>
      <c r="D326" s="1">
        <f>IF('微伴数据'!D323="","",'微伴数据'!D323)</f>
      </c>
      <c r="E326" s="1">
        <f>IF('微伴数据'!CR323="","",'微伴数据'!CR323)</f>
      </c>
      <c r="F326" s="1">
        <f>IF('微伴数据'!CL323="","",'微伴数据'!CL323)</f>
      </c>
      <c r="G326" s="1" t="str">
        <v>B</v>
      </c>
      <c r="H326" s="1" t="str">
        <v>建联</v>
      </c>
      <c r="I326" s="1">
        <f>VLOOKUP(A326,'Sheet9'!A:A,1,0)</f>
      </c>
      <c r="J326" s="3"/>
      <c r="K326" s="1">
        <f>T326&amp;CHAR(10)&amp;U326&amp;CHAR(10)&amp;V326&amp;CHAR(10)&amp;Y326&amp;CHAR(10)&amp;Z326&amp;CHAR(10)&amp;AA326&amp;CHAR(10)&amp;AB326&amp;CHAR(10)&amp;AC326&amp;CHAR(10)&amp;AD326&amp;CHAR(10)&amp;AE326</f>
      </c>
      <c r="L326" s="2">
        <f>IFERROR(VLOOKUP(#REF!,'第一课直播'!D:L,9,0),IFERROR(VLOOKUP('第一课回放'!C:H,5,0),"未到课"))</f>
      </c>
      <c r="M326" s="2">
        <f>IFERROR(VLOOKUP(#REF!,'第一课回放'!C:H,5,0),"0:00:00")</f>
      </c>
      <c r="N326" s="2">
        <f>IFERROR(VLOOKUP(#REF!,'第二课直播'!D:L,9,0),"未到课")</f>
      </c>
      <c r="O326" s="7" t="s">
        <v>26</v>
      </c>
      <c r="P326" s="2"/>
      <c r="Q326" s="2"/>
      <c r="R326" s="2"/>
      <c r="S326" s="1">
        <f>IFERROR(VLOOKUP(A326,'微伴数据'!A:DB,12,0),"")</f>
      </c>
      <c r="T326" s="1">
        <f>IFERROR(VLOOKUP(A326,'微伴数据'!A:DB,32,0),"")</f>
      </c>
      <c r="U326" s="1">
        <f>IFERROR(VLOOKUP(A326,'微伴数据'!A:DC,81,0),"")</f>
      </c>
      <c r="V326" s="1">
        <f>IFERROR(VLOOKUP(#REF!,'星橙地址'!A:V,9,0),"")</f>
      </c>
      <c r="W326" s="1">
        <f>IFERROR(VLOOKUP(#REF!,'星橙地址'!A:V,10,0),"")</f>
      </c>
      <c r="X326" s="1">
        <f>IFERROR(VLOOKUP(A326,'星云问卷'!A:O,8,0),"")</f>
      </c>
      <c r="Y326" s="3">
        <f>IFERROR(VLOOKUP(A326,'星云问卷'!A:O,9,0),"")</f>
      </c>
      <c r="Z326" s="3">
        <f>IFERROR(VLOOKUP(A326,'星云问卷'!A:O,10,0),"")</f>
      </c>
      <c r="AA326" s="3">
        <f>IFERROR(VLOOKUP(A326,'星云问卷'!A:O,11,0),"")</f>
      </c>
      <c r="AB326" s="3">
        <f>IFERROR(VLOOKUP(A326,'星云问卷'!A:O,12,0),"")</f>
      </c>
      <c r="AC326" s="3">
        <f>IFERROR(VLOOKUP(A326,'星云问卷'!A:O,13,0),"")</f>
      </c>
      <c r="AD326" s="3">
        <f>IFERROR(VLOOKUP(A326,'星云问卷'!A:O,14,0),"")</f>
      </c>
      <c r="AE326" s="3">
        <f>IFERROR(VLOOKUP(A326,'星云问卷'!A:O,15,0),"")</f>
      </c>
      <c r="AF326" s="1">
        <f>IFERROR(VLOOKUP(A326,'微伴数据'!A:DB,72,0),"")</f>
      </c>
      <c r="AG326" s="1"/>
      <c r="AH326" s="1"/>
      <c r="AI326" s="1"/>
      <c r="AJ326" s="4"/>
      <c r="AK326" s="4"/>
      <c r="AL326" s="4">
        <f>CONCATENATE( " 我把体验营用户专属福利给你发一下哈：" &amp; CHAR(10) &amp; CHAR(10), "1.《抖音商业IP课》" &amp; CHAR(10), "兑换码：", AG326, CHAR(10), "兑换码使用地址：https://appamvpb5mq9834.h5.xiaoeknow.com/p/t/v1/ecommerce/mkt/redeem_index" &amp; CHAR(10) &amp; CHAR(10), "2.《生财有术66个项目精选》" &amp; CHAR(10), "兑换码：", AH326, CHAR(10), "使用方式：微信搜索小报童投递-点击开始阅读-点击生财有术项目精选即可" &amp; CHAR(10) &amp; CHAR(10), "3.《生财365问》" &amp; CHAR(10), "兑换码：", AI326, CHAR(10), "使用方式：https://appamvpb5mq9834.h5.xiaoeknow.com/p/t/v1/ecommerce/mkt/redeem_index")</f>
      </c>
      <c r="AM326" s="1"/>
      <c r="AN326" s="1"/>
      <c r="AO326" s="1"/>
    </row>
    <row r="327">
      <c r="A327" s="1">
        <f>IF('微伴数据'!A324="","",'微伴数据'!A324)</f>
      </c>
      <c r="B327" s="1">
        <f>IF('微伴数据'!B324="","",'微伴数据'!B324)</f>
      </c>
      <c r="C327" s="1">
        <f>IF('微伴数据'!G324="","",'微伴数据'!G324)</f>
      </c>
      <c r="D327" s="1">
        <f>IF('微伴数据'!D324="","",'微伴数据'!D324)</f>
      </c>
      <c r="E327" s="1">
        <f>IF('微伴数据'!CR324="","",'微伴数据'!CR324)</f>
      </c>
      <c r="F327" s="1">
        <f>IF('微伴数据'!CL324="","",'微伴数据'!CL324)</f>
      </c>
      <c r="G327" s="1" t="str">
        <v>S</v>
      </c>
      <c r="H327" s="1" t="str">
        <v>建联</v>
      </c>
      <c r="I327" s="1">
        <f>VLOOKUP(A327,'Sheet9'!A:A,1,0)</f>
      </c>
      <c r="J327" s="3"/>
      <c r="K327" s="1">
        <f>T327&amp;CHAR(10)&amp;U327&amp;CHAR(10)&amp;V327&amp;CHAR(10)&amp;Y327&amp;CHAR(10)&amp;Z327&amp;CHAR(10)&amp;AA327&amp;CHAR(10)&amp;AB327&amp;CHAR(10)&amp;AC327&amp;CHAR(10)&amp;AD327&amp;CHAR(10)&amp;AE327</f>
      </c>
      <c r="L327" s="2">
        <f>IFERROR(VLOOKUP(#REF!,'第一课直播'!D:L,9,0),IFERROR(VLOOKUP('第一课回放'!C:H,5,0),"未到课"))</f>
      </c>
      <c r="M327" s="2">
        <f>IFERROR(VLOOKUP(#REF!,'第一课回放'!C:H,5,0),"0:00:00")</f>
      </c>
      <c r="N327" s="2">
        <f>IFERROR(VLOOKUP(#REF!,'第二课直播'!D:L,9,0),"未到课")</f>
      </c>
      <c r="O327" s="2"/>
      <c r="P327" s="2"/>
      <c r="Q327" s="2"/>
      <c r="R327" s="2"/>
      <c r="S327" s="1">
        <f>IFERROR(VLOOKUP(A327,'微伴数据'!A:DB,12,0),"")</f>
      </c>
      <c r="T327" s="1">
        <f>IFERROR(VLOOKUP(A327,'微伴数据'!A:DB,32,0),"")</f>
      </c>
      <c r="U327" s="1">
        <f>IFERROR(VLOOKUP(A327,'微伴数据'!A:DC,81,0),"")</f>
      </c>
      <c r="V327" s="1"/>
      <c r="W327" s="1"/>
      <c r="X327" s="1">
        <f>IFERROR(VLOOKUP(A327,'星云问卷'!A:O,8,0),"")</f>
      </c>
      <c r="Y327" s="3">
        <f>IFERROR(VLOOKUP(A327,'星云问卷'!A:O,9,0),"")</f>
      </c>
      <c r="Z327" s="3">
        <f>IFERROR(VLOOKUP(A327,'星云问卷'!A:O,10,0),"")</f>
      </c>
      <c r="AA327" s="3">
        <f>IFERROR(VLOOKUP(A327,'星云问卷'!A:O,11,0),"")</f>
      </c>
      <c r="AB327" s="3">
        <f>IFERROR(VLOOKUP(A327,'星云问卷'!A:O,12,0),"")</f>
      </c>
      <c r="AC327" s="3">
        <f>IFERROR(VLOOKUP(A327,'星云问卷'!A:O,13,0),"")</f>
      </c>
      <c r="AD327" s="3">
        <f>IFERROR(VLOOKUP(A327,'星云问卷'!A:O,14,0),"")</f>
      </c>
      <c r="AE327" s="3">
        <f>IFERROR(VLOOKUP(A327,'星云问卷'!A:O,15,0),"")</f>
      </c>
      <c r="AF327" s="1">
        <f>IFERROR(VLOOKUP(A327,'微伴数据'!A:DB,72,0),"")</f>
      </c>
      <c r="AG327" s="1"/>
      <c r="AH327" s="1"/>
      <c r="AI327" s="1"/>
      <c r="AJ327" s="4"/>
      <c r="AK327" s="4"/>
      <c r="AL327" s="4">
        <f>CONCATENATE( " 我把体验营用户专属福利给你发一下哈：" &amp; CHAR(10) &amp; CHAR(10), "1.《抖音商业IP课》" &amp; CHAR(10), "兑换码：", AG327, CHAR(10), "兑换码使用地址：https://appamvpb5mq9834.h5.xiaoeknow.com/p/t/v1/ecommerce/mkt/redeem_index" &amp; CHAR(10) &amp; CHAR(10), "2.《生财有术66个项目精选》" &amp; CHAR(10), "兑换码：", AH327, CHAR(10), "使用方式：微信搜索小报童投递-点击开始阅读-点击生财有术项目精选即可" &amp; CHAR(10) &amp; CHAR(10), "3.《生财365问》" &amp; CHAR(10), "兑换码：", AI327, CHAR(10), "使用方式：https://appamvpb5mq9834.h5.xiaoeknow.com/p/t/v1/ecommerce/mkt/redeem_index")</f>
      </c>
      <c r="AM327" s="1"/>
      <c r="AN327" s="1"/>
      <c r="AO327" s="1"/>
    </row>
    <row r="328">
      <c r="A328" s="1">
        <f>IF('微伴数据'!A325="","",'微伴数据'!A325)</f>
      </c>
      <c r="B328" s="1">
        <f>IF('微伴数据'!B325="","",'微伴数据'!B325)</f>
      </c>
      <c r="C328" s="1">
        <f>IF('微伴数据'!G325="","",'微伴数据'!G325)</f>
      </c>
      <c r="D328" s="1">
        <f>IF('微伴数据'!D325="","",'微伴数据'!D325)</f>
      </c>
      <c r="E328" s="1">
        <f>IF('微伴数据'!CR325="","",'微伴数据'!CR325)</f>
      </c>
      <c r="F328" s="1">
        <f>IF('微伴数据'!CL325="","",'微伴数据'!CL325)</f>
      </c>
      <c r="G328" s="1" t="str">
        <v>S</v>
      </c>
      <c r="H328" s="1" t="str">
        <v>建联</v>
      </c>
      <c r="I328" s="1">
        <f>VLOOKUP(A328,'Sheet9'!A:A,1,0)</f>
      </c>
      <c r="J328" s="3"/>
      <c r="K328" s="1">
        <f>T328&amp;CHAR(10)&amp;U328&amp;CHAR(10)&amp;V328&amp;CHAR(10)&amp;Y328&amp;CHAR(10)&amp;Z328&amp;CHAR(10)&amp;AA328&amp;CHAR(10)&amp;AB328&amp;CHAR(10)&amp;AC328&amp;CHAR(10)&amp;AD328&amp;CHAR(10)&amp;AE328</f>
      </c>
      <c r="L328" s="2">
        <f>IFERROR(VLOOKUP(#REF!,'第一课直播'!D:L,9,0),IFERROR(VLOOKUP('第一课回放'!C:H,5,0),"未到课"))</f>
      </c>
      <c r="M328" s="2">
        <f>IFERROR(VLOOKUP(#REF!,'第一课回放'!C:H,5,0),"0:00:00")</f>
      </c>
      <c r="N328" s="2">
        <f>IFERROR(VLOOKUP(#REF!,'第二课直播'!D:L,9,0),"未到课")</f>
      </c>
      <c r="O328" s="2"/>
      <c r="P328" s="2"/>
      <c r="Q328" s="2"/>
      <c r="R328" s="2"/>
      <c r="S328" s="1">
        <f>IFERROR(VLOOKUP(A328,'微伴数据'!A:DB,12,0),"")</f>
      </c>
      <c r="T328" s="1">
        <f>IFERROR(VLOOKUP(A328,'微伴数据'!A:DB,32,0),"")</f>
      </c>
      <c r="U328" s="1">
        <f>IFERROR(VLOOKUP(A328,'微伴数据'!A:DC,81,0),"")</f>
      </c>
      <c r="V328" s="1"/>
      <c r="W328" s="1"/>
      <c r="X328" s="1">
        <f>IFERROR(VLOOKUP(A328,'星云问卷'!A:O,8,0),"")</f>
      </c>
      <c r="Y328" s="3">
        <f>IFERROR(VLOOKUP(A328,'星云问卷'!A:O,9,0),"")</f>
      </c>
      <c r="Z328" s="3">
        <f>IFERROR(VLOOKUP(A328,'星云问卷'!A:O,10,0),"")</f>
      </c>
      <c r="AA328" s="3">
        <f>IFERROR(VLOOKUP(A328,'星云问卷'!A:O,11,0),"")</f>
      </c>
      <c r="AB328" s="3">
        <f>IFERROR(VLOOKUP(A328,'星云问卷'!A:O,12,0),"")</f>
      </c>
      <c r="AC328" s="3">
        <f>IFERROR(VLOOKUP(A328,'星云问卷'!A:O,13,0),"")</f>
      </c>
      <c r="AD328" s="3">
        <f>IFERROR(VLOOKUP(A328,'星云问卷'!A:O,14,0),"")</f>
      </c>
      <c r="AE328" s="3">
        <f>IFERROR(VLOOKUP(A328,'星云问卷'!A:O,15,0),"")</f>
      </c>
      <c r="AF328" s="1">
        <f>IFERROR(VLOOKUP(A328,'微伴数据'!A:DB,72,0),"")</f>
      </c>
      <c r="AG328" s="1"/>
      <c r="AH328" s="1"/>
      <c r="AI328" s="1"/>
      <c r="AJ328" s="4"/>
      <c r="AK328" s="4"/>
      <c r="AL328" s="4">
        <f>CONCATENATE( " 我把体验营用户专属福利给你发一下哈：" &amp; CHAR(10) &amp; CHAR(10), "1.《抖音商业IP课》" &amp; CHAR(10), "兑换码：", AG328, CHAR(10), "兑换码使用地址：https://appamvpb5mq9834.h5.xiaoeknow.com/p/t/v1/ecommerce/mkt/redeem_index" &amp; CHAR(10) &amp; CHAR(10), "2.《生财有术66个项目精选》" &amp; CHAR(10), "兑换码：", AH328, CHAR(10), "使用方式：微信搜索小报童投递-点击开始阅读-点击生财有术项目精选即可" &amp; CHAR(10) &amp; CHAR(10), "3.《生财365问》" &amp; CHAR(10), "兑换码：", AI328, CHAR(10), "使用方式：https://appamvpb5mq9834.h5.xiaoeknow.com/p/t/v1/ecommerce/mkt/redeem_index")</f>
      </c>
      <c r="AM328" s="1"/>
      <c r="AN328" s="1"/>
      <c r="AO328" s="1"/>
    </row>
    <row r="329">
      <c r="A329" s="1">
        <f>IF('微伴数据'!A326="","",'微伴数据'!A326)</f>
      </c>
      <c r="B329" s="1">
        <f>IF('微伴数据'!B326="","",'微伴数据'!B326)</f>
      </c>
      <c r="C329" s="1">
        <f>IF('微伴数据'!G326="","",'微伴数据'!G326)</f>
      </c>
      <c r="D329" s="1">
        <f>IF('微伴数据'!D326="","",'微伴数据'!D326)</f>
      </c>
      <c r="E329" s="1">
        <f>IF('微伴数据'!CR326="","",'微伴数据'!CR326)</f>
      </c>
      <c r="F329" s="1">
        <f>IF('微伴数据'!CL326="","",'微伴数据'!CL326)</f>
      </c>
      <c r="G329" s="1" t="str">
        <v>B</v>
      </c>
      <c r="H329" s="1" t="str">
        <v>建联</v>
      </c>
      <c r="I329" s="1">
        <f>VLOOKUP(A329,'Sheet9'!A:A,1,0)</f>
      </c>
      <c r="J329" s="3"/>
      <c r="K329" s="1">
        <f>T329&amp;CHAR(10)&amp;U329&amp;CHAR(10)&amp;V329&amp;CHAR(10)&amp;Y329&amp;CHAR(10)&amp;Z329&amp;CHAR(10)&amp;AA329&amp;CHAR(10)&amp;AB329&amp;CHAR(10)&amp;AC329&amp;CHAR(10)&amp;AD329&amp;CHAR(10)&amp;AE329</f>
      </c>
      <c r="L329" s="2">
        <f>IFERROR(VLOOKUP(#REF!,'第一课直播'!D:L,9,0),IFERROR(VLOOKUP('第一课回放'!C:H,5,0),"未到课"))</f>
      </c>
      <c r="M329" s="2">
        <f>IFERROR(VLOOKUP(#REF!,'第一课回放'!C:H,5,0),"0:00:00")</f>
      </c>
      <c r="N329" s="2">
        <f>IFERROR(VLOOKUP(#REF!,'第二课直播'!D:L,9,0),"未到课")</f>
      </c>
      <c r="O329" s="2"/>
      <c r="P329" s="2"/>
      <c r="Q329" s="2"/>
      <c r="R329" s="2"/>
      <c r="S329" s="1">
        <f>IFERROR(VLOOKUP(A329,'微伴数据'!A:DB,12,0),"")</f>
      </c>
      <c r="T329" s="1">
        <f>IFERROR(VLOOKUP(A329,'微伴数据'!A:DB,32,0),"")</f>
      </c>
      <c r="U329" s="1">
        <f>IFERROR(VLOOKUP(A329,'微伴数据'!A:DC,81,0),"")</f>
      </c>
      <c r="V329" s="1"/>
      <c r="W329" s="1"/>
      <c r="X329" s="1">
        <f>IFERROR(VLOOKUP(A329,'星云问卷'!A:O,8,0),"")</f>
      </c>
      <c r="Y329" s="3">
        <f>IFERROR(VLOOKUP(A329,'星云问卷'!A:O,9,0),"")</f>
      </c>
      <c r="Z329" s="3">
        <f>IFERROR(VLOOKUP(A329,'星云问卷'!A:O,10,0),"")</f>
      </c>
      <c r="AA329" s="3">
        <f>IFERROR(VLOOKUP(A329,'星云问卷'!A:O,11,0),"")</f>
      </c>
      <c r="AB329" s="3">
        <f>IFERROR(VLOOKUP(A329,'星云问卷'!A:O,12,0),"")</f>
      </c>
      <c r="AC329" s="3">
        <f>IFERROR(VLOOKUP(A329,'星云问卷'!A:O,13,0),"")</f>
      </c>
      <c r="AD329" s="3">
        <f>IFERROR(VLOOKUP(A329,'星云问卷'!A:O,14,0),"")</f>
      </c>
      <c r="AE329" s="3">
        <f>IFERROR(VLOOKUP(A329,'星云问卷'!A:O,15,0),"")</f>
      </c>
      <c r="AF329" s="1">
        <f>IFERROR(VLOOKUP(A329,'微伴数据'!A:DB,72,0),"")</f>
      </c>
      <c r="AG329" s="1"/>
      <c r="AH329" s="1"/>
      <c r="AI329" s="1"/>
      <c r="AJ329" s="4"/>
      <c r="AK329" s="4"/>
      <c r="AL329" s="4">
        <f>CONCATENATE( " 我把体验营用户专属福利给你发一下哈：" &amp; CHAR(10) &amp; CHAR(10), "1.《抖音商业IP课》" &amp; CHAR(10), "兑换码：", AG329, CHAR(10), "兑换码使用地址：https://appamvpb5mq9834.h5.xiaoeknow.com/p/t/v1/ecommerce/mkt/redeem_index" &amp; CHAR(10) &amp; CHAR(10), "2.《生财有术66个项目精选》" &amp; CHAR(10), "兑换码：", AH329, CHAR(10), "使用方式：微信搜索小报童投递-点击开始阅读-点击生财有术项目精选即可" &amp; CHAR(10) &amp; CHAR(10), "3.《生财365问》" &amp; CHAR(10), "兑换码：", AI329, CHAR(10), "使用方式：https://appamvpb5mq9834.h5.xiaoeknow.com/p/t/v1/ecommerce/mkt/redeem_index")</f>
      </c>
      <c r="AM329" s="1"/>
      <c r="AN329" s="1"/>
      <c r="AO329" s="1"/>
    </row>
    <row r="330">
      <c r="A330" s="1">
        <f>IF('微伴数据'!A327="","",'微伴数据'!A327)</f>
      </c>
      <c r="B330" s="1">
        <f>IF('微伴数据'!B327="","",'微伴数据'!B327)</f>
      </c>
      <c r="C330" s="1">
        <f>IF('微伴数据'!G327="","",'微伴数据'!G327)</f>
      </c>
      <c r="D330" s="1">
        <f>IF('微伴数据'!D327="","",'微伴数据'!D327)</f>
      </c>
      <c r="E330" s="1">
        <f>IF('微伴数据'!CR327="","",'微伴数据'!CR327)</f>
      </c>
      <c r="F330" s="1">
        <f>IF('微伴数据'!CL327="","",'微伴数据'!CL327)</f>
      </c>
      <c r="G330" s="1" t="str">
        <v>S</v>
      </c>
      <c r="H330" s="1" t="str">
        <v>建联</v>
      </c>
      <c r="I330" s="1">
        <f>VLOOKUP(A330,'Sheet9'!A:A,1,0)</f>
      </c>
      <c r="J330" s="3"/>
      <c r="K330" s="1">
        <f>T330&amp;CHAR(10)&amp;U330&amp;CHAR(10)&amp;V330&amp;CHAR(10)&amp;Y330&amp;CHAR(10)&amp;Z330&amp;CHAR(10)&amp;AA330&amp;CHAR(10)&amp;AB330&amp;CHAR(10)&amp;AC330&amp;CHAR(10)&amp;AD330&amp;CHAR(10)&amp;AE330</f>
      </c>
      <c r="L330" s="2">
        <f>IFERROR(VLOOKUP(#REF!,'第一课直播'!D:L,9,0),IFERROR(VLOOKUP('第一课回放'!C:H,5,0),"未到课"))</f>
      </c>
      <c r="M330" s="2">
        <f>IFERROR(VLOOKUP(#REF!,'第一课回放'!C:H,5,0),"0:00:00")</f>
      </c>
      <c r="N330" s="2">
        <f>IFERROR(VLOOKUP(#REF!,'第二课直播'!D:L,9,0),"未到课")</f>
      </c>
      <c r="O330" s="2"/>
      <c r="P330" s="2"/>
      <c r="Q330" s="2"/>
      <c r="R330" s="2"/>
      <c r="S330" s="1">
        <f>IFERROR(VLOOKUP(A330,'微伴数据'!A:DB,12,0),"")</f>
      </c>
      <c r="T330" s="1">
        <f>IFERROR(VLOOKUP(A330,'微伴数据'!A:DB,32,0),"")</f>
      </c>
      <c r="U330" s="1">
        <f>IFERROR(VLOOKUP(A330,'微伴数据'!A:DC,81,0),"")</f>
      </c>
      <c r="V330" s="1"/>
      <c r="W330" s="1"/>
      <c r="X330" s="1">
        <f>IFERROR(VLOOKUP(A330,'星云问卷'!A:O,8,0),"")</f>
      </c>
      <c r="Y330" s="3">
        <f>IFERROR(VLOOKUP(A330,'星云问卷'!A:O,9,0),"")</f>
      </c>
      <c r="Z330" s="3">
        <f>IFERROR(VLOOKUP(A330,'星云问卷'!A:O,10,0),"")</f>
      </c>
      <c r="AA330" s="3">
        <f>IFERROR(VLOOKUP(A330,'星云问卷'!A:O,11,0),"")</f>
      </c>
      <c r="AB330" s="3">
        <f>IFERROR(VLOOKUP(A330,'星云问卷'!A:O,12,0),"")</f>
      </c>
      <c r="AC330" s="3">
        <f>IFERROR(VLOOKUP(A330,'星云问卷'!A:O,13,0),"")</f>
      </c>
      <c r="AD330" s="3">
        <f>IFERROR(VLOOKUP(A330,'星云问卷'!A:O,14,0),"")</f>
      </c>
      <c r="AE330" s="3">
        <f>IFERROR(VLOOKUP(A330,'星云问卷'!A:O,15,0),"")</f>
      </c>
      <c r="AF330" s="1">
        <f>IFERROR(VLOOKUP(A330,'微伴数据'!A:DB,72,0),"")</f>
      </c>
      <c r="AG330" s="1"/>
      <c r="AH330" s="1"/>
      <c r="AI330" s="1"/>
      <c r="AJ330" s="4"/>
      <c r="AK330" s="4"/>
      <c r="AL330" s="4">
        <f>CONCATENATE( " 我把体验营用户专属福利给你发一下哈：" &amp; CHAR(10) &amp; CHAR(10), "1.《抖音商业IP课》" &amp; CHAR(10), "兑换码：", AG330, CHAR(10), "兑换码使用地址：https://appamvpb5mq9834.h5.xiaoeknow.com/p/t/v1/ecommerce/mkt/redeem_index" &amp; CHAR(10) &amp; CHAR(10), "2.《生财有术66个项目精选》" &amp; CHAR(10), "兑换码：", AH330, CHAR(10), "使用方式：微信搜索小报童投递-点击开始阅读-点击生财有术项目精选即可" &amp; CHAR(10) &amp; CHAR(10), "3.《生财365问》" &amp; CHAR(10), "兑换码：", AI330, CHAR(10), "使用方式：https://appamvpb5mq9834.h5.xiaoeknow.com/p/t/v1/ecommerce/mkt/redeem_index")</f>
      </c>
      <c r="AM330" s="1"/>
      <c r="AN330" s="1"/>
      <c r="AO330" s="1"/>
    </row>
    <row r="331">
      <c r="A331" s="1">
        <f>IF('微伴数据'!A328="","",'微伴数据'!A328)</f>
      </c>
      <c r="B331" s="1">
        <f>IF('微伴数据'!B328="","",'微伴数据'!B328)</f>
      </c>
      <c r="C331" s="1">
        <f>IF('微伴数据'!G328="","",'微伴数据'!G328)</f>
      </c>
      <c r="D331" s="1">
        <f>IF('微伴数据'!D328="","",'微伴数据'!D328)</f>
      </c>
      <c r="E331" s="1">
        <f>IF('微伴数据'!CR328="","",'微伴数据'!CR328)</f>
      </c>
      <c r="F331" s="1">
        <f>IF('微伴数据'!CL328="","",'微伴数据'!CL328)</f>
      </c>
      <c r="G331" s="1" t="str">
        <v>B</v>
      </c>
      <c r="H331" s="1" t="str">
        <v>建联</v>
      </c>
      <c r="I331" s="1">
        <f>VLOOKUP(A331,'Sheet9'!A:A,1,0)</f>
      </c>
      <c r="J331" s="3"/>
      <c r="K331" s="1">
        <f>T331&amp;CHAR(10)&amp;U331&amp;CHAR(10)&amp;V331&amp;CHAR(10)&amp;Y331&amp;CHAR(10)&amp;Z331&amp;CHAR(10)&amp;AA331&amp;CHAR(10)&amp;AB331&amp;CHAR(10)&amp;AC331&amp;CHAR(10)&amp;AD331&amp;CHAR(10)&amp;AE331</f>
      </c>
      <c r="L331" s="2">
        <f>IFERROR(VLOOKUP(#REF!,'第一课直播'!D:L,9,0),IFERROR(VLOOKUP('第一课回放'!C:H,5,0),"未到课"))</f>
      </c>
      <c r="M331" s="2">
        <f>IFERROR(VLOOKUP(#REF!,'第一课回放'!C:H,5,0),"0:00:00")</f>
      </c>
      <c r="N331" s="2">
        <f>IFERROR(VLOOKUP(#REF!,'第二课直播'!D:L,9,0),"未到课")</f>
      </c>
      <c r="O331" s="2"/>
      <c r="P331" s="2"/>
      <c r="Q331" s="2"/>
      <c r="R331" s="2"/>
      <c r="S331" s="1">
        <f>IFERROR(VLOOKUP(A331,'微伴数据'!A:DB,12,0),"")</f>
      </c>
      <c r="T331" s="1">
        <f>IFERROR(VLOOKUP(A331,'微伴数据'!A:DB,32,0),"")</f>
      </c>
      <c r="U331" s="1">
        <f>IFERROR(VLOOKUP(A331,'微伴数据'!A:DC,81,0),"")</f>
      </c>
      <c r="V331" s="1"/>
      <c r="W331" s="1"/>
      <c r="X331" s="1">
        <f>IFERROR(VLOOKUP(A331,'星云问卷'!A:O,8,0),"")</f>
      </c>
      <c r="Y331" s="3">
        <f>IFERROR(VLOOKUP(A331,'星云问卷'!A:O,9,0),"")</f>
      </c>
      <c r="Z331" s="3">
        <f>IFERROR(VLOOKUP(A331,'星云问卷'!A:O,10,0),"")</f>
      </c>
      <c r="AA331" s="3">
        <f>IFERROR(VLOOKUP(A331,'星云问卷'!A:O,11,0),"")</f>
      </c>
      <c r="AB331" s="3">
        <f>IFERROR(VLOOKUP(A331,'星云问卷'!A:O,12,0),"")</f>
      </c>
      <c r="AC331" s="3">
        <f>IFERROR(VLOOKUP(A331,'星云问卷'!A:O,13,0),"")</f>
      </c>
      <c r="AD331" s="3">
        <f>IFERROR(VLOOKUP(A331,'星云问卷'!A:O,14,0),"")</f>
      </c>
      <c r="AE331" s="3">
        <f>IFERROR(VLOOKUP(A331,'星云问卷'!A:O,15,0),"")</f>
      </c>
      <c r="AF331" s="1">
        <f>IFERROR(VLOOKUP(A331,'微伴数据'!A:DB,72,0),"")</f>
      </c>
      <c r="AG331" s="5" t="str">
        <v>54AyrYYg</v>
      </c>
      <c r="AH331" s="1" t="str">
        <v>https://xiaobot.net/invitation/bd9d7-23a2b-7b8b3-fe470/</v>
      </c>
      <c r="AI331" s="5" t="str">
        <v>6dr3QWAn</v>
      </c>
      <c r="AJ331" s="4"/>
      <c r="AK331" s="4"/>
      <c r="AL331" s="4">
        <f>CONCATENATE( " 我把体验营用户专属福利给你发一下哈：" &amp; CHAR(10) &amp; CHAR(10), "1.《抖音商业IP课》" &amp; CHAR(10), "兑换码：", AG331, CHAR(10), "兑换码使用地址：https://appamvpb5mq9834.h5.xiaoeknow.com/p/t/v1/ecommerce/mkt/redeem_index" &amp; CHAR(10) &amp; CHAR(10), "2.《生财有术66个项目精选》" &amp; CHAR(10), "兑换码：", AH331, CHAR(10), "使用方式：微信搜索小报童投递-点击开始阅读-点击生财有术项目精选即可" &amp; CHAR(10) &amp; CHAR(10), "3.《生财365问》" &amp; CHAR(10), "兑换码：", AI331, CHAR(10), "使用方式：https://appamvpb5mq9834.h5.xiaoeknow.com/p/t/v1/ecommerce/mkt/redeem_index")</f>
      </c>
      <c r="AM331" s="1"/>
      <c r="AN331" s="1"/>
      <c r="AO331" s="1"/>
    </row>
    <row r="332">
      <c r="A332" s="1">
        <f>IF('微伴数据'!A329="","",'微伴数据'!A329)</f>
      </c>
      <c r="B332" s="1">
        <f>IF('微伴数据'!B329="","",'微伴数据'!B329)</f>
      </c>
      <c r="C332" s="1">
        <f>IF('微伴数据'!G329="","",'微伴数据'!G329)</f>
      </c>
      <c r="D332" s="1">
        <f>IF('微伴数据'!D329="","",'微伴数据'!D329)</f>
      </c>
      <c r="E332" s="1">
        <f>IF('微伴数据'!CR329="","",'微伴数据'!CR329)</f>
      </c>
      <c r="F332" s="1">
        <f>IF('微伴数据'!CL329="","",'微伴数据'!CL329)</f>
      </c>
      <c r="G332" s="1" t="str">
        <v>S</v>
      </c>
      <c r="H332" s="1" t="str">
        <v>建联</v>
      </c>
      <c r="I332" s="1">
        <f>VLOOKUP(A332,'Sheet9'!A:A,1,0)</f>
      </c>
      <c r="J332" s="3"/>
      <c r="K332" s="1">
        <f>T332&amp;CHAR(10)&amp;U332&amp;CHAR(10)&amp;V332&amp;CHAR(10)&amp;Y332&amp;CHAR(10)&amp;Z332&amp;CHAR(10)&amp;AA332&amp;CHAR(10)&amp;AB332&amp;CHAR(10)&amp;AC332&amp;CHAR(10)&amp;AD332&amp;CHAR(10)&amp;AE332</f>
      </c>
      <c r="L332" s="2">
        <f>IFERROR(VLOOKUP(#REF!,'第一课直播'!D:L,9,0),IFERROR(VLOOKUP('第一课回放'!C:H,5,0),"未到课"))</f>
      </c>
      <c r="M332" s="2">
        <f>IFERROR(VLOOKUP(#REF!,'第一课回放'!C:H,5,0),"0:00:00")</f>
      </c>
      <c r="N332" s="2">
        <f>IFERROR(VLOOKUP(#REF!,'第二课直播'!D:L,9,0),"未到课")</f>
      </c>
      <c r="O332" s="2"/>
      <c r="P332" s="2"/>
      <c r="Q332" s="2"/>
      <c r="R332" s="2"/>
      <c r="S332" s="1">
        <f>IFERROR(VLOOKUP(A332,'微伴数据'!A:DB,12,0),"")</f>
      </c>
      <c r="T332" s="1">
        <f>IFERROR(VLOOKUP(A332,'微伴数据'!A:DB,32,0),"")</f>
      </c>
      <c r="U332" s="1">
        <f>IFERROR(VLOOKUP(A332,'微伴数据'!A:DC,81,0),"")</f>
      </c>
      <c r="V332" s="1"/>
      <c r="W332" s="1"/>
      <c r="X332" s="1">
        <f>IFERROR(VLOOKUP(A332,'星云问卷'!A:O,8,0),"")</f>
      </c>
      <c r="Y332" s="3">
        <f>IFERROR(VLOOKUP(A332,'星云问卷'!A:O,9,0),"")</f>
      </c>
      <c r="Z332" s="3">
        <f>IFERROR(VLOOKUP(A332,'星云问卷'!A:O,10,0),"")</f>
      </c>
      <c r="AA332" s="3">
        <f>IFERROR(VLOOKUP(A332,'星云问卷'!A:O,11,0),"")</f>
      </c>
      <c r="AB332" s="3">
        <f>IFERROR(VLOOKUP(A332,'星云问卷'!A:O,12,0),"")</f>
      </c>
      <c r="AC332" s="3">
        <f>IFERROR(VLOOKUP(A332,'星云问卷'!A:O,13,0),"")</f>
      </c>
      <c r="AD332" s="3">
        <f>IFERROR(VLOOKUP(A332,'星云问卷'!A:O,14,0),"")</f>
      </c>
      <c r="AE332" s="3">
        <f>IFERROR(VLOOKUP(A332,'星云问卷'!A:O,15,0),"")</f>
      </c>
      <c r="AF332" s="1">
        <f>IFERROR(VLOOKUP(A332,'微伴数据'!A:DB,72,0),"")</f>
      </c>
      <c r="AG332" s="5" t="str">
        <v>54AnspnR</v>
      </c>
      <c r="AH332" s="4" t="s">
        <v>28</v>
      </c>
      <c r="AI332" s="5" t="str">
        <v>6dqf8GW3</v>
      </c>
      <c r="AJ332" s="4"/>
      <c r="AK332" s="4"/>
      <c r="AL332" s="4">
        <f>CONCATENATE( " 我把体验营用户专属福利给你发一下哈：" &amp; CHAR(10) &amp; CHAR(10), "1.《抖音商业IP课》" &amp; CHAR(10), "兑换码：", AG332, CHAR(10), "兑换码使用地址：https://appamvpb5mq9834.h5.xiaoeknow.com/p/t/v1/ecommerce/mkt/redeem_index" &amp; CHAR(10) &amp; CHAR(10), "2.《生财有术66个项目精选》" &amp; CHAR(10), "兑换码：", AH332, CHAR(10), "使用方式：微信搜索小报童投递-点击开始阅读-点击生财有术项目精选即可" &amp; CHAR(10) &amp; CHAR(10), "3.《生财365问》" &amp; CHAR(10), "兑换码：", AI332, CHAR(10), "使用方式：https://appamvpb5mq9834.h5.xiaoeknow.com/p/t/v1/ecommerce/mkt/redeem_index")</f>
      </c>
      <c r="AM332" s="1"/>
      <c r="AN332" s="1"/>
      <c r="AO332" s="1"/>
    </row>
    <row r="333">
      <c r="A333" s="1">
        <f>IF('微伴数据'!A330="","",'微伴数据'!A330)</f>
      </c>
      <c r="B333" s="1">
        <f>IF('微伴数据'!B330="","",'微伴数据'!B330)</f>
      </c>
      <c r="C333" s="1">
        <f>IF('微伴数据'!G330="","",'微伴数据'!G330)</f>
      </c>
      <c r="D333" s="1">
        <f>IF('微伴数据'!D330="","",'微伴数据'!D330)</f>
      </c>
      <c r="E333" s="1">
        <f>IF('微伴数据'!CR330="","",'微伴数据'!CR330)</f>
      </c>
      <c r="F333" s="1">
        <f>IF('微伴数据'!CL330="","",'微伴数据'!CL330)</f>
      </c>
      <c r="G333" s="1" t="str">
        <v>S</v>
      </c>
      <c r="H333" s="1" t="str">
        <v>需求</v>
      </c>
      <c r="I333" s="1">
        <f>VLOOKUP(A333,'Sheet9'!A:A,1,0)</f>
      </c>
      <c r="J333" s="3" t="str">
        <v>不好意思上班没看到，对AI比较感兴趣</v>
      </c>
      <c r="K333" s="1">
        <f>T333&amp;CHAR(10)&amp;U333&amp;CHAR(10)&amp;V333&amp;CHAR(10)&amp;Y333&amp;CHAR(10)&amp;Z333&amp;CHAR(10)&amp;AA333&amp;CHAR(10)&amp;AB333&amp;CHAR(10)&amp;AC333&amp;CHAR(10)&amp;AD333&amp;CHAR(10)&amp;AE333</f>
      </c>
      <c r="L333" s="2">
        <f>IFERROR(VLOOKUP(#REF!,'第一课直播'!D:L,9,0),IFERROR(VLOOKUP('第一课回放'!C:H,5,0),"未到课"))</f>
      </c>
      <c r="M333" s="2">
        <f>IFERROR(VLOOKUP(#REF!,'第一课回放'!C:H,5,0),"0:00:00")</f>
      </c>
      <c r="N333" s="2">
        <f>IFERROR(VLOOKUP(#REF!,'第二课直播'!D:L,9,0),"未到课")</f>
      </c>
      <c r="O333" s="2"/>
      <c r="P333" s="2"/>
      <c r="Q333" s="2"/>
      <c r="R333" s="2"/>
      <c r="S333" s="1">
        <f>IFERROR(VLOOKUP(A333,'微伴数据'!A:DB,12,0),"")</f>
      </c>
      <c r="T333" s="1">
        <f>IFERROR(VLOOKUP(A333,'微伴数据'!A:DB,32,0),"")</f>
      </c>
      <c r="U333" s="1">
        <f>IFERROR(VLOOKUP(A333,'微伴数据'!A:DC,81,0),"")</f>
      </c>
      <c r="V333" s="1"/>
      <c r="W333" s="1"/>
      <c r="X333" s="1">
        <f>IFERROR(VLOOKUP(A333,'星云问卷'!A:O,8,0),"")</f>
      </c>
      <c r="Y333" s="3">
        <f>IFERROR(VLOOKUP(A333,'星云问卷'!A:O,9,0),"")</f>
      </c>
      <c r="Z333" s="3">
        <f>IFERROR(VLOOKUP(A333,'星云问卷'!A:O,10,0),"")</f>
      </c>
      <c r="AA333" s="3">
        <f>IFERROR(VLOOKUP(A333,'星云问卷'!A:O,11,0),"")</f>
      </c>
      <c r="AB333" s="3">
        <f>IFERROR(VLOOKUP(A333,'星云问卷'!A:O,12,0),"")</f>
      </c>
      <c r="AC333" s="3">
        <f>IFERROR(VLOOKUP(A333,'星云问卷'!A:O,13,0),"")</f>
      </c>
      <c r="AD333" s="3">
        <f>IFERROR(VLOOKUP(A333,'星云问卷'!A:O,14,0),"")</f>
      </c>
      <c r="AE333" s="3">
        <f>IFERROR(VLOOKUP(A333,'星云问卷'!A:O,15,0),"")</f>
      </c>
      <c r="AF333" s="1">
        <f>IFERROR(VLOOKUP(A333,'微伴数据'!A:DB,72,0),"")</f>
      </c>
      <c r="AG333" s="5" t="str">
        <v>548mPmgq</v>
      </c>
      <c r="AH333" s="4" t="s">
        <v>2</v>
      </c>
      <c r="AI333" s="5" t="str">
        <v>6dhWk10cs</v>
      </c>
      <c r="AJ333" s="4"/>
      <c r="AK333" s="4"/>
      <c r="AL333" s="4">
        <f>CONCATENATE( " 我把体验营用户专属福利给你发一下哈：" &amp; CHAR(10) &amp; CHAR(10), "1.《抖音商业IP课》" &amp; CHAR(10), "兑换码：", AG333, CHAR(10), "兑换码使用地址：https://appamvpb5mq9834.h5.xiaoeknow.com/p/t/v1/ecommerce/mkt/redeem_index" &amp; CHAR(10) &amp; CHAR(10), "2.《生财有术66个项目精选》" &amp; CHAR(10), "兑换码：", AH333, CHAR(10), "使用方式：微信搜索小报童投递-点击开始阅读-点击生财有术项目精选即可" &amp; CHAR(10) &amp; CHAR(10), "3.《生财365问》" &amp; CHAR(10), "兑换码：", AI333, CHAR(10), "使用方式：https://appamvpb5mq9834.h5.xiaoeknow.com/p/t/v1/ecommerce/mkt/redeem_index")</f>
      </c>
      <c r="AM333" s="1"/>
      <c r="AN333" s="1"/>
      <c r="AO333" s="1"/>
    </row>
    <row r="334">
      <c r="A334" s="1">
        <f>IF('微伴数据'!A331="","",'微伴数据'!A331)</f>
      </c>
      <c r="B334" s="1">
        <f>IF('微伴数据'!B331="","",'微伴数据'!B331)</f>
      </c>
      <c r="C334" s="1">
        <f>IF('微伴数据'!G331="","",'微伴数据'!G331)</f>
      </c>
      <c r="D334" s="1">
        <f>IF('微伴数据'!D331="","",'微伴数据'!D331)</f>
      </c>
      <c r="E334" s="1">
        <f>IF('微伴数据'!CR331="","",'微伴数据'!CR331)</f>
      </c>
      <c r="F334" s="1">
        <f>IF('微伴数据'!CL331="","",'微伴数据'!CL331)</f>
      </c>
      <c r="G334" s="1" t="str">
        <v>B</v>
      </c>
      <c r="H334" s="1" t="str">
        <v>建联</v>
      </c>
      <c r="I334" s="1">
        <f>VLOOKUP(A334,'Sheet9'!A:A,1,0)</f>
      </c>
      <c r="J334" s="3"/>
      <c r="K334" s="1">
        <f>T334&amp;CHAR(10)&amp;U334&amp;CHAR(10)&amp;V334&amp;CHAR(10)&amp;Y334&amp;CHAR(10)&amp;Z334&amp;CHAR(10)&amp;AA334&amp;CHAR(10)&amp;AB334&amp;CHAR(10)&amp;AC334&amp;CHAR(10)&amp;AD334&amp;CHAR(10)&amp;AE334</f>
      </c>
      <c r="L334" s="2">
        <f>IFERROR(VLOOKUP(#REF!,'第一课直播'!D:L,9,0),IFERROR(VLOOKUP('第一课回放'!C:H,5,0),"未到课"))</f>
      </c>
      <c r="M334" s="2">
        <f>IFERROR(VLOOKUP(#REF!,'第一课回放'!C:H,5,0),"0:00:00")</f>
      </c>
      <c r="N334" s="2">
        <f>IFERROR(VLOOKUP(#REF!,'第二课直播'!D:L,9,0),"未到课")</f>
      </c>
      <c r="O334" s="2"/>
      <c r="P334" s="2"/>
      <c r="Q334" s="2"/>
      <c r="R334" s="2"/>
      <c r="S334" s="1">
        <f>IFERROR(VLOOKUP(A334,'微伴数据'!A:DB,12,0),"")</f>
      </c>
      <c r="T334" s="1">
        <f>IFERROR(VLOOKUP(A334,'微伴数据'!A:DB,32,0),"")</f>
      </c>
      <c r="U334" s="1">
        <f>IFERROR(VLOOKUP(A334,'微伴数据'!A:DC,81,0),"")</f>
      </c>
      <c r="V334" s="1"/>
      <c r="W334" s="1"/>
      <c r="X334" s="1">
        <f>IFERROR(VLOOKUP(A334,'星云问卷'!A:O,8,0),"")</f>
      </c>
      <c r="Y334" s="3">
        <f>IFERROR(VLOOKUP(A334,'星云问卷'!A:O,9,0),"")</f>
      </c>
      <c r="Z334" s="3">
        <f>IFERROR(VLOOKUP(A334,'星云问卷'!A:O,10,0),"")</f>
      </c>
      <c r="AA334" s="3">
        <f>IFERROR(VLOOKUP(A334,'星云问卷'!A:O,11,0),"")</f>
      </c>
      <c r="AB334" s="3">
        <f>IFERROR(VLOOKUP(A334,'星云问卷'!A:O,12,0),"")</f>
      </c>
      <c r="AC334" s="3">
        <f>IFERROR(VLOOKUP(A334,'星云问卷'!A:O,13,0),"")</f>
      </c>
      <c r="AD334" s="3">
        <f>IFERROR(VLOOKUP(A334,'星云问卷'!A:O,14,0),"")</f>
      </c>
      <c r="AE334" s="3">
        <f>IFERROR(VLOOKUP(A334,'星云问卷'!A:O,15,0),"")</f>
      </c>
      <c r="AF334" s="1">
        <f>IFERROR(VLOOKUP(A334,'微伴数据'!A:DB,72,0),"")</f>
      </c>
      <c r="AG334" s="5" t="str">
        <v>54Ayt2qX</v>
      </c>
      <c r="AH334" s="4" t="str">
        <v>https://xiaobot.net/invitation/44a73-8a524-6456a-d272a/</v>
      </c>
      <c r="AI334" s="5" t="str">
        <v>6dr3eRwd</v>
      </c>
      <c r="AJ334" s="4"/>
      <c r="AK334" s="4"/>
      <c r="AL334" s="4">
        <f>CONCATENATE( " 我把体验营用户专属福利给你发一下哈：" &amp; CHAR(10) &amp; CHAR(10), "1.《抖音商业IP课》" &amp; CHAR(10), "兑换码：", AG334, CHAR(10), "兑换码使用地址：https://appamvpb5mq9834.h5.xiaoeknow.com/p/t/v1/ecommerce/mkt/redeem_index" &amp; CHAR(10) &amp; CHAR(10), "2.《生财有术66个项目精选》" &amp; CHAR(10), "兑换码：", AH334, CHAR(10), "使用方式：微信搜索小报童投递-点击开始阅读-点击生财有术项目精选即可" &amp; CHAR(10) &amp; CHAR(10), "3.《生财365问》" &amp; CHAR(10), "兑换码：", AI334, CHAR(10), "使用方式：https://appamvpb5mq9834.h5.xiaoeknow.com/p/t/v1/ecommerce/mkt/redeem_index")</f>
      </c>
      <c r="AM334" s="1"/>
      <c r="AN334" s="1"/>
      <c r="AO334" s="1"/>
    </row>
    <row r="335">
      <c r="A335" s="1">
        <f>IF('微伴数据'!A332="","",'微伴数据'!A332)</f>
      </c>
      <c r="B335" s="1">
        <f>IF('微伴数据'!B332="","",'微伴数据'!B332)</f>
      </c>
      <c r="C335" s="1">
        <f>IF('微伴数据'!G332="","",'微伴数据'!G332)</f>
      </c>
      <c r="D335" s="1">
        <f>IF('微伴数据'!D332="","",'微伴数据'!D332)</f>
      </c>
      <c r="E335" s="1">
        <f>IF('微伴数据'!CR332="","",'微伴数据'!CR332)</f>
      </c>
      <c r="F335" s="1">
        <f>IF('微伴数据'!CL332="","",'微伴数据'!CL332)</f>
      </c>
      <c r="G335" s="1" t="str">
        <v>B</v>
      </c>
      <c r="H335" s="1" t="str">
        <v>已成交</v>
      </c>
      <c r="I335" s="1">
        <f>VLOOKUP(A335,'Sheet9'!A:A,1,0)</f>
      </c>
      <c r="J335" s="3"/>
      <c r="K335" s="1">
        <f>T335&amp;CHAR(10)&amp;U335&amp;CHAR(10)&amp;V335&amp;CHAR(10)&amp;Y335&amp;CHAR(10)&amp;Z335&amp;CHAR(10)&amp;AA335&amp;CHAR(10)&amp;AB335&amp;CHAR(10)&amp;AC335&amp;CHAR(10)&amp;AD335&amp;CHAR(10)&amp;AE335</f>
      </c>
      <c r="L335" s="2">
        <f>IFERROR(VLOOKUP(#REF!,'第一课直播'!D:L,9,0),IFERROR(VLOOKUP('第一课回放'!C:H,5,0),"未到课"))</f>
      </c>
      <c r="M335" s="2">
        <f>IFERROR(VLOOKUP(#REF!,'第一课回放'!C:H,5,0),"0:00:00")</f>
      </c>
      <c r="N335" s="2">
        <f>IFERROR(VLOOKUP(#REF!,'第二课直播'!D:L,9,0),"未到课")</f>
      </c>
      <c r="O335" s="2"/>
      <c r="P335" s="2"/>
      <c r="Q335" s="2"/>
      <c r="R335" s="2"/>
      <c r="S335" s="1">
        <f>IFERROR(VLOOKUP(A335,'微伴数据'!A:DB,12,0),"")</f>
      </c>
      <c r="T335" s="1">
        <f>IFERROR(VLOOKUP(A335,'微伴数据'!A:DB,32,0),"")</f>
      </c>
      <c r="U335" s="1">
        <f>IFERROR(VLOOKUP(A335,'微伴数据'!A:DC,81,0),"")</f>
      </c>
      <c r="V335" s="1"/>
      <c r="W335" s="1"/>
      <c r="X335" s="1">
        <f>IFERROR(VLOOKUP(A335,'星云问卷'!A:O,8,0),"")</f>
      </c>
      <c r="Y335" s="3">
        <f>IFERROR(VLOOKUP(A335,'星云问卷'!A:O,9,0),"")</f>
      </c>
      <c r="Z335" s="3">
        <f>IFERROR(VLOOKUP(A335,'星云问卷'!A:O,10,0),"")</f>
      </c>
      <c r="AA335" s="3">
        <f>IFERROR(VLOOKUP(A335,'星云问卷'!A:O,11,0),"")</f>
      </c>
      <c r="AB335" s="3">
        <f>IFERROR(VLOOKUP(A335,'星云问卷'!A:O,12,0),"")</f>
      </c>
      <c r="AC335" s="3">
        <f>IFERROR(VLOOKUP(A335,'星云问卷'!A:O,13,0),"")</f>
      </c>
      <c r="AD335" s="3">
        <f>IFERROR(VLOOKUP(A335,'星云问卷'!A:O,14,0),"")</f>
      </c>
      <c r="AE335" s="3">
        <f>IFERROR(VLOOKUP(A335,'星云问卷'!A:O,15,0),"")</f>
      </c>
      <c r="AF335" s="1">
        <f>IFERROR(VLOOKUP(A335,'微伴数据'!A:DB,72,0),"")</f>
      </c>
      <c r="AG335" s="5" t="str">
        <v>550mPmgq</v>
      </c>
      <c r="AH335" s="4" t="s">
        <v>2</v>
      </c>
      <c r="AI335" s="5" t="str">
        <v>6dhWk12cs</v>
      </c>
      <c r="AJ335" s="4"/>
      <c r="AK335" s="4"/>
      <c r="AL335" s="4">
        <f>CONCATENATE( " 我把体验营用户专属福利给你发一下哈：" &amp; CHAR(10) &amp; CHAR(10), "1.《抖音商业IP课》" &amp; CHAR(10), "兑换码：", AG335, CHAR(10), "兑换码使用地址：https://appamvpb5mq9834.h5.xiaoeknow.com/p/t/v1/ecommerce/mkt/redeem_index" &amp; CHAR(10) &amp; CHAR(10), "2.《生财有术66个项目精选》" &amp; CHAR(10), "兑换码：", AH335, CHAR(10), "使用方式：微信搜索小报童投递-点击开始阅读-点击生财有术项目精选即可" &amp; CHAR(10) &amp; CHAR(10), "3.《生财365问》" &amp; CHAR(10), "兑换码：", AI335, CHAR(10), "使用方式：https://appamvpb5mq9834.h5.xiaoeknow.com/p/t/v1/ecommerce/mkt/redeem_index")</f>
      </c>
      <c r="AM335" s="1"/>
      <c r="AN335" s="1"/>
      <c r="AO335" s="1"/>
    </row>
    <row r="336">
      <c r="A336" s="1">
        <f>IF('微伴数据'!A333="","",'微伴数据'!A333)</f>
      </c>
      <c r="B336" s="1">
        <f>IF('微伴数据'!B333="","",'微伴数据'!B333)</f>
      </c>
      <c r="C336" s="1">
        <f>IF('微伴数据'!G333="","",'微伴数据'!G333)</f>
      </c>
      <c r="D336" s="1">
        <f>IF('微伴数据'!D333="","",'微伴数据'!D333)</f>
      </c>
      <c r="E336" s="1">
        <f>IF('微伴数据'!CR333="","",'微伴数据'!CR333)</f>
      </c>
      <c r="F336" s="1">
        <f>IF('微伴数据'!CL333="","",'微伴数据'!CL333)</f>
      </c>
      <c r="G336" s="1" t="str">
        <v>S</v>
      </c>
      <c r="H336" s="1" t="str">
        <v>建联</v>
      </c>
      <c r="I336" s="1">
        <f>VLOOKUP(A336,'Sheet9'!A:A,1,0)</f>
      </c>
      <c r="J336" s="3"/>
      <c r="K336" s="1">
        <f>T336&amp;CHAR(10)&amp;U336&amp;CHAR(10)&amp;V336&amp;CHAR(10)&amp;Y336&amp;CHAR(10)&amp;Z336&amp;CHAR(10)&amp;AA336&amp;CHAR(10)&amp;AB336&amp;CHAR(10)&amp;AC336&amp;CHAR(10)&amp;AD336&amp;CHAR(10)&amp;AE336</f>
      </c>
      <c r="L336" s="2">
        <f>IFERROR(VLOOKUP(#REF!,'第一课直播'!D:L,9,0),IFERROR(VLOOKUP('第一课回放'!C:H,5,0),"未到课"))</f>
      </c>
      <c r="M336" s="2">
        <f>IFERROR(VLOOKUP(#REF!,'第一课回放'!C:H,5,0),"0:00:00")</f>
      </c>
      <c r="N336" s="2">
        <f>IFERROR(VLOOKUP(#REF!,'第二课直播'!D:L,9,0),"未到课")</f>
      </c>
      <c r="O336" s="2"/>
      <c r="P336" s="2"/>
      <c r="Q336" s="2"/>
      <c r="R336" s="2"/>
      <c r="S336" s="1">
        <f>IFERROR(VLOOKUP(A336,'微伴数据'!A:DB,12,0),"")</f>
      </c>
      <c r="T336" s="1">
        <f>IFERROR(VLOOKUP(A336,'微伴数据'!A:DB,32,0),"")</f>
      </c>
      <c r="U336" s="1">
        <f>IFERROR(VLOOKUP(A336,'微伴数据'!A:DC,81,0),"")</f>
      </c>
      <c r="V336" s="1"/>
      <c r="W336" s="1"/>
      <c r="X336" s="1">
        <f>IFERROR(VLOOKUP(A336,'星云问卷'!A:O,8,0),"")</f>
      </c>
      <c r="Y336" s="3">
        <f>IFERROR(VLOOKUP(A336,'星云问卷'!A:O,9,0),"")</f>
      </c>
      <c r="Z336" s="3">
        <f>IFERROR(VLOOKUP(A336,'星云问卷'!A:O,10,0),"")</f>
      </c>
      <c r="AA336" s="3">
        <f>IFERROR(VLOOKUP(A336,'星云问卷'!A:O,11,0),"")</f>
      </c>
      <c r="AB336" s="3">
        <f>IFERROR(VLOOKUP(A336,'星云问卷'!A:O,12,0),"")</f>
      </c>
      <c r="AC336" s="3">
        <f>IFERROR(VLOOKUP(A336,'星云问卷'!A:O,13,0),"")</f>
      </c>
      <c r="AD336" s="3">
        <f>IFERROR(VLOOKUP(A336,'星云问卷'!A:O,14,0),"")</f>
      </c>
      <c r="AE336" s="3">
        <f>IFERROR(VLOOKUP(A336,'星云问卷'!A:O,15,0),"")</f>
      </c>
      <c r="AF336" s="1">
        <f>IFERROR(VLOOKUP(A336,'微伴数据'!A:DB,72,0),"")</f>
      </c>
      <c r="AG336" s="5" t="str">
        <v>551mPmgq</v>
      </c>
      <c r="AH336" s="4" t="s">
        <v>2</v>
      </c>
      <c r="AI336" s="5" t="str">
        <v>6dhWk13cs</v>
      </c>
      <c r="AJ336" s="4"/>
      <c r="AK336" s="4"/>
      <c r="AL336" s="4">
        <f>CONCATENATE( " 我把体验营用户专属福利给你发一下哈：" &amp; CHAR(10) &amp; CHAR(10), "1.《抖音商业IP课》" &amp; CHAR(10), "兑换码：", AG336, CHAR(10), "兑换码使用地址：https://appamvpb5mq9834.h5.xiaoeknow.com/p/t/v1/ecommerce/mkt/redeem_index" &amp; CHAR(10) &amp; CHAR(10), "2.《生财有术66个项目精选》" &amp; CHAR(10), "兑换码：", AH336, CHAR(10), "使用方式：微信搜索小报童投递-点击开始阅读-点击生财有术项目精选即可" &amp; CHAR(10) &amp; CHAR(10), "3.《生财365问》" &amp; CHAR(10), "兑换码：", AI336, CHAR(10), "使用方式：https://appamvpb5mq9834.h5.xiaoeknow.com/p/t/v1/ecommerce/mkt/redeem_index")</f>
      </c>
      <c r="AM336" s="1"/>
      <c r="AN336" s="1"/>
      <c r="AO336" s="1"/>
    </row>
    <row r="337">
      <c r="A337" s="1">
        <f>IF('微伴数据'!A334="","",'微伴数据'!A334)</f>
      </c>
      <c r="B337" s="1">
        <f>IF('微伴数据'!B334="","",'微伴数据'!B334)</f>
      </c>
      <c r="C337" s="1">
        <f>IF('微伴数据'!G334="","",'微伴数据'!G334)</f>
      </c>
      <c r="D337" s="1">
        <f>IF('微伴数据'!D334="","",'微伴数据'!D334)</f>
      </c>
      <c r="E337" s="1">
        <f>IF('微伴数据'!CR334="","",'微伴数据'!CR334)</f>
      </c>
      <c r="F337" s="1">
        <f>IF('微伴数据'!CL334="","",'微伴数据'!CL334)</f>
      </c>
      <c r="G337" s="1" t="str">
        <v>B</v>
      </c>
      <c r="H337" s="1" t="str">
        <v>建联</v>
      </c>
      <c r="I337" s="1">
        <f>VLOOKUP(A337,'Sheet9'!A:A,1,0)</f>
      </c>
      <c r="J337" s="3"/>
      <c r="K337" s="1">
        <f>T337&amp;CHAR(10)&amp;U337&amp;CHAR(10)&amp;V337&amp;CHAR(10)&amp;Y337&amp;CHAR(10)&amp;Z337&amp;CHAR(10)&amp;AA337&amp;CHAR(10)&amp;AB337&amp;CHAR(10)&amp;AC337&amp;CHAR(10)&amp;AD337&amp;CHAR(10)&amp;AE337</f>
      </c>
      <c r="L337" s="2">
        <f>IFERROR(VLOOKUP(#REF!,'第一课直播'!D:L,9,0),IFERROR(VLOOKUP('第一课回放'!C:H,5,0),"未到课"))</f>
      </c>
      <c r="M337" s="2">
        <f>IFERROR(VLOOKUP(#REF!,'第一课回放'!C:H,5,0),"0:00:00")</f>
      </c>
      <c r="N337" s="2">
        <f>IFERROR(VLOOKUP(#REF!,'第二课直播'!D:L,9,0),"未到课")</f>
      </c>
      <c r="O337" s="2"/>
      <c r="P337" s="2"/>
      <c r="Q337" s="2"/>
      <c r="R337" s="2"/>
      <c r="S337" s="1">
        <f>IFERROR(VLOOKUP(A337,'微伴数据'!A:DB,12,0),"")</f>
      </c>
      <c r="T337" s="1">
        <f>IFERROR(VLOOKUP(A337,'微伴数据'!A:DB,32,0),"")</f>
      </c>
      <c r="U337" s="1">
        <f>IFERROR(VLOOKUP(A337,'微伴数据'!A:DC,81,0),"")</f>
      </c>
      <c r="V337" s="1"/>
      <c r="W337" s="1"/>
      <c r="X337" s="1">
        <f>IFERROR(VLOOKUP(A337,'星云问卷'!A:O,8,0),"")</f>
      </c>
      <c r="Y337" s="3">
        <f>IFERROR(VLOOKUP(A337,'星云问卷'!A:O,9,0),"")</f>
      </c>
      <c r="Z337" s="3">
        <f>IFERROR(VLOOKUP(A337,'星云问卷'!A:O,10,0),"")</f>
      </c>
      <c r="AA337" s="3">
        <f>IFERROR(VLOOKUP(A337,'星云问卷'!A:O,11,0),"")</f>
      </c>
      <c r="AB337" s="3">
        <f>IFERROR(VLOOKUP(A337,'星云问卷'!A:O,12,0),"")</f>
      </c>
      <c r="AC337" s="3">
        <f>IFERROR(VLOOKUP(A337,'星云问卷'!A:O,13,0),"")</f>
      </c>
      <c r="AD337" s="3">
        <f>IFERROR(VLOOKUP(A337,'星云问卷'!A:O,14,0),"")</f>
      </c>
      <c r="AE337" s="3">
        <f>IFERROR(VLOOKUP(A337,'星云问卷'!A:O,15,0),"")</f>
      </c>
      <c r="AF337" s="1">
        <f>IFERROR(VLOOKUP(A337,'微伴数据'!A:DB,72,0),"")</f>
      </c>
      <c r="AG337" s="5" t="str">
        <v>552mPmgq</v>
      </c>
      <c r="AH337" s="4" t="s">
        <v>2</v>
      </c>
      <c r="AI337" s="5" t="str">
        <v>6dhWk14cs</v>
      </c>
      <c r="AJ337" s="4"/>
      <c r="AK337" s="4"/>
      <c r="AL337" s="4">
        <f>CONCATENATE( " 我把体验营用户专属福利给你发一下哈：" &amp; CHAR(10) &amp; CHAR(10), "1.《抖音商业IP课》" &amp; CHAR(10), "兑换码：", AG337, CHAR(10), "兑换码使用地址：https://appamvpb5mq9834.h5.xiaoeknow.com/p/t/v1/ecommerce/mkt/redeem_index" &amp; CHAR(10) &amp; CHAR(10), "2.《生财有术66个项目精选》" &amp; CHAR(10), "兑换码：", AH337, CHAR(10), "使用方式：微信搜索小报童投递-点击开始阅读-点击生财有术项目精选即可" &amp; CHAR(10) &amp; CHAR(10), "3.《生财365问》" &amp; CHAR(10), "兑换码：", AI337, CHAR(10), "使用方式：https://appamvpb5mq9834.h5.xiaoeknow.com/p/t/v1/ecommerce/mkt/redeem_index")</f>
      </c>
      <c r="AM337" s="1"/>
      <c r="AN337" s="1"/>
      <c r="AO337" s="1"/>
    </row>
    <row r="338">
      <c r="A338" s="1">
        <f>IF('微伴数据'!A335="","",'微伴数据'!A335)</f>
      </c>
      <c r="B338" s="1">
        <f>IF('微伴数据'!B335="","",'微伴数据'!B335)</f>
      </c>
      <c r="C338" s="1">
        <f>IF('微伴数据'!G335="","",'微伴数据'!G335)</f>
      </c>
      <c r="D338" s="1">
        <f>IF('微伴数据'!D335="","",'微伴数据'!D335)</f>
      </c>
      <c r="E338" s="1">
        <f>IF('微伴数据'!CR335="","",'微伴数据'!CR335)</f>
      </c>
      <c r="F338" s="1">
        <f>IF('微伴数据'!CL335="","",'微伴数据'!CL335)</f>
      </c>
      <c r="G338" s="1" t="str">
        <v>A</v>
      </c>
      <c r="H338" s="1" t="str">
        <v>建联</v>
      </c>
      <c r="I338" s="1">
        <f>VLOOKUP(A338,'Sheet9'!A:A,1,0)</f>
      </c>
      <c r="J338" s="3"/>
      <c r="K338" s="1">
        <f>T338&amp;CHAR(10)&amp;U338&amp;CHAR(10)&amp;V338&amp;CHAR(10)&amp;Y338&amp;CHAR(10)&amp;Z338&amp;CHAR(10)&amp;AA338&amp;CHAR(10)&amp;AB338&amp;CHAR(10)&amp;AC338&amp;CHAR(10)&amp;AD338&amp;CHAR(10)&amp;AE338</f>
      </c>
      <c r="L338" s="2">
        <f>IFERROR(VLOOKUP(#REF!,'第一课直播'!D:L,9,0),IFERROR(VLOOKUP('第一课回放'!C:H,5,0),"未到课"))</f>
      </c>
      <c r="M338" s="2">
        <f>IFERROR(VLOOKUP(#REF!,'第一课回放'!C:H,5,0),"0:00:00")</f>
      </c>
      <c r="N338" s="2">
        <f>IFERROR(VLOOKUP(#REF!,'第二课直播'!D:L,9,0),"未到课")</f>
      </c>
      <c r="O338" s="2"/>
      <c r="P338" s="2"/>
      <c r="Q338" s="2"/>
      <c r="R338" s="2"/>
      <c r="S338" s="1">
        <f>IFERROR(VLOOKUP(A338,'微伴数据'!A:DB,12,0),"")</f>
      </c>
      <c r="T338" s="1">
        <f>IFERROR(VLOOKUP(A338,'微伴数据'!A:DB,32,0),"")</f>
      </c>
      <c r="U338" s="1">
        <f>IFERROR(VLOOKUP(A338,'微伴数据'!A:DC,81,0),"")</f>
      </c>
      <c r="V338" s="1"/>
      <c r="W338" s="1"/>
      <c r="X338" s="1">
        <f>IFERROR(VLOOKUP(A338,'星云问卷'!A:O,8,0),"")</f>
      </c>
      <c r="Y338" s="3">
        <f>IFERROR(VLOOKUP(A338,'星云问卷'!A:O,9,0),"")</f>
      </c>
      <c r="Z338" s="3">
        <f>IFERROR(VLOOKUP(A338,'星云问卷'!A:O,10,0),"")</f>
      </c>
      <c r="AA338" s="3">
        <f>IFERROR(VLOOKUP(A338,'星云问卷'!A:O,11,0),"")</f>
      </c>
      <c r="AB338" s="3">
        <f>IFERROR(VLOOKUP(A338,'星云问卷'!A:O,12,0),"")</f>
      </c>
      <c r="AC338" s="3">
        <f>IFERROR(VLOOKUP(A338,'星云问卷'!A:O,13,0),"")</f>
      </c>
      <c r="AD338" s="3">
        <f>IFERROR(VLOOKUP(A338,'星云问卷'!A:O,14,0),"")</f>
      </c>
      <c r="AE338" s="3">
        <f>IFERROR(VLOOKUP(A338,'星云问卷'!A:O,15,0),"")</f>
      </c>
      <c r="AF338" s="1">
        <f>IFERROR(VLOOKUP(A338,'微伴数据'!A:DB,72,0),"")</f>
      </c>
      <c r="AG338" s="5" t="str">
        <v>553mPmgq</v>
      </c>
      <c r="AH338" s="4" t="s">
        <v>2</v>
      </c>
      <c r="AI338" s="5" t="str">
        <v>6dhWk15cs</v>
      </c>
      <c r="AJ338" s="4"/>
      <c r="AK338" s="4"/>
      <c r="AL338" s="4">
        <f>CONCATENATE( " 我把体验营用户专属福利给你发一下哈：" &amp; CHAR(10) &amp; CHAR(10), "1.《抖音商业IP课》" &amp; CHAR(10), "兑换码：", AG338, CHAR(10), "兑换码使用地址：https://appamvpb5mq9834.h5.xiaoeknow.com/p/t/v1/ecommerce/mkt/redeem_index" &amp; CHAR(10) &amp; CHAR(10), "2.《生财有术66个项目精选》" &amp; CHAR(10), "兑换码：", AH338, CHAR(10), "使用方式：微信搜索小报童投递-点击开始阅读-点击生财有术项目精选即可" &amp; CHAR(10) &amp; CHAR(10), "3.《生财365问》" &amp; CHAR(10), "兑换码：", AI338, CHAR(10), "使用方式：https://appamvpb5mq9834.h5.xiaoeknow.com/p/t/v1/ecommerce/mkt/redeem_index")</f>
      </c>
      <c r="AM338" s="1"/>
      <c r="AN338" s="1"/>
      <c r="AO338" s="1"/>
    </row>
    <row r="339">
      <c r="A339" s="1">
        <f>IF('微伴数据'!A336="","",'微伴数据'!A336)</f>
      </c>
      <c r="B339" s="1">
        <f>IF('微伴数据'!B336="","",'微伴数据'!B336)</f>
      </c>
      <c r="C339" s="1">
        <f>IF('微伴数据'!G336="","",'微伴数据'!G336)</f>
      </c>
      <c r="D339" s="1">
        <f>IF('微伴数据'!D336="","",'微伴数据'!D336)</f>
      </c>
      <c r="E339" s="1">
        <f>IF('微伴数据'!CR336="","",'微伴数据'!CR336)</f>
      </c>
      <c r="F339" s="1">
        <f>IF('微伴数据'!CL336="","",'微伴数据'!CL336)</f>
      </c>
      <c r="G339" s="1" t="str">
        <v>A</v>
      </c>
      <c r="H339" s="1" t="str">
        <v>建联</v>
      </c>
      <c r="I339" s="1">
        <f>VLOOKUP(A339,'Sheet9'!A:A,1,0)</f>
      </c>
      <c r="J339" s="3"/>
      <c r="K339" s="1">
        <f>T339&amp;CHAR(10)&amp;U339&amp;CHAR(10)&amp;V339&amp;CHAR(10)&amp;Y339&amp;CHAR(10)&amp;Z339&amp;CHAR(10)&amp;AA339&amp;CHAR(10)&amp;AB339&amp;CHAR(10)&amp;AC339&amp;CHAR(10)&amp;AD339&amp;CHAR(10)&amp;AE339</f>
      </c>
      <c r="L339" s="2">
        <f>IFERROR(VLOOKUP(#REF!,'第一课直播'!D:L,9,0),IFERROR(VLOOKUP('第一课回放'!C:H,5,0),"未到课"))</f>
      </c>
      <c r="M339" s="2">
        <f>IFERROR(VLOOKUP(#REF!,'第一课回放'!C:H,5,0),"0:00:00")</f>
      </c>
      <c r="N339" s="2">
        <f>IFERROR(VLOOKUP(#REF!,'第二课直播'!D:L,9,0),"未到课")</f>
      </c>
      <c r="O339" s="2"/>
      <c r="P339" s="2"/>
      <c r="Q339" s="2"/>
      <c r="R339" s="2"/>
      <c r="S339" s="1">
        <f>IFERROR(VLOOKUP(A339,'微伴数据'!A:DB,12,0),"")</f>
      </c>
      <c r="T339" s="1">
        <f>IFERROR(VLOOKUP(A339,'微伴数据'!A:DB,32,0),"")</f>
      </c>
      <c r="U339" s="1">
        <f>IFERROR(VLOOKUP(A339,'微伴数据'!A:DC,81,0),"")</f>
      </c>
      <c r="V339" s="1"/>
      <c r="W339" s="1"/>
      <c r="X339" s="1">
        <f>IFERROR(VLOOKUP(A339,'星云问卷'!A:O,8,0),"")</f>
      </c>
      <c r="Y339" s="3">
        <f>IFERROR(VLOOKUP(A339,'星云问卷'!A:O,9,0),"")</f>
      </c>
      <c r="Z339" s="3">
        <f>IFERROR(VLOOKUP(A339,'星云问卷'!A:O,10,0),"")</f>
      </c>
      <c r="AA339" s="3">
        <f>IFERROR(VLOOKUP(A339,'星云问卷'!A:O,11,0),"")</f>
      </c>
      <c r="AB339" s="3">
        <f>IFERROR(VLOOKUP(A339,'星云问卷'!A:O,12,0),"")</f>
      </c>
      <c r="AC339" s="3">
        <f>IFERROR(VLOOKUP(A339,'星云问卷'!A:O,13,0),"")</f>
      </c>
      <c r="AD339" s="3">
        <f>IFERROR(VLOOKUP(A339,'星云问卷'!A:O,14,0),"")</f>
      </c>
      <c r="AE339" s="3">
        <f>IFERROR(VLOOKUP(A339,'星云问卷'!A:O,15,0),"")</f>
      </c>
      <c r="AF339" s="1">
        <f>IFERROR(VLOOKUP(A339,'微伴数据'!A:DB,72,0),"")</f>
      </c>
      <c r="AG339" s="5" t="str">
        <v>54AXwMw4</v>
      </c>
      <c r="AH339" s="4" t="str">
        <v>https://xiaobot.net/invitation/31594-ed03d-9cbab-2b04d/</v>
      </c>
      <c r="AI339" s="5" t="str">
        <v>6dqGMCzJ</v>
      </c>
      <c r="AJ339" s="4"/>
      <c r="AK339" s="4"/>
      <c r="AL339" s="4">
        <f>CONCATENATE( " 我把体验营用户专属福利给你发一下哈：" &amp; CHAR(10) &amp; CHAR(10), "1.《抖音商业IP课》" &amp; CHAR(10), "兑换码：", AG339, CHAR(10), "兑换码使用地址：https://appamvpb5mq9834.h5.xiaoeknow.com/p/t/v1/ecommerce/mkt/redeem_index" &amp; CHAR(10) &amp; CHAR(10), "2.《生财有术66个项目精选》" &amp; CHAR(10), "兑换码：", AH339, CHAR(10), "使用方式：微信搜索小报童投递-点击开始阅读-点击生财有术项目精选即可" &amp; CHAR(10) &amp; CHAR(10), "3.《生财365问》" &amp; CHAR(10), "兑换码：", AI339, CHAR(10), "使用方式：https://appamvpb5mq9834.h5.xiaoeknow.com/p/t/v1/ecommerce/mkt/redeem_index")</f>
      </c>
      <c r="AM339" s="1"/>
      <c r="AN339" s="1"/>
      <c r="AO339" s="1"/>
    </row>
    <row r="340">
      <c r="A340" s="1">
        <f>IF('微伴数据'!A337="","",'微伴数据'!A337)</f>
      </c>
      <c r="B340" s="1">
        <f>IF('微伴数据'!B337="","",'微伴数据'!B337)</f>
      </c>
      <c r="C340" s="1">
        <f>IF('微伴数据'!G337="","",'微伴数据'!G337)</f>
      </c>
      <c r="D340" s="1">
        <f>IF('微伴数据'!D337="","",'微伴数据'!D337)</f>
      </c>
      <c r="E340" s="1">
        <f>IF('微伴数据'!CR337="","",'微伴数据'!CR337)</f>
      </c>
      <c r="F340" s="1">
        <f>IF('微伴数据'!CL337="","",'微伴数据'!CL337)</f>
      </c>
      <c r="G340" s="1" t="str">
        <v>A</v>
      </c>
      <c r="H340" s="1" t="str">
        <v>建联</v>
      </c>
      <c r="I340" s="1">
        <f>VLOOKUP(A340,'Sheet9'!A:A,1,0)</f>
      </c>
      <c r="J340" s="3"/>
      <c r="K340" s="1">
        <f>T340&amp;CHAR(10)&amp;U340&amp;CHAR(10)&amp;V340&amp;CHAR(10)&amp;Y340&amp;CHAR(10)&amp;Z340&amp;CHAR(10)&amp;AA340&amp;CHAR(10)&amp;AB340&amp;CHAR(10)&amp;AC340&amp;CHAR(10)&amp;AD340&amp;CHAR(10)&amp;AE340</f>
      </c>
      <c r="L340" s="2">
        <f>IFERROR(VLOOKUP(#REF!,'第一课直播'!D:L,9,0),IFERROR(VLOOKUP('第一课回放'!C:H,5,0),"未到课"))</f>
      </c>
      <c r="M340" s="2">
        <f>IFERROR(VLOOKUP(#REF!,'第一课回放'!C:H,5,0),"0:00:00")</f>
      </c>
      <c r="N340" s="2">
        <f>IFERROR(VLOOKUP(#REF!,'第二课直播'!D:L,9,0),"未到课")</f>
      </c>
      <c r="O340" s="2"/>
      <c r="P340" s="2"/>
      <c r="Q340" s="2"/>
      <c r="R340" s="2"/>
      <c r="S340" s="1">
        <f>IFERROR(VLOOKUP(A340,'微伴数据'!A:DB,12,0),"")</f>
      </c>
      <c r="T340" s="1">
        <f>IFERROR(VLOOKUP(A340,'微伴数据'!A:DB,32,0),"")</f>
      </c>
      <c r="U340" s="1">
        <f>IFERROR(VLOOKUP(A340,'微伴数据'!A:DC,81,0),"")</f>
      </c>
      <c r="V340" s="1"/>
      <c r="W340" s="1"/>
      <c r="X340" s="1">
        <f>IFERROR(VLOOKUP(A340,'星云问卷'!A:O,8,0),"")</f>
      </c>
      <c r="Y340" s="3">
        <f>IFERROR(VLOOKUP(A340,'星云问卷'!A:O,9,0),"")</f>
      </c>
      <c r="Z340" s="3">
        <f>IFERROR(VLOOKUP(A340,'星云问卷'!A:O,10,0),"")</f>
      </c>
      <c r="AA340" s="3">
        <f>IFERROR(VLOOKUP(A340,'星云问卷'!A:O,11,0),"")</f>
      </c>
      <c r="AB340" s="3">
        <f>IFERROR(VLOOKUP(A340,'星云问卷'!A:O,12,0),"")</f>
      </c>
      <c r="AC340" s="3">
        <f>IFERROR(VLOOKUP(A340,'星云问卷'!A:O,13,0),"")</f>
      </c>
      <c r="AD340" s="3">
        <f>IFERROR(VLOOKUP(A340,'星云问卷'!A:O,14,0),"")</f>
      </c>
      <c r="AE340" s="3">
        <f>IFERROR(VLOOKUP(A340,'星云问卷'!A:O,15,0),"")</f>
      </c>
      <c r="AF340" s="1">
        <f>IFERROR(VLOOKUP(A340,'微伴数据'!A:DB,72,0),"")</f>
      </c>
      <c r="AG340" s="5" t="str">
        <v>555mPmgq</v>
      </c>
      <c r="AH340" s="4" t="s">
        <v>2</v>
      </c>
      <c r="AI340" s="5" t="str">
        <v>6dhWk17cs</v>
      </c>
      <c r="AJ340" s="4"/>
      <c r="AK340" s="4"/>
      <c r="AL340" s="4">
        <f>CONCATENATE( " 我把体验营用户专属福利给你发一下哈：" &amp; CHAR(10) &amp; CHAR(10), "1.《抖音商业IP课》" &amp; CHAR(10), "兑换码：", AG340, CHAR(10), "兑换码使用地址：https://appamvpb5mq9834.h5.xiaoeknow.com/p/t/v1/ecommerce/mkt/redeem_index" &amp; CHAR(10) &amp; CHAR(10), "2.《生财有术66个项目精选》" &amp; CHAR(10), "兑换码：", AH340, CHAR(10), "使用方式：微信搜索小报童投递-点击开始阅读-点击生财有术项目精选即可" &amp; CHAR(10) &amp; CHAR(10), "3.《生财365问》" &amp; CHAR(10), "兑换码：", AI340, CHAR(10), "使用方式：https://appamvpb5mq9834.h5.xiaoeknow.com/p/t/v1/ecommerce/mkt/redeem_index")</f>
      </c>
      <c r="AM340" s="1"/>
      <c r="AN340" s="1"/>
      <c r="AO340" s="1"/>
    </row>
    <row r="341">
      <c r="A341" s="1">
        <f>IF('微伴数据'!A338="","",'微伴数据'!A338)</f>
      </c>
      <c r="B341" s="1">
        <f>IF('微伴数据'!B338="","",'微伴数据'!B338)</f>
      </c>
      <c r="C341" s="1">
        <f>IF('微伴数据'!G338="","",'微伴数据'!G338)</f>
      </c>
      <c r="D341" s="1">
        <f>IF('微伴数据'!D338="","",'微伴数据'!D338)</f>
      </c>
      <c r="E341" s="1">
        <f>IF('微伴数据'!CR338="","",'微伴数据'!CR338)</f>
      </c>
      <c r="F341" s="1">
        <f>IF('微伴数据'!CL338="","",'微伴数据'!CL338)</f>
      </c>
      <c r="G341" s="1" t="str">
        <v>B</v>
      </c>
      <c r="H341" s="1" t="str">
        <v>建联</v>
      </c>
      <c r="I341" s="1">
        <f>VLOOKUP(A341,'Sheet9'!A:A,1,0)</f>
      </c>
      <c r="J341" s="3"/>
      <c r="K341" s="1">
        <f>T341&amp;CHAR(10)&amp;U341&amp;CHAR(10)&amp;V341&amp;CHAR(10)&amp;Y341&amp;CHAR(10)&amp;Z341&amp;CHAR(10)&amp;AA341&amp;CHAR(10)&amp;AB341&amp;CHAR(10)&amp;AC341&amp;CHAR(10)&amp;AD341&amp;CHAR(10)&amp;AE341</f>
      </c>
      <c r="L341" s="2"/>
      <c r="M341" s="2"/>
      <c r="N341" s="2"/>
      <c r="O341" s="2"/>
      <c r="P341" s="2"/>
      <c r="Q341" s="2"/>
      <c r="R341" s="2"/>
      <c r="S341" s="1"/>
      <c r="T341" s="1"/>
      <c r="U341" s="1"/>
      <c r="V341" s="1"/>
      <c r="W341" s="1"/>
      <c r="X341" s="11"/>
      <c r="Y341" s="11"/>
      <c r="Z341" s="11"/>
      <c r="AA341" s="11"/>
      <c r="AB341" s="11"/>
      <c r="AC341" s="11"/>
      <c r="AD341" s="11"/>
      <c r="AE341" s="11"/>
      <c r="AF341" s="1"/>
      <c r="AG341" s="5"/>
      <c r="AH341" s="4"/>
      <c r="AI341" s="5"/>
      <c r="AJ341" s="4"/>
      <c r="AK341" s="4"/>
      <c r="AL341" s="4"/>
      <c r="AM341" s="1"/>
      <c r="AN341" s="1"/>
      <c r="AO341" s="1"/>
    </row>
    <row r="342">
      <c r="A342" s="1">
        <f>IF('微伴数据'!A339="","",'微伴数据'!A339)</f>
      </c>
      <c r="B342" s="1">
        <f>IF('微伴数据'!B339="","",'微伴数据'!B339)</f>
      </c>
      <c r="C342" s="1">
        <f>IF('微伴数据'!G339="","",'微伴数据'!G339)</f>
      </c>
      <c r="D342" s="1">
        <f>IF('微伴数据'!D339="","",'微伴数据'!D339)</f>
      </c>
      <c r="E342" s="1">
        <f>IF('微伴数据'!CR339="","",'微伴数据'!CR339)</f>
      </c>
      <c r="F342" s="1">
        <f>IF('微伴数据'!CL339="","",'微伴数据'!CL339)</f>
      </c>
      <c r="G342" s="1" t="str">
        <v>A</v>
      </c>
      <c r="H342" s="1" t="str">
        <v>建联</v>
      </c>
      <c r="I342" s="1">
        <f>VLOOKUP(A342,'Sheet9'!A:A,1,0)</f>
      </c>
      <c r="J342" s="3"/>
      <c r="K342" s="1">
        <f>T342&amp;CHAR(10)&amp;U342&amp;CHAR(10)&amp;V342&amp;CHAR(10)&amp;Y342&amp;CHAR(10)&amp;Z342&amp;CHAR(10)&amp;AA342&amp;CHAR(10)&amp;AB342&amp;CHAR(10)&amp;AC342&amp;CHAR(10)&amp;AD342&amp;CHAR(10)&amp;AE342</f>
      </c>
      <c r="L342" s="2">
        <f>IFERROR(VLOOKUP(#REF!,'第一课直播'!D:L,9,0),IFERROR(VLOOKUP('第一课回放'!C:H,5,0),"未到课"))</f>
      </c>
      <c r="M342" s="2">
        <f>IFERROR(VLOOKUP(#REF!,'第一课回放'!C:H,5,0),"0:00:00")</f>
      </c>
      <c r="N342" s="2">
        <f>IFERROR(VLOOKUP(#REF!,'第二课直播'!D:L,9,0),"未到课")</f>
      </c>
      <c r="O342" s="2"/>
      <c r="P342" s="2"/>
      <c r="Q342" s="2"/>
      <c r="R342" s="2"/>
      <c r="S342" s="1">
        <f>IFERROR(VLOOKUP(A342,'微伴数据'!A:DB,12,0),"")</f>
      </c>
      <c r="T342" s="1">
        <f>IFERROR(VLOOKUP(A342,'微伴数据'!A:DB,32,0),"")</f>
      </c>
      <c r="U342" s="1">
        <f>IFERROR(VLOOKUP(A342,'微伴数据'!A:DC,81,0),"")</f>
      </c>
      <c r="V342" s="1"/>
      <c r="W342" s="1"/>
      <c r="X342" s="1">
        <f>IFERROR(VLOOKUP(A342,'星云问卷'!A:O,8,0),"")</f>
      </c>
      <c r="Y342" s="3">
        <f>IFERROR(VLOOKUP(A342,'星云问卷'!A:O,9,0),"")</f>
      </c>
      <c r="Z342" s="3">
        <f>IFERROR(VLOOKUP(A342,'星云问卷'!A:O,10,0),"")</f>
      </c>
      <c r="AA342" s="3">
        <f>IFERROR(VLOOKUP(A342,'星云问卷'!A:O,11,0),"")</f>
      </c>
      <c r="AB342" s="3">
        <f>IFERROR(VLOOKUP(A342,'星云问卷'!A:O,12,0),"")</f>
      </c>
      <c r="AC342" s="3">
        <f>IFERROR(VLOOKUP(A342,'星云问卷'!A:O,13,0),"")</f>
      </c>
      <c r="AD342" s="3">
        <f>IFERROR(VLOOKUP(A342,'星云问卷'!A:O,14,0),"")</f>
      </c>
      <c r="AE342" s="3">
        <f>IFERROR(VLOOKUP(A342,'星云问卷'!A:O,15,0),"")</f>
      </c>
      <c r="AF342" s="1">
        <f>IFERROR(VLOOKUP(A342,'微伴数据'!A:DB,72,0),"")</f>
      </c>
      <c r="AG342" s="5" t="str">
        <v>557mPmgq</v>
      </c>
      <c r="AH342" s="4" t="s">
        <v>2</v>
      </c>
      <c r="AI342" s="5" t="str">
        <v>6dhWk19cs</v>
      </c>
      <c r="AJ342" s="4"/>
      <c r="AK342" s="4"/>
      <c r="AL342" s="4">
        <f>CONCATENATE( " 我把体验营用户专属福利给你发一下哈：" &amp; CHAR(10) &amp; CHAR(10), "1.《抖音商业IP课》" &amp; CHAR(10), "兑换码：", AG342, CHAR(10), "兑换码使用地址：https://appamvpb5mq9834.h5.xiaoeknow.com/p/t/v1/ecommerce/mkt/redeem_index" &amp; CHAR(10) &amp; CHAR(10), "2.《生财有术66个项目精选》" &amp; CHAR(10), "兑换码：", AH342, CHAR(10), "使用方式：微信搜索小报童投递-点击开始阅读-点击生财有术项目精选即可" &amp; CHAR(10) &amp; CHAR(10), "3.《生财365问》" &amp; CHAR(10), "兑换码：", AI342, CHAR(10), "使用方式：https://appamvpb5mq9834.h5.xiaoeknow.com/p/t/v1/ecommerce/mkt/redeem_index")</f>
      </c>
      <c r="AM342" s="1"/>
      <c r="AN342" s="1"/>
      <c r="AO342" s="1"/>
    </row>
    <row r="343">
      <c r="A343" s="1">
        <f>IF('微伴数据'!A340="","",'微伴数据'!A340)</f>
      </c>
      <c r="B343" s="1">
        <f>IF('微伴数据'!B340="","",'微伴数据'!B340)</f>
      </c>
      <c r="C343" s="1">
        <f>IF('微伴数据'!G340="","",'微伴数据'!G340)</f>
      </c>
      <c r="D343" s="1">
        <f>IF('微伴数据'!D340="","",'微伴数据'!D340)</f>
      </c>
      <c r="E343" s="1">
        <f>IF('微伴数据'!CR340="","",'微伴数据'!CR340)</f>
      </c>
      <c r="F343" s="1">
        <f>IF('微伴数据'!CL340="","",'微伴数据'!CL340)</f>
      </c>
      <c r="G343" s="1" t="str">
        <v>S</v>
      </c>
      <c r="H343" s="1" t="str">
        <v>建联</v>
      </c>
      <c r="I343" s="1">
        <f>VLOOKUP(A343,'Sheet9'!A:A,1,0)</f>
      </c>
      <c r="J343" s="3"/>
      <c r="K343" s="1">
        <f>T343&amp;CHAR(10)&amp;U343&amp;CHAR(10)&amp;V343&amp;CHAR(10)&amp;Y343&amp;CHAR(10)&amp;Z343&amp;CHAR(10)&amp;AA343&amp;CHAR(10)&amp;AB343&amp;CHAR(10)&amp;AC343&amp;CHAR(10)&amp;AD343&amp;CHAR(10)&amp;AE343</f>
      </c>
      <c r="L343" s="2">
        <f>IFERROR(VLOOKUP(#REF!,'第一课直播'!D:L,9,0),IFERROR(VLOOKUP('第一课回放'!C:H,5,0),"未到课"))</f>
      </c>
      <c r="M343" s="2">
        <f>IFERROR(VLOOKUP(#REF!,'第一课回放'!C:H,5,0),"0:00:00")</f>
      </c>
      <c r="N343" s="2">
        <f>IFERROR(VLOOKUP(#REF!,'第二课直播'!D:L,9,0),"未到课")</f>
      </c>
      <c r="O343" s="2"/>
      <c r="P343" s="2"/>
      <c r="Q343" s="2"/>
      <c r="R343" s="2"/>
      <c r="S343" s="1">
        <f>IFERROR(VLOOKUP(A343,'微伴数据'!A:DB,12,0),"")</f>
      </c>
      <c r="T343" s="1">
        <f>IFERROR(VLOOKUP(A343,'微伴数据'!A:DB,32,0),"")</f>
      </c>
      <c r="U343" s="1">
        <f>IFERROR(VLOOKUP(A343,'微伴数据'!A:DC,81,0),"")</f>
      </c>
      <c r="V343" s="1"/>
      <c r="W343" s="1"/>
      <c r="X343" s="1">
        <f>IFERROR(VLOOKUP(A343,'星云问卷'!A:O,8,0),"")</f>
      </c>
      <c r="Y343" s="3">
        <f>IFERROR(VLOOKUP(A343,'星云问卷'!A:O,9,0),"")</f>
      </c>
      <c r="Z343" s="3">
        <f>IFERROR(VLOOKUP(A343,'星云问卷'!A:O,10,0),"")</f>
      </c>
      <c r="AA343" s="3">
        <f>IFERROR(VLOOKUP(A343,'星云问卷'!A:O,11,0),"")</f>
      </c>
      <c r="AB343" s="3">
        <f>IFERROR(VLOOKUP(A343,'星云问卷'!A:O,12,0),"")</f>
      </c>
      <c r="AC343" s="3">
        <f>IFERROR(VLOOKUP(A343,'星云问卷'!A:O,13,0),"")</f>
      </c>
      <c r="AD343" s="3">
        <f>IFERROR(VLOOKUP(A343,'星云问卷'!A:O,14,0),"")</f>
      </c>
      <c r="AE343" s="3">
        <f>IFERROR(VLOOKUP(A343,'星云问卷'!A:O,15,0),"")</f>
      </c>
      <c r="AF343" s="1">
        <f>IFERROR(VLOOKUP(A343,'微伴数据'!A:DB,72,0),"")</f>
      </c>
      <c r="AG343" s="5" t="str">
        <v>54BEjqTn</v>
      </c>
      <c r="AH343" s="4" t="str">
        <v>https://xiaobot.net/invitation/d0a37-ede77-30906-fdeba/</v>
      </c>
      <c r="AI343" s="5" t="str">
        <v>6drMpW6E</v>
      </c>
      <c r="AJ343" s="4"/>
      <c r="AK343" s="4"/>
      <c r="AL343" s="4">
        <f>CONCATENATE( " 我把体验营用户专属福利给你发一下哈：" &amp; CHAR(10) &amp; CHAR(10), "1.《抖音商业IP课》" &amp; CHAR(10), "兑换码：", AG343, CHAR(10), "兑换码使用地址：https://appamvpb5mq9834.h5.xiaoeknow.com/p/t/v1/ecommerce/mkt/redeem_index" &amp; CHAR(10) &amp; CHAR(10), "2.《生财有术66个项目精选》" &amp; CHAR(10), "兑换码：", AH343, CHAR(10), "使用方式：微信搜索小报童投递-点击开始阅读-点击生财有术项目精选即可" &amp; CHAR(10) &amp; CHAR(10), "3.《生财365问》" &amp; CHAR(10), "兑换码：", AI343, CHAR(10), "使用方式：https://appamvpb5mq9834.h5.xiaoeknow.com/p/t/v1/ecommerce/mkt/redeem_index")</f>
      </c>
      <c r="AM343" s="1"/>
      <c r="AN343" s="1"/>
      <c r="AO343" s="1"/>
    </row>
    <row r="344">
      <c r="A344" s="1">
        <f>IF('微伴数据'!A341="","",'微伴数据'!A341)</f>
      </c>
      <c r="B344" s="1">
        <f>IF('微伴数据'!B341="","",'微伴数据'!B341)</f>
      </c>
      <c r="C344" s="1">
        <f>IF('微伴数据'!G341="","",'微伴数据'!G341)</f>
      </c>
      <c r="D344" s="1">
        <f>IF('微伴数据'!D341="","",'微伴数据'!D341)</f>
      </c>
      <c r="E344" s="1">
        <f>IF('微伴数据'!CR341="","",'微伴数据'!CR341)</f>
      </c>
      <c r="F344" s="1">
        <f>IF('微伴数据'!CL341="","",'微伴数据'!CL341)</f>
      </c>
      <c r="G344" s="1" t="str">
        <v>S</v>
      </c>
      <c r="H344" s="1" t="str">
        <v>匹配产品</v>
      </c>
      <c r="I344" s="1">
        <f>VLOOKUP(A344,'Sheet9'!A:A,1,0)</f>
      </c>
      <c r="J344" s="3"/>
      <c r="K344" s="1">
        <f>T344&amp;CHAR(10)&amp;U344&amp;CHAR(10)&amp;V344&amp;CHAR(10)&amp;Y344&amp;CHAR(10)&amp;Z344&amp;CHAR(10)&amp;AA344&amp;CHAR(10)&amp;AB344&amp;CHAR(10)&amp;AC344&amp;CHAR(10)&amp;AD344&amp;CHAR(10)&amp;AE344</f>
      </c>
      <c r="L344" s="2">
        <f>IFERROR(VLOOKUP(#REF!,'第一课直播'!D:L,9,0),IFERROR(VLOOKUP('第一课回放'!C:H,5,0),"未到课"))</f>
      </c>
      <c r="M344" s="2">
        <f>IFERROR(VLOOKUP(#REF!,'第一课回放'!C:H,5,0),"0:00:00")</f>
      </c>
      <c r="N344" s="2">
        <f>IFERROR(VLOOKUP(#REF!,'第二课直播'!D:L,9,0),"未到课")</f>
      </c>
      <c r="O344" s="2"/>
      <c r="P344" s="2"/>
      <c r="Q344" s="2"/>
      <c r="R344" s="2"/>
      <c r="S344" s="1">
        <f>IFERROR(VLOOKUP(A344,'微伴数据'!A:DB,12,0),"")</f>
      </c>
      <c r="T344" s="1">
        <f>IFERROR(VLOOKUP(A344,'微伴数据'!A:DB,32,0),"")</f>
      </c>
      <c r="U344" s="1">
        <f>IFERROR(VLOOKUP(A344,'微伴数据'!A:DC,81,0),"")</f>
      </c>
      <c r="V344" s="1"/>
      <c r="W344" s="1"/>
      <c r="X344" s="1">
        <f>IFERROR(VLOOKUP(A344,'星云问卷'!A:O,8,0),"")</f>
      </c>
      <c r="Y344" s="3">
        <f>IFERROR(VLOOKUP(A344,'星云问卷'!A:O,9,0),"")</f>
      </c>
      <c r="Z344" s="3">
        <f>IFERROR(VLOOKUP(A344,'星云问卷'!A:O,10,0),"")</f>
      </c>
      <c r="AA344" s="3">
        <f>IFERROR(VLOOKUP(A344,'星云问卷'!A:O,11,0),"")</f>
      </c>
      <c r="AB344" s="3">
        <f>IFERROR(VLOOKUP(A344,'星云问卷'!A:O,12,0),"")</f>
      </c>
      <c r="AC344" s="3">
        <f>IFERROR(VLOOKUP(A344,'星云问卷'!A:O,13,0),"")</f>
      </c>
      <c r="AD344" s="3">
        <f>IFERROR(VLOOKUP(A344,'星云问卷'!A:O,14,0),"")</f>
      </c>
      <c r="AE344" s="3">
        <f>IFERROR(VLOOKUP(A344,'星云问卷'!A:O,15,0),"")</f>
      </c>
      <c r="AF344" s="1">
        <f>IFERROR(VLOOKUP(A344,'微伴数据'!A:DB,72,0),"")</f>
      </c>
      <c r="AG344" s="5" t="str">
        <v>559mPmgq</v>
      </c>
      <c r="AH344" s="4" t="s">
        <v>2</v>
      </c>
      <c r="AI344" s="5" t="str">
        <v>6dhWk21cs</v>
      </c>
      <c r="AJ344" s="4"/>
      <c r="AK344" s="4"/>
      <c r="AL344" s="4">
        <f>CONCATENATE( " 我把体验营用户专属福利给你发一下哈：" &amp; CHAR(10) &amp; CHAR(10), "1.《抖音商业IP课》" &amp; CHAR(10), "兑换码：", AG344, CHAR(10), "兑换码使用地址：https://appamvpb5mq9834.h5.xiaoeknow.com/p/t/v1/ecommerce/mkt/redeem_index" &amp; CHAR(10) &amp; CHAR(10), "2.《生财有术66个项目精选》" &amp; CHAR(10), "兑换码：", AH344, CHAR(10), "使用方式：微信搜索小报童投递-点击开始阅读-点击生财有术项目精选即可" &amp; CHAR(10) &amp; CHAR(10), "3.《生财365问》" &amp; CHAR(10), "兑换码：", AI344, CHAR(10), "使用方式：https://appamvpb5mq9834.h5.xiaoeknow.com/p/t/v1/ecommerce/mkt/redeem_index")</f>
      </c>
      <c r="AM344" s="1"/>
      <c r="AN344" s="1"/>
      <c r="AO344" s="1"/>
    </row>
    <row r="345">
      <c r="A345" s="1">
        <f>IF('微伴数据'!A342="","",'微伴数据'!A342)</f>
      </c>
      <c r="B345" s="1">
        <f>IF('微伴数据'!B342="","",'微伴数据'!B342)</f>
      </c>
      <c r="C345" s="1">
        <f>IF('微伴数据'!G342="","",'微伴数据'!G342)</f>
      </c>
      <c r="D345" s="1">
        <f>IF('微伴数据'!D342="","",'微伴数据'!D342)</f>
      </c>
      <c r="E345" s="1">
        <f>IF('微伴数据'!CR342="","",'微伴数据'!CR342)</f>
      </c>
      <c r="F345" s="1">
        <f>IF('微伴数据'!CL342="","",'微伴数据'!CL342)</f>
      </c>
      <c r="G345" s="1" t="str">
        <v>B</v>
      </c>
      <c r="H345" s="1" t="str">
        <v>建联</v>
      </c>
      <c r="I345" s="1">
        <f>VLOOKUP(A345,'Sheet9'!A:A,1,0)</f>
      </c>
      <c r="J345" s="3"/>
      <c r="K345" s="1">
        <f>T345&amp;CHAR(10)&amp;U345&amp;CHAR(10)&amp;V345&amp;CHAR(10)&amp;Y345&amp;CHAR(10)&amp;Z345&amp;CHAR(10)&amp;AA345&amp;CHAR(10)&amp;AB345&amp;CHAR(10)&amp;AC345&amp;CHAR(10)&amp;AD345&amp;CHAR(10)&amp;AE345</f>
      </c>
      <c r="L345" s="2">
        <f>IFERROR(VLOOKUP(#REF!,'第一课直播'!D:L,9,0),IFERROR(VLOOKUP('第一课回放'!C:H,5,0),"未到课"))</f>
      </c>
      <c r="M345" s="2">
        <f>IFERROR(VLOOKUP(#REF!,'第一课回放'!C:H,5,0),"0:00:00")</f>
      </c>
      <c r="N345" s="2">
        <f>IFERROR(VLOOKUP(#REF!,'第二课直播'!D:L,9,0),"未到课")</f>
      </c>
      <c r="O345" s="2"/>
      <c r="P345" s="2"/>
      <c r="Q345" s="2"/>
      <c r="R345" s="2"/>
      <c r="S345" s="1">
        <f>IFERROR(VLOOKUP(A345,'微伴数据'!A:DB,12,0),"")</f>
      </c>
      <c r="T345" s="1">
        <f>IFERROR(VLOOKUP(A345,'微伴数据'!A:DB,32,0),"")</f>
      </c>
      <c r="U345" s="1">
        <f>IFERROR(VLOOKUP(A345,'微伴数据'!A:DC,81,0),"")</f>
      </c>
      <c r="V345" s="1"/>
      <c r="W345" s="1"/>
      <c r="X345" s="1">
        <f>IFERROR(VLOOKUP(A345,'星云问卷'!A:O,8,0),"")</f>
      </c>
      <c r="Y345" s="3">
        <f>IFERROR(VLOOKUP(A345,'星云问卷'!A:O,9,0),"")</f>
      </c>
      <c r="Z345" s="3">
        <f>IFERROR(VLOOKUP(A345,'星云问卷'!A:O,10,0),"")</f>
      </c>
      <c r="AA345" s="3">
        <f>IFERROR(VLOOKUP(A345,'星云问卷'!A:O,11,0),"")</f>
      </c>
      <c r="AB345" s="3">
        <f>IFERROR(VLOOKUP(A345,'星云问卷'!A:O,12,0),"")</f>
      </c>
      <c r="AC345" s="3">
        <f>IFERROR(VLOOKUP(A345,'星云问卷'!A:O,13,0),"")</f>
      </c>
      <c r="AD345" s="3">
        <f>IFERROR(VLOOKUP(A345,'星云问卷'!A:O,14,0),"")</f>
      </c>
      <c r="AE345" s="3">
        <f>IFERROR(VLOOKUP(A345,'星云问卷'!A:O,15,0),"")</f>
      </c>
      <c r="AF345" s="1">
        <f>IFERROR(VLOOKUP(A345,'微伴数据'!A:DB,72,0),"")</f>
      </c>
      <c r="AG345" s="5" t="str">
        <v>560mPmgq</v>
      </c>
      <c r="AH345" s="4" t="s">
        <v>2</v>
      </c>
      <c r="AI345" s="5" t="str">
        <v>6dhWk22cs</v>
      </c>
      <c r="AJ345" s="4"/>
      <c r="AK345" s="4"/>
      <c r="AL345" s="4">
        <f>CONCATENATE( " 我把体验营用户专属福利给你发一下哈：" &amp; CHAR(10) &amp; CHAR(10), "1.《抖音商业IP课》" &amp; CHAR(10), "兑换码：", AG345, CHAR(10), "兑换码使用地址：https://appamvpb5mq9834.h5.xiaoeknow.com/p/t/v1/ecommerce/mkt/redeem_index" &amp; CHAR(10) &amp; CHAR(10), "2.《生财有术66个项目精选》" &amp; CHAR(10), "兑换码：", AH345, CHAR(10), "使用方式：微信搜索小报童投递-点击开始阅读-点击生财有术项目精选即可" &amp; CHAR(10) &amp; CHAR(10), "3.《生财365问》" &amp; CHAR(10), "兑换码：", AI345, CHAR(10), "使用方式：https://appamvpb5mq9834.h5.xiaoeknow.com/p/t/v1/ecommerce/mkt/redeem_index")</f>
      </c>
      <c r="AM345" s="1"/>
      <c r="AN345" s="1"/>
      <c r="AO345" s="1"/>
    </row>
    <row r="346">
      <c r="A346" s="1">
        <f>IF('微伴数据'!A343="","",'微伴数据'!A343)</f>
      </c>
      <c r="B346" s="1">
        <f>IF('微伴数据'!B343="","",'微伴数据'!B343)</f>
      </c>
      <c r="C346" s="1">
        <f>IF('微伴数据'!G343="","",'微伴数据'!G343)</f>
      </c>
      <c r="D346" s="1">
        <f>IF('微伴数据'!D343="","",'微伴数据'!D343)</f>
      </c>
      <c r="E346" s="1">
        <f>IF('微伴数据'!CR343="","",'微伴数据'!CR343)</f>
      </c>
      <c r="F346" s="1">
        <f>IF('微伴数据'!CL343="","",'微伴数据'!CL343)</f>
      </c>
      <c r="G346" s="1" t="str">
        <v>B</v>
      </c>
      <c r="H346" s="1" t="str">
        <v>建联</v>
      </c>
      <c r="I346" s="1">
        <f>VLOOKUP(A346,'Sheet9'!A:A,1,0)</f>
      </c>
      <c r="J346" s="3"/>
      <c r="K346" s="1">
        <f>T346&amp;CHAR(10)&amp;U346&amp;CHAR(10)&amp;V346&amp;CHAR(10)&amp;Y346&amp;CHAR(10)&amp;Z346&amp;CHAR(10)&amp;AA346&amp;CHAR(10)&amp;AB346&amp;CHAR(10)&amp;AC346&amp;CHAR(10)&amp;AD346&amp;CHAR(10)&amp;AE346</f>
      </c>
      <c r="L346" s="2">
        <f>IFERROR(VLOOKUP(#REF!,'第一课直播'!D:L,9,0),IFERROR(VLOOKUP('第一课回放'!C:H,5,0),"未到课"))</f>
      </c>
      <c r="M346" s="2">
        <f>IFERROR(VLOOKUP(#REF!,'第一课回放'!C:H,5,0),"0:00:00")</f>
      </c>
      <c r="N346" s="2">
        <f>IFERROR(VLOOKUP(#REF!,'第二课直播'!D:L,9,0),"未到课")</f>
      </c>
      <c r="O346" s="2"/>
      <c r="P346" s="2"/>
      <c r="Q346" s="2"/>
      <c r="R346" s="2"/>
      <c r="S346" s="1">
        <f>IFERROR(VLOOKUP(A346,'微伴数据'!A:DB,12,0),"")</f>
      </c>
      <c r="T346" s="1">
        <f>IFERROR(VLOOKUP(A346,'微伴数据'!A:DB,32,0),"")</f>
      </c>
      <c r="U346" s="1">
        <f>IFERROR(VLOOKUP(A346,'微伴数据'!A:DC,81,0),"")</f>
      </c>
      <c r="V346" s="1"/>
      <c r="W346" s="1"/>
      <c r="X346" s="1">
        <f>IFERROR(VLOOKUP(A346,'星云问卷'!A:O,8,0),"")</f>
      </c>
      <c r="Y346" s="3">
        <f>IFERROR(VLOOKUP(A346,'星云问卷'!A:O,9,0),"")</f>
      </c>
      <c r="Z346" s="3">
        <f>IFERROR(VLOOKUP(A346,'星云问卷'!A:O,10,0),"")</f>
      </c>
      <c r="AA346" s="3">
        <f>IFERROR(VLOOKUP(A346,'星云问卷'!A:O,11,0),"")</f>
      </c>
      <c r="AB346" s="3">
        <f>IFERROR(VLOOKUP(A346,'星云问卷'!A:O,12,0),"")</f>
      </c>
      <c r="AC346" s="3">
        <f>IFERROR(VLOOKUP(A346,'星云问卷'!A:O,13,0),"")</f>
      </c>
      <c r="AD346" s="3">
        <f>IFERROR(VLOOKUP(A346,'星云问卷'!A:O,14,0),"")</f>
      </c>
      <c r="AE346" s="3">
        <f>IFERROR(VLOOKUP(A346,'星云问卷'!A:O,15,0),"")</f>
      </c>
      <c r="AF346" s="1">
        <f>IFERROR(VLOOKUP(A346,'微伴数据'!A:DB,72,0),"")</f>
      </c>
      <c r="AG346" s="5" t="str">
        <v>561mPmgq</v>
      </c>
      <c r="AH346" s="4" t="s">
        <v>2</v>
      </c>
      <c r="AI346" s="5" t="str">
        <v>6dhWk23cs</v>
      </c>
      <c r="AJ346" s="4"/>
      <c r="AK346" s="4"/>
      <c r="AL346" s="4">
        <f>CONCATENATE( " 我把体验营用户专属福利给你发一下哈：" &amp; CHAR(10) &amp; CHAR(10), "1.《抖音商业IP课》" &amp; CHAR(10), "兑换码：", AG346, CHAR(10), "兑换码使用地址：https://appamvpb5mq9834.h5.xiaoeknow.com/p/t/v1/ecommerce/mkt/redeem_index" &amp; CHAR(10) &amp; CHAR(10), "2.《生财有术66个项目精选》" &amp; CHAR(10), "兑换码：", AH346, CHAR(10), "使用方式：微信搜索小报童投递-点击开始阅读-点击生财有术项目精选即可" &amp; CHAR(10) &amp; CHAR(10), "3.《生财365问》" &amp; CHAR(10), "兑换码：", AI346, CHAR(10), "使用方式：https://appamvpb5mq9834.h5.xiaoeknow.com/p/t/v1/ecommerce/mkt/redeem_index")</f>
      </c>
      <c r="AM346" s="1"/>
      <c r="AN346" s="1"/>
      <c r="AO346" s="1"/>
    </row>
    <row r="347">
      <c r="A347" s="1">
        <f>IF('微伴数据'!A344="","",'微伴数据'!A344)</f>
      </c>
      <c r="B347" s="1">
        <f>IF('微伴数据'!B344="","",'微伴数据'!B344)</f>
      </c>
      <c r="C347" s="1">
        <f>IF('微伴数据'!G344="","",'微伴数据'!G344)</f>
      </c>
      <c r="D347" s="1">
        <f>IF('微伴数据'!D344="","",'微伴数据'!D344)</f>
      </c>
      <c r="E347" s="1">
        <f>IF('微伴数据'!CR344="","",'微伴数据'!CR344)</f>
      </c>
      <c r="F347" s="1">
        <f>IF('微伴数据'!CL344="","",'微伴数据'!CL344)</f>
      </c>
      <c r="G347" s="1" t="str">
        <v>B</v>
      </c>
      <c r="H347" s="1" t="str">
        <v>建联</v>
      </c>
      <c r="I347" s="1">
        <f>VLOOKUP(A347,'Sheet9'!A:A,1,0)</f>
      </c>
      <c r="J347" s="3"/>
      <c r="K347" s="1">
        <f>T347&amp;CHAR(10)&amp;U347&amp;CHAR(10)&amp;V347&amp;CHAR(10)&amp;Y347&amp;CHAR(10)&amp;Z347&amp;CHAR(10)&amp;AA347&amp;CHAR(10)&amp;AB347&amp;CHAR(10)&amp;AC347&amp;CHAR(10)&amp;AD347&amp;CHAR(10)&amp;AE347</f>
      </c>
      <c r="L347" s="2">
        <f>IFERROR(VLOOKUP(#REF!,'第一课直播'!D:L,9,0),IFERROR(VLOOKUP('第一课回放'!C:H,5,0),"未到课"))</f>
      </c>
      <c r="M347" s="2">
        <f>IFERROR(VLOOKUP(#REF!,'第一课回放'!C:H,5,0),"0:00:00")</f>
      </c>
      <c r="N347" s="2">
        <f>IFERROR(VLOOKUP(#REF!,'第二课直播'!D:L,9,0),"未到课")</f>
      </c>
      <c r="O347" s="2"/>
      <c r="P347" s="2"/>
      <c r="Q347" s="2"/>
      <c r="R347" s="2"/>
      <c r="S347" s="1">
        <f>IFERROR(VLOOKUP(A347,'微伴数据'!A:DB,12,0),"")</f>
      </c>
      <c r="T347" s="1">
        <f>IFERROR(VLOOKUP(A347,'微伴数据'!A:DB,32,0),"")</f>
      </c>
      <c r="U347" s="1">
        <f>IFERROR(VLOOKUP(A347,'微伴数据'!A:DC,81,0),"")</f>
      </c>
      <c r="V347" s="1"/>
      <c r="W347" s="1"/>
      <c r="X347" s="1">
        <f>IFERROR(VLOOKUP(A347,'星云问卷'!A:O,8,0),"")</f>
      </c>
      <c r="Y347" s="3">
        <f>IFERROR(VLOOKUP(A347,'星云问卷'!A:O,9,0),"")</f>
      </c>
      <c r="Z347" s="3">
        <f>IFERROR(VLOOKUP(A347,'星云问卷'!A:O,10,0),"")</f>
      </c>
      <c r="AA347" s="3">
        <f>IFERROR(VLOOKUP(A347,'星云问卷'!A:O,11,0),"")</f>
      </c>
      <c r="AB347" s="3">
        <f>IFERROR(VLOOKUP(A347,'星云问卷'!A:O,12,0),"")</f>
      </c>
      <c r="AC347" s="3">
        <f>IFERROR(VLOOKUP(A347,'星云问卷'!A:O,13,0),"")</f>
      </c>
      <c r="AD347" s="3">
        <f>IFERROR(VLOOKUP(A347,'星云问卷'!A:O,14,0),"")</f>
      </c>
      <c r="AE347" s="3">
        <f>IFERROR(VLOOKUP(A347,'星云问卷'!A:O,15,0),"")</f>
      </c>
      <c r="AF347" s="1">
        <f>IFERROR(VLOOKUP(A347,'微伴数据'!A:DB,72,0),"")</f>
      </c>
      <c r="AG347" s="5" t="str">
        <v>562mPmgq</v>
      </c>
      <c r="AH347" s="4" t="s">
        <v>2</v>
      </c>
      <c r="AI347" s="5" t="str">
        <v>6dhWk24cs</v>
      </c>
      <c r="AJ347" s="4"/>
      <c r="AK347" s="4"/>
      <c r="AL347" s="4">
        <f>CONCATENATE( " 我把体验营用户专属福利给你发一下哈：" &amp; CHAR(10) &amp; CHAR(10), "1.《抖音商业IP课》" &amp; CHAR(10), "兑换码：", AG347, CHAR(10), "兑换码使用地址：https://appamvpb5mq9834.h5.xiaoeknow.com/p/t/v1/ecommerce/mkt/redeem_index" &amp; CHAR(10) &amp; CHAR(10), "2.《生财有术66个项目精选》" &amp; CHAR(10), "兑换码：", AH347, CHAR(10), "使用方式：微信搜索小报童投递-点击开始阅读-点击生财有术项目精选即可" &amp; CHAR(10) &amp; CHAR(10), "3.《生财365问》" &amp; CHAR(10), "兑换码：", AI347, CHAR(10), "使用方式：https://appamvpb5mq9834.h5.xiaoeknow.com/p/t/v1/ecommerce/mkt/redeem_index")</f>
      </c>
      <c r="AM347" s="1"/>
      <c r="AN347" s="1"/>
      <c r="AO347" s="1"/>
    </row>
    <row r="348">
      <c r="A348" s="1">
        <f>IF('微伴数据'!A345="","",'微伴数据'!A345)</f>
      </c>
      <c r="B348" s="1">
        <f>IF('微伴数据'!B345="","",'微伴数据'!B345)</f>
      </c>
      <c r="C348" s="1">
        <f>IF('微伴数据'!G345="","",'微伴数据'!G345)</f>
      </c>
      <c r="D348" s="1">
        <f>IF('微伴数据'!D345="","",'微伴数据'!D345)</f>
      </c>
      <c r="E348" s="1">
        <f>IF('微伴数据'!CR345="","",'微伴数据'!CR345)</f>
      </c>
      <c r="F348" s="1">
        <f>IF('微伴数据'!CL345="","",'微伴数据'!CL345)</f>
      </c>
      <c r="G348" s="1" t="str">
        <v>B</v>
      </c>
      <c r="H348" s="1" t="str">
        <v>建联</v>
      </c>
      <c r="I348" s="1">
        <f>VLOOKUP(A348,'Sheet9'!A:A,1,0)</f>
      </c>
      <c r="J348" s="3"/>
      <c r="K348" s="1">
        <f>T348&amp;CHAR(10)&amp;U348&amp;CHAR(10)&amp;V348&amp;CHAR(10)&amp;Y348&amp;CHAR(10)&amp;Z348&amp;CHAR(10)&amp;AA348&amp;CHAR(10)&amp;AB348&amp;CHAR(10)&amp;AC348&amp;CHAR(10)&amp;AD348&amp;CHAR(10)&amp;AE348</f>
      </c>
      <c r="L348" s="2">
        <f>IFERROR(VLOOKUP(#REF!,'第一课直播'!D:L,9,0),IFERROR(VLOOKUP('第一课回放'!C:H,5,0),"未到课"))</f>
      </c>
      <c r="M348" s="2">
        <f>IFERROR(VLOOKUP(#REF!,'第一课回放'!C:H,5,0),"0:00:00")</f>
      </c>
      <c r="N348" s="2">
        <f>IFERROR(VLOOKUP(#REF!,'第二课直播'!D:L,9,0),"未到课")</f>
      </c>
      <c r="O348" s="2"/>
      <c r="P348" s="2"/>
      <c r="Q348" s="2"/>
      <c r="R348" s="2"/>
      <c r="S348" s="1">
        <f>IFERROR(VLOOKUP(A348,'微伴数据'!A:DB,12,0),"")</f>
      </c>
      <c r="T348" s="1">
        <f>IFERROR(VLOOKUP(A348,'微伴数据'!A:DB,32,0),"")</f>
      </c>
      <c r="U348" s="1">
        <f>IFERROR(VLOOKUP(A348,'微伴数据'!A:DC,81,0),"")</f>
      </c>
      <c r="V348" s="1"/>
      <c r="W348" s="1"/>
      <c r="X348" s="1">
        <f>IFERROR(VLOOKUP(A348,'星云问卷'!A:O,8,0),"")</f>
      </c>
      <c r="Y348" s="3">
        <f>IFERROR(VLOOKUP(A348,'星云问卷'!A:O,9,0),"")</f>
      </c>
      <c r="Z348" s="3">
        <f>IFERROR(VLOOKUP(A348,'星云问卷'!A:O,10,0),"")</f>
      </c>
      <c r="AA348" s="3">
        <f>IFERROR(VLOOKUP(A348,'星云问卷'!A:O,11,0),"")</f>
      </c>
      <c r="AB348" s="3">
        <f>IFERROR(VLOOKUP(A348,'星云问卷'!A:O,12,0),"")</f>
      </c>
      <c r="AC348" s="3">
        <f>IFERROR(VLOOKUP(A348,'星云问卷'!A:O,13,0),"")</f>
      </c>
      <c r="AD348" s="3">
        <f>IFERROR(VLOOKUP(A348,'星云问卷'!A:O,14,0),"")</f>
      </c>
      <c r="AE348" s="3">
        <f>IFERROR(VLOOKUP(A348,'星云问卷'!A:O,15,0),"")</f>
      </c>
      <c r="AF348" s="1">
        <f>IFERROR(VLOOKUP(A348,'微伴数据'!A:DB,72,0),"")</f>
      </c>
      <c r="AG348" s="5" t="str">
        <v>563mPmgq</v>
      </c>
      <c r="AH348" s="4" t="s">
        <v>2</v>
      </c>
      <c r="AI348" s="5" t="str">
        <v>6dhWk25cs</v>
      </c>
      <c r="AJ348" s="4"/>
      <c r="AK348" s="4"/>
      <c r="AL348" s="4">
        <f>CONCATENATE( " 我把体验营用户专属福利给你发一下哈：" &amp; CHAR(10) &amp; CHAR(10), "1.《抖音商业IP课》" &amp; CHAR(10), "兑换码：", AG348, CHAR(10), "兑换码使用地址：https://appamvpb5mq9834.h5.xiaoeknow.com/p/t/v1/ecommerce/mkt/redeem_index" &amp; CHAR(10) &amp; CHAR(10), "2.《生财有术66个项目精选》" &amp; CHAR(10), "兑换码：", AH348, CHAR(10), "使用方式：微信搜索小报童投递-点击开始阅读-点击生财有术项目精选即可" &amp; CHAR(10) &amp; CHAR(10), "3.《生财365问》" &amp; CHAR(10), "兑换码：", AI348, CHAR(10), "使用方式：https://appamvpb5mq9834.h5.xiaoeknow.com/p/t/v1/ecommerce/mkt/redeem_index")</f>
      </c>
      <c r="AM348" s="1"/>
      <c r="AN348" s="1"/>
      <c r="AO348" s="1"/>
    </row>
    <row r="349">
      <c r="A349" s="1">
        <f>IF('微伴数据'!A346="","",'微伴数据'!A346)</f>
      </c>
      <c r="B349" s="1">
        <f>IF('微伴数据'!B346="","",'微伴数据'!B346)</f>
      </c>
      <c r="C349" s="1">
        <f>IF('微伴数据'!G346="","",'微伴数据'!G346)</f>
      </c>
      <c r="D349" s="1">
        <f>IF('微伴数据'!D346="","",'微伴数据'!D346)</f>
      </c>
      <c r="E349" s="1">
        <f>IF('微伴数据'!CR346="","",'微伴数据'!CR346)</f>
      </c>
      <c r="F349" s="1">
        <f>IF('微伴数据'!CL346="","",'微伴数据'!CL346)</f>
      </c>
      <c r="G349" s="1" t="str">
        <v>A</v>
      </c>
      <c r="H349" s="1" t="str">
        <v>建联</v>
      </c>
      <c r="I349" s="1">
        <f>VLOOKUP(A349,'Sheet9'!A:A,1,0)</f>
      </c>
      <c r="J349" s="3"/>
      <c r="K349" s="1">
        <f>T349&amp;CHAR(10)&amp;U349&amp;CHAR(10)&amp;V349&amp;CHAR(10)&amp;Y349&amp;CHAR(10)&amp;Z349&amp;CHAR(10)&amp;AA349&amp;CHAR(10)&amp;AB349&amp;CHAR(10)&amp;AC349&amp;CHAR(10)&amp;AD349&amp;CHAR(10)&amp;AE349</f>
      </c>
      <c r="L349" s="2">
        <f>IFERROR(VLOOKUP(#REF!,'第一课直播'!D:L,9,0),IFERROR(VLOOKUP('第一课回放'!C:H,5,0),"未到课"))</f>
      </c>
      <c r="M349" s="2">
        <f>IFERROR(VLOOKUP(#REF!,'第一课回放'!C:H,5,0),"0:00:00")</f>
      </c>
      <c r="N349" s="2">
        <f>IFERROR(VLOOKUP(#REF!,'第二课直播'!D:L,9,0),"未到课")</f>
      </c>
      <c r="O349" s="2"/>
      <c r="P349" s="2"/>
      <c r="Q349" s="2"/>
      <c r="R349" s="2"/>
      <c r="S349" s="1">
        <f>IFERROR(VLOOKUP(A349,'微伴数据'!A:DB,12,0),"")</f>
      </c>
      <c r="T349" s="1">
        <f>IFERROR(VLOOKUP(A349,'微伴数据'!A:DB,32,0),"")</f>
      </c>
      <c r="U349" s="1">
        <f>IFERROR(VLOOKUP(A349,'微伴数据'!A:DC,81,0),"")</f>
      </c>
      <c r="V349" s="1"/>
      <c r="W349" s="1"/>
      <c r="X349" s="1">
        <f>IFERROR(VLOOKUP(A349,'星云问卷'!A:O,8,0),"")</f>
      </c>
      <c r="Y349" s="3">
        <f>IFERROR(VLOOKUP(A349,'星云问卷'!A:O,9,0),"")</f>
      </c>
      <c r="Z349" s="3">
        <f>IFERROR(VLOOKUP(A349,'星云问卷'!A:O,10,0),"")</f>
      </c>
      <c r="AA349" s="3">
        <f>IFERROR(VLOOKUP(A349,'星云问卷'!A:O,11,0),"")</f>
      </c>
      <c r="AB349" s="3">
        <f>IFERROR(VLOOKUP(A349,'星云问卷'!A:O,12,0),"")</f>
      </c>
      <c r="AC349" s="3">
        <f>IFERROR(VLOOKUP(A349,'星云问卷'!A:O,13,0),"")</f>
      </c>
      <c r="AD349" s="3">
        <f>IFERROR(VLOOKUP(A349,'星云问卷'!A:O,14,0),"")</f>
      </c>
      <c r="AE349" s="3">
        <f>IFERROR(VLOOKUP(A349,'星云问卷'!A:O,15,0),"")</f>
      </c>
      <c r="AF349" s="1">
        <f>IFERROR(VLOOKUP(A349,'微伴数据'!A:DB,72,0),"")</f>
      </c>
      <c r="AG349" s="5" t="str">
        <v>564mPmgq</v>
      </c>
      <c r="AH349" s="4" t="s">
        <v>2</v>
      </c>
      <c r="AI349" s="5" t="str">
        <v>6dhWk26cs</v>
      </c>
      <c r="AJ349" s="4"/>
      <c r="AK349" s="4"/>
      <c r="AL349" s="4">
        <f>CONCATENATE( " 我把体验营用户专属福利给你发一下哈：" &amp; CHAR(10) &amp; CHAR(10), "1.《抖音商业IP课》" &amp; CHAR(10), "兑换码：", AG349, CHAR(10), "兑换码使用地址：https://appamvpb5mq9834.h5.xiaoeknow.com/p/t/v1/ecommerce/mkt/redeem_index" &amp; CHAR(10) &amp; CHAR(10), "2.《生财有术66个项目精选》" &amp; CHAR(10), "兑换码：", AH349, CHAR(10), "使用方式：微信搜索小报童投递-点击开始阅读-点击生财有术项目精选即可" &amp; CHAR(10) &amp; CHAR(10), "3.《生财365问》" &amp; CHAR(10), "兑换码：", AI349, CHAR(10), "使用方式：https://appamvpb5mq9834.h5.xiaoeknow.com/p/t/v1/ecommerce/mkt/redeem_index")</f>
      </c>
      <c r="AM349" s="1"/>
      <c r="AN349" s="1"/>
      <c r="AO349" s="1"/>
    </row>
    <row r="350">
      <c r="A350" s="1">
        <f>IF('微伴数据'!A347="","",'微伴数据'!A347)</f>
      </c>
      <c r="B350" s="1">
        <f>IF('微伴数据'!B347="","",'微伴数据'!B347)</f>
      </c>
      <c r="C350" s="1">
        <f>IF('微伴数据'!G347="","",'微伴数据'!G347)</f>
      </c>
      <c r="D350" s="1">
        <f>IF('微伴数据'!D347="","",'微伴数据'!D347)</f>
      </c>
      <c r="E350" s="1">
        <f>IF('微伴数据'!CR347="","",'微伴数据'!CR347)</f>
      </c>
      <c r="F350" s="1">
        <f>IF('微伴数据'!CL347="","",'微伴数据'!CL347)</f>
      </c>
      <c r="G350" s="1" t="str">
        <v>A</v>
      </c>
      <c r="H350" s="1" t="str">
        <v>建联</v>
      </c>
      <c r="I350" s="1">
        <f>VLOOKUP(A350,'Sheet9'!A:A,1,0)</f>
      </c>
      <c r="J350" s="3"/>
      <c r="K350" s="1">
        <f>T350&amp;CHAR(10)&amp;U350&amp;CHAR(10)&amp;V350&amp;CHAR(10)&amp;Y350&amp;CHAR(10)&amp;Z350&amp;CHAR(10)&amp;AA350&amp;CHAR(10)&amp;AB350&amp;CHAR(10)&amp;AC350&amp;CHAR(10)&amp;AD350&amp;CHAR(10)&amp;AE350</f>
      </c>
      <c r="L350" s="2">
        <f>IFERROR(VLOOKUP(#REF!,'第一课直播'!D:L,9,0),IFERROR(VLOOKUP('第一课回放'!C:H,5,0),"未到课"))</f>
      </c>
      <c r="M350" s="2">
        <f>IFERROR(VLOOKUP(#REF!,'第一课回放'!C:H,5,0),"0:00:00")</f>
      </c>
      <c r="N350" s="2">
        <f>IFERROR(VLOOKUP(#REF!,'第二课直播'!D:L,9,0),"未到课")</f>
      </c>
      <c r="O350" s="2"/>
      <c r="P350" s="2"/>
      <c r="Q350" s="2"/>
      <c r="R350" s="2"/>
      <c r="S350" s="1">
        <f>IFERROR(VLOOKUP(A350,'微伴数据'!A:DB,12,0),"")</f>
      </c>
      <c r="T350" s="1">
        <f>IFERROR(VLOOKUP(A350,'微伴数据'!A:DB,32,0),"")</f>
      </c>
      <c r="U350" s="1">
        <f>IFERROR(VLOOKUP(A350,'微伴数据'!A:DC,81,0),"")</f>
      </c>
      <c r="V350" s="1"/>
      <c r="W350" s="1"/>
      <c r="X350" s="1">
        <f>IFERROR(VLOOKUP(A350,'星云问卷'!A:O,8,0),"")</f>
      </c>
      <c r="Y350" s="3">
        <f>IFERROR(VLOOKUP(A350,'星云问卷'!A:O,9,0),"")</f>
      </c>
      <c r="Z350" s="3">
        <f>IFERROR(VLOOKUP(A350,'星云问卷'!A:O,10,0),"")</f>
      </c>
      <c r="AA350" s="3">
        <f>IFERROR(VLOOKUP(A350,'星云问卷'!A:O,11,0),"")</f>
      </c>
      <c r="AB350" s="3">
        <f>IFERROR(VLOOKUP(A350,'星云问卷'!A:O,12,0),"")</f>
      </c>
      <c r="AC350" s="3">
        <f>IFERROR(VLOOKUP(A350,'星云问卷'!A:O,13,0),"")</f>
      </c>
      <c r="AD350" s="3">
        <f>IFERROR(VLOOKUP(A350,'星云问卷'!A:O,14,0),"")</f>
      </c>
      <c r="AE350" s="3">
        <f>IFERROR(VLOOKUP(A350,'星云问卷'!A:O,15,0),"")</f>
      </c>
      <c r="AF350" s="1">
        <f>IFERROR(VLOOKUP(A350,'微伴数据'!A:DB,72,0),"")</f>
      </c>
      <c r="AG350" s="5" t="str">
        <v>565mPmgq</v>
      </c>
      <c r="AH350" s="4" t="s">
        <v>2</v>
      </c>
      <c r="AI350" s="5" t="str">
        <v>6dhWk27cs</v>
      </c>
      <c r="AJ350" s="4"/>
      <c r="AK350" s="4"/>
      <c r="AL350" s="4">
        <f>CONCATENATE( " 我把体验营用户专属福利给你发一下哈：" &amp; CHAR(10) &amp; CHAR(10), "1.《抖音商业IP课》" &amp; CHAR(10), "兑换码：", AG350, CHAR(10), "兑换码使用地址：https://appamvpb5mq9834.h5.xiaoeknow.com/p/t/v1/ecommerce/mkt/redeem_index" &amp; CHAR(10) &amp; CHAR(10), "2.《生财有术66个项目精选》" &amp; CHAR(10), "兑换码：", AH350, CHAR(10), "使用方式：微信搜索小报童投递-点击开始阅读-点击生财有术项目精选即可" &amp; CHAR(10) &amp; CHAR(10), "3.《生财365问》" &amp; CHAR(10), "兑换码：", AI350, CHAR(10), "使用方式：https://appamvpb5mq9834.h5.xiaoeknow.com/p/t/v1/ecommerce/mkt/redeem_index")</f>
      </c>
      <c r="AM350" s="1"/>
      <c r="AN350" s="1"/>
      <c r="AO350" s="1"/>
    </row>
    <row r="351">
      <c r="A351" s="1">
        <f>IF('微伴数据'!A348="","",'微伴数据'!A348)</f>
      </c>
      <c r="B351" s="1">
        <f>IF('微伴数据'!B348="","",'微伴数据'!B348)</f>
      </c>
      <c r="C351" s="1">
        <f>IF('微伴数据'!G348="","",'微伴数据'!G348)</f>
      </c>
      <c r="D351" s="1">
        <f>IF('微伴数据'!D348="","",'微伴数据'!D348)</f>
      </c>
      <c r="E351" s="1">
        <f>IF('微伴数据'!CR348="","",'微伴数据'!CR348)</f>
      </c>
      <c r="F351" s="1">
        <f>IF('微伴数据'!CL348="","",'微伴数据'!CL348)</f>
      </c>
      <c r="G351" s="1" t="str">
        <v>A</v>
      </c>
      <c r="H351" s="1" t="str">
        <v>建联</v>
      </c>
      <c r="I351" s="1">
        <f>VLOOKUP(A351,'Sheet9'!A:A,1,0)</f>
      </c>
      <c r="J351" s="3"/>
      <c r="K351" s="1">
        <f>T351&amp;CHAR(10)&amp;U351&amp;CHAR(10)&amp;V351&amp;CHAR(10)&amp;Y351&amp;CHAR(10)&amp;Z351&amp;CHAR(10)&amp;AA351&amp;CHAR(10)&amp;AB351&amp;CHAR(10)&amp;AC351&amp;CHAR(10)&amp;AD351&amp;CHAR(10)&amp;AE351</f>
      </c>
      <c r="L351" s="2">
        <f>IFERROR(VLOOKUP(#REF!,'第一课直播'!D:L,9,0),IFERROR(VLOOKUP('第一课回放'!C:H,5,0),"未到课"))</f>
      </c>
      <c r="M351" s="2">
        <f>IFERROR(VLOOKUP(#REF!,'第一课回放'!C:H,5,0),"0:00:00")</f>
      </c>
      <c r="N351" s="2">
        <f>IFERROR(VLOOKUP(#REF!,'第二课直播'!D:L,9,0),"未到课")</f>
      </c>
      <c r="O351" s="2"/>
      <c r="P351" s="2"/>
      <c r="Q351" s="2"/>
      <c r="R351" s="2"/>
      <c r="S351" s="1">
        <f>IFERROR(VLOOKUP(A351,'微伴数据'!A:DB,12,0),"")</f>
      </c>
      <c r="T351" s="1">
        <f>IFERROR(VLOOKUP(A351,'微伴数据'!A:DB,32,0),"")</f>
      </c>
      <c r="U351" s="1">
        <f>IFERROR(VLOOKUP(A351,'微伴数据'!A:DC,81,0),"")</f>
      </c>
      <c r="V351" s="1"/>
      <c r="W351" s="1"/>
      <c r="X351" s="1">
        <f>IFERROR(VLOOKUP(A351,'星云问卷'!A:O,8,0),"")</f>
      </c>
      <c r="Y351" s="3">
        <f>IFERROR(VLOOKUP(A351,'星云问卷'!A:O,9,0),"")</f>
      </c>
      <c r="Z351" s="3">
        <f>IFERROR(VLOOKUP(A351,'星云问卷'!A:O,10,0),"")</f>
      </c>
      <c r="AA351" s="3">
        <f>IFERROR(VLOOKUP(A351,'星云问卷'!A:O,11,0),"")</f>
      </c>
      <c r="AB351" s="3">
        <f>IFERROR(VLOOKUP(A351,'星云问卷'!A:O,12,0),"")</f>
      </c>
      <c r="AC351" s="3">
        <f>IFERROR(VLOOKUP(A351,'星云问卷'!A:O,13,0),"")</f>
      </c>
      <c r="AD351" s="3">
        <f>IFERROR(VLOOKUP(A351,'星云问卷'!A:O,14,0),"")</f>
      </c>
      <c r="AE351" s="3">
        <f>IFERROR(VLOOKUP(A351,'星云问卷'!A:O,15,0),"")</f>
      </c>
      <c r="AF351" s="1">
        <f>IFERROR(VLOOKUP(A351,'微伴数据'!A:DB,72,0),"")</f>
      </c>
      <c r="AG351" s="5" t="str">
        <v>548KRr7x</v>
      </c>
      <c r="AH351" s="4" t="str">
        <v>https://xiaobot.net/invitation/f6be6-02357-ab154-9341c/</v>
      </c>
      <c r="AI351" s="5" t="str">
        <v>6djk63Kd</v>
      </c>
      <c r="AJ351" s="4"/>
      <c r="AK351" s="4"/>
      <c r="AL351" s="4">
        <f>CONCATENATE( " 我把体验营用户专属福利给你发一下哈：" &amp; CHAR(10) &amp; CHAR(10), "1.《抖音商业IP课》" &amp; CHAR(10), "兑换码：", AG351, CHAR(10), "兑换码使用地址：https://appamvpb5mq9834.h5.xiaoeknow.com/p/t/v1/ecommerce/mkt/redeem_index" &amp; CHAR(10) &amp; CHAR(10), "2.《生财有术66个项目精选》" &amp; CHAR(10), "兑换码：", AH351, CHAR(10), "使用方式：微信搜索小报童投递-点击开始阅读-点击生财有术项目精选即可" &amp; CHAR(10) &amp; CHAR(10), "3.《生财365问》" &amp; CHAR(10), "兑换码：", AI351, CHAR(10), "使用方式：https://appamvpb5mq9834.h5.xiaoeknow.com/p/t/v1/ecommerce/mkt/redeem_index")</f>
      </c>
      <c r="AM351" s="1"/>
      <c r="AN351" s="1"/>
      <c r="AO351" s="1"/>
    </row>
    <row r="352">
      <c r="A352" s="1">
        <f>IF('微伴数据'!A349="","",'微伴数据'!A349)</f>
      </c>
      <c r="B352" s="1">
        <f>IF('微伴数据'!B349="","",'微伴数据'!B349)</f>
      </c>
      <c r="C352" s="1">
        <f>IF('微伴数据'!G349="","",'微伴数据'!G349)</f>
      </c>
      <c r="D352" s="1">
        <f>IF('微伴数据'!D349="","",'微伴数据'!D349)</f>
      </c>
      <c r="E352" s="1">
        <f>IF('微伴数据'!CR349="","",'微伴数据'!CR349)</f>
      </c>
      <c r="F352" s="1">
        <f>IF('微伴数据'!CL349="","",'微伴数据'!CL349)</f>
      </c>
      <c r="G352" s="1" t="str">
        <v>B</v>
      </c>
      <c r="H352" s="1" t="str">
        <v>建联</v>
      </c>
      <c r="I352" s="1">
        <f>VLOOKUP(A352,'Sheet9'!A:A,1,0)</f>
      </c>
      <c r="J352" s="3"/>
      <c r="K352" s="1">
        <f>T352&amp;CHAR(10)&amp;U352&amp;CHAR(10)&amp;V352&amp;CHAR(10)&amp;Y352&amp;CHAR(10)&amp;Z352&amp;CHAR(10)&amp;AA352&amp;CHAR(10)&amp;AB352&amp;CHAR(10)&amp;AC352&amp;CHAR(10)&amp;AD352&amp;CHAR(10)&amp;AE352</f>
      </c>
      <c r="L352" s="2">
        <f>IFERROR(VLOOKUP(#REF!,'第一课直播'!D:L,9,0),IFERROR(VLOOKUP('第一课回放'!C:H,5,0),"未到课"))</f>
      </c>
      <c r="M352" s="2">
        <f>IFERROR(VLOOKUP(#REF!,'第一课回放'!C:H,5,0),"0:00:00")</f>
      </c>
      <c r="N352" s="2">
        <f>IFERROR(VLOOKUP(#REF!,'第二课直播'!D:L,9,0),"未到课")</f>
      </c>
      <c r="O352" s="2"/>
      <c r="P352" s="2"/>
      <c r="Q352" s="2"/>
      <c r="R352" s="2"/>
      <c r="S352" s="1">
        <f>IFERROR(VLOOKUP(A352,'微伴数据'!A:DB,12,0),"")</f>
      </c>
      <c r="T352" s="1">
        <f>IFERROR(VLOOKUP(A352,'微伴数据'!A:DB,32,0),"")</f>
      </c>
      <c r="U352" s="1">
        <f>IFERROR(VLOOKUP(A352,'微伴数据'!A:DC,81,0),"")</f>
      </c>
      <c r="V352" s="1"/>
      <c r="W352" s="1"/>
      <c r="X352" s="1">
        <f>IFERROR(VLOOKUP(A352,'星云问卷'!A:O,8,0),"")</f>
      </c>
      <c r="Y352" s="3">
        <f>IFERROR(VLOOKUP(A352,'星云问卷'!A:O,9,0),"")</f>
      </c>
      <c r="Z352" s="3">
        <f>IFERROR(VLOOKUP(A352,'星云问卷'!A:O,10,0),"")</f>
      </c>
      <c r="AA352" s="3">
        <f>IFERROR(VLOOKUP(A352,'星云问卷'!A:O,11,0),"")</f>
      </c>
      <c r="AB352" s="3">
        <f>IFERROR(VLOOKUP(A352,'星云问卷'!A:O,12,0),"")</f>
      </c>
      <c r="AC352" s="3">
        <f>IFERROR(VLOOKUP(A352,'星云问卷'!A:O,13,0),"")</f>
      </c>
      <c r="AD352" s="3">
        <f>IFERROR(VLOOKUP(A352,'星云问卷'!A:O,14,0),"")</f>
      </c>
      <c r="AE352" s="3">
        <f>IFERROR(VLOOKUP(A352,'星云问卷'!A:O,15,0),"")</f>
      </c>
      <c r="AF352" s="1">
        <f>IFERROR(VLOOKUP(A352,'微伴数据'!A:DB,72,0),"")</f>
      </c>
      <c r="AG352" s="5" t="str">
        <v>54AzGaa6</v>
      </c>
      <c r="AH352" s="4" t="str">
        <v>https://xiaobot.net/invitation/ad786-1c827-963bd-96176/</v>
      </c>
      <c r="AI352" s="5" t="str">
        <v>6dr5XqAr</v>
      </c>
      <c r="AJ352" s="4"/>
      <c r="AK352" s="4"/>
      <c r="AL352" s="4">
        <f>CONCATENATE( " 我把体验营用户专属福利给你发一下哈：" &amp; CHAR(10) &amp; CHAR(10), "1.《抖音商业IP课》" &amp; CHAR(10), "兑换码：", AG352, CHAR(10), "兑换码使用地址：https://appamvpb5mq9834.h5.xiaoeknow.com/p/t/v1/ecommerce/mkt/redeem_index" &amp; CHAR(10) &amp; CHAR(10), "2.《生财有术66个项目精选》" &amp; CHAR(10), "兑换码：", AH352, CHAR(10), "使用方式：微信搜索小报童投递-点击开始阅读-点击生财有术项目精选即可" &amp; CHAR(10) &amp; CHAR(10), "3.《生财365问》" &amp; CHAR(10), "兑换码：", AI352, CHAR(10), "使用方式：https://appamvpb5mq9834.h5.xiaoeknow.com/p/t/v1/ecommerce/mkt/redeem_index")</f>
      </c>
      <c r="AM352" s="1"/>
      <c r="AN352" s="1"/>
      <c r="AO352" s="1"/>
    </row>
    <row r="353">
      <c r="A353" s="1">
        <f>IF('微伴数据'!A350="","",'微伴数据'!A350)</f>
      </c>
      <c r="B353" s="1">
        <f>IF('微伴数据'!B350="","",'微伴数据'!B350)</f>
      </c>
      <c r="C353" s="1">
        <f>IF('微伴数据'!G350="","",'微伴数据'!G350)</f>
      </c>
      <c r="D353" s="1">
        <f>IF('微伴数据'!D350="","",'微伴数据'!D350)</f>
      </c>
      <c r="E353" s="1">
        <f>IF('微伴数据'!CR350="","",'微伴数据'!CR350)</f>
      </c>
      <c r="F353" s="1">
        <f>IF('微伴数据'!CL350="","",'微伴数据'!CL350)</f>
      </c>
      <c r="G353" s="1" t="str">
        <v>B</v>
      </c>
      <c r="H353" s="1" t="str">
        <v>建联</v>
      </c>
      <c r="I353" s="1">
        <f>VLOOKUP(A353,'Sheet9'!A:A,1,0)</f>
      </c>
      <c r="J353" s="3"/>
      <c r="K353" s="1">
        <f>T353&amp;CHAR(10)&amp;U353&amp;CHAR(10)&amp;V353&amp;CHAR(10)&amp;Y353&amp;CHAR(10)&amp;Z353&amp;CHAR(10)&amp;AA353&amp;CHAR(10)&amp;AB353&amp;CHAR(10)&amp;AC353&amp;CHAR(10)&amp;AD353&amp;CHAR(10)&amp;AE353</f>
      </c>
      <c r="L353" s="2">
        <f>IFERROR(VLOOKUP(#REF!,'第一课直播'!D:L,9,0),IFERROR(VLOOKUP('第一课回放'!C:H,5,0),"未到课"))</f>
      </c>
      <c r="M353" s="2">
        <f>IFERROR(VLOOKUP(#REF!,'第一课回放'!C:H,5,0),"0:00:00")</f>
      </c>
      <c r="N353" s="2">
        <f>IFERROR(VLOOKUP(#REF!,'第二课直播'!D:L,9,0),"未到课")</f>
      </c>
      <c r="O353" s="2"/>
      <c r="P353" s="2"/>
      <c r="Q353" s="2"/>
      <c r="R353" s="2"/>
      <c r="S353" s="1">
        <f>IFERROR(VLOOKUP(A353,'微伴数据'!A:DB,12,0),"")</f>
      </c>
      <c r="T353" s="1">
        <f>IFERROR(VLOOKUP(A353,'微伴数据'!A:DB,32,0),"")</f>
      </c>
      <c r="U353" s="1">
        <f>IFERROR(VLOOKUP(A353,'微伴数据'!A:DC,81,0),"")</f>
      </c>
      <c r="V353" s="1"/>
      <c r="W353" s="1"/>
      <c r="X353" s="1">
        <f>IFERROR(VLOOKUP(A353,'星云问卷'!A:O,8,0),"")</f>
      </c>
      <c r="Y353" s="3">
        <f>IFERROR(VLOOKUP(A353,'星云问卷'!A:O,9,0),"")</f>
      </c>
      <c r="Z353" s="3">
        <f>IFERROR(VLOOKUP(A353,'星云问卷'!A:O,10,0),"")</f>
      </c>
      <c r="AA353" s="3">
        <f>IFERROR(VLOOKUP(A353,'星云问卷'!A:O,11,0),"")</f>
      </c>
      <c r="AB353" s="3">
        <f>IFERROR(VLOOKUP(A353,'星云问卷'!A:O,12,0),"")</f>
      </c>
      <c r="AC353" s="3">
        <f>IFERROR(VLOOKUP(A353,'星云问卷'!A:O,13,0),"")</f>
      </c>
      <c r="AD353" s="3">
        <f>IFERROR(VLOOKUP(A353,'星云问卷'!A:O,14,0),"")</f>
      </c>
      <c r="AE353" s="3">
        <f>IFERROR(VLOOKUP(A353,'星云问卷'!A:O,15,0),"")</f>
      </c>
      <c r="AF353" s="1">
        <f>IFERROR(VLOOKUP(A353,'微伴数据'!A:DB,72,0),"")</f>
      </c>
      <c r="AG353" s="5" t="str">
        <v>565mPmgq</v>
      </c>
      <c r="AH353" s="4" t="s">
        <v>2</v>
      </c>
      <c r="AI353" s="5" t="str">
        <v>6dhWk27cs</v>
      </c>
      <c r="AJ353" s="4"/>
      <c r="AK353" s="4"/>
      <c r="AL353" s="4">
        <f>CONCATENATE( " 我把体验营用户专属福利给你发一下哈：" &amp; CHAR(10) &amp; CHAR(10), "1.《抖音商业IP课》" &amp; CHAR(10), "兑换码：", AG353, CHAR(10), "兑换码使用地址：https://appamvpb5mq9834.h5.xiaoeknow.com/p/t/v1/ecommerce/mkt/redeem_index" &amp; CHAR(10) &amp; CHAR(10), "2.《生财有术66个项目精选》" &amp; CHAR(10), "兑换码：", AH353, CHAR(10), "使用方式：微信搜索小报童投递-点击开始阅读-点击生财有术项目精选即可" &amp; CHAR(10) &amp; CHAR(10), "3.《生财365问》" &amp; CHAR(10), "兑换码：", AI353, CHAR(10), "使用方式：https://appamvpb5mq9834.h5.xiaoeknow.com/p/t/v1/ecommerce/mkt/redeem_index")</f>
      </c>
      <c r="AM353" s="1"/>
      <c r="AN353" s="1"/>
      <c r="AO353" s="1"/>
    </row>
    <row r="354">
      <c r="A354" s="1">
        <f>IF('微伴数据'!A351="","",'微伴数据'!A351)</f>
      </c>
      <c r="B354" s="1">
        <f>IF('微伴数据'!B351="","",'微伴数据'!B351)</f>
      </c>
      <c r="C354" s="1">
        <f>IF('微伴数据'!G351="","",'微伴数据'!G351)</f>
      </c>
      <c r="D354" s="1">
        <f>IF('微伴数据'!D351="","",'微伴数据'!D351)</f>
      </c>
      <c r="E354" s="1">
        <f>IF('微伴数据'!CR351="","",'微伴数据'!CR351)</f>
      </c>
      <c r="F354" s="1">
        <f>IF('微伴数据'!CL351="","",'微伴数据'!CL351)</f>
      </c>
      <c r="G354" s="1" t="str">
        <v>B</v>
      </c>
      <c r="H354" s="1" t="str">
        <v>建联</v>
      </c>
      <c r="I354" s="1">
        <f>VLOOKUP(A354,'Sheet9'!A:A,1,0)</f>
      </c>
      <c r="J354" s="3"/>
      <c r="K354" s="1">
        <f>T354&amp;CHAR(10)&amp;U354&amp;CHAR(10)&amp;V354&amp;CHAR(10)&amp;Y354&amp;CHAR(10)&amp;Z354&amp;CHAR(10)&amp;AA354&amp;CHAR(10)&amp;AB354&amp;CHAR(10)&amp;AC354&amp;CHAR(10)&amp;AD354&amp;CHAR(10)&amp;AE354</f>
      </c>
      <c r="L354" s="2">
        <f>IFERROR(VLOOKUP(#REF!,'第一课直播'!D:L,9,0),IFERROR(VLOOKUP('第一课回放'!C:H,5,0),"未到课"))</f>
      </c>
      <c r="M354" s="2">
        <f>IFERROR(VLOOKUP(#REF!,'第一课回放'!C:H,5,0),"0:00:00")</f>
      </c>
      <c r="N354" s="2">
        <f>IFERROR(VLOOKUP(#REF!,'第二课直播'!D:L,9,0),"未到课")</f>
      </c>
      <c r="O354" s="2"/>
      <c r="P354" s="2"/>
      <c r="Q354" s="2"/>
      <c r="R354" s="2"/>
      <c r="S354" s="1">
        <f>IFERROR(VLOOKUP(A354,'微伴数据'!A:DB,12,0),"")</f>
      </c>
      <c r="T354" s="1">
        <f>IFERROR(VLOOKUP(A354,'微伴数据'!A:DB,32,0),"")</f>
      </c>
      <c r="U354" s="1">
        <f>IFERROR(VLOOKUP(A354,'微伴数据'!A:DC,81,0),"")</f>
      </c>
      <c r="V354" s="1"/>
      <c r="W354" s="1"/>
      <c r="X354" s="1">
        <f>IFERROR(VLOOKUP(A354,'星云问卷'!A:O,8,0),"")</f>
      </c>
      <c r="Y354" s="3">
        <f>IFERROR(VLOOKUP(A354,'星云问卷'!A:O,9,0),"")</f>
      </c>
      <c r="Z354" s="3">
        <f>IFERROR(VLOOKUP(A354,'星云问卷'!A:O,10,0),"")</f>
      </c>
      <c r="AA354" s="3">
        <f>IFERROR(VLOOKUP(A354,'星云问卷'!A:O,11,0),"")</f>
      </c>
      <c r="AB354" s="3">
        <f>IFERROR(VLOOKUP(A354,'星云问卷'!A:O,12,0),"")</f>
      </c>
      <c r="AC354" s="3">
        <f>IFERROR(VLOOKUP(A354,'星云问卷'!A:O,13,0),"")</f>
      </c>
      <c r="AD354" s="3">
        <f>IFERROR(VLOOKUP(A354,'星云问卷'!A:O,14,0),"")</f>
      </c>
      <c r="AE354" s="3">
        <f>IFERROR(VLOOKUP(A354,'星云问卷'!A:O,15,0),"")</f>
      </c>
      <c r="AF354" s="1">
        <f>IFERROR(VLOOKUP(A354,'微伴数据'!A:DB,72,0),"")</f>
      </c>
      <c r="AG354" s="5" t="str">
        <v>565mPmgq</v>
      </c>
      <c r="AH354" s="4" t="s">
        <v>2</v>
      </c>
      <c r="AI354" s="5" t="str">
        <v>6dhWk27cs</v>
      </c>
      <c r="AJ354" s="4"/>
      <c r="AK354" s="4"/>
      <c r="AL354" s="4">
        <f>CONCATENATE( " 我把体验营用户专属福利给你发一下哈：" &amp; CHAR(10) &amp; CHAR(10), "1.《抖音商业IP课》" &amp; CHAR(10), "兑换码：", AG354, CHAR(10), "兑换码使用地址：https://appamvpb5mq9834.h5.xiaoeknow.com/p/t/v1/ecommerce/mkt/redeem_index" &amp; CHAR(10) &amp; CHAR(10), "2.《生财有术66个项目精选》" &amp; CHAR(10), "兑换码：", AH354, CHAR(10), "使用方式：微信搜索小报童投递-点击开始阅读-点击生财有术项目精选即可" &amp; CHAR(10) &amp; CHAR(10), "3.《生财365问》" &amp; CHAR(10), "兑换码：", AI354, CHAR(10), "使用方式：https://appamvpb5mq9834.h5.xiaoeknow.com/p/t/v1/ecommerce/mkt/redeem_index")</f>
      </c>
      <c r="AM354" s="1"/>
      <c r="AN354" s="1"/>
      <c r="AO354" s="1"/>
    </row>
    <row r="355">
      <c r="A355" s="1">
        <f>IF('微伴数据'!A352="","",'微伴数据'!A352)</f>
      </c>
      <c r="B355" s="1">
        <f>IF('微伴数据'!B352="","",'微伴数据'!B352)</f>
      </c>
      <c r="C355" s="1">
        <f>IF('微伴数据'!G352="","",'微伴数据'!G352)</f>
      </c>
      <c r="D355" s="1">
        <f>IF('微伴数据'!D352="","",'微伴数据'!D352)</f>
      </c>
      <c r="E355" s="1">
        <f>IF('微伴数据'!CR352="","",'微伴数据'!CR352)</f>
      </c>
      <c r="F355" s="1">
        <f>IF('微伴数据'!CL352="","",'微伴数据'!CL352)</f>
      </c>
      <c r="G355" s="1" t="str">
        <v>A</v>
      </c>
      <c r="H355" s="1" t="str">
        <v>建联</v>
      </c>
      <c r="I355" s="1">
        <f>VLOOKUP(A355,'Sheet9'!A:A,1,0)</f>
      </c>
      <c r="J355" s="3"/>
      <c r="K355" s="1">
        <f>T355&amp;CHAR(10)&amp;U355&amp;CHAR(10)&amp;V355&amp;CHAR(10)&amp;Y355&amp;CHAR(10)&amp;Z355&amp;CHAR(10)&amp;AA355&amp;CHAR(10)&amp;AB355&amp;CHAR(10)&amp;AC355&amp;CHAR(10)&amp;AD355&amp;CHAR(10)&amp;AE355</f>
      </c>
      <c r="L355" s="2">
        <f>IFERROR(VLOOKUP(#REF!,'第一课直播'!D:L,9,0),IFERROR(VLOOKUP('第一课回放'!C:H,5,0),"未到课"))</f>
      </c>
      <c r="M355" s="2">
        <f>IFERROR(VLOOKUP(#REF!,'第一课回放'!C:H,5,0),"0:00:00")</f>
      </c>
      <c r="N355" s="2">
        <f>IFERROR(VLOOKUP(#REF!,'第二课直播'!D:L,9,0),"未到课")</f>
      </c>
      <c r="O355" s="2"/>
      <c r="P355" s="2"/>
      <c r="Q355" s="2"/>
      <c r="R355" s="2"/>
      <c r="S355" s="1">
        <f>IFERROR(VLOOKUP(A355,'微伴数据'!A:DB,12,0),"")</f>
      </c>
      <c r="T355" s="1">
        <f>IFERROR(VLOOKUP(A355,'微伴数据'!A:DB,32,0),"")</f>
      </c>
      <c r="U355" s="1">
        <f>IFERROR(VLOOKUP(A355,'微伴数据'!A:DC,81,0),"")</f>
      </c>
      <c r="V355" s="1"/>
      <c r="W355" s="1"/>
      <c r="X355" s="1">
        <f>IFERROR(VLOOKUP(A355,'星云问卷'!A:O,8,0),"")</f>
      </c>
      <c r="Y355" s="3">
        <f>IFERROR(VLOOKUP(A355,'星云问卷'!A:O,9,0),"")</f>
      </c>
      <c r="Z355" s="3">
        <f>IFERROR(VLOOKUP(A355,'星云问卷'!A:O,10,0),"")</f>
      </c>
      <c r="AA355" s="3">
        <f>IFERROR(VLOOKUP(A355,'星云问卷'!A:O,11,0),"")</f>
      </c>
      <c r="AB355" s="3">
        <f>IFERROR(VLOOKUP(A355,'星云问卷'!A:O,12,0),"")</f>
      </c>
      <c r="AC355" s="3">
        <f>IFERROR(VLOOKUP(A355,'星云问卷'!A:O,13,0),"")</f>
      </c>
      <c r="AD355" s="3">
        <f>IFERROR(VLOOKUP(A355,'星云问卷'!A:O,14,0),"")</f>
      </c>
      <c r="AE355" s="3">
        <f>IFERROR(VLOOKUP(A355,'星云问卷'!A:O,15,0),"")</f>
      </c>
      <c r="AF355" s="1">
        <f>IFERROR(VLOOKUP(A355,'微伴数据'!A:DB,72,0),"")</f>
      </c>
      <c r="AG355" s="5" t="str">
        <v>565mPmgq</v>
      </c>
      <c r="AH355" s="4" t="s">
        <v>2</v>
      </c>
      <c r="AI355" s="5" t="str">
        <v>6dhWk27cs</v>
      </c>
      <c r="AJ355" s="4"/>
      <c r="AK355" s="4"/>
      <c r="AL355" s="4">
        <f>CONCATENATE( " 我把体验营用户专属福利给你发一下哈：" &amp; CHAR(10) &amp; CHAR(10), "1.《抖音商业IP课》" &amp; CHAR(10), "兑换码：", AG355, CHAR(10), "兑换码使用地址：https://appamvpb5mq9834.h5.xiaoeknow.com/p/t/v1/ecommerce/mkt/redeem_index" &amp; CHAR(10) &amp; CHAR(10), "2.《生财有术66个项目精选》" &amp; CHAR(10), "兑换码：", AH355, CHAR(10), "使用方式：微信搜索小报童投递-点击开始阅读-点击生财有术项目精选即可" &amp; CHAR(10) &amp; CHAR(10), "3.《生财365问》" &amp; CHAR(10), "兑换码：", AI355, CHAR(10), "使用方式：https://appamvpb5mq9834.h5.xiaoeknow.com/p/t/v1/ecommerce/mkt/redeem_index")</f>
      </c>
      <c r="AM355" s="1"/>
      <c r="AN355" s="1"/>
      <c r="AO355" s="1"/>
    </row>
    <row r="356">
      <c r="A356" s="1">
        <f>IF('微伴数据'!A353="","",'微伴数据'!A353)</f>
      </c>
      <c r="B356" s="1">
        <f>IF('微伴数据'!B353="","",'微伴数据'!B353)</f>
      </c>
      <c r="C356" s="1">
        <f>IF('微伴数据'!G353="","",'微伴数据'!G353)</f>
      </c>
      <c r="D356" s="1">
        <f>IF('微伴数据'!D353="","",'微伴数据'!D353)</f>
      </c>
      <c r="E356" s="1">
        <f>IF('微伴数据'!CR353="","",'微伴数据'!CR353)</f>
      </c>
      <c r="F356" s="1">
        <f>IF('微伴数据'!CL353="","",'微伴数据'!CL353)</f>
      </c>
      <c r="G356" s="1" t="str">
        <v>S</v>
      </c>
      <c r="H356" s="1" t="str">
        <v>匹配产品</v>
      </c>
      <c r="I356" s="1">
        <f>VLOOKUP(A356,'Sheet9'!A:A,1,0)</f>
      </c>
      <c r="J356" s="3" t="str">
        <v>你有什么推荐吗？</v>
      </c>
      <c r="K356" s="1">
        <f>T356&amp;CHAR(10)&amp;U356&amp;CHAR(10)&amp;V356&amp;CHAR(10)&amp;Y356&amp;CHAR(10)&amp;Z356&amp;CHAR(10)&amp;AA356&amp;CHAR(10)&amp;AB356&amp;CHAR(10)&amp;AC356&amp;CHAR(10)&amp;AD356&amp;CHAR(10)&amp;AE356</f>
      </c>
      <c r="L356" s="2">
        <f>IFERROR(VLOOKUP(#REF!,'第一课直播'!D:L,9,0),IFERROR(VLOOKUP('第一课回放'!C:H,5,0),"未到课"))</f>
      </c>
      <c r="M356" s="2">
        <f>IFERROR(VLOOKUP(#REF!,'第一课回放'!C:H,5,0),"0:00:00")</f>
      </c>
      <c r="N356" s="2">
        <f>IFERROR(VLOOKUP(#REF!,'第二课直播'!D:L,9,0),"未到课")</f>
      </c>
      <c r="O356" s="2"/>
      <c r="P356" s="2"/>
      <c r="Q356" s="2"/>
      <c r="R356" s="2"/>
      <c r="S356" s="1">
        <f>IFERROR(VLOOKUP(A356,'微伴数据'!A:DB,12,0),"")</f>
      </c>
      <c r="T356" s="1">
        <f>IFERROR(VLOOKUP(A356,'微伴数据'!A:DB,32,0),"")</f>
      </c>
      <c r="U356" s="1">
        <f>IFERROR(VLOOKUP(A356,'微伴数据'!A:DC,81,0),"")</f>
      </c>
      <c r="V356" s="1"/>
      <c r="W356" s="1"/>
      <c r="X356" s="1">
        <f>IFERROR(VLOOKUP(A356,'星云问卷'!A:O,8,0),"")</f>
      </c>
      <c r="Y356" s="3">
        <f>IFERROR(VLOOKUP(A356,'星云问卷'!A:O,9,0),"")</f>
      </c>
      <c r="Z356" s="3">
        <f>IFERROR(VLOOKUP(A356,'星云问卷'!A:O,10,0),"")</f>
      </c>
      <c r="AA356" s="3">
        <f>IFERROR(VLOOKUP(A356,'星云问卷'!A:O,11,0),"")</f>
      </c>
      <c r="AB356" s="3">
        <f>IFERROR(VLOOKUP(A356,'星云问卷'!A:O,12,0),"")</f>
      </c>
      <c r="AC356" s="3">
        <f>IFERROR(VLOOKUP(A356,'星云问卷'!A:O,13,0),"")</f>
      </c>
      <c r="AD356" s="3">
        <f>IFERROR(VLOOKUP(A356,'星云问卷'!A:O,14,0),"")</f>
      </c>
      <c r="AE356" s="3">
        <f>IFERROR(VLOOKUP(A356,'星云问卷'!A:O,15,0),"")</f>
      </c>
      <c r="AF356" s="1">
        <f>IFERROR(VLOOKUP(A356,'微伴数据'!A:DB,72,0),"")</f>
      </c>
      <c r="AG356" s="5" t="str">
        <v>548MuGDh</v>
      </c>
      <c r="AH356" s="4" t="str">
        <v>https://xiaobot.net/invitation/627fc-ecd6c-092a9-959d7/</v>
      </c>
      <c r="AI356" s="5" t="str">
        <v>6djkaD74</v>
      </c>
      <c r="AJ356" s="4"/>
      <c r="AK356" s="4"/>
      <c r="AL356" s="4">
        <f>CONCATENATE( " 我把体验营用户专属福利给你发一下哈：" &amp; CHAR(10) &amp; CHAR(10), "1.《抖音商业IP课》" &amp; CHAR(10), "兑换码：", AG356, CHAR(10), "兑换码使用地址：https://appamvpb5mq9834.h5.xiaoeknow.com/p/t/v1/ecommerce/mkt/redeem_index" &amp; CHAR(10) &amp; CHAR(10), "2.《生财有术66个项目精选》" &amp; CHAR(10), "兑换码：", AH356, CHAR(10), "使用方式：微信搜索小报童投递-点击开始阅读-点击生财有术项目精选即可" &amp; CHAR(10) &amp; CHAR(10), "3.《生财365问》" &amp; CHAR(10), "兑换码：", AI356, CHAR(10), "使用方式：https://appamvpb5mq9834.h5.xiaoeknow.com/p/t/v1/ecommerce/mkt/redeem_index")</f>
      </c>
      <c r="AM356" s="1"/>
      <c r="AN356" s="1"/>
      <c r="AO356" s="1"/>
    </row>
    <row r="357">
      <c r="A357" s="1">
        <f>IF('微伴数据'!A354="","",'微伴数据'!A354)</f>
      </c>
      <c r="B357" s="1">
        <f>IF('微伴数据'!B354="","",'微伴数据'!B354)</f>
      </c>
      <c r="C357" s="1">
        <f>IF('微伴数据'!G354="","",'微伴数据'!G354)</f>
      </c>
      <c r="D357" s="1">
        <f>IF('微伴数据'!D354="","",'微伴数据'!D354)</f>
      </c>
      <c r="E357" s="1">
        <f>IF('微伴数据'!CR354="","",'微伴数据'!CR354)</f>
      </c>
      <c r="F357" s="1">
        <f>IF('微伴数据'!CL354="","",'微伴数据'!CL354)</f>
      </c>
      <c r="G357" s="1" t="str">
        <v>A</v>
      </c>
      <c r="H357" s="1" t="str">
        <v>建联</v>
      </c>
      <c r="I357" s="1">
        <f>VLOOKUP(A357,'Sheet9'!A:A,1,0)</f>
      </c>
      <c r="J357" s="3"/>
      <c r="K357" s="1">
        <f>T357&amp;CHAR(10)&amp;U357&amp;CHAR(10)&amp;V357&amp;CHAR(10)&amp;Y357&amp;CHAR(10)&amp;Z357&amp;CHAR(10)&amp;AA357&amp;CHAR(10)&amp;AB357&amp;CHAR(10)&amp;AC357&amp;CHAR(10)&amp;AD357&amp;CHAR(10)&amp;AE357</f>
      </c>
      <c r="L357" s="2">
        <f>IFERROR(VLOOKUP(#REF!,'第一课直播'!D:L,9,0),IFERROR(VLOOKUP('第一课回放'!C:H,5,0),"未到课"))</f>
      </c>
      <c r="M357" s="2">
        <f>IFERROR(VLOOKUP(#REF!,'第一课回放'!C:H,5,0),"0:00:00")</f>
      </c>
      <c r="N357" s="2">
        <f>IFERROR(VLOOKUP(#REF!,'第二课直播'!D:L,9,0),"未到课")</f>
      </c>
      <c r="O357" s="2"/>
      <c r="P357" s="3" t="str">
        <v>了要提升主业能力，还需要开拓副业收入，生财有术确实有料，每每看得我头脑风暴，每看到一个帖子都是惊喜，惊叹大家的脑子真的好厉害，希望能在这里找到合适自己的赛道。</v>
      </c>
      <c r="Q357" s="2"/>
      <c r="R357" s="2"/>
      <c r="S357" s="1">
        <f>IFERROR(VLOOKUP(A357,'微伴数据'!A:DB,12,0),"")</f>
      </c>
      <c r="T357" s="1">
        <f>IFERROR(VLOOKUP(A357,'微伴数据'!A:DB,32,0),"")</f>
      </c>
      <c r="U357" s="1">
        <f>IFERROR(VLOOKUP(A357,'微伴数据'!A:DC,81,0),"")</f>
      </c>
      <c r="V357" s="1"/>
      <c r="W357" s="1"/>
      <c r="X357" s="1">
        <f>IFERROR(VLOOKUP(A357,'星云问卷'!A:O,8,0),"")</f>
      </c>
      <c r="Y357" s="3">
        <f>IFERROR(VLOOKUP(A357,'星云问卷'!A:O,9,0),"")</f>
      </c>
      <c r="Z357" s="3">
        <f>IFERROR(VLOOKUP(A357,'星云问卷'!A:O,10,0),"")</f>
      </c>
      <c r="AA357" s="3">
        <f>IFERROR(VLOOKUP(A357,'星云问卷'!A:O,11,0),"")</f>
      </c>
      <c r="AB357" s="3">
        <f>IFERROR(VLOOKUP(A357,'星云问卷'!A:O,12,0),"")</f>
      </c>
      <c r="AC357" s="3">
        <f>IFERROR(VLOOKUP(A357,'星云问卷'!A:O,13,0),"")</f>
      </c>
      <c r="AD357" s="3">
        <f>IFERROR(VLOOKUP(A357,'星云问卷'!A:O,14,0),"")</f>
      </c>
      <c r="AE357" s="3">
        <f>IFERROR(VLOOKUP(A357,'星云问卷'!A:O,15,0),"")</f>
      </c>
      <c r="AF357" s="1">
        <f>IFERROR(VLOOKUP(A357,'微伴数据'!A:DB,72,0),"")</f>
      </c>
      <c r="AG357" s="5" t="str">
        <v>548NVZbJ</v>
      </c>
      <c r="AH357" s="4" t="str">
        <v>https://xiaobot.net/invitation/30bb5-d92b3-bcce9-9401f/</v>
      </c>
      <c r="AI357" s="5" t="str">
        <v>6djmMcCQ</v>
      </c>
      <c r="AJ357" s="4"/>
      <c r="AK357" s="4"/>
      <c r="AL357" s="4">
        <f>CONCATENATE( " 我把体验营用户专属福利给你发一下哈：" &amp; CHAR(10) &amp; CHAR(10), "1.《抖音商业IP课》" &amp; CHAR(10), "兑换码：", AG357, CHAR(10), "兑换码使用地址：https://appamvpb5mq9834.h5.xiaoeknow.com/p/t/v1/ecommerce/mkt/redeem_index" &amp; CHAR(10) &amp; CHAR(10), "2.《生财有术66个项目精选》" &amp; CHAR(10), "兑换码：", AH357, CHAR(10), "使用方式：微信搜索小报童投递-点击开始阅读-点击生财有术项目精选即可" &amp; CHAR(10) &amp; CHAR(10), "3.《生财365问》" &amp; CHAR(10), "兑换码：", AI357, CHAR(10), "使用方式：https://appamvpb5mq9834.h5.xiaoeknow.com/p/t/v1/ecommerce/mkt/redeem_index")</f>
      </c>
      <c r="AM357" s="1"/>
      <c r="AN357" s="1"/>
      <c r="AO357" s="1"/>
    </row>
    <row r="358">
      <c r="A358" s="1">
        <f>IF('微伴数据'!A355="","",'微伴数据'!A355)</f>
      </c>
      <c r="B358" s="1">
        <f>IF('微伴数据'!B355="","",'微伴数据'!B355)</f>
      </c>
      <c r="C358" s="1">
        <f>IF('微伴数据'!G355="","",'微伴数据'!G355)</f>
      </c>
      <c r="D358" s="1">
        <f>IF('微伴数据'!D355="","",'微伴数据'!D355)</f>
      </c>
      <c r="E358" s="1">
        <f>IF('微伴数据'!CR355="","",'微伴数据'!CR355)</f>
      </c>
      <c r="F358" s="1">
        <f>IF('微伴数据'!CL355="","",'微伴数据'!CL355)</f>
      </c>
      <c r="G358" s="1" t="str">
        <v>B</v>
      </c>
      <c r="H358" s="1" t="str">
        <v>建联</v>
      </c>
      <c r="I358" s="1">
        <f>VLOOKUP(A358,'Sheet9'!A:A,1,0)</f>
      </c>
      <c r="J358" s="3"/>
      <c r="K358" s="1">
        <f>T358&amp;CHAR(10)&amp;U358&amp;CHAR(10)&amp;V358&amp;CHAR(10)&amp;Y358&amp;CHAR(10)&amp;Z358&amp;CHAR(10)&amp;AA358&amp;CHAR(10)&amp;AB358&amp;CHAR(10)&amp;AC358&amp;CHAR(10)&amp;AD358&amp;CHAR(10)&amp;AE358</f>
      </c>
      <c r="L358" s="2">
        <f>IFERROR(VLOOKUP(#REF!,'第一课直播'!D:L,9,0),IFERROR(VLOOKUP('第一课回放'!C:H,5,0),"未到课"))</f>
      </c>
      <c r="M358" s="2">
        <f>IFERROR(VLOOKUP(#REF!,'第一课回放'!C:H,5,0),"0:00:00")</f>
      </c>
      <c r="N358" s="2">
        <f>IFERROR(VLOOKUP(#REF!,'第二课直播'!D:L,9,0),"未到课")</f>
      </c>
      <c r="O358" s="2"/>
      <c r="P358" s="2"/>
      <c r="Q358" s="2"/>
      <c r="R358" s="2"/>
      <c r="S358" s="1">
        <f>IFERROR(VLOOKUP(A358,'微伴数据'!A:DB,12,0),"")</f>
      </c>
      <c r="T358" s="1">
        <f>IFERROR(VLOOKUP(A358,'微伴数据'!A:DB,32,0),"")</f>
      </c>
      <c r="U358" s="1">
        <f>IFERROR(VLOOKUP(A358,'微伴数据'!A:DC,81,0),"")</f>
      </c>
      <c r="V358" s="1"/>
      <c r="W358" s="1"/>
      <c r="X358" s="1">
        <f>IFERROR(VLOOKUP(A358,'星云问卷'!A:O,8,0),"")</f>
      </c>
      <c r="Y358" s="3">
        <f>IFERROR(VLOOKUP(A358,'星云问卷'!A:O,9,0),"")</f>
      </c>
      <c r="Z358" s="3">
        <f>IFERROR(VLOOKUP(A358,'星云问卷'!A:O,10,0),"")</f>
      </c>
      <c r="AA358" s="3">
        <f>IFERROR(VLOOKUP(A358,'星云问卷'!A:O,11,0),"")</f>
      </c>
      <c r="AB358" s="3">
        <f>IFERROR(VLOOKUP(A358,'星云问卷'!A:O,12,0),"")</f>
      </c>
      <c r="AC358" s="3">
        <f>IFERROR(VLOOKUP(A358,'星云问卷'!A:O,13,0),"")</f>
      </c>
      <c r="AD358" s="3">
        <f>IFERROR(VLOOKUP(A358,'星云问卷'!A:O,14,0),"")</f>
      </c>
      <c r="AE358" s="3">
        <f>IFERROR(VLOOKUP(A358,'星云问卷'!A:O,15,0),"")</f>
      </c>
      <c r="AF358" s="1">
        <f>IFERROR(VLOOKUP(A358,'微伴数据'!A:DB,72,0),"")</f>
      </c>
      <c r="AG358" s="5" t="str">
        <v>565mPmgq</v>
      </c>
      <c r="AH358" s="4" t="s">
        <v>2</v>
      </c>
      <c r="AI358" s="5" t="str">
        <v>6dhWk27cs</v>
      </c>
      <c r="AJ358" s="4"/>
      <c r="AK358" s="4"/>
      <c r="AL358" s="4">
        <f>CONCATENATE( " 我把体验营用户专属福利给你发一下哈：" &amp; CHAR(10) &amp; CHAR(10), "1.《抖音商业IP课》" &amp; CHAR(10), "兑换码：", AG358, CHAR(10), "兑换码使用地址：https://appamvpb5mq9834.h5.xiaoeknow.com/p/t/v1/ecommerce/mkt/redeem_index" &amp; CHAR(10) &amp; CHAR(10), "2.《生财有术66个项目精选》" &amp; CHAR(10), "兑换码：", AH358, CHAR(10), "使用方式：微信搜索小报童投递-点击开始阅读-点击生财有术项目精选即可" &amp; CHAR(10) &amp; CHAR(10), "3.《生财365问》" &amp; CHAR(10), "兑换码：", AI358, CHAR(10), "使用方式：https://appamvpb5mq9834.h5.xiaoeknow.com/p/t/v1/ecommerce/mkt/redeem_index")</f>
      </c>
      <c r="AM358" s="1"/>
      <c r="AN358" s="1"/>
      <c r="AO358" s="1"/>
    </row>
    <row r="359">
      <c r="A359" s="1">
        <f>IF('微伴数据'!A356="","",'微伴数据'!A356)</f>
      </c>
      <c r="B359" s="1">
        <f>IF('微伴数据'!B356="","",'微伴数据'!B356)</f>
      </c>
      <c r="C359" s="1">
        <f>IF('微伴数据'!G356="","",'微伴数据'!G356)</f>
      </c>
      <c r="D359" s="1">
        <f>IF('微伴数据'!D356="","",'微伴数据'!D356)</f>
      </c>
      <c r="E359" s="1">
        <f>IF('微伴数据'!CR356="","",'微伴数据'!CR356)</f>
      </c>
      <c r="F359" s="1">
        <f>IF('微伴数据'!CL356="","",'微伴数据'!CL356)</f>
      </c>
      <c r="G359" s="1" t="str">
        <v>B</v>
      </c>
      <c r="H359" s="1" t="str">
        <v>建联</v>
      </c>
      <c r="I359" s="1">
        <f>VLOOKUP(A359,'Sheet9'!A:A,1,0)</f>
      </c>
      <c r="J359" s="3"/>
      <c r="K359" s="1">
        <f>T359&amp;CHAR(10)&amp;U359&amp;CHAR(10)&amp;V359&amp;CHAR(10)&amp;Y359&amp;CHAR(10)&amp;Z359&amp;CHAR(10)&amp;AA359&amp;CHAR(10)&amp;AB359&amp;CHAR(10)&amp;AC359&amp;CHAR(10)&amp;AD359&amp;CHAR(10)&amp;AE359</f>
      </c>
      <c r="L359" s="2"/>
      <c r="M359" s="2"/>
      <c r="N359" s="2"/>
      <c r="O359" s="2"/>
      <c r="P359" s="2"/>
      <c r="Q359" s="2"/>
      <c r="R359" s="2"/>
      <c r="S359" s="1"/>
      <c r="T359" s="1"/>
      <c r="U359" s="1"/>
      <c r="V359" s="1"/>
      <c r="W359" s="1"/>
      <c r="X359" s="1"/>
      <c r="Y359" s="11"/>
      <c r="Z359" s="11"/>
      <c r="AA359" s="11"/>
      <c r="AB359" s="11"/>
      <c r="AC359" s="11"/>
      <c r="AD359" s="11"/>
      <c r="AE359" s="11"/>
      <c r="AF359" s="1"/>
      <c r="AG359" s="5" t="str">
        <v>54AzM487</v>
      </c>
      <c r="AH359" s="4" t="str">
        <v>https://xiaobot.net/invitation/0f206-7245d-81efd-77abe/</v>
      </c>
      <c r="AI359" s="5" t="str">
        <v>6dr6gfd3</v>
      </c>
      <c r="AJ359" s="4"/>
      <c r="AK359" s="4"/>
      <c r="AL359" s="4">
        <f>CONCATENATE( " 我把体验营用户专属福利给你发一下哈：" &amp; CHAR(10) &amp; CHAR(10), "1.《抖音商业IP课》" &amp; CHAR(10), "兑换码：", AG359, CHAR(10), "兑换码使用地址：https://appamvpb5mq9834.h5.xiaoeknow.com/p/t/v1/ecommerce/mkt/redeem_index" &amp; CHAR(10) &amp; CHAR(10), "2.《生财有术66个项目精选》" &amp; CHAR(10), "兑换码：", AH359, CHAR(10), "使用方式：微信搜索小报童投递-点击开始阅读-点击生财有术项目精选即可" &amp; CHAR(10) &amp; CHAR(10), "3.《生财365问》" &amp; CHAR(10), "兑换码：", AI359, CHAR(10), "使用方式：https://appamvpb5mq9834.h5.xiaoeknow.com/p/t/v1/ecommerce/mkt/redeem_index")</f>
      </c>
      <c r="AM359" s="1"/>
      <c r="AN359" s="1"/>
      <c r="AO359" s="1"/>
    </row>
    <row r="360">
      <c r="A360" s="1">
        <f>IF('微伴数据'!A357="","",'微伴数据'!A357)</f>
      </c>
      <c r="B360" s="1">
        <f>IF('微伴数据'!B357="","",'微伴数据'!B357)</f>
      </c>
      <c r="C360" s="1">
        <f>IF('微伴数据'!G357="","",'微伴数据'!G357)</f>
      </c>
      <c r="D360" s="1">
        <f>IF('微伴数据'!D357="","",'微伴数据'!D357)</f>
      </c>
      <c r="E360" s="1">
        <f>IF('微伴数据'!CR357="","",'微伴数据'!CR357)</f>
      </c>
      <c r="F360" s="1">
        <f>IF('微伴数据'!CL357="","",'微伴数据'!CL357)</f>
      </c>
      <c r="G360" s="1" t="str">
        <v>S</v>
      </c>
      <c r="H360" s="1" t="str">
        <v>建联</v>
      </c>
      <c r="I360" s="1">
        <f>VLOOKUP(A360,'Sheet9'!A:A,1,0)</f>
      </c>
      <c r="J360" s="3"/>
      <c r="K360" s="1">
        <f>T360&amp;CHAR(10)&amp;U360&amp;CHAR(10)&amp;V360&amp;CHAR(10)&amp;Y360&amp;CHAR(10)&amp;Z360&amp;CHAR(10)&amp;AA360&amp;CHAR(10)&amp;AB360&amp;CHAR(10)&amp;AC360&amp;CHAR(10)&amp;AD360&amp;CHAR(10)&amp;AE360</f>
      </c>
      <c r="L360" s="2">
        <f>IFERROR(VLOOKUP(#REF!,'第一课直播'!D:L,9,0),IFERROR(VLOOKUP('第一课回放'!C:H,5,0),"未到课"))</f>
      </c>
      <c r="M360" s="2">
        <f>IFERROR(VLOOKUP(#REF!,'第一课回放'!C:H,5,0),"0:00:00")</f>
      </c>
      <c r="N360" s="2">
        <f>IFERROR(VLOOKUP(#REF!,'第二课直播'!D:L,9,0),"未到课")</f>
      </c>
      <c r="O360" s="2"/>
      <c r="P360" s="2"/>
      <c r="Q360" s="2"/>
      <c r="R360" s="2"/>
      <c r="S360" s="1">
        <f>IFERROR(VLOOKUP(A360,'微伴数据'!A:DB,12,0),"")</f>
      </c>
      <c r="T360" s="1">
        <f>IFERROR(VLOOKUP(A360,'微伴数据'!A:DB,32,0),"")</f>
      </c>
      <c r="U360" s="1">
        <f>IFERROR(VLOOKUP(A360,'微伴数据'!A:DC,81,0),"")</f>
      </c>
      <c r="V360" s="1"/>
      <c r="W360" s="1"/>
      <c r="X360" s="1">
        <f>IFERROR(VLOOKUP(A360,'星云问卷'!A:O,8,0),"")</f>
      </c>
      <c r="Y360" s="3">
        <f>IFERROR(VLOOKUP(A360,'星云问卷'!A:O,9,0),"")</f>
      </c>
      <c r="Z360" s="3">
        <f>IFERROR(VLOOKUP(A360,'星云问卷'!A:O,10,0),"")</f>
      </c>
      <c r="AA360" s="3">
        <f>IFERROR(VLOOKUP(A360,'星云问卷'!A:O,11,0),"")</f>
      </c>
      <c r="AB360" s="3">
        <f>IFERROR(VLOOKUP(A360,'星云问卷'!A:O,12,0),"")</f>
      </c>
      <c r="AC360" s="3">
        <f>IFERROR(VLOOKUP(A360,'星云问卷'!A:O,13,0),"")</f>
      </c>
      <c r="AD360" s="3">
        <f>IFERROR(VLOOKUP(A360,'星云问卷'!A:O,14,0),"")</f>
      </c>
      <c r="AE360" s="3">
        <f>IFERROR(VLOOKUP(A360,'星云问卷'!A:O,15,0),"")</f>
      </c>
      <c r="AF360" s="1">
        <f>IFERROR(VLOOKUP(A360,'微伴数据'!A:DB,72,0),"")</f>
      </c>
      <c r="AG360" s="5" t="str">
        <v>565mPmgq</v>
      </c>
      <c r="AH360" s="4" t="s">
        <v>2</v>
      </c>
      <c r="AI360" s="5" t="str">
        <v>6dhWk27cs</v>
      </c>
      <c r="AJ360" s="4"/>
      <c r="AK360" s="4"/>
      <c r="AL360" s="4">
        <f>CONCATENATE( " 我把体验营用户专属福利给你发一下哈：" &amp; CHAR(10) &amp; CHAR(10), "1.《抖音商业IP课》" &amp; CHAR(10), "兑换码：", AG360, CHAR(10), "兑换码使用地址：https://appamvpb5mq9834.h5.xiaoeknow.com/p/t/v1/ecommerce/mkt/redeem_index" &amp; CHAR(10) &amp; CHAR(10), "2.《生财有术66个项目精选》" &amp; CHAR(10), "兑换码：", AH360, CHAR(10), "使用方式：微信搜索小报童投递-点击开始阅读-点击生财有术项目精选即可" &amp; CHAR(10) &amp; CHAR(10), "3.《生财365问》" &amp; CHAR(10), "兑换码：", AI360, CHAR(10), "使用方式：https://appamvpb5mq9834.h5.xiaoeknow.com/p/t/v1/ecommerce/mkt/redeem_index")</f>
      </c>
      <c r="AM360" s="1"/>
      <c r="AN360" s="1"/>
      <c r="AO360" s="1"/>
    </row>
    <row r="361">
      <c r="A361" s="1">
        <f>IF('微伴数据'!A358="","",'微伴数据'!A358)</f>
      </c>
      <c r="B361" s="1">
        <f>IF('微伴数据'!B358="","",'微伴数据'!B358)</f>
      </c>
      <c r="C361" s="1">
        <f>IF('微伴数据'!G358="","",'微伴数据'!G358)</f>
      </c>
      <c r="D361" s="1">
        <f>IF('微伴数据'!D358="","",'微伴数据'!D358)</f>
      </c>
      <c r="E361" s="1">
        <f>IF('微伴数据'!CR358="","",'微伴数据'!CR358)</f>
      </c>
      <c r="F361" s="1">
        <f>IF('微伴数据'!CL358="","",'微伴数据'!CL358)</f>
      </c>
      <c r="G361" s="1" t="str">
        <v>B</v>
      </c>
      <c r="H361" s="1" t="str">
        <v>建联</v>
      </c>
      <c r="I361" s="1">
        <f>VLOOKUP(A361,'Sheet9'!A:A,1,0)</f>
      </c>
      <c r="J361" s="3"/>
      <c r="K361" s="1">
        <f>T361&amp;CHAR(10)&amp;U361&amp;CHAR(10)&amp;V361&amp;CHAR(10)&amp;Y361&amp;CHAR(10)&amp;Z361&amp;CHAR(10)&amp;AA361&amp;CHAR(10)&amp;AB361&amp;CHAR(10)&amp;AC361&amp;CHAR(10)&amp;AD361&amp;CHAR(10)&amp;AE361</f>
      </c>
      <c r="L361" s="2">
        <f>IFERROR(VLOOKUP(#REF!,'第一课直播'!D:L,9,0),IFERROR(VLOOKUP('第一课回放'!C:H,5,0),"未到课"))</f>
      </c>
      <c r="M361" s="2">
        <f>IFERROR(VLOOKUP(#REF!,'第一课回放'!C:H,5,0),"0:00:00")</f>
      </c>
      <c r="N361" s="2">
        <f>IFERROR(VLOOKUP(#REF!,'第二课直播'!D:L,9,0),"未到课")</f>
      </c>
      <c r="O361" s="2"/>
      <c r="P361" s="2"/>
      <c r="Q361" s="2"/>
      <c r="R361" s="2"/>
      <c r="S361" s="1">
        <f>IFERROR(VLOOKUP(A361,'微伴数据'!A:DB,12,0),"")</f>
      </c>
      <c r="T361" s="1">
        <f>IFERROR(VLOOKUP(A361,'微伴数据'!A:DB,32,0),"")</f>
      </c>
      <c r="U361" s="1">
        <f>IFERROR(VLOOKUP(A361,'微伴数据'!A:DC,81,0),"")</f>
      </c>
      <c r="V361" s="1"/>
      <c r="W361" s="1"/>
      <c r="X361" s="1">
        <f>IFERROR(VLOOKUP(A361,'星云问卷'!A:O,8,0),"")</f>
      </c>
      <c r="Y361" s="3">
        <f>IFERROR(VLOOKUP(A361,'星云问卷'!A:O,9,0),"")</f>
      </c>
      <c r="Z361" s="3">
        <f>IFERROR(VLOOKUP(A361,'星云问卷'!A:O,10,0),"")</f>
      </c>
      <c r="AA361" s="3">
        <f>IFERROR(VLOOKUP(A361,'星云问卷'!A:O,11,0),"")</f>
      </c>
      <c r="AB361" s="3">
        <f>IFERROR(VLOOKUP(A361,'星云问卷'!A:O,12,0),"")</f>
      </c>
      <c r="AC361" s="3">
        <f>IFERROR(VLOOKUP(A361,'星云问卷'!A:O,13,0),"")</f>
      </c>
      <c r="AD361" s="3">
        <f>IFERROR(VLOOKUP(A361,'星云问卷'!A:O,14,0),"")</f>
      </c>
      <c r="AE361" s="3">
        <f>IFERROR(VLOOKUP(A361,'星云问卷'!A:O,15,0),"")</f>
      </c>
      <c r="AF361" s="1">
        <f>IFERROR(VLOOKUP(A361,'微伴数据'!A:DB,72,0),"")</f>
      </c>
      <c r="AG361" s="5" t="str">
        <v>565mPmgq</v>
      </c>
      <c r="AH361" s="4" t="s">
        <v>2</v>
      </c>
      <c r="AI361" s="5" t="str">
        <v>6dhWk27cs</v>
      </c>
      <c r="AJ361" s="4"/>
      <c r="AK361" s="4"/>
      <c r="AL361" s="4">
        <f>CONCATENATE( " 我把体验营用户专属福利给你发一下哈：" &amp; CHAR(10) &amp; CHAR(10), "1.《抖音商业IP课》" &amp; CHAR(10), "兑换码：", AG361, CHAR(10), "兑换码使用地址：https://appamvpb5mq9834.h5.xiaoeknow.com/p/t/v1/ecommerce/mkt/redeem_index" &amp; CHAR(10) &amp; CHAR(10), "2.《生财有术66个项目精选》" &amp; CHAR(10), "兑换码：", AH361, CHAR(10), "使用方式：微信搜索小报童投递-点击开始阅读-点击生财有术项目精选即可" &amp; CHAR(10) &amp; CHAR(10), "3.《生财365问》" &amp; CHAR(10), "兑换码：", AI361, CHAR(10), "使用方式：https://appamvpb5mq9834.h5.xiaoeknow.com/p/t/v1/ecommerce/mkt/redeem_index")</f>
      </c>
      <c r="AM361" s="1"/>
      <c r="AN361" s="1"/>
      <c r="AO361" s="1"/>
    </row>
    <row r="362">
      <c r="A362" s="12">
        <f>IF('微伴数据'!A359="","",'微伴数据'!A359)</f>
      </c>
      <c r="B362" s="1">
        <f>IF('微伴数据'!B359="","",'微伴数据'!B359)</f>
      </c>
      <c r="C362" s="1">
        <f>IF('微伴数据'!G359="","",'微伴数据'!G359)</f>
      </c>
      <c r="D362" s="1">
        <f>IF('微伴数据'!D359="","",'微伴数据'!D359)</f>
      </c>
      <c r="E362" s="1">
        <f>IF('微伴数据'!CR359="","",'微伴数据'!CR359)</f>
      </c>
      <c r="F362" s="1">
        <f>IF('微伴数据'!CL359="","",'微伴数据'!CL359)</f>
      </c>
      <c r="G362" s="1" t="str">
        <v>S</v>
      </c>
      <c r="H362" s="1" t="str">
        <v>匹配产品</v>
      </c>
      <c r="I362" s="1">
        <f>VLOOKUP(A362,'Sheet9'!A:A,1,0)</f>
      </c>
      <c r="J362" s="3" t="str">
        <v>想找一个AI相关的大航海练习一下，工作流，我比较想做一些n8n workflow产出批量内容的项目，这是我最近在上班的时候研究的；如果有claude code在赚钱相关的应用项目，也不错</v>
      </c>
      <c r="K362" s="1">
        <f>T362&amp;CHAR(10)&amp;U362&amp;CHAR(10)&amp;V362&amp;CHAR(10)&amp;Y362&amp;CHAR(10)&amp;Z362&amp;CHAR(10)&amp;AA362&amp;CHAR(10)&amp;AB362&amp;CHAR(10)&amp;AC362&amp;CHAR(10)&amp;AD362&amp;CHAR(10)&amp;AE362</f>
      </c>
      <c r="L362" s="2">
        <f>IFERROR(VLOOKUP(#REF!,'第一课直播'!D:L,9,0),IFERROR(VLOOKUP('第一课回放'!C:H,5,0),"未到课"))</f>
      </c>
      <c r="M362" s="2">
        <f>IFERROR(VLOOKUP(#REF!,'第一课回放'!C:H,5,0),"0:00:00")</f>
      </c>
      <c r="N362" s="2">
        <f>IFERROR(VLOOKUP(#REF!,'第二课直播'!D:L,9,0),"未到课")</f>
      </c>
      <c r="O362" s="2"/>
      <c r="P362" s="2"/>
      <c r="Q362" s="2"/>
      <c r="R362" s="2"/>
      <c r="S362" s="1">
        <f>IFERROR(VLOOKUP(A362,'微伴数据'!A:DB,12,0),"")</f>
      </c>
      <c r="T362" s="1">
        <f>IFERROR(VLOOKUP(A362,'微伴数据'!A:DB,32,0),"")</f>
      </c>
      <c r="U362" s="1">
        <f>IFERROR(VLOOKUP(A362,'微伴数据'!A:DC,81,0),"")</f>
      </c>
      <c r="V362" s="1"/>
      <c r="W362" s="1"/>
      <c r="X362" s="1">
        <f>IFERROR(VLOOKUP(A362,'星云问卷'!A:O,8,0),"")</f>
      </c>
      <c r="Y362" s="3">
        <f>IFERROR(VLOOKUP(A362,'星云问卷'!A:O,9,0),"")</f>
      </c>
      <c r="Z362" s="3">
        <f>IFERROR(VLOOKUP(A362,'星云问卷'!A:O,10,0),"")</f>
      </c>
      <c r="AA362" s="3">
        <f>IFERROR(VLOOKUP(A362,'星云问卷'!A:O,11,0),"")</f>
      </c>
      <c r="AB362" s="3">
        <f>IFERROR(VLOOKUP(A362,'星云问卷'!A:O,12,0),"")</f>
      </c>
      <c r="AC362" s="3">
        <f>IFERROR(VLOOKUP(A362,'星云问卷'!A:O,13,0),"")</f>
      </c>
      <c r="AD362" s="3">
        <f>IFERROR(VLOOKUP(A362,'星云问卷'!A:O,14,0),"")</f>
      </c>
      <c r="AE362" s="3">
        <f>IFERROR(VLOOKUP(A362,'星云问卷'!A:O,15,0),"")</f>
      </c>
      <c r="AF362" s="1">
        <f>IFERROR(VLOOKUP(A362,'微伴数据'!A:DB,72,0),"")</f>
      </c>
      <c r="AG362" s="5" t="str">
        <v>54CpYtKT</v>
      </c>
      <c r="AH362" s="4" t="str">
        <v>https://xiaobot.net/invitation/4c9a2-c554d-79651-b9c30/</v>
      </c>
      <c r="AI362" s="5" t="str">
        <v>6duUF5xV</v>
      </c>
      <c r="AJ362" s="4"/>
      <c r="AK362" s="4"/>
      <c r="AL362" s="4">
        <f>CONCATENATE( " 我把体验营用户专属福利给你发一下哈：" &amp; CHAR(10) &amp; CHAR(10), "1.《抖音商业IP课》" &amp; CHAR(10), "兑换码：", AG362, CHAR(10), "兑换码使用地址：https://appamvpb5mq9834.h5.xiaoeknow.com/p/t/v1/ecommerce/mkt/redeem_index" &amp; CHAR(10) &amp; CHAR(10), "2.《生财有术66个项目精选》" &amp; CHAR(10), "兑换码：", AH362, CHAR(10), "使用方式：微信搜索小报童投递-点击开始阅读-点击生财有术项目精选即可" &amp; CHAR(10) &amp; CHAR(10), "3.《生财365问》" &amp; CHAR(10), "兑换码：", AI362, CHAR(10), "使用方式：https://appamvpb5mq9834.h5.xiaoeknow.com/p/t/v1/ecommerce/mkt/redeem_index")</f>
      </c>
      <c r="AM362" s="1"/>
      <c r="AN362" s="1"/>
      <c r="AO362" s="1"/>
    </row>
    <row r="363">
      <c r="A363" s="1">
        <f>IF('微伴数据'!A360="","",'微伴数据'!A360)</f>
      </c>
      <c r="B363" s="1">
        <f>IF('微伴数据'!B360="","",'微伴数据'!B360)</f>
      </c>
      <c r="C363" s="1">
        <f>IF('微伴数据'!G360="","",'微伴数据'!G360)</f>
      </c>
      <c r="D363" s="1">
        <f>IF('微伴数据'!D360="","",'微伴数据'!D360)</f>
      </c>
      <c r="E363" s="1">
        <f>IF('微伴数据'!CR360="","",'微伴数据'!CR360)</f>
      </c>
      <c r="F363" s="1">
        <f>IF('微伴数据'!CL360="","",'微伴数据'!CL360)</f>
      </c>
      <c r="G363" s="1" t="str">
        <v>B</v>
      </c>
      <c r="H363" s="1" t="str">
        <v>建联</v>
      </c>
      <c r="I363" s="1">
        <f>VLOOKUP(A363,'Sheet9'!A:A,1,0)</f>
      </c>
      <c r="J363" s="3"/>
      <c r="K363" s="1">
        <f>T363&amp;CHAR(10)&amp;U363&amp;CHAR(10)&amp;V363&amp;CHAR(10)&amp;Y363&amp;CHAR(10)&amp;Z363&amp;CHAR(10)&amp;AA363&amp;CHAR(10)&amp;AB363&amp;CHAR(10)&amp;AC363&amp;CHAR(10)&amp;AD363&amp;CHAR(10)&amp;AE363</f>
      </c>
      <c r="L363" s="2">
        <f>IFERROR(VLOOKUP(#REF!,'第一课直播'!D:L,9,0),IFERROR(VLOOKUP('第一课回放'!C:H,5,0),"未到课"))</f>
      </c>
      <c r="M363" s="2">
        <f>IFERROR(VLOOKUP(#REF!,'第一课回放'!C:H,5,0),"0:00:00")</f>
      </c>
      <c r="N363" s="2">
        <f>IFERROR(VLOOKUP(#REF!,'第二课直播'!D:L,9,0),"未到课")</f>
      </c>
      <c r="O363" s="2"/>
      <c r="P363" s="2"/>
      <c r="Q363" s="2"/>
      <c r="R363" s="2"/>
      <c r="S363" s="1">
        <f>IFERROR(VLOOKUP(A363,'微伴数据'!A:DB,12,0),"")</f>
      </c>
      <c r="T363" s="1">
        <f>IFERROR(VLOOKUP(A363,'微伴数据'!A:DB,32,0),"")</f>
      </c>
      <c r="U363" s="1">
        <f>IFERROR(VLOOKUP(A363,'微伴数据'!A:DC,81,0),"")</f>
      </c>
      <c r="V363" s="1"/>
      <c r="W363" s="1"/>
      <c r="X363" s="1">
        <f>IFERROR(VLOOKUP(A363,'星云问卷'!A:O,8,0),"")</f>
      </c>
      <c r="Y363" s="3">
        <f>IFERROR(VLOOKUP(A363,'星云问卷'!A:O,9,0),"")</f>
      </c>
      <c r="Z363" s="3">
        <f>IFERROR(VLOOKUP(A363,'星云问卷'!A:O,10,0),"")</f>
      </c>
      <c r="AA363" s="3">
        <f>IFERROR(VLOOKUP(A363,'星云问卷'!A:O,11,0),"")</f>
      </c>
      <c r="AB363" s="3">
        <f>IFERROR(VLOOKUP(A363,'星云问卷'!A:O,12,0),"")</f>
      </c>
      <c r="AC363" s="3">
        <f>IFERROR(VLOOKUP(A363,'星云问卷'!A:O,13,0),"")</f>
      </c>
      <c r="AD363" s="3">
        <f>IFERROR(VLOOKUP(A363,'星云问卷'!A:O,14,0),"")</f>
      </c>
      <c r="AE363" s="3">
        <f>IFERROR(VLOOKUP(A363,'星云问卷'!A:O,15,0),"")</f>
      </c>
      <c r="AF363" s="1">
        <f>IFERROR(VLOOKUP(A363,'微伴数据'!A:DB,72,0),"")</f>
      </c>
      <c r="AG363" s="5" t="str">
        <v>565mPmgq</v>
      </c>
      <c r="AH363" s="4" t="s">
        <v>2</v>
      </c>
      <c r="AI363" s="5" t="str">
        <v>6dhWk27cs</v>
      </c>
      <c r="AJ363" s="4"/>
      <c r="AK363" s="4"/>
      <c r="AL363" s="4">
        <f>CONCATENATE( " 我把体验营用户专属福利给你发一下哈：" &amp; CHAR(10) &amp; CHAR(10), "1.《抖音商业IP课》" &amp; CHAR(10), "兑换码：", AG363, CHAR(10), "兑换码使用地址：https://appamvpb5mq9834.h5.xiaoeknow.com/p/t/v1/ecommerce/mkt/redeem_index" &amp; CHAR(10) &amp; CHAR(10), "2.《生财有术66个项目精选》" &amp; CHAR(10), "兑换码：", AH363, CHAR(10), "使用方式：微信搜索小报童投递-点击开始阅读-点击生财有术项目精选即可" &amp; CHAR(10) &amp; CHAR(10), "3.《生财365问》" &amp; CHAR(10), "兑换码：", AI363, CHAR(10), "使用方式：https://appamvpb5mq9834.h5.xiaoeknow.com/p/t/v1/ecommerce/mkt/redeem_index")</f>
      </c>
      <c r="AM363" s="1"/>
      <c r="AN363" s="1"/>
      <c r="AO363" s="1"/>
    </row>
    <row r="364">
      <c r="A364" s="1">
        <f>IF('微伴数据'!A361="","",'微伴数据'!A361)</f>
      </c>
      <c r="B364" s="1">
        <f>IF('微伴数据'!B361="","",'微伴数据'!B361)</f>
      </c>
      <c r="C364" s="1">
        <f>IF('微伴数据'!G361="","",'微伴数据'!G361)</f>
      </c>
      <c r="D364" s="1">
        <f>IF('微伴数据'!D361="","",'微伴数据'!D361)</f>
      </c>
      <c r="E364" s="1">
        <f>IF('微伴数据'!CR361="","",'微伴数据'!CR361)</f>
      </c>
      <c r="F364" s="1">
        <f>IF('微伴数据'!CL361="","",'微伴数据'!CL361)</f>
      </c>
      <c r="G364" s="1" t="str">
        <v>B</v>
      </c>
      <c r="H364" s="1" t="str">
        <v>建联</v>
      </c>
      <c r="I364" s="1">
        <f>VLOOKUP(A364,'Sheet9'!A:A,1,0)</f>
      </c>
      <c r="J364" s="3"/>
      <c r="K364" s="1">
        <f>T364&amp;CHAR(10)&amp;U364&amp;CHAR(10)&amp;V364&amp;CHAR(10)&amp;Y364&amp;CHAR(10)&amp;Z364&amp;CHAR(10)&amp;AA364&amp;CHAR(10)&amp;AB364&amp;CHAR(10)&amp;AC364&amp;CHAR(10)&amp;AD364&amp;CHAR(10)&amp;AE364</f>
      </c>
      <c r="L364" s="2">
        <f>IFERROR(VLOOKUP(#REF!,'第一课直播'!D:L,9,0),IFERROR(VLOOKUP('第一课回放'!C:H,5,0),"未到课"))</f>
      </c>
      <c r="M364" s="2">
        <f>IFERROR(VLOOKUP(#REF!,'第一课回放'!C:H,5,0),"0:00:00")</f>
      </c>
      <c r="N364" s="2">
        <f>IFERROR(VLOOKUP(#REF!,'第二课直播'!D:L,9,0),"未到课")</f>
      </c>
      <c r="O364" s="2"/>
      <c r="P364" s="2"/>
      <c r="Q364" s="2"/>
      <c r="R364" s="2"/>
      <c r="S364" s="1">
        <f>IFERROR(VLOOKUP(A364,'微伴数据'!A:DB,12,0),"")</f>
      </c>
      <c r="T364" s="1">
        <f>IFERROR(VLOOKUP(A364,'微伴数据'!A:DB,32,0),"")</f>
      </c>
      <c r="U364" s="1">
        <f>IFERROR(VLOOKUP(A364,'微伴数据'!A:DC,81,0),"")</f>
      </c>
      <c r="V364" s="1"/>
      <c r="W364" s="1"/>
      <c r="X364" s="1">
        <f>IFERROR(VLOOKUP(A364,'星云问卷'!A:O,8,0),"")</f>
      </c>
      <c r="Y364" s="3">
        <f>IFERROR(VLOOKUP(A364,'星云问卷'!A:O,9,0),"")</f>
      </c>
      <c r="Z364" s="3">
        <f>IFERROR(VLOOKUP(A364,'星云问卷'!A:O,10,0),"")</f>
      </c>
      <c r="AA364" s="3">
        <f>IFERROR(VLOOKUP(A364,'星云问卷'!A:O,11,0),"")</f>
      </c>
      <c r="AB364" s="3">
        <f>IFERROR(VLOOKUP(A364,'星云问卷'!A:O,12,0),"")</f>
      </c>
      <c r="AC364" s="3">
        <f>IFERROR(VLOOKUP(A364,'星云问卷'!A:O,13,0),"")</f>
      </c>
      <c r="AD364" s="3">
        <f>IFERROR(VLOOKUP(A364,'星云问卷'!A:O,14,0),"")</f>
      </c>
      <c r="AE364" s="3">
        <f>IFERROR(VLOOKUP(A364,'星云问卷'!A:O,15,0),"")</f>
      </c>
      <c r="AF364" s="1">
        <f>IFERROR(VLOOKUP(A364,'微伴数据'!A:DB,72,0),"")</f>
      </c>
      <c r="AG364" s="5" t="str">
        <v>565mPmgq</v>
      </c>
      <c r="AH364" s="4" t="s">
        <v>2</v>
      </c>
      <c r="AI364" s="5" t="str">
        <v>6dhWk27cs</v>
      </c>
      <c r="AJ364" s="4"/>
      <c r="AK364" s="4"/>
      <c r="AL364" s="4">
        <f>CONCATENATE( " 我把体验营用户专属福利给你发一下哈：" &amp; CHAR(10) &amp; CHAR(10), "1.《抖音商业IP课》" &amp; CHAR(10), "兑换码：", AG364, CHAR(10), "兑换码使用地址：https://appamvpb5mq9834.h5.xiaoeknow.com/p/t/v1/ecommerce/mkt/redeem_index" &amp; CHAR(10) &amp; CHAR(10), "2.《生财有术66个项目精选》" &amp; CHAR(10), "兑换码：", AH364, CHAR(10), "使用方式：微信搜索小报童投递-点击开始阅读-点击生财有术项目精选即可" &amp; CHAR(10) &amp; CHAR(10), "3.《生财365问》" &amp; CHAR(10), "兑换码：", AI364, CHAR(10), "使用方式：https://appamvpb5mq9834.h5.xiaoeknow.com/p/t/v1/ecommerce/mkt/redeem_index")</f>
      </c>
      <c r="AM364" s="1"/>
      <c r="AN364" s="1"/>
      <c r="AO364" s="1"/>
    </row>
    <row r="365">
      <c r="A365" s="1">
        <f>IF('微伴数据'!A362="","",'微伴数据'!A362)</f>
      </c>
      <c r="B365" s="1">
        <f>IF('微伴数据'!B362="","",'微伴数据'!B362)</f>
      </c>
      <c r="C365" s="1">
        <f>IF('微伴数据'!G362="","",'微伴数据'!G362)</f>
      </c>
      <c r="D365" s="1">
        <f>IF('微伴数据'!D362="","",'微伴数据'!D362)</f>
      </c>
      <c r="E365" s="1">
        <f>IF('微伴数据'!CR362="","",'微伴数据'!CR362)</f>
      </c>
      <c r="F365" s="1">
        <f>IF('微伴数据'!CL362="","",'微伴数据'!CL362)</f>
      </c>
      <c r="G365" s="1" t="str">
        <v>S</v>
      </c>
      <c r="H365" s="1" t="str">
        <v>建联</v>
      </c>
      <c r="I365" s="1">
        <f>VLOOKUP(A365,'Sheet9'!A:A,1,0)</f>
      </c>
      <c r="J365" s="3"/>
      <c r="K365" s="1">
        <f>T365&amp;CHAR(10)&amp;U365&amp;CHAR(10)&amp;V365&amp;CHAR(10)&amp;Y365&amp;CHAR(10)&amp;Z365&amp;CHAR(10)&amp;AA365&amp;CHAR(10)&amp;AB365&amp;CHAR(10)&amp;AC365&amp;CHAR(10)&amp;AD365&amp;CHAR(10)&amp;AE365</f>
      </c>
      <c r="L365" s="2">
        <f>IFERROR(VLOOKUP(#REF!,'第一课直播'!D:L,9,0),IFERROR(VLOOKUP('第一课回放'!C:H,5,0),"未到课"))</f>
      </c>
      <c r="M365" s="2">
        <f>IFERROR(VLOOKUP(#REF!,'第一课回放'!C:H,5,0),"0:00:00")</f>
      </c>
      <c r="N365" s="2">
        <f>IFERROR(VLOOKUP(#REF!,'第二课直播'!D:L,9,0),"未到课")</f>
      </c>
      <c r="O365" s="2"/>
      <c r="P365" s="2"/>
      <c r="Q365" s="2"/>
      <c r="R365" s="2"/>
      <c r="S365" s="1">
        <f>IFERROR(VLOOKUP(A365,'微伴数据'!A:DB,12,0),"")</f>
      </c>
      <c r="T365" s="1">
        <f>IFERROR(VLOOKUP(A365,'微伴数据'!A:DB,32,0),"")</f>
      </c>
      <c r="U365" s="1">
        <f>IFERROR(VLOOKUP(A365,'微伴数据'!A:DC,81,0),"")</f>
      </c>
      <c r="V365" s="1"/>
      <c r="W365" s="1"/>
      <c r="X365" s="1">
        <f>IFERROR(VLOOKUP(A365,'星云问卷'!A:O,8,0),"")</f>
      </c>
      <c r="Y365" s="3">
        <f>IFERROR(VLOOKUP(A365,'星云问卷'!A:O,9,0),"")</f>
      </c>
      <c r="Z365" s="3">
        <f>IFERROR(VLOOKUP(A365,'星云问卷'!A:O,10,0),"")</f>
      </c>
      <c r="AA365" s="3">
        <f>IFERROR(VLOOKUP(A365,'星云问卷'!A:O,11,0),"")</f>
      </c>
      <c r="AB365" s="3">
        <f>IFERROR(VLOOKUP(A365,'星云问卷'!A:O,12,0),"")</f>
      </c>
      <c r="AC365" s="3">
        <f>IFERROR(VLOOKUP(A365,'星云问卷'!A:O,13,0),"")</f>
      </c>
      <c r="AD365" s="3">
        <f>IFERROR(VLOOKUP(A365,'星云问卷'!A:O,14,0),"")</f>
      </c>
      <c r="AE365" s="3">
        <f>IFERROR(VLOOKUP(A365,'星云问卷'!A:O,15,0),"")</f>
      </c>
      <c r="AF365" s="1">
        <f>IFERROR(VLOOKUP(A365,'微伴数据'!A:DB,72,0),"")</f>
      </c>
      <c r="AG365" s="5" t="str">
        <v>565mPmgq</v>
      </c>
      <c r="AH365" s="4" t="s">
        <v>2</v>
      </c>
      <c r="AI365" s="5" t="str">
        <v>6dhWk27cs</v>
      </c>
      <c r="AJ365" s="4"/>
      <c r="AK365" s="4"/>
      <c r="AL365" s="4">
        <f>CONCATENATE( " 我把体验营用户专属福利给你发一下哈：" &amp; CHAR(10) &amp; CHAR(10), "1.《抖音商业IP课》" &amp; CHAR(10), "兑换码：", AG365, CHAR(10), "兑换码使用地址：https://appamvpb5mq9834.h5.xiaoeknow.com/p/t/v1/ecommerce/mkt/redeem_index" &amp; CHAR(10) &amp; CHAR(10), "2.《生财有术66个项目精选》" &amp; CHAR(10), "兑换码：", AH365, CHAR(10), "使用方式：微信搜索小报童投递-点击开始阅读-点击生财有术项目精选即可" &amp; CHAR(10) &amp; CHAR(10), "3.《生财365问》" &amp; CHAR(10), "兑换码：", AI365, CHAR(10), "使用方式：https://appamvpb5mq9834.h5.xiaoeknow.com/p/t/v1/ecommerce/mkt/redeem_index")</f>
      </c>
      <c r="AM365" s="1"/>
      <c r="AN365" s="1"/>
      <c r="AO365" s="1"/>
    </row>
    <row r="366">
      <c r="A366" s="1">
        <f>IF('微伴数据'!A363="","",'微伴数据'!A363)</f>
      </c>
      <c r="B366" s="1">
        <f>IF('微伴数据'!B363="","",'微伴数据'!B363)</f>
      </c>
      <c r="C366" s="1">
        <f>IF('微伴数据'!G363="","",'微伴数据'!G363)</f>
      </c>
      <c r="D366" s="1">
        <f>IF('微伴数据'!D363="","",'微伴数据'!D363)</f>
      </c>
      <c r="E366" s="1">
        <f>IF('微伴数据'!CR363="","",'微伴数据'!CR363)</f>
      </c>
      <c r="F366" s="1">
        <f>IF('微伴数据'!CL363="","",'微伴数据'!CL363)</f>
      </c>
      <c r="G366" s="1" t="str">
        <v>S</v>
      </c>
      <c r="H366" s="1" t="str">
        <v>需求</v>
      </c>
      <c r="I366" s="1">
        <f>VLOOKUP(A366,'Sheet9'!A:A,1,0)</f>
      </c>
      <c r="J366" s="3"/>
      <c r="K366" s="1">
        <f>T366&amp;CHAR(10)&amp;U366&amp;CHAR(10)&amp;V366&amp;CHAR(10)&amp;Y366&amp;CHAR(10)&amp;Z366&amp;CHAR(10)&amp;AA366&amp;CHAR(10)&amp;AB366&amp;CHAR(10)&amp;AC366&amp;CHAR(10)&amp;AD366&amp;CHAR(10)&amp;AE366</f>
      </c>
      <c r="L366" s="2">
        <f>IFERROR(VLOOKUP(#REF!,'第一课直播'!D:L,9,0),IFERROR(VLOOKUP('第一课回放'!C:H,5,0),"未到课"))</f>
      </c>
      <c r="M366" s="2">
        <f>IFERROR(VLOOKUP(#REF!,'第一课回放'!C:H,5,0),"0:00:00")</f>
      </c>
      <c r="N366" s="2">
        <f>IFERROR(VLOOKUP(#REF!,'第二课直播'!D:L,9,0),"未到课")</f>
      </c>
      <c r="O366" s="2"/>
      <c r="P366" s="2"/>
      <c r="Q366" s="2"/>
      <c r="R366" s="2"/>
      <c r="S366" s="1">
        <f>IFERROR(VLOOKUP(A366,'微伴数据'!A:DB,12,0),"")</f>
      </c>
      <c r="T366" s="1">
        <f>IFERROR(VLOOKUP(A366,'微伴数据'!A:DB,32,0),"")</f>
      </c>
      <c r="U366" s="1">
        <f>IFERROR(VLOOKUP(A366,'微伴数据'!A:DC,81,0),"")</f>
      </c>
      <c r="V366" s="1"/>
      <c r="W366" s="1"/>
      <c r="X366" s="1">
        <f>IFERROR(VLOOKUP(A366,'星云问卷'!A:O,8,0),"")</f>
      </c>
      <c r="Y366" s="3">
        <f>IFERROR(VLOOKUP(A366,'星云问卷'!A:O,9,0),"")</f>
      </c>
      <c r="Z366" s="3">
        <f>IFERROR(VLOOKUP(A366,'星云问卷'!A:O,10,0),"")</f>
      </c>
      <c r="AA366" s="3">
        <f>IFERROR(VLOOKUP(A366,'星云问卷'!A:O,11,0),"")</f>
      </c>
      <c r="AB366" s="3">
        <f>IFERROR(VLOOKUP(A366,'星云问卷'!A:O,12,0),"")</f>
      </c>
      <c r="AC366" s="3">
        <f>IFERROR(VLOOKUP(A366,'星云问卷'!A:O,13,0),"")</f>
      </c>
      <c r="AD366" s="3">
        <f>IFERROR(VLOOKUP(A366,'星云问卷'!A:O,14,0),"")</f>
      </c>
      <c r="AE366" s="3">
        <f>IFERROR(VLOOKUP(A366,'星云问卷'!A:O,15,0),"")</f>
      </c>
      <c r="AF366" s="1">
        <f>IFERROR(VLOOKUP(A366,'微伴数据'!A:DB,72,0),"")</f>
      </c>
      <c r="AG366" s="5" t="str">
        <v>565mPmgq</v>
      </c>
      <c r="AH366" s="4" t="s">
        <v>2</v>
      </c>
      <c r="AI366" s="5" t="str">
        <v>6dhWk27cs</v>
      </c>
      <c r="AJ366" s="4"/>
      <c r="AK366" s="4"/>
      <c r="AL366" s="4">
        <f>CONCATENATE( " 我把体验营用户专属福利给你发一下哈：" &amp; CHAR(10) &amp; CHAR(10), "1.《抖音商业IP课》" &amp; CHAR(10), "兑换码：", AG366, CHAR(10), "兑换码使用地址：https://appamvpb5mq9834.h5.xiaoeknow.com/p/t/v1/ecommerce/mkt/redeem_index" &amp; CHAR(10) &amp; CHAR(10), "2.《生财有术66个项目精选》" &amp; CHAR(10), "兑换码：", AH366, CHAR(10), "使用方式：微信搜索小报童投递-点击开始阅读-点击生财有术项目精选即可" &amp; CHAR(10) &amp; CHAR(10), "3.《生财365问》" &amp; CHAR(10), "兑换码：", AI366, CHAR(10), "使用方式：https://appamvpb5mq9834.h5.xiaoeknow.com/p/t/v1/ecommerce/mkt/redeem_index")</f>
      </c>
      <c r="AM366" s="1"/>
      <c r="AN366" s="1"/>
      <c r="AO366" s="1"/>
    </row>
    <row r="367">
      <c r="A367" s="1">
        <f>IF('微伴数据'!A364="","",'微伴数据'!A364)</f>
      </c>
      <c r="B367" s="1">
        <f>IF('微伴数据'!B364="","",'微伴数据'!B364)</f>
      </c>
      <c r="C367" s="1">
        <f>IF('微伴数据'!G364="","",'微伴数据'!G364)</f>
      </c>
      <c r="D367" s="1">
        <f>IF('微伴数据'!D364="","",'微伴数据'!D364)</f>
      </c>
      <c r="E367" s="1">
        <f>IF('微伴数据'!CR364="","",'微伴数据'!CR364)</f>
      </c>
      <c r="F367" s="1">
        <f>IF('微伴数据'!CL364="","",'微伴数据'!CL364)</f>
      </c>
      <c r="G367" s="1" t="str">
        <v>B</v>
      </c>
      <c r="H367" s="1" t="str">
        <v>建联</v>
      </c>
      <c r="I367" s="1">
        <f>VLOOKUP(A367,'Sheet9'!A:A,1,0)</f>
      </c>
      <c r="J367" s="3"/>
      <c r="K367" s="1">
        <f>T367&amp;CHAR(10)&amp;U367&amp;CHAR(10)&amp;V367&amp;CHAR(10)&amp;Y367&amp;CHAR(10)&amp;Z367&amp;CHAR(10)&amp;AA367&amp;CHAR(10)&amp;AB367&amp;CHAR(10)&amp;AC367&amp;CHAR(10)&amp;AD367&amp;CHAR(10)&amp;AE367</f>
      </c>
      <c r="L367" s="2">
        <f>IFERROR(VLOOKUP(#REF!,'第一课直播'!D:L,9,0),IFERROR(VLOOKUP('第一课回放'!C:H,5,0),"未到课"))</f>
      </c>
      <c r="M367" s="2">
        <f>IFERROR(VLOOKUP(#REF!,'第一课回放'!C:H,5,0),"0:00:00")</f>
      </c>
      <c r="N367" s="2">
        <f>IFERROR(VLOOKUP(#REF!,'第二课直播'!D:L,9,0),"未到课")</f>
      </c>
      <c r="O367" s="2"/>
      <c r="P367" s="2"/>
      <c r="Q367" s="2"/>
      <c r="R367" s="2"/>
      <c r="S367" s="1">
        <f>IFERROR(VLOOKUP(A367,'微伴数据'!A:DB,12,0),"")</f>
      </c>
      <c r="T367" s="1">
        <f>IFERROR(VLOOKUP(A367,'微伴数据'!A:DB,32,0),"")</f>
      </c>
      <c r="U367" s="1">
        <f>IFERROR(VLOOKUP(A367,'微伴数据'!A:DC,81,0),"")</f>
      </c>
      <c r="V367" s="1"/>
      <c r="W367" s="1"/>
      <c r="X367" s="1">
        <f>IFERROR(VLOOKUP(A367,'星云问卷'!A:O,8,0),"")</f>
      </c>
      <c r="Y367" s="3">
        <f>IFERROR(VLOOKUP(A367,'星云问卷'!A:O,9,0),"")</f>
      </c>
      <c r="Z367" s="3">
        <f>IFERROR(VLOOKUP(A367,'星云问卷'!A:O,10,0),"")</f>
      </c>
      <c r="AA367" s="3">
        <f>IFERROR(VLOOKUP(A367,'星云问卷'!A:O,11,0),"")</f>
      </c>
      <c r="AB367" s="3">
        <f>IFERROR(VLOOKUP(A367,'星云问卷'!A:O,12,0),"")</f>
      </c>
      <c r="AC367" s="3">
        <f>IFERROR(VLOOKUP(A367,'星云问卷'!A:O,13,0),"")</f>
      </c>
      <c r="AD367" s="3">
        <f>IFERROR(VLOOKUP(A367,'星云问卷'!A:O,14,0),"")</f>
      </c>
      <c r="AE367" s="3">
        <f>IFERROR(VLOOKUP(A367,'星云问卷'!A:O,15,0),"")</f>
      </c>
      <c r="AF367" s="1"/>
      <c r="AG367" s="5"/>
      <c r="AH367" s="4"/>
      <c r="AI367" s="5"/>
      <c r="AJ367" s="4"/>
      <c r="AK367" s="4"/>
      <c r="AL367" s="4"/>
      <c r="AM367" s="1"/>
      <c r="AN367" s="1"/>
      <c r="AO367" s="1"/>
    </row>
    <row r="368">
      <c r="A368" s="1">
        <f>IF('微伴数据'!A365="","",'微伴数据'!A365)</f>
      </c>
      <c r="B368" s="1">
        <f>IF('微伴数据'!B365="","",'微伴数据'!B365)</f>
      </c>
      <c r="C368" s="1">
        <f>IF('微伴数据'!G365="","",'微伴数据'!G365)</f>
      </c>
      <c r="D368" s="1">
        <f>IF('微伴数据'!D365="","",'微伴数据'!D365)</f>
      </c>
      <c r="E368" s="1">
        <f>IF('微伴数据'!CR365="","",'微伴数据'!CR365)</f>
      </c>
      <c r="F368" s="1">
        <f>IF('微伴数据'!CL365="","",'微伴数据'!CL365)</f>
      </c>
      <c r="G368" s="1" t="str">
        <v>A</v>
      </c>
      <c r="H368" s="1" t="str">
        <v>建联</v>
      </c>
      <c r="I368" s="1">
        <f>VLOOKUP(A368,'Sheet9'!A:A,1,0)</f>
      </c>
      <c r="J368" s="3"/>
      <c r="K368" s="1">
        <f>T368&amp;CHAR(10)&amp;U368&amp;CHAR(10)&amp;V368&amp;CHAR(10)&amp;Y368&amp;CHAR(10)&amp;Z368&amp;CHAR(10)&amp;AA368&amp;CHAR(10)&amp;AB368&amp;CHAR(10)&amp;AC368&amp;CHAR(10)&amp;AD368&amp;CHAR(10)&amp;AE368</f>
      </c>
      <c r="L368" s="2">
        <f>IFERROR(VLOOKUP(#REF!,'第一课直播'!D:L,9,0),IFERROR(VLOOKUP('第一课回放'!C:H,5,0),"未到课"))</f>
      </c>
      <c r="M368" s="2">
        <f>IFERROR(VLOOKUP(#REF!,'第一课回放'!C:H,5,0),"0:00:00")</f>
      </c>
      <c r="N368" s="2">
        <f>IFERROR(VLOOKUP(#REF!,'第二课直播'!D:L,9,0),"未到课")</f>
      </c>
      <c r="O368" s="2"/>
      <c r="P368" s="2"/>
      <c r="Q368" s="2"/>
      <c r="R368" s="2"/>
      <c r="S368" s="1">
        <f>IFERROR(VLOOKUP(A368,'微伴数据'!A:DB,12,0),"")</f>
      </c>
      <c r="T368" s="1">
        <f>IFERROR(VLOOKUP(A368,'微伴数据'!A:DB,32,0),"")</f>
      </c>
      <c r="U368" s="1">
        <f>IFERROR(VLOOKUP(A368,'微伴数据'!A:DC,81,0),"")</f>
      </c>
      <c r="V368" s="1"/>
      <c r="W368" s="1"/>
      <c r="X368" s="1">
        <f>IFERROR(VLOOKUP(A368,'星云问卷'!A:O,8,0),"")</f>
      </c>
      <c r="Y368" s="3">
        <f>IFERROR(VLOOKUP(A368,'星云问卷'!A:O,9,0),"")</f>
      </c>
      <c r="Z368" s="3">
        <f>IFERROR(VLOOKUP(A368,'星云问卷'!A:O,10,0),"")</f>
      </c>
      <c r="AA368" s="3">
        <f>IFERROR(VLOOKUP(A368,'星云问卷'!A:O,11,0),"")</f>
      </c>
      <c r="AB368" s="3">
        <f>IFERROR(VLOOKUP(A368,'星云问卷'!A:O,12,0),"")</f>
      </c>
      <c r="AC368" s="3">
        <f>IFERROR(VLOOKUP(A368,'星云问卷'!A:O,13,0),"")</f>
      </c>
      <c r="AD368" s="3">
        <f>IFERROR(VLOOKUP(A368,'星云问卷'!A:O,14,0),"")</f>
      </c>
      <c r="AE368" s="3">
        <f>IFERROR(VLOOKUP(A368,'星云问卷'!A:O,15,0),"")</f>
      </c>
      <c r="AF368" s="1">
        <f>IFERROR(VLOOKUP(A368,'微伴数据'!A:DB,72,0),"")</f>
      </c>
      <c r="AG368" s="5" t="str">
        <v>565mPmgq</v>
      </c>
      <c r="AH368" s="4" t="s">
        <v>2</v>
      </c>
      <c r="AI368" s="5" t="str">
        <v>6dhWk27cs</v>
      </c>
      <c r="AJ368" s="4"/>
      <c r="AK368" s="4"/>
      <c r="AL368" s="4">
        <f>CONCATENATE( " 我把体验营用户专属福利给你发一下哈：" &amp; CHAR(10) &amp; CHAR(10), "1.《抖音商业IP课》" &amp; CHAR(10), "兑换码：", AG368, CHAR(10), "兑换码使用地址：https://appamvpb5mq9834.h5.xiaoeknow.com/p/t/v1/ecommerce/mkt/redeem_index" &amp; CHAR(10) &amp; CHAR(10), "2.《生财有术66个项目精选》" &amp; CHAR(10), "兑换码：", AH368, CHAR(10), "使用方式：微信搜索小报童投递-点击开始阅读-点击生财有术项目精选即可" &amp; CHAR(10) &amp; CHAR(10), "3.《生财365问》" &amp; CHAR(10), "兑换码：", AI368, CHAR(10), "使用方式：https://appamvpb5mq9834.h5.xiaoeknow.com/p/t/v1/ecommerce/mkt/redeem_index")</f>
      </c>
      <c r="AM368" s="1"/>
      <c r="AN368" s="1"/>
      <c r="AO368" s="1"/>
    </row>
    <row r="369">
      <c r="A369" s="1">
        <f>IF('微伴数据'!A366="","",'微伴数据'!A366)</f>
      </c>
      <c r="B369" s="1">
        <f>IF('微伴数据'!B366="","",'微伴数据'!B366)</f>
      </c>
      <c r="C369" s="1">
        <f>IF('微伴数据'!G366="","",'微伴数据'!G366)</f>
      </c>
      <c r="D369" s="1">
        <f>IF('微伴数据'!D366="","",'微伴数据'!D366)</f>
      </c>
      <c r="E369" s="1">
        <f>IF('微伴数据'!CR366="","",'微伴数据'!CR366)</f>
      </c>
      <c r="F369" s="1">
        <f>IF('微伴数据'!CL366="","",'微伴数据'!CL366)</f>
      </c>
      <c r="G369" s="1" t="str">
        <v>B</v>
      </c>
      <c r="H369" s="1" t="str">
        <v>建联</v>
      </c>
      <c r="I369" s="1">
        <f>VLOOKUP(A369,'Sheet9'!A:A,1,0)</f>
      </c>
      <c r="J369" s="3"/>
      <c r="K369" s="1">
        <f>T369&amp;CHAR(10)&amp;U369&amp;CHAR(10)&amp;V369&amp;CHAR(10)&amp;Y369&amp;CHAR(10)&amp;Z369&amp;CHAR(10)&amp;AA369&amp;CHAR(10)&amp;AB369&amp;CHAR(10)&amp;AC369&amp;CHAR(10)&amp;AD369&amp;CHAR(10)&amp;AE369</f>
      </c>
      <c r="L369" s="2">
        <f>IFERROR(VLOOKUP(#REF!,'第一课直播'!D:L,9,0),IFERROR(VLOOKUP('第一课回放'!C:H,5,0),"未到课"))</f>
      </c>
      <c r="M369" s="2">
        <f>IFERROR(VLOOKUP(#REF!,'第一课回放'!C:H,5,0),"0:00:00")</f>
      </c>
      <c r="N369" s="2">
        <f>IFERROR(VLOOKUP(#REF!,'第二课直播'!D:L,9,0),"未到课")</f>
      </c>
      <c r="O369" s="2"/>
      <c r="P369" s="2"/>
      <c r="Q369" s="2"/>
      <c r="R369" s="2"/>
      <c r="S369" s="1">
        <f>IFERROR(VLOOKUP(A369,'微伴数据'!A:DB,12,0),"")</f>
      </c>
      <c r="T369" s="1">
        <f>IFERROR(VLOOKUP(A369,'微伴数据'!A:DB,32,0),"")</f>
      </c>
      <c r="U369" s="1">
        <f>IFERROR(VLOOKUP(A369,'微伴数据'!A:DC,81,0),"")</f>
      </c>
      <c r="V369" s="1"/>
      <c r="W369" s="1"/>
      <c r="X369" s="1">
        <f>IFERROR(VLOOKUP(A369,'星云问卷'!A:O,8,0),"")</f>
      </c>
      <c r="Y369" s="3">
        <f>IFERROR(VLOOKUP(A369,'星云问卷'!A:O,9,0),"")</f>
      </c>
      <c r="Z369" s="3">
        <f>IFERROR(VLOOKUP(A369,'星云问卷'!A:O,10,0),"")</f>
      </c>
      <c r="AA369" s="3">
        <f>IFERROR(VLOOKUP(A369,'星云问卷'!A:O,11,0),"")</f>
      </c>
      <c r="AB369" s="3">
        <f>IFERROR(VLOOKUP(A369,'星云问卷'!A:O,12,0),"")</f>
      </c>
      <c r="AC369" s="3">
        <f>IFERROR(VLOOKUP(A369,'星云问卷'!A:O,13,0),"")</f>
      </c>
      <c r="AD369" s="3">
        <f>IFERROR(VLOOKUP(A369,'星云问卷'!A:O,14,0),"")</f>
      </c>
      <c r="AE369" s="3">
        <f>IFERROR(VLOOKUP(A369,'星云问卷'!A:O,15,0),"")</f>
      </c>
      <c r="AF369" s="1">
        <f>IFERROR(VLOOKUP(A369,'微伴数据'!A:DB,72,0),"")</f>
      </c>
      <c r="AG369" s="5" t="str">
        <v>565mPmgq</v>
      </c>
      <c r="AH369" s="4" t="s">
        <v>2</v>
      </c>
      <c r="AI369" s="5" t="str">
        <v>6dhWk27cs</v>
      </c>
      <c r="AJ369" s="4"/>
      <c r="AK369" s="4"/>
      <c r="AL369" s="4">
        <f>CONCATENATE( " 我把体验营用户专属福利给你发一下哈：" &amp; CHAR(10) &amp; CHAR(10), "1.《抖音商业IP课》" &amp; CHAR(10), "兑换码：", AG369, CHAR(10), "兑换码使用地址：https://appamvpb5mq9834.h5.xiaoeknow.com/p/t/v1/ecommerce/mkt/redeem_index" &amp; CHAR(10) &amp; CHAR(10), "2.《生财有术66个项目精选》" &amp; CHAR(10), "兑换码：", AH369, CHAR(10), "使用方式：微信搜索小报童投递-点击开始阅读-点击生财有术项目精选即可" &amp; CHAR(10) &amp; CHAR(10), "3.《生财365问》" &amp; CHAR(10), "兑换码：", AI369, CHAR(10), "使用方式：https://appamvpb5mq9834.h5.xiaoeknow.com/p/t/v1/ecommerce/mkt/redeem_index")</f>
      </c>
      <c r="AM369" s="1"/>
      <c r="AN369" s="1"/>
      <c r="AO369" s="1"/>
    </row>
    <row r="370">
      <c r="A370" s="1">
        <f>IF('微伴数据'!A367="","",'微伴数据'!A367)</f>
      </c>
      <c r="B370" s="1">
        <f>IF('微伴数据'!B367="","",'微伴数据'!B367)</f>
      </c>
      <c r="C370" s="1">
        <f>IF('微伴数据'!G367="","",'微伴数据'!G367)</f>
      </c>
      <c r="D370" s="1">
        <f>IF('微伴数据'!D367="","",'微伴数据'!D367)</f>
      </c>
      <c r="E370" s="1">
        <f>IF('微伴数据'!CR367="","",'微伴数据'!CR367)</f>
      </c>
      <c r="F370" s="1">
        <f>IF('微伴数据'!CL367="","",'微伴数据'!CL367)</f>
      </c>
      <c r="G370" s="1" t="str">
        <v>B</v>
      </c>
      <c r="H370" s="1" t="str">
        <v>建联</v>
      </c>
      <c r="I370" s="1">
        <f>VLOOKUP(A370,'Sheet9'!A:A,1,0)</f>
      </c>
      <c r="J370" s="3"/>
      <c r="K370" s="1">
        <f>T370&amp;CHAR(10)&amp;U370&amp;CHAR(10)&amp;V370&amp;CHAR(10)&amp;Y370&amp;CHAR(10)&amp;Z370&amp;CHAR(10)&amp;AA370&amp;CHAR(10)&amp;AB370&amp;CHAR(10)&amp;AC370&amp;CHAR(10)&amp;AD370&amp;CHAR(10)&amp;AE370</f>
      </c>
      <c r="L370" s="2">
        <f>IFERROR(VLOOKUP(#REF!,'第一课直播'!D:L,9,0),IFERROR(VLOOKUP('第一课回放'!C:H,5,0),"未到课"))</f>
      </c>
      <c r="M370" s="2">
        <f>IFERROR(VLOOKUP(#REF!,'第一课回放'!C:H,5,0),"0:00:00")</f>
      </c>
      <c r="N370" s="2">
        <f>IFERROR(VLOOKUP(#REF!,'第二课直播'!D:L,9,0),"未到课")</f>
      </c>
      <c r="O370" s="2"/>
      <c r="P370" s="2"/>
      <c r="Q370" s="2"/>
      <c r="R370" s="2"/>
      <c r="S370" s="1">
        <f>IFERROR(VLOOKUP(A370,'微伴数据'!A:DB,12,0),"")</f>
      </c>
      <c r="T370" s="1">
        <f>IFERROR(VLOOKUP(A370,'微伴数据'!A:DB,32,0),"")</f>
      </c>
      <c r="U370" s="1">
        <f>IFERROR(VLOOKUP(A370,'微伴数据'!A:DC,81,0),"")</f>
      </c>
      <c r="V370" s="1"/>
      <c r="W370" s="1"/>
      <c r="X370" s="1">
        <f>IFERROR(VLOOKUP(A370,'星云问卷'!A:O,8,0),"")</f>
      </c>
      <c r="Y370" s="3">
        <f>IFERROR(VLOOKUP(A370,'星云问卷'!A:O,9,0),"")</f>
      </c>
      <c r="Z370" s="3">
        <f>IFERROR(VLOOKUP(A370,'星云问卷'!A:O,10,0),"")</f>
      </c>
      <c r="AA370" s="3">
        <f>IFERROR(VLOOKUP(A370,'星云问卷'!A:O,11,0),"")</f>
      </c>
      <c r="AB370" s="3">
        <f>IFERROR(VLOOKUP(A370,'星云问卷'!A:O,12,0),"")</f>
      </c>
      <c r="AC370" s="3">
        <f>IFERROR(VLOOKUP(A370,'星云问卷'!A:O,13,0),"")</f>
      </c>
      <c r="AD370" s="3">
        <f>IFERROR(VLOOKUP(A370,'星云问卷'!A:O,14,0),"")</f>
      </c>
      <c r="AE370" s="3">
        <f>IFERROR(VLOOKUP(A370,'星云问卷'!A:O,15,0),"")</f>
      </c>
      <c r="AF370" s="1">
        <f>IFERROR(VLOOKUP(A370,'微伴数据'!A:DB,72,0),"")</f>
      </c>
      <c r="AG370" s="5" t="str">
        <v>54846WFC</v>
      </c>
      <c r="AH370" s="4" t="s">
        <v>36</v>
      </c>
      <c r="AI370" s="5" t="str">
        <v>6djGAAUE</v>
      </c>
      <c r="AJ370" s="4"/>
      <c r="AK370" s="4"/>
      <c r="AL370" s="4">
        <f>CONCATENATE( " 我把体验营用户专属福利给你发一下哈：" &amp; CHAR(10) &amp; CHAR(10), "1.《抖音商业IP课》" &amp; CHAR(10), "兑换码：", AG370, CHAR(10), "兑换码使用地址：https://appamvpb5mq9834.h5.xiaoeknow.com/p/t/v1/ecommerce/mkt/redeem_index" &amp; CHAR(10) &amp; CHAR(10), "2.《生财有术66个项目精选》" &amp; CHAR(10), "兑换码：", AH370, CHAR(10), "使用方式：微信搜索小报童投递-点击开始阅读-点击生财有术项目精选即可" &amp; CHAR(10) &amp; CHAR(10), "3.《生财365问》" &amp; CHAR(10), "兑换码：", AI370, CHAR(10), "使用方式：https://appamvpb5mq9834.h5.xiaoeknow.com/p/t/v1/ecommerce/mkt/redeem_index")</f>
      </c>
      <c r="AM370" s="1"/>
      <c r="AN370" s="1"/>
      <c r="AO370" s="1"/>
    </row>
    <row r="371">
      <c r="A371" s="1">
        <f>IF('微伴数据'!A368="","",'微伴数据'!A368)</f>
      </c>
      <c r="B371" s="1">
        <f>IF('微伴数据'!B368="","",'微伴数据'!B368)</f>
      </c>
      <c r="C371" s="1">
        <f>IF('微伴数据'!G368="","",'微伴数据'!G368)</f>
      </c>
      <c r="D371" s="1">
        <f>IF('微伴数据'!D368="","",'微伴数据'!D368)</f>
      </c>
      <c r="E371" s="1">
        <f>IF('微伴数据'!CR368="","",'微伴数据'!CR368)</f>
      </c>
      <c r="F371" s="1">
        <f>IF('微伴数据'!CL368="","",'微伴数据'!CL368)</f>
      </c>
      <c r="G371" s="1" t="str">
        <v>B</v>
      </c>
      <c r="H371" s="1" t="str">
        <v>建联</v>
      </c>
      <c r="I371" s="1">
        <f>VLOOKUP(A371,'Sheet9'!A:A,1,0)</f>
      </c>
      <c r="J371" s="3"/>
      <c r="K371" s="1">
        <f>T371&amp;CHAR(10)&amp;U371&amp;CHAR(10)&amp;V371&amp;CHAR(10)&amp;Y371&amp;CHAR(10)&amp;Z371&amp;CHAR(10)&amp;AA371&amp;CHAR(10)&amp;AB371&amp;CHAR(10)&amp;AC371&amp;CHAR(10)&amp;AD371&amp;CHAR(10)&amp;AE371</f>
      </c>
      <c r="L371" s="2">
        <f>IFERROR(VLOOKUP(#REF!,'第一课直播'!D:L,9,0),IFERROR(VLOOKUP('第一课回放'!C:H,5,0),"未到课"))</f>
      </c>
      <c r="M371" s="2">
        <f>IFERROR(VLOOKUP(#REF!,'第一课回放'!C:H,5,0),"0:00:00")</f>
      </c>
      <c r="N371" s="2">
        <f>IFERROR(VLOOKUP(#REF!,'第二课直播'!D:L,9,0),"未到课")</f>
      </c>
      <c r="O371" s="2"/>
      <c r="P371" s="2"/>
      <c r="Q371" s="2"/>
      <c r="R371" s="2"/>
      <c r="S371" s="1">
        <f>IFERROR(VLOOKUP(A371,'微伴数据'!A:DB,12,0),"")</f>
      </c>
      <c r="T371" s="1">
        <f>IFERROR(VLOOKUP(A371,'微伴数据'!A:DB,32,0),"")</f>
      </c>
      <c r="U371" s="1">
        <f>IFERROR(VLOOKUP(A371,'微伴数据'!A:DC,81,0),"")</f>
      </c>
      <c r="V371" s="1"/>
      <c r="W371" s="1"/>
      <c r="X371" s="1">
        <f>IFERROR(VLOOKUP(A371,'星云问卷'!A:O,8,0),"")</f>
      </c>
      <c r="Y371" s="3">
        <f>IFERROR(VLOOKUP(A371,'星云问卷'!A:O,9,0),"")</f>
      </c>
      <c r="Z371" s="3">
        <f>IFERROR(VLOOKUP(A371,'星云问卷'!A:O,10,0),"")</f>
      </c>
      <c r="AA371" s="3">
        <f>IFERROR(VLOOKUP(A371,'星云问卷'!A:O,11,0),"")</f>
      </c>
      <c r="AB371" s="3">
        <f>IFERROR(VLOOKUP(A371,'星云问卷'!A:O,12,0),"")</f>
      </c>
      <c r="AC371" s="3">
        <f>IFERROR(VLOOKUP(A371,'星云问卷'!A:O,13,0),"")</f>
      </c>
      <c r="AD371" s="3">
        <f>IFERROR(VLOOKUP(A371,'星云问卷'!A:O,14,0),"")</f>
      </c>
      <c r="AE371" s="3">
        <f>IFERROR(VLOOKUP(A371,'星云问卷'!A:O,15,0),"")</f>
      </c>
      <c r="AF371" s="1">
        <f>IFERROR(VLOOKUP(A371,'微伴数据'!A:DB,72,0),"")</f>
      </c>
      <c r="AG371" s="5" t="str">
        <v>565mPmgq</v>
      </c>
      <c r="AH371" s="4" t="s">
        <v>2</v>
      </c>
      <c r="AI371" s="5" t="str">
        <v>6dhWk27cs</v>
      </c>
      <c r="AJ371" s="4"/>
      <c r="AK371" s="4"/>
      <c r="AL371" s="4">
        <f>CONCATENATE( " 我把体验营用户专属福利给你发一下哈：" &amp; CHAR(10) &amp; CHAR(10), "1.《抖音商业IP课》" &amp; CHAR(10), "兑换码：", AG371, CHAR(10), "兑换码使用地址：https://appamvpb5mq9834.h5.xiaoeknow.com/p/t/v1/ecommerce/mkt/redeem_index" &amp; CHAR(10) &amp; CHAR(10), "2.《生财有术66个项目精选》" &amp; CHAR(10), "兑换码：", AH371, CHAR(10), "使用方式：微信搜索小报童投递-点击开始阅读-点击生财有术项目精选即可" &amp; CHAR(10) &amp; CHAR(10), "3.《生财365问》" &amp; CHAR(10), "兑换码：", AI371, CHAR(10), "使用方式：https://appamvpb5mq9834.h5.xiaoeknow.com/p/t/v1/ecommerce/mkt/redeem_index")</f>
      </c>
      <c r="AM371" s="1"/>
      <c r="AN371" s="1"/>
      <c r="AO371" s="1"/>
    </row>
    <row r="372">
      <c r="A372" s="1">
        <f>IF('微伴数据'!A369="","",'微伴数据'!A369)</f>
      </c>
      <c r="B372" s="1">
        <f>IF('微伴数据'!B369="","",'微伴数据'!B369)</f>
      </c>
      <c r="C372" s="1">
        <f>IF('微伴数据'!G369="","",'微伴数据'!G369)</f>
      </c>
      <c r="D372" s="1">
        <f>IF('微伴数据'!D369="","",'微伴数据'!D369)</f>
      </c>
      <c r="E372" s="1">
        <f>IF('微伴数据'!CR369="","",'微伴数据'!CR369)</f>
      </c>
      <c r="F372" s="1">
        <f>IF('微伴数据'!CL369="","",'微伴数据'!CL369)</f>
      </c>
      <c r="G372" s="1" t="str">
        <v>B</v>
      </c>
      <c r="H372" s="1" t="str">
        <v>建联</v>
      </c>
      <c r="I372" s="1">
        <f>VLOOKUP(A372,'Sheet9'!A:A,1,0)</f>
      </c>
      <c r="J372" s="3"/>
      <c r="K372" s="1">
        <f>T372&amp;CHAR(10)&amp;U372&amp;CHAR(10)&amp;V372&amp;CHAR(10)&amp;Y372&amp;CHAR(10)&amp;Z372&amp;CHAR(10)&amp;AA372&amp;CHAR(10)&amp;AB372&amp;CHAR(10)&amp;AC372&amp;CHAR(10)&amp;AD372&amp;CHAR(10)&amp;AE372</f>
      </c>
      <c r="L372" s="2">
        <f>IFERROR(VLOOKUP(#REF!,'第一课直播'!D:L,9,0),IFERROR(VLOOKUP('第一课回放'!C:H,5,0),"未到课"))</f>
      </c>
      <c r="M372" s="2">
        <f>IFERROR(VLOOKUP(#REF!,'第一课回放'!C:H,5,0),"0:00:00")</f>
      </c>
      <c r="N372" s="2">
        <f>IFERROR(VLOOKUP(#REF!,'第二课直播'!D:L,9,0),"未到课")</f>
      </c>
      <c r="O372" s="2"/>
      <c r="P372" s="2"/>
      <c r="Q372" s="2"/>
      <c r="R372" s="2"/>
      <c r="S372" s="1">
        <f>IFERROR(VLOOKUP(A372,'微伴数据'!A:DB,12,0),"")</f>
      </c>
      <c r="T372" s="1">
        <f>IFERROR(VLOOKUP(A372,'微伴数据'!A:DB,32,0),"")</f>
      </c>
      <c r="U372" s="1">
        <f>IFERROR(VLOOKUP(A372,'微伴数据'!A:DC,81,0),"")</f>
      </c>
      <c r="V372" s="1"/>
      <c r="W372" s="1"/>
      <c r="X372" s="1">
        <f>IFERROR(VLOOKUP(A372,'星云问卷'!A:O,8,0),"")</f>
      </c>
      <c r="Y372" s="3">
        <f>IFERROR(VLOOKUP(A372,'星云问卷'!A:O,9,0),"")</f>
      </c>
      <c r="Z372" s="3">
        <f>IFERROR(VLOOKUP(A372,'星云问卷'!A:O,10,0),"")</f>
      </c>
      <c r="AA372" s="3">
        <f>IFERROR(VLOOKUP(A372,'星云问卷'!A:O,11,0),"")</f>
      </c>
      <c r="AB372" s="3">
        <f>IFERROR(VLOOKUP(A372,'星云问卷'!A:O,12,0),"")</f>
      </c>
      <c r="AC372" s="3">
        <f>IFERROR(VLOOKUP(A372,'星云问卷'!A:O,13,0),"")</f>
      </c>
      <c r="AD372" s="3">
        <f>IFERROR(VLOOKUP(A372,'星云问卷'!A:O,14,0),"")</f>
      </c>
      <c r="AE372" s="3">
        <f>IFERROR(VLOOKUP(A372,'星云问卷'!A:O,15,0),"")</f>
      </c>
      <c r="AF372" s="1">
        <f>IFERROR(VLOOKUP(A372,'微伴数据'!A:DB,72,0),"")</f>
      </c>
      <c r="AG372" s="5" t="str">
        <v>565mPmgq</v>
      </c>
      <c r="AH372" s="4" t="s">
        <v>2</v>
      </c>
      <c r="AI372" s="5" t="str">
        <v>6dhWk27cs</v>
      </c>
      <c r="AJ372" s="4"/>
      <c r="AK372" s="4"/>
      <c r="AL372" s="4">
        <f>CONCATENATE( " 我把体验营用户专属福利给你发一下哈：" &amp; CHAR(10) &amp; CHAR(10), "1.《抖音商业IP课》" &amp; CHAR(10), "兑换码：", AG372, CHAR(10), "兑换码使用地址：https://appamvpb5mq9834.h5.xiaoeknow.com/p/t/v1/ecommerce/mkt/redeem_index" &amp; CHAR(10) &amp; CHAR(10), "2.《生财有术66个项目精选》" &amp; CHAR(10), "兑换码：", AH372, CHAR(10), "使用方式：微信搜索小报童投递-点击开始阅读-点击生财有术项目精选即可" &amp; CHAR(10) &amp; CHAR(10), "3.《生财365问》" &amp; CHAR(10), "兑换码：", AI372, CHAR(10), "使用方式：https://appamvpb5mq9834.h5.xiaoeknow.com/p/t/v1/ecommerce/mkt/redeem_index")</f>
      </c>
      <c r="AM372" s="1"/>
      <c r="AN372" s="1"/>
      <c r="AO372" s="1"/>
    </row>
    <row r="373">
      <c r="A373" s="1">
        <f>IF('微伴数据'!A370="","",'微伴数据'!A370)</f>
      </c>
      <c r="B373" s="1">
        <f>IF('微伴数据'!B370="","",'微伴数据'!B370)</f>
      </c>
      <c r="C373" s="1">
        <f>IF('微伴数据'!G370="","",'微伴数据'!G370)</f>
      </c>
      <c r="D373" s="1">
        <f>IF('微伴数据'!D370="","",'微伴数据'!D370)</f>
      </c>
      <c r="E373" s="1">
        <f>IF('微伴数据'!CR370="","",'微伴数据'!CR370)</f>
      </c>
      <c r="F373" s="1">
        <f>IF('微伴数据'!CL370="","",'微伴数据'!CL370)</f>
      </c>
      <c r="G373" s="1" t="str">
        <v>A</v>
      </c>
      <c r="H373" s="1" t="str">
        <v>建联</v>
      </c>
      <c r="I373" s="1">
        <f>VLOOKUP(A373,'Sheet9'!A:A,1,0)</f>
      </c>
      <c r="J373" s="3"/>
      <c r="K373" s="1">
        <f>T373&amp;CHAR(10)&amp;U373&amp;CHAR(10)&amp;V373&amp;CHAR(10)&amp;Y373&amp;CHAR(10)&amp;Z373&amp;CHAR(10)&amp;AA373&amp;CHAR(10)&amp;AB373&amp;CHAR(10)&amp;AC373&amp;CHAR(10)&amp;AD373&amp;CHAR(10)&amp;AE373</f>
      </c>
      <c r="L373" s="2">
        <f>IFERROR(VLOOKUP(#REF!,'第一课直播'!D:L,9,0),IFERROR(VLOOKUP('第一课回放'!C:H,5,0),"未到课"))</f>
      </c>
      <c r="M373" s="2">
        <f>IFERROR(VLOOKUP(#REF!,'第一课回放'!C:H,5,0),"0:00:00")</f>
      </c>
      <c r="N373" s="2">
        <f>IFERROR(VLOOKUP(#REF!,'第二课直播'!D:L,9,0),"未到课")</f>
      </c>
      <c r="O373" s="2"/>
      <c r="P373" s="2"/>
      <c r="Q373" s="2"/>
      <c r="R373" s="2"/>
      <c r="S373" s="1">
        <f>IFERROR(VLOOKUP(A373,'微伴数据'!A:DB,12,0),"")</f>
      </c>
      <c r="T373" s="1">
        <f>IFERROR(VLOOKUP(A373,'微伴数据'!A:DB,32,0),"")</f>
      </c>
      <c r="U373" s="1">
        <f>IFERROR(VLOOKUP(A373,'微伴数据'!A:DC,81,0),"")</f>
      </c>
      <c r="V373" s="1"/>
      <c r="W373" s="1"/>
      <c r="X373" s="1">
        <f>IFERROR(VLOOKUP(A373,'星云问卷'!A:O,8,0),"")</f>
      </c>
      <c r="Y373" s="3">
        <f>IFERROR(VLOOKUP(A373,'星云问卷'!A:O,9,0),"")</f>
      </c>
      <c r="Z373" s="3">
        <f>IFERROR(VLOOKUP(A373,'星云问卷'!A:O,10,0),"")</f>
      </c>
      <c r="AA373" s="3">
        <f>IFERROR(VLOOKUP(A373,'星云问卷'!A:O,11,0),"")</f>
      </c>
      <c r="AB373" s="3">
        <f>IFERROR(VLOOKUP(A373,'星云问卷'!A:O,12,0),"")</f>
      </c>
      <c r="AC373" s="3">
        <f>IFERROR(VLOOKUP(A373,'星云问卷'!A:O,13,0),"")</f>
      </c>
      <c r="AD373" s="3">
        <f>IFERROR(VLOOKUP(A373,'星云问卷'!A:O,14,0),"")</f>
      </c>
      <c r="AE373" s="3">
        <f>IFERROR(VLOOKUP(A373,'星云问卷'!A:O,15,0),"")</f>
      </c>
      <c r="AF373" s="1">
        <f>IFERROR(VLOOKUP(A373,'微伴数据'!A:DB,72,0),"")</f>
      </c>
      <c r="AG373" s="5" t="str">
        <v>547vP7hX</v>
      </c>
      <c r="AH373" s="4" t="s">
        <v>38</v>
      </c>
      <c r="AI373" s="5" t="str">
        <v>6dj4zG5X</v>
      </c>
      <c r="AJ373" s="4"/>
      <c r="AK373" s="4"/>
      <c r="AL373" s="4">
        <f>CONCATENATE( " 我把体验营用户专属福利给你发一下哈：" &amp; CHAR(10) &amp; CHAR(10), "1.《抖音商业IP课》" &amp; CHAR(10), "兑换码：", AG373, CHAR(10), "兑换码使用地址：https://appamvpb5mq9834.h5.xiaoeknow.com/p/t/v1/ecommerce/mkt/redeem_index" &amp; CHAR(10) &amp; CHAR(10), "2.《生财有术66个项目精选》" &amp; CHAR(10), "兑换码：", AH373, CHAR(10), "使用方式：微信搜索小报童投递-点击开始阅读-点击生财有术项目精选即可" &amp; CHAR(10) &amp; CHAR(10), "3.《生财365问》" &amp; CHAR(10), "兑换码：", AI373, CHAR(10), "使用方式：https://appamvpb5mq9834.h5.xiaoeknow.com/p/t/v1/ecommerce/mkt/redeem_index")</f>
      </c>
      <c r="AM373" s="1"/>
      <c r="AN373" s="1"/>
      <c r="AO373" s="1"/>
    </row>
    <row r="374">
      <c r="A374" s="1">
        <f>IF('微伴数据'!A371="","",'微伴数据'!A371)</f>
      </c>
      <c r="B374" s="1">
        <f>IF('微伴数据'!B371="","",'微伴数据'!B371)</f>
      </c>
      <c r="C374" s="1">
        <f>IF('微伴数据'!G371="","",'微伴数据'!G371)</f>
      </c>
      <c r="D374" s="1">
        <f>IF('微伴数据'!D371="","",'微伴数据'!D371)</f>
      </c>
      <c r="E374" s="1">
        <f>IF('微伴数据'!CR371="","",'微伴数据'!CR371)</f>
      </c>
      <c r="F374" s="1">
        <f>IF('微伴数据'!CL371="","",'微伴数据'!CL371)</f>
      </c>
      <c r="G374" s="1" t="str">
        <v>B</v>
      </c>
      <c r="H374" s="1" t="str">
        <v>建联</v>
      </c>
      <c r="I374" s="1">
        <f>VLOOKUP(A374,'Sheet9'!A:A,1,0)</f>
      </c>
      <c r="J374" s="3"/>
      <c r="K374" s="1">
        <f>T374&amp;CHAR(10)&amp;U374&amp;CHAR(10)&amp;V374&amp;CHAR(10)&amp;Y374&amp;CHAR(10)&amp;Z374&amp;CHAR(10)&amp;AA374&amp;CHAR(10)&amp;AB374&amp;CHAR(10)&amp;AC374&amp;CHAR(10)&amp;AD374&amp;CHAR(10)&amp;AE374</f>
      </c>
      <c r="L374" s="2">
        <f>IFERROR(VLOOKUP(#REF!,'第一课直播'!D:L,9,0),IFERROR(VLOOKUP('第一课回放'!C:H,5,0),"未到课"))</f>
      </c>
      <c r="M374" s="2">
        <f>IFERROR(VLOOKUP(#REF!,'第一课回放'!C:H,5,0),"0:00:00")</f>
      </c>
      <c r="N374" s="2">
        <f>IFERROR(VLOOKUP(#REF!,'第二课直播'!D:L,9,0),"未到课")</f>
      </c>
      <c r="O374" s="2"/>
      <c r="P374" s="2"/>
      <c r="Q374" s="2"/>
      <c r="R374" s="2"/>
      <c r="S374" s="1">
        <f>IFERROR(VLOOKUP(A374,'微伴数据'!A:DB,12,0),"")</f>
      </c>
      <c r="T374" s="1">
        <f>IFERROR(VLOOKUP(A374,'微伴数据'!A:DB,32,0),"")</f>
      </c>
      <c r="U374" s="1">
        <f>IFERROR(VLOOKUP(A374,'微伴数据'!A:DC,81,0),"")</f>
      </c>
      <c r="V374" s="1"/>
      <c r="W374" s="1"/>
      <c r="X374" s="1">
        <f>IFERROR(VLOOKUP(A374,'星云问卷'!A:O,8,0),"")</f>
      </c>
      <c r="Y374" s="3">
        <f>IFERROR(VLOOKUP(A374,'星云问卷'!A:O,9,0),"")</f>
      </c>
      <c r="Z374" s="3">
        <f>IFERROR(VLOOKUP(A374,'星云问卷'!A:O,10,0),"")</f>
      </c>
      <c r="AA374" s="3">
        <f>IFERROR(VLOOKUP(A374,'星云问卷'!A:O,11,0),"")</f>
      </c>
      <c r="AB374" s="3">
        <f>IFERROR(VLOOKUP(A374,'星云问卷'!A:O,12,0),"")</f>
      </c>
      <c r="AC374" s="3">
        <f>IFERROR(VLOOKUP(A374,'星云问卷'!A:O,13,0),"")</f>
      </c>
      <c r="AD374" s="3">
        <f>IFERROR(VLOOKUP(A374,'星云问卷'!A:O,14,0),"")</f>
      </c>
      <c r="AE374" s="3">
        <f>IFERROR(VLOOKUP(A374,'星云问卷'!A:O,15,0),"")</f>
      </c>
      <c r="AF374" s="1">
        <f>IFERROR(VLOOKUP(A374,'微伴数据'!A:DB,72,0),"")</f>
      </c>
      <c r="AG374" s="5" t="str">
        <v>565mPmgq</v>
      </c>
      <c r="AH374" s="4" t="s">
        <v>2</v>
      </c>
      <c r="AI374" s="5" t="str">
        <v>6dhWk27cs</v>
      </c>
      <c r="AJ374" s="4"/>
      <c r="AK374" s="4"/>
      <c r="AL374" s="4">
        <f>CONCATENATE( " 我把体验营用户专属福利给你发一下哈：" &amp; CHAR(10) &amp; CHAR(10), "1.《抖音商业IP课》" &amp; CHAR(10), "兑换码：", AG374, CHAR(10), "兑换码使用地址：https://appamvpb5mq9834.h5.xiaoeknow.com/p/t/v1/ecommerce/mkt/redeem_index" &amp; CHAR(10) &amp; CHAR(10), "2.《生财有术66个项目精选》" &amp; CHAR(10), "兑换码：", AH374, CHAR(10), "使用方式：微信搜索小报童投递-点击开始阅读-点击生财有术项目精选即可" &amp; CHAR(10) &amp; CHAR(10), "3.《生财365问》" &amp; CHAR(10), "兑换码：", AI374, CHAR(10), "使用方式：https://appamvpb5mq9834.h5.xiaoeknow.com/p/t/v1/ecommerce/mkt/redeem_index")</f>
      </c>
      <c r="AM374" s="1"/>
      <c r="AN374" s="1"/>
      <c r="AO374" s="1"/>
    </row>
    <row r="375">
      <c r="A375" s="1">
        <f>IF('微伴数据'!A372="","",'微伴数据'!A372)</f>
      </c>
      <c r="B375" s="1">
        <f>IF('微伴数据'!B372="","",'微伴数据'!B372)</f>
      </c>
      <c r="C375" s="1">
        <f>IF('微伴数据'!G372="","",'微伴数据'!G372)</f>
      </c>
      <c r="D375" s="1">
        <f>IF('微伴数据'!D372="","",'微伴数据'!D372)</f>
      </c>
      <c r="E375" s="1">
        <f>IF('微伴数据'!CR372="","",'微伴数据'!CR372)</f>
      </c>
      <c r="F375" s="1">
        <f>IF('微伴数据'!CL372="","",'微伴数据'!CL372)</f>
      </c>
      <c r="G375" s="1" t="str">
        <v>B</v>
      </c>
      <c r="H375" s="1" t="str">
        <v>建联</v>
      </c>
      <c r="I375" s="1">
        <f>VLOOKUP(A375,'Sheet9'!A:A,1,0)</f>
      </c>
      <c r="J375" s="3"/>
      <c r="K375" s="1">
        <f>T375&amp;CHAR(10)&amp;U375&amp;CHAR(10)&amp;V375&amp;CHAR(10)&amp;Y375&amp;CHAR(10)&amp;Z375&amp;CHAR(10)&amp;AA375&amp;CHAR(10)&amp;AB375&amp;CHAR(10)&amp;AC375&amp;CHAR(10)&amp;AD375&amp;CHAR(10)&amp;AE375</f>
      </c>
      <c r="L375" s="2">
        <f>IFERROR(VLOOKUP(#REF!,'第一课直播'!D:L,9,0),IFERROR(VLOOKUP('第一课回放'!C:H,5,0),"未到课"))</f>
      </c>
      <c r="M375" s="2">
        <f>IFERROR(VLOOKUP(#REF!,'第一课回放'!C:H,5,0),"0:00:00")</f>
      </c>
      <c r="N375" s="2">
        <f>IFERROR(VLOOKUP(#REF!,'第二课直播'!D:L,9,0),"未到课")</f>
      </c>
      <c r="O375" s="2"/>
      <c r="P375" s="2"/>
      <c r="Q375" s="2"/>
      <c r="R375" s="2"/>
      <c r="S375" s="1">
        <f>IFERROR(VLOOKUP(A375,'微伴数据'!A:DB,12,0),"")</f>
      </c>
      <c r="T375" s="1">
        <f>IFERROR(VLOOKUP(A375,'微伴数据'!A:DB,32,0),"")</f>
      </c>
      <c r="U375" s="1">
        <f>IFERROR(VLOOKUP(A375,'微伴数据'!A:DC,81,0),"")</f>
      </c>
      <c r="V375" s="1"/>
      <c r="W375" s="1"/>
      <c r="X375" s="1">
        <f>IFERROR(VLOOKUP(A375,'星云问卷'!A:O,8,0),"")</f>
      </c>
      <c r="Y375" s="3">
        <f>IFERROR(VLOOKUP(A375,'星云问卷'!A:O,9,0),"")</f>
      </c>
      <c r="Z375" s="3">
        <f>IFERROR(VLOOKUP(A375,'星云问卷'!A:O,10,0),"")</f>
      </c>
      <c r="AA375" s="3">
        <f>IFERROR(VLOOKUP(A375,'星云问卷'!A:O,11,0),"")</f>
      </c>
      <c r="AB375" s="3">
        <f>IFERROR(VLOOKUP(A375,'星云问卷'!A:O,12,0),"")</f>
      </c>
      <c r="AC375" s="3">
        <f>IFERROR(VLOOKUP(A375,'星云问卷'!A:O,13,0),"")</f>
      </c>
      <c r="AD375" s="3">
        <f>IFERROR(VLOOKUP(A375,'星云问卷'!A:O,14,0),"")</f>
      </c>
      <c r="AE375" s="3">
        <f>IFERROR(VLOOKUP(A375,'星云问卷'!A:O,15,0),"")</f>
      </c>
      <c r="AF375" s="1">
        <f>IFERROR(VLOOKUP(A375,'微伴数据'!A:DB,72,0),"")</f>
      </c>
      <c r="AG375" s="5" t="str">
        <v>565mPmgq</v>
      </c>
      <c r="AH375" s="4" t="s">
        <v>2</v>
      </c>
      <c r="AI375" s="5" t="str">
        <v>6dhWk27cs</v>
      </c>
      <c r="AJ375" s="4"/>
      <c r="AK375" s="4"/>
      <c r="AL375" s="4">
        <f>CONCATENATE( " 我把体验营用户专属福利给你发一下哈：" &amp; CHAR(10) &amp; CHAR(10), "1.《抖音商业IP课》" &amp; CHAR(10), "兑换码：", AG375, CHAR(10), "兑换码使用地址：https://appamvpb5mq9834.h5.xiaoeknow.com/p/t/v1/ecommerce/mkt/redeem_index" &amp; CHAR(10) &amp; CHAR(10), "2.《生财有术66个项目精选》" &amp; CHAR(10), "兑换码：", AH375, CHAR(10), "使用方式：微信搜索小报童投递-点击开始阅读-点击生财有术项目精选即可" &amp; CHAR(10) &amp; CHAR(10), "3.《生财365问》" &amp; CHAR(10), "兑换码：", AI375, CHAR(10), "使用方式：https://appamvpb5mq9834.h5.xiaoeknow.com/p/t/v1/ecommerce/mkt/redeem_index")</f>
      </c>
      <c r="AM375" s="1"/>
      <c r="AN375" s="1"/>
      <c r="AO375" s="1"/>
    </row>
    <row r="376">
      <c r="A376" s="1">
        <f>IF('微伴数据'!A373="","",'微伴数据'!A373)</f>
      </c>
      <c r="B376" s="1">
        <f>IF('微伴数据'!B373="","",'微伴数据'!B373)</f>
      </c>
      <c r="C376" s="1">
        <f>IF('微伴数据'!G373="","",'微伴数据'!G373)</f>
      </c>
      <c r="D376" s="1">
        <f>IF('微伴数据'!D373="","",'微伴数据'!D373)</f>
      </c>
      <c r="E376" s="1">
        <f>IF('微伴数据'!CR373="","",'微伴数据'!CR373)</f>
      </c>
      <c r="F376" s="1">
        <f>IF('微伴数据'!CL373="","",'微伴数据'!CL373)</f>
      </c>
      <c r="G376" s="1" t="str">
        <v>B</v>
      </c>
      <c r="H376" s="1" t="str">
        <v>建联</v>
      </c>
      <c r="I376" s="1">
        <f>VLOOKUP(A376,'Sheet9'!A:A,1,0)</f>
      </c>
      <c r="J376" s="3"/>
      <c r="K376" s="1">
        <f>T376&amp;CHAR(10)&amp;U376&amp;CHAR(10)&amp;V376&amp;CHAR(10)&amp;Y376&amp;CHAR(10)&amp;Z376&amp;CHAR(10)&amp;AA376&amp;CHAR(10)&amp;AB376&amp;CHAR(10)&amp;AC376&amp;CHAR(10)&amp;AD376&amp;CHAR(10)&amp;AE376</f>
      </c>
      <c r="L376" s="2">
        <f>IFERROR(VLOOKUP(#REF!,'第一课直播'!D:L,9,0),IFERROR(VLOOKUP('第一课回放'!C:H,5,0),"未到课"))</f>
      </c>
      <c r="M376" s="2">
        <f>IFERROR(VLOOKUP(#REF!,'第一课回放'!C:H,5,0),"0:00:00")</f>
      </c>
      <c r="N376" s="2">
        <f>IFERROR(VLOOKUP(#REF!,'第二课直播'!D:L,9,0),"未到课")</f>
      </c>
      <c r="O376" s="2"/>
      <c r="P376" s="2"/>
      <c r="Q376" s="2"/>
      <c r="R376" s="2"/>
      <c r="S376" s="1">
        <f>IFERROR(VLOOKUP(A376,'微伴数据'!A:DB,12,0),"")</f>
      </c>
      <c r="T376" s="1">
        <f>IFERROR(VLOOKUP(A376,'微伴数据'!A:DB,32,0),"")</f>
      </c>
      <c r="U376" s="1">
        <f>IFERROR(VLOOKUP(A376,'微伴数据'!A:DC,81,0),"")</f>
      </c>
      <c r="V376" s="1"/>
      <c r="W376" s="1"/>
      <c r="X376" s="1">
        <f>IFERROR(VLOOKUP(A376,'星云问卷'!A:O,8,0),"")</f>
      </c>
      <c r="Y376" s="3">
        <f>IFERROR(VLOOKUP(A376,'星云问卷'!A:O,9,0),"")</f>
      </c>
      <c r="Z376" s="3">
        <f>IFERROR(VLOOKUP(A376,'星云问卷'!A:O,10,0),"")</f>
      </c>
      <c r="AA376" s="3">
        <f>IFERROR(VLOOKUP(A376,'星云问卷'!A:O,11,0),"")</f>
      </c>
      <c r="AB376" s="3">
        <f>IFERROR(VLOOKUP(A376,'星云问卷'!A:O,12,0),"")</f>
      </c>
      <c r="AC376" s="3">
        <f>IFERROR(VLOOKUP(A376,'星云问卷'!A:O,13,0),"")</f>
      </c>
      <c r="AD376" s="3">
        <f>IFERROR(VLOOKUP(A376,'星云问卷'!A:O,14,0),"")</f>
      </c>
      <c r="AE376" s="3">
        <f>IFERROR(VLOOKUP(A376,'星云问卷'!A:O,15,0),"")</f>
      </c>
      <c r="AF376" s="1">
        <f>IFERROR(VLOOKUP(A376,'微伴数据'!A:DB,72,0),"")</f>
      </c>
      <c r="AG376" s="5" t="str">
        <v>565mPmgq</v>
      </c>
      <c r="AH376" s="4" t="s">
        <v>2</v>
      </c>
      <c r="AI376" s="5" t="str">
        <v>6dhWk27cs</v>
      </c>
      <c r="AJ376" s="4"/>
      <c r="AK376" s="4"/>
      <c r="AL376" s="4">
        <f>CONCATENATE( " 我把体验营用户专属福利给你发一下哈：" &amp; CHAR(10) &amp; CHAR(10), "1.《抖音商业IP课》" &amp; CHAR(10), "兑换码：", AG376, CHAR(10), "兑换码使用地址：https://appamvpb5mq9834.h5.xiaoeknow.com/p/t/v1/ecommerce/mkt/redeem_index" &amp; CHAR(10) &amp; CHAR(10), "2.《生财有术66个项目精选》" &amp; CHAR(10), "兑换码：", AH376, CHAR(10), "使用方式：微信搜索小报童投递-点击开始阅读-点击生财有术项目精选即可" &amp; CHAR(10) &amp; CHAR(10), "3.《生财365问》" &amp; CHAR(10), "兑换码：", AI376, CHAR(10), "使用方式：https://appamvpb5mq9834.h5.xiaoeknow.com/p/t/v1/ecommerce/mkt/redeem_index")</f>
      </c>
      <c r="AM376" s="1"/>
      <c r="AN376" s="1"/>
      <c r="AO376" s="1"/>
    </row>
    <row r="377">
      <c r="A377" s="1">
        <f>IF('微伴数据'!A374="","",'微伴数据'!A374)</f>
      </c>
      <c r="B377" s="1">
        <f>IF('微伴数据'!B374="","",'微伴数据'!B374)</f>
      </c>
      <c r="C377" s="1">
        <f>IF('微伴数据'!G374="","",'微伴数据'!G374)</f>
      </c>
      <c r="D377" s="1">
        <f>IF('微伴数据'!D374="","",'微伴数据'!D374)</f>
      </c>
      <c r="E377" s="1">
        <f>IF('微伴数据'!CR374="","",'微伴数据'!CR374)</f>
      </c>
      <c r="F377" s="1">
        <f>IF('微伴数据'!CL374="","",'微伴数据'!CL374)</f>
      </c>
      <c r="G377" s="1" t="str">
        <v>A</v>
      </c>
      <c r="H377" s="1" t="str">
        <v>已成交</v>
      </c>
      <c r="I377" s="1">
        <f>VLOOKUP(A377,'Sheet9'!A:A,1,0)</f>
      </c>
      <c r="J377" s="3"/>
      <c r="K377" s="1">
        <f>T377&amp;CHAR(10)&amp;U377&amp;CHAR(10)&amp;V377&amp;CHAR(10)&amp;Y377&amp;CHAR(10)&amp;Z377&amp;CHAR(10)&amp;AA377&amp;CHAR(10)&amp;AB377&amp;CHAR(10)&amp;AC377&amp;CHAR(10)&amp;AD377&amp;CHAR(10)&amp;AE377</f>
      </c>
      <c r="L377" s="2">
        <f>IFERROR(VLOOKUP(#REF!,'第一课直播'!D:L,9,0),IFERROR(VLOOKUP('第一课回放'!C:H,5,0),"未到课"))</f>
      </c>
      <c r="M377" s="2">
        <f>IFERROR(VLOOKUP(#REF!,'第一课回放'!C:H,5,0),"0:00:00")</f>
      </c>
      <c r="N377" s="2">
        <f>IFERROR(VLOOKUP(#REF!,'第二课直播'!D:L,9,0),"未到课")</f>
      </c>
      <c r="O377" s="2"/>
      <c r="P377" s="2"/>
      <c r="Q377" s="2"/>
      <c r="R377" s="2"/>
      <c r="S377" s="1">
        <f>IFERROR(VLOOKUP(A377,'微伴数据'!A:DB,12,0),"")</f>
      </c>
      <c r="T377" s="1">
        <f>IFERROR(VLOOKUP(A377,'微伴数据'!A:DB,32,0),"")</f>
      </c>
      <c r="U377" s="1">
        <f>IFERROR(VLOOKUP(A377,'微伴数据'!A:DC,81,0),"")</f>
      </c>
      <c r="V377" s="1"/>
      <c r="W377" s="1"/>
      <c r="X377" s="1">
        <f>IFERROR(VLOOKUP(A377,'星云问卷'!A:O,8,0),"")</f>
      </c>
      <c r="Y377" s="3">
        <f>IFERROR(VLOOKUP(A377,'星云问卷'!A:O,9,0),"")</f>
      </c>
      <c r="Z377" s="3">
        <f>IFERROR(VLOOKUP(A377,'星云问卷'!A:O,10,0),"")</f>
      </c>
      <c r="AA377" s="3">
        <f>IFERROR(VLOOKUP(A377,'星云问卷'!A:O,11,0),"")</f>
      </c>
      <c r="AB377" s="3">
        <f>IFERROR(VLOOKUP(A377,'星云问卷'!A:O,12,0),"")</f>
      </c>
      <c r="AC377" s="3">
        <f>IFERROR(VLOOKUP(A377,'星云问卷'!A:O,13,0),"")</f>
      </c>
      <c r="AD377" s="3">
        <f>IFERROR(VLOOKUP(A377,'星云问卷'!A:O,14,0),"")</f>
      </c>
      <c r="AE377" s="3">
        <f>IFERROR(VLOOKUP(A377,'星云问卷'!A:O,15,0),"")</f>
      </c>
      <c r="AF377" s="1">
        <f>IFERROR(VLOOKUP(A377,'微伴数据'!A:DB,72,0),"")</f>
      </c>
      <c r="AG377" s="5" t="str">
        <v>54DHanNU</v>
      </c>
      <c r="AH377" s="6" t="s">
        <v>40</v>
      </c>
      <c r="AI377" s="5" t="str">
        <v>6dvMFT6T</v>
      </c>
      <c r="AJ377" s="4"/>
      <c r="AK377" s="4"/>
      <c r="AL377" s="4">
        <f>CONCATENATE( " 我把体验营用户专属福利给你发一下哈：" &amp; CHAR(10) &amp; CHAR(10), "1.《抖音商业IP课》" &amp; CHAR(10), "兑换码：", AG377, CHAR(10), "兑换码使用地址：https://appamvpb5mq9834.h5.xiaoeknow.com/p/t/v1/ecommerce/mkt/redeem_index" &amp; CHAR(10) &amp; CHAR(10), "2.《生财有术66个项目精选》" &amp; CHAR(10), "兑换码：", AH377, CHAR(10), "使用方式：微信搜索小报童投递-点击开始阅读-点击生财有术项目精选即可" &amp; CHAR(10) &amp; CHAR(10), "3.《生财365问》" &amp; CHAR(10), "兑换码：", AI377, CHAR(10), "使用方式：https://appamvpb5mq9834.h5.xiaoeknow.com/p/t/v1/ecommerce/mkt/redeem_index")</f>
      </c>
      <c r="AM377" s="1"/>
      <c r="AN377" s="1"/>
      <c r="AO377" s="1"/>
    </row>
    <row r="378">
      <c r="A378" s="1">
        <f>IF('微伴数据'!A375="","",'微伴数据'!A375)</f>
      </c>
      <c r="B378" s="1">
        <f>IF('微伴数据'!B375="","",'微伴数据'!B375)</f>
      </c>
      <c r="C378" s="1">
        <f>IF('微伴数据'!G375="","",'微伴数据'!G375)</f>
      </c>
      <c r="D378" s="1">
        <f>IF('微伴数据'!D375="","",'微伴数据'!D375)</f>
      </c>
      <c r="E378" s="1">
        <f>IF('微伴数据'!CR375="","",'微伴数据'!CR375)</f>
      </c>
      <c r="F378" s="1">
        <f>IF('微伴数据'!CL375="","",'微伴数据'!CL375)</f>
      </c>
      <c r="G378" s="1" t="str">
        <v>S</v>
      </c>
      <c r="H378" s="1" t="str">
        <v>匹配产品</v>
      </c>
      <c r="I378" s="1">
        <f>VLOOKUP(A378,'Sheet9'!A:A,1,0)</f>
      </c>
      <c r="J378" s="3" t="str">
        <v>我可以用openclaw claude code 这类工具</v>
      </c>
      <c r="K378" s="1">
        <f>T378&amp;CHAR(10)&amp;U378&amp;CHAR(10)&amp;V378&amp;CHAR(10)&amp;Y378&amp;CHAR(10)&amp;Z378&amp;CHAR(10)&amp;AA378&amp;CHAR(10)&amp;AB378&amp;CHAR(10)&amp;AC378&amp;CHAR(10)&amp;AD378&amp;CHAR(10)&amp;AE378</f>
      </c>
      <c r="L378" s="2">
        <f>IFERROR(VLOOKUP(#REF!,'第一课直播'!D:L,9,0),IFERROR(VLOOKUP('第一课回放'!C:H,5,0),"未到课"))</f>
      </c>
      <c r="M378" s="2">
        <f>IFERROR(VLOOKUP(#REF!,'第一课回放'!C:H,5,0),"0:00:00")</f>
      </c>
      <c r="N378" s="2">
        <f>IFERROR(VLOOKUP(#REF!,'第二课直播'!D:L,9,0),"未到课")</f>
      </c>
      <c r="O378" s="2"/>
      <c r="P378" s="2"/>
      <c r="Q378" s="2"/>
      <c r="R378" s="2"/>
      <c r="S378" s="1">
        <f>IFERROR(VLOOKUP(A378,'微伴数据'!A:DB,12,0),"")</f>
      </c>
      <c r="T378" s="1">
        <f>IFERROR(VLOOKUP(A378,'微伴数据'!A:DB,32,0),"")</f>
      </c>
      <c r="U378" s="1">
        <f>IFERROR(VLOOKUP(A378,'微伴数据'!A:DC,81,0),"")</f>
      </c>
      <c r="V378" s="1"/>
      <c r="W378" s="1"/>
      <c r="X378" s="1">
        <f>IFERROR(VLOOKUP(A378,'星云问卷'!A:O,8,0),"")</f>
      </c>
      <c r="Y378" s="3">
        <f>IFERROR(VLOOKUP(A378,'星云问卷'!A:O,9,0),"")</f>
      </c>
      <c r="Z378" s="3">
        <f>IFERROR(VLOOKUP(A378,'星云问卷'!A:O,10,0),"")</f>
      </c>
      <c r="AA378" s="3">
        <f>IFERROR(VLOOKUP(A378,'星云问卷'!A:O,11,0),"")</f>
      </c>
      <c r="AB378" s="3">
        <f>IFERROR(VLOOKUP(A378,'星云问卷'!A:O,12,0),"")</f>
      </c>
      <c r="AC378" s="3">
        <f>IFERROR(VLOOKUP(A378,'星云问卷'!A:O,13,0),"")</f>
      </c>
      <c r="AD378" s="3">
        <f>IFERROR(VLOOKUP(A378,'星云问卷'!A:O,14,0),"")</f>
      </c>
      <c r="AE378" s="3">
        <f>IFERROR(VLOOKUP(A378,'星云问卷'!A:O,15,0),"")</f>
      </c>
      <c r="AF378" s="1">
        <f>IFERROR(VLOOKUP(A378,'微伴数据'!A:DB,72,0),"")</f>
      </c>
      <c r="AG378" s="5" t="str">
        <v>565mPmgq</v>
      </c>
      <c r="AH378" s="4" t="s">
        <v>2</v>
      </c>
      <c r="AI378" s="5" t="str">
        <v>6dhWk27cs</v>
      </c>
      <c r="AJ378" s="4"/>
      <c r="AK378" s="4"/>
      <c r="AL378" s="4">
        <f>CONCATENATE( " 我把体验营用户专属福利给你发一下哈：" &amp; CHAR(10) &amp; CHAR(10), "1.《抖音商业IP课》" &amp; CHAR(10), "兑换码：", AG378, CHAR(10), "兑换码使用地址：https://appamvpb5mq9834.h5.xiaoeknow.com/p/t/v1/ecommerce/mkt/redeem_index" &amp; CHAR(10) &amp; CHAR(10), "2.《生财有术66个项目精选》" &amp; CHAR(10), "兑换码：", AH378, CHAR(10), "使用方式：微信搜索小报童投递-点击开始阅读-点击生财有术项目精选即可" &amp; CHAR(10) &amp; CHAR(10), "3.《生财365问》" &amp; CHAR(10), "兑换码：", AI378, CHAR(10), "使用方式：https://appamvpb5mq9834.h5.xiaoeknow.com/p/t/v1/ecommerce/mkt/redeem_index")</f>
      </c>
      <c r="AM378" s="1"/>
      <c r="AN378" s="1"/>
      <c r="AO378" s="1"/>
    </row>
    <row r="379">
      <c r="A379" s="1">
        <f>IF('微伴数据'!A376="","",'微伴数据'!A376)</f>
      </c>
      <c r="B379" s="1">
        <f>IF('微伴数据'!B376="","",'微伴数据'!B376)</f>
      </c>
      <c r="C379" s="1">
        <f>IF('微伴数据'!G376="","",'微伴数据'!G376)</f>
      </c>
      <c r="D379" s="1">
        <f>IF('微伴数据'!D376="","",'微伴数据'!D376)</f>
      </c>
      <c r="E379" s="1">
        <f>IF('微伴数据'!CR376="","",'微伴数据'!CR376)</f>
      </c>
      <c r="F379" s="1">
        <f>IF('微伴数据'!CL376="","",'微伴数据'!CL376)</f>
      </c>
      <c r="G379" s="1" t="str">
        <v>B</v>
      </c>
      <c r="H379" s="1" t="str">
        <v>建联</v>
      </c>
      <c r="I379" s="1">
        <f>VLOOKUP(A379,'Sheet9'!A:A,1,0)</f>
      </c>
      <c r="J379" s="3"/>
      <c r="K379" s="1">
        <f>T379&amp;CHAR(10)&amp;U379&amp;CHAR(10)&amp;V379&amp;CHAR(10)&amp;Y379&amp;CHAR(10)&amp;Z379&amp;CHAR(10)&amp;AA379&amp;CHAR(10)&amp;AB379&amp;CHAR(10)&amp;AC379&amp;CHAR(10)&amp;AD379&amp;CHAR(10)&amp;AE379</f>
      </c>
      <c r="L379" s="2">
        <f>IFERROR(VLOOKUP(#REF!,'第一课直播'!D:L,9,0),IFERROR(VLOOKUP('第一课回放'!C:H,5,0),"未到课"))</f>
      </c>
      <c r="M379" s="2">
        <f>IFERROR(VLOOKUP(#REF!,'第一课回放'!C:H,5,0),"0:00:00")</f>
      </c>
      <c r="N379" s="2">
        <f>IFERROR(VLOOKUP(#REF!,'第二课直播'!D:L,9,0),"未到课")</f>
      </c>
      <c r="O379" s="2"/>
      <c r="P379" s="2"/>
      <c r="Q379" s="2"/>
      <c r="R379" s="2"/>
      <c r="S379" s="1">
        <f>IFERROR(VLOOKUP(A379,'微伴数据'!A:DB,12,0),"")</f>
      </c>
      <c r="T379" s="1">
        <f>IFERROR(VLOOKUP(A379,'微伴数据'!A:DB,32,0),"")</f>
      </c>
      <c r="U379" s="1">
        <f>IFERROR(VLOOKUP(A379,'微伴数据'!A:DC,81,0),"")</f>
      </c>
      <c r="V379" s="1"/>
      <c r="W379" s="1"/>
      <c r="X379" s="1">
        <f>IFERROR(VLOOKUP(A379,'星云问卷'!A:O,8,0),"")</f>
      </c>
      <c r="Y379" s="3">
        <f>IFERROR(VLOOKUP(A379,'星云问卷'!A:O,9,0),"")</f>
      </c>
      <c r="Z379" s="3">
        <f>IFERROR(VLOOKUP(A379,'星云问卷'!A:O,10,0),"")</f>
      </c>
      <c r="AA379" s="3">
        <f>IFERROR(VLOOKUP(A379,'星云问卷'!A:O,11,0),"")</f>
      </c>
      <c r="AB379" s="3">
        <f>IFERROR(VLOOKUP(A379,'星云问卷'!A:O,12,0),"")</f>
      </c>
      <c r="AC379" s="3">
        <f>IFERROR(VLOOKUP(A379,'星云问卷'!A:O,13,0),"")</f>
      </c>
      <c r="AD379" s="3">
        <f>IFERROR(VLOOKUP(A379,'星云问卷'!A:O,14,0),"")</f>
      </c>
      <c r="AE379" s="3">
        <f>IFERROR(VLOOKUP(A379,'星云问卷'!A:O,15,0),"")</f>
      </c>
      <c r="AF379" s="1">
        <f>IFERROR(VLOOKUP(A379,'微伴数据'!A:DB,72,0),"")</f>
      </c>
      <c r="AG379" s="5" t="str">
        <v>565mPmgq</v>
      </c>
      <c r="AH379" s="4" t="s">
        <v>2</v>
      </c>
      <c r="AI379" s="5" t="str">
        <v>6dhWk27cs</v>
      </c>
      <c r="AJ379" s="4"/>
      <c r="AK379" s="4"/>
      <c r="AL379" s="4">
        <f>CONCATENATE( " 我把体验营用户专属福利给你发一下哈：" &amp; CHAR(10) &amp; CHAR(10), "1.《抖音商业IP课》" &amp; CHAR(10), "兑换码：", AG379, CHAR(10), "兑换码使用地址：https://appamvpb5mq9834.h5.xiaoeknow.com/p/t/v1/ecommerce/mkt/redeem_index" &amp; CHAR(10) &amp; CHAR(10), "2.《生财有术66个项目精选》" &amp; CHAR(10), "兑换码：", AH379, CHAR(10), "使用方式：微信搜索小报童投递-点击开始阅读-点击生财有术项目精选即可" &amp; CHAR(10) &amp; CHAR(10), "3.《生财365问》" &amp; CHAR(10), "兑换码：", AI379, CHAR(10), "使用方式：https://appamvpb5mq9834.h5.xiaoeknow.com/p/t/v1/ecommerce/mkt/redeem_index")</f>
      </c>
      <c r="AM379" s="1"/>
      <c r="AN379" s="1"/>
      <c r="AO379" s="1"/>
    </row>
    <row r="380">
      <c r="A380" s="1">
        <f>IF('微伴数据'!A377="","",'微伴数据'!A377)</f>
      </c>
      <c r="B380" s="1">
        <f>IF('微伴数据'!B377="","",'微伴数据'!B377)</f>
      </c>
      <c r="C380" s="1">
        <f>IF('微伴数据'!G377="","",'微伴数据'!G377)</f>
      </c>
      <c r="D380" s="1">
        <f>IF('微伴数据'!D377="","",'微伴数据'!D377)</f>
      </c>
      <c r="E380" s="1">
        <f>IF('微伴数据'!CR377="","",'微伴数据'!CR377)</f>
      </c>
      <c r="F380" s="1">
        <f>IF('微伴数据'!CL377="","",'微伴数据'!CL377)</f>
      </c>
      <c r="G380" s="1" t="str">
        <v>B</v>
      </c>
      <c r="H380" s="1" t="str">
        <v>建联</v>
      </c>
      <c r="I380" s="1">
        <f>VLOOKUP(A380,'Sheet9'!A:A,1,0)</f>
      </c>
      <c r="J380" s="3"/>
      <c r="K380" s="1">
        <f>T380&amp;CHAR(10)&amp;U380&amp;CHAR(10)&amp;V380&amp;CHAR(10)&amp;Y380&amp;CHAR(10)&amp;Z380&amp;CHAR(10)&amp;AA380&amp;CHAR(10)&amp;AB380&amp;CHAR(10)&amp;AC380&amp;CHAR(10)&amp;AD380&amp;CHAR(10)&amp;AE380</f>
      </c>
      <c r="L380" s="2">
        <f>IFERROR(VLOOKUP(#REF!,'第一课直播'!D:L,9,0),IFERROR(VLOOKUP('第一课回放'!C:H,5,0),"未到课"))</f>
      </c>
      <c r="M380" s="2">
        <f>IFERROR(VLOOKUP(#REF!,'第一课回放'!C:H,5,0),"0:00:00")</f>
      </c>
      <c r="N380" s="2">
        <f>IFERROR(VLOOKUP(#REF!,'第二课直播'!D:L,9,0),"未到课")</f>
      </c>
      <c r="O380" s="2"/>
      <c r="P380" s="2"/>
      <c r="Q380" s="2"/>
      <c r="R380" s="2"/>
      <c r="S380" s="1">
        <f>IFERROR(VLOOKUP(A380,'微伴数据'!A:DB,12,0),"")</f>
      </c>
      <c r="T380" s="1">
        <f>IFERROR(VLOOKUP(A380,'微伴数据'!A:DB,32,0),"")</f>
      </c>
      <c r="U380" s="1">
        <f>IFERROR(VLOOKUP(A380,'微伴数据'!A:DC,81,0),"")</f>
      </c>
      <c r="V380" s="1"/>
      <c r="W380" s="1"/>
      <c r="X380" s="1">
        <f>IFERROR(VLOOKUP(A380,'星云问卷'!A:O,8,0),"")</f>
      </c>
      <c r="Y380" s="3">
        <f>IFERROR(VLOOKUP(A380,'星云问卷'!A:O,9,0),"")</f>
      </c>
      <c r="Z380" s="3">
        <f>IFERROR(VLOOKUP(A380,'星云问卷'!A:O,10,0),"")</f>
      </c>
      <c r="AA380" s="3">
        <f>IFERROR(VLOOKUP(A380,'星云问卷'!A:O,11,0),"")</f>
      </c>
      <c r="AB380" s="3">
        <f>IFERROR(VLOOKUP(A380,'星云问卷'!A:O,12,0),"")</f>
      </c>
      <c r="AC380" s="3">
        <f>IFERROR(VLOOKUP(A380,'星云问卷'!A:O,13,0),"")</f>
      </c>
      <c r="AD380" s="3">
        <f>IFERROR(VLOOKUP(A380,'星云问卷'!A:O,14,0),"")</f>
      </c>
      <c r="AE380" s="3">
        <f>IFERROR(VLOOKUP(A380,'星云问卷'!A:O,15,0),"")</f>
      </c>
      <c r="AF380" s="1">
        <f>IFERROR(VLOOKUP(A380,'微伴数据'!A:DB,72,0),"")</f>
      </c>
      <c r="AG380" s="5" t="str">
        <v>565mPmgq</v>
      </c>
      <c r="AH380" s="4" t="s">
        <v>2</v>
      </c>
      <c r="AI380" s="5" t="str">
        <v>6dhWk27cs</v>
      </c>
      <c r="AJ380" s="4"/>
      <c r="AK380" s="4"/>
      <c r="AL380" s="4">
        <f>CONCATENATE( " 我把体验营用户专属福利给你发一下哈：" &amp; CHAR(10) &amp; CHAR(10), "1.《抖音商业IP课》" &amp; CHAR(10), "兑换码：", AG380, CHAR(10), "兑换码使用地址：https://appamvpb5mq9834.h5.xiaoeknow.com/p/t/v1/ecommerce/mkt/redeem_index" &amp; CHAR(10) &amp; CHAR(10), "2.《生财有术66个项目精选》" &amp; CHAR(10), "兑换码：", AH380, CHAR(10), "使用方式：微信搜索小报童投递-点击开始阅读-点击生财有术项目精选即可" &amp; CHAR(10) &amp; CHAR(10), "3.《生财365问》" &amp; CHAR(10), "兑换码：", AI380, CHAR(10), "使用方式：https://appamvpb5mq9834.h5.xiaoeknow.com/p/t/v1/ecommerce/mkt/redeem_index")</f>
      </c>
      <c r="AM380" s="1"/>
      <c r="AN380" s="1"/>
      <c r="AO380" s="1"/>
    </row>
    <row r="381">
      <c r="A381" s="1">
        <f>IF('微伴数据'!A378="","",'微伴数据'!A378)</f>
      </c>
      <c r="B381" s="1">
        <f>IF('微伴数据'!B378="","",'微伴数据'!B378)</f>
      </c>
      <c r="C381" s="1">
        <f>IF('微伴数据'!G384="","",'微伴数据'!G384)</f>
      </c>
      <c r="D381" s="1">
        <f>IF('微伴数据'!D384="","",'微伴数据'!D384)</f>
      </c>
      <c r="E381" s="1">
        <f>IF('微伴数据'!CR378="","",'微伴数据'!CR378)</f>
      </c>
      <c r="F381" s="1">
        <f>IF('微伴数据'!CL378="","",'微伴数据'!CL378)</f>
      </c>
      <c r="G381" s="1" t="str">
        <v>B</v>
      </c>
      <c r="H381" s="1" t="str">
        <v>已成交</v>
      </c>
      <c r="I381" s="1">
        <f>VLOOKUP(A381,'Sheet9'!A:A,1,0)</f>
      </c>
      <c r="J381" s="3"/>
      <c r="K381" s="1">
        <f>T381&amp;CHAR(10)&amp;U381&amp;CHAR(10)&amp;V381&amp;CHAR(10)&amp;Y381&amp;CHAR(10)&amp;Z381&amp;CHAR(10)&amp;AA381&amp;CHAR(10)&amp;AB381&amp;CHAR(10)&amp;AC381&amp;CHAR(10)&amp;AD381&amp;CHAR(10)&amp;AE381</f>
      </c>
      <c r="L381" s="2">
        <f>IFERROR(VLOOKUP(#REF!,'第一课直播'!D:L,9,0),IFERROR(VLOOKUP('第一课回放'!C:H,5,0),"未到课"))</f>
      </c>
      <c r="M381" s="2">
        <f>IFERROR(VLOOKUP(#REF!,'第一课回放'!C:H,5,0),"0:00:00")</f>
      </c>
      <c r="N381" s="2">
        <f>IFERROR(VLOOKUP(#REF!,'第二课直播'!D:L,9,0),"未到课")</f>
      </c>
      <c r="O381" s="2"/>
      <c r="P381" s="2"/>
      <c r="Q381" s="2"/>
      <c r="R381" s="2"/>
      <c r="S381" s="1">
        <f>IFERROR(VLOOKUP(A381,'微伴数据'!A:DB,12,0),"")</f>
      </c>
      <c r="T381" s="1">
        <f>IFERROR(VLOOKUP(A381,'微伴数据'!A:DB,32,0),"")</f>
      </c>
      <c r="U381" s="1">
        <f>IFERROR(VLOOKUP(A381,'微伴数据'!A:DC,81,0),"")</f>
      </c>
      <c r="V381" s="1"/>
      <c r="W381" s="1"/>
      <c r="X381" s="1">
        <f>IFERROR(VLOOKUP(A381,'星云问卷'!A:O,8,0),"")</f>
      </c>
      <c r="Y381" s="3">
        <f>IFERROR(VLOOKUP(A381,'星云问卷'!A:O,9,0),"")</f>
      </c>
      <c r="Z381" s="3">
        <f>IFERROR(VLOOKUP(A381,'星云问卷'!A:O,10,0),"")</f>
      </c>
      <c r="AA381" s="3">
        <f>IFERROR(VLOOKUP(A381,'星云问卷'!A:O,11,0),"")</f>
      </c>
      <c r="AB381" s="3">
        <f>IFERROR(VLOOKUP(A381,'星云问卷'!A:O,12,0),"")</f>
      </c>
      <c r="AC381" s="3">
        <f>IFERROR(VLOOKUP(A381,'星云问卷'!A:O,13,0),"")</f>
      </c>
      <c r="AD381" s="3">
        <f>IFERROR(VLOOKUP(A381,'星云问卷'!A:O,14,0),"")</f>
      </c>
      <c r="AE381" s="3">
        <f>IFERROR(VLOOKUP(A381,'星云问卷'!A:O,15,0),"")</f>
      </c>
      <c r="AF381" s="1">
        <f>IFERROR(VLOOKUP(A381,'微伴数据'!A:DB,72,0),"")</f>
      </c>
      <c r="AG381" s="5" t="str">
        <v>54DHgE5h</v>
      </c>
      <c r="AH381" s="6" t="s">
        <v>41</v>
      </c>
      <c r="AI381" s="5" t="str">
        <v>6dvNgnU9</v>
      </c>
      <c r="AJ381" s="4"/>
      <c r="AK381" s="4"/>
      <c r="AL381" s="4">
        <f>CONCATENATE( " 我把体验营用户专属福利给你发一下哈：" &amp; CHAR(10) &amp; CHAR(10), "1.《抖音商业IP课》" &amp; CHAR(10), "兑换码：", AG381, CHAR(10), "兑换码使用地址：https://appamvpb5mq9834.h5.xiaoeknow.com/p/t/v1/ecommerce/mkt/redeem_index" &amp; CHAR(10) &amp; CHAR(10), "2.《生财有术66个项目精选》" &amp; CHAR(10), "兑换码：", AH381, CHAR(10), "使用方式：微信搜索小报童投递-点击开始阅读-点击生财有术项目精选即可" &amp; CHAR(10) &amp; CHAR(10), "3.《生财365问》" &amp; CHAR(10), "兑换码：", AI381, CHAR(10), "使用方式：https://appamvpb5mq9834.h5.xiaoeknow.com/p/t/v1/ecommerce/mkt/redeem_index")</f>
      </c>
      <c r="AM381" s="1"/>
      <c r="AN381" s="1"/>
      <c r="AO381" s="1"/>
    </row>
    <row r="382">
      <c r="A382" s="1">
        <f>IF('微伴数据'!A379="","",'微伴数据'!A379)</f>
      </c>
      <c r="B382" s="8">
        <f>IF('微伴数据'!B379="","",'微伴数据'!B379)</f>
      </c>
      <c r="C382" s="1">
        <f>IF('微伴数据'!G385="","",'微伴数据'!G385)</f>
      </c>
      <c r="D382" s="1">
        <f>IF('微伴数据'!D385="","",'微伴数据'!D385)</f>
      </c>
      <c r="E382" s="1">
        <f>IF('微伴数据'!CR379="","",'微伴数据'!CR379)</f>
      </c>
      <c r="F382" s="1">
        <f>IF('微伴数据'!CL379="","",'微伴数据'!CL379)</f>
      </c>
      <c r="G382" s="1" t="str">
        <v>S</v>
      </c>
      <c r="H382" s="1" t="str">
        <v>匹配产品</v>
      </c>
      <c r="I382" s="1">
        <f>VLOOKUP(A382,'Sheet9'!A:A,1,0)</f>
      </c>
      <c r="J382" s="3" t="str">
        <v>推荐一些吧</v>
      </c>
      <c r="K382" s="1">
        <f>T382&amp;CHAR(10)&amp;U382&amp;CHAR(10)&amp;V382&amp;CHAR(10)&amp;Y382&amp;CHAR(10)&amp;Z382&amp;CHAR(10)&amp;AA382&amp;CHAR(10)&amp;AB382&amp;CHAR(10)&amp;AC382&amp;CHAR(10)&amp;AD382&amp;CHAR(10)&amp;AE382</f>
      </c>
      <c r="L382" s="2">
        <f>IFERROR(VLOOKUP(#REF!,'第一课直播'!D:L,9,0),IFERROR(VLOOKUP('第一课回放'!C:H,5,0),"未到课"))</f>
      </c>
      <c r="M382" s="2">
        <f>IFERROR(VLOOKUP(#REF!,'第一课回放'!C:H,5,0),"0:00:00")</f>
      </c>
      <c r="N382" s="2">
        <f>IFERROR(VLOOKUP(#REF!,'第二课直播'!D:L,9,0),"未到课")</f>
      </c>
      <c r="O382" s="2"/>
      <c r="P382" s="2"/>
      <c r="Q382" s="2"/>
      <c r="R382" s="2"/>
      <c r="S382" s="1">
        <f>IFERROR(VLOOKUP(A382,'微伴数据'!A:DB,12,0),"")</f>
      </c>
      <c r="T382" s="1">
        <f>IFERROR(VLOOKUP(A382,'微伴数据'!A:DB,32,0),"")</f>
      </c>
      <c r="U382" s="1">
        <f>IFERROR(VLOOKUP(A382,'微伴数据'!A:DC,81,0),"")</f>
      </c>
      <c r="V382" s="1"/>
      <c r="W382" s="1"/>
      <c r="X382" s="1">
        <f>IFERROR(VLOOKUP(A382,'星云问卷'!A:O,8,0),"")</f>
      </c>
      <c r="Y382" s="3">
        <f>IFERROR(VLOOKUP(A382,'星云问卷'!A:O,9,0),"")</f>
      </c>
      <c r="Z382" s="3">
        <f>IFERROR(VLOOKUP(A382,'星云问卷'!A:O,10,0),"")</f>
      </c>
      <c r="AA382" s="3">
        <f>IFERROR(VLOOKUP(A382,'星云问卷'!A:O,11,0),"")</f>
      </c>
      <c r="AB382" s="3">
        <f>IFERROR(VLOOKUP(A382,'星云问卷'!A:O,12,0),"")</f>
      </c>
      <c r="AC382" s="3">
        <f>IFERROR(VLOOKUP(A382,'星云问卷'!A:O,13,0),"")</f>
      </c>
      <c r="AD382" s="3">
        <f>IFERROR(VLOOKUP(A382,'星云问卷'!A:O,14,0),"")</f>
      </c>
      <c r="AE382" s="3">
        <f>IFERROR(VLOOKUP(A382,'星云问卷'!A:O,15,0),"")</f>
      </c>
      <c r="AF382" s="1">
        <f>IFERROR(VLOOKUP(A382,'微伴数据'!A:DB,72,0),"")</f>
      </c>
      <c r="AG382" s="5" t="str">
        <v>565mPmgq</v>
      </c>
      <c r="AH382" s="4" t="s">
        <v>2</v>
      </c>
      <c r="AI382" s="5" t="str">
        <v>6dhWk27cs</v>
      </c>
      <c r="AJ382" s="4"/>
      <c r="AK382" s="4"/>
      <c r="AL382" s="4">
        <f>CONCATENATE( " 我把体验营用户专属福利给你发一下哈：" &amp; CHAR(10) &amp; CHAR(10), "1.《抖音商业IP课》" &amp; CHAR(10), "兑换码：", AG382, CHAR(10), "兑换码使用地址：https://appamvpb5mq9834.h5.xiaoeknow.com/p/t/v1/ecommerce/mkt/redeem_index" &amp; CHAR(10) &amp; CHAR(10), "2.《生财有术66个项目精选》" &amp; CHAR(10), "兑换码：", AH382, CHAR(10), "使用方式：微信搜索小报童投递-点击开始阅读-点击生财有术项目精选即可" &amp; CHAR(10) &amp; CHAR(10), "3.《生财365问》" &amp; CHAR(10), "兑换码：", AI382, CHAR(10), "使用方式：https://appamvpb5mq9834.h5.xiaoeknow.com/p/t/v1/ecommerce/mkt/redeem_index")</f>
      </c>
      <c r="AM382" s="1"/>
      <c r="AN382" s="1"/>
      <c r="AO382" s="1"/>
    </row>
    <row r="383">
      <c r="A383" s="1">
        <f>IF('微伴数据'!A380="","",'微伴数据'!A380)</f>
      </c>
      <c r="B383" s="1">
        <f>IF('微伴数据'!B380="","",'微伴数据'!B380)</f>
      </c>
      <c r="C383" s="1">
        <f>IF('微伴数据'!G386="","",'微伴数据'!G386)</f>
      </c>
      <c r="D383" s="1">
        <f>IF('微伴数据'!D386="","",'微伴数据'!D386)</f>
      </c>
      <c r="E383" s="1">
        <f>IF('微伴数据'!CR380="","",'微伴数据'!CR380)</f>
      </c>
      <c r="F383" s="1">
        <f>IF('微伴数据'!CL380="","",'微伴数据'!CL380)</f>
      </c>
      <c r="G383" s="1" t="str">
        <v>A</v>
      </c>
      <c r="H383" s="1" t="str">
        <v>建联</v>
      </c>
      <c r="I383" s="1">
        <f>VLOOKUP(A383,'Sheet9'!A:A,1,0)</f>
      </c>
      <c r="J383" s="3"/>
      <c r="K383" s="1">
        <f>T383&amp;CHAR(10)&amp;U383&amp;CHAR(10)&amp;V383&amp;CHAR(10)&amp;Y383&amp;CHAR(10)&amp;Z383&amp;CHAR(10)&amp;AA383&amp;CHAR(10)&amp;AB383&amp;CHAR(10)&amp;AC383&amp;CHAR(10)&amp;AD383&amp;CHAR(10)&amp;AE383</f>
      </c>
      <c r="L383" s="2">
        <f>IFERROR(VLOOKUP(#REF!,'第一课直播'!D:L,9,0),IFERROR(VLOOKUP('第一课回放'!C:H,5,0),"未到课"))</f>
      </c>
      <c r="M383" s="2">
        <f>IFERROR(VLOOKUP(#REF!,'第一课回放'!C:H,5,0),"0:00:00")</f>
      </c>
      <c r="N383" s="2">
        <f>IFERROR(VLOOKUP(#REF!,'第二课直播'!D:L,9,0),"未到课")</f>
      </c>
      <c r="O383" s="2"/>
      <c r="P383" s="2"/>
      <c r="Q383" s="2"/>
      <c r="R383" s="2"/>
      <c r="S383" s="1">
        <f>IFERROR(VLOOKUP(A383,'微伴数据'!A:DB,12,0),"")</f>
      </c>
      <c r="T383" s="1">
        <f>IFERROR(VLOOKUP(A383,'微伴数据'!A:DB,32,0),"")</f>
      </c>
      <c r="U383" s="1">
        <f>IFERROR(VLOOKUP(A383,'微伴数据'!A:DC,81,0),"")</f>
      </c>
      <c r="V383" s="1"/>
      <c r="W383" s="1"/>
      <c r="X383" s="1">
        <f>IFERROR(VLOOKUP(A383,'星云问卷'!A:O,8,0),"")</f>
      </c>
      <c r="Y383" s="3">
        <f>IFERROR(VLOOKUP(A383,'星云问卷'!A:O,9,0),"")</f>
      </c>
      <c r="Z383" s="3">
        <f>IFERROR(VLOOKUP(A383,'星云问卷'!A:O,10,0),"")</f>
      </c>
      <c r="AA383" s="3">
        <f>IFERROR(VLOOKUP(A383,'星云问卷'!A:O,11,0),"")</f>
      </c>
      <c r="AB383" s="3">
        <f>IFERROR(VLOOKUP(A383,'星云问卷'!A:O,12,0),"")</f>
      </c>
      <c r="AC383" s="3">
        <f>IFERROR(VLOOKUP(A383,'星云问卷'!A:O,13,0),"")</f>
      </c>
      <c r="AD383" s="3">
        <f>IFERROR(VLOOKUP(A383,'星云问卷'!A:O,14,0),"")</f>
      </c>
      <c r="AE383" s="3">
        <f>IFERROR(VLOOKUP(A383,'星云问卷'!A:O,15,0),"")</f>
      </c>
      <c r="AF383" s="1">
        <f>IFERROR(VLOOKUP(A383,'微伴数据'!A:DB,72,0),"")</f>
      </c>
      <c r="AG383" s="5" t="str">
        <v>565mPmgq</v>
      </c>
      <c r="AH383" s="4" t="s">
        <v>2</v>
      </c>
      <c r="AI383" s="5" t="str">
        <v>6dhWk27cs</v>
      </c>
      <c r="AJ383" s="4"/>
      <c r="AK383" s="4"/>
      <c r="AL383" s="4">
        <f>CONCATENATE( " 我把体验营用户专属福利给你发一下哈：" &amp; CHAR(10) &amp; CHAR(10), "1.《抖音商业IP课》" &amp; CHAR(10), "兑换码：", AG383, CHAR(10), "兑换码使用地址：https://appamvpb5mq9834.h5.xiaoeknow.com/p/t/v1/ecommerce/mkt/redeem_index" &amp; CHAR(10) &amp; CHAR(10), "2.《生财有术66个项目精选》" &amp; CHAR(10), "兑换码：", AH383, CHAR(10), "使用方式：微信搜索小报童投递-点击开始阅读-点击生财有术项目精选即可" &amp; CHAR(10) &amp; CHAR(10), "3.《生财365问》" &amp; CHAR(10), "兑换码：", AI383, CHAR(10), "使用方式：https://appamvpb5mq9834.h5.xiaoeknow.com/p/t/v1/ecommerce/mkt/redeem_index")</f>
      </c>
      <c r="AM383" s="1"/>
      <c r="AN383" s="1"/>
      <c r="AO383" s="1"/>
    </row>
    <row r="384">
      <c r="A384" s="1">
        <f>IF('微伴数据'!A381="","",'微伴数据'!A381)</f>
      </c>
      <c r="B384" s="1">
        <f>IF('微伴数据'!B381="","",'微伴数据'!B381)</f>
      </c>
      <c r="C384" s="1">
        <f>IF('微伴数据'!G387="","",'微伴数据'!G387)</f>
      </c>
      <c r="D384" s="1">
        <f>IF('微伴数据'!D387="","",'微伴数据'!D387)</f>
      </c>
      <c r="E384" s="1">
        <f>IF('微伴数据'!CR381="","",'微伴数据'!CR381)</f>
      </c>
      <c r="F384" s="1">
        <f>IF('微伴数据'!CL381="","",'微伴数据'!CL381)</f>
      </c>
      <c r="G384" s="1" t="str">
        <v>B</v>
      </c>
      <c r="H384" s="1" t="str">
        <v>建联</v>
      </c>
      <c r="I384" s="1">
        <f>VLOOKUP(A384,'Sheet9'!A:A,1,0)</f>
      </c>
      <c r="J384" s="3"/>
      <c r="K384" s="1">
        <f>T384&amp;CHAR(10)&amp;U384&amp;CHAR(10)&amp;V384&amp;CHAR(10)&amp;Y384&amp;CHAR(10)&amp;Z384&amp;CHAR(10)&amp;AA384&amp;CHAR(10)&amp;AB384&amp;CHAR(10)&amp;AC384&amp;CHAR(10)&amp;AD384&amp;CHAR(10)&amp;AE384</f>
      </c>
      <c r="L384" s="2">
        <f>IFERROR(VLOOKUP(#REF!,'第一课直播'!D:L,9,0),IFERROR(VLOOKUP('第一课回放'!C:H,5,0),"未到课"))</f>
      </c>
      <c r="M384" s="2">
        <f>IFERROR(VLOOKUP(#REF!,'第一课回放'!C:H,5,0),"0:00:00")</f>
      </c>
      <c r="N384" s="2">
        <f>IFERROR(VLOOKUP(#REF!,'第二课直播'!D:L,9,0),"未到课")</f>
      </c>
      <c r="O384" s="2"/>
      <c r="P384" s="2"/>
      <c r="Q384" s="2"/>
      <c r="R384" s="2"/>
      <c r="S384" s="1">
        <f>IFERROR(VLOOKUP(A384,'微伴数据'!A:DB,12,0),"")</f>
      </c>
      <c r="T384" s="1">
        <f>IFERROR(VLOOKUP(A384,'微伴数据'!A:DB,32,0),"")</f>
      </c>
      <c r="U384" s="1">
        <f>IFERROR(VLOOKUP(A384,'微伴数据'!A:DC,81,0),"")</f>
      </c>
      <c r="V384" s="1"/>
      <c r="W384" s="1"/>
      <c r="X384" s="1">
        <f>IFERROR(VLOOKUP(A384,'星云问卷'!A:O,8,0),"")</f>
      </c>
      <c r="Y384" s="3">
        <f>IFERROR(VLOOKUP(A384,'星云问卷'!A:O,9,0),"")</f>
      </c>
      <c r="Z384" s="3">
        <f>IFERROR(VLOOKUP(A384,'星云问卷'!A:O,10,0),"")</f>
      </c>
      <c r="AA384" s="3">
        <f>IFERROR(VLOOKUP(A384,'星云问卷'!A:O,11,0),"")</f>
      </c>
      <c r="AB384" s="3">
        <f>IFERROR(VLOOKUP(A384,'星云问卷'!A:O,12,0),"")</f>
      </c>
      <c r="AC384" s="3">
        <f>IFERROR(VLOOKUP(A384,'星云问卷'!A:O,13,0),"")</f>
      </c>
      <c r="AD384" s="3">
        <f>IFERROR(VLOOKUP(A384,'星云问卷'!A:O,14,0),"")</f>
      </c>
      <c r="AE384" s="3">
        <f>IFERROR(VLOOKUP(A384,'星云问卷'!A:O,15,0),"")</f>
      </c>
      <c r="AF384" s="1">
        <f>IFERROR(VLOOKUP(A384,'微伴数据'!A:DB,72,0),"")</f>
      </c>
      <c r="AG384" s="5" t="str">
        <v>565mPmgq</v>
      </c>
      <c r="AH384" s="4" t="s">
        <v>2</v>
      </c>
      <c r="AI384" s="5" t="str">
        <v>6dhWk27cs</v>
      </c>
      <c r="AJ384" s="4"/>
      <c r="AK384" s="4"/>
      <c r="AL384" s="4">
        <f>CONCATENATE( " 我把体验营用户专属福利给你发一下哈：" &amp; CHAR(10) &amp; CHAR(10), "1.《抖音商业IP课》" &amp; CHAR(10), "兑换码：", AG384, CHAR(10), "兑换码使用地址：https://appamvpb5mq9834.h5.xiaoeknow.com/p/t/v1/ecommerce/mkt/redeem_index" &amp; CHAR(10) &amp; CHAR(10), "2.《生财有术66个项目精选》" &amp; CHAR(10), "兑换码：", AH384, CHAR(10), "使用方式：微信搜索小报童投递-点击开始阅读-点击生财有术项目精选即可" &amp; CHAR(10) &amp; CHAR(10), "3.《生财365问》" &amp; CHAR(10), "兑换码：", AI384, CHAR(10), "使用方式：https://appamvpb5mq9834.h5.xiaoeknow.com/p/t/v1/ecommerce/mkt/redeem_index")</f>
      </c>
      <c r="AM384" s="1"/>
      <c r="AN384" s="1"/>
      <c r="AO384" s="1"/>
    </row>
    <row r="385">
      <c r="A385" s="1">
        <f>IF('微伴数据'!A382="","",'微伴数据'!A382)</f>
      </c>
      <c r="B385" s="1">
        <f>IF('微伴数据'!B382="","",'微伴数据'!B382)</f>
      </c>
      <c r="C385" s="1">
        <f>IF('微伴数据'!G388="","",'微伴数据'!G388)</f>
      </c>
      <c r="D385" s="1">
        <f>IF('微伴数据'!D388="","",'微伴数据'!D388)</f>
      </c>
      <c r="E385" s="1">
        <f>IF('微伴数据'!CR382="","",'微伴数据'!CR382)</f>
      </c>
      <c r="F385" s="1">
        <f>IF('微伴数据'!CL382="","",'微伴数据'!CL382)</f>
      </c>
      <c r="G385" s="1" t="str">
        <v>A</v>
      </c>
      <c r="H385" s="1" t="str">
        <v>建联</v>
      </c>
      <c r="I385" s="1">
        <f>VLOOKUP(A385,'Sheet9'!A:A,1,0)</f>
      </c>
      <c r="J385" s="3"/>
      <c r="K385" s="1">
        <f>T385&amp;CHAR(10)&amp;U385&amp;CHAR(10)&amp;V385&amp;CHAR(10)&amp;Y385&amp;CHAR(10)&amp;Z385&amp;CHAR(10)&amp;AA385&amp;CHAR(10)&amp;AB385&amp;CHAR(10)&amp;AC385&amp;CHAR(10)&amp;AD385&amp;CHAR(10)&amp;AE385</f>
      </c>
      <c r="L385" s="2">
        <f>IFERROR(VLOOKUP(#REF!,'第一课直播'!D:L,9,0),IFERROR(VLOOKUP('第一课回放'!C:H,5,0),"未到课"))</f>
      </c>
      <c r="M385" s="2">
        <f>IFERROR(VLOOKUP(#REF!,'第一课回放'!C:H,5,0),"0:00:00")</f>
      </c>
      <c r="N385" s="2">
        <f>IFERROR(VLOOKUP(#REF!,'第二课直播'!D:L,9,0),"未到课")</f>
      </c>
      <c r="O385" s="2"/>
      <c r="P385" s="2"/>
      <c r="Q385" s="2"/>
      <c r="R385" s="2"/>
      <c r="S385" s="1">
        <f>IFERROR(VLOOKUP(A385,'微伴数据'!A:DB,12,0),"")</f>
      </c>
      <c r="T385" s="1">
        <f>IFERROR(VLOOKUP(A385,'微伴数据'!A:DB,32,0),"")</f>
      </c>
      <c r="U385" s="1">
        <f>IFERROR(VLOOKUP(A385,'微伴数据'!A:DC,81,0),"")</f>
      </c>
      <c r="V385" s="1"/>
      <c r="W385" s="1"/>
      <c r="X385" s="1">
        <f>IFERROR(VLOOKUP(A385,'星云问卷'!A:O,8,0),"")</f>
      </c>
      <c r="Y385" s="3">
        <f>IFERROR(VLOOKUP(A385,'星云问卷'!A:O,9,0),"")</f>
      </c>
      <c r="Z385" s="3">
        <f>IFERROR(VLOOKUP(A385,'星云问卷'!A:O,10,0),"")</f>
      </c>
      <c r="AA385" s="3">
        <f>IFERROR(VLOOKUP(A385,'星云问卷'!A:O,11,0),"")</f>
      </c>
      <c r="AB385" s="3">
        <f>IFERROR(VLOOKUP(A385,'星云问卷'!A:O,12,0),"")</f>
      </c>
      <c r="AC385" s="3">
        <f>IFERROR(VLOOKUP(A385,'星云问卷'!A:O,13,0),"")</f>
      </c>
      <c r="AD385" s="3">
        <f>IFERROR(VLOOKUP(A385,'星云问卷'!A:O,14,0),"")</f>
      </c>
      <c r="AE385" s="3">
        <f>IFERROR(VLOOKUP(A385,'星云问卷'!A:O,15,0),"")</f>
      </c>
      <c r="AF385" s="1">
        <f>IFERROR(VLOOKUP(A385,'微伴数据'!A:DB,72,0),"")</f>
      </c>
      <c r="AG385" s="5" t="str">
        <v>565mPmgq</v>
      </c>
      <c r="AH385" s="4" t="s">
        <v>2</v>
      </c>
      <c r="AI385" s="5" t="str">
        <v>6dhWk27cs</v>
      </c>
      <c r="AJ385" s="4"/>
      <c r="AK385" s="4"/>
      <c r="AL385" s="4">
        <f>CONCATENATE( " 我把体验营用户专属福利给你发一下哈：" &amp; CHAR(10) &amp; CHAR(10), "1.《抖音商业IP课》" &amp; CHAR(10), "兑换码：", AG385, CHAR(10), "兑换码使用地址：https://appamvpb5mq9834.h5.xiaoeknow.com/p/t/v1/ecommerce/mkt/redeem_index" &amp; CHAR(10) &amp; CHAR(10), "2.《生财有术66个项目精选》" &amp; CHAR(10), "兑换码：", AH385, CHAR(10), "使用方式：微信搜索小报童投递-点击开始阅读-点击生财有术项目精选即可" &amp; CHAR(10) &amp; CHAR(10), "3.《生财365问》" &amp; CHAR(10), "兑换码：", AI385, CHAR(10), "使用方式：https://appamvpb5mq9834.h5.xiaoeknow.com/p/t/v1/ecommerce/mkt/redeem_index")</f>
      </c>
      <c r="AM385" s="1"/>
      <c r="AN385" s="1"/>
      <c r="AO385" s="1"/>
    </row>
    <row r="386">
      <c r="A386" s="9">
        <f>IF('微伴数据'!A383="","",'微伴数据'!A383)</f>
      </c>
      <c r="B386" s="1">
        <f>IF('微伴数据'!B383="","",'微伴数据'!B383)</f>
      </c>
      <c r="C386" s="1">
        <f>IF('微伴数据'!G389="","",'微伴数据'!G389)</f>
      </c>
      <c r="D386" s="1">
        <f>IF('微伴数据'!D389="","",'微伴数据'!D389)</f>
      </c>
      <c r="E386" s="1">
        <f>IF('微伴数据'!CR383="","",'微伴数据'!CR383)</f>
      </c>
      <c r="F386" s="1">
        <f>IF('微伴数据'!CL383="","",'微伴数据'!CL383)</f>
      </c>
      <c r="G386" s="1" t="str">
        <v>A</v>
      </c>
      <c r="H386" s="1" t="str">
        <v>已成交</v>
      </c>
      <c r="I386" s="1">
        <f>VLOOKUP(A386,'Sheet9'!A:A,1,0)</f>
      </c>
      <c r="J386" s="3"/>
      <c r="K386" s="1">
        <f>T386&amp;CHAR(10)&amp;U386&amp;CHAR(10)&amp;V386&amp;CHAR(10)&amp;Y386&amp;CHAR(10)&amp;Z386&amp;CHAR(10)&amp;AA386&amp;CHAR(10)&amp;AB386&amp;CHAR(10)&amp;AC386&amp;CHAR(10)&amp;AD386&amp;CHAR(10)&amp;AE386</f>
      </c>
      <c r="L386" s="2">
        <f>IFERROR(VLOOKUP(#REF!,'第一课直播'!D:L,9,0),IFERROR(VLOOKUP('第一课回放'!C:H,5,0),"未到课"))</f>
      </c>
      <c r="M386" s="2">
        <f>IFERROR(VLOOKUP(#REF!,'第一课回放'!C:H,5,0),"0:00:00")</f>
      </c>
      <c r="N386" s="2">
        <f>IFERROR(VLOOKUP(#REF!,'第二课直播'!D:L,9,0),"未到课")</f>
      </c>
      <c r="O386" s="2"/>
      <c r="P386" s="2"/>
      <c r="Q386" s="2"/>
      <c r="R386" s="2"/>
      <c r="S386" s="1">
        <f>IFERROR(VLOOKUP(A386,'微伴数据'!A:DB,12,0),"")</f>
      </c>
      <c r="T386" s="1">
        <f>IFERROR(VLOOKUP(A386,'微伴数据'!A:DB,32,0),"")</f>
      </c>
      <c r="U386" s="1">
        <f>IFERROR(VLOOKUP(A386,'微伴数据'!A:DC,81,0),"")</f>
      </c>
      <c r="V386" s="1"/>
      <c r="W386" s="1"/>
      <c r="X386" s="1">
        <f>IFERROR(VLOOKUP(A386,'星云问卷'!A:O,8,0),"")</f>
      </c>
      <c r="Y386" s="3">
        <f>IFERROR(VLOOKUP(A386,'星云问卷'!A:O,9,0),"")</f>
      </c>
      <c r="Z386" s="3">
        <f>IFERROR(VLOOKUP(A386,'星云问卷'!A:O,10,0),"")</f>
      </c>
      <c r="AA386" s="3">
        <f>IFERROR(VLOOKUP(A386,'星云问卷'!A:O,11,0),"")</f>
      </c>
      <c r="AB386" s="3">
        <f>IFERROR(VLOOKUP(A386,'星云问卷'!A:O,12,0),"")</f>
      </c>
      <c r="AC386" s="3">
        <f>IFERROR(VLOOKUP(A386,'星云问卷'!A:O,13,0),"")</f>
      </c>
      <c r="AD386" s="3">
        <f>IFERROR(VLOOKUP(A386,'星云问卷'!A:O,14,0),"")</f>
      </c>
      <c r="AE386" s="3">
        <f>IFERROR(VLOOKUP(A386,'星云问卷'!A:O,15,0),"")</f>
      </c>
      <c r="AF386" s="1">
        <f>IFERROR(VLOOKUP(A386,'微伴数据'!A:DB,72,0),"")</f>
      </c>
      <c r="AG386" s="5" t="str">
        <v>54DHhfQ8</v>
      </c>
      <c r="AH386" s="6" t="s">
        <v>82</v>
      </c>
      <c r="AI386" s="5" t="str">
        <v>6dvNzWSe</v>
      </c>
      <c r="AJ386" s="4"/>
      <c r="AK386" s="4"/>
      <c r="AL386" s="4">
        <f>CONCATENATE( " 我把体验营用户专属福利给你发一下哈：" &amp; CHAR(10) &amp; CHAR(10), "1.《抖音商业IP课》" &amp; CHAR(10), "兑换码：", AG386, CHAR(10), "兑换码使用地址：https://appamvpb5mq9834.h5.xiaoeknow.com/p/t/v1/ecommerce/mkt/redeem_index" &amp; CHAR(10) &amp; CHAR(10), "2.《生财有术66个项目精选》" &amp; CHAR(10), "兑换码：", AH386, CHAR(10), "使用方式：微信搜索小报童投递-点击开始阅读-点击生财有术项目精选即可" &amp; CHAR(10) &amp; CHAR(10), "3.《生财365问》" &amp; CHAR(10), "兑换码：", AI386, CHAR(10), "使用方式：https://appamvpb5mq9834.h5.xiaoeknow.com/p/t/v1/ecommerce/mkt/redeem_index")</f>
      </c>
      <c r="AM386" s="1"/>
      <c r="AN386" s="1"/>
      <c r="AO386" s="1"/>
    </row>
    <row r="387">
      <c r="A387" s="8">
        <f>IF('微伴数据'!A384="","",'微伴数据'!A384)</f>
      </c>
      <c r="B387" s="1">
        <f>IF('微伴数据'!B384="","",'微伴数据'!B384)</f>
      </c>
      <c r="C387" s="1">
        <f>IF('微伴数据'!G390="","",'微伴数据'!G390)</f>
      </c>
      <c r="D387" s="1">
        <f>IF('微伴数据'!D390="","",'微伴数据'!D390)</f>
      </c>
      <c r="E387" s="1">
        <f>IF('微伴数据'!CR384="","",'微伴数据'!CR384)</f>
      </c>
      <c r="F387" s="1">
        <f>IF('微伴数据'!CL384="","",'微伴数据'!CL384)</f>
      </c>
      <c r="G387" s="1" t="str">
        <v>S</v>
      </c>
      <c r="H387" s="1" t="str">
        <v>建联</v>
      </c>
      <c r="I387" s="1">
        <f>VLOOKUP(A387,'Sheet9'!A:A,1,0)</f>
      </c>
      <c r="J387" s="3"/>
      <c r="K387" s="1">
        <f>T387&amp;CHAR(10)&amp;U387&amp;CHAR(10)&amp;V387&amp;CHAR(10)&amp;Y387&amp;CHAR(10)&amp;Z387&amp;CHAR(10)&amp;AA387&amp;CHAR(10)&amp;AB387&amp;CHAR(10)&amp;AC387&amp;CHAR(10)&amp;AD387&amp;CHAR(10)&amp;AE387</f>
      </c>
      <c r="L387" s="2">
        <f>IFERROR(VLOOKUP(#REF!,'第一课直播'!D:L,9,0),IFERROR(VLOOKUP('第一课回放'!C:H,5,0),"未到课"))</f>
      </c>
      <c r="M387" s="2">
        <f>IFERROR(VLOOKUP(#REF!,'第一课回放'!C:H,5,0),"0:00:00")</f>
      </c>
      <c r="N387" s="2">
        <f>IFERROR(VLOOKUP(#REF!,'第二课直播'!D:L,9,0),"未到课")</f>
      </c>
      <c r="O387" s="2"/>
      <c r="P387" s="2"/>
      <c r="Q387" s="2"/>
      <c r="R387" s="2"/>
      <c r="S387" s="1">
        <f>IFERROR(VLOOKUP(A387,'微伴数据'!A:DB,12,0),"")</f>
      </c>
      <c r="T387" s="1">
        <f>IFERROR(VLOOKUP(A387,'微伴数据'!A:DB,32,0),"")</f>
      </c>
      <c r="U387" s="1">
        <f>IFERROR(VLOOKUP(A387,'微伴数据'!A:DC,81,0),"")</f>
      </c>
      <c r="V387" s="1"/>
      <c r="W387" s="1"/>
      <c r="X387" s="1">
        <f>IFERROR(VLOOKUP(A387,'星云问卷'!A:O,8,0),"")</f>
      </c>
      <c r="Y387" s="3">
        <f>IFERROR(VLOOKUP(A387,'星云问卷'!A:O,9,0),"")</f>
      </c>
      <c r="Z387" s="3">
        <f>IFERROR(VLOOKUP(A387,'星云问卷'!A:O,10,0),"")</f>
      </c>
      <c r="AA387" s="3">
        <f>IFERROR(VLOOKUP(A387,'星云问卷'!A:O,11,0),"")</f>
      </c>
      <c r="AB387" s="3">
        <f>IFERROR(VLOOKUP(A387,'星云问卷'!A:O,12,0),"")</f>
      </c>
      <c r="AC387" s="3">
        <f>IFERROR(VLOOKUP(A387,'星云问卷'!A:O,13,0),"")</f>
      </c>
      <c r="AD387" s="3">
        <f>IFERROR(VLOOKUP(A387,'星云问卷'!A:O,14,0),"")</f>
      </c>
      <c r="AE387" s="3">
        <f>IFERROR(VLOOKUP(A387,'星云问卷'!A:O,15,0),"")</f>
      </c>
      <c r="AF387" s="1">
        <f>IFERROR(VLOOKUP(A387,'微伴数据'!A:DB,72,0),"")</f>
      </c>
      <c r="AG387" s="5" t="str">
        <v>54Cq6gVu</v>
      </c>
      <c r="AH387" s="4" t="str">
        <v>https://xiaobot.net/invitation/9e93b-c1dab-f87aa-6925d/</v>
      </c>
      <c r="AI387" s="5" t="str">
        <v>6duUxN62</v>
      </c>
      <c r="AJ387" s="4"/>
      <c r="AK387" s="4"/>
      <c r="AL387" s="4">
        <f>CONCATENATE( " 我把体验营用户专属福利给你发一下哈：" &amp; CHAR(10) &amp; CHAR(10), "1.《抖音商业IP课》" &amp; CHAR(10), "兑换码：", AG387, CHAR(10), "兑换码使用地址：https://appamvpb5mq9834.h5.xiaoeknow.com/p/t/v1/ecommerce/mkt/redeem_index" &amp; CHAR(10) &amp; CHAR(10), "2.《生财有术66个项目精选》" &amp; CHAR(10), "兑换码：", AH387, CHAR(10), "使用方式：微信搜索小报童投递-点击开始阅读-点击生财有术项目精选即可" &amp; CHAR(10) &amp; CHAR(10), "3.《生财365问》" &amp; CHAR(10), "兑换码：", AI387, CHAR(10), "使用方式：https://appamvpb5mq9834.h5.xiaoeknow.com/p/t/v1/ecommerce/mkt/redeem_index")</f>
      </c>
      <c r="AM387" s="1"/>
      <c r="AN387" s="1"/>
      <c r="AO387" s="1"/>
    </row>
    <row r="388">
      <c r="A388" s="1">
        <f>IF('微伴数据'!A385="","",'微伴数据'!A385)</f>
      </c>
      <c r="B388" s="1">
        <f>IF('微伴数据'!B385="","",'微伴数据'!B385)</f>
      </c>
      <c r="C388" s="1">
        <f>IF('微伴数据'!G391="","",'微伴数据'!G391)</f>
      </c>
      <c r="D388" s="1">
        <f>IF('微伴数据'!D391="","",'微伴数据'!D391)</f>
      </c>
      <c r="E388" s="1">
        <f>IF('微伴数据'!CR385="","",'微伴数据'!CR385)</f>
      </c>
      <c r="F388" s="1">
        <f>IF('微伴数据'!CL385="","",'微伴数据'!CL385)</f>
      </c>
      <c r="G388" s="1" t="str">
        <v>B</v>
      </c>
      <c r="H388" s="1" t="str">
        <v>建联</v>
      </c>
      <c r="I388" s="1">
        <f>VLOOKUP(A388,'Sheet9'!A:A,1,0)</f>
      </c>
      <c r="J388" s="3"/>
      <c r="K388" s="1">
        <f>T388&amp;CHAR(10)&amp;U388&amp;CHAR(10)&amp;V388&amp;CHAR(10)&amp;Y388&amp;CHAR(10)&amp;Z388&amp;CHAR(10)&amp;AA388&amp;CHAR(10)&amp;AB388&amp;CHAR(10)&amp;AC388&amp;CHAR(10)&amp;AD388&amp;CHAR(10)&amp;AE388</f>
      </c>
      <c r="L388" s="2">
        <f>IFERROR(VLOOKUP(#REF!,'第一课直播'!D:L,9,0),IFERROR(VLOOKUP('第一课回放'!C:H,5,0),"未到课"))</f>
      </c>
      <c r="M388" s="2">
        <f>IFERROR(VLOOKUP(#REF!,'第一课回放'!C:H,5,0),"0:00:00")</f>
      </c>
      <c r="N388" s="2">
        <f>IFERROR(VLOOKUP(#REF!,'第二课直播'!D:L,9,0),"未到课")</f>
      </c>
      <c r="O388" s="2"/>
      <c r="P388" s="2"/>
      <c r="Q388" s="2"/>
      <c r="R388" s="2"/>
      <c r="S388" s="1">
        <f>IFERROR(VLOOKUP(A388,'微伴数据'!A:DB,12,0),"")</f>
      </c>
      <c r="T388" s="1">
        <f>IFERROR(VLOOKUP(A388,'微伴数据'!A:DB,32,0),"")</f>
      </c>
      <c r="U388" s="1">
        <f>IFERROR(VLOOKUP(A388,'微伴数据'!A:DC,81,0),"")</f>
      </c>
      <c r="V388" s="1"/>
      <c r="W388" s="1"/>
      <c r="X388" s="1">
        <f>IFERROR(VLOOKUP(A388,'星云问卷'!A:O,8,0),"")</f>
      </c>
      <c r="Y388" s="3">
        <f>IFERROR(VLOOKUP(A388,'星云问卷'!A:O,9,0),"")</f>
      </c>
      <c r="Z388" s="3">
        <f>IFERROR(VLOOKUP(A388,'星云问卷'!A:O,10,0),"")</f>
      </c>
      <c r="AA388" s="3">
        <f>IFERROR(VLOOKUP(A388,'星云问卷'!A:O,11,0),"")</f>
      </c>
      <c r="AB388" s="3">
        <f>IFERROR(VLOOKUP(A388,'星云问卷'!A:O,12,0),"")</f>
      </c>
      <c r="AC388" s="3">
        <f>IFERROR(VLOOKUP(A388,'星云问卷'!A:O,13,0),"")</f>
      </c>
      <c r="AD388" s="3">
        <f>IFERROR(VLOOKUP(A388,'星云问卷'!A:O,14,0),"")</f>
      </c>
      <c r="AE388" s="3">
        <f>IFERROR(VLOOKUP(A388,'星云问卷'!A:O,15,0),"")</f>
      </c>
      <c r="AF388" s="1">
        <f>IFERROR(VLOOKUP(A388,'微伴数据'!A:DB,72,0),"")</f>
      </c>
      <c r="AG388" s="5" t="str">
        <v>565mPmgq</v>
      </c>
      <c r="AH388" s="4" t="s">
        <v>2</v>
      </c>
      <c r="AI388" s="5" t="str">
        <v>6dhWk27cs</v>
      </c>
      <c r="AJ388" s="4"/>
      <c r="AK388" s="4"/>
      <c r="AL388" s="4">
        <f>CONCATENATE( " 我把体验营用户专属福利给你发一下哈：" &amp; CHAR(10) &amp; CHAR(10), "1.《抖音商业IP课》" &amp; CHAR(10), "兑换码：", AG388, CHAR(10), "兑换码使用地址：https://appamvpb5mq9834.h5.xiaoeknow.com/p/t/v1/ecommerce/mkt/redeem_index" &amp; CHAR(10) &amp; CHAR(10), "2.《生财有术66个项目精选》" &amp; CHAR(10), "兑换码：", AH388, CHAR(10), "使用方式：微信搜索小报童投递-点击开始阅读-点击生财有术项目精选即可" &amp; CHAR(10) &amp; CHAR(10), "3.《生财365问》" &amp; CHAR(10), "兑换码：", AI388, CHAR(10), "使用方式：https://appamvpb5mq9834.h5.xiaoeknow.com/p/t/v1/ecommerce/mkt/redeem_index")</f>
      </c>
      <c r="AM388" s="1"/>
      <c r="AN388" s="1"/>
      <c r="AO388" s="1"/>
    </row>
    <row r="389">
      <c r="A389" s="1">
        <f>IF('微伴数据'!A386="","",'微伴数据'!A386)</f>
      </c>
      <c r="B389" s="1">
        <f>IF('微伴数据'!B386="","",'微伴数据'!B386)</f>
      </c>
      <c r="C389" s="1">
        <f>IF('微伴数据'!G392="","",'微伴数据'!G392)</f>
      </c>
      <c r="D389" s="1">
        <f>IF('微伴数据'!D392="","",'微伴数据'!D392)</f>
      </c>
      <c r="E389" s="1">
        <f>IF('微伴数据'!CR386="","",'微伴数据'!CR386)</f>
      </c>
      <c r="F389" s="1">
        <f>IF('微伴数据'!CL386="","",'微伴数据'!CL386)</f>
      </c>
      <c r="G389" s="1" t="str">
        <v>A</v>
      </c>
      <c r="H389" s="1" t="str">
        <v>建联</v>
      </c>
      <c r="I389" s="1">
        <f>VLOOKUP(A389,'Sheet9'!A:A,1,0)</f>
      </c>
      <c r="J389" s="3"/>
      <c r="K389" s="1">
        <f>T389&amp;CHAR(10)&amp;U389&amp;CHAR(10)&amp;V389&amp;CHAR(10)&amp;Y389&amp;CHAR(10)&amp;Z389&amp;CHAR(10)&amp;AA389&amp;CHAR(10)&amp;AB389&amp;CHAR(10)&amp;AC389&amp;CHAR(10)&amp;AD389&amp;CHAR(10)&amp;AE389</f>
      </c>
      <c r="L389" s="2">
        <f>IFERROR(VLOOKUP(#REF!,'第一课直播'!D:L,9,0),IFERROR(VLOOKUP('第一课回放'!C:H,5,0),"未到课"))</f>
      </c>
      <c r="M389" s="2">
        <f>IFERROR(VLOOKUP(#REF!,'第一课回放'!C:H,5,0),"0:00:00")</f>
      </c>
      <c r="N389" s="2">
        <f>IFERROR(VLOOKUP(#REF!,'第二课直播'!D:L,9,0),"未到课")</f>
      </c>
      <c r="O389" s="2"/>
      <c r="P389" s="2"/>
      <c r="Q389" s="2"/>
      <c r="R389" s="2"/>
      <c r="S389" s="1">
        <f>IFERROR(VLOOKUP(A389,'微伴数据'!A:DB,12,0),"")</f>
      </c>
      <c r="T389" s="1">
        <f>IFERROR(VLOOKUP(A389,'微伴数据'!A:DB,32,0),"")</f>
      </c>
      <c r="U389" s="1">
        <f>IFERROR(VLOOKUP(A389,'微伴数据'!A:DC,81,0),"")</f>
      </c>
      <c r="V389" s="1"/>
      <c r="W389" s="1"/>
      <c r="X389" s="1">
        <f>IFERROR(VLOOKUP(A389,'星云问卷'!A:O,8,0),"")</f>
      </c>
      <c r="Y389" s="3">
        <f>IFERROR(VLOOKUP(A389,'星云问卷'!A:O,9,0),"")</f>
      </c>
      <c r="Z389" s="3">
        <f>IFERROR(VLOOKUP(A389,'星云问卷'!A:O,10,0),"")</f>
      </c>
      <c r="AA389" s="3">
        <f>IFERROR(VLOOKUP(A389,'星云问卷'!A:O,11,0),"")</f>
      </c>
      <c r="AB389" s="3">
        <f>IFERROR(VLOOKUP(A389,'星云问卷'!A:O,12,0),"")</f>
      </c>
      <c r="AC389" s="3">
        <f>IFERROR(VLOOKUP(A389,'星云问卷'!A:O,13,0),"")</f>
      </c>
      <c r="AD389" s="3">
        <f>IFERROR(VLOOKUP(A389,'星云问卷'!A:O,14,0),"")</f>
      </c>
      <c r="AE389" s="3">
        <f>IFERROR(VLOOKUP(A389,'星云问卷'!A:O,15,0),"")</f>
      </c>
      <c r="AF389" s="1">
        <f>IFERROR(VLOOKUP(A389,'微伴数据'!A:DB,72,0),"")</f>
      </c>
      <c r="AG389" s="5" t="str">
        <v>565mPmgq</v>
      </c>
      <c r="AH389" s="4" t="s">
        <v>2</v>
      </c>
      <c r="AI389" s="5" t="str">
        <v>6dhWk27cs</v>
      </c>
      <c r="AJ389" s="4"/>
      <c r="AK389" s="4"/>
      <c r="AL389" s="4">
        <f>CONCATENATE( " 我把体验营用户专属福利给你发一下哈：" &amp; CHAR(10) &amp; CHAR(10), "1.《抖音商业IP课》" &amp; CHAR(10), "兑换码：", AG389, CHAR(10), "兑换码使用地址：https://appamvpb5mq9834.h5.xiaoeknow.com/p/t/v1/ecommerce/mkt/redeem_index" &amp; CHAR(10) &amp; CHAR(10), "2.《生财有术66个项目精选》" &amp; CHAR(10), "兑换码：", AH389, CHAR(10), "使用方式：微信搜索小报童投递-点击开始阅读-点击生财有术项目精选即可" &amp; CHAR(10) &amp; CHAR(10), "3.《生财365问》" &amp; CHAR(10), "兑换码：", AI389, CHAR(10), "使用方式：https://appamvpb5mq9834.h5.xiaoeknow.com/p/t/v1/ecommerce/mkt/redeem_index")</f>
      </c>
      <c r="AM389" s="1"/>
      <c r="AN389" s="1"/>
      <c r="AO389" s="1"/>
    </row>
    <row r="390">
      <c r="A390" s="12">
        <f>IF('微伴数据'!A387="","",'微伴数据'!A387)</f>
      </c>
      <c r="B390" s="1">
        <f>IF('微伴数据'!B387="","",'微伴数据'!B387)</f>
      </c>
      <c r="C390" s="1">
        <f>IF('微伴数据'!G393="","",'微伴数据'!G393)</f>
      </c>
      <c r="D390" s="1">
        <f>IF('微伴数据'!D393="","",'微伴数据'!D393)</f>
      </c>
      <c r="E390" s="1">
        <f>IF('微伴数据'!CR387="","",'微伴数据'!CR387)</f>
      </c>
      <c r="F390" s="1">
        <f>IF('微伴数据'!CL387="","",'微伴数据'!CL387)</f>
      </c>
      <c r="G390" s="1" t="str">
        <v>S</v>
      </c>
      <c r="H390" s="1" t="str">
        <v>匹配产品</v>
      </c>
      <c r="I390" s="1">
        <f>VLOOKUP(A390,'Sheet9'!A:A,1,0)</f>
      </c>
      <c r="J390" s="3" t="str">
        <v>小程序开发的</v>
      </c>
      <c r="K390" s="1">
        <f>T390&amp;CHAR(10)&amp;U390&amp;CHAR(10)&amp;V390&amp;CHAR(10)&amp;Y390&amp;CHAR(10)&amp;Z390&amp;CHAR(10)&amp;AA390&amp;CHAR(10)&amp;AB390&amp;CHAR(10)&amp;AC390&amp;CHAR(10)&amp;AD390&amp;CHAR(10)&amp;AE390</f>
      </c>
      <c r="L390" s="2">
        <f>IFERROR(VLOOKUP(#REF!,'第一课直播'!D:L,9,0),IFERROR(VLOOKUP('第一课回放'!C:H,5,0),"未到课"))</f>
      </c>
      <c r="M390" s="2">
        <f>IFERROR(VLOOKUP(#REF!,'第一课回放'!C:H,5,0),"0:00:00")</f>
      </c>
      <c r="N390" s="2">
        <f>IFERROR(VLOOKUP(#REF!,'第二课直播'!D:L,9,0),"未到课")</f>
      </c>
      <c r="O390" s="2"/>
      <c r="P390" s="2"/>
      <c r="Q390" s="2"/>
      <c r="R390" s="2"/>
      <c r="S390" s="1">
        <f>IFERROR(VLOOKUP(A390,'微伴数据'!A:DB,12,0),"")</f>
      </c>
      <c r="T390" s="1">
        <f>IFERROR(VLOOKUP(A390,'微伴数据'!A:DB,32,0),"")</f>
      </c>
      <c r="U390" s="1">
        <f>IFERROR(VLOOKUP(A390,'微伴数据'!A:DC,81,0),"")</f>
      </c>
      <c r="V390" s="1"/>
      <c r="W390" s="1"/>
      <c r="X390" s="1">
        <f>IFERROR(VLOOKUP(A390,'星云问卷'!A:O,8,0),"")</f>
      </c>
      <c r="Y390" s="3">
        <f>IFERROR(VLOOKUP(A390,'星云问卷'!A:O,9,0),"")</f>
      </c>
      <c r="Z390" s="3">
        <f>IFERROR(VLOOKUP(A390,'星云问卷'!A:O,10,0),"")</f>
      </c>
      <c r="AA390" s="3">
        <f>IFERROR(VLOOKUP(A390,'星云问卷'!A:O,11,0),"")</f>
      </c>
      <c r="AB390" s="3">
        <f>IFERROR(VLOOKUP(A390,'星云问卷'!A:O,12,0),"")</f>
      </c>
      <c r="AC390" s="3">
        <f>IFERROR(VLOOKUP(A390,'星云问卷'!A:O,13,0),"")</f>
      </c>
      <c r="AD390" s="3">
        <f>IFERROR(VLOOKUP(A390,'星云问卷'!A:O,14,0),"")</f>
      </c>
      <c r="AE390" s="3">
        <f>IFERROR(VLOOKUP(A390,'星云问卷'!A:O,15,0),"")</f>
      </c>
      <c r="AF390" s="1">
        <f>IFERROR(VLOOKUP(A390,'微伴数据'!A:DB,72,0),"")</f>
      </c>
      <c r="AG390" s="5" t="str">
        <v>565mPmgq</v>
      </c>
      <c r="AH390" s="4" t="s">
        <v>2</v>
      </c>
      <c r="AI390" s="5" t="str">
        <v>6dhWk27cs</v>
      </c>
      <c r="AJ390" s="4"/>
      <c r="AK390" s="4"/>
      <c r="AL390" s="4">
        <f>CONCATENATE( " 我把体验营用户专属福利给你发一下哈：" &amp; CHAR(10) &amp; CHAR(10), "1.《抖音商业IP课》" &amp; CHAR(10), "兑换码：", AG390, CHAR(10), "兑换码使用地址：https://appamvpb5mq9834.h5.xiaoeknow.com/p/t/v1/ecommerce/mkt/redeem_index" &amp; CHAR(10) &amp; CHAR(10), "2.《生财有术66个项目精选》" &amp; CHAR(10), "兑换码：", AH390, CHAR(10), "使用方式：微信搜索小报童投递-点击开始阅读-点击生财有术项目精选即可" &amp; CHAR(10) &amp; CHAR(10), "3.《生财365问》" &amp; CHAR(10), "兑换码：", AI390, CHAR(10), "使用方式：https://appamvpb5mq9834.h5.xiaoeknow.com/p/t/v1/ecommerce/mkt/redeem_index")</f>
      </c>
      <c r="AM390" s="1"/>
      <c r="AN390" s="1"/>
      <c r="AO390" s="1"/>
    </row>
    <row r="391">
      <c r="A391" s="1">
        <f>IF('微伴数据'!A388="","",'微伴数据'!A388)</f>
      </c>
      <c r="B391" s="1">
        <f>IF('微伴数据'!B388="","",'微伴数据'!B388)</f>
      </c>
      <c r="C391" s="1">
        <f>IF('微伴数据'!G394="","",'微伴数据'!G394)</f>
      </c>
      <c r="D391" s="1">
        <f>IF('微伴数据'!D394="","",'微伴数据'!D394)</f>
      </c>
      <c r="E391" s="1">
        <f>IF('微伴数据'!CR388="","",'微伴数据'!CR388)</f>
      </c>
      <c r="F391" s="1">
        <f>IF('微伴数据'!CL388="","",'微伴数据'!CL388)</f>
      </c>
      <c r="G391" s="1" t="str">
        <v>S</v>
      </c>
      <c r="H391" s="1" t="str">
        <v>破冰</v>
      </c>
      <c r="I391" s="1">
        <f>VLOOKUP(A391,'Sheet9'!A:A,1,0)</f>
      </c>
      <c r="J391" s="3"/>
      <c r="K391" s="1">
        <f>T391&amp;CHAR(10)&amp;U391&amp;CHAR(10)&amp;V391&amp;CHAR(10)&amp;Y391&amp;CHAR(10)&amp;Z391&amp;CHAR(10)&amp;AA391&amp;CHAR(10)&amp;AB391&amp;CHAR(10)&amp;AC391&amp;CHAR(10)&amp;AD391&amp;CHAR(10)&amp;AE391</f>
      </c>
      <c r="L391" s="2">
        <f>IFERROR(VLOOKUP(#REF!,'第一课直播'!D:L,9,0),IFERROR(VLOOKUP('第一课回放'!C:H,5,0),"未到课"))</f>
      </c>
      <c r="M391" s="2">
        <f>IFERROR(VLOOKUP(#REF!,'第一课回放'!C:H,5,0),"0:00:00")</f>
      </c>
      <c r="N391" s="2">
        <f>IFERROR(VLOOKUP(#REF!,'第二课直播'!D:L,9,0),"未到课")</f>
      </c>
      <c r="O391" s="2"/>
      <c r="P391" s="2"/>
      <c r="Q391" s="2"/>
      <c r="R391" s="2"/>
      <c r="S391" s="1">
        <f>IFERROR(VLOOKUP(A391,'微伴数据'!A:DB,12,0),"")</f>
      </c>
      <c r="T391" s="1">
        <f>IFERROR(VLOOKUP(A391,'微伴数据'!A:DB,32,0),"")</f>
      </c>
      <c r="U391" s="1">
        <f>IFERROR(VLOOKUP(A391,'微伴数据'!A:DC,81,0),"")</f>
      </c>
      <c r="V391" s="1"/>
      <c r="W391" s="1"/>
      <c r="X391" s="1">
        <f>IFERROR(VLOOKUP(A391,'星云问卷'!A:O,8,0),"")</f>
      </c>
      <c r="Y391" s="3">
        <f>IFERROR(VLOOKUP(A391,'星云问卷'!A:O,9,0),"")</f>
      </c>
      <c r="Z391" s="3">
        <f>IFERROR(VLOOKUP(A391,'星云问卷'!A:O,10,0),"")</f>
      </c>
      <c r="AA391" s="3">
        <f>IFERROR(VLOOKUP(A391,'星云问卷'!A:O,11,0),"")</f>
      </c>
      <c r="AB391" s="3">
        <f>IFERROR(VLOOKUP(A391,'星云问卷'!A:O,12,0),"")</f>
      </c>
      <c r="AC391" s="3">
        <f>IFERROR(VLOOKUP(A391,'星云问卷'!A:O,13,0),"")</f>
      </c>
      <c r="AD391" s="3">
        <f>IFERROR(VLOOKUP(A391,'星云问卷'!A:O,14,0),"")</f>
      </c>
      <c r="AE391" s="3">
        <f>IFERROR(VLOOKUP(A391,'星云问卷'!A:O,15,0),"")</f>
      </c>
      <c r="AF391" s="1">
        <f>IFERROR(VLOOKUP(A391,'微伴数据'!A:DB,72,0),"")</f>
      </c>
      <c r="AG391" s="5" t="str">
        <v>565mPmgq</v>
      </c>
      <c r="AH391" s="4" t="s">
        <v>2</v>
      </c>
      <c r="AI391" s="5" t="str">
        <v>6dhWk27cs</v>
      </c>
      <c r="AJ391" s="4"/>
      <c r="AK391" s="4"/>
      <c r="AL391" s="4">
        <f>CONCATENATE( " 我把体验营用户专属福利给你发一下哈：" &amp; CHAR(10) &amp; CHAR(10), "1.《抖音商业IP课》" &amp; CHAR(10), "兑换码：", AG391, CHAR(10), "兑换码使用地址：https://appamvpb5mq9834.h5.xiaoeknow.com/p/t/v1/ecommerce/mkt/redeem_index" &amp; CHAR(10) &amp; CHAR(10), "2.《生财有术66个项目精选》" &amp; CHAR(10), "兑换码：", AH391, CHAR(10), "使用方式：微信搜索小报童投递-点击开始阅读-点击生财有术项目精选即可" &amp; CHAR(10) &amp; CHAR(10), "3.《生财365问》" &amp; CHAR(10), "兑换码：", AI391, CHAR(10), "使用方式：https://appamvpb5mq9834.h5.xiaoeknow.com/p/t/v1/ecommerce/mkt/redeem_index")</f>
      </c>
      <c r="AM391" s="1"/>
      <c r="AN391" s="1"/>
      <c r="AO391" s="1"/>
    </row>
    <row r="392">
      <c r="A392" s="1">
        <f>IF('微伴数据'!A389="","",'微伴数据'!A389)</f>
      </c>
      <c r="B392" s="1">
        <f>IF('微伴数据'!B389="","",'微伴数据'!B389)</f>
      </c>
      <c r="C392" s="1">
        <f>IF('微伴数据'!G395="","",'微伴数据'!G395)</f>
      </c>
      <c r="D392" s="1">
        <f>IF('微伴数据'!D395="","",'微伴数据'!D395)</f>
      </c>
      <c r="E392" s="1">
        <f>IF('微伴数据'!CR389="","",'微伴数据'!CR389)</f>
      </c>
      <c r="F392" s="1">
        <f>IF('微伴数据'!CL389="","",'微伴数据'!CL389)</f>
      </c>
      <c r="G392" s="1" t="str">
        <v>B</v>
      </c>
      <c r="H392" s="1" t="str">
        <v>建联</v>
      </c>
      <c r="I392" s="1">
        <f>VLOOKUP(A392,'Sheet9'!A:A,1,0)</f>
      </c>
      <c r="J392" s="3"/>
      <c r="K392" s="1">
        <f>T392&amp;CHAR(10)&amp;U392&amp;CHAR(10)&amp;V392&amp;CHAR(10)&amp;Y392&amp;CHAR(10)&amp;Z392&amp;CHAR(10)&amp;AA392&amp;CHAR(10)&amp;AB392&amp;CHAR(10)&amp;AC392&amp;CHAR(10)&amp;AD392&amp;CHAR(10)&amp;AE392</f>
      </c>
      <c r="L392" s="2">
        <f>IFERROR(VLOOKUP(#REF!,'第一课直播'!D:L,9,0),IFERROR(VLOOKUP('第一课回放'!C:H,5,0),"未到课"))</f>
      </c>
      <c r="M392" s="2">
        <f>IFERROR(VLOOKUP(#REF!,'第一课回放'!C:H,5,0),"0:00:00")</f>
      </c>
      <c r="N392" s="2">
        <f>IFERROR(VLOOKUP(#REF!,'第二课直播'!D:L,9,0),"未到课")</f>
      </c>
      <c r="O392" s="2"/>
      <c r="P392" s="2"/>
      <c r="Q392" s="2"/>
      <c r="R392" s="2"/>
      <c r="S392" s="1">
        <f>IFERROR(VLOOKUP(A392,'微伴数据'!A:DB,12,0),"")</f>
      </c>
      <c r="T392" s="1">
        <f>IFERROR(VLOOKUP(A392,'微伴数据'!A:DB,32,0),"")</f>
      </c>
      <c r="U392" s="1">
        <f>IFERROR(VLOOKUP(A392,'微伴数据'!A:DC,81,0),"")</f>
      </c>
      <c r="V392" s="1"/>
      <c r="W392" s="1"/>
      <c r="X392" s="1">
        <f>IFERROR(VLOOKUP(A392,'星云问卷'!A:O,8,0),"")</f>
      </c>
      <c r="Y392" s="3">
        <f>IFERROR(VLOOKUP(A392,'星云问卷'!A:O,9,0),"")</f>
      </c>
      <c r="Z392" s="3">
        <f>IFERROR(VLOOKUP(A392,'星云问卷'!A:O,10,0),"")</f>
      </c>
      <c r="AA392" s="3">
        <f>IFERROR(VLOOKUP(A392,'星云问卷'!A:O,11,0),"")</f>
      </c>
      <c r="AB392" s="3">
        <f>IFERROR(VLOOKUP(A392,'星云问卷'!A:O,12,0),"")</f>
      </c>
      <c r="AC392" s="3">
        <f>IFERROR(VLOOKUP(A392,'星云问卷'!A:O,13,0),"")</f>
      </c>
      <c r="AD392" s="3">
        <f>IFERROR(VLOOKUP(A392,'星云问卷'!A:O,14,0),"")</f>
      </c>
      <c r="AE392" s="3">
        <f>IFERROR(VLOOKUP(A392,'星云问卷'!A:O,15,0),"")</f>
      </c>
      <c r="AF392" s="1">
        <f>IFERROR(VLOOKUP(A392,'微伴数据'!A:DB,72,0),"")</f>
      </c>
      <c r="AG392" s="5" t="str">
        <v>565mPmgq</v>
      </c>
      <c r="AH392" s="4" t="s">
        <v>2</v>
      </c>
      <c r="AI392" s="5" t="str">
        <v>6dhWk27cs</v>
      </c>
      <c r="AJ392" s="4"/>
      <c r="AK392" s="4"/>
      <c r="AL392" s="4">
        <f>CONCATENATE( " 我把体验营用户专属福利给你发一下哈：" &amp; CHAR(10) &amp; CHAR(10), "1.《抖音商业IP课》" &amp; CHAR(10), "兑换码：", AG392, CHAR(10), "兑换码使用地址：https://appamvpb5mq9834.h5.xiaoeknow.com/p/t/v1/ecommerce/mkt/redeem_index" &amp; CHAR(10) &amp; CHAR(10), "2.《生财有术66个项目精选》" &amp; CHAR(10), "兑换码：", AH392, CHAR(10), "使用方式：微信搜索小报童投递-点击开始阅读-点击生财有术项目精选即可" &amp; CHAR(10) &amp; CHAR(10), "3.《生财365问》" &amp; CHAR(10), "兑换码：", AI392, CHAR(10), "使用方式：https://appamvpb5mq9834.h5.xiaoeknow.com/p/t/v1/ecommerce/mkt/redeem_index")</f>
      </c>
      <c r="AM392" s="1"/>
      <c r="AN392" s="1"/>
      <c r="AO392" s="1"/>
    </row>
    <row r="393">
      <c r="A393" s="1">
        <f>IF('微伴数据'!A390="","",'微伴数据'!A390)</f>
      </c>
      <c r="B393" s="1">
        <f>IF('微伴数据'!B390="","",'微伴数据'!B390)</f>
      </c>
      <c r="C393" s="1">
        <f>IF('微伴数据'!G396="","",'微伴数据'!G396)</f>
      </c>
      <c r="D393" s="1">
        <f>IF('微伴数据'!D396="","",'微伴数据'!D396)</f>
      </c>
      <c r="E393" s="1">
        <f>IF('微伴数据'!CR390="","",'微伴数据'!CR390)</f>
      </c>
      <c r="F393" s="1">
        <f>IF('微伴数据'!CL390="","",'微伴数据'!CL390)</f>
      </c>
      <c r="G393" s="1" t="str">
        <v>B</v>
      </c>
      <c r="H393" s="1" t="str">
        <v>建联</v>
      </c>
      <c r="I393" s="1">
        <f>VLOOKUP(A393,'Sheet9'!A:A,1,0)</f>
      </c>
      <c r="J393" s="3"/>
      <c r="K393" s="1">
        <f>T393&amp;CHAR(10)&amp;U393&amp;CHAR(10)&amp;V393&amp;CHAR(10)&amp;Y393&amp;CHAR(10)&amp;Z393&amp;CHAR(10)&amp;AA393&amp;CHAR(10)&amp;AB393&amp;CHAR(10)&amp;AC393&amp;CHAR(10)&amp;AD393&amp;CHAR(10)&amp;AE393</f>
      </c>
      <c r="L393" s="2">
        <f>IFERROR(VLOOKUP(#REF!,'第一课直播'!D:L,9,0),IFERROR(VLOOKUP('第一课回放'!C:H,5,0),"未到课"))</f>
      </c>
      <c r="M393" s="2">
        <f>IFERROR(VLOOKUP(#REF!,'第一课回放'!C:H,5,0),"0:00:00")</f>
      </c>
      <c r="N393" s="2">
        <f>IFERROR(VLOOKUP(#REF!,'第二课直播'!D:L,9,0),"未到课")</f>
      </c>
      <c r="O393" s="2"/>
      <c r="P393" s="2"/>
      <c r="Q393" s="2"/>
      <c r="R393" s="2"/>
      <c r="S393" s="1">
        <f>IFERROR(VLOOKUP(A393,'微伴数据'!A:DB,12,0),"")</f>
      </c>
      <c r="T393" s="1">
        <f>IFERROR(VLOOKUP(A393,'微伴数据'!A:DB,32,0),"")</f>
      </c>
      <c r="U393" s="1">
        <f>IFERROR(VLOOKUP(A393,'微伴数据'!A:DC,81,0),"")</f>
      </c>
      <c r="V393" s="1"/>
      <c r="W393" s="1"/>
      <c r="X393" s="1">
        <f>IFERROR(VLOOKUP(A393,'星云问卷'!A:O,8,0),"")</f>
      </c>
      <c r="Y393" s="3">
        <f>IFERROR(VLOOKUP(A393,'星云问卷'!A:O,9,0),"")</f>
      </c>
      <c r="Z393" s="3">
        <f>IFERROR(VLOOKUP(A393,'星云问卷'!A:O,10,0),"")</f>
      </c>
      <c r="AA393" s="3">
        <f>IFERROR(VLOOKUP(A393,'星云问卷'!A:O,11,0),"")</f>
      </c>
      <c r="AB393" s="3">
        <f>IFERROR(VLOOKUP(A393,'星云问卷'!A:O,12,0),"")</f>
      </c>
      <c r="AC393" s="3">
        <f>IFERROR(VLOOKUP(A393,'星云问卷'!A:O,13,0),"")</f>
      </c>
      <c r="AD393" s="3">
        <f>IFERROR(VLOOKUP(A393,'星云问卷'!A:O,14,0),"")</f>
      </c>
      <c r="AE393" s="3">
        <f>IFERROR(VLOOKUP(A393,'星云问卷'!A:O,15,0),"")</f>
      </c>
      <c r="AF393" s="1">
        <f>IFERROR(VLOOKUP(A393,'微伴数据'!A:DB,72,0),"")</f>
      </c>
      <c r="AG393" s="5" t="str">
        <v>565mPmgq</v>
      </c>
      <c r="AH393" s="4" t="s">
        <v>2</v>
      </c>
      <c r="AI393" s="5" t="str">
        <v>6dhWk27cs</v>
      </c>
      <c r="AJ393" s="4"/>
      <c r="AK393" s="4"/>
      <c r="AL393" s="4">
        <f>CONCATENATE( " 我把体验营用户专属福利给你发一下哈：" &amp; CHAR(10) &amp; CHAR(10), "1.《抖音商业IP课》" &amp; CHAR(10), "兑换码：", AG393, CHAR(10), "兑换码使用地址：https://appamvpb5mq9834.h5.xiaoeknow.com/p/t/v1/ecommerce/mkt/redeem_index" &amp; CHAR(10) &amp; CHAR(10), "2.《生财有术66个项目精选》" &amp; CHAR(10), "兑换码：", AH393, CHAR(10), "使用方式：微信搜索小报童投递-点击开始阅读-点击生财有术项目精选即可" &amp; CHAR(10) &amp; CHAR(10), "3.《生财365问》" &amp; CHAR(10), "兑换码：", AI393, CHAR(10), "使用方式：https://appamvpb5mq9834.h5.xiaoeknow.com/p/t/v1/ecommerce/mkt/redeem_index")</f>
      </c>
      <c r="AM393" s="1"/>
      <c r="AN393" s="1"/>
      <c r="AO393" s="1"/>
    </row>
    <row r="394">
      <c r="A394" s="1">
        <f>IF('微伴数据'!A391="","",'微伴数据'!A391)</f>
      </c>
      <c r="B394" s="1">
        <f>IF('微伴数据'!B391="","",'微伴数据'!B391)</f>
      </c>
      <c r="C394" s="1">
        <f>IF('微伴数据'!G397="","",'微伴数据'!G397)</f>
      </c>
      <c r="D394" s="1">
        <f>IF('微伴数据'!D397="","",'微伴数据'!D397)</f>
      </c>
      <c r="E394" s="1">
        <f>IF('微伴数据'!CR391="","",'微伴数据'!CR391)</f>
      </c>
      <c r="F394" s="1">
        <f>IF('微伴数据'!CL391="","",'微伴数据'!CL391)</f>
      </c>
      <c r="G394" s="1" t="str">
        <v>B</v>
      </c>
      <c r="H394" s="1" t="str">
        <v>建联</v>
      </c>
      <c r="I394" s="1">
        <f>VLOOKUP(A394,'Sheet9'!A:A,1,0)</f>
      </c>
      <c r="J394" s="3"/>
      <c r="K394" s="1">
        <f>T394&amp;CHAR(10)&amp;U394&amp;CHAR(10)&amp;V394&amp;CHAR(10)&amp;Y394&amp;CHAR(10)&amp;Z394&amp;CHAR(10)&amp;AA394&amp;CHAR(10)&amp;AB394&amp;CHAR(10)&amp;AC394&amp;CHAR(10)&amp;AD394&amp;CHAR(10)&amp;AE394</f>
      </c>
      <c r="L394" s="2">
        <f>IFERROR(VLOOKUP(#REF!,'第一课直播'!D:L,9,0),IFERROR(VLOOKUP('第一课回放'!C:H,5,0),"未到课"))</f>
      </c>
      <c r="M394" s="2">
        <f>IFERROR(VLOOKUP(#REF!,'第一课回放'!C:H,5,0),"0:00:00")</f>
      </c>
      <c r="N394" s="2">
        <f>IFERROR(VLOOKUP(#REF!,'第二课直播'!D:L,9,0),"未到课")</f>
      </c>
      <c r="O394" s="2"/>
      <c r="P394" s="2"/>
      <c r="Q394" s="2"/>
      <c r="R394" s="2"/>
      <c r="S394" s="1">
        <f>IFERROR(VLOOKUP(A394,'微伴数据'!A:DB,12,0),"")</f>
      </c>
      <c r="T394" s="1">
        <f>IFERROR(VLOOKUP(A394,'微伴数据'!A:DB,32,0),"")</f>
      </c>
      <c r="U394" s="1">
        <f>IFERROR(VLOOKUP(A394,'微伴数据'!A:DC,81,0),"")</f>
      </c>
      <c r="V394" s="1"/>
      <c r="W394" s="1"/>
      <c r="X394" s="1">
        <f>IFERROR(VLOOKUP(A394,'星云问卷'!A:O,8,0),"")</f>
      </c>
      <c r="Y394" s="3">
        <f>IFERROR(VLOOKUP(A394,'星云问卷'!A:O,9,0),"")</f>
      </c>
      <c r="Z394" s="3">
        <f>IFERROR(VLOOKUP(A394,'星云问卷'!A:O,10,0),"")</f>
      </c>
      <c r="AA394" s="3">
        <f>IFERROR(VLOOKUP(A394,'星云问卷'!A:O,11,0),"")</f>
      </c>
      <c r="AB394" s="3">
        <f>IFERROR(VLOOKUP(A394,'星云问卷'!A:O,12,0),"")</f>
      </c>
      <c r="AC394" s="3">
        <f>IFERROR(VLOOKUP(A394,'星云问卷'!A:O,13,0),"")</f>
      </c>
      <c r="AD394" s="3">
        <f>IFERROR(VLOOKUP(A394,'星云问卷'!A:O,14,0),"")</f>
      </c>
      <c r="AE394" s="3">
        <f>IFERROR(VLOOKUP(A394,'星云问卷'!A:O,15,0),"")</f>
      </c>
      <c r="AF394" s="1">
        <f>IFERROR(VLOOKUP(A394,'微伴数据'!A:DB,72,0),"")</f>
      </c>
      <c r="AG394" s="5" t="str">
        <v>565mPmgq</v>
      </c>
      <c r="AH394" s="4" t="s">
        <v>2</v>
      </c>
      <c r="AI394" s="5" t="str">
        <v>6dhWk27cs</v>
      </c>
      <c r="AJ394" s="4"/>
      <c r="AK394" s="4"/>
      <c r="AL394" s="4">
        <f>CONCATENATE( " 我把体验营用户专属福利给你发一下哈：" &amp; CHAR(10) &amp; CHAR(10), "1.《抖音商业IP课》" &amp; CHAR(10), "兑换码：", AG394, CHAR(10), "兑换码使用地址：https://appamvpb5mq9834.h5.xiaoeknow.com/p/t/v1/ecommerce/mkt/redeem_index" &amp; CHAR(10) &amp; CHAR(10), "2.《生财有术66个项目精选》" &amp; CHAR(10), "兑换码：", AH394, CHAR(10), "使用方式：微信搜索小报童投递-点击开始阅读-点击生财有术项目精选即可" &amp; CHAR(10) &amp; CHAR(10), "3.《生财365问》" &amp; CHAR(10), "兑换码：", AI394, CHAR(10), "使用方式：https://appamvpb5mq9834.h5.xiaoeknow.com/p/t/v1/ecommerce/mkt/redeem_index")</f>
      </c>
      <c r="AM394" s="1"/>
      <c r="AN394" s="1"/>
      <c r="AO394" s="1"/>
    </row>
    <row r="395">
      <c r="A395" s="1">
        <f>IF('微伴数据'!A392="","",'微伴数据'!A392)</f>
      </c>
      <c r="B395" s="1">
        <f>IF('微伴数据'!B392="","",'微伴数据'!B392)</f>
      </c>
      <c r="C395" s="1">
        <f>IF('微伴数据'!G398="","",'微伴数据'!G398)</f>
      </c>
      <c r="D395" s="1">
        <f>IF('微伴数据'!D398="","",'微伴数据'!D398)</f>
      </c>
      <c r="E395" s="1">
        <f>IF('微伴数据'!CR392="","",'微伴数据'!CR392)</f>
      </c>
      <c r="F395" s="1">
        <f>IF('微伴数据'!CL392="","",'微伴数据'!CL392)</f>
      </c>
      <c r="G395" s="1" t="str">
        <v>S</v>
      </c>
      <c r="H395" s="1" t="str">
        <v>建联</v>
      </c>
      <c r="I395" s="1">
        <f>VLOOKUP(A395,'Sheet9'!A:A,1,0)</f>
      </c>
      <c r="J395" s="3"/>
      <c r="K395" s="1">
        <f>T395&amp;CHAR(10)&amp;U395&amp;CHAR(10)&amp;V395&amp;CHAR(10)&amp;Y395&amp;CHAR(10)&amp;Z395&amp;CHAR(10)&amp;AA395&amp;CHAR(10)&amp;AB395&amp;CHAR(10)&amp;AC395&amp;CHAR(10)&amp;AD395&amp;CHAR(10)&amp;AE395</f>
      </c>
      <c r="L395" s="2">
        <f>IFERROR(VLOOKUP(#REF!,'第一课直播'!D:L,9,0),IFERROR(VLOOKUP('第一课回放'!C:H,5,0),"未到课"))</f>
      </c>
      <c r="M395" s="2">
        <f>IFERROR(VLOOKUP(#REF!,'第一课回放'!C:H,5,0),"0:00:00")</f>
      </c>
      <c r="N395" s="2">
        <f>IFERROR(VLOOKUP(#REF!,'第二课直播'!D:L,9,0),"未到课")</f>
      </c>
      <c r="O395" s="2"/>
      <c r="P395" s="2"/>
      <c r="Q395" s="2"/>
      <c r="R395" s="2"/>
      <c r="S395" s="1">
        <f>IFERROR(VLOOKUP(A395,'微伴数据'!A:DB,12,0),"")</f>
      </c>
      <c r="T395" s="1">
        <f>IFERROR(VLOOKUP(A395,'微伴数据'!A:DB,32,0),"")</f>
      </c>
      <c r="U395" s="1">
        <f>IFERROR(VLOOKUP(A395,'微伴数据'!A:DC,81,0),"")</f>
      </c>
      <c r="V395" s="1"/>
      <c r="W395" s="1"/>
      <c r="X395" s="1">
        <f>IFERROR(VLOOKUP(A395,'星云问卷'!A:O,8,0),"")</f>
      </c>
      <c r="Y395" s="3">
        <f>IFERROR(VLOOKUP(A395,'星云问卷'!A:O,9,0),"")</f>
      </c>
      <c r="Z395" s="3">
        <f>IFERROR(VLOOKUP(A395,'星云问卷'!A:O,10,0),"")</f>
      </c>
      <c r="AA395" s="3">
        <f>IFERROR(VLOOKUP(A395,'星云问卷'!A:O,11,0),"")</f>
      </c>
      <c r="AB395" s="3">
        <f>IFERROR(VLOOKUP(A395,'星云问卷'!A:O,12,0),"")</f>
      </c>
      <c r="AC395" s="3">
        <f>IFERROR(VLOOKUP(A395,'星云问卷'!A:O,13,0),"")</f>
      </c>
      <c r="AD395" s="3">
        <f>IFERROR(VLOOKUP(A395,'星云问卷'!A:O,14,0),"")</f>
      </c>
      <c r="AE395" s="3">
        <f>IFERROR(VLOOKUP(A395,'星云问卷'!A:O,15,0),"")</f>
      </c>
      <c r="AF395" s="1">
        <f>IFERROR(VLOOKUP(A395,'微伴数据'!A:DB,72,0),"")</f>
      </c>
      <c r="AG395" s="5" t="str">
        <v>565mPmgq</v>
      </c>
      <c r="AH395" s="4" t="s">
        <v>2</v>
      </c>
      <c r="AI395" s="5" t="str">
        <v>6dhWk27cs</v>
      </c>
      <c r="AJ395" s="4"/>
      <c r="AK395" s="4"/>
      <c r="AL395" s="4">
        <f>CONCATENATE( " 我把体验营用户专属福利给你发一下哈：" &amp; CHAR(10) &amp; CHAR(10), "1.《抖音商业IP课》" &amp; CHAR(10), "兑换码：", AG395, CHAR(10), "兑换码使用地址：https://appamvpb5mq9834.h5.xiaoeknow.com/p/t/v1/ecommerce/mkt/redeem_index" &amp; CHAR(10) &amp; CHAR(10), "2.《生财有术66个项目精选》" &amp; CHAR(10), "兑换码：", AH395, CHAR(10), "使用方式：微信搜索小报童投递-点击开始阅读-点击生财有术项目精选即可" &amp; CHAR(10) &amp; CHAR(10), "3.《生财365问》" &amp; CHAR(10), "兑换码：", AI395, CHAR(10), "使用方式：https://appamvpb5mq9834.h5.xiaoeknow.com/p/t/v1/ecommerce/mkt/redeem_index")</f>
      </c>
      <c r="AM395" s="1"/>
      <c r="AN395" s="1"/>
      <c r="AO395" s="1"/>
    </row>
    <row r="396">
      <c r="A396" s="1">
        <f>IF('微伴数据'!A393="","",'微伴数据'!A393)</f>
      </c>
      <c r="B396" s="1">
        <f>IF('微伴数据'!B393="","",'微伴数据'!B393)</f>
      </c>
      <c r="C396" s="1">
        <f>IF('微伴数据'!G399="","",'微伴数据'!G399)</f>
      </c>
      <c r="D396" s="1">
        <f>IF('微伴数据'!D399="","",'微伴数据'!D399)</f>
      </c>
      <c r="E396" s="1">
        <f>IF('微伴数据'!CR393="","",'微伴数据'!CR393)</f>
      </c>
      <c r="F396" s="1">
        <f>IF('微伴数据'!CL393="","",'微伴数据'!CL393)</f>
      </c>
      <c r="G396" s="1" t="str">
        <v>B</v>
      </c>
      <c r="H396" s="1" t="str">
        <v>建联</v>
      </c>
      <c r="I396" s="1">
        <f>VLOOKUP(A396,'Sheet9'!A:A,1,0)</f>
      </c>
      <c r="J396" s="3"/>
      <c r="K396" s="1">
        <f>T396&amp;CHAR(10)&amp;U396&amp;CHAR(10)&amp;V396&amp;CHAR(10)&amp;Y396&amp;CHAR(10)&amp;Z396&amp;CHAR(10)&amp;AA396&amp;CHAR(10)&amp;AB396&amp;CHAR(10)&amp;AC396&amp;CHAR(10)&amp;AD396&amp;CHAR(10)&amp;AE396</f>
      </c>
      <c r="L396" s="2">
        <f>IFERROR(VLOOKUP(#REF!,'第一课直播'!D:L,9,0),IFERROR(VLOOKUP('第一课回放'!C:H,5,0),"未到课"))</f>
      </c>
      <c r="M396" s="2">
        <f>IFERROR(VLOOKUP(#REF!,'第一课回放'!C:H,5,0),"0:00:00")</f>
      </c>
      <c r="N396" s="2">
        <f>IFERROR(VLOOKUP(#REF!,'第二课直播'!D:L,9,0),"未到课")</f>
      </c>
      <c r="O396" s="2"/>
      <c r="P396" s="2"/>
      <c r="Q396" s="2"/>
      <c r="R396" s="2"/>
      <c r="S396" s="1">
        <f>IFERROR(VLOOKUP(A396,'微伴数据'!A:DB,12,0),"")</f>
      </c>
      <c r="T396" s="1">
        <f>IFERROR(VLOOKUP(A396,'微伴数据'!A:DB,32,0),"")</f>
      </c>
      <c r="U396" s="1">
        <f>IFERROR(VLOOKUP(A396,'微伴数据'!A:DC,81,0),"")</f>
      </c>
      <c r="V396" s="1"/>
      <c r="W396" s="1"/>
      <c r="X396" s="1">
        <f>IFERROR(VLOOKUP(A396,'星云问卷'!A:O,8,0),"")</f>
      </c>
      <c r="Y396" s="3">
        <f>IFERROR(VLOOKUP(A396,'星云问卷'!A:O,9,0),"")</f>
      </c>
      <c r="Z396" s="3">
        <f>IFERROR(VLOOKUP(A396,'星云问卷'!A:O,10,0),"")</f>
      </c>
      <c r="AA396" s="3">
        <f>IFERROR(VLOOKUP(A396,'星云问卷'!A:O,11,0),"")</f>
      </c>
      <c r="AB396" s="3">
        <f>IFERROR(VLOOKUP(A396,'星云问卷'!A:O,12,0),"")</f>
      </c>
      <c r="AC396" s="3">
        <f>IFERROR(VLOOKUP(A396,'星云问卷'!A:O,13,0),"")</f>
      </c>
      <c r="AD396" s="3">
        <f>IFERROR(VLOOKUP(A396,'星云问卷'!A:O,14,0),"")</f>
      </c>
      <c r="AE396" s="3">
        <f>IFERROR(VLOOKUP(A396,'星云问卷'!A:O,15,0),"")</f>
      </c>
      <c r="AF396" s="1">
        <f>IFERROR(VLOOKUP(A396,'微伴数据'!A:DB,72,0),"")</f>
      </c>
      <c r="AG396" s="5" t="str">
        <v>565mPmgq</v>
      </c>
      <c r="AH396" s="4" t="s">
        <v>2</v>
      </c>
      <c r="AI396" s="5" t="str">
        <v>6dhWk27cs</v>
      </c>
      <c r="AJ396" s="4"/>
      <c r="AK396" s="4"/>
      <c r="AL396" s="4">
        <f>CONCATENATE( " 我把体验营用户专属福利给你发一下哈：" &amp; CHAR(10) &amp; CHAR(10), "1.《抖音商业IP课》" &amp; CHAR(10), "兑换码：", AG396, CHAR(10), "兑换码使用地址：https://appamvpb5mq9834.h5.xiaoeknow.com/p/t/v1/ecommerce/mkt/redeem_index" &amp; CHAR(10) &amp; CHAR(10), "2.《生财有术66个项目精选》" &amp; CHAR(10), "兑换码：", AH396, CHAR(10), "使用方式：微信搜索小报童投递-点击开始阅读-点击生财有术项目精选即可" &amp; CHAR(10) &amp; CHAR(10), "3.《生财365问》" &amp; CHAR(10), "兑换码：", AI396, CHAR(10), "使用方式：https://appamvpb5mq9834.h5.xiaoeknow.com/p/t/v1/ecommerce/mkt/redeem_index")</f>
      </c>
      <c r="AM396" s="1"/>
      <c r="AN396" s="1"/>
      <c r="AO396" s="1"/>
    </row>
    <row r="397">
      <c r="A397" s="1">
        <f>IF('微伴数据'!A394="","",'微伴数据'!A394)</f>
      </c>
      <c r="B397" s="1">
        <f>IF('微伴数据'!B394="","",'微伴数据'!B394)</f>
      </c>
      <c r="C397" s="1">
        <f>IF('微伴数据'!G400="","",'微伴数据'!G400)</f>
      </c>
      <c r="D397" s="1">
        <f>IF('微伴数据'!D400="","",'微伴数据'!D400)</f>
      </c>
      <c r="E397" s="1">
        <f>IF('微伴数据'!CR394="","",'微伴数据'!CR394)</f>
      </c>
      <c r="F397" s="1">
        <f>IF('微伴数据'!CL394="","",'微伴数据'!CL394)</f>
      </c>
      <c r="G397" s="1" t="str">
        <v>A</v>
      </c>
      <c r="H397" s="1" t="str">
        <v>建联</v>
      </c>
      <c r="I397" s="1">
        <f>VLOOKUP(A397,'Sheet9'!A:A,1,0)</f>
      </c>
      <c r="J397" s="3"/>
      <c r="K397" s="1">
        <f>T397&amp;CHAR(10)&amp;U397&amp;CHAR(10)&amp;V397&amp;CHAR(10)&amp;Y397&amp;CHAR(10)&amp;Z397&amp;CHAR(10)&amp;AA397&amp;CHAR(10)&amp;AB397&amp;CHAR(10)&amp;AC397&amp;CHAR(10)&amp;AD397&amp;CHAR(10)&amp;AE397</f>
      </c>
      <c r="L397" s="2">
        <f>IFERROR(VLOOKUP(#REF!,'第一课直播'!D:L,9,0),IFERROR(VLOOKUP('第一课回放'!C:H,5,0),"未到课"))</f>
      </c>
      <c r="M397" s="2">
        <f>IFERROR(VLOOKUP(#REF!,'第一课回放'!C:H,5,0),"0:00:00")</f>
      </c>
      <c r="N397" s="2">
        <f>IFERROR(VLOOKUP(#REF!,'第二课直播'!D:L,9,0),"未到课")</f>
      </c>
      <c r="O397" s="2"/>
      <c r="P397" s="2"/>
      <c r="Q397" s="2"/>
      <c r="R397" s="2"/>
      <c r="S397" s="1">
        <f>IFERROR(VLOOKUP(A397,'微伴数据'!A:DB,12,0),"")</f>
      </c>
      <c r="T397" s="1">
        <f>IFERROR(VLOOKUP(A397,'微伴数据'!A:DB,32,0),"")</f>
      </c>
      <c r="U397" s="1">
        <f>IFERROR(VLOOKUP(A397,'微伴数据'!A:DC,81,0),"")</f>
      </c>
      <c r="V397" s="1"/>
      <c r="W397" s="1"/>
      <c r="X397" s="1">
        <f>IFERROR(VLOOKUP(A397,'星云问卷'!A:O,8,0),"")</f>
      </c>
      <c r="Y397" s="3">
        <f>IFERROR(VLOOKUP(A397,'星云问卷'!A:O,9,0),"")</f>
      </c>
      <c r="Z397" s="3">
        <f>IFERROR(VLOOKUP(A397,'星云问卷'!A:O,10,0),"")</f>
      </c>
      <c r="AA397" s="3">
        <f>IFERROR(VLOOKUP(A397,'星云问卷'!A:O,11,0),"")</f>
      </c>
      <c r="AB397" s="3">
        <f>IFERROR(VLOOKUP(A397,'星云问卷'!A:O,12,0),"")</f>
      </c>
      <c r="AC397" s="3">
        <f>IFERROR(VLOOKUP(A397,'星云问卷'!A:O,13,0),"")</f>
      </c>
      <c r="AD397" s="3">
        <f>IFERROR(VLOOKUP(A397,'星云问卷'!A:O,14,0),"")</f>
      </c>
      <c r="AE397" s="3">
        <f>IFERROR(VLOOKUP(A397,'星云问卷'!A:O,15,0),"")</f>
      </c>
      <c r="AF397" s="1">
        <f>IFERROR(VLOOKUP(A397,'微伴数据'!A:DB,72,0),"")</f>
      </c>
      <c r="AG397" s="5" t="str">
        <v>565mPmgq</v>
      </c>
      <c r="AH397" s="4" t="s">
        <v>2</v>
      </c>
      <c r="AI397" s="5" t="str">
        <v>6dhWk27cs</v>
      </c>
      <c r="AJ397" s="4"/>
      <c r="AK397" s="4"/>
      <c r="AL397" s="4">
        <f>CONCATENATE( " 我把体验营用户专属福利给你发一下哈：" &amp; CHAR(10) &amp; CHAR(10), "1.《抖音商业IP课》" &amp; CHAR(10), "兑换码：", AG397, CHAR(10), "兑换码使用地址：https://appamvpb5mq9834.h5.xiaoeknow.com/p/t/v1/ecommerce/mkt/redeem_index" &amp; CHAR(10) &amp; CHAR(10), "2.《生财有术66个项目精选》" &amp; CHAR(10), "兑换码：", AH397, CHAR(10), "使用方式：微信搜索小报童投递-点击开始阅读-点击生财有术项目精选即可" &amp; CHAR(10) &amp; CHAR(10), "3.《生财365问》" &amp; CHAR(10), "兑换码：", AI397, CHAR(10), "使用方式：https://appamvpb5mq9834.h5.xiaoeknow.com/p/t/v1/ecommerce/mkt/redeem_index")</f>
      </c>
      <c r="AM397" s="1"/>
      <c r="AN397" s="1"/>
      <c r="AO397" s="1"/>
    </row>
    <row r="398">
      <c r="A398" s="1">
        <f>IF('微伴数据'!A395="","",'微伴数据'!A395)</f>
      </c>
      <c r="B398" s="1">
        <f>IF('微伴数据'!B395="","",'微伴数据'!B395)</f>
      </c>
      <c r="C398" s="1">
        <f>IF('微伴数据'!G401="","",'微伴数据'!G401)</f>
      </c>
      <c r="D398" s="1">
        <f>IF('微伴数据'!D401="","",'微伴数据'!D401)</f>
      </c>
      <c r="E398" s="1">
        <f>IF('微伴数据'!CR395="","",'微伴数据'!CR395)</f>
      </c>
      <c r="F398" s="1">
        <f>IF('微伴数据'!CL395="","",'微伴数据'!CL395)</f>
      </c>
      <c r="G398" s="1" t="str">
        <v>B</v>
      </c>
      <c r="H398" s="1" t="str">
        <v>建联</v>
      </c>
      <c r="I398" s="1">
        <f>VLOOKUP(A398,'Sheet9'!A:A,1,0)</f>
      </c>
      <c r="J398" s="3"/>
      <c r="K398" s="1">
        <f>T398&amp;CHAR(10)&amp;U398&amp;CHAR(10)&amp;V398&amp;CHAR(10)&amp;Y398&amp;CHAR(10)&amp;Z398&amp;CHAR(10)&amp;AA398&amp;CHAR(10)&amp;AB398&amp;CHAR(10)&amp;AC398&amp;CHAR(10)&amp;AD398&amp;CHAR(10)&amp;AE398</f>
      </c>
      <c r="L398" s="2">
        <f>IFERROR(VLOOKUP(#REF!,'第一课直播'!D:L,9,0),IFERROR(VLOOKUP('第一课回放'!C:H,5,0),"未到课"))</f>
      </c>
      <c r="M398" s="2">
        <f>IFERROR(VLOOKUP(#REF!,'第一课回放'!C:H,5,0),"0:00:00")</f>
      </c>
      <c r="N398" s="2">
        <f>IFERROR(VLOOKUP(#REF!,'第二课直播'!D:L,9,0),"未到课")</f>
      </c>
      <c r="O398" s="2"/>
      <c r="P398" s="2"/>
      <c r="Q398" s="2"/>
      <c r="R398" s="2"/>
      <c r="S398" s="1">
        <f>IFERROR(VLOOKUP(A398,'微伴数据'!A:DB,12,0),"")</f>
      </c>
      <c r="T398" s="1">
        <f>IFERROR(VLOOKUP(A398,'微伴数据'!A:DB,32,0),"")</f>
      </c>
      <c r="U398" s="1">
        <f>IFERROR(VLOOKUP(A398,'微伴数据'!A:DC,81,0),"")</f>
      </c>
      <c r="V398" s="1"/>
      <c r="W398" s="1"/>
      <c r="X398" s="1">
        <f>IFERROR(VLOOKUP(A398,'星云问卷'!A:O,8,0),"")</f>
      </c>
      <c r="Y398" s="3">
        <f>IFERROR(VLOOKUP(A398,'星云问卷'!A:O,9,0),"")</f>
      </c>
      <c r="Z398" s="3">
        <f>IFERROR(VLOOKUP(A398,'星云问卷'!A:O,10,0),"")</f>
      </c>
      <c r="AA398" s="3">
        <f>IFERROR(VLOOKUP(A398,'星云问卷'!A:O,11,0),"")</f>
      </c>
      <c r="AB398" s="3">
        <f>IFERROR(VLOOKUP(A398,'星云问卷'!A:O,12,0),"")</f>
      </c>
      <c r="AC398" s="3">
        <f>IFERROR(VLOOKUP(A398,'星云问卷'!A:O,13,0),"")</f>
      </c>
      <c r="AD398" s="3">
        <f>IFERROR(VLOOKUP(A398,'星云问卷'!A:O,14,0),"")</f>
      </c>
      <c r="AE398" s="3">
        <f>IFERROR(VLOOKUP(A398,'星云问卷'!A:O,15,0),"")</f>
      </c>
      <c r="AF398" s="1">
        <f>IFERROR(VLOOKUP(A398,'微伴数据'!A:DB,72,0),"")</f>
      </c>
      <c r="AG398" s="5" t="str">
        <v>565mPmgq</v>
      </c>
      <c r="AH398" s="4" t="s">
        <v>2</v>
      </c>
      <c r="AI398" s="5" t="str">
        <v>6dhWk27cs</v>
      </c>
      <c r="AJ398" s="4"/>
      <c r="AK398" s="4"/>
      <c r="AL398" s="4">
        <f>CONCATENATE( " 我把体验营用户专属福利给你发一下哈：" &amp; CHAR(10) &amp; CHAR(10), "1.《抖音商业IP课》" &amp; CHAR(10), "兑换码：", AG398, CHAR(10), "兑换码使用地址：https://appamvpb5mq9834.h5.xiaoeknow.com/p/t/v1/ecommerce/mkt/redeem_index" &amp; CHAR(10) &amp; CHAR(10), "2.《生财有术66个项目精选》" &amp; CHAR(10), "兑换码：", AH398, CHAR(10), "使用方式：微信搜索小报童投递-点击开始阅读-点击生财有术项目精选即可" &amp; CHAR(10) &amp; CHAR(10), "3.《生财365问》" &amp; CHAR(10), "兑换码：", AI398, CHAR(10), "使用方式：https://appamvpb5mq9834.h5.xiaoeknow.com/p/t/v1/ecommerce/mkt/redeem_index")</f>
      </c>
      <c r="AM398" s="1"/>
      <c r="AN398" s="1"/>
      <c r="AO398" s="1"/>
    </row>
    <row r="399">
      <c r="A399" s="1">
        <f>IF('微伴数据'!A396="","",'微伴数据'!A396)</f>
      </c>
      <c r="B399" s="1">
        <f>IF('微伴数据'!B396="","",'微伴数据'!B396)</f>
      </c>
      <c r="C399" s="1">
        <f>IF('微伴数据'!G402="","",'微伴数据'!G402)</f>
      </c>
      <c r="D399" s="1">
        <f>IF('微伴数据'!D402="","",'微伴数据'!D402)</f>
      </c>
      <c r="E399" s="1">
        <f>IF('微伴数据'!CR396="","",'微伴数据'!CR396)</f>
      </c>
      <c r="F399" s="1">
        <f>IF('微伴数据'!CL396="","",'微伴数据'!CL396)</f>
      </c>
      <c r="G399" s="1" t="str">
        <v>S</v>
      </c>
      <c r="H399" s="1" t="str">
        <v>建联</v>
      </c>
      <c r="I399" s="1">
        <f>VLOOKUP(A399,'Sheet9'!A:A,1,0)</f>
      </c>
      <c r="J399" s="3"/>
      <c r="K399" s="1">
        <f>T399&amp;CHAR(10)&amp;U399&amp;CHAR(10)&amp;V399&amp;CHAR(10)&amp;Y399&amp;CHAR(10)&amp;Z399&amp;CHAR(10)&amp;AA399&amp;CHAR(10)&amp;AB399&amp;CHAR(10)&amp;AC399&amp;CHAR(10)&amp;AD399&amp;CHAR(10)&amp;AE399</f>
      </c>
      <c r="L399" s="2">
        <f>IFERROR(VLOOKUP(#REF!,'第一课直播'!D:L,9,0),IFERROR(VLOOKUP('第一课回放'!C:H,5,0),"未到课"))</f>
      </c>
      <c r="M399" s="2">
        <f>IFERROR(VLOOKUP(#REF!,'第一课回放'!C:H,5,0),"0:00:00")</f>
      </c>
      <c r="N399" s="2">
        <f>IFERROR(VLOOKUP(#REF!,'第二课直播'!D:L,9,0),"未到课")</f>
      </c>
      <c r="O399" s="2"/>
      <c r="P399" s="2"/>
      <c r="Q399" s="2"/>
      <c r="R399" s="2"/>
      <c r="S399" s="1">
        <f>IFERROR(VLOOKUP(A399,'微伴数据'!A:DB,12,0),"")</f>
      </c>
      <c r="T399" s="1">
        <f>IFERROR(VLOOKUP(A399,'微伴数据'!A:DB,32,0),"")</f>
      </c>
      <c r="U399" s="1">
        <f>IFERROR(VLOOKUP(A399,'微伴数据'!A:DC,81,0),"")</f>
      </c>
      <c r="V399" s="1"/>
      <c r="W399" s="1"/>
      <c r="X399" s="1">
        <f>IFERROR(VLOOKUP(A399,'星云问卷'!A:O,8,0),"")</f>
      </c>
      <c r="Y399" s="3">
        <f>IFERROR(VLOOKUP(A399,'星云问卷'!A:O,9,0),"")</f>
      </c>
      <c r="Z399" s="3">
        <f>IFERROR(VLOOKUP(A399,'星云问卷'!A:O,10,0),"")</f>
      </c>
      <c r="AA399" s="3">
        <f>IFERROR(VLOOKUP(A399,'星云问卷'!A:O,11,0),"")</f>
      </c>
      <c r="AB399" s="3">
        <f>IFERROR(VLOOKUP(A399,'星云问卷'!A:O,12,0),"")</f>
      </c>
      <c r="AC399" s="3">
        <f>IFERROR(VLOOKUP(A399,'星云问卷'!A:O,13,0),"")</f>
      </c>
      <c r="AD399" s="3">
        <f>IFERROR(VLOOKUP(A399,'星云问卷'!A:O,14,0),"")</f>
      </c>
      <c r="AE399" s="3">
        <f>IFERROR(VLOOKUP(A399,'星云问卷'!A:O,15,0),"")</f>
      </c>
      <c r="AF399" s="1">
        <f>IFERROR(VLOOKUP(A399,'微伴数据'!A:DB,72,0),"")</f>
      </c>
      <c r="AG399" s="5" t="str">
        <v>565mPmgq</v>
      </c>
      <c r="AH399" s="4" t="s">
        <v>2</v>
      </c>
      <c r="AI399" s="5" t="str">
        <v>6dhWk27cs</v>
      </c>
      <c r="AJ399" s="4"/>
      <c r="AK399" s="4"/>
      <c r="AL399" s="4">
        <f>CONCATENATE( " 我把体验营用户专属福利给你发一下哈：" &amp; CHAR(10) &amp; CHAR(10), "1.《抖音商业IP课》" &amp; CHAR(10), "兑换码：", AG399, CHAR(10), "兑换码使用地址：https://appamvpb5mq9834.h5.xiaoeknow.com/p/t/v1/ecommerce/mkt/redeem_index" &amp; CHAR(10) &amp; CHAR(10), "2.《生财有术66个项目精选》" &amp; CHAR(10), "兑换码：", AH399, CHAR(10), "使用方式：微信搜索小报童投递-点击开始阅读-点击生财有术项目精选即可" &amp; CHAR(10) &amp; CHAR(10), "3.《生财365问》" &amp; CHAR(10), "兑换码：", AI399, CHAR(10), "使用方式：https://appamvpb5mq9834.h5.xiaoeknow.com/p/t/v1/ecommerce/mkt/redeem_index")</f>
      </c>
      <c r="AM399" s="1"/>
      <c r="AN399" s="1"/>
      <c r="AO399" s="1"/>
    </row>
    <row r="400">
      <c r="A400" s="1">
        <f>IF('微伴数据'!A397="","",'微伴数据'!A397)</f>
      </c>
      <c r="B400" s="1">
        <f>IF('微伴数据'!B397="","",'微伴数据'!B397)</f>
      </c>
      <c r="C400" s="1">
        <f>IF('微伴数据'!G403="","",'微伴数据'!G403)</f>
      </c>
      <c r="D400" s="1">
        <f>IF('微伴数据'!D403="","",'微伴数据'!D403)</f>
      </c>
      <c r="E400" s="1">
        <f>IF('微伴数据'!CR397="","",'微伴数据'!CR397)</f>
      </c>
      <c r="F400" s="1">
        <f>IF('微伴数据'!CL397="","",'微伴数据'!CL397)</f>
      </c>
      <c r="G400" s="1" t="str">
        <v>B</v>
      </c>
      <c r="H400" s="1" t="str">
        <v>建联</v>
      </c>
      <c r="I400" s="1">
        <f>VLOOKUP(A400,'Sheet9'!A:A,1,0)</f>
      </c>
      <c r="J400" s="3"/>
      <c r="K400" s="1">
        <f>T400&amp;CHAR(10)&amp;U400&amp;CHAR(10)&amp;V400&amp;CHAR(10)&amp;Y400&amp;CHAR(10)&amp;Z400&amp;CHAR(10)&amp;AA400&amp;CHAR(10)&amp;AB400&amp;CHAR(10)&amp;AC400&amp;CHAR(10)&amp;AD400&amp;CHAR(10)&amp;AE400</f>
      </c>
      <c r="L400" s="2">
        <f>IFERROR(VLOOKUP(#REF!,'第一课直播'!D:L,9,0),IFERROR(VLOOKUP('第一课回放'!C:H,5,0),"未到课"))</f>
      </c>
      <c r="M400" s="2">
        <f>IFERROR(VLOOKUP(#REF!,'第一课回放'!C:H,5,0),"0:00:00")</f>
      </c>
      <c r="N400" s="2">
        <f>IFERROR(VLOOKUP(#REF!,'第二课直播'!D:L,9,0),"未到课")</f>
      </c>
      <c r="O400" s="2"/>
      <c r="P400" s="2"/>
      <c r="Q400" s="2"/>
      <c r="R400" s="2"/>
      <c r="S400" s="1">
        <f>IFERROR(VLOOKUP(A400,'微伴数据'!A:DB,12,0),"")</f>
      </c>
      <c r="T400" s="1">
        <f>IFERROR(VLOOKUP(A400,'微伴数据'!A:DB,32,0),"")</f>
      </c>
      <c r="U400" s="1">
        <f>IFERROR(VLOOKUP(A400,'微伴数据'!A:DC,81,0),"")</f>
      </c>
      <c r="V400" s="1"/>
      <c r="W400" s="1"/>
      <c r="X400" s="1">
        <f>IFERROR(VLOOKUP(A400,'星云问卷'!A:O,8,0),"")</f>
      </c>
      <c r="Y400" s="3">
        <f>IFERROR(VLOOKUP(A400,'星云问卷'!A:O,9,0),"")</f>
      </c>
      <c r="Z400" s="3">
        <f>IFERROR(VLOOKUP(A400,'星云问卷'!A:O,10,0),"")</f>
      </c>
      <c r="AA400" s="3">
        <f>IFERROR(VLOOKUP(A400,'星云问卷'!A:O,11,0),"")</f>
      </c>
      <c r="AB400" s="3">
        <f>IFERROR(VLOOKUP(A400,'星云问卷'!A:O,12,0),"")</f>
      </c>
      <c r="AC400" s="3">
        <f>IFERROR(VLOOKUP(A400,'星云问卷'!A:O,13,0),"")</f>
      </c>
      <c r="AD400" s="3">
        <f>IFERROR(VLOOKUP(A400,'星云问卷'!A:O,14,0),"")</f>
      </c>
      <c r="AE400" s="3">
        <f>IFERROR(VLOOKUP(A400,'星云问卷'!A:O,15,0),"")</f>
      </c>
      <c r="AF400" s="1">
        <f>IFERROR(VLOOKUP(A400,'微伴数据'!A:DB,72,0),"")</f>
      </c>
      <c r="AG400" s="5" t="str">
        <v>565mPmgq</v>
      </c>
      <c r="AH400" s="4" t="s">
        <v>2</v>
      </c>
      <c r="AI400" s="5" t="str">
        <v>6dhWk27cs</v>
      </c>
      <c r="AJ400" s="4"/>
      <c r="AK400" s="4"/>
      <c r="AL400" s="4">
        <f>CONCATENATE( " 我把体验营用户专属福利给你发一下哈：" &amp; CHAR(10) &amp; CHAR(10), "1.《抖音商业IP课》" &amp; CHAR(10), "兑换码：", AG400, CHAR(10), "兑换码使用地址：https://appamvpb5mq9834.h5.xiaoeknow.com/p/t/v1/ecommerce/mkt/redeem_index" &amp; CHAR(10) &amp; CHAR(10), "2.《生财有术66个项目精选》" &amp; CHAR(10), "兑换码：", AH400, CHAR(10), "使用方式：微信搜索小报童投递-点击开始阅读-点击生财有术项目精选即可" &amp; CHAR(10) &amp; CHAR(10), "3.《生财365问》" &amp; CHAR(10), "兑换码：", AI400, CHAR(10), "使用方式：https://appamvpb5mq9834.h5.xiaoeknow.com/p/t/v1/ecommerce/mkt/redeem_index")</f>
      </c>
      <c r="AM400" s="1"/>
      <c r="AN400" s="1"/>
      <c r="AO400" s="1"/>
    </row>
    <row r="401">
      <c r="A401" s="9">
        <f>IF('微伴数据'!A398="","",'微伴数据'!A398)</f>
      </c>
      <c r="B401" s="1">
        <f>IF('微伴数据'!B398="","",'微伴数据'!B398)</f>
      </c>
      <c r="C401" s="1">
        <f>IF('微伴数据'!G404="","",'微伴数据'!G404)</f>
      </c>
      <c r="D401" s="1">
        <f>IF('微伴数据'!D404="","",'微伴数据'!D404)</f>
      </c>
      <c r="E401" s="1">
        <f>IF('微伴数据'!CR398="","",'微伴数据'!CR398)</f>
      </c>
      <c r="F401" s="1">
        <f>IF('微伴数据'!CL398="","",'微伴数据'!CL398)</f>
      </c>
      <c r="G401" s="1" t="str">
        <v>A</v>
      </c>
      <c r="H401" s="1" t="str">
        <v>建联</v>
      </c>
      <c r="I401" s="1">
        <f>VLOOKUP(A401,'Sheet9'!A:A,1,0)</f>
      </c>
      <c r="J401" s="3"/>
      <c r="K401" s="1">
        <f>T401&amp;CHAR(10)&amp;U401&amp;CHAR(10)&amp;V401&amp;CHAR(10)&amp;Y401&amp;CHAR(10)&amp;Z401&amp;CHAR(10)&amp;AA401&amp;CHAR(10)&amp;AB401&amp;CHAR(10)&amp;AC401&amp;CHAR(10)&amp;AD401&amp;CHAR(10)&amp;AE401</f>
      </c>
      <c r="L401" s="2">
        <f>IFERROR(VLOOKUP(#REF!,'第一课直播'!D:L,9,0),IFERROR(VLOOKUP('第一课回放'!C:H,5,0),"未到课"))</f>
      </c>
      <c r="M401" s="2">
        <f>IFERROR(VLOOKUP(#REF!,'第一课回放'!C:H,5,0),"0:00:00")</f>
      </c>
      <c r="N401" s="2">
        <f>IFERROR(VLOOKUP(#REF!,'第二课直播'!D:L,9,0),"未到课")</f>
      </c>
      <c r="O401" s="2"/>
      <c r="P401" s="2"/>
      <c r="Q401" s="2"/>
      <c r="R401" s="2"/>
      <c r="S401" s="1">
        <f>IFERROR(VLOOKUP(A401,'微伴数据'!A:DB,12,0),"")</f>
      </c>
      <c r="T401" s="1">
        <f>IFERROR(VLOOKUP(A401,'微伴数据'!A:DB,32,0),"")</f>
      </c>
      <c r="U401" s="1">
        <f>IFERROR(VLOOKUP(A401,'微伴数据'!A:DC,81,0),"")</f>
      </c>
      <c r="V401" s="1"/>
      <c r="W401" s="1"/>
      <c r="X401" s="1">
        <f>IFERROR(VLOOKUP(A401,'星云问卷'!A:O,8,0),"")</f>
      </c>
      <c r="Y401" s="3">
        <f>IFERROR(VLOOKUP(A401,'星云问卷'!A:O,9,0),"")</f>
      </c>
      <c r="Z401" s="3">
        <f>IFERROR(VLOOKUP(A401,'星云问卷'!A:O,10,0),"")</f>
      </c>
      <c r="AA401" s="3">
        <f>IFERROR(VLOOKUP(A401,'星云问卷'!A:O,11,0),"")</f>
      </c>
      <c r="AB401" s="3">
        <f>IFERROR(VLOOKUP(A401,'星云问卷'!A:O,12,0),"")</f>
      </c>
      <c r="AC401" s="3">
        <f>IFERROR(VLOOKUP(A401,'星云问卷'!A:O,13,0),"")</f>
      </c>
      <c r="AD401" s="3">
        <f>IFERROR(VLOOKUP(A401,'星云问卷'!A:O,14,0),"")</f>
      </c>
      <c r="AE401" s="3">
        <f>IFERROR(VLOOKUP(A401,'星云问卷'!A:O,15,0),"")</f>
      </c>
      <c r="AF401" s="1">
        <f>IFERROR(VLOOKUP(A401,'微伴数据'!A:DB,72,0),"")</f>
      </c>
      <c r="AG401" s="5" t="str">
        <v>565mPmgq</v>
      </c>
      <c r="AH401" s="4" t="s">
        <v>2</v>
      </c>
      <c r="AI401" s="5" t="str">
        <v>6dhWk27cs</v>
      </c>
      <c r="AJ401" s="4"/>
      <c r="AK401" s="4"/>
      <c r="AL401" s="4">
        <f>CONCATENATE( " 我把体验营用户专属福利给你发一下哈：" &amp; CHAR(10) &amp; CHAR(10), "1.《抖音商业IP课》" &amp; CHAR(10), "兑换码：", AG401, CHAR(10), "兑换码使用地址：https://appamvpb5mq9834.h5.xiaoeknow.com/p/t/v1/ecommerce/mkt/redeem_index" &amp; CHAR(10) &amp; CHAR(10), "2.《生财有术66个项目精选》" &amp; CHAR(10), "兑换码：", AH401, CHAR(10), "使用方式：微信搜索小报童投递-点击开始阅读-点击生财有术项目精选即可" &amp; CHAR(10) &amp; CHAR(10), "3.《生财365问》" &amp; CHAR(10), "兑换码：", AI401, CHAR(10), "使用方式：https://appamvpb5mq9834.h5.xiaoeknow.com/p/t/v1/ecommerce/mkt/redeem_index")</f>
      </c>
      <c r="AM401" s="1"/>
      <c r="AN401" s="1"/>
      <c r="AO401" s="1"/>
    </row>
    <row r="402">
      <c r="A402" s="10">
        <f>IF('微伴数据'!A399="","",'微伴数据'!A399)</f>
      </c>
      <c r="B402" s="1">
        <f>IF('微伴数据'!B399="","",'微伴数据'!B399)</f>
      </c>
      <c r="C402" s="1">
        <f>IF('微伴数据'!G405="","",'微伴数据'!G405)</f>
      </c>
      <c r="D402" s="1">
        <f>IF('微伴数据'!D405="","",'微伴数据'!D405)</f>
      </c>
      <c r="E402" s="1">
        <f>IF('微伴数据'!CR399="","",'微伴数据'!CR399)</f>
      </c>
      <c r="F402" s="1">
        <f>IF('微伴数据'!CL399="","",'微伴数据'!CL399)</f>
      </c>
      <c r="G402" s="1" t="str">
        <v>S</v>
      </c>
      <c r="H402" s="1" t="str">
        <v>已成交</v>
      </c>
      <c r="I402" s="1">
        <f>VLOOKUP(A402,'Sheet9'!A:A,1,0)</f>
      </c>
      <c r="J402" s="3"/>
      <c r="K402" s="1">
        <f>T402&amp;CHAR(10)&amp;U402&amp;CHAR(10)&amp;V402&amp;CHAR(10)&amp;Y402&amp;CHAR(10)&amp;Z402&amp;CHAR(10)&amp;AA402&amp;CHAR(10)&amp;AB402&amp;CHAR(10)&amp;AC402&amp;CHAR(10)&amp;AD402&amp;CHAR(10)&amp;AE402</f>
      </c>
      <c r="L402" s="2">
        <f>IFERROR(VLOOKUP(#REF!,'第一课直播'!D:L,9,0),IFERROR(VLOOKUP('第一课回放'!C:H,5,0),"未到课"))</f>
      </c>
      <c r="M402" s="2">
        <f>IFERROR(VLOOKUP(#REF!,'第一课回放'!C:H,5,0),"0:00:00")</f>
      </c>
      <c r="N402" s="2">
        <f>IFERROR(VLOOKUP(#REF!,'第二课直播'!D:L,9,0),"未到课")</f>
      </c>
      <c r="O402" s="2"/>
      <c r="P402" s="2"/>
      <c r="Q402" s="2"/>
      <c r="R402" s="2"/>
      <c r="S402" s="1">
        <f>IFERROR(VLOOKUP(A402,'微伴数据'!A:DB,12,0),"")</f>
      </c>
      <c r="T402" s="1">
        <f>IFERROR(VLOOKUP(A402,'微伴数据'!A:DB,32,0),"")</f>
      </c>
      <c r="U402" s="1">
        <f>IFERROR(VLOOKUP(A402,'微伴数据'!A:DC,81,0),"")</f>
      </c>
      <c r="V402" s="1"/>
      <c r="W402" s="1"/>
      <c r="X402" s="1">
        <f>IFERROR(VLOOKUP(A402,'星云问卷'!A:O,8,0),"")</f>
      </c>
      <c r="Y402" s="3">
        <f>IFERROR(VLOOKUP(A402,'星云问卷'!A:O,9,0),"")</f>
      </c>
      <c r="Z402" s="3">
        <f>IFERROR(VLOOKUP(A402,'星云问卷'!A:O,10,0),"")</f>
      </c>
      <c r="AA402" s="3">
        <f>IFERROR(VLOOKUP(A402,'星云问卷'!A:O,11,0),"")</f>
      </c>
      <c r="AB402" s="3">
        <f>IFERROR(VLOOKUP(A402,'星云问卷'!A:O,12,0),"")</f>
      </c>
      <c r="AC402" s="3">
        <f>IFERROR(VLOOKUP(A402,'星云问卷'!A:O,13,0),"")</f>
      </c>
      <c r="AD402" s="3">
        <f>IFERROR(VLOOKUP(A402,'星云问卷'!A:O,14,0),"")</f>
      </c>
      <c r="AE402" s="3">
        <f>IFERROR(VLOOKUP(A402,'星云问卷'!A:O,15,0),"")</f>
      </c>
      <c r="AF402" s="1">
        <f>IFERROR(VLOOKUP(A402,'微伴数据'!A:DB,72,0),"")</f>
      </c>
      <c r="AG402" s="5" t="str">
        <v>54DJJvkP</v>
      </c>
      <c r="AH402" s="6" t="s">
        <v>9</v>
      </c>
      <c r="AI402" s="5" t="str">
        <v>6dvQSacM</v>
      </c>
      <c r="AJ402" s="4"/>
      <c r="AK402" s="4"/>
      <c r="AL402" s="4">
        <f>CONCATENATE( " 我把体验营用户专属福利给你发一下哈：" &amp; CHAR(10) &amp; CHAR(10), "1.《抖音商业IP课》" &amp; CHAR(10), "兑换码：", AG402, CHAR(10), "兑换码使用地址：https://appamvpb5mq9834.h5.xiaoeknow.com/p/t/v1/ecommerce/mkt/redeem_index" &amp; CHAR(10) &amp; CHAR(10), "2.《生财有术66个项目精选》" &amp; CHAR(10), "兑换码：", AH402, CHAR(10), "使用方式：微信搜索小报童投递-点击开始阅读-点击生财有术项目精选即可" &amp; CHAR(10) &amp; CHAR(10), "3.《生财365问》" &amp; CHAR(10), "兑换码：", AI402, CHAR(10), "使用方式：https://appamvpb5mq9834.h5.xiaoeknow.com/p/t/v1/ecommerce/mkt/redeem_index")</f>
      </c>
      <c r="AM402" s="1"/>
      <c r="AN402" s="1"/>
      <c r="AO402" s="1"/>
    </row>
    <row r="403">
      <c r="A403" s="1">
        <f>IF('微伴数据'!A400="","",'微伴数据'!A400)</f>
      </c>
      <c r="B403" s="1">
        <f>IF('微伴数据'!B400="","",'微伴数据'!B400)</f>
      </c>
      <c r="C403" s="1">
        <f>IF('微伴数据'!G406="","",'微伴数据'!G406)</f>
      </c>
      <c r="D403" s="1">
        <f>IF('微伴数据'!D406="","",'微伴数据'!D406)</f>
      </c>
      <c r="E403" s="1">
        <f>IF('微伴数据'!CR400="","",'微伴数据'!CR400)</f>
      </c>
      <c r="F403" s="1">
        <f>IF('微伴数据'!CL400="","",'微伴数据'!CL400)</f>
      </c>
      <c r="G403" s="1" t="str">
        <v>A</v>
      </c>
      <c r="H403" s="1" t="str">
        <v>建联</v>
      </c>
      <c r="I403" s="1">
        <f>VLOOKUP(A403,'Sheet9'!A:A,1,0)</f>
      </c>
      <c r="J403" s="3"/>
      <c r="K403" s="1">
        <f>T403&amp;CHAR(10)&amp;U403&amp;CHAR(10)&amp;V403&amp;CHAR(10)&amp;Y403&amp;CHAR(10)&amp;Z403&amp;CHAR(10)&amp;AA403&amp;CHAR(10)&amp;AB403&amp;CHAR(10)&amp;AC403&amp;CHAR(10)&amp;AD403&amp;CHAR(10)&amp;AE403</f>
      </c>
      <c r="L403" s="2">
        <f>IFERROR(VLOOKUP(#REF!,'第一课直播'!D:L,9,0),IFERROR(VLOOKUP('第一课回放'!C:H,5,0),"未到课"))</f>
      </c>
      <c r="M403" s="2">
        <f>IFERROR(VLOOKUP(#REF!,'第一课回放'!C:H,5,0),"0:00:00")</f>
      </c>
      <c r="N403" s="2">
        <f>IFERROR(VLOOKUP(#REF!,'第二课直播'!D:L,9,0),"未到课")</f>
      </c>
      <c r="O403" s="2"/>
      <c r="P403" s="2"/>
      <c r="Q403" s="2"/>
      <c r="R403" s="2"/>
      <c r="S403" s="1">
        <f>IFERROR(VLOOKUP(A403,'微伴数据'!A:DB,12,0),"")</f>
      </c>
      <c r="T403" s="1">
        <f>IFERROR(VLOOKUP(A403,'微伴数据'!A:DB,32,0),"")</f>
      </c>
      <c r="U403" s="1">
        <f>IFERROR(VLOOKUP(A403,'微伴数据'!A:DC,81,0),"")</f>
      </c>
      <c r="V403" s="1"/>
      <c r="W403" s="1"/>
      <c r="X403" s="1">
        <f>IFERROR(VLOOKUP(A403,'星云问卷'!A:O,8,0),"")</f>
      </c>
      <c r="Y403" s="3">
        <f>IFERROR(VLOOKUP(A403,'星云问卷'!A:O,9,0),"")</f>
      </c>
      <c r="Z403" s="3">
        <f>IFERROR(VLOOKUP(A403,'星云问卷'!A:O,10,0),"")</f>
      </c>
      <c r="AA403" s="3">
        <f>IFERROR(VLOOKUP(A403,'星云问卷'!A:O,11,0),"")</f>
      </c>
      <c r="AB403" s="3">
        <f>IFERROR(VLOOKUP(A403,'星云问卷'!A:O,12,0),"")</f>
      </c>
      <c r="AC403" s="3">
        <f>IFERROR(VLOOKUP(A403,'星云问卷'!A:O,13,0),"")</f>
      </c>
      <c r="AD403" s="3">
        <f>IFERROR(VLOOKUP(A403,'星云问卷'!A:O,14,0),"")</f>
      </c>
      <c r="AE403" s="3">
        <f>IFERROR(VLOOKUP(A403,'星云问卷'!A:O,15,0),"")</f>
      </c>
      <c r="AF403" s="1">
        <f>IFERROR(VLOOKUP(A403,'微伴数据'!A:DB,72,0),"")</f>
      </c>
      <c r="AG403" s="5" t="str">
        <v>565mPmgq</v>
      </c>
      <c r="AH403" s="4" t="s">
        <v>2</v>
      </c>
      <c r="AI403" s="5" t="str">
        <v>6dhWk27cs</v>
      </c>
      <c r="AJ403" s="4"/>
      <c r="AK403" s="4"/>
      <c r="AL403" s="4">
        <f>CONCATENATE( " 我把体验营用户专属福利给你发一下哈：" &amp; CHAR(10) &amp; CHAR(10), "1.《抖音商业IP课》" &amp; CHAR(10), "兑换码：", AG403, CHAR(10), "兑换码使用地址：https://appamvpb5mq9834.h5.xiaoeknow.com/p/t/v1/ecommerce/mkt/redeem_index" &amp; CHAR(10) &amp; CHAR(10), "2.《生财有术66个项目精选》" &amp; CHAR(10), "兑换码：", AH403, CHAR(10), "使用方式：微信搜索小报童投递-点击开始阅读-点击生财有术项目精选即可" &amp; CHAR(10) &amp; CHAR(10), "3.《生财365问》" &amp; CHAR(10), "兑换码：", AI403, CHAR(10), "使用方式：https://appamvpb5mq9834.h5.xiaoeknow.com/p/t/v1/ecommerce/mkt/redeem_index")</f>
      </c>
      <c r="AM403" s="1"/>
      <c r="AN403" s="1"/>
      <c r="AO403" s="1"/>
    </row>
    <row r="404">
      <c r="A404" s="1">
        <f>IF('微伴数据'!A401="","",'微伴数据'!A401)</f>
      </c>
      <c r="B404" s="1">
        <f>IF('微伴数据'!B401="","",'微伴数据'!B401)</f>
      </c>
      <c r="C404" s="1">
        <f>IF('微伴数据'!G407="","",'微伴数据'!G407)</f>
      </c>
      <c r="D404" s="1">
        <f>IF('微伴数据'!D407="","",'微伴数据'!D407)</f>
      </c>
      <c r="E404" s="1">
        <f>IF('微伴数据'!CR401="","",'微伴数据'!CR401)</f>
      </c>
      <c r="F404" s="1">
        <f>IF('微伴数据'!CL401="","",'微伴数据'!CL401)</f>
      </c>
      <c r="G404" s="1" t="str">
        <v>A</v>
      </c>
      <c r="H404" s="1" t="str">
        <v>建联</v>
      </c>
      <c r="I404" s="1">
        <f>VLOOKUP(A404,'Sheet9'!A:A,1,0)</f>
      </c>
      <c r="J404" s="3"/>
      <c r="K404" s="1">
        <f>T404&amp;CHAR(10)&amp;U404&amp;CHAR(10)&amp;V404&amp;CHAR(10)&amp;Y404&amp;CHAR(10)&amp;Z404&amp;CHAR(10)&amp;AA404&amp;CHAR(10)&amp;AB404&amp;CHAR(10)&amp;AC404&amp;CHAR(10)&amp;AD404&amp;CHAR(10)&amp;AE404</f>
      </c>
      <c r="L404" s="2">
        <f>IFERROR(VLOOKUP(#REF!,'第一课直播'!D:L,9,0),IFERROR(VLOOKUP('第一课回放'!C:H,5,0),"未到课"))</f>
      </c>
      <c r="M404" s="2">
        <f>IFERROR(VLOOKUP(#REF!,'第一课回放'!C:H,5,0),"0:00:00")</f>
      </c>
      <c r="N404" s="2">
        <f>IFERROR(VLOOKUP(#REF!,'第二课直播'!D:L,9,0),"未到课")</f>
      </c>
      <c r="O404" s="2"/>
      <c r="P404" s="2"/>
      <c r="Q404" s="2"/>
      <c r="R404" s="2"/>
      <c r="S404" s="1">
        <f>IFERROR(VLOOKUP(A404,'微伴数据'!A:DB,12,0),"")</f>
      </c>
      <c r="T404" s="1">
        <f>IFERROR(VLOOKUP(A404,'微伴数据'!A:DB,32,0),"")</f>
      </c>
      <c r="U404" s="1">
        <f>IFERROR(VLOOKUP(A404,'微伴数据'!A:DC,81,0),"")</f>
      </c>
      <c r="V404" s="1"/>
      <c r="W404" s="1"/>
      <c r="X404" s="1">
        <f>IFERROR(VLOOKUP(A404,'星云问卷'!A:O,8,0),"")</f>
      </c>
      <c r="Y404" s="3">
        <f>IFERROR(VLOOKUP(A404,'星云问卷'!A:O,9,0),"")</f>
      </c>
      <c r="Z404" s="3">
        <f>IFERROR(VLOOKUP(A404,'星云问卷'!A:O,10,0),"")</f>
      </c>
      <c r="AA404" s="3">
        <f>IFERROR(VLOOKUP(A404,'星云问卷'!A:O,11,0),"")</f>
      </c>
      <c r="AB404" s="3">
        <f>IFERROR(VLOOKUP(A404,'星云问卷'!A:O,12,0),"")</f>
      </c>
      <c r="AC404" s="3">
        <f>IFERROR(VLOOKUP(A404,'星云问卷'!A:O,13,0),"")</f>
      </c>
      <c r="AD404" s="3">
        <f>IFERROR(VLOOKUP(A404,'星云问卷'!A:O,14,0),"")</f>
      </c>
      <c r="AE404" s="3">
        <f>IFERROR(VLOOKUP(A404,'星云问卷'!A:O,15,0),"")</f>
      </c>
      <c r="AF404" s="1">
        <f>IFERROR(VLOOKUP(A404,'微伴数据'!A:DB,72,0),"")</f>
      </c>
      <c r="AG404" s="5" t="str">
        <v>565mPmgq</v>
      </c>
      <c r="AH404" s="4" t="s">
        <v>2</v>
      </c>
      <c r="AI404" s="5" t="str">
        <v>6dhWk27cs</v>
      </c>
      <c r="AJ404" s="4"/>
      <c r="AK404" s="4"/>
      <c r="AL404" s="4">
        <f>CONCATENATE( " 我把体验营用户专属福利给你发一下哈：" &amp; CHAR(10) &amp; CHAR(10), "1.《抖音商业IP课》" &amp; CHAR(10), "兑换码：", AG404, CHAR(10), "兑换码使用地址：https://appamvpb5mq9834.h5.xiaoeknow.com/p/t/v1/ecommerce/mkt/redeem_index" &amp; CHAR(10) &amp; CHAR(10), "2.《生财有术66个项目精选》" &amp; CHAR(10), "兑换码：", AH404, CHAR(10), "使用方式：微信搜索小报童投递-点击开始阅读-点击生财有术项目精选即可" &amp; CHAR(10) &amp; CHAR(10), "3.《生财365问》" &amp; CHAR(10), "兑换码：", AI404, CHAR(10), "使用方式：https://appamvpb5mq9834.h5.xiaoeknow.com/p/t/v1/ecommerce/mkt/redeem_index")</f>
      </c>
      <c r="AM404" s="1"/>
      <c r="AN404" s="1"/>
      <c r="AO404" s="1"/>
    </row>
    <row r="405">
      <c r="A405" s="1">
        <f>IF('微伴数据'!A402="","",'微伴数据'!A402)</f>
      </c>
      <c r="B405" s="1">
        <f>IF('微伴数据'!B402="","",'微伴数据'!B402)</f>
      </c>
      <c r="C405" s="1">
        <f>IF('微伴数据'!G408="","",'微伴数据'!G408)</f>
      </c>
      <c r="D405" s="1">
        <f>IF('微伴数据'!D408="","",'微伴数据'!D408)</f>
      </c>
      <c r="E405" s="1">
        <f>IF('微伴数据'!CR402="","",'微伴数据'!CR402)</f>
      </c>
      <c r="F405" s="1">
        <f>IF('微伴数据'!CL402="","",'微伴数据'!CL402)</f>
      </c>
      <c r="G405" s="1" t="str">
        <v>B</v>
      </c>
      <c r="H405" s="1" t="str">
        <v>建联</v>
      </c>
      <c r="I405" s="1">
        <f>VLOOKUP(A405,'Sheet9'!A:A,1,0)</f>
      </c>
      <c r="J405" s="3"/>
      <c r="K405" s="1">
        <f>T405&amp;CHAR(10)&amp;U405&amp;CHAR(10)&amp;V405&amp;CHAR(10)&amp;Y405&amp;CHAR(10)&amp;Z405&amp;CHAR(10)&amp;AA405&amp;CHAR(10)&amp;AB405&amp;CHAR(10)&amp;AC405&amp;CHAR(10)&amp;AD405&amp;CHAR(10)&amp;AE405</f>
      </c>
      <c r="L405" s="2">
        <f>IFERROR(VLOOKUP(#REF!,'第一课直播'!D:L,9,0),IFERROR(VLOOKUP('第一课回放'!C:H,5,0),"未到课"))</f>
      </c>
      <c r="M405" s="2">
        <f>IFERROR(VLOOKUP(#REF!,'第一课回放'!C:H,5,0),"0:00:00")</f>
      </c>
      <c r="N405" s="2">
        <f>IFERROR(VLOOKUP(#REF!,'第二课直播'!D:L,9,0),"未到课")</f>
      </c>
      <c r="O405" s="2"/>
      <c r="P405" s="2"/>
      <c r="Q405" s="2"/>
      <c r="R405" s="2"/>
      <c r="S405" s="1">
        <f>IFERROR(VLOOKUP(A405,'微伴数据'!A:DB,12,0),"")</f>
      </c>
      <c r="T405" s="1">
        <f>IFERROR(VLOOKUP(A405,'微伴数据'!A:DB,32,0),"")</f>
      </c>
      <c r="U405" s="1">
        <f>IFERROR(VLOOKUP(A405,'微伴数据'!A:DC,81,0),"")</f>
      </c>
      <c r="V405" s="1"/>
      <c r="W405" s="1"/>
      <c r="X405" s="1">
        <f>IFERROR(VLOOKUP(A405,'星云问卷'!A:O,8,0),"")</f>
      </c>
      <c r="Y405" s="3">
        <f>IFERROR(VLOOKUP(A405,'星云问卷'!A:O,9,0),"")</f>
      </c>
      <c r="Z405" s="3">
        <f>IFERROR(VLOOKUP(A405,'星云问卷'!A:O,10,0),"")</f>
      </c>
      <c r="AA405" s="3">
        <f>IFERROR(VLOOKUP(A405,'星云问卷'!A:O,11,0),"")</f>
      </c>
      <c r="AB405" s="3">
        <f>IFERROR(VLOOKUP(A405,'星云问卷'!A:O,12,0),"")</f>
      </c>
      <c r="AC405" s="3">
        <f>IFERROR(VLOOKUP(A405,'星云问卷'!A:O,13,0),"")</f>
      </c>
      <c r="AD405" s="3">
        <f>IFERROR(VLOOKUP(A405,'星云问卷'!A:O,14,0),"")</f>
      </c>
      <c r="AE405" s="3">
        <f>IFERROR(VLOOKUP(A405,'星云问卷'!A:O,15,0),"")</f>
      </c>
      <c r="AF405" s="1">
        <f>IFERROR(VLOOKUP(A405,'微伴数据'!A:DB,72,0),"")</f>
      </c>
      <c r="AG405" s="5" t="str">
        <v>565mPmgq</v>
      </c>
      <c r="AH405" s="4" t="s">
        <v>2</v>
      </c>
      <c r="AI405" s="5" t="str">
        <v>6dhWk27cs</v>
      </c>
      <c r="AJ405" s="4"/>
      <c r="AK405" s="4"/>
      <c r="AL405" s="4">
        <f>CONCATENATE( " 我把体验营用户专属福利给你发一下哈：" &amp; CHAR(10) &amp; CHAR(10), "1.《抖音商业IP课》" &amp; CHAR(10), "兑换码：", AG405, CHAR(10), "兑换码使用地址：https://appamvpb5mq9834.h5.xiaoeknow.com/p/t/v1/ecommerce/mkt/redeem_index" &amp; CHAR(10) &amp; CHAR(10), "2.《生财有术66个项目精选》" &amp; CHAR(10), "兑换码：", AH405, CHAR(10), "使用方式：微信搜索小报童投递-点击开始阅读-点击生财有术项目精选即可" &amp; CHAR(10) &amp; CHAR(10), "3.《生财365问》" &amp; CHAR(10), "兑换码：", AI405, CHAR(10), "使用方式：https://appamvpb5mq9834.h5.xiaoeknow.com/p/t/v1/ecommerce/mkt/redeem_index")</f>
      </c>
      <c r="AM405" s="1"/>
      <c r="AN405" s="1"/>
      <c r="AO405" s="1"/>
    </row>
    <row r="406">
      <c r="A406" s="1">
        <f>IF('微伴数据'!A403="","",'微伴数据'!A403)</f>
      </c>
      <c r="B406" s="1">
        <f>IF('微伴数据'!B403="","",'微伴数据'!B403)</f>
      </c>
      <c r="C406" s="1">
        <f>IF('微伴数据'!G409="","",'微伴数据'!G409)</f>
      </c>
      <c r="D406" s="1">
        <f>IF('微伴数据'!D409="","",'微伴数据'!D409)</f>
      </c>
      <c r="E406" s="1">
        <f>IF('微伴数据'!CR403="","",'微伴数据'!CR403)</f>
      </c>
      <c r="F406" s="1">
        <f>IF('微伴数据'!CL403="","",'微伴数据'!CL403)</f>
      </c>
      <c r="G406" s="1" t="str">
        <v>B</v>
      </c>
      <c r="H406" s="1" t="str">
        <v>建联</v>
      </c>
      <c r="I406" s="1">
        <f>VLOOKUP(A406,'Sheet9'!A:A,1,0)</f>
      </c>
      <c r="J406" s="3"/>
      <c r="K406" s="1">
        <f>T406&amp;CHAR(10)&amp;U406&amp;CHAR(10)&amp;V406&amp;CHAR(10)&amp;Y406&amp;CHAR(10)&amp;Z406&amp;CHAR(10)&amp;AA406&amp;CHAR(10)&amp;AB406&amp;CHAR(10)&amp;AC406&amp;CHAR(10)&amp;AD406&amp;CHAR(10)&amp;AE406</f>
      </c>
      <c r="L406" s="2">
        <f>IFERROR(VLOOKUP(#REF!,'第一课直播'!D:L,9,0),IFERROR(VLOOKUP('第一课回放'!C:H,5,0),"未到课"))</f>
      </c>
      <c r="M406" s="2">
        <f>IFERROR(VLOOKUP(#REF!,'第一课回放'!C:H,5,0),"0:00:00")</f>
      </c>
      <c r="N406" s="2">
        <f>IFERROR(VLOOKUP(#REF!,'第二课直播'!D:L,9,0),"未到课")</f>
      </c>
      <c r="O406" s="2"/>
      <c r="P406" s="2"/>
      <c r="Q406" s="2"/>
      <c r="R406" s="2"/>
      <c r="S406" s="1">
        <f>IFERROR(VLOOKUP(A406,'微伴数据'!A:DB,12,0),"")</f>
      </c>
      <c r="T406" s="1">
        <f>IFERROR(VLOOKUP(A406,'微伴数据'!A:DB,32,0),"")</f>
      </c>
      <c r="U406" s="1">
        <f>IFERROR(VLOOKUP(A406,'微伴数据'!A:DC,81,0),"")</f>
      </c>
      <c r="V406" s="1"/>
      <c r="W406" s="1"/>
      <c r="X406" s="1">
        <f>IFERROR(VLOOKUP(A406,'星云问卷'!A:O,8,0),"")</f>
      </c>
      <c r="Y406" s="3">
        <f>IFERROR(VLOOKUP(A406,'星云问卷'!A:O,9,0),"")</f>
      </c>
      <c r="Z406" s="3">
        <f>IFERROR(VLOOKUP(A406,'星云问卷'!A:O,10,0),"")</f>
      </c>
      <c r="AA406" s="3">
        <f>IFERROR(VLOOKUP(A406,'星云问卷'!A:O,11,0),"")</f>
      </c>
      <c r="AB406" s="3">
        <f>IFERROR(VLOOKUP(A406,'星云问卷'!A:O,12,0),"")</f>
      </c>
      <c r="AC406" s="3">
        <f>IFERROR(VLOOKUP(A406,'星云问卷'!A:O,13,0),"")</f>
      </c>
      <c r="AD406" s="3">
        <f>IFERROR(VLOOKUP(A406,'星云问卷'!A:O,14,0),"")</f>
      </c>
      <c r="AE406" s="3">
        <f>IFERROR(VLOOKUP(A406,'星云问卷'!A:O,15,0),"")</f>
      </c>
      <c r="AF406" s="1">
        <f>IFERROR(VLOOKUP(A406,'微伴数据'!A:DB,72,0),"")</f>
      </c>
      <c r="AG406" s="5" t="str">
        <v>565mPmgq</v>
      </c>
      <c r="AH406" s="4" t="s">
        <v>2</v>
      </c>
      <c r="AI406" s="5" t="str">
        <v>6dhWk27cs</v>
      </c>
      <c r="AJ406" s="4"/>
      <c r="AK406" s="4"/>
      <c r="AL406" s="4">
        <f>CONCATENATE( " 我把体验营用户专属福利给你发一下哈：" &amp; CHAR(10) &amp; CHAR(10), "1.《抖音商业IP课》" &amp; CHAR(10), "兑换码：", AG406, CHAR(10), "兑换码使用地址：https://appamvpb5mq9834.h5.xiaoeknow.com/p/t/v1/ecommerce/mkt/redeem_index" &amp; CHAR(10) &amp; CHAR(10), "2.《生财有术66个项目精选》" &amp; CHAR(10), "兑换码：", AH406, CHAR(10), "使用方式：微信搜索小报童投递-点击开始阅读-点击生财有术项目精选即可" &amp; CHAR(10) &amp; CHAR(10), "3.《生财365问》" &amp; CHAR(10), "兑换码：", AI406, CHAR(10), "使用方式：https://appamvpb5mq9834.h5.xiaoeknow.com/p/t/v1/ecommerce/mkt/redeem_index")</f>
      </c>
      <c r="AM406" s="1"/>
      <c r="AN406" s="1"/>
      <c r="AO406" s="1"/>
    </row>
    <row r="407">
      <c r="A407" s="1">
        <f>IF('微伴数据'!A404="","",'微伴数据'!A404)</f>
      </c>
      <c r="B407" s="1">
        <f>IF('微伴数据'!B404="","",'微伴数据'!B404)</f>
      </c>
      <c r="C407" s="1">
        <f>IF('微伴数据'!G410="","",'微伴数据'!G410)</f>
      </c>
      <c r="D407" s="1">
        <f>IF('微伴数据'!D410="","",'微伴数据'!D410)</f>
      </c>
      <c r="E407" s="1">
        <f>IF('微伴数据'!CR404="","",'微伴数据'!CR404)</f>
      </c>
      <c r="F407" s="1">
        <f>IF('微伴数据'!CL404="","",'微伴数据'!CL404)</f>
      </c>
      <c r="G407" s="1" t="str">
        <v>S</v>
      </c>
      <c r="H407" s="1" t="str">
        <v>需求</v>
      </c>
      <c r="I407" s="1">
        <f>VLOOKUP(A407,'Sheet9'!A:A,1,0)</f>
      </c>
      <c r="J407" s="3"/>
      <c r="K407" s="1">
        <f>T407&amp;CHAR(10)&amp;U407&amp;CHAR(10)&amp;V407&amp;CHAR(10)&amp;Y407&amp;CHAR(10)&amp;Z407&amp;CHAR(10)&amp;AA407&amp;CHAR(10)&amp;AB407&amp;CHAR(10)&amp;AC407&amp;CHAR(10)&amp;AD407&amp;CHAR(10)&amp;AE407</f>
      </c>
      <c r="L407" s="2">
        <f>IFERROR(VLOOKUP(#REF!,'第一课直播'!D:L,9,0),IFERROR(VLOOKUP('第一课回放'!C:H,5,0),"未到课"))</f>
      </c>
      <c r="M407" s="2">
        <f>IFERROR(VLOOKUP(#REF!,'第一课回放'!C:H,5,0),"0:00:00")</f>
      </c>
      <c r="N407" s="2">
        <f>IFERROR(VLOOKUP(#REF!,'第二课直播'!D:L,9,0),"未到课")</f>
      </c>
      <c r="O407" s="2"/>
      <c r="P407" s="2"/>
      <c r="Q407" s="2"/>
      <c r="R407" s="2"/>
      <c r="S407" s="1">
        <f>IFERROR(VLOOKUP(A407,'微伴数据'!A:DB,12,0),"")</f>
      </c>
      <c r="T407" s="1">
        <f>IFERROR(VLOOKUP(A407,'微伴数据'!A:DB,32,0),"")</f>
      </c>
      <c r="U407" s="1">
        <f>IFERROR(VLOOKUP(A407,'微伴数据'!A:DC,81,0),"")</f>
      </c>
      <c r="V407" s="1"/>
      <c r="W407" s="1"/>
      <c r="X407" s="1">
        <f>IFERROR(VLOOKUP(A407,'星云问卷'!A:O,8,0),"")</f>
      </c>
      <c r="Y407" s="3">
        <f>IFERROR(VLOOKUP(A407,'星云问卷'!A:O,9,0),"")</f>
      </c>
      <c r="Z407" s="3">
        <f>IFERROR(VLOOKUP(A407,'星云问卷'!A:O,10,0),"")</f>
      </c>
      <c r="AA407" s="3">
        <f>IFERROR(VLOOKUP(A407,'星云问卷'!A:O,11,0),"")</f>
      </c>
      <c r="AB407" s="3">
        <f>IFERROR(VLOOKUP(A407,'星云问卷'!A:O,12,0),"")</f>
      </c>
      <c r="AC407" s="3">
        <f>IFERROR(VLOOKUP(A407,'星云问卷'!A:O,13,0),"")</f>
      </c>
      <c r="AD407" s="3">
        <f>IFERROR(VLOOKUP(A407,'星云问卷'!A:O,14,0),"")</f>
      </c>
      <c r="AE407" s="3">
        <f>IFERROR(VLOOKUP(A407,'星云问卷'!A:O,15,0),"")</f>
      </c>
      <c r="AF407" s="1">
        <f>IFERROR(VLOOKUP(A407,'微伴数据'!A:DB,72,0),"")</f>
      </c>
      <c r="AG407" s="5" t="str">
        <v>565mPmgq</v>
      </c>
      <c r="AH407" s="4" t="s">
        <v>2</v>
      </c>
      <c r="AI407" s="5" t="str">
        <v>6dhWk27cs</v>
      </c>
      <c r="AJ407" s="4"/>
      <c r="AK407" s="4"/>
      <c r="AL407" s="4">
        <f>CONCATENATE( " 我把体验营用户专属福利给你发一下哈：" &amp; CHAR(10) &amp; CHAR(10), "1.《抖音商业IP课》" &amp; CHAR(10), "兑换码：", AG407, CHAR(10), "兑换码使用地址：https://appamvpb5mq9834.h5.xiaoeknow.com/p/t/v1/ecommerce/mkt/redeem_index" &amp; CHAR(10) &amp; CHAR(10), "2.《生财有术66个项目精选》" &amp; CHAR(10), "兑换码：", AH407, CHAR(10), "使用方式：微信搜索小报童投递-点击开始阅读-点击生财有术项目精选即可" &amp; CHAR(10) &amp; CHAR(10), "3.《生财365问》" &amp; CHAR(10), "兑换码：", AI407, CHAR(10), "使用方式：https://appamvpb5mq9834.h5.xiaoeknow.com/p/t/v1/ecommerce/mkt/redeem_index")</f>
      </c>
      <c r="AM407" s="1"/>
      <c r="AN407" s="1"/>
      <c r="AO407" s="1"/>
    </row>
    <row r="408">
      <c r="A408" s="1">
        <f>IF('微伴数据'!A405="","",'微伴数据'!A405)</f>
      </c>
      <c r="B408" s="1">
        <f>IF('微伴数据'!B405="","",'微伴数据'!B405)</f>
      </c>
      <c r="C408" s="1">
        <f>IF('微伴数据'!G411="","",'微伴数据'!G411)</f>
      </c>
      <c r="D408" s="1">
        <f>IF('微伴数据'!D411="","",'微伴数据'!D411)</f>
      </c>
      <c r="E408" s="1">
        <f>IF('微伴数据'!CR405="","",'微伴数据'!CR405)</f>
      </c>
      <c r="F408" s="1">
        <f>IF('微伴数据'!CL405="","",'微伴数据'!CL405)</f>
      </c>
      <c r="G408" s="1" t="str">
        <v>A</v>
      </c>
      <c r="H408" s="1" t="str">
        <v>建联</v>
      </c>
      <c r="I408" s="1">
        <f>VLOOKUP(A408,'Sheet9'!A:A,1,0)</f>
      </c>
      <c r="J408" s="3"/>
      <c r="K408" s="1">
        <f>T408&amp;CHAR(10)&amp;U408&amp;CHAR(10)&amp;V408&amp;CHAR(10)&amp;Y408&amp;CHAR(10)&amp;Z408&amp;CHAR(10)&amp;AA408&amp;CHAR(10)&amp;AB408&amp;CHAR(10)&amp;AC408&amp;CHAR(10)&amp;AD408&amp;CHAR(10)&amp;AE408</f>
      </c>
      <c r="L408" s="2">
        <f>IFERROR(VLOOKUP(#REF!,'第一课直播'!D:L,9,0),IFERROR(VLOOKUP('第一课回放'!C:H,5,0),"未到课"))</f>
      </c>
      <c r="M408" s="2">
        <f>IFERROR(VLOOKUP(#REF!,'第一课回放'!C:H,5,0),"0:00:00")</f>
      </c>
      <c r="N408" s="2">
        <f>IFERROR(VLOOKUP(#REF!,'第二课直播'!D:L,9,0),"未到课")</f>
      </c>
      <c r="O408" s="2"/>
      <c r="P408" s="2"/>
      <c r="Q408" s="2"/>
      <c r="R408" s="2"/>
      <c r="S408" s="1">
        <f>IFERROR(VLOOKUP(A408,'微伴数据'!A:DB,12,0),"")</f>
      </c>
      <c r="T408" s="1">
        <f>IFERROR(VLOOKUP(A408,'微伴数据'!A:DB,32,0),"")</f>
      </c>
      <c r="U408" s="1">
        <f>IFERROR(VLOOKUP(A408,'微伴数据'!A:DC,81,0),"")</f>
      </c>
      <c r="V408" s="1"/>
      <c r="W408" s="1"/>
      <c r="X408" s="1">
        <f>IFERROR(VLOOKUP(A408,'星云问卷'!A:O,8,0),"")</f>
      </c>
      <c r="Y408" s="3">
        <f>IFERROR(VLOOKUP(A408,'星云问卷'!A:O,9,0),"")</f>
      </c>
      <c r="Z408" s="3">
        <f>IFERROR(VLOOKUP(A408,'星云问卷'!A:O,10,0),"")</f>
      </c>
      <c r="AA408" s="3">
        <f>IFERROR(VLOOKUP(A408,'星云问卷'!A:O,11,0),"")</f>
      </c>
      <c r="AB408" s="3">
        <f>IFERROR(VLOOKUP(A408,'星云问卷'!A:O,12,0),"")</f>
      </c>
      <c r="AC408" s="3">
        <f>IFERROR(VLOOKUP(A408,'星云问卷'!A:O,13,0),"")</f>
      </c>
      <c r="AD408" s="3">
        <f>IFERROR(VLOOKUP(A408,'星云问卷'!A:O,14,0),"")</f>
      </c>
      <c r="AE408" s="3">
        <f>IFERROR(VLOOKUP(A408,'星云问卷'!A:O,15,0),"")</f>
      </c>
      <c r="AF408" s="1">
        <f>IFERROR(VLOOKUP(A408,'微伴数据'!A:DB,72,0),"")</f>
      </c>
      <c r="AG408" s="5" t="str">
        <v>565mPmgq</v>
      </c>
      <c r="AH408" s="4" t="s">
        <v>2</v>
      </c>
      <c r="AI408" s="5" t="str">
        <v>6dhWk27cs</v>
      </c>
      <c r="AJ408" s="4"/>
      <c r="AK408" s="4"/>
      <c r="AL408" s="4">
        <f>CONCATENATE( " 我把体验营用户专属福利给你发一下哈：" &amp; CHAR(10) &amp; CHAR(10), "1.《抖音商业IP课》" &amp; CHAR(10), "兑换码：", AG408, CHAR(10), "兑换码使用地址：https://appamvpb5mq9834.h5.xiaoeknow.com/p/t/v1/ecommerce/mkt/redeem_index" &amp; CHAR(10) &amp; CHAR(10), "2.《生财有术66个项目精选》" &amp; CHAR(10), "兑换码：", AH408, CHAR(10), "使用方式：微信搜索小报童投递-点击开始阅读-点击生财有术项目精选即可" &amp; CHAR(10) &amp; CHAR(10), "3.《生财365问》" &amp; CHAR(10), "兑换码：", AI408, CHAR(10), "使用方式：https://appamvpb5mq9834.h5.xiaoeknow.com/p/t/v1/ecommerce/mkt/redeem_index")</f>
      </c>
      <c r="AM408" s="1"/>
      <c r="AN408" s="1"/>
      <c r="AO408" s="1"/>
    </row>
    <row r="409">
      <c r="A409" s="1">
        <f>IF('微伴数据'!A406="","",'微伴数据'!A406)</f>
      </c>
      <c r="B409" s="1">
        <f>IF('微伴数据'!B406="","",'微伴数据'!B406)</f>
      </c>
      <c r="C409" s="1">
        <f>IF('微伴数据'!G412="","",'微伴数据'!G412)</f>
      </c>
      <c r="D409" s="1">
        <f>IF('微伴数据'!D412="","",'微伴数据'!D412)</f>
      </c>
      <c r="E409" s="1">
        <f>IF('微伴数据'!CR406="","",'微伴数据'!CR406)</f>
      </c>
      <c r="F409" s="1">
        <f>IF('微伴数据'!CL406="","",'微伴数据'!CL406)</f>
      </c>
      <c r="G409" s="1" t="str">
        <v>A</v>
      </c>
      <c r="H409" s="1" t="str">
        <v>建联</v>
      </c>
      <c r="I409" s="1">
        <f>VLOOKUP(A409,'Sheet9'!A:A,1,0)</f>
      </c>
      <c r="J409" s="3"/>
      <c r="K409" s="1">
        <f>T409&amp;CHAR(10)&amp;U409&amp;CHAR(10)&amp;V409&amp;CHAR(10)&amp;Y409&amp;CHAR(10)&amp;Z409&amp;CHAR(10)&amp;AA409&amp;CHAR(10)&amp;AB409&amp;CHAR(10)&amp;AC409&amp;CHAR(10)&amp;AD409&amp;CHAR(10)&amp;AE409</f>
      </c>
      <c r="L409" s="2">
        <f>IFERROR(VLOOKUP(#REF!,'第一课直播'!D:L,9,0),IFERROR(VLOOKUP('第一课回放'!C:H,5,0),"未到课"))</f>
      </c>
      <c r="M409" s="2">
        <f>IFERROR(VLOOKUP(#REF!,'第一课回放'!C:H,5,0),"0:00:00")</f>
      </c>
      <c r="N409" s="2">
        <f>IFERROR(VLOOKUP(#REF!,'第二课直播'!D:L,9,0),"未到课")</f>
      </c>
      <c r="O409" s="2"/>
      <c r="P409" s="2"/>
      <c r="Q409" s="2"/>
      <c r="R409" s="2"/>
      <c r="S409" s="1">
        <f>IFERROR(VLOOKUP(A409,'微伴数据'!A:DB,12,0),"")</f>
      </c>
      <c r="T409" s="1">
        <f>IFERROR(VLOOKUP(A409,'微伴数据'!A:DB,32,0),"")</f>
      </c>
      <c r="U409" s="1">
        <f>IFERROR(VLOOKUP(A409,'微伴数据'!A:DC,81,0),"")</f>
      </c>
      <c r="V409" s="1"/>
      <c r="W409" s="1"/>
      <c r="X409" s="1">
        <f>IFERROR(VLOOKUP(A409,'星云问卷'!A:O,8,0),"")</f>
      </c>
      <c r="Y409" s="3">
        <f>IFERROR(VLOOKUP(A409,'星云问卷'!A:O,9,0),"")</f>
      </c>
      <c r="Z409" s="3">
        <f>IFERROR(VLOOKUP(A409,'星云问卷'!A:O,10,0),"")</f>
      </c>
      <c r="AA409" s="3">
        <f>IFERROR(VLOOKUP(A409,'星云问卷'!A:O,11,0),"")</f>
      </c>
      <c r="AB409" s="3">
        <f>IFERROR(VLOOKUP(A409,'星云问卷'!A:O,12,0),"")</f>
      </c>
      <c r="AC409" s="3">
        <f>IFERROR(VLOOKUP(A409,'星云问卷'!A:O,13,0),"")</f>
      </c>
      <c r="AD409" s="3">
        <f>IFERROR(VLOOKUP(A409,'星云问卷'!A:O,14,0),"")</f>
      </c>
      <c r="AE409" s="3">
        <f>IFERROR(VLOOKUP(A409,'星云问卷'!A:O,15,0),"")</f>
      </c>
      <c r="AF409" s="1">
        <f>IFERROR(VLOOKUP(A409,'微伴数据'!A:DB,72,0),"")</f>
      </c>
      <c r="AG409" s="5" t="str">
        <v>565mPmgq</v>
      </c>
      <c r="AH409" s="4" t="s">
        <v>2</v>
      </c>
      <c r="AI409" s="5" t="str">
        <v>6dhWk27cs</v>
      </c>
      <c r="AJ409" s="4"/>
      <c r="AK409" s="4"/>
      <c r="AL409" s="4">
        <f>CONCATENATE( " 我把体验营用户专属福利给你发一下哈：" &amp; CHAR(10) &amp; CHAR(10), "1.《抖音商业IP课》" &amp; CHAR(10), "兑换码：", AG409, CHAR(10), "兑换码使用地址：https://appamvpb5mq9834.h5.xiaoeknow.com/p/t/v1/ecommerce/mkt/redeem_index" &amp; CHAR(10) &amp; CHAR(10), "2.《生财有术66个项目精选》" &amp; CHAR(10), "兑换码：", AH409, CHAR(10), "使用方式：微信搜索小报童投递-点击开始阅读-点击生财有术项目精选即可" &amp; CHAR(10) &amp; CHAR(10), "3.《生财365问》" &amp; CHAR(10), "兑换码：", AI409, CHAR(10), "使用方式：https://appamvpb5mq9834.h5.xiaoeknow.com/p/t/v1/ecommerce/mkt/redeem_index")</f>
      </c>
      <c r="AM409" s="1"/>
      <c r="AN409" s="1"/>
      <c r="AO409" s="1"/>
    </row>
    <row r="410">
      <c r="A410" s="1">
        <f>IF('微伴数据'!A407="","",'微伴数据'!A407)</f>
      </c>
      <c r="B410" s="1">
        <f>IF('微伴数据'!B407="","",'微伴数据'!B407)</f>
      </c>
      <c r="C410" s="1">
        <f>IF('微伴数据'!G413="","",'微伴数据'!G413)</f>
      </c>
      <c r="D410" s="1">
        <f>IF('微伴数据'!D413="","",'微伴数据'!D413)</f>
      </c>
      <c r="E410" s="1">
        <f>IF('微伴数据'!CR407="","",'微伴数据'!CR407)</f>
      </c>
      <c r="F410" s="1">
        <f>IF('微伴数据'!CL407="","",'微伴数据'!CL407)</f>
      </c>
      <c r="G410" s="1" t="str">
        <v>B</v>
      </c>
      <c r="H410" s="1" t="str">
        <v>建联</v>
      </c>
      <c r="I410" s="1">
        <f>VLOOKUP(A410,'Sheet9'!A:A,1,0)</f>
      </c>
      <c r="J410" s="3"/>
      <c r="K410" s="1">
        <f>T410&amp;CHAR(10)&amp;U410&amp;CHAR(10)&amp;V410&amp;CHAR(10)&amp;Y410&amp;CHAR(10)&amp;Z410&amp;CHAR(10)&amp;AA410&amp;CHAR(10)&amp;AB410&amp;CHAR(10)&amp;AC410&amp;CHAR(10)&amp;AD410&amp;CHAR(10)&amp;AE410</f>
      </c>
      <c r="L410" s="2">
        <f>IFERROR(VLOOKUP(#REF!,'第一课直播'!D:L,9,0),IFERROR(VLOOKUP('第一课回放'!C:H,5,0),"未到课"))</f>
      </c>
      <c r="M410" s="2">
        <f>IFERROR(VLOOKUP(#REF!,'第一课回放'!C:H,5,0),"0:00:00")</f>
      </c>
      <c r="N410" s="2">
        <f>IFERROR(VLOOKUP(#REF!,'第二课直播'!D:L,9,0),"未到课")</f>
      </c>
      <c r="O410" s="2"/>
      <c r="P410" s="2"/>
      <c r="Q410" s="2"/>
      <c r="R410" s="2"/>
      <c r="S410" s="1">
        <f>IFERROR(VLOOKUP(A410,'微伴数据'!A:DB,12,0),"")</f>
      </c>
      <c r="T410" s="1">
        <f>IFERROR(VLOOKUP(A410,'微伴数据'!A:DB,32,0),"")</f>
      </c>
      <c r="U410" s="1">
        <f>IFERROR(VLOOKUP(A410,'微伴数据'!A:DC,81,0),"")</f>
      </c>
      <c r="V410" s="1"/>
      <c r="W410" s="1"/>
      <c r="X410" s="1">
        <f>IFERROR(VLOOKUP(A410,'星云问卷'!A:O,8,0),"")</f>
      </c>
      <c r="Y410" s="3">
        <f>IFERROR(VLOOKUP(A410,'星云问卷'!A:O,9,0),"")</f>
      </c>
      <c r="Z410" s="3">
        <f>IFERROR(VLOOKUP(A410,'星云问卷'!A:O,10,0),"")</f>
      </c>
      <c r="AA410" s="3">
        <f>IFERROR(VLOOKUP(A410,'星云问卷'!A:O,11,0),"")</f>
      </c>
      <c r="AB410" s="3">
        <f>IFERROR(VLOOKUP(A410,'星云问卷'!A:O,12,0),"")</f>
      </c>
      <c r="AC410" s="3">
        <f>IFERROR(VLOOKUP(A410,'星云问卷'!A:O,13,0),"")</f>
      </c>
      <c r="AD410" s="3">
        <f>IFERROR(VLOOKUP(A410,'星云问卷'!A:O,14,0),"")</f>
      </c>
      <c r="AE410" s="3">
        <f>IFERROR(VLOOKUP(A410,'星云问卷'!A:O,15,0),"")</f>
      </c>
      <c r="AF410" s="1">
        <f>IFERROR(VLOOKUP(A410,'微伴数据'!A:DB,72,0),"")</f>
      </c>
      <c r="AG410" s="5" t="str">
        <v>565mPmgq</v>
      </c>
      <c r="AH410" s="4" t="s">
        <v>2</v>
      </c>
      <c r="AI410" s="5" t="str">
        <v>6dhWk27cs</v>
      </c>
      <c r="AJ410" s="4"/>
      <c r="AK410" s="4"/>
      <c r="AL410" s="4">
        <f>CONCATENATE( " 我把体验营用户专属福利给你发一下哈：" &amp; CHAR(10) &amp; CHAR(10), "1.《抖音商业IP课》" &amp; CHAR(10), "兑换码：", AG410, CHAR(10), "兑换码使用地址：https://appamvpb5mq9834.h5.xiaoeknow.com/p/t/v1/ecommerce/mkt/redeem_index" &amp; CHAR(10) &amp; CHAR(10), "2.《生财有术66个项目精选》" &amp; CHAR(10), "兑换码：", AH410, CHAR(10), "使用方式：微信搜索小报童投递-点击开始阅读-点击生财有术项目精选即可" &amp; CHAR(10) &amp; CHAR(10), "3.《生财365问》" &amp; CHAR(10), "兑换码：", AI410, CHAR(10), "使用方式：https://appamvpb5mq9834.h5.xiaoeknow.com/p/t/v1/ecommerce/mkt/redeem_index")</f>
      </c>
      <c r="AM410" s="1"/>
      <c r="AN410" s="1"/>
      <c r="AO410" s="1"/>
    </row>
    <row r="411">
      <c r="A411" s="1">
        <f>IF('微伴数据'!A408="","",'微伴数据'!A408)</f>
      </c>
      <c r="B411" s="1">
        <f>IF('微伴数据'!B408="","",'微伴数据'!B408)</f>
      </c>
      <c r="C411" s="1">
        <f>IF('微伴数据'!G414="","",'微伴数据'!G414)</f>
      </c>
      <c r="D411" s="1">
        <f>IF('微伴数据'!D414="","",'微伴数据'!D414)</f>
      </c>
      <c r="E411" s="1">
        <f>IF('微伴数据'!CR408="","",'微伴数据'!CR408)</f>
      </c>
      <c r="F411" s="1">
        <f>IF('微伴数据'!CL408="","",'微伴数据'!CL408)</f>
      </c>
      <c r="G411" s="1" t="str">
        <v>A</v>
      </c>
      <c r="H411" s="1" t="str">
        <v>建联</v>
      </c>
      <c r="I411" s="1">
        <f>VLOOKUP(A411,'Sheet9'!A:A,1,0)</f>
      </c>
      <c r="J411" s="3"/>
      <c r="K411" s="1">
        <f>T411&amp;CHAR(10)&amp;U411&amp;CHAR(10)&amp;V411&amp;CHAR(10)&amp;Y411&amp;CHAR(10)&amp;Z411&amp;CHAR(10)&amp;AA411&amp;CHAR(10)&amp;AB411&amp;CHAR(10)&amp;AC411&amp;CHAR(10)&amp;AD411&amp;CHAR(10)&amp;AE411</f>
      </c>
      <c r="L411" s="2">
        <f>IFERROR(VLOOKUP(#REF!,'第一课直播'!D:L,9,0),IFERROR(VLOOKUP('第一课回放'!C:H,5,0),"未到课"))</f>
      </c>
      <c r="M411" s="2">
        <f>IFERROR(VLOOKUP(#REF!,'第一课回放'!C:H,5,0),"0:00:00")</f>
      </c>
      <c r="N411" s="2">
        <f>IFERROR(VLOOKUP(#REF!,'第二课直播'!D:L,9,0),"未到课")</f>
      </c>
      <c r="O411" s="2"/>
      <c r="P411" s="2"/>
      <c r="Q411" s="2"/>
      <c r="R411" s="2"/>
      <c r="S411" s="1">
        <f>IFERROR(VLOOKUP(A411,'微伴数据'!A:DB,12,0),"")</f>
      </c>
      <c r="T411" s="1">
        <f>IFERROR(VLOOKUP(A411,'微伴数据'!A:DB,32,0),"")</f>
      </c>
      <c r="U411" s="1">
        <f>IFERROR(VLOOKUP(A411,'微伴数据'!A:DC,81,0),"")</f>
      </c>
      <c r="V411" s="1"/>
      <c r="W411" s="1"/>
      <c r="X411" s="1">
        <f>IFERROR(VLOOKUP(A411,'星云问卷'!A:O,8,0),"")</f>
      </c>
      <c r="Y411" s="3">
        <f>IFERROR(VLOOKUP(A411,'星云问卷'!A:O,9,0),"")</f>
      </c>
      <c r="Z411" s="3">
        <f>IFERROR(VLOOKUP(A411,'星云问卷'!A:O,10,0),"")</f>
      </c>
      <c r="AA411" s="3">
        <f>IFERROR(VLOOKUP(A411,'星云问卷'!A:O,11,0),"")</f>
      </c>
      <c r="AB411" s="3">
        <f>IFERROR(VLOOKUP(A411,'星云问卷'!A:O,12,0),"")</f>
      </c>
      <c r="AC411" s="3">
        <f>IFERROR(VLOOKUP(A411,'星云问卷'!A:O,13,0),"")</f>
      </c>
      <c r="AD411" s="3">
        <f>IFERROR(VLOOKUP(A411,'星云问卷'!A:O,14,0),"")</f>
      </c>
      <c r="AE411" s="3">
        <f>IFERROR(VLOOKUP(A411,'星云问卷'!A:O,15,0),"")</f>
      </c>
      <c r="AF411" s="1">
        <f>IFERROR(VLOOKUP(A411,'微伴数据'!A:DB,72,0),"")</f>
      </c>
      <c r="AG411" s="5" t="str">
        <v>565mPmgq</v>
      </c>
      <c r="AH411" s="4" t="s">
        <v>2</v>
      </c>
      <c r="AI411" s="5" t="str">
        <v>6dhWk27cs</v>
      </c>
      <c r="AJ411" s="4"/>
      <c r="AK411" s="4"/>
      <c r="AL411" s="4">
        <f>CONCATENATE( " 我把体验营用户专属福利给你发一下哈：" &amp; CHAR(10) &amp; CHAR(10), "1.《抖音商业IP课》" &amp; CHAR(10), "兑换码：", AG411, CHAR(10), "兑换码使用地址：https://appamvpb5mq9834.h5.xiaoeknow.com/p/t/v1/ecommerce/mkt/redeem_index" &amp; CHAR(10) &amp; CHAR(10), "2.《生财有术66个项目精选》" &amp; CHAR(10), "兑换码：", AH411, CHAR(10), "使用方式：微信搜索小报童投递-点击开始阅读-点击生财有术项目精选即可" &amp; CHAR(10) &amp; CHAR(10), "3.《生财365问》" &amp; CHAR(10), "兑换码：", AI411, CHAR(10), "使用方式：https://appamvpb5mq9834.h5.xiaoeknow.com/p/t/v1/ecommerce/mkt/redeem_index")</f>
      </c>
      <c r="AM411" s="1"/>
      <c r="AN411" s="1"/>
      <c r="AO411" s="1"/>
    </row>
    <row r="412">
      <c r="A412" s="1">
        <f>IF('微伴数据'!A409="","",'微伴数据'!A409)</f>
      </c>
      <c r="B412" s="1">
        <f>IF('微伴数据'!B409="","",'微伴数据'!B409)</f>
      </c>
      <c r="C412" s="1">
        <f>IF('微伴数据'!G415="","",'微伴数据'!G415)</f>
      </c>
      <c r="D412" s="1">
        <f>IF('微伴数据'!D415="","",'微伴数据'!D415)</f>
      </c>
      <c r="E412" s="1">
        <f>IF('微伴数据'!CR409="","",'微伴数据'!CR409)</f>
      </c>
      <c r="F412" s="1">
        <f>IF('微伴数据'!CL409="","",'微伴数据'!CL409)</f>
      </c>
      <c r="G412" s="1" t="str">
        <v>S</v>
      </c>
      <c r="H412" s="1" t="str">
        <v>匹配产品</v>
      </c>
      <c r="I412" s="1">
        <f>VLOOKUP(A412,'Sheet9'!A:A,1,0)</f>
      </c>
      <c r="J412" s="3" t="str">
        <v>流量现在基本维持在 3-4w，是的，正在做  油管 shorts</v>
      </c>
      <c r="K412" s="1">
        <f>T412&amp;CHAR(10)&amp;U412&amp;CHAR(10)&amp;V412&amp;CHAR(10)&amp;Y412&amp;CHAR(10)&amp;Z412&amp;CHAR(10)&amp;AA412&amp;CHAR(10)&amp;AB412&amp;CHAR(10)&amp;AC412&amp;CHAR(10)&amp;AD412&amp;CHAR(10)&amp;AE412</f>
      </c>
      <c r="L412" s="2">
        <f>IFERROR(VLOOKUP(#REF!,'第一课直播'!D:L,9,0),IFERROR(VLOOKUP('第一课回放'!C:H,5,0),"未到课"))</f>
      </c>
      <c r="M412" s="2">
        <f>IFERROR(VLOOKUP(#REF!,'第一课回放'!C:H,5,0),"0:00:00")</f>
      </c>
      <c r="N412" s="2">
        <f>IFERROR(VLOOKUP(#REF!,'第二课直播'!D:L,9,0),"未到课")</f>
      </c>
      <c r="O412" s="2"/>
      <c r="P412" s="2"/>
      <c r="Q412" s="2"/>
      <c r="R412" s="2"/>
      <c r="S412" s="1">
        <f>IFERROR(VLOOKUP(A412,'微伴数据'!A:DB,12,0),"")</f>
      </c>
      <c r="T412" s="1">
        <f>IFERROR(VLOOKUP(A412,'微伴数据'!A:DB,32,0),"")</f>
      </c>
      <c r="U412" s="1">
        <f>IFERROR(VLOOKUP(A412,'微伴数据'!A:DC,81,0),"")</f>
      </c>
      <c r="V412" s="1"/>
      <c r="W412" s="1"/>
      <c r="X412" s="1">
        <f>IFERROR(VLOOKUP(A412,'星云问卷'!A:O,8,0),"")</f>
      </c>
      <c r="Y412" s="3">
        <f>IFERROR(VLOOKUP(A412,'星云问卷'!A:O,9,0),"")</f>
      </c>
      <c r="Z412" s="3">
        <f>IFERROR(VLOOKUP(A412,'星云问卷'!A:O,10,0),"")</f>
      </c>
      <c r="AA412" s="3">
        <f>IFERROR(VLOOKUP(A412,'星云问卷'!A:O,11,0),"")</f>
      </c>
      <c r="AB412" s="3">
        <f>IFERROR(VLOOKUP(A412,'星云问卷'!A:O,12,0),"")</f>
      </c>
      <c r="AC412" s="3">
        <f>IFERROR(VLOOKUP(A412,'星云问卷'!A:O,13,0),"")</f>
      </c>
      <c r="AD412" s="3">
        <f>IFERROR(VLOOKUP(A412,'星云问卷'!A:O,14,0),"")</f>
      </c>
      <c r="AE412" s="3">
        <f>IFERROR(VLOOKUP(A412,'星云问卷'!A:O,15,0),"")</f>
      </c>
      <c r="AF412" s="1">
        <f>IFERROR(VLOOKUP(A412,'微伴数据'!A:DB,72,0),"")</f>
      </c>
      <c r="AG412" s="5" t="str">
        <v>565mPmgq</v>
      </c>
      <c r="AH412" s="4" t="s">
        <v>2</v>
      </c>
      <c r="AI412" s="5" t="str">
        <v>6dhWk27cs</v>
      </c>
      <c r="AJ412" s="4"/>
      <c r="AK412" s="4"/>
      <c r="AL412" s="4">
        <f>CONCATENATE( " 我把体验营用户专属福利给你发一下哈：" &amp; CHAR(10) &amp; CHAR(10), "1.《抖音商业IP课》" &amp; CHAR(10), "兑换码：", AG412, CHAR(10), "兑换码使用地址：https://appamvpb5mq9834.h5.xiaoeknow.com/p/t/v1/ecommerce/mkt/redeem_index" &amp; CHAR(10) &amp; CHAR(10), "2.《生财有术66个项目精选》" &amp; CHAR(10), "兑换码：", AH412, CHAR(10), "使用方式：微信搜索小报童投递-点击开始阅读-点击生财有术项目精选即可" &amp; CHAR(10) &amp; CHAR(10), "3.《生财365问》" &amp; CHAR(10), "兑换码：", AI412, CHAR(10), "使用方式：https://appamvpb5mq9834.h5.xiaoeknow.com/p/t/v1/ecommerce/mkt/redeem_index")</f>
      </c>
      <c r="AM412" s="1"/>
      <c r="AN412" s="1"/>
      <c r="AO412" s="1"/>
    </row>
    <row r="413">
      <c r="A413" s="1">
        <f>IF('微伴数据'!A410="","",'微伴数据'!A410)</f>
      </c>
      <c r="B413" s="1">
        <f>IF('微伴数据'!B410="","",'微伴数据'!B410)</f>
      </c>
      <c r="C413" s="1">
        <f>IF('微伴数据'!G416="","",'微伴数据'!G416)</f>
      </c>
      <c r="D413" s="1">
        <f>IF('微伴数据'!D416="","",'微伴数据'!D416)</f>
      </c>
      <c r="E413" s="1">
        <f>IF('微伴数据'!CR410="","",'微伴数据'!CR410)</f>
      </c>
      <c r="F413" s="1">
        <f>IF('微伴数据'!CL410="","",'微伴数据'!CL410)</f>
      </c>
      <c r="G413" s="1" t="str">
        <v>A</v>
      </c>
      <c r="H413" s="1" t="str">
        <v>已成交</v>
      </c>
      <c r="I413" s="1">
        <f>VLOOKUP(A413,'Sheet9'!A:A,1,0)</f>
      </c>
      <c r="J413" s="3"/>
      <c r="K413" s="1">
        <f>T413&amp;CHAR(10)&amp;U413&amp;CHAR(10)&amp;V413&amp;CHAR(10)&amp;Y413&amp;CHAR(10)&amp;Z413&amp;CHAR(10)&amp;AA413&amp;CHAR(10)&amp;AB413&amp;CHAR(10)&amp;AC413&amp;CHAR(10)&amp;AD413&amp;CHAR(10)&amp;AE413</f>
      </c>
      <c r="L413" s="2">
        <f>IFERROR(VLOOKUP(#REF!,'第一课直播'!D:L,9,0),IFERROR(VLOOKUP('第一课回放'!C:H,5,0),"未到课"))</f>
      </c>
      <c r="M413" s="2">
        <f>IFERROR(VLOOKUP(#REF!,'第一课回放'!C:H,5,0),"0:00:00")</f>
      </c>
      <c r="N413" s="2">
        <f>IFERROR(VLOOKUP(#REF!,'第二课直播'!D:L,9,0),"未到课")</f>
      </c>
      <c r="O413" s="2"/>
      <c r="P413" s="2"/>
      <c r="Q413" s="2"/>
      <c r="R413" s="2"/>
      <c r="S413" s="1">
        <f>IFERROR(VLOOKUP(A413,'微伴数据'!A:DB,12,0),"")</f>
      </c>
      <c r="T413" s="1">
        <f>IFERROR(VLOOKUP(A413,'微伴数据'!A:DB,32,0),"")</f>
      </c>
      <c r="U413" s="1">
        <f>IFERROR(VLOOKUP(A413,'微伴数据'!A:DC,81,0),"")</f>
      </c>
      <c r="V413" s="1"/>
      <c r="W413" s="1"/>
      <c r="X413" s="1">
        <f>IFERROR(VLOOKUP(A413,'星云问卷'!A:O,8,0),"")</f>
      </c>
      <c r="Y413" s="3">
        <f>IFERROR(VLOOKUP(A413,'星云问卷'!A:O,9,0),"")</f>
      </c>
      <c r="Z413" s="3">
        <f>IFERROR(VLOOKUP(A413,'星云问卷'!A:O,10,0),"")</f>
      </c>
      <c r="AA413" s="3">
        <f>IFERROR(VLOOKUP(A413,'星云问卷'!A:O,11,0),"")</f>
      </c>
      <c r="AB413" s="3">
        <f>IFERROR(VLOOKUP(A413,'星云问卷'!A:O,12,0),"")</f>
      </c>
      <c r="AC413" s="3">
        <f>IFERROR(VLOOKUP(A413,'星云问卷'!A:O,13,0),"")</f>
      </c>
      <c r="AD413" s="3">
        <f>IFERROR(VLOOKUP(A413,'星云问卷'!A:O,14,0),"")</f>
      </c>
      <c r="AE413" s="3">
        <f>IFERROR(VLOOKUP(A413,'星云问卷'!A:O,15,0),"")</f>
      </c>
      <c r="AF413" s="1">
        <f>IFERROR(VLOOKUP(A413,'微伴数据'!A:DB,72,0),"")</f>
      </c>
      <c r="AG413" s="5" t="str">
        <v>54DJj6gG</v>
      </c>
      <c r="AH413" s="6" t="s">
        <v>12</v>
      </c>
      <c r="AI413" s="5" t="str">
        <v>6dvR4VBt</v>
      </c>
      <c r="AJ413" s="4"/>
      <c r="AK413" s="4"/>
      <c r="AL413" s="4">
        <f>CONCATENATE( " 我把体验营用户专属福利给你发一下哈：" &amp; CHAR(10) &amp; CHAR(10), "1.《抖音商业IP课》" &amp; CHAR(10), "兑换码：", AG413, CHAR(10), "兑换码使用地址：https://appamvpb5mq9834.h5.xiaoeknow.com/p/t/v1/ecommerce/mkt/redeem_index" &amp; CHAR(10) &amp; CHAR(10), "2.《生财有术66个项目精选》" &amp; CHAR(10), "兑换码：", AH413, CHAR(10), "使用方式：微信搜索小报童投递-点击开始阅读-点击生财有术项目精选即可" &amp; CHAR(10) &amp; CHAR(10), "3.《生财365问》" &amp; CHAR(10), "兑换码：", AI413, CHAR(10), "使用方式：https://appamvpb5mq9834.h5.xiaoeknow.com/p/t/v1/ecommerce/mkt/redeem_index")</f>
      </c>
      <c r="AM413" s="1"/>
      <c r="AN413" s="1"/>
      <c r="AO413" s="1"/>
    </row>
    <row r="414">
      <c r="A414" s="1">
        <f>IF('微伴数据'!A411="","",'微伴数据'!A411)</f>
      </c>
      <c r="B414" s="1">
        <f>IF('微伴数据'!B411="","",'微伴数据'!B411)</f>
      </c>
      <c r="C414" s="1">
        <f>IF('微伴数据'!G417="","",'微伴数据'!G417)</f>
      </c>
      <c r="D414" s="1">
        <f>IF('微伴数据'!D417="","",'微伴数据'!D417)</f>
      </c>
      <c r="E414" s="1">
        <f>IF('微伴数据'!CR411="","",'微伴数据'!CR411)</f>
      </c>
      <c r="F414" s="1">
        <f>IF('微伴数据'!CL411="","",'微伴数据'!CL411)</f>
      </c>
      <c r="G414" s="1" t="str">
        <v>B</v>
      </c>
      <c r="H414" s="1" t="str">
        <v>建联</v>
      </c>
      <c r="I414" s="1">
        <f>VLOOKUP(A414,'Sheet9'!A:A,1,0)</f>
      </c>
      <c r="J414" s="3"/>
      <c r="K414" s="1">
        <f>T414&amp;CHAR(10)&amp;U414&amp;CHAR(10)&amp;V414&amp;CHAR(10)&amp;Y414&amp;CHAR(10)&amp;Z414&amp;CHAR(10)&amp;AA414&amp;CHAR(10)&amp;AB414&amp;CHAR(10)&amp;AC414&amp;CHAR(10)&amp;AD414&amp;CHAR(10)&amp;AE414</f>
      </c>
      <c r="L414" s="2">
        <f>IFERROR(VLOOKUP(#REF!,'第一课直播'!D:L,9,0),IFERROR(VLOOKUP('第一课回放'!C:H,5,0),"未到课"))</f>
      </c>
      <c r="M414" s="2">
        <f>IFERROR(VLOOKUP(#REF!,'第一课回放'!C:H,5,0),"0:00:00")</f>
      </c>
      <c r="N414" s="2">
        <f>IFERROR(VLOOKUP(#REF!,'第二课直播'!D:L,9,0),"未到课")</f>
      </c>
      <c r="O414" s="2"/>
      <c r="P414" s="2"/>
      <c r="Q414" s="2"/>
      <c r="R414" s="2"/>
      <c r="S414" s="1">
        <f>IFERROR(VLOOKUP(A414,'微伴数据'!A:DB,12,0),"")</f>
      </c>
      <c r="T414" s="1">
        <f>IFERROR(VLOOKUP(A414,'微伴数据'!A:DB,32,0),"")</f>
      </c>
      <c r="U414" s="1">
        <f>IFERROR(VLOOKUP(A414,'微伴数据'!A:DC,81,0),"")</f>
      </c>
      <c r="V414" s="1"/>
      <c r="W414" s="1"/>
      <c r="X414" s="1">
        <f>IFERROR(VLOOKUP(A414,'星云问卷'!A:O,8,0),"")</f>
      </c>
      <c r="Y414" s="3">
        <f>IFERROR(VLOOKUP(A414,'星云问卷'!A:O,9,0),"")</f>
      </c>
      <c r="Z414" s="3">
        <f>IFERROR(VLOOKUP(A414,'星云问卷'!A:O,10,0),"")</f>
      </c>
      <c r="AA414" s="3">
        <f>IFERROR(VLOOKUP(A414,'星云问卷'!A:O,11,0),"")</f>
      </c>
      <c r="AB414" s="3">
        <f>IFERROR(VLOOKUP(A414,'星云问卷'!A:O,12,0),"")</f>
      </c>
      <c r="AC414" s="3">
        <f>IFERROR(VLOOKUP(A414,'星云问卷'!A:O,13,0),"")</f>
      </c>
      <c r="AD414" s="3">
        <f>IFERROR(VLOOKUP(A414,'星云问卷'!A:O,14,0),"")</f>
      </c>
      <c r="AE414" s="3">
        <f>IFERROR(VLOOKUP(A414,'星云问卷'!A:O,15,0),"")</f>
      </c>
      <c r="AF414" s="1">
        <f>IFERROR(VLOOKUP(A414,'微伴数据'!A:DB,72,0),"")</f>
      </c>
      <c r="AG414" s="5" t="str">
        <v>565mPmgq</v>
      </c>
      <c r="AH414" s="4" t="s">
        <v>2</v>
      </c>
      <c r="AI414" s="5" t="str">
        <v>6dhWk27cs</v>
      </c>
      <c r="AJ414" s="4"/>
      <c r="AK414" s="4"/>
      <c r="AL414" s="4">
        <f>CONCATENATE( " 我把体验营用户专属福利给你发一下哈：" &amp; CHAR(10) &amp; CHAR(10), "1.《抖音商业IP课》" &amp; CHAR(10), "兑换码：", AG414, CHAR(10), "兑换码使用地址：https://appamvpb5mq9834.h5.xiaoeknow.com/p/t/v1/ecommerce/mkt/redeem_index" &amp; CHAR(10) &amp; CHAR(10), "2.《生财有术66个项目精选》" &amp; CHAR(10), "兑换码：", AH414, CHAR(10), "使用方式：微信搜索小报童投递-点击开始阅读-点击生财有术项目精选即可" &amp; CHAR(10) &amp; CHAR(10), "3.《生财365问》" &amp; CHAR(10), "兑换码：", AI414, CHAR(10), "使用方式：https://appamvpb5mq9834.h5.xiaoeknow.com/p/t/v1/ecommerce/mkt/redeem_index")</f>
      </c>
      <c r="AM414" s="1"/>
      <c r="AN414" s="1"/>
      <c r="AO414" s="1"/>
    </row>
    <row r="415">
      <c r="A415" s="1">
        <f>IF('微伴数据'!A412="","",'微伴数据'!A412)</f>
      </c>
      <c r="B415" s="1">
        <f>IF('微伴数据'!B412="","",'微伴数据'!B412)</f>
      </c>
      <c r="C415" s="1">
        <f>IF('微伴数据'!G418="","",'微伴数据'!G418)</f>
      </c>
      <c r="D415" s="1">
        <f>IF('微伴数据'!D418="","",'微伴数据'!D418)</f>
      </c>
      <c r="E415" s="1">
        <f>IF('微伴数据'!CR412="","",'微伴数据'!CR412)</f>
      </c>
      <c r="F415" s="1">
        <f>IF('微伴数据'!CL412="","",'微伴数据'!CL412)</f>
      </c>
      <c r="G415" s="1" t="str">
        <v>B</v>
      </c>
      <c r="H415" s="1" t="str">
        <v>建联</v>
      </c>
      <c r="I415" s="1">
        <f>VLOOKUP(A415,'Sheet9'!A:A,1,0)</f>
      </c>
      <c r="J415" s="3"/>
      <c r="K415" s="1">
        <f>T415&amp;CHAR(10)&amp;U415&amp;CHAR(10)&amp;V415&amp;CHAR(10)&amp;Y415&amp;CHAR(10)&amp;Z415&amp;CHAR(10)&amp;AA415&amp;CHAR(10)&amp;AB415&amp;CHAR(10)&amp;AC415&amp;CHAR(10)&amp;AD415&amp;CHAR(10)&amp;AE415</f>
      </c>
      <c r="L415" s="2">
        <f>IFERROR(VLOOKUP(#REF!,'第一课直播'!D:L,9,0),IFERROR(VLOOKUP('第一课回放'!C:H,5,0),"未到课"))</f>
      </c>
      <c r="M415" s="2">
        <f>IFERROR(VLOOKUP(#REF!,'第一课回放'!C:H,5,0),"0:00:00")</f>
      </c>
      <c r="N415" s="2">
        <f>IFERROR(VLOOKUP(#REF!,'第二课直播'!D:L,9,0),"未到课")</f>
      </c>
      <c r="O415" s="2"/>
      <c r="P415" s="2"/>
      <c r="Q415" s="2"/>
      <c r="R415" s="2"/>
      <c r="S415" s="1">
        <f>IFERROR(VLOOKUP(A415,'微伴数据'!A:DB,12,0),"")</f>
      </c>
      <c r="T415" s="1">
        <f>IFERROR(VLOOKUP(A415,'微伴数据'!A:DB,32,0),"")</f>
      </c>
      <c r="U415" s="1">
        <f>IFERROR(VLOOKUP(A415,'微伴数据'!A:DC,81,0),"")</f>
      </c>
      <c r="V415" s="1"/>
      <c r="W415" s="1"/>
      <c r="X415" s="1">
        <f>IFERROR(VLOOKUP(A415,'星云问卷'!A:O,8,0),"")</f>
      </c>
      <c r="Y415" s="3">
        <f>IFERROR(VLOOKUP(A415,'星云问卷'!A:O,9,0),"")</f>
      </c>
      <c r="Z415" s="3">
        <f>IFERROR(VLOOKUP(A415,'星云问卷'!A:O,10,0),"")</f>
      </c>
      <c r="AA415" s="3">
        <f>IFERROR(VLOOKUP(A415,'星云问卷'!A:O,11,0),"")</f>
      </c>
      <c r="AB415" s="3">
        <f>IFERROR(VLOOKUP(A415,'星云问卷'!A:O,12,0),"")</f>
      </c>
      <c r="AC415" s="3">
        <f>IFERROR(VLOOKUP(A415,'星云问卷'!A:O,13,0),"")</f>
      </c>
      <c r="AD415" s="3">
        <f>IFERROR(VLOOKUP(A415,'星云问卷'!A:O,14,0),"")</f>
      </c>
      <c r="AE415" s="3">
        <f>IFERROR(VLOOKUP(A415,'星云问卷'!A:O,15,0),"")</f>
      </c>
      <c r="AF415" s="1">
        <f>IFERROR(VLOOKUP(A415,'微伴数据'!A:DB,72,0),"")</f>
      </c>
      <c r="AG415" s="5" t="str">
        <v>565mPmgq</v>
      </c>
      <c r="AH415" s="4" t="s">
        <v>2</v>
      </c>
      <c r="AI415" s="5" t="str">
        <v>6dhWk27cs</v>
      </c>
      <c r="AJ415" s="4"/>
      <c r="AK415" s="4"/>
      <c r="AL415" s="4">
        <f>CONCATENATE( " 我把体验营用户专属福利给你发一下哈：" &amp; CHAR(10) &amp; CHAR(10), "1.《抖音商业IP课》" &amp; CHAR(10), "兑换码：", AG415, CHAR(10), "兑换码使用地址：https://appamvpb5mq9834.h5.xiaoeknow.com/p/t/v1/ecommerce/mkt/redeem_index" &amp; CHAR(10) &amp; CHAR(10), "2.《生财有术66个项目精选》" &amp; CHAR(10), "兑换码：", AH415, CHAR(10), "使用方式：微信搜索小报童投递-点击开始阅读-点击生财有术项目精选即可" &amp; CHAR(10) &amp; CHAR(10), "3.《生财365问》" &amp; CHAR(10), "兑换码：", AI415, CHAR(10), "使用方式：https://appamvpb5mq9834.h5.xiaoeknow.com/p/t/v1/ecommerce/mkt/redeem_index")</f>
      </c>
      <c r="AM415" s="1"/>
      <c r="AN415" s="1"/>
      <c r="AO415" s="1"/>
    </row>
    <row r="416">
      <c r="A416" s="1">
        <f>IF('微伴数据'!A413="","",'微伴数据'!A413)</f>
      </c>
      <c r="B416" s="1">
        <f>IF('微伴数据'!B413="","",'微伴数据'!B413)</f>
      </c>
      <c r="C416" s="1">
        <f>IF('微伴数据'!G419="","",'微伴数据'!G419)</f>
      </c>
      <c r="D416" s="1">
        <f>IF('微伴数据'!D419="","",'微伴数据'!D419)</f>
      </c>
      <c r="E416" s="1">
        <f>IF('微伴数据'!CR413="","",'微伴数据'!CR413)</f>
      </c>
      <c r="F416" s="1">
        <f>IF('微伴数据'!CL413="","",'微伴数据'!CL413)</f>
      </c>
      <c r="G416" s="1" t="str">
        <v>A</v>
      </c>
      <c r="H416" s="1" t="str">
        <v>建联</v>
      </c>
      <c r="I416" s="1">
        <f>VLOOKUP(A416,'Sheet9'!A:A,1,0)</f>
      </c>
      <c r="J416" s="3"/>
      <c r="K416" s="1">
        <f>T416&amp;CHAR(10)&amp;U416&amp;CHAR(10)&amp;V416&amp;CHAR(10)&amp;Y416&amp;CHAR(10)&amp;Z416&amp;CHAR(10)&amp;AA416&amp;CHAR(10)&amp;AB416&amp;CHAR(10)&amp;AC416&amp;CHAR(10)&amp;AD416&amp;CHAR(10)&amp;AE416</f>
      </c>
      <c r="L416" s="2">
        <f>IFERROR(VLOOKUP(#REF!,'第一课直播'!D:L,9,0),IFERROR(VLOOKUP('第一课回放'!C:H,5,0),"未到课"))</f>
      </c>
      <c r="M416" s="2">
        <f>IFERROR(VLOOKUP(#REF!,'第一课回放'!C:H,5,0),"0:00:00")</f>
      </c>
      <c r="N416" s="2">
        <f>IFERROR(VLOOKUP(#REF!,'第二课直播'!D:L,9,0),"未到课")</f>
      </c>
      <c r="O416" s="2"/>
      <c r="P416" s="2"/>
      <c r="Q416" s="2"/>
      <c r="R416" s="2"/>
      <c r="S416" s="1">
        <f>IFERROR(VLOOKUP(A416,'微伴数据'!A:DB,12,0),"")</f>
      </c>
      <c r="T416" s="1">
        <f>IFERROR(VLOOKUP(A416,'微伴数据'!A:DB,32,0),"")</f>
      </c>
      <c r="U416" s="1">
        <f>IFERROR(VLOOKUP(A416,'微伴数据'!A:DC,81,0),"")</f>
      </c>
      <c r="V416" s="1"/>
      <c r="W416" s="1"/>
      <c r="X416" s="1">
        <f>IFERROR(VLOOKUP(A416,'星云问卷'!A:O,8,0),"")</f>
      </c>
      <c r="Y416" s="3">
        <f>IFERROR(VLOOKUP(A416,'星云问卷'!A:O,9,0),"")</f>
      </c>
      <c r="Z416" s="3">
        <f>IFERROR(VLOOKUP(A416,'星云问卷'!A:O,10,0),"")</f>
      </c>
      <c r="AA416" s="3">
        <f>IFERROR(VLOOKUP(A416,'星云问卷'!A:O,11,0),"")</f>
      </c>
      <c r="AB416" s="3">
        <f>IFERROR(VLOOKUP(A416,'星云问卷'!A:O,12,0),"")</f>
      </c>
      <c r="AC416" s="3">
        <f>IFERROR(VLOOKUP(A416,'星云问卷'!A:O,13,0),"")</f>
      </c>
      <c r="AD416" s="3">
        <f>IFERROR(VLOOKUP(A416,'星云问卷'!A:O,14,0),"")</f>
      </c>
      <c r="AE416" s="3">
        <f>IFERROR(VLOOKUP(A416,'星云问卷'!A:O,15,0),"")</f>
      </c>
      <c r="AF416" s="1">
        <f>IFERROR(VLOOKUP(A416,'微伴数据'!A:DB,72,0),"")</f>
      </c>
      <c r="AG416" s="5" t="str">
        <v>54847KPm</v>
      </c>
      <c r="AH416" s="4" t="s">
        <v>14</v>
      </c>
      <c r="AI416" s="5" t="str">
        <v>6djH2fqz</v>
      </c>
      <c r="AJ416" s="4"/>
      <c r="AK416" s="4"/>
      <c r="AL416" s="4">
        <f>CONCATENATE( " 我把体验营用户专属福利给你发一下哈：" &amp; CHAR(10) &amp; CHAR(10), "1.《抖音商业IP课》" &amp; CHAR(10), "兑换码：", AG416, CHAR(10), "兑换码使用地址：https://appamvpb5mq9834.h5.xiaoeknow.com/p/t/v1/ecommerce/mkt/redeem_index" &amp; CHAR(10) &amp; CHAR(10), "2.《生财有术66个项目精选》" &amp; CHAR(10), "兑换码：", AH416, CHAR(10), "使用方式：微信搜索小报童投递-点击开始阅读-点击生财有术项目精选即可" &amp; CHAR(10) &amp; CHAR(10), "3.《生财365问》" &amp; CHAR(10), "兑换码：", AI416, CHAR(10), "使用方式：https://appamvpb5mq9834.h5.xiaoeknow.com/p/t/v1/ecommerce/mkt/redeem_index")</f>
      </c>
      <c r="AM416" s="1"/>
      <c r="AN416" s="1"/>
      <c r="AO416" s="1"/>
    </row>
    <row r="417">
      <c r="A417" s="1">
        <f>IF('微伴数据'!A414="","",'微伴数据'!A414)</f>
      </c>
      <c r="B417" s="1">
        <f>IF('微伴数据'!B414="","",'微伴数据'!B414)</f>
      </c>
      <c r="C417" s="1">
        <f>IF('微伴数据'!G420="","",'微伴数据'!G420)</f>
      </c>
      <c r="D417" s="1">
        <f>IF('微伴数据'!D420="","",'微伴数据'!D420)</f>
      </c>
      <c r="E417" s="1">
        <f>IF('微伴数据'!CR414="","",'微伴数据'!CR414)</f>
      </c>
      <c r="F417" s="1">
        <f>IF('微伴数据'!CL414="","",'微伴数据'!CL414)</f>
      </c>
      <c r="G417" s="1" t="str">
        <v>A</v>
      </c>
      <c r="H417" s="1" t="str">
        <v>建联</v>
      </c>
      <c r="I417" s="1">
        <f>VLOOKUP(A417,'Sheet9'!A:A,1,0)</f>
      </c>
      <c r="J417" s="3"/>
      <c r="K417" s="1">
        <f>T417&amp;CHAR(10)&amp;U417&amp;CHAR(10)&amp;V417&amp;CHAR(10)&amp;Y417&amp;CHAR(10)&amp;Z417&amp;CHAR(10)&amp;AA417&amp;CHAR(10)&amp;AB417&amp;CHAR(10)&amp;AC417&amp;CHAR(10)&amp;AD417&amp;CHAR(10)&amp;AE417</f>
      </c>
      <c r="L417" s="2">
        <f>IFERROR(VLOOKUP(#REF!,'第一课直播'!D:L,9,0),IFERROR(VLOOKUP('第一课回放'!C:H,5,0),"未到课"))</f>
      </c>
      <c r="M417" s="2">
        <f>IFERROR(VLOOKUP(#REF!,'第一课回放'!C:H,5,0),"0:00:00")</f>
      </c>
      <c r="N417" s="2">
        <f>IFERROR(VLOOKUP(#REF!,'第二课直播'!D:L,9,0),"未到课")</f>
      </c>
      <c r="O417" s="2"/>
      <c r="P417" s="2"/>
      <c r="Q417" s="2"/>
      <c r="R417" s="2"/>
      <c r="S417" s="1">
        <f>IFERROR(VLOOKUP(A417,'微伴数据'!A:DB,12,0),"")</f>
      </c>
      <c r="T417" s="1">
        <f>IFERROR(VLOOKUP(A417,'微伴数据'!A:DB,32,0),"")</f>
      </c>
      <c r="U417" s="1">
        <f>IFERROR(VLOOKUP(A417,'微伴数据'!A:DC,81,0),"")</f>
      </c>
      <c r="V417" s="1"/>
      <c r="W417" s="1"/>
      <c r="X417" s="1">
        <f>IFERROR(VLOOKUP(A417,'星云问卷'!A:O,8,0),"")</f>
      </c>
      <c r="Y417" s="3">
        <f>IFERROR(VLOOKUP(A417,'星云问卷'!A:O,9,0),"")</f>
      </c>
      <c r="Z417" s="3">
        <f>IFERROR(VLOOKUP(A417,'星云问卷'!A:O,10,0),"")</f>
      </c>
      <c r="AA417" s="3">
        <f>IFERROR(VLOOKUP(A417,'星云问卷'!A:O,11,0),"")</f>
      </c>
      <c r="AB417" s="3">
        <f>IFERROR(VLOOKUP(A417,'星云问卷'!A:O,12,0),"")</f>
      </c>
      <c r="AC417" s="3">
        <f>IFERROR(VLOOKUP(A417,'星云问卷'!A:O,13,0),"")</f>
      </c>
      <c r="AD417" s="3">
        <f>IFERROR(VLOOKUP(A417,'星云问卷'!A:O,14,0),"")</f>
      </c>
      <c r="AE417" s="3">
        <f>IFERROR(VLOOKUP(A417,'星云问卷'!A:O,15,0),"")</f>
      </c>
      <c r="AF417" s="1">
        <f>IFERROR(VLOOKUP(A417,'微伴数据'!A:DB,72,0),"")</f>
      </c>
      <c r="AG417" s="5" t="str">
        <v>565mPmgq</v>
      </c>
      <c r="AH417" s="4" t="s">
        <v>2</v>
      </c>
      <c r="AI417" s="5" t="str">
        <v>6dhWk27cs</v>
      </c>
      <c r="AJ417" s="4"/>
      <c r="AK417" s="4"/>
      <c r="AL417" s="4">
        <f>CONCATENATE( " 我把体验营用户专属福利给你发一下哈：" &amp; CHAR(10) &amp; CHAR(10), "1.《抖音商业IP课》" &amp; CHAR(10), "兑换码：", AG417, CHAR(10), "兑换码使用地址：https://appamvpb5mq9834.h5.xiaoeknow.com/p/t/v1/ecommerce/mkt/redeem_index" &amp; CHAR(10) &amp; CHAR(10), "2.《生财有术66个项目精选》" &amp; CHAR(10), "兑换码：", AH417, CHAR(10), "使用方式：微信搜索小报童投递-点击开始阅读-点击生财有术项目精选即可" &amp; CHAR(10) &amp; CHAR(10), "3.《生财365问》" &amp; CHAR(10), "兑换码：", AI417, CHAR(10), "使用方式：https://appamvpb5mq9834.h5.xiaoeknow.com/p/t/v1/ecommerce/mkt/redeem_index")</f>
      </c>
      <c r="AM417" s="1"/>
      <c r="AN417" s="1"/>
      <c r="AO417" s="1"/>
    </row>
    <row r="418">
      <c r="A418" s="1">
        <f>IF('微伴数据'!A415="","",'微伴数据'!A415)</f>
      </c>
      <c r="B418" s="1">
        <f>IF('微伴数据'!B415="","",'微伴数据'!B415)</f>
      </c>
      <c r="C418" s="1">
        <f>IF('微伴数据'!G421="","",'微伴数据'!G421)</f>
      </c>
      <c r="D418" s="1">
        <f>IF('微伴数据'!D421="","",'微伴数据'!D421)</f>
      </c>
      <c r="E418" s="1">
        <f>IF('微伴数据'!CR415="","",'微伴数据'!CR415)</f>
      </c>
      <c r="F418" s="1">
        <f>IF('微伴数据'!CL415="","",'微伴数据'!CL415)</f>
      </c>
      <c r="G418" s="1" t="str">
        <v>B</v>
      </c>
      <c r="H418" s="1" t="str">
        <v>建联</v>
      </c>
      <c r="I418" s="1">
        <f>VLOOKUP(A418,'Sheet9'!A:A,1,0)</f>
      </c>
      <c r="J418" s="3"/>
      <c r="K418" s="1">
        <f>T418&amp;CHAR(10)&amp;U418&amp;CHAR(10)&amp;V418&amp;CHAR(10)&amp;Y418&amp;CHAR(10)&amp;Z418&amp;CHAR(10)&amp;AA418&amp;CHAR(10)&amp;AB418&amp;CHAR(10)&amp;AC418&amp;CHAR(10)&amp;AD418&amp;CHAR(10)&amp;AE418</f>
      </c>
      <c r="L418" s="2">
        <f>IFERROR(VLOOKUP(#REF!,'第一课直播'!D:L,9,0),IFERROR(VLOOKUP('第一课回放'!C:H,5,0),"未到课"))</f>
      </c>
      <c r="M418" s="2">
        <f>IFERROR(VLOOKUP(#REF!,'第一课回放'!C:H,5,0),"0:00:00")</f>
      </c>
      <c r="N418" s="2">
        <f>IFERROR(VLOOKUP(#REF!,'第二课直播'!D:L,9,0),"未到课")</f>
      </c>
      <c r="O418" s="2"/>
      <c r="P418" s="2"/>
      <c r="Q418" s="2"/>
      <c r="R418" s="2"/>
      <c r="S418" s="1">
        <f>IFERROR(VLOOKUP(A418,'微伴数据'!A:DB,12,0),"")</f>
      </c>
      <c r="T418" s="1">
        <f>IFERROR(VLOOKUP(A418,'微伴数据'!A:DB,32,0),"")</f>
      </c>
      <c r="U418" s="1">
        <f>IFERROR(VLOOKUP(A418,'微伴数据'!A:DC,81,0),"")</f>
      </c>
      <c r="V418" s="1"/>
      <c r="W418" s="1"/>
      <c r="X418" s="1">
        <f>IFERROR(VLOOKUP(A418,'星云问卷'!A:O,8,0),"")</f>
      </c>
      <c r="Y418" s="3">
        <f>IFERROR(VLOOKUP(A418,'星云问卷'!A:O,9,0),"")</f>
      </c>
      <c r="Z418" s="3">
        <f>IFERROR(VLOOKUP(A418,'星云问卷'!A:O,10,0),"")</f>
      </c>
      <c r="AA418" s="3">
        <f>IFERROR(VLOOKUP(A418,'星云问卷'!A:O,11,0),"")</f>
      </c>
      <c r="AB418" s="3">
        <f>IFERROR(VLOOKUP(A418,'星云问卷'!A:O,12,0),"")</f>
      </c>
      <c r="AC418" s="3">
        <f>IFERROR(VLOOKUP(A418,'星云问卷'!A:O,13,0),"")</f>
      </c>
      <c r="AD418" s="3">
        <f>IFERROR(VLOOKUP(A418,'星云问卷'!A:O,14,0),"")</f>
      </c>
      <c r="AE418" s="3">
        <f>IFERROR(VLOOKUP(A418,'星云问卷'!A:O,15,0),"")</f>
      </c>
      <c r="AF418" s="1">
        <f>IFERROR(VLOOKUP(A418,'微伴数据'!A:DB,72,0),"")</f>
      </c>
      <c r="AG418" s="5" t="str">
        <v>565mPmgq</v>
      </c>
      <c r="AH418" s="4" t="s">
        <v>2</v>
      </c>
      <c r="AI418" s="5" t="str">
        <v>6dhWk27cs</v>
      </c>
      <c r="AJ418" s="4"/>
      <c r="AK418" s="4"/>
      <c r="AL418" s="4">
        <f>CONCATENATE( " 我把体验营用户专属福利给你发一下哈：" &amp; CHAR(10) &amp; CHAR(10), "1.《抖音商业IP课》" &amp; CHAR(10), "兑换码：", AG418, CHAR(10), "兑换码使用地址：https://appamvpb5mq9834.h5.xiaoeknow.com/p/t/v1/ecommerce/mkt/redeem_index" &amp; CHAR(10) &amp; CHAR(10), "2.《生财有术66个项目精选》" &amp; CHAR(10), "兑换码：", AH418, CHAR(10), "使用方式：微信搜索小报童投递-点击开始阅读-点击生财有术项目精选即可" &amp; CHAR(10) &amp; CHAR(10), "3.《生财365问》" &amp; CHAR(10), "兑换码：", AI418, CHAR(10), "使用方式：https://appamvpb5mq9834.h5.xiaoeknow.com/p/t/v1/ecommerce/mkt/redeem_index")</f>
      </c>
      <c r="AM418" s="1"/>
      <c r="AN418" s="1"/>
      <c r="AO418" s="1"/>
    </row>
    <row r="419">
      <c r="A419" s="1">
        <f>IF('微伴数据'!A416="","",'微伴数据'!A416)</f>
      </c>
      <c r="B419" s="1">
        <f>IF('微伴数据'!B416="","",'微伴数据'!B416)</f>
      </c>
      <c r="C419" s="1">
        <f>IF('微伴数据'!G422="","",'微伴数据'!G422)</f>
      </c>
      <c r="D419" s="1">
        <f>IF('微伴数据'!D422="","",'微伴数据'!D422)</f>
      </c>
      <c r="E419" s="1">
        <f>IF('微伴数据'!CR416="","",'微伴数据'!CR416)</f>
      </c>
      <c r="F419" s="1">
        <f>IF('微伴数据'!CL416="","",'微伴数据'!CL416)</f>
      </c>
      <c r="G419" s="1" t="str">
        <v>S</v>
      </c>
      <c r="H419" s="1" t="str">
        <v>建联</v>
      </c>
      <c r="I419" s="1">
        <f>VLOOKUP(A419,'Sheet9'!A:A,1,0)</f>
      </c>
      <c r="J419" s="3"/>
      <c r="K419" s="1">
        <f>T419&amp;CHAR(10)&amp;U419&amp;CHAR(10)&amp;V419&amp;CHAR(10)&amp;Y419&amp;CHAR(10)&amp;Z419&amp;CHAR(10)&amp;AA419&amp;CHAR(10)&amp;AB419&amp;CHAR(10)&amp;AC419&amp;CHAR(10)&amp;AD419&amp;CHAR(10)&amp;AE419</f>
      </c>
      <c r="L419" s="2">
        <f>IFERROR(VLOOKUP(#REF!,'第一课直播'!D:L,9,0),IFERROR(VLOOKUP('第一课回放'!C:H,5,0),"未到课"))</f>
      </c>
      <c r="M419" s="2">
        <f>IFERROR(VLOOKUP(#REF!,'第一课回放'!C:H,5,0),"0:00:00")</f>
      </c>
      <c r="N419" s="2">
        <f>IFERROR(VLOOKUP(#REF!,'第二课直播'!D:L,9,0),"未到课")</f>
      </c>
      <c r="O419" s="2"/>
      <c r="P419" s="2"/>
      <c r="Q419" s="2"/>
      <c r="R419" s="2"/>
      <c r="S419" s="1">
        <f>IFERROR(VLOOKUP(A419,'微伴数据'!A:DB,12,0),"")</f>
      </c>
      <c r="T419" s="1">
        <f>IFERROR(VLOOKUP(A419,'微伴数据'!A:DB,32,0),"")</f>
      </c>
      <c r="U419" s="1">
        <f>IFERROR(VLOOKUP(A419,'微伴数据'!A:DC,81,0),"")</f>
      </c>
      <c r="V419" s="1"/>
      <c r="W419" s="1"/>
      <c r="X419" s="1">
        <f>IFERROR(VLOOKUP(A419,'星云问卷'!A:O,8,0),"")</f>
      </c>
      <c r="Y419" s="3">
        <f>IFERROR(VLOOKUP(A419,'星云问卷'!A:O,9,0),"")</f>
      </c>
      <c r="Z419" s="3">
        <f>IFERROR(VLOOKUP(A419,'星云问卷'!A:O,10,0),"")</f>
      </c>
      <c r="AA419" s="3">
        <f>IFERROR(VLOOKUP(A419,'星云问卷'!A:O,11,0),"")</f>
      </c>
      <c r="AB419" s="3">
        <f>IFERROR(VLOOKUP(A419,'星云问卷'!A:O,12,0),"")</f>
      </c>
      <c r="AC419" s="3">
        <f>IFERROR(VLOOKUP(A419,'星云问卷'!A:O,13,0),"")</f>
      </c>
      <c r="AD419" s="3">
        <f>IFERROR(VLOOKUP(A419,'星云问卷'!A:O,14,0),"")</f>
      </c>
      <c r="AE419" s="3">
        <f>IFERROR(VLOOKUP(A419,'星云问卷'!A:O,15,0),"")</f>
      </c>
      <c r="AF419" s="1">
        <f>IFERROR(VLOOKUP(A419,'微伴数据'!A:DB,72,0),"")</f>
      </c>
      <c r="AG419" s="5" t="str">
        <v>54Cr8ux7</v>
      </c>
      <c r="AH419" s="4" t="str">
        <v>https://xiaobot.net/invitation/a11b3-d6abc-156c2-062db/</v>
      </c>
      <c r="AI419" s="5" t="str">
        <v>6duVCHWy</v>
      </c>
      <c r="AJ419" s="4"/>
      <c r="AK419" s="4"/>
      <c r="AL419" s="4">
        <f>CONCATENATE( " 我把体验营用户专属福利给你发一下哈：" &amp; CHAR(10) &amp; CHAR(10), "1.《抖音商业IP课》" &amp; CHAR(10), "兑换码：", AG419, CHAR(10), "兑换码使用地址：https://appamvpb5mq9834.h5.xiaoeknow.com/p/t/v1/ecommerce/mkt/redeem_index" &amp; CHAR(10) &amp; CHAR(10), "2.《生财有术66个项目精选》" &amp; CHAR(10), "兑换码：", AH419, CHAR(10), "使用方式：微信搜索小报童投递-点击开始阅读-点击生财有术项目精选即可" &amp; CHAR(10) &amp; CHAR(10), "3.《生财365问》" &amp; CHAR(10), "兑换码：", AI419, CHAR(10), "使用方式：https://appamvpb5mq9834.h5.xiaoeknow.com/p/t/v1/ecommerce/mkt/redeem_index")</f>
      </c>
      <c r="AM419" s="1"/>
      <c r="AN419" s="1"/>
      <c r="AO419" s="1"/>
    </row>
    <row r="420">
      <c r="A420" s="1">
        <f>IF('微伴数据'!A417="","",'微伴数据'!A417)</f>
      </c>
      <c r="B420" s="1">
        <f>IF('微伴数据'!B417="","",'微伴数据'!B417)</f>
      </c>
      <c r="C420" s="1">
        <f>IF('微伴数据'!G423="","",'微伴数据'!G423)</f>
      </c>
      <c r="D420" s="1">
        <f>IF('微伴数据'!D423="","",'微伴数据'!D423)</f>
      </c>
      <c r="E420" s="1">
        <f>IF('微伴数据'!CR417="","",'微伴数据'!CR417)</f>
      </c>
      <c r="F420" s="1">
        <f>IF('微伴数据'!CL417="","",'微伴数据'!CL417)</f>
      </c>
      <c r="G420" s="1" t="str">
        <v>B</v>
      </c>
      <c r="H420" s="1" t="str">
        <v>建联</v>
      </c>
      <c r="I420" s="1">
        <f>VLOOKUP(A420,'Sheet9'!A:A,1,0)</f>
      </c>
      <c r="J420" s="3"/>
      <c r="K420" s="1">
        <f>T420&amp;CHAR(10)&amp;U420&amp;CHAR(10)&amp;V420&amp;CHAR(10)&amp;Y420&amp;CHAR(10)&amp;Z420&amp;CHAR(10)&amp;AA420&amp;CHAR(10)&amp;AB420&amp;CHAR(10)&amp;AC420&amp;CHAR(10)&amp;AD420&amp;CHAR(10)&amp;AE420</f>
      </c>
      <c r="L420" s="2">
        <f>IFERROR(VLOOKUP(#REF!,'第一课直播'!D:L,9,0),IFERROR(VLOOKUP('第一课回放'!C:H,5,0),"未到课"))</f>
      </c>
      <c r="M420" s="2">
        <f>IFERROR(VLOOKUP(#REF!,'第一课回放'!C:H,5,0),"0:00:00")</f>
      </c>
      <c r="N420" s="2">
        <f>IFERROR(VLOOKUP(#REF!,'第二课直播'!D:L,9,0),"未到课")</f>
      </c>
      <c r="O420" s="2"/>
      <c r="P420" s="2"/>
      <c r="Q420" s="2"/>
      <c r="R420" s="2"/>
      <c r="S420" s="1">
        <f>IFERROR(VLOOKUP(A420,'微伴数据'!A:DB,12,0),"")</f>
      </c>
      <c r="T420" s="1">
        <f>IFERROR(VLOOKUP(A420,'微伴数据'!A:DB,32,0),"")</f>
      </c>
      <c r="U420" s="1">
        <f>IFERROR(VLOOKUP(A420,'微伴数据'!A:DC,81,0),"")</f>
      </c>
      <c r="V420" s="1"/>
      <c r="W420" s="1"/>
      <c r="X420" s="1">
        <f>IFERROR(VLOOKUP(A420,'星云问卷'!A:O,8,0),"")</f>
      </c>
      <c r="Y420" s="3">
        <f>IFERROR(VLOOKUP(A420,'星云问卷'!A:O,9,0),"")</f>
      </c>
      <c r="Z420" s="3">
        <f>IFERROR(VLOOKUP(A420,'星云问卷'!A:O,10,0),"")</f>
      </c>
      <c r="AA420" s="3">
        <f>IFERROR(VLOOKUP(A420,'星云问卷'!A:O,11,0),"")</f>
      </c>
      <c r="AB420" s="3">
        <f>IFERROR(VLOOKUP(A420,'星云问卷'!A:O,12,0),"")</f>
      </c>
      <c r="AC420" s="3">
        <f>IFERROR(VLOOKUP(A420,'星云问卷'!A:O,13,0),"")</f>
      </c>
      <c r="AD420" s="3">
        <f>IFERROR(VLOOKUP(A420,'星云问卷'!A:O,14,0),"")</f>
      </c>
      <c r="AE420" s="3">
        <f>IFERROR(VLOOKUP(A420,'星云问卷'!A:O,15,0),"")</f>
      </c>
      <c r="AF420" s="1">
        <f>IFERROR(VLOOKUP(A420,'微伴数据'!A:DB,72,0),"")</f>
      </c>
      <c r="AG420" s="5" t="str">
        <v>565mPmgq</v>
      </c>
      <c r="AH420" s="4" t="s">
        <v>2</v>
      </c>
      <c r="AI420" s="5" t="str">
        <v>6dhWk27cs</v>
      </c>
      <c r="AJ420" s="4"/>
      <c r="AK420" s="4"/>
      <c r="AL420" s="4">
        <f>CONCATENATE( " 我把体验营用户专属福利给你发一下哈：" &amp; CHAR(10) &amp; CHAR(10), "1.《抖音商业IP课》" &amp; CHAR(10), "兑换码：", AG420, CHAR(10), "兑换码使用地址：https://appamvpb5mq9834.h5.xiaoeknow.com/p/t/v1/ecommerce/mkt/redeem_index" &amp; CHAR(10) &amp; CHAR(10), "2.《生财有术66个项目精选》" &amp; CHAR(10), "兑换码：", AH420, CHAR(10), "使用方式：微信搜索小报童投递-点击开始阅读-点击生财有术项目精选即可" &amp; CHAR(10) &amp; CHAR(10), "3.《生财365问》" &amp; CHAR(10), "兑换码：", AI420, CHAR(10), "使用方式：https://appamvpb5mq9834.h5.xiaoeknow.com/p/t/v1/ecommerce/mkt/redeem_index")</f>
      </c>
      <c r="AM420" s="1"/>
      <c r="AN420" s="1"/>
      <c r="AO420" s="1"/>
    </row>
    <row r="421">
      <c r="A421" s="1">
        <f>IF('微伴数据'!A418="","",'微伴数据'!A418)</f>
      </c>
      <c r="B421" s="1">
        <f>IF('微伴数据'!B418="","",'微伴数据'!B418)</f>
      </c>
      <c r="C421" s="1">
        <f>IF('微伴数据'!G424="","",'微伴数据'!G424)</f>
      </c>
      <c r="D421" s="1">
        <f>IF('微伴数据'!D424="","",'微伴数据'!D424)</f>
      </c>
      <c r="E421" s="1">
        <f>IF('微伴数据'!CR418="","",'微伴数据'!CR418)</f>
      </c>
      <c r="F421" s="1">
        <f>IF('微伴数据'!CL418="","",'微伴数据'!CL418)</f>
      </c>
      <c r="G421" s="1" t="str">
        <v>S</v>
      </c>
      <c r="H421" s="1" t="str">
        <v>匹配产品</v>
      </c>
      <c r="I421" s="1">
        <f>VLOOKUP(A421,'Sheet9'!A:A,1,0)</f>
      </c>
      <c r="J421" s="3" t="str">
        <v>我想先做第一类</v>
      </c>
      <c r="K421" s="1">
        <f>T421&amp;CHAR(10)&amp;U421&amp;CHAR(10)&amp;V421&amp;CHAR(10)&amp;Y421&amp;CHAR(10)&amp;Z421&amp;CHAR(10)&amp;AA421&amp;CHAR(10)&amp;AB421&amp;CHAR(10)&amp;AC421&amp;CHAR(10)&amp;AD421&amp;CHAR(10)&amp;AE421</f>
      </c>
      <c r="L421" s="2">
        <f>IFERROR(VLOOKUP(#REF!,'第一课直播'!D:L,9,0),IFERROR(VLOOKUP('第一课回放'!C:H,5,0),"未到课"))</f>
      </c>
      <c r="M421" s="2">
        <f>IFERROR(VLOOKUP(#REF!,'第一课回放'!C:H,5,0),"0:00:00")</f>
      </c>
      <c r="N421" s="2">
        <f>IFERROR(VLOOKUP(#REF!,'第二课直播'!D:L,9,0),"未到课")</f>
      </c>
      <c r="O421" s="2"/>
      <c r="P421" s="2"/>
      <c r="Q421" s="2"/>
      <c r="R421" s="2"/>
      <c r="S421" s="1">
        <f>IFERROR(VLOOKUP(A421,'微伴数据'!A:DB,12,0),"")</f>
      </c>
      <c r="T421" s="1">
        <f>IFERROR(VLOOKUP(A421,'微伴数据'!A:DB,32,0),"")</f>
      </c>
      <c r="U421" s="1">
        <f>IFERROR(VLOOKUP(A421,'微伴数据'!A:DC,81,0),"")</f>
      </c>
      <c r="V421" s="1"/>
      <c r="W421" s="1"/>
      <c r="X421" s="1">
        <f>IFERROR(VLOOKUP(A421,'星云问卷'!A:O,8,0),"")</f>
      </c>
      <c r="Y421" s="3">
        <f>IFERROR(VLOOKUP(A421,'星云问卷'!A:O,9,0),"")</f>
      </c>
      <c r="Z421" s="3">
        <f>IFERROR(VLOOKUP(A421,'星云问卷'!A:O,10,0),"")</f>
      </c>
      <c r="AA421" s="3">
        <f>IFERROR(VLOOKUP(A421,'星云问卷'!A:O,11,0),"")</f>
      </c>
      <c r="AB421" s="3">
        <f>IFERROR(VLOOKUP(A421,'星云问卷'!A:O,12,0),"")</f>
      </c>
      <c r="AC421" s="3">
        <f>IFERROR(VLOOKUP(A421,'星云问卷'!A:O,13,0),"")</f>
      </c>
      <c r="AD421" s="3">
        <f>IFERROR(VLOOKUP(A421,'星云问卷'!A:O,14,0),"")</f>
      </c>
      <c r="AE421" s="3">
        <f>IFERROR(VLOOKUP(A421,'星云问卷'!A:O,15,0),"")</f>
      </c>
      <c r="AF421" s="1">
        <f>IFERROR(VLOOKUP(A421,'微伴数据'!A:DB,72,0),"")</f>
      </c>
      <c r="AG421" s="5" t="str">
        <v>565mPmgq</v>
      </c>
      <c r="AH421" s="4" t="s">
        <v>2</v>
      </c>
      <c r="AI421" s="5" t="str">
        <v>6dhWk27cs</v>
      </c>
      <c r="AJ421" s="4"/>
      <c r="AK421" s="4"/>
      <c r="AL421" s="4">
        <f>CONCATENATE( " 我把体验营用户专属福利给你发一下哈：" &amp; CHAR(10) &amp; CHAR(10), "1.《抖音商业IP课》" &amp; CHAR(10), "兑换码：", AG421, CHAR(10), "兑换码使用地址：https://appamvpb5mq9834.h5.xiaoeknow.com/p/t/v1/ecommerce/mkt/redeem_index" &amp; CHAR(10) &amp; CHAR(10), "2.《生财有术66个项目精选》" &amp; CHAR(10), "兑换码：", AH421, CHAR(10), "使用方式：微信搜索小报童投递-点击开始阅读-点击生财有术项目精选即可" &amp; CHAR(10) &amp; CHAR(10), "3.《生财365问》" &amp; CHAR(10), "兑换码：", AI421, CHAR(10), "使用方式：https://appamvpb5mq9834.h5.xiaoeknow.com/p/t/v1/ecommerce/mkt/redeem_index")</f>
      </c>
      <c r="AM421" s="1"/>
      <c r="AN421" s="1"/>
      <c r="AO421" s="1"/>
    </row>
    <row r="422">
      <c r="A422" s="1">
        <f>IF('微伴数据'!A419="","",'微伴数据'!A419)</f>
      </c>
      <c r="B422" s="1">
        <f>IF('微伴数据'!B419="","",'微伴数据'!B419)</f>
      </c>
      <c r="C422" s="1">
        <f>IF('微伴数据'!G425="","",'微伴数据'!G425)</f>
      </c>
      <c r="D422" s="1">
        <f>IF('微伴数据'!D425="","",'微伴数据'!D425)</f>
      </c>
      <c r="E422" s="1">
        <f>IF('微伴数据'!CR419="","",'微伴数据'!CR419)</f>
      </c>
      <c r="F422" s="1">
        <f>IF('微伴数据'!CL419="","",'微伴数据'!CL419)</f>
      </c>
      <c r="G422" s="1" t="str">
        <v>B</v>
      </c>
      <c r="H422" s="1" t="str">
        <v>建联</v>
      </c>
      <c r="I422" s="1">
        <f>VLOOKUP(A422,'Sheet9'!A:A,1,0)</f>
      </c>
      <c r="J422" s="3"/>
      <c r="K422" s="1">
        <f>T422&amp;CHAR(10)&amp;U422&amp;CHAR(10)&amp;V422&amp;CHAR(10)&amp;Y422&amp;CHAR(10)&amp;Z422&amp;CHAR(10)&amp;AA422&amp;CHAR(10)&amp;AB422&amp;CHAR(10)&amp;AC422&amp;CHAR(10)&amp;AD422&amp;CHAR(10)&amp;AE422</f>
      </c>
      <c r="L422" s="2">
        <f>IFERROR(VLOOKUP(#REF!,'第一课直播'!D:L,9,0),IFERROR(VLOOKUP('第一课回放'!C:H,5,0),"未到课"))</f>
      </c>
      <c r="M422" s="2">
        <f>IFERROR(VLOOKUP(#REF!,'第一课回放'!C:H,5,0),"0:00:00")</f>
      </c>
      <c r="N422" s="2">
        <f>IFERROR(VLOOKUP(#REF!,'第二课直播'!D:L,9,0),"未到课")</f>
      </c>
      <c r="O422" s="2"/>
      <c r="P422" s="2"/>
      <c r="Q422" s="2"/>
      <c r="R422" s="2"/>
      <c r="S422" s="1">
        <f>IFERROR(VLOOKUP(A422,'微伴数据'!A:DB,12,0),"")</f>
      </c>
      <c r="T422" s="1">
        <f>IFERROR(VLOOKUP(A422,'微伴数据'!A:DB,32,0),"")</f>
      </c>
      <c r="U422" s="1">
        <f>IFERROR(VLOOKUP(A422,'微伴数据'!A:DC,81,0),"")</f>
      </c>
      <c r="V422" s="1"/>
      <c r="W422" s="1"/>
      <c r="X422" s="1">
        <f>IFERROR(VLOOKUP(A422,'星云问卷'!A:O,8,0),"")</f>
      </c>
      <c r="Y422" s="3">
        <f>IFERROR(VLOOKUP(A422,'星云问卷'!A:O,9,0),"")</f>
      </c>
      <c r="Z422" s="3">
        <f>IFERROR(VLOOKUP(A422,'星云问卷'!A:O,10,0),"")</f>
      </c>
      <c r="AA422" s="3">
        <f>IFERROR(VLOOKUP(A422,'星云问卷'!A:O,11,0),"")</f>
      </c>
      <c r="AB422" s="3">
        <f>IFERROR(VLOOKUP(A422,'星云问卷'!A:O,12,0),"")</f>
      </c>
      <c r="AC422" s="3">
        <f>IFERROR(VLOOKUP(A422,'星云问卷'!A:O,13,0),"")</f>
      </c>
      <c r="AD422" s="3">
        <f>IFERROR(VLOOKUP(A422,'星云问卷'!A:O,14,0),"")</f>
      </c>
      <c r="AE422" s="3">
        <f>IFERROR(VLOOKUP(A422,'星云问卷'!A:O,15,0),"")</f>
      </c>
      <c r="AF422" s="1">
        <f>IFERROR(VLOOKUP(A422,'微伴数据'!A:DB,72,0),"")</f>
      </c>
      <c r="AG422" s="5" t="str">
        <v>565mPmgq</v>
      </c>
      <c r="AH422" s="4" t="s">
        <v>2</v>
      </c>
      <c r="AI422" s="5" t="str">
        <v>6dhWk27cs</v>
      </c>
      <c r="AJ422" s="4"/>
      <c r="AK422" s="4"/>
      <c r="AL422" s="4">
        <f>CONCATENATE( " 我把体验营用户专属福利给你发一下哈：" &amp; CHAR(10) &amp; CHAR(10), "1.《抖音商业IP课》" &amp; CHAR(10), "兑换码：", AG422, CHAR(10), "兑换码使用地址：https://appamvpb5mq9834.h5.xiaoeknow.com/p/t/v1/ecommerce/mkt/redeem_index" &amp; CHAR(10) &amp; CHAR(10), "2.《生财有术66个项目精选》" &amp; CHAR(10), "兑换码：", AH422, CHAR(10), "使用方式：微信搜索小报童投递-点击开始阅读-点击生财有术项目精选即可" &amp; CHAR(10) &amp; CHAR(10), "3.《生财365问》" &amp; CHAR(10), "兑换码：", AI422, CHAR(10), "使用方式：https://appamvpb5mq9834.h5.xiaoeknow.com/p/t/v1/ecommerce/mkt/redeem_index")</f>
      </c>
      <c r="AM422" s="1"/>
      <c r="AN422" s="1"/>
      <c r="AO422" s="1"/>
    </row>
    <row r="423">
      <c r="A423" s="1">
        <f>IF('微伴数据'!A420="","",'微伴数据'!A420)</f>
      </c>
      <c r="B423" s="1">
        <f>IF('微伴数据'!B420="","",'微伴数据'!B420)</f>
      </c>
      <c r="C423" s="1">
        <f>IF('微伴数据'!G426="","",'微伴数据'!G426)</f>
      </c>
      <c r="D423" s="1">
        <f>IF('微伴数据'!D426="","",'微伴数据'!D426)</f>
      </c>
      <c r="E423" s="1">
        <f>IF('微伴数据'!CR420="","",'微伴数据'!CR420)</f>
      </c>
      <c r="F423" s="1">
        <f>IF('微伴数据'!CL420="","",'微伴数据'!CL420)</f>
      </c>
      <c r="G423" s="1" t="str">
        <v>B</v>
      </c>
      <c r="H423" s="1" t="str">
        <v>建联</v>
      </c>
      <c r="I423" s="1">
        <f>VLOOKUP(A423,'Sheet9'!A:A,1,0)</f>
      </c>
      <c r="J423" s="3"/>
      <c r="K423" s="1">
        <f>T423&amp;CHAR(10)&amp;U423&amp;CHAR(10)&amp;V423&amp;CHAR(10)&amp;Y423&amp;CHAR(10)&amp;Z423&amp;CHAR(10)&amp;AA423&amp;CHAR(10)&amp;AB423&amp;CHAR(10)&amp;AC423&amp;CHAR(10)&amp;AD423&amp;CHAR(10)&amp;AE423</f>
      </c>
      <c r="L423" s="2">
        <f>IFERROR(VLOOKUP(#REF!,'第一课直播'!D:L,9,0),IFERROR(VLOOKUP('第一课回放'!C:H,5,0),"未到课"))</f>
      </c>
      <c r="M423" s="2">
        <f>IFERROR(VLOOKUP(#REF!,'第一课回放'!C:H,5,0),"0:00:00")</f>
      </c>
      <c r="N423" s="2">
        <f>IFERROR(VLOOKUP(#REF!,'第二课直播'!D:L,9,0),"未到课")</f>
      </c>
      <c r="O423" s="2"/>
      <c r="P423" s="2"/>
      <c r="Q423" s="2"/>
      <c r="R423" s="2"/>
      <c r="S423" s="1">
        <f>IFERROR(VLOOKUP(A423,'微伴数据'!A:DB,12,0),"")</f>
      </c>
      <c r="T423" s="1">
        <f>IFERROR(VLOOKUP(A423,'微伴数据'!A:DB,32,0),"")</f>
      </c>
      <c r="U423" s="1">
        <f>IFERROR(VLOOKUP(A423,'微伴数据'!A:DC,81,0),"")</f>
      </c>
      <c r="V423" s="1"/>
      <c r="W423" s="1"/>
      <c r="X423" s="1">
        <f>IFERROR(VLOOKUP(A423,'星云问卷'!A:O,8,0),"")</f>
      </c>
      <c r="Y423" s="3">
        <f>IFERROR(VLOOKUP(A423,'星云问卷'!A:O,9,0),"")</f>
      </c>
      <c r="Z423" s="3">
        <f>IFERROR(VLOOKUP(A423,'星云问卷'!A:O,10,0),"")</f>
      </c>
      <c r="AA423" s="3">
        <f>IFERROR(VLOOKUP(A423,'星云问卷'!A:O,11,0),"")</f>
      </c>
      <c r="AB423" s="3">
        <f>IFERROR(VLOOKUP(A423,'星云问卷'!A:O,12,0),"")</f>
      </c>
      <c r="AC423" s="3">
        <f>IFERROR(VLOOKUP(A423,'星云问卷'!A:O,13,0),"")</f>
      </c>
      <c r="AD423" s="3">
        <f>IFERROR(VLOOKUP(A423,'星云问卷'!A:O,14,0),"")</f>
      </c>
      <c r="AE423" s="3">
        <f>IFERROR(VLOOKUP(A423,'星云问卷'!A:O,15,0),"")</f>
      </c>
      <c r="AF423" s="1">
        <f>IFERROR(VLOOKUP(A423,'微伴数据'!A:DB,72,0),"")</f>
      </c>
      <c r="AG423" s="5" t="str">
        <v>565mPmgq</v>
      </c>
      <c r="AH423" s="4" t="s">
        <v>2</v>
      </c>
      <c r="AI423" s="5" t="str">
        <v>6dhWk27cs</v>
      </c>
      <c r="AJ423" s="4"/>
      <c r="AK423" s="4"/>
      <c r="AL423" s="4">
        <f>CONCATENATE( " 我把体验营用户专属福利给你发一下哈：" &amp; CHAR(10) &amp; CHAR(10), "1.《抖音商业IP课》" &amp; CHAR(10), "兑换码：", AG423, CHAR(10), "兑换码使用地址：https://appamvpb5mq9834.h5.xiaoeknow.com/p/t/v1/ecommerce/mkt/redeem_index" &amp; CHAR(10) &amp; CHAR(10), "2.《生财有术66个项目精选》" &amp; CHAR(10), "兑换码：", AH423, CHAR(10), "使用方式：微信搜索小报童投递-点击开始阅读-点击生财有术项目精选即可" &amp; CHAR(10) &amp; CHAR(10), "3.《生财365问》" &amp; CHAR(10), "兑换码：", AI423, CHAR(10), "使用方式：https://appamvpb5mq9834.h5.xiaoeknow.com/p/t/v1/ecommerce/mkt/redeem_index")</f>
      </c>
      <c r="AM423" s="1"/>
      <c r="AN423" s="1"/>
      <c r="AO423" s="1"/>
    </row>
    <row r="424">
      <c r="A424" s="1">
        <f>IF('微伴数据'!A421="","",'微伴数据'!A421)</f>
      </c>
      <c r="B424" s="1">
        <f>IF('微伴数据'!B421="","",'微伴数据'!B421)</f>
      </c>
      <c r="C424" s="1">
        <f>IF('微伴数据'!G427="","",'微伴数据'!G427)</f>
      </c>
      <c r="D424" s="1">
        <f>IF('微伴数据'!D427="","",'微伴数据'!D427)</f>
      </c>
      <c r="E424" s="1">
        <f>IF('微伴数据'!CR421="","",'微伴数据'!CR421)</f>
      </c>
      <c r="F424" s="1">
        <f>IF('微伴数据'!CL421="","",'微伴数据'!CL421)</f>
      </c>
      <c r="G424" s="1" t="str">
        <v>S</v>
      </c>
      <c r="H424" s="1" t="str">
        <v>建联</v>
      </c>
      <c r="I424" s="1">
        <f>VLOOKUP(A424,'Sheet9'!A:A,1,0)</f>
      </c>
      <c r="J424" s="3"/>
      <c r="K424" s="1">
        <f>T424&amp;CHAR(10)&amp;U424&amp;CHAR(10)&amp;V424&amp;CHAR(10)&amp;Y424&amp;CHAR(10)&amp;Z424&amp;CHAR(10)&amp;AA424&amp;CHAR(10)&amp;AB424&amp;CHAR(10)&amp;AC424&amp;CHAR(10)&amp;AD424&amp;CHAR(10)&amp;AE424</f>
      </c>
      <c r="L424" s="2">
        <f>IFERROR(VLOOKUP(#REF!,'第一课直播'!D:L,9,0),IFERROR(VLOOKUP('第一课回放'!C:H,5,0),"未到课"))</f>
      </c>
      <c r="M424" s="2">
        <f>IFERROR(VLOOKUP(#REF!,'第一课回放'!C:H,5,0),"0:00:00")</f>
      </c>
      <c r="N424" s="2">
        <f>IFERROR(VLOOKUP(#REF!,'第二课直播'!D:L,9,0),"未到课")</f>
      </c>
      <c r="O424" s="2"/>
      <c r="P424" s="2"/>
      <c r="Q424" s="2"/>
      <c r="R424" s="2"/>
      <c r="S424" s="1">
        <f>IFERROR(VLOOKUP(A424,'微伴数据'!A:DB,12,0),"")</f>
      </c>
      <c r="T424" s="1">
        <f>IFERROR(VLOOKUP(A424,'微伴数据'!A:DB,32,0),"")</f>
      </c>
      <c r="U424" s="1">
        <f>IFERROR(VLOOKUP(A424,'微伴数据'!A:DC,81,0),"")</f>
      </c>
      <c r="V424" s="1"/>
      <c r="W424" s="1"/>
      <c r="X424" s="1">
        <f>IFERROR(VLOOKUP(A424,'星云问卷'!A:O,8,0),"")</f>
      </c>
      <c r="Y424" s="3">
        <f>IFERROR(VLOOKUP(A424,'星云问卷'!A:O,9,0),"")</f>
      </c>
      <c r="Z424" s="3">
        <f>IFERROR(VLOOKUP(A424,'星云问卷'!A:O,10,0),"")</f>
      </c>
      <c r="AA424" s="3">
        <f>IFERROR(VLOOKUP(A424,'星云问卷'!A:O,11,0),"")</f>
      </c>
      <c r="AB424" s="3">
        <f>IFERROR(VLOOKUP(A424,'星云问卷'!A:O,12,0),"")</f>
      </c>
      <c r="AC424" s="3">
        <f>IFERROR(VLOOKUP(A424,'星云问卷'!A:O,13,0),"")</f>
      </c>
      <c r="AD424" s="3">
        <f>IFERROR(VLOOKUP(A424,'星云问卷'!A:O,14,0),"")</f>
      </c>
      <c r="AE424" s="3">
        <f>IFERROR(VLOOKUP(A424,'星云问卷'!A:O,15,0),"")</f>
      </c>
      <c r="AF424" s="1">
        <f>IFERROR(VLOOKUP(A424,'微伴数据'!A:DB,72,0),"")</f>
      </c>
      <c r="AG424" s="5" t="str">
        <v>565mPmgq</v>
      </c>
      <c r="AH424" s="4" t="s">
        <v>2</v>
      </c>
      <c r="AI424" s="5" t="str">
        <v>6dhWk27cs</v>
      </c>
      <c r="AJ424" s="4"/>
      <c r="AK424" s="4"/>
      <c r="AL424" s="4">
        <f>CONCATENATE( " 我把体验营用户专属福利给你发一下哈：" &amp; CHAR(10) &amp; CHAR(10), "1.《抖音商业IP课》" &amp; CHAR(10), "兑换码：", AG424, CHAR(10), "兑换码使用地址：https://appamvpb5mq9834.h5.xiaoeknow.com/p/t/v1/ecommerce/mkt/redeem_index" &amp; CHAR(10) &amp; CHAR(10), "2.《生财有术66个项目精选》" &amp; CHAR(10), "兑换码：", AH424, CHAR(10), "使用方式：微信搜索小报童投递-点击开始阅读-点击生财有术项目精选即可" &amp; CHAR(10) &amp; CHAR(10), "3.《生财365问》" &amp; CHAR(10), "兑换码：", AI424, CHAR(10), "使用方式：https://appamvpb5mq9834.h5.xiaoeknow.com/p/t/v1/ecommerce/mkt/redeem_index")</f>
      </c>
      <c r="AM424" s="1"/>
      <c r="AN424" s="1"/>
      <c r="AO424" s="1"/>
    </row>
    <row r="425">
      <c r="A425" s="1">
        <f>IF('微伴数据'!A422="","",'微伴数据'!A422)</f>
      </c>
      <c r="B425" s="1">
        <f>IF('微伴数据'!B422="","",'微伴数据'!B422)</f>
      </c>
      <c r="C425" s="1">
        <f>IF('微伴数据'!G428="","",'微伴数据'!G428)</f>
      </c>
      <c r="D425" s="1">
        <f>IF('微伴数据'!D428="","",'微伴数据'!D428)</f>
      </c>
      <c r="E425" s="1">
        <f>IF('微伴数据'!CR422="","",'微伴数据'!CR422)</f>
      </c>
      <c r="F425" s="1">
        <f>IF('微伴数据'!CL422="","",'微伴数据'!CL422)</f>
      </c>
      <c r="G425" s="1" t="str">
        <v>B</v>
      </c>
      <c r="H425" s="1" t="str">
        <v>建联</v>
      </c>
      <c r="I425" s="1">
        <f>VLOOKUP(A425,'Sheet9'!A:A,1,0)</f>
      </c>
      <c r="J425" s="3"/>
      <c r="K425" s="1">
        <f>T425&amp;CHAR(10)&amp;U425&amp;CHAR(10)&amp;V425&amp;CHAR(10)&amp;Y425&amp;CHAR(10)&amp;Z425&amp;CHAR(10)&amp;AA425&amp;CHAR(10)&amp;AB425&amp;CHAR(10)&amp;AC425&amp;CHAR(10)&amp;AD425&amp;CHAR(10)&amp;AE425</f>
      </c>
      <c r="L425" s="2">
        <f>IFERROR(VLOOKUP(#REF!,'第一课直播'!D:L,9,0),IFERROR(VLOOKUP('第一课回放'!C:H,5,0),"未到课"))</f>
      </c>
      <c r="M425" s="2">
        <f>IFERROR(VLOOKUP(#REF!,'第一课回放'!C:H,5,0),"0:00:00")</f>
      </c>
      <c r="N425" s="2">
        <f>IFERROR(VLOOKUP(#REF!,'第二课直播'!D:L,9,0),"未到课")</f>
      </c>
      <c r="O425" s="2"/>
      <c r="P425" s="2"/>
      <c r="Q425" s="2"/>
      <c r="R425" s="2"/>
      <c r="S425" s="1">
        <f>IFERROR(VLOOKUP(A425,'微伴数据'!A:DB,12,0),"")</f>
      </c>
      <c r="T425" s="1">
        <f>IFERROR(VLOOKUP(A425,'微伴数据'!A:DB,32,0),"")</f>
      </c>
      <c r="U425" s="1">
        <f>IFERROR(VLOOKUP(A425,'微伴数据'!A:DC,81,0),"")</f>
      </c>
      <c r="V425" s="1"/>
      <c r="W425" s="1"/>
      <c r="X425" s="1">
        <f>IFERROR(VLOOKUP(A425,'星云问卷'!A:O,8,0),"")</f>
      </c>
      <c r="Y425" s="3">
        <f>IFERROR(VLOOKUP(A425,'星云问卷'!A:O,9,0),"")</f>
      </c>
      <c r="Z425" s="3">
        <f>IFERROR(VLOOKUP(A425,'星云问卷'!A:O,10,0),"")</f>
      </c>
      <c r="AA425" s="3">
        <f>IFERROR(VLOOKUP(A425,'星云问卷'!A:O,11,0),"")</f>
      </c>
      <c r="AB425" s="3">
        <f>IFERROR(VLOOKUP(A425,'星云问卷'!A:O,12,0),"")</f>
      </c>
      <c r="AC425" s="3">
        <f>IFERROR(VLOOKUP(A425,'星云问卷'!A:O,13,0),"")</f>
      </c>
      <c r="AD425" s="3">
        <f>IFERROR(VLOOKUP(A425,'星云问卷'!A:O,14,0),"")</f>
      </c>
      <c r="AE425" s="3">
        <f>IFERROR(VLOOKUP(A425,'星云问卷'!A:O,15,0),"")</f>
      </c>
      <c r="AF425" s="1">
        <f>IFERROR(VLOOKUP(A425,'微伴数据'!A:DB,72,0),"")</f>
      </c>
      <c r="AG425" s="5" t="str">
        <v>565mPmgq</v>
      </c>
      <c r="AH425" s="4" t="s">
        <v>2</v>
      </c>
      <c r="AI425" s="5" t="str">
        <v>6dhWk27cs</v>
      </c>
      <c r="AJ425" s="4"/>
      <c r="AK425" s="4"/>
      <c r="AL425" s="4">
        <f>CONCATENATE( " 我把体验营用户专属福利给你发一下哈：" &amp; CHAR(10) &amp; CHAR(10), "1.《抖音商业IP课》" &amp; CHAR(10), "兑换码：", AG425, CHAR(10), "兑换码使用地址：https://appamvpb5mq9834.h5.xiaoeknow.com/p/t/v1/ecommerce/mkt/redeem_index" &amp; CHAR(10) &amp; CHAR(10), "2.《生财有术66个项目精选》" &amp; CHAR(10), "兑换码：", AH425, CHAR(10), "使用方式：微信搜索小报童投递-点击开始阅读-点击生财有术项目精选即可" &amp; CHAR(10) &amp; CHAR(10), "3.《生财365问》" &amp; CHAR(10), "兑换码：", AI425, CHAR(10), "使用方式：https://appamvpb5mq9834.h5.xiaoeknow.com/p/t/v1/ecommerce/mkt/redeem_index")</f>
      </c>
      <c r="AM425" s="1"/>
      <c r="AN425" s="1"/>
      <c r="AO425" s="1"/>
    </row>
    <row r="426">
      <c r="A426" s="1">
        <f>IF('微伴数据'!A423="","",'微伴数据'!A423)</f>
      </c>
      <c r="B426" s="1">
        <f>IF('微伴数据'!B423="","",'微伴数据'!B423)</f>
      </c>
      <c r="C426" s="1">
        <f>IF('微伴数据'!G429="","",'微伴数据'!G429)</f>
      </c>
      <c r="D426" s="1">
        <f>IF('微伴数据'!D429="","",'微伴数据'!D429)</f>
      </c>
      <c r="E426" s="1">
        <f>IF('微伴数据'!CR423="","",'微伴数据'!CR423)</f>
      </c>
      <c r="F426" s="1">
        <f>IF('微伴数据'!CL423="","",'微伴数据'!CL423)</f>
      </c>
      <c r="G426" s="1" t="str">
        <v>B</v>
      </c>
      <c r="H426" s="1" t="str">
        <v>建联</v>
      </c>
      <c r="I426" s="1">
        <f>VLOOKUP(A426,'Sheet9'!A:A,1,0)</f>
      </c>
      <c r="J426" s="3"/>
      <c r="K426" s="1">
        <f>T426&amp;CHAR(10)&amp;U426&amp;CHAR(10)&amp;V426&amp;CHAR(10)&amp;Y426&amp;CHAR(10)&amp;Z426&amp;CHAR(10)&amp;AA426&amp;CHAR(10)&amp;AB426&amp;CHAR(10)&amp;AC426&amp;CHAR(10)&amp;AD426&amp;CHAR(10)&amp;AE426</f>
      </c>
      <c r="L426" s="2">
        <f>IFERROR(VLOOKUP(#REF!,'第一课直播'!D:L,9,0),IFERROR(VLOOKUP('第一课回放'!C:H,5,0),"未到课"))</f>
      </c>
      <c r="M426" s="2">
        <f>IFERROR(VLOOKUP(#REF!,'第一课回放'!C:H,5,0),"0:00:00")</f>
      </c>
      <c r="N426" s="2">
        <f>IFERROR(VLOOKUP(#REF!,'第二课直播'!D:L,9,0),"未到课")</f>
      </c>
      <c r="O426" s="2"/>
      <c r="P426" s="2"/>
      <c r="Q426" s="2"/>
      <c r="R426" s="2"/>
      <c r="S426" s="1">
        <f>IFERROR(VLOOKUP(A426,'微伴数据'!A:DB,12,0),"")</f>
      </c>
      <c r="T426" s="1">
        <f>IFERROR(VLOOKUP(A426,'微伴数据'!A:DB,32,0),"")</f>
      </c>
      <c r="U426" s="1">
        <f>IFERROR(VLOOKUP(A426,'微伴数据'!A:DC,81,0),"")</f>
      </c>
      <c r="V426" s="1"/>
      <c r="W426" s="1"/>
      <c r="X426" s="1">
        <f>IFERROR(VLOOKUP(A426,'星云问卷'!A:O,8,0),"")</f>
      </c>
      <c r="Y426" s="3">
        <f>IFERROR(VLOOKUP(A426,'星云问卷'!A:O,9,0),"")</f>
      </c>
      <c r="Z426" s="3">
        <f>IFERROR(VLOOKUP(A426,'星云问卷'!A:O,10,0),"")</f>
      </c>
      <c r="AA426" s="3">
        <f>IFERROR(VLOOKUP(A426,'星云问卷'!A:O,11,0),"")</f>
      </c>
      <c r="AB426" s="3">
        <f>IFERROR(VLOOKUP(A426,'星云问卷'!A:O,12,0),"")</f>
      </c>
      <c r="AC426" s="3">
        <f>IFERROR(VLOOKUP(A426,'星云问卷'!A:O,13,0),"")</f>
      </c>
      <c r="AD426" s="3">
        <f>IFERROR(VLOOKUP(A426,'星云问卷'!A:O,14,0),"")</f>
      </c>
      <c r="AE426" s="3">
        <f>IFERROR(VLOOKUP(A426,'星云问卷'!A:O,15,0),"")</f>
      </c>
      <c r="AF426" s="1">
        <f>IFERROR(VLOOKUP(A426,'微伴数据'!A:DB,72,0),"")</f>
      </c>
      <c r="AG426" s="5" t="str">
        <v>565mPmgq</v>
      </c>
      <c r="AH426" s="4" t="s">
        <v>2</v>
      </c>
      <c r="AI426" s="5" t="str">
        <v>6dhWk27cs</v>
      </c>
      <c r="AJ426" s="4"/>
      <c r="AK426" s="4"/>
      <c r="AL426" s="4">
        <f>CONCATENATE( " 我把体验营用户专属福利给你发一下哈：" &amp; CHAR(10) &amp; CHAR(10), "1.《抖音商业IP课》" &amp; CHAR(10), "兑换码：", AG426, CHAR(10), "兑换码使用地址：https://appamvpb5mq9834.h5.xiaoeknow.com/p/t/v1/ecommerce/mkt/redeem_index" &amp; CHAR(10) &amp; CHAR(10), "2.《生财有术66个项目精选》" &amp; CHAR(10), "兑换码：", AH426, CHAR(10), "使用方式：微信搜索小报童投递-点击开始阅读-点击生财有术项目精选即可" &amp; CHAR(10) &amp; CHAR(10), "3.《生财365问》" &amp; CHAR(10), "兑换码：", AI426, CHAR(10), "使用方式：https://appamvpb5mq9834.h5.xiaoeknow.com/p/t/v1/ecommerce/mkt/redeem_index")</f>
      </c>
      <c r="AM426" s="1"/>
      <c r="AN426" s="1"/>
      <c r="AO426" s="1"/>
    </row>
    <row r="427">
      <c r="A427" s="1">
        <f>IF('微伴数据'!A424="","",'微伴数据'!A424)</f>
      </c>
      <c r="B427" s="1">
        <f>IF('微伴数据'!B424="","",'微伴数据'!B424)</f>
      </c>
      <c r="C427" s="1">
        <f>IF('微伴数据'!G430="","",'微伴数据'!G430)</f>
      </c>
      <c r="D427" s="1">
        <f>IF('微伴数据'!D430="","",'微伴数据'!D430)</f>
      </c>
      <c r="E427" s="1">
        <f>IF('微伴数据'!CR424="","",'微伴数据'!CR424)</f>
      </c>
      <c r="F427" s="1">
        <f>IF('微伴数据'!CL424="","",'微伴数据'!CL424)</f>
      </c>
      <c r="G427" s="1" t="str">
        <v>A</v>
      </c>
      <c r="H427" s="1" t="str">
        <v>建联</v>
      </c>
      <c r="I427" s="1">
        <f>VLOOKUP(A427,'Sheet9'!A:A,1,0)</f>
      </c>
      <c r="J427" s="3"/>
      <c r="K427" s="1">
        <f>T427&amp;CHAR(10)&amp;U427&amp;CHAR(10)&amp;V427&amp;CHAR(10)&amp;Y427&amp;CHAR(10)&amp;Z427&amp;CHAR(10)&amp;AA427&amp;CHAR(10)&amp;AB427&amp;CHAR(10)&amp;AC427&amp;CHAR(10)&amp;AD427&amp;CHAR(10)&amp;AE427</f>
      </c>
      <c r="L427" s="2">
        <f>IFERROR(VLOOKUP(#REF!,'第一课直播'!D:L,9,0),IFERROR(VLOOKUP('第一课回放'!C:H,5,0),"未到课"))</f>
      </c>
      <c r="M427" s="2">
        <f>IFERROR(VLOOKUP(#REF!,'第一课回放'!C:H,5,0),"0:00:00")</f>
      </c>
      <c r="N427" s="2">
        <f>IFERROR(VLOOKUP(#REF!,'第二课直播'!D:L,9,0),"未到课")</f>
      </c>
      <c r="O427" s="2"/>
      <c r="P427" s="2"/>
      <c r="Q427" s="2"/>
      <c r="R427" s="2"/>
      <c r="S427" s="1">
        <f>IFERROR(VLOOKUP(A427,'微伴数据'!A:DB,12,0),"")</f>
      </c>
      <c r="T427" s="1">
        <f>IFERROR(VLOOKUP(A427,'微伴数据'!A:DB,32,0),"")</f>
      </c>
      <c r="U427" s="1">
        <f>IFERROR(VLOOKUP(A427,'微伴数据'!A:DC,81,0),"")</f>
      </c>
      <c r="V427" s="1"/>
      <c r="W427" s="1"/>
      <c r="X427" s="1">
        <f>IFERROR(VLOOKUP(A427,'星云问卷'!A:O,8,0),"")</f>
      </c>
      <c r="Y427" s="3">
        <f>IFERROR(VLOOKUP(A427,'星云问卷'!A:O,9,0),"")</f>
      </c>
      <c r="Z427" s="3">
        <f>IFERROR(VLOOKUP(A427,'星云问卷'!A:O,10,0),"")</f>
      </c>
      <c r="AA427" s="3">
        <f>IFERROR(VLOOKUP(A427,'星云问卷'!A:O,11,0),"")</f>
      </c>
      <c r="AB427" s="3">
        <f>IFERROR(VLOOKUP(A427,'星云问卷'!A:O,12,0),"")</f>
      </c>
      <c r="AC427" s="3">
        <f>IFERROR(VLOOKUP(A427,'星云问卷'!A:O,13,0),"")</f>
      </c>
      <c r="AD427" s="3">
        <f>IFERROR(VLOOKUP(A427,'星云问卷'!A:O,14,0),"")</f>
      </c>
      <c r="AE427" s="3">
        <f>IFERROR(VLOOKUP(A427,'星云问卷'!A:O,15,0),"")</f>
      </c>
      <c r="AF427" s="1">
        <f>IFERROR(VLOOKUP(A427,'微伴数据'!A:DB,72,0),"")</f>
      </c>
      <c r="AG427" s="5" t="str">
        <v>565mPmgq</v>
      </c>
      <c r="AH427" s="4" t="s">
        <v>2</v>
      </c>
      <c r="AI427" s="5" t="str">
        <v>6dhWk27cs</v>
      </c>
      <c r="AJ427" s="4"/>
      <c r="AK427" s="4"/>
      <c r="AL427" s="4">
        <f>CONCATENATE( " 我把体验营用户专属福利给你发一下哈：" &amp; CHAR(10) &amp; CHAR(10), "1.《抖音商业IP课》" &amp; CHAR(10), "兑换码：", AG427, CHAR(10), "兑换码使用地址：https://appamvpb5mq9834.h5.xiaoeknow.com/p/t/v1/ecommerce/mkt/redeem_index" &amp; CHAR(10) &amp; CHAR(10), "2.《生财有术66个项目精选》" &amp; CHAR(10), "兑换码：", AH427, CHAR(10), "使用方式：微信搜索小报童投递-点击开始阅读-点击生财有术项目精选即可" &amp; CHAR(10) &amp; CHAR(10), "3.《生财365问》" &amp; CHAR(10), "兑换码：", AI427, CHAR(10), "使用方式：https://appamvpb5mq9834.h5.xiaoeknow.com/p/t/v1/ecommerce/mkt/redeem_index")</f>
      </c>
      <c r="AM427" s="1"/>
      <c r="AN427" s="1"/>
      <c r="AO427" s="1"/>
    </row>
    <row r="428">
      <c r="A428" s="1">
        <f>IF('微伴数据'!A425="","",'微伴数据'!A425)</f>
      </c>
      <c r="B428" s="1">
        <f>IF('微伴数据'!B425="","",'微伴数据'!B425)</f>
      </c>
      <c r="C428" s="1">
        <f>IF('微伴数据'!G431="","",'微伴数据'!G431)</f>
      </c>
      <c r="D428" s="1">
        <f>IF('微伴数据'!D431="","",'微伴数据'!D431)</f>
      </c>
      <c r="E428" s="1">
        <f>IF('微伴数据'!CR425="","",'微伴数据'!CR425)</f>
      </c>
      <c r="F428" s="1">
        <f>IF('微伴数据'!CL425="","",'微伴数据'!CL425)</f>
      </c>
      <c r="G428" s="1" t="str">
        <v>B</v>
      </c>
      <c r="H428" s="1" t="str">
        <v>建联</v>
      </c>
      <c r="I428" s="1">
        <f>VLOOKUP(A428,'Sheet9'!A:A,1,0)</f>
      </c>
      <c r="J428" s="3"/>
      <c r="K428" s="1">
        <f>T428&amp;CHAR(10)&amp;U428&amp;CHAR(10)&amp;V428&amp;CHAR(10)&amp;Y428&amp;CHAR(10)&amp;Z428&amp;CHAR(10)&amp;AA428&amp;CHAR(10)&amp;AB428&amp;CHAR(10)&amp;AC428&amp;CHAR(10)&amp;AD428&amp;CHAR(10)&amp;AE428</f>
      </c>
      <c r="L428" s="2">
        <f>IFERROR(VLOOKUP(#REF!,'第一课直播'!D:L,9,0),IFERROR(VLOOKUP('第一课回放'!C:H,5,0),"未到课"))</f>
      </c>
      <c r="M428" s="2">
        <f>IFERROR(VLOOKUP(#REF!,'第一课回放'!C:H,5,0),"0:00:00")</f>
      </c>
      <c r="N428" s="2">
        <f>IFERROR(VLOOKUP(#REF!,'第二课直播'!D:L,9,0),"未到课")</f>
      </c>
      <c r="O428" s="2"/>
      <c r="P428" s="2"/>
      <c r="Q428" s="2"/>
      <c r="R428" s="2"/>
      <c r="S428" s="1">
        <f>IFERROR(VLOOKUP(A428,'微伴数据'!A:DB,12,0),"")</f>
      </c>
      <c r="T428" s="1">
        <f>IFERROR(VLOOKUP(A428,'微伴数据'!A:DB,32,0),"")</f>
      </c>
      <c r="U428" s="1">
        <f>IFERROR(VLOOKUP(A428,'微伴数据'!A:DC,81,0),"")</f>
      </c>
      <c r="V428" s="1"/>
      <c r="W428" s="1"/>
      <c r="X428" s="1">
        <f>IFERROR(VLOOKUP(A428,'星云问卷'!A:O,8,0),"")</f>
      </c>
      <c r="Y428" s="3">
        <f>IFERROR(VLOOKUP(A428,'星云问卷'!A:O,9,0),"")</f>
      </c>
      <c r="Z428" s="3">
        <f>IFERROR(VLOOKUP(A428,'星云问卷'!A:O,10,0),"")</f>
      </c>
      <c r="AA428" s="3">
        <f>IFERROR(VLOOKUP(A428,'星云问卷'!A:O,11,0),"")</f>
      </c>
      <c r="AB428" s="3">
        <f>IFERROR(VLOOKUP(A428,'星云问卷'!A:O,12,0),"")</f>
      </c>
      <c r="AC428" s="3">
        <f>IFERROR(VLOOKUP(A428,'星云问卷'!A:O,13,0),"")</f>
      </c>
      <c r="AD428" s="3">
        <f>IFERROR(VLOOKUP(A428,'星云问卷'!A:O,14,0),"")</f>
      </c>
      <c r="AE428" s="3">
        <f>IFERROR(VLOOKUP(A428,'星云问卷'!A:O,15,0),"")</f>
      </c>
      <c r="AF428" s="1">
        <f>IFERROR(VLOOKUP(A428,'微伴数据'!A:DB,72,0),"")</f>
      </c>
      <c r="AG428" s="5" t="str">
        <v>5484NsGA</v>
      </c>
      <c r="AH428" s="4" t="s">
        <v>18</v>
      </c>
      <c r="AI428" s="5" t="str">
        <v>6djH93je</v>
      </c>
      <c r="AJ428" s="4"/>
      <c r="AK428" s="4"/>
      <c r="AL428" s="4">
        <f>CONCATENATE( " 我把体验营用户专属福利给你发一下哈：" &amp; CHAR(10) &amp; CHAR(10), "1.《抖音商业IP课》" &amp; CHAR(10), "兑换码：", AG428, CHAR(10), "兑换码使用地址：https://appamvpb5mq9834.h5.xiaoeknow.com/p/t/v1/ecommerce/mkt/redeem_index" &amp; CHAR(10) &amp; CHAR(10), "2.《生财有术66个项目精选》" &amp; CHAR(10), "兑换码：", AH428, CHAR(10), "使用方式：微信搜索小报童投递-点击开始阅读-点击生财有术项目精选即可" &amp; CHAR(10) &amp; CHAR(10), "3.《生财365问》" &amp; CHAR(10), "兑换码：", AI428, CHAR(10), "使用方式：https://appamvpb5mq9834.h5.xiaoeknow.com/p/t/v1/ecommerce/mkt/redeem_index")</f>
      </c>
      <c r="AM428" s="1"/>
      <c r="AN428" s="1"/>
      <c r="AO428" s="1"/>
    </row>
    <row r="429">
      <c r="A429" s="1">
        <f>IF('微伴数据'!A426="","",'微伴数据'!A426)</f>
      </c>
      <c r="B429" s="1">
        <f>IF('微伴数据'!B426="","",'微伴数据'!B426)</f>
      </c>
      <c r="C429" s="1">
        <f>IF('微伴数据'!G432="","",'微伴数据'!G432)</f>
      </c>
      <c r="D429" s="1">
        <f>IF('微伴数据'!D432="","",'微伴数据'!D432)</f>
      </c>
      <c r="E429" s="1">
        <f>IF('微伴数据'!CR426="","",'微伴数据'!CR426)</f>
      </c>
      <c r="F429" s="1">
        <f>IF('微伴数据'!CL426="","",'微伴数据'!CL426)</f>
      </c>
      <c r="G429" s="1" t="str">
        <v>诈骗</v>
      </c>
      <c r="H429" s="1" t="str">
        <v>建联</v>
      </c>
      <c r="I429" s="1">
        <f>VLOOKUP(A429,'Sheet9'!A:A,1,0)</f>
      </c>
      <c r="J429" s="3"/>
      <c r="K429" s="1">
        <f>T429&amp;CHAR(10)&amp;U429&amp;CHAR(10)&amp;V429&amp;CHAR(10)&amp;Y429&amp;CHAR(10)&amp;Z429&amp;CHAR(10)&amp;AA429&amp;CHAR(10)&amp;AB429&amp;CHAR(10)&amp;AC429&amp;CHAR(10)&amp;AD429&amp;CHAR(10)&amp;AE429</f>
      </c>
      <c r="L429" s="2">
        <f>IFERROR(VLOOKUP(#REF!,'第一课直播'!D:L,9,0),IFERROR(VLOOKUP('第一课回放'!C:H,5,0),"未到课"))</f>
      </c>
      <c r="M429" s="2">
        <f>IFERROR(VLOOKUP(#REF!,'第一课回放'!C:H,5,0),"0:00:00")</f>
      </c>
      <c r="N429" s="2">
        <f>IFERROR(VLOOKUP(#REF!,'第二课直播'!D:L,9,0),"未到课")</f>
      </c>
      <c r="O429" s="2"/>
      <c r="P429" s="2"/>
      <c r="Q429" s="2"/>
      <c r="R429" s="2"/>
      <c r="S429" s="1">
        <f>IFERROR(VLOOKUP(A429,'微伴数据'!A:DB,12,0),"")</f>
      </c>
      <c r="T429" s="1">
        <f>IFERROR(VLOOKUP(A429,'微伴数据'!A:DB,32,0),"")</f>
      </c>
      <c r="U429" s="1">
        <f>IFERROR(VLOOKUP(A429,'微伴数据'!A:DC,81,0),"")</f>
      </c>
      <c r="V429" s="1"/>
      <c r="W429" s="1"/>
      <c r="X429" s="1">
        <f>IFERROR(VLOOKUP(A429,'星云问卷'!A:O,8,0),"")</f>
      </c>
      <c r="Y429" s="3">
        <f>IFERROR(VLOOKUP(A429,'星云问卷'!A:O,9,0),"")</f>
      </c>
      <c r="Z429" s="3">
        <f>IFERROR(VLOOKUP(A429,'星云问卷'!A:O,10,0),"")</f>
      </c>
      <c r="AA429" s="3">
        <f>IFERROR(VLOOKUP(A429,'星云问卷'!A:O,11,0),"")</f>
      </c>
      <c r="AB429" s="3">
        <f>IFERROR(VLOOKUP(A429,'星云问卷'!A:O,12,0),"")</f>
      </c>
      <c r="AC429" s="3">
        <f>IFERROR(VLOOKUP(A429,'星云问卷'!A:O,13,0),"")</f>
      </c>
      <c r="AD429" s="3">
        <f>IFERROR(VLOOKUP(A429,'星云问卷'!A:O,14,0),"")</f>
      </c>
      <c r="AE429" s="3">
        <f>IFERROR(VLOOKUP(A429,'星云问卷'!A:O,15,0),"")</f>
      </c>
      <c r="AF429" s="1">
        <f>IFERROR(VLOOKUP(A429,'微伴数据'!A:DB,72,0),"")</f>
      </c>
      <c r="AG429" s="5" t="str">
        <v>565mPmgq</v>
      </c>
      <c r="AH429" s="4" t="s">
        <v>2</v>
      </c>
      <c r="AI429" s="5" t="str">
        <v>6dhWk27cs</v>
      </c>
      <c r="AJ429" s="4"/>
      <c r="AK429" s="4"/>
      <c r="AL429" s="4">
        <f>CONCATENATE( " 我把体验营用户专属福利给你发一下哈：" &amp; CHAR(10) &amp; CHAR(10), "1.《抖音商业IP课》" &amp; CHAR(10), "兑换码：", AG429, CHAR(10), "兑换码使用地址：https://appamvpb5mq9834.h5.xiaoeknow.com/p/t/v1/ecommerce/mkt/redeem_index" &amp; CHAR(10) &amp; CHAR(10), "2.《生财有术66个项目精选》" &amp; CHAR(10), "兑换码：", AH429, CHAR(10), "使用方式：微信搜索小报童投递-点击开始阅读-点击生财有术项目精选即可" &amp; CHAR(10) &amp; CHAR(10), "3.《生财365问》" &amp; CHAR(10), "兑换码：", AI429, CHAR(10), "使用方式：https://appamvpb5mq9834.h5.xiaoeknow.com/p/t/v1/ecommerce/mkt/redeem_index")</f>
      </c>
      <c r="AM429" s="1"/>
      <c r="AN429" s="1"/>
      <c r="AO429" s="1"/>
    </row>
    <row r="430">
      <c r="A430" s="1">
        <f>IF('微伴数据'!A427="","",'微伴数据'!A427)</f>
      </c>
      <c r="B430" s="1">
        <f>IF('微伴数据'!B427="","",'微伴数据'!B427)</f>
      </c>
      <c r="C430" s="1">
        <f>IF('微伴数据'!G433="","",'微伴数据'!G433)</f>
      </c>
      <c r="D430" s="1">
        <f>IF('微伴数据'!D433="","",'微伴数据'!D433)</f>
      </c>
      <c r="E430" s="1">
        <f>IF('微伴数据'!CR427="","",'微伴数据'!CR427)</f>
      </c>
      <c r="F430" s="1">
        <f>IF('微伴数据'!CL427="","",'微伴数据'!CL427)</f>
      </c>
      <c r="G430" s="1" t="str">
        <v>S</v>
      </c>
      <c r="H430" s="1" t="str">
        <v>建联</v>
      </c>
      <c r="I430" s="1">
        <f>VLOOKUP(A430,'Sheet9'!A:A,1,0)</f>
      </c>
      <c r="J430" s="3"/>
      <c r="K430" s="1">
        <f>T430&amp;CHAR(10)&amp;U430&amp;CHAR(10)&amp;V430&amp;CHAR(10)&amp;Y430&amp;CHAR(10)&amp;Z430&amp;CHAR(10)&amp;AA430&amp;CHAR(10)&amp;AB430&amp;CHAR(10)&amp;AC430&amp;CHAR(10)&amp;AD430&amp;CHAR(10)&amp;AE430</f>
      </c>
      <c r="L430" s="2">
        <f>IFERROR(VLOOKUP(#REF!,'第一课直播'!D:L,9,0),IFERROR(VLOOKUP('第一课回放'!C:H,5,0),"未到课"))</f>
      </c>
      <c r="M430" s="2">
        <f>IFERROR(VLOOKUP(#REF!,'第一课回放'!C:H,5,0),"0:00:00")</f>
      </c>
      <c r="N430" s="2">
        <f>IFERROR(VLOOKUP(#REF!,'第二课直播'!D:L,9,0),"未到课")</f>
      </c>
      <c r="O430" s="2"/>
      <c r="P430" s="2"/>
      <c r="Q430" s="2"/>
      <c r="R430" s="2"/>
      <c r="S430" s="1">
        <f>IFERROR(VLOOKUP(A430,'微伴数据'!A:DB,12,0),"")</f>
      </c>
      <c r="T430" s="1">
        <f>IFERROR(VLOOKUP(A430,'微伴数据'!A:DB,32,0),"")</f>
      </c>
      <c r="U430" s="1">
        <f>IFERROR(VLOOKUP(A430,'微伴数据'!A:DC,81,0),"")</f>
      </c>
      <c r="V430" s="1"/>
      <c r="W430" s="1"/>
      <c r="X430" s="1">
        <f>IFERROR(VLOOKUP(A430,'星云问卷'!A:O,8,0),"")</f>
      </c>
      <c r="Y430" s="3">
        <f>IFERROR(VLOOKUP(A430,'星云问卷'!A:O,9,0),"")</f>
      </c>
      <c r="Z430" s="3">
        <f>IFERROR(VLOOKUP(A430,'星云问卷'!A:O,10,0),"")</f>
      </c>
      <c r="AA430" s="3">
        <f>IFERROR(VLOOKUP(A430,'星云问卷'!A:O,11,0),"")</f>
      </c>
      <c r="AB430" s="3">
        <f>IFERROR(VLOOKUP(A430,'星云问卷'!A:O,12,0),"")</f>
      </c>
      <c r="AC430" s="3">
        <f>IFERROR(VLOOKUP(A430,'星云问卷'!A:O,13,0),"")</f>
      </c>
      <c r="AD430" s="3">
        <f>IFERROR(VLOOKUP(A430,'星云问卷'!A:O,14,0),"")</f>
      </c>
      <c r="AE430" s="3">
        <f>IFERROR(VLOOKUP(A430,'星云问卷'!A:O,15,0),"")</f>
      </c>
      <c r="AF430" s="1">
        <f>IFERROR(VLOOKUP(A430,'微伴数据'!A:DB,72,0),"")</f>
      </c>
      <c r="AG430" s="5" t="str">
        <v>565mPmgq</v>
      </c>
      <c r="AH430" s="4" t="s">
        <v>2</v>
      </c>
      <c r="AI430" s="5" t="str">
        <v>6dhWk27cs</v>
      </c>
      <c r="AJ430" s="4"/>
      <c r="AK430" s="4"/>
      <c r="AL430" s="4">
        <f>CONCATENATE( " 我把体验营用户专属福利给你发一下哈：" &amp; CHAR(10) &amp; CHAR(10), "1.《抖音商业IP课》" &amp; CHAR(10), "兑换码：", AG430, CHAR(10), "兑换码使用地址：https://appamvpb5mq9834.h5.xiaoeknow.com/p/t/v1/ecommerce/mkt/redeem_index" &amp; CHAR(10) &amp; CHAR(10), "2.《生财有术66个项目精选》" &amp; CHAR(10), "兑换码：", AH430, CHAR(10), "使用方式：微信搜索小报童投递-点击开始阅读-点击生财有术项目精选即可" &amp; CHAR(10) &amp; CHAR(10), "3.《生财365问》" &amp; CHAR(10), "兑换码：", AI430, CHAR(10), "使用方式：https://appamvpb5mq9834.h5.xiaoeknow.com/p/t/v1/ecommerce/mkt/redeem_index")</f>
      </c>
      <c r="AM430" s="1"/>
      <c r="AN430" s="1"/>
      <c r="AO430" s="1"/>
    </row>
    <row r="431">
      <c r="A431" s="1">
        <f>IF('微伴数据'!A428="","",'微伴数据'!A428)</f>
      </c>
      <c r="B431" s="1">
        <f>IF('微伴数据'!B428="","",'微伴数据'!B428)</f>
      </c>
      <c r="C431" s="1">
        <f>IF('微伴数据'!G434="","",'微伴数据'!G434)</f>
      </c>
      <c r="D431" s="1">
        <f>IF('微伴数据'!D434="","",'微伴数据'!D434)</f>
      </c>
      <c r="E431" s="1">
        <f>IF('微伴数据'!CR428="","",'微伴数据'!CR428)</f>
      </c>
      <c r="F431" s="1">
        <f>IF('微伴数据'!CL428="","",'微伴数据'!CL428)</f>
      </c>
      <c r="G431" s="1" t="str">
        <v>B</v>
      </c>
      <c r="H431" s="1" t="str">
        <v>建联</v>
      </c>
      <c r="I431" s="1">
        <f>VLOOKUP(A431,'Sheet9'!A:A,1,0)</f>
      </c>
      <c r="J431" s="3"/>
      <c r="K431" s="1">
        <f>T431&amp;CHAR(10)&amp;U431&amp;CHAR(10)&amp;V431&amp;CHAR(10)&amp;Y431&amp;CHAR(10)&amp;Z431&amp;CHAR(10)&amp;AA431&amp;CHAR(10)&amp;AB431&amp;CHAR(10)&amp;AC431&amp;CHAR(10)&amp;AD431&amp;CHAR(10)&amp;AE431</f>
      </c>
      <c r="L431" s="2">
        <f>IFERROR(VLOOKUP(#REF!,'第一课直播'!D:L,9,0),IFERROR(VLOOKUP('第一课回放'!C:H,5,0),"未到课"))</f>
      </c>
      <c r="M431" s="2">
        <f>IFERROR(VLOOKUP(#REF!,'第一课回放'!C:H,5,0),"0:00:00")</f>
      </c>
      <c r="N431" s="2">
        <f>IFERROR(VLOOKUP(#REF!,'第二课直播'!D:L,9,0),"未到课")</f>
      </c>
      <c r="O431" s="2"/>
      <c r="P431" s="2"/>
      <c r="Q431" s="2"/>
      <c r="R431" s="2"/>
      <c r="S431" s="1">
        <f>IFERROR(VLOOKUP(A431,'微伴数据'!A:DB,12,0),"")</f>
      </c>
      <c r="T431" s="1">
        <f>IFERROR(VLOOKUP(A431,'微伴数据'!A:DB,32,0),"")</f>
      </c>
      <c r="U431" s="1">
        <f>IFERROR(VLOOKUP(A431,'微伴数据'!A:DC,81,0),"")</f>
      </c>
      <c r="V431" s="1"/>
      <c r="W431" s="1"/>
      <c r="X431" s="1">
        <f>IFERROR(VLOOKUP(A431,'星云问卷'!A:O,8,0),"")</f>
      </c>
      <c r="Y431" s="3">
        <f>IFERROR(VLOOKUP(A431,'星云问卷'!A:O,9,0),"")</f>
      </c>
      <c r="Z431" s="3">
        <f>IFERROR(VLOOKUP(A431,'星云问卷'!A:O,10,0),"")</f>
      </c>
      <c r="AA431" s="3">
        <f>IFERROR(VLOOKUP(A431,'星云问卷'!A:O,11,0),"")</f>
      </c>
      <c r="AB431" s="3">
        <f>IFERROR(VLOOKUP(A431,'星云问卷'!A:O,12,0),"")</f>
      </c>
      <c r="AC431" s="3">
        <f>IFERROR(VLOOKUP(A431,'星云问卷'!A:O,13,0),"")</f>
      </c>
      <c r="AD431" s="3">
        <f>IFERROR(VLOOKUP(A431,'星云问卷'!A:O,14,0),"")</f>
      </c>
      <c r="AE431" s="3">
        <f>IFERROR(VLOOKUP(A431,'星云问卷'!A:O,15,0),"")</f>
      </c>
      <c r="AF431" s="1">
        <f>IFERROR(VLOOKUP(A431,'微伴数据'!A:DB,72,0),"")</f>
      </c>
      <c r="AG431" s="5" t="str">
        <v>565mPmgq</v>
      </c>
      <c r="AH431" s="4" t="s">
        <v>2</v>
      </c>
      <c r="AI431" s="5" t="str">
        <v>6dhWk27cs</v>
      </c>
      <c r="AJ431" s="4"/>
      <c r="AK431" s="4"/>
      <c r="AL431" s="4">
        <f>CONCATENATE( " 我把体验营用户专属福利给你发一下哈：" &amp; CHAR(10) &amp; CHAR(10), "1.《抖音商业IP课》" &amp; CHAR(10), "兑换码：", AG431, CHAR(10), "兑换码使用地址：https://appamvpb5mq9834.h5.xiaoeknow.com/p/t/v1/ecommerce/mkt/redeem_index" &amp; CHAR(10) &amp; CHAR(10), "2.《生财有术66个项目精选》" &amp; CHAR(10), "兑换码：", AH431, CHAR(10), "使用方式：微信搜索小报童投递-点击开始阅读-点击生财有术项目精选即可" &amp; CHAR(10) &amp; CHAR(10), "3.《生财365问》" &amp; CHAR(10), "兑换码：", AI431, CHAR(10), "使用方式：https://appamvpb5mq9834.h5.xiaoeknow.com/p/t/v1/ecommerce/mkt/redeem_index")</f>
      </c>
      <c r="AM431" s="1"/>
      <c r="AN431" s="1"/>
      <c r="AO431" s="1"/>
    </row>
    <row r="432">
      <c r="A432" s="1">
        <f>IF('微伴数据'!A429="","",'微伴数据'!A429)</f>
      </c>
      <c r="B432" s="1">
        <f>IF('微伴数据'!B429="","",'微伴数据'!B429)</f>
      </c>
      <c r="C432" s="1">
        <f>IF('微伴数据'!G435="","",'微伴数据'!G435)</f>
      </c>
      <c r="D432" s="1">
        <f>IF('微伴数据'!D435="","",'微伴数据'!D435)</f>
      </c>
      <c r="E432" s="1">
        <f>IF('微伴数据'!CR429="","",'微伴数据'!CR429)</f>
      </c>
      <c r="F432" s="1">
        <f>IF('微伴数据'!CL429="","",'微伴数据'!CL429)</f>
      </c>
      <c r="G432" s="1" t="str">
        <v>B</v>
      </c>
      <c r="H432" s="1" t="str">
        <v>建联</v>
      </c>
      <c r="I432" s="1">
        <f>VLOOKUP(A432,'Sheet9'!A:A,1,0)</f>
      </c>
      <c r="J432" s="3"/>
      <c r="K432" s="1">
        <f>T432&amp;CHAR(10)&amp;U432&amp;CHAR(10)&amp;V432&amp;CHAR(10)&amp;Y432&amp;CHAR(10)&amp;Z432&amp;CHAR(10)&amp;AA432&amp;CHAR(10)&amp;AB432&amp;CHAR(10)&amp;AC432&amp;CHAR(10)&amp;AD432&amp;CHAR(10)&amp;AE432</f>
      </c>
      <c r="L432" s="2">
        <f>IFERROR(VLOOKUP(#REF!,'第一课直播'!D:L,9,0),IFERROR(VLOOKUP('第一课回放'!C:H,5,0),"未到课"))</f>
      </c>
      <c r="M432" s="2">
        <f>IFERROR(VLOOKUP(#REF!,'第一课回放'!C:H,5,0),"0:00:00")</f>
      </c>
      <c r="N432" s="2">
        <f>IFERROR(VLOOKUP(#REF!,'第二课直播'!D:L,9,0),"未到课")</f>
      </c>
      <c r="O432" s="2"/>
      <c r="P432" s="2"/>
      <c r="Q432" s="2"/>
      <c r="R432" s="2"/>
      <c r="S432" s="1">
        <f>IFERROR(VLOOKUP(A432,'微伴数据'!A:DB,12,0),"")</f>
      </c>
      <c r="T432" s="1">
        <f>IFERROR(VLOOKUP(A432,'微伴数据'!A:DB,32,0),"")</f>
      </c>
      <c r="U432" s="1">
        <f>IFERROR(VLOOKUP(A432,'微伴数据'!A:DC,81,0),"")</f>
      </c>
      <c r="V432" s="1"/>
      <c r="W432" s="1"/>
      <c r="X432" s="1">
        <f>IFERROR(VLOOKUP(A432,'星云问卷'!A:O,8,0),"")</f>
      </c>
      <c r="Y432" s="3">
        <f>IFERROR(VLOOKUP(A432,'星云问卷'!A:O,9,0),"")</f>
      </c>
      <c r="Z432" s="3">
        <f>IFERROR(VLOOKUP(A432,'星云问卷'!A:O,10,0),"")</f>
      </c>
      <c r="AA432" s="3">
        <f>IFERROR(VLOOKUP(A432,'星云问卷'!A:O,11,0),"")</f>
      </c>
      <c r="AB432" s="3">
        <f>IFERROR(VLOOKUP(A432,'星云问卷'!A:O,12,0),"")</f>
      </c>
      <c r="AC432" s="3">
        <f>IFERROR(VLOOKUP(A432,'星云问卷'!A:O,13,0),"")</f>
      </c>
      <c r="AD432" s="3">
        <f>IFERROR(VLOOKUP(A432,'星云问卷'!A:O,14,0),"")</f>
      </c>
      <c r="AE432" s="3">
        <f>IFERROR(VLOOKUP(A432,'星云问卷'!A:O,15,0),"")</f>
      </c>
      <c r="AF432" s="1">
        <f>IFERROR(VLOOKUP(A432,'微伴数据'!A:DB,72,0),"")</f>
      </c>
      <c r="AG432" s="5" t="str">
        <v>565mPmgq</v>
      </c>
      <c r="AH432" s="4" t="s">
        <v>2</v>
      </c>
      <c r="AI432" s="5" t="str">
        <v>6dhWk27cs</v>
      </c>
      <c r="AJ432" s="4"/>
      <c r="AK432" s="4"/>
      <c r="AL432" s="4">
        <f>CONCATENATE( " 我把体验营用户专属福利给你发一下哈：" &amp; CHAR(10) &amp; CHAR(10), "1.《抖音商业IP课》" &amp; CHAR(10), "兑换码：", AG432, CHAR(10), "兑换码使用地址：https://appamvpb5mq9834.h5.xiaoeknow.com/p/t/v1/ecommerce/mkt/redeem_index" &amp; CHAR(10) &amp; CHAR(10), "2.《生财有术66个项目精选》" &amp; CHAR(10), "兑换码：", AH432, CHAR(10), "使用方式：微信搜索小报童投递-点击开始阅读-点击生财有术项目精选即可" &amp; CHAR(10) &amp; CHAR(10), "3.《生财365问》" &amp; CHAR(10), "兑换码：", AI432, CHAR(10), "使用方式：https://appamvpb5mq9834.h5.xiaoeknow.com/p/t/v1/ecommerce/mkt/redeem_index")</f>
      </c>
      <c r="AM432" s="1"/>
      <c r="AN432" s="1"/>
      <c r="AO432" s="1"/>
    </row>
    <row r="433">
      <c r="A433" s="1">
        <f>IF('微伴数据'!A430="","",'微伴数据'!A430)</f>
      </c>
      <c r="B433" s="1">
        <f>IF('微伴数据'!B430="","",'微伴数据'!B430)</f>
      </c>
      <c r="C433" s="1">
        <f>IF('微伴数据'!G436="","",'微伴数据'!G436)</f>
      </c>
      <c r="D433" s="1">
        <f>IF('微伴数据'!D436="","",'微伴数据'!D436)</f>
      </c>
      <c r="E433" s="1">
        <f>IF('微伴数据'!CR430="","",'微伴数据'!CR430)</f>
      </c>
      <c r="F433" s="1">
        <f>IF('微伴数据'!CL430="","",'微伴数据'!CL430)</f>
      </c>
      <c r="G433" s="1" t="str">
        <v>B</v>
      </c>
      <c r="H433" s="1" t="str">
        <v>建联</v>
      </c>
      <c r="I433" s="1">
        <f>VLOOKUP(A433,'Sheet9'!A:A,1,0)</f>
      </c>
      <c r="J433" s="3"/>
      <c r="K433" s="1">
        <f>T433&amp;CHAR(10)&amp;U433&amp;CHAR(10)&amp;V433&amp;CHAR(10)&amp;Y433&amp;CHAR(10)&amp;Z433&amp;CHAR(10)&amp;AA433&amp;CHAR(10)&amp;AB433&amp;CHAR(10)&amp;AC433&amp;CHAR(10)&amp;AD433&amp;CHAR(10)&amp;AE433</f>
      </c>
      <c r="L433" s="2">
        <f>IFERROR(VLOOKUP(#REF!,'第一课直播'!D:L,9,0),IFERROR(VLOOKUP('第一课回放'!C:H,5,0),"未到课"))</f>
      </c>
      <c r="M433" s="2">
        <f>IFERROR(VLOOKUP(#REF!,'第一课回放'!C:H,5,0),"0:00:00")</f>
      </c>
      <c r="N433" s="2">
        <f>IFERROR(VLOOKUP(#REF!,'第二课直播'!D:L,9,0),"未到课")</f>
      </c>
      <c r="O433" s="2"/>
      <c r="P433" s="2"/>
      <c r="Q433" s="2"/>
      <c r="R433" s="2"/>
      <c r="S433" s="1">
        <f>IFERROR(VLOOKUP(A433,'微伴数据'!A:DB,12,0),"")</f>
      </c>
      <c r="T433" s="1">
        <f>IFERROR(VLOOKUP(A433,'微伴数据'!A:DB,32,0),"")</f>
      </c>
      <c r="U433" s="1">
        <f>IFERROR(VLOOKUP(A433,'微伴数据'!A:DC,81,0),"")</f>
      </c>
      <c r="V433" s="1"/>
      <c r="W433" s="1"/>
      <c r="X433" s="1">
        <f>IFERROR(VLOOKUP(A433,'星云问卷'!A:O,8,0),"")</f>
      </c>
      <c r="Y433" s="3">
        <f>IFERROR(VLOOKUP(A433,'星云问卷'!A:O,9,0),"")</f>
      </c>
      <c r="Z433" s="3">
        <f>IFERROR(VLOOKUP(A433,'星云问卷'!A:O,10,0),"")</f>
      </c>
      <c r="AA433" s="3">
        <f>IFERROR(VLOOKUP(A433,'星云问卷'!A:O,11,0),"")</f>
      </c>
      <c r="AB433" s="3">
        <f>IFERROR(VLOOKUP(A433,'星云问卷'!A:O,12,0),"")</f>
      </c>
      <c r="AC433" s="3">
        <f>IFERROR(VLOOKUP(A433,'星云问卷'!A:O,13,0),"")</f>
      </c>
      <c r="AD433" s="3">
        <f>IFERROR(VLOOKUP(A433,'星云问卷'!A:O,14,0),"")</f>
      </c>
      <c r="AE433" s="3">
        <f>IFERROR(VLOOKUP(A433,'星云问卷'!A:O,15,0),"")</f>
      </c>
      <c r="AF433" s="1">
        <f>IFERROR(VLOOKUP(A433,'微伴数据'!A:DB,72,0),"")</f>
      </c>
      <c r="AG433" s="5" t="str">
        <v>565mPmgq</v>
      </c>
      <c r="AH433" s="4" t="s">
        <v>2</v>
      </c>
      <c r="AI433" s="5" t="str">
        <v>6dhWk27cs</v>
      </c>
      <c r="AJ433" s="4"/>
      <c r="AK433" s="4"/>
      <c r="AL433" s="4">
        <f>CONCATENATE( " 我把体验营用户专属福利给你发一下哈：" &amp; CHAR(10) &amp; CHAR(10), "1.《抖音商业IP课》" &amp; CHAR(10), "兑换码：", AG433, CHAR(10), "兑换码使用地址：https://appamvpb5mq9834.h5.xiaoeknow.com/p/t/v1/ecommerce/mkt/redeem_index" &amp; CHAR(10) &amp; CHAR(10), "2.《生财有术66个项目精选》" &amp; CHAR(10), "兑换码：", AH433, CHAR(10), "使用方式：微信搜索小报童投递-点击开始阅读-点击生财有术项目精选即可" &amp; CHAR(10) &amp; CHAR(10), "3.《生财365问》" &amp; CHAR(10), "兑换码：", AI433, CHAR(10), "使用方式：https://appamvpb5mq9834.h5.xiaoeknow.com/p/t/v1/ecommerce/mkt/redeem_index")</f>
      </c>
      <c r="AM433" s="1"/>
      <c r="AN433" s="1"/>
      <c r="AO433" s="1"/>
    </row>
    <row r="434">
      <c r="A434" s="1">
        <f>IF('微伴数据'!A431="","",'微伴数据'!A431)</f>
      </c>
      <c r="B434" s="1">
        <f>IF('微伴数据'!B431="","",'微伴数据'!B431)</f>
      </c>
      <c r="C434" s="1">
        <f>IF('微伴数据'!G437="","",'微伴数据'!G437)</f>
      </c>
      <c r="D434" s="1">
        <f>IF('微伴数据'!D437="","",'微伴数据'!D437)</f>
      </c>
      <c r="E434" s="1">
        <f>IF('微伴数据'!CR431="","",'微伴数据'!CR431)</f>
      </c>
      <c r="F434" s="1">
        <f>IF('微伴数据'!CL431="","",'微伴数据'!CL431)</f>
      </c>
      <c r="G434" s="1" t="str">
        <v>B</v>
      </c>
      <c r="H434" s="1" t="str">
        <v>建联</v>
      </c>
      <c r="I434" s="1">
        <f>VLOOKUP(A434,'Sheet9'!A:A,1,0)</f>
      </c>
      <c r="J434" s="3"/>
      <c r="K434" s="1">
        <f>T434&amp;CHAR(10)&amp;U434&amp;CHAR(10)&amp;V434&amp;CHAR(10)&amp;Y434&amp;CHAR(10)&amp;Z434&amp;CHAR(10)&amp;AA434&amp;CHAR(10)&amp;AB434&amp;CHAR(10)&amp;AC434&amp;CHAR(10)&amp;AD434&amp;CHAR(10)&amp;AE434</f>
      </c>
      <c r="L434" s="2">
        <f>IFERROR(VLOOKUP(#REF!,'第一课直播'!D:L,9,0),IFERROR(VLOOKUP('第一课回放'!C:H,5,0),"未到课"))</f>
      </c>
      <c r="M434" s="2">
        <f>IFERROR(VLOOKUP(#REF!,'第一课回放'!C:H,5,0),"0:00:00")</f>
      </c>
      <c r="N434" s="2">
        <f>IFERROR(VLOOKUP(#REF!,'第二课直播'!D:L,9,0),"未到课")</f>
      </c>
      <c r="O434" s="2"/>
      <c r="P434" s="2"/>
      <c r="Q434" s="2"/>
      <c r="R434" s="2"/>
      <c r="S434" s="1">
        <f>IFERROR(VLOOKUP(A434,'微伴数据'!A:DB,12,0),"")</f>
      </c>
      <c r="T434" s="1">
        <f>IFERROR(VLOOKUP(A434,'微伴数据'!A:DB,32,0),"")</f>
      </c>
      <c r="U434" s="1">
        <f>IFERROR(VLOOKUP(A434,'微伴数据'!A:DC,81,0),"")</f>
      </c>
      <c r="V434" s="1"/>
      <c r="W434" s="1"/>
      <c r="X434" s="1">
        <f>IFERROR(VLOOKUP(A434,'星云问卷'!A:O,8,0),"")</f>
      </c>
      <c r="Y434" s="3">
        <f>IFERROR(VLOOKUP(A434,'星云问卷'!A:O,9,0),"")</f>
      </c>
      <c r="Z434" s="3">
        <f>IFERROR(VLOOKUP(A434,'星云问卷'!A:O,10,0),"")</f>
      </c>
      <c r="AA434" s="3">
        <f>IFERROR(VLOOKUP(A434,'星云问卷'!A:O,11,0),"")</f>
      </c>
      <c r="AB434" s="3">
        <f>IFERROR(VLOOKUP(A434,'星云问卷'!A:O,12,0),"")</f>
      </c>
      <c r="AC434" s="3">
        <f>IFERROR(VLOOKUP(A434,'星云问卷'!A:O,13,0),"")</f>
      </c>
      <c r="AD434" s="3">
        <f>IFERROR(VLOOKUP(A434,'星云问卷'!A:O,14,0),"")</f>
      </c>
      <c r="AE434" s="3">
        <f>IFERROR(VLOOKUP(A434,'星云问卷'!A:O,15,0),"")</f>
      </c>
      <c r="AF434" s="1">
        <f>IFERROR(VLOOKUP(A434,'微伴数据'!A:DB,72,0),"")</f>
      </c>
      <c r="AG434" s="5" t="str">
        <v>565mPmgq</v>
      </c>
      <c r="AH434" s="4" t="s">
        <v>2</v>
      </c>
      <c r="AI434" s="5" t="str">
        <v>6dhWk27cs</v>
      </c>
      <c r="AJ434" s="4"/>
      <c r="AK434" s="4"/>
      <c r="AL434" s="4">
        <f>CONCATENATE( " 我把体验营用户专属福利给你发一下哈：" &amp; CHAR(10) &amp; CHAR(10), "1.《抖音商业IP课》" &amp; CHAR(10), "兑换码：", AG434, CHAR(10), "兑换码使用地址：https://appamvpb5mq9834.h5.xiaoeknow.com/p/t/v1/ecommerce/mkt/redeem_index" &amp; CHAR(10) &amp; CHAR(10), "2.《生财有术66个项目精选》" &amp; CHAR(10), "兑换码：", AH434, CHAR(10), "使用方式：微信搜索小报童投递-点击开始阅读-点击生财有术项目精选即可" &amp; CHAR(10) &amp; CHAR(10), "3.《生财365问》" &amp; CHAR(10), "兑换码：", AI434, CHAR(10), "使用方式：https://appamvpb5mq9834.h5.xiaoeknow.com/p/t/v1/ecommerce/mkt/redeem_index")</f>
      </c>
      <c r="AM434" s="1"/>
      <c r="AN434" s="1"/>
      <c r="AO434" s="1"/>
    </row>
    <row r="435">
      <c r="A435" s="1">
        <f>IF('微伴数据'!A432="","",'微伴数据'!A432)</f>
      </c>
      <c r="B435" s="1">
        <f>IF('微伴数据'!B432="","",'微伴数据'!B432)</f>
      </c>
      <c r="C435" s="1">
        <f>IF('微伴数据'!G438="","",'微伴数据'!G438)</f>
      </c>
      <c r="D435" s="1">
        <f>IF('微伴数据'!D438="","",'微伴数据'!D438)</f>
      </c>
      <c r="E435" s="1">
        <f>IF('微伴数据'!CR432="","",'微伴数据'!CR432)</f>
      </c>
      <c r="F435" s="1">
        <f>IF('微伴数据'!CL432="","",'微伴数据'!CL432)</f>
      </c>
      <c r="G435" s="1" t="str">
        <v>B</v>
      </c>
      <c r="H435" s="1" t="str">
        <v>建联</v>
      </c>
      <c r="I435" s="1">
        <f>VLOOKUP(A435,'Sheet9'!A:A,1,0)</f>
      </c>
      <c r="J435" s="3"/>
      <c r="K435" s="1">
        <f>T435&amp;CHAR(10)&amp;U435&amp;CHAR(10)&amp;V435&amp;CHAR(10)&amp;Y435&amp;CHAR(10)&amp;Z435&amp;CHAR(10)&amp;AA435&amp;CHAR(10)&amp;AB435&amp;CHAR(10)&amp;AC435&amp;CHAR(10)&amp;AD435&amp;CHAR(10)&amp;AE435</f>
      </c>
      <c r="L435" s="2">
        <f>IFERROR(VLOOKUP(#REF!,'第一课直播'!D:L,9,0),IFERROR(VLOOKUP('第一课回放'!C:H,5,0),"未到课"))</f>
      </c>
      <c r="M435" s="2">
        <f>IFERROR(VLOOKUP(#REF!,'第一课回放'!C:H,5,0),"0:00:00")</f>
      </c>
      <c r="N435" s="2">
        <f>IFERROR(VLOOKUP(#REF!,'第二课直播'!D:L,9,0),"未到课")</f>
      </c>
      <c r="O435" s="2"/>
      <c r="P435" s="2"/>
      <c r="Q435" s="2"/>
      <c r="R435" s="2"/>
      <c r="S435" s="1">
        <f>IFERROR(VLOOKUP(A435,'微伴数据'!A:DB,12,0),"")</f>
      </c>
      <c r="T435" s="1">
        <f>IFERROR(VLOOKUP(A435,'微伴数据'!A:DB,32,0),"")</f>
      </c>
      <c r="U435" s="1">
        <f>IFERROR(VLOOKUP(A435,'微伴数据'!A:DC,81,0),"")</f>
      </c>
      <c r="V435" s="1"/>
      <c r="W435" s="1"/>
      <c r="X435" s="1">
        <f>IFERROR(VLOOKUP(A435,'星云问卷'!A:O,8,0),"")</f>
      </c>
      <c r="Y435" s="3">
        <f>IFERROR(VLOOKUP(A435,'星云问卷'!A:O,9,0),"")</f>
      </c>
      <c r="Z435" s="3">
        <f>IFERROR(VLOOKUP(A435,'星云问卷'!A:O,10,0),"")</f>
      </c>
      <c r="AA435" s="3">
        <f>IFERROR(VLOOKUP(A435,'星云问卷'!A:O,11,0),"")</f>
      </c>
      <c r="AB435" s="3">
        <f>IFERROR(VLOOKUP(A435,'星云问卷'!A:O,12,0),"")</f>
      </c>
      <c r="AC435" s="3">
        <f>IFERROR(VLOOKUP(A435,'星云问卷'!A:O,13,0),"")</f>
      </c>
      <c r="AD435" s="3">
        <f>IFERROR(VLOOKUP(A435,'星云问卷'!A:O,14,0),"")</f>
      </c>
      <c r="AE435" s="3">
        <f>IFERROR(VLOOKUP(A435,'星云问卷'!A:O,15,0),"")</f>
      </c>
      <c r="AF435" s="1">
        <f>IFERROR(VLOOKUP(A435,'微伴数据'!A:DB,72,0),"")</f>
      </c>
      <c r="AG435" s="5" t="str">
        <v>565mPmgq</v>
      </c>
      <c r="AH435" s="4" t="s">
        <v>2</v>
      </c>
      <c r="AI435" s="5" t="str">
        <v>6dhWk27cs</v>
      </c>
      <c r="AJ435" s="4"/>
      <c r="AK435" s="4"/>
      <c r="AL435" s="4">
        <f>CONCATENATE( " 我把体验营用户专属福利给你发一下哈：" &amp; CHAR(10) &amp; CHAR(10), "1.《抖音商业IP课》" &amp; CHAR(10), "兑换码：", AG435, CHAR(10), "兑换码使用地址：https://appamvpb5mq9834.h5.xiaoeknow.com/p/t/v1/ecommerce/mkt/redeem_index" &amp; CHAR(10) &amp; CHAR(10), "2.《生财有术66个项目精选》" &amp; CHAR(10), "兑换码：", AH435, CHAR(10), "使用方式：微信搜索小报童投递-点击开始阅读-点击生财有术项目精选即可" &amp; CHAR(10) &amp; CHAR(10), "3.《生财365问》" &amp; CHAR(10), "兑换码：", AI435, CHAR(10), "使用方式：https://appamvpb5mq9834.h5.xiaoeknow.com/p/t/v1/ecommerce/mkt/redeem_index")</f>
      </c>
      <c r="AM435" s="1"/>
      <c r="AN435" s="1"/>
      <c r="AO435" s="1"/>
    </row>
    <row r="436">
      <c r="A436" s="1">
        <f>IF('微伴数据'!A433="","",'微伴数据'!A433)</f>
      </c>
      <c r="B436" s="1">
        <f>IF('微伴数据'!B433="","",'微伴数据'!B433)</f>
      </c>
      <c r="C436" s="1">
        <f>IF('微伴数据'!G439="","",'微伴数据'!G439)</f>
      </c>
      <c r="D436" s="1">
        <f>IF('微伴数据'!D439="","",'微伴数据'!D439)</f>
      </c>
      <c r="E436" s="1">
        <f>IF('微伴数据'!CR433="","",'微伴数据'!CR433)</f>
      </c>
      <c r="F436" s="1">
        <f>IF('微伴数据'!CL433="","",'微伴数据'!CL433)</f>
      </c>
      <c r="G436" s="1" t="str">
        <v>A</v>
      </c>
      <c r="H436" s="1" t="str">
        <v>建联</v>
      </c>
      <c r="I436" s="1">
        <f>VLOOKUP(A436,'Sheet9'!A:A,1,0)</f>
      </c>
      <c r="J436" s="3"/>
      <c r="K436" s="1">
        <f>T436&amp;CHAR(10)&amp;U436&amp;CHAR(10)&amp;V436&amp;CHAR(10)&amp;Y436&amp;CHAR(10)&amp;Z436&amp;CHAR(10)&amp;AA436&amp;CHAR(10)&amp;AB436&amp;CHAR(10)&amp;AC436&amp;CHAR(10)&amp;AD436&amp;CHAR(10)&amp;AE436</f>
      </c>
      <c r="L436" s="2">
        <f>IFERROR(VLOOKUP(#REF!,'第一课直播'!D:L,9,0),IFERROR(VLOOKUP('第一课回放'!C:H,5,0),"未到课"))</f>
      </c>
      <c r="M436" s="2">
        <f>IFERROR(VLOOKUP(#REF!,'第一课回放'!C:H,5,0),"0:00:00")</f>
      </c>
      <c r="N436" s="2">
        <f>IFERROR(VLOOKUP(#REF!,'第二课直播'!D:L,9,0),"未到课")</f>
      </c>
      <c r="O436" s="2"/>
      <c r="P436" s="2"/>
      <c r="Q436" s="2"/>
      <c r="R436" s="2"/>
      <c r="S436" s="1">
        <f>IFERROR(VLOOKUP(A436,'微伴数据'!A:DB,12,0),"")</f>
      </c>
      <c r="T436" s="1">
        <f>IFERROR(VLOOKUP(A436,'微伴数据'!A:DB,32,0),"")</f>
      </c>
      <c r="U436" s="1">
        <f>IFERROR(VLOOKUP(A436,'微伴数据'!A:DC,81,0),"")</f>
      </c>
      <c r="V436" s="1"/>
      <c r="W436" s="1"/>
      <c r="X436" s="1">
        <f>IFERROR(VLOOKUP(A436,'星云问卷'!A:O,8,0),"")</f>
      </c>
      <c r="Y436" s="3">
        <f>IFERROR(VLOOKUP(A436,'星云问卷'!A:O,9,0),"")</f>
      </c>
      <c r="Z436" s="3">
        <f>IFERROR(VLOOKUP(A436,'星云问卷'!A:O,10,0),"")</f>
      </c>
      <c r="AA436" s="3">
        <f>IFERROR(VLOOKUP(A436,'星云问卷'!A:O,11,0),"")</f>
      </c>
      <c r="AB436" s="3">
        <f>IFERROR(VLOOKUP(A436,'星云问卷'!A:O,12,0),"")</f>
      </c>
      <c r="AC436" s="3">
        <f>IFERROR(VLOOKUP(A436,'星云问卷'!A:O,13,0),"")</f>
      </c>
      <c r="AD436" s="3">
        <f>IFERROR(VLOOKUP(A436,'星云问卷'!A:O,14,0),"")</f>
      </c>
      <c r="AE436" s="3">
        <f>IFERROR(VLOOKUP(A436,'星云问卷'!A:O,15,0),"")</f>
      </c>
      <c r="AF436" s="1">
        <f>IFERROR(VLOOKUP(A436,'微伴数据'!A:DB,72,0),"")</f>
      </c>
      <c r="AG436" s="5" t="str">
        <v>565mPmgq</v>
      </c>
      <c r="AH436" s="4" t="s">
        <v>2</v>
      </c>
      <c r="AI436" s="5" t="str">
        <v>6dhWk27cs</v>
      </c>
      <c r="AJ436" s="4"/>
      <c r="AK436" s="4"/>
      <c r="AL436" s="4">
        <f>CONCATENATE( " 我把体验营用户专属福利给你发一下哈：" &amp; CHAR(10) &amp; CHAR(10), "1.《抖音商业IP课》" &amp; CHAR(10), "兑换码：", AG436, CHAR(10), "兑换码使用地址：https://appamvpb5mq9834.h5.xiaoeknow.com/p/t/v1/ecommerce/mkt/redeem_index" &amp; CHAR(10) &amp; CHAR(10), "2.《生财有术66个项目精选》" &amp; CHAR(10), "兑换码：", AH436, CHAR(10), "使用方式：微信搜索小报童投递-点击开始阅读-点击生财有术项目精选即可" &amp; CHAR(10) &amp; CHAR(10), "3.《生财365问》" &amp; CHAR(10), "兑换码：", AI436, CHAR(10), "使用方式：https://appamvpb5mq9834.h5.xiaoeknow.com/p/t/v1/ecommerce/mkt/redeem_index")</f>
      </c>
      <c r="AM436" s="1"/>
      <c r="AN436" s="1"/>
      <c r="AO436" s="1"/>
    </row>
    <row r="437">
      <c r="A437" s="1">
        <f>IF('微伴数据'!A434="","",'微伴数据'!A434)</f>
      </c>
      <c r="B437" s="1">
        <f>IF('微伴数据'!B434="","",'微伴数据'!B434)</f>
      </c>
      <c r="C437" s="1">
        <f>IF('微伴数据'!G440="","",'微伴数据'!G440)</f>
      </c>
      <c r="D437" s="1">
        <f>IF('微伴数据'!D440="","",'微伴数据'!D440)</f>
      </c>
      <c r="E437" s="1">
        <f>IF('微伴数据'!CR434="","",'微伴数据'!CR434)</f>
      </c>
      <c r="F437" s="1">
        <f>IF('微伴数据'!CL434="","",'微伴数据'!CL434)</f>
      </c>
      <c r="G437" s="1" t="str">
        <v>B</v>
      </c>
      <c r="H437" s="1" t="str">
        <v>建联</v>
      </c>
      <c r="I437" s="1">
        <f>VLOOKUP(A437,'Sheet9'!A:A,1,0)</f>
      </c>
      <c r="J437" s="3"/>
      <c r="K437" s="1">
        <f>T437&amp;CHAR(10)&amp;U437&amp;CHAR(10)&amp;V437&amp;CHAR(10)&amp;Y437&amp;CHAR(10)&amp;Z437&amp;CHAR(10)&amp;AA437&amp;CHAR(10)&amp;AB437&amp;CHAR(10)&amp;AC437&amp;CHAR(10)&amp;AD437&amp;CHAR(10)&amp;AE437</f>
      </c>
      <c r="L437" s="2">
        <f>IFERROR(VLOOKUP(#REF!,'第一课直播'!D:L,9,0),IFERROR(VLOOKUP('第一课回放'!C:H,5,0),"未到课"))</f>
      </c>
      <c r="M437" s="2">
        <f>IFERROR(VLOOKUP(#REF!,'第一课回放'!C:H,5,0),"0:00:00")</f>
      </c>
      <c r="N437" s="2">
        <f>IFERROR(VLOOKUP(#REF!,'第二课直播'!D:L,9,0),"未到课")</f>
      </c>
      <c r="O437" s="2"/>
      <c r="P437" s="2"/>
      <c r="Q437" s="2"/>
      <c r="R437" s="2"/>
      <c r="S437" s="1">
        <f>IFERROR(VLOOKUP(A437,'微伴数据'!A:DB,12,0),"")</f>
      </c>
      <c r="T437" s="1">
        <f>IFERROR(VLOOKUP(A437,'微伴数据'!A:DB,32,0),"")</f>
      </c>
      <c r="U437" s="1">
        <f>IFERROR(VLOOKUP(A437,'微伴数据'!A:DC,81,0),"")</f>
      </c>
      <c r="V437" s="1"/>
      <c r="W437" s="1"/>
      <c r="X437" s="1">
        <f>IFERROR(VLOOKUP(A437,'星云问卷'!A:O,8,0),"")</f>
      </c>
      <c r="Y437" s="3">
        <f>IFERROR(VLOOKUP(A437,'星云问卷'!A:O,9,0),"")</f>
      </c>
      <c r="Z437" s="3">
        <f>IFERROR(VLOOKUP(A437,'星云问卷'!A:O,10,0),"")</f>
      </c>
      <c r="AA437" s="3">
        <f>IFERROR(VLOOKUP(A437,'星云问卷'!A:O,11,0),"")</f>
      </c>
      <c r="AB437" s="3">
        <f>IFERROR(VLOOKUP(A437,'星云问卷'!A:O,12,0),"")</f>
      </c>
      <c r="AC437" s="3">
        <f>IFERROR(VLOOKUP(A437,'星云问卷'!A:O,13,0),"")</f>
      </c>
      <c r="AD437" s="3">
        <f>IFERROR(VLOOKUP(A437,'星云问卷'!A:O,14,0),"")</f>
      </c>
      <c r="AE437" s="3">
        <f>IFERROR(VLOOKUP(A437,'星云问卷'!A:O,15,0),"")</f>
      </c>
      <c r="AF437" s="1">
        <f>IFERROR(VLOOKUP(A437,'微伴数据'!A:DB,72,0),"")</f>
      </c>
      <c r="AG437" s="5" t="str">
        <v>565mPmgq</v>
      </c>
      <c r="AH437" s="4" t="s">
        <v>2</v>
      </c>
      <c r="AI437" s="5" t="str">
        <v>6dhWk27cs</v>
      </c>
      <c r="AJ437" s="4"/>
      <c r="AK437" s="4"/>
      <c r="AL437" s="4">
        <f>CONCATENATE( " 我把体验营用户专属福利给你发一下哈：" &amp; CHAR(10) &amp; CHAR(10), "1.《抖音商业IP课》" &amp; CHAR(10), "兑换码：", AG437, CHAR(10), "兑换码使用地址：https://appamvpb5mq9834.h5.xiaoeknow.com/p/t/v1/ecommerce/mkt/redeem_index" &amp; CHAR(10) &amp; CHAR(10), "2.《生财有术66个项目精选》" &amp; CHAR(10), "兑换码：", AH437, CHAR(10), "使用方式：微信搜索小报童投递-点击开始阅读-点击生财有术项目精选即可" &amp; CHAR(10) &amp; CHAR(10), "3.《生财365问》" &amp; CHAR(10), "兑换码：", AI437, CHAR(10), "使用方式：https://appamvpb5mq9834.h5.xiaoeknow.com/p/t/v1/ecommerce/mkt/redeem_index")</f>
      </c>
      <c r="AM437" s="1"/>
      <c r="AN437" s="1"/>
      <c r="AO437" s="1"/>
    </row>
    <row r="438">
      <c r="A438" s="1">
        <f>IF('微伴数据'!A435="","",'微伴数据'!A435)</f>
      </c>
      <c r="B438" s="1">
        <f>IF('微伴数据'!B435="","",'微伴数据'!B435)</f>
      </c>
      <c r="C438" s="1">
        <f>IF('微伴数据'!G441="","",'微伴数据'!G441)</f>
      </c>
      <c r="D438" s="1">
        <f>IF('微伴数据'!D441="","",'微伴数据'!D441)</f>
      </c>
      <c r="E438" s="1">
        <f>IF('微伴数据'!CR435="","",'微伴数据'!CR435)</f>
      </c>
      <c r="F438" s="1">
        <f>IF('微伴数据'!CL435="","",'微伴数据'!CL435)</f>
      </c>
      <c r="G438" s="1" t="str">
        <v>B</v>
      </c>
      <c r="H438" s="1" t="str">
        <v>建联</v>
      </c>
      <c r="I438" s="1">
        <f>VLOOKUP(A438,'Sheet9'!A:A,1,0)</f>
      </c>
      <c r="J438" s="3"/>
      <c r="K438" s="1">
        <f>T438&amp;CHAR(10)&amp;U438&amp;CHAR(10)&amp;V438&amp;CHAR(10)&amp;Y438&amp;CHAR(10)&amp;Z438&amp;CHAR(10)&amp;AA438&amp;CHAR(10)&amp;AB438&amp;CHAR(10)&amp;AC438&amp;CHAR(10)&amp;AD438&amp;CHAR(10)&amp;AE438</f>
      </c>
      <c r="L438" s="2">
        <f>IFERROR(VLOOKUP(#REF!,'第一课直播'!D:L,9,0),IFERROR(VLOOKUP('第一课回放'!C:H,5,0),"未到课"))</f>
      </c>
      <c r="M438" s="2">
        <f>IFERROR(VLOOKUP(#REF!,'第一课回放'!C:H,5,0),"0:00:00")</f>
      </c>
      <c r="N438" s="2">
        <f>IFERROR(VLOOKUP(#REF!,'第二课直播'!D:L,9,0),"未到课")</f>
      </c>
      <c r="O438" s="2"/>
      <c r="P438" s="2"/>
      <c r="Q438" s="2"/>
      <c r="R438" s="2"/>
      <c r="S438" s="1">
        <f>IFERROR(VLOOKUP(A438,'微伴数据'!A:DB,12,0),"")</f>
      </c>
      <c r="T438" s="1">
        <f>IFERROR(VLOOKUP(A438,'微伴数据'!A:DB,32,0),"")</f>
      </c>
      <c r="U438" s="1">
        <f>IFERROR(VLOOKUP(A438,'微伴数据'!A:DC,81,0),"")</f>
      </c>
      <c r="V438" s="1"/>
      <c r="W438" s="1"/>
      <c r="X438" s="1">
        <f>IFERROR(VLOOKUP(A438,'星云问卷'!A:O,8,0),"")</f>
      </c>
      <c r="Y438" s="3">
        <f>IFERROR(VLOOKUP(A438,'星云问卷'!A:O,9,0),"")</f>
      </c>
      <c r="Z438" s="3">
        <f>IFERROR(VLOOKUP(A438,'星云问卷'!A:O,10,0),"")</f>
      </c>
      <c r="AA438" s="3">
        <f>IFERROR(VLOOKUP(A438,'星云问卷'!A:O,11,0),"")</f>
      </c>
      <c r="AB438" s="3">
        <f>IFERROR(VLOOKUP(A438,'星云问卷'!A:O,12,0),"")</f>
      </c>
      <c r="AC438" s="3">
        <f>IFERROR(VLOOKUP(A438,'星云问卷'!A:O,13,0),"")</f>
      </c>
      <c r="AD438" s="3">
        <f>IFERROR(VLOOKUP(A438,'星云问卷'!A:O,14,0),"")</f>
      </c>
      <c r="AE438" s="3">
        <f>IFERROR(VLOOKUP(A438,'星云问卷'!A:O,15,0),"")</f>
      </c>
      <c r="AF438" s="1">
        <f>IFERROR(VLOOKUP(A438,'微伴数据'!A:DB,72,0),"")</f>
      </c>
      <c r="AG438" s="5" t="str">
        <v>565mPmgq</v>
      </c>
      <c r="AH438" s="4" t="s">
        <v>2</v>
      </c>
      <c r="AI438" s="5" t="str">
        <v>6dhWk27cs</v>
      </c>
      <c r="AJ438" s="4"/>
      <c r="AK438" s="4"/>
      <c r="AL438" s="4">
        <f>CONCATENATE( " 我把体验营用户专属福利给你发一下哈：" &amp; CHAR(10) &amp; CHAR(10), "1.《抖音商业IP课》" &amp; CHAR(10), "兑换码：", AG438, CHAR(10), "兑换码使用地址：https://appamvpb5mq9834.h5.xiaoeknow.com/p/t/v1/ecommerce/mkt/redeem_index" &amp; CHAR(10) &amp; CHAR(10), "2.《生财有术66个项目精选》" &amp; CHAR(10), "兑换码：", AH438, CHAR(10), "使用方式：微信搜索小报童投递-点击开始阅读-点击生财有术项目精选即可" &amp; CHAR(10) &amp; CHAR(10), "3.《生财365问》" &amp; CHAR(10), "兑换码：", AI438, CHAR(10), "使用方式：https://appamvpb5mq9834.h5.xiaoeknow.com/p/t/v1/ecommerce/mkt/redeem_index")</f>
      </c>
      <c r="AM438" s="1"/>
      <c r="AN438" s="1"/>
      <c r="AO438" s="1"/>
    </row>
    <row r="439">
      <c r="A439" s="1">
        <f>IF('微伴数据'!A436="","",'微伴数据'!A436)</f>
      </c>
      <c r="B439" s="1">
        <f>IF('微伴数据'!B436="","",'微伴数据'!B436)</f>
      </c>
      <c r="C439" s="1">
        <f>IF('微伴数据'!G442="","",'微伴数据'!G442)</f>
      </c>
      <c r="D439" s="1">
        <f>IF('微伴数据'!D442="","",'微伴数据'!D442)</f>
      </c>
      <c r="E439" s="1">
        <f>IF('微伴数据'!CR436="","",'微伴数据'!CR436)</f>
      </c>
      <c r="F439" s="1">
        <f>IF('微伴数据'!CL436="","",'微伴数据'!CL436)</f>
      </c>
      <c r="G439" s="1" t="str">
        <v>B</v>
      </c>
      <c r="H439" s="1" t="str">
        <v>建联</v>
      </c>
      <c r="I439" s="1">
        <f>VLOOKUP(A439,'Sheet9'!A:A,1,0)</f>
      </c>
      <c r="J439" s="3"/>
      <c r="K439" s="1">
        <f>T439&amp;CHAR(10)&amp;U439&amp;CHAR(10)&amp;V439&amp;CHAR(10)&amp;Y439&amp;CHAR(10)&amp;Z439&amp;CHAR(10)&amp;AA439&amp;CHAR(10)&amp;AB439&amp;CHAR(10)&amp;AC439&amp;CHAR(10)&amp;AD439&amp;CHAR(10)&amp;AE439</f>
      </c>
      <c r="L439" s="2">
        <f>IFERROR(VLOOKUP(#REF!,'第一课直播'!D:L,9,0),IFERROR(VLOOKUP('第一课回放'!C:H,5,0),"未到课"))</f>
      </c>
      <c r="M439" s="2">
        <f>IFERROR(VLOOKUP(#REF!,'第一课回放'!C:H,5,0),"0:00:00")</f>
      </c>
      <c r="N439" s="2">
        <f>IFERROR(VLOOKUP(#REF!,'第二课直播'!D:L,9,0),"未到课")</f>
      </c>
      <c r="O439" s="2"/>
      <c r="P439" s="2"/>
      <c r="Q439" s="2"/>
      <c r="R439" s="2"/>
      <c r="S439" s="1">
        <f>IFERROR(VLOOKUP(A439,'微伴数据'!A:DB,12,0),"")</f>
      </c>
      <c r="T439" s="1">
        <f>IFERROR(VLOOKUP(A439,'微伴数据'!A:DB,32,0),"")</f>
      </c>
      <c r="U439" s="1">
        <f>IFERROR(VLOOKUP(A439,'微伴数据'!A:DC,81,0),"")</f>
      </c>
      <c r="V439" s="1"/>
      <c r="W439" s="1"/>
      <c r="X439" s="1">
        <f>IFERROR(VLOOKUP(A439,'星云问卷'!A:O,8,0),"")</f>
      </c>
      <c r="Y439" s="3">
        <f>IFERROR(VLOOKUP(A439,'星云问卷'!A:O,9,0),"")</f>
      </c>
      <c r="Z439" s="3">
        <f>IFERROR(VLOOKUP(A439,'星云问卷'!A:O,10,0),"")</f>
      </c>
      <c r="AA439" s="3">
        <f>IFERROR(VLOOKUP(A439,'星云问卷'!A:O,11,0),"")</f>
      </c>
      <c r="AB439" s="3">
        <f>IFERROR(VLOOKUP(A439,'星云问卷'!A:O,12,0),"")</f>
      </c>
      <c r="AC439" s="3">
        <f>IFERROR(VLOOKUP(A439,'星云问卷'!A:O,13,0),"")</f>
      </c>
      <c r="AD439" s="3">
        <f>IFERROR(VLOOKUP(A439,'星云问卷'!A:O,14,0),"")</f>
      </c>
      <c r="AE439" s="3">
        <f>IFERROR(VLOOKUP(A439,'星云问卷'!A:O,15,0),"")</f>
      </c>
      <c r="AF439" s="1">
        <f>IFERROR(VLOOKUP(A439,'微伴数据'!A:DB,72,0),"")</f>
      </c>
      <c r="AG439" s="5" t="str">
        <v>565mPmgq</v>
      </c>
      <c r="AH439" s="4" t="s">
        <v>2</v>
      </c>
      <c r="AI439" s="5" t="str">
        <v>6dhWk27cs</v>
      </c>
      <c r="AJ439" s="4"/>
      <c r="AK439" s="4"/>
      <c r="AL439" s="4">
        <f>CONCATENATE( " 我把体验营用户专属福利给你发一下哈：" &amp; CHAR(10) &amp; CHAR(10), "1.《抖音商业IP课》" &amp; CHAR(10), "兑换码：", AG439, CHAR(10), "兑换码使用地址：https://appamvpb5mq9834.h5.xiaoeknow.com/p/t/v1/ecommerce/mkt/redeem_index" &amp; CHAR(10) &amp; CHAR(10), "2.《生财有术66个项目精选》" &amp; CHAR(10), "兑换码：", AH439, CHAR(10), "使用方式：微信搜索小报童投递-点击开始阅读-点击生财有术项目精选即可" &amp; CHAR(10) &amp; CHAR(10), "3.《生财365问》" &amp; CHAR(10), "兑换码：", AI439, CHAR(10), "使用方式：https://appamvpb5mq9834.h5.xiaoeknow.com/p/t/v1/ecommerce/mkt/redeem_index")</f>
      </c>
      <c r="AM439" s="1"/>
      <c r="AN439" s="1"/>
      <c r="AO439" s="1"/>
    </row>
    <row r="440">
      <c r="A440" s="1">
        <f>IF('微伴数据'!A437="","",'微伴数据'!A437)</f>
      </c>
      <c r="B440" s="1">
        <f>IF('微伴数据'!B437="","",'微伴数据'!B437)</f>
      </c>
      <c r="C440" s="1">
        <f>IF('微伴数据'!G443="","",'微伴数据'!G443)</f>
      </c>
      <c r="D440" s="1">
        <f>IF('微伴数据'!D443="","",'微伴数据'!D443)</f>
      </c>
      <c r="E440" s="1">
        <f>IF('微伴数据'!CR437="","",'微伴数据'!CR437)</f>
      </c>
      <c r="F440" s="1">
        <f>IF('微伴数据'!CL437="","",'微伴数据'!CL437)</f>
      </c>
      <c r="G440" s="1" t="str">
        <v>B</v>
      </c>
      <c r="H440" s="1" t="str">
        <v>建联</v>
      </c>
      <c r="I440" s="1">
        <f>VLOOKUP(A440,'Sheet9'!A:A,1,0)</f>
      </c>
      <c r="J440" s="3"/>
      <c r="K440" s="1">
        <f>T440&amp;CHAR(10)&amp;U440&amp;CHAR(10)&amp;V440&amp;CHAR(10)&amp;Y440&amp;CHAR(10)&amp;Z440&amp;CHAR(10)&amp;AA440&amp;CHAR(10)&amp;AB440&amp;CHAR(10)&amp;AC440&amp;CHAR(10)&amp;AD440&amp;CHAR(10)&amp;AE440</f>
      </c>
      <c r="L440" s="2">
        <f>IFERROR(VLOOKUP(#REF!,'第一课直播'!D:L,9,0),IFERROR(VLOOKUP('第一课回放'!C:H,5,0),"未到课"))</f>
      </c>
      <c r="M440" s="2">
        <f>IFERROR(VLOOKUP(#REF!,'第一课回放'!C:H,5,0),"0:00:00")</f>
      </c>
      <c r="N440" s="2">
        <f>IFERROR(VLOOKUP(#REF!,'第二课直播'!D:L,9,0),"未到课")</f>
      </c>
      <c r="O440" s="2"/>
      <c r="P440" s="2"/>
      <c r="Q440" s="2"/>
      <c r="R440" s="2"/>
      <c r="S440" s="1">
        <f>IFERROR(VLOOKUP(A440,'微伴数据'!A:DB,12,0),"")</f>
      </c>
      <c r="T440" s="1">
        <f>IFERROR(VLOOKUP(A440,'微伴数据'!A:DB,32,0),"")</f>
      </c>
      <c r="U440" s="1">
        <f>IFERROR(VLOOKUP(A440,'微伴数据'!A:DC,81,0),"")</f>
      </c>
      <c r="V440" s="1"/>
      <c r="W440" s="1"/>
      <c r="X440" s="1">
        <f>IFERROR(VLOOKUP(A440,'星云问卷'!A:O,8,0),"")</f>
      </c>
      <c r="Y440" s="3">
        <f>IFERROR(VLOOKUP(A440,'星云问卷'!A:O,9,0),"")</f>
      </c>
      <c r="Z440" s="3">
        <f>IFERROR(VLOOKUP(A440,'星云问卷'!A:O,10,0),"")</f>
      </c>
      <c r="AA440" s="3">
        <f>IFERROR(VLOOKUP(A440,'星云问卷'!A:O,11,0),"")</f>
      </c>
      <c r="AB440" s="3">
        <f>IFERROR(VLOOKUP(A440,'星云问卷'!A:O,12,0),"")</f>
      </c>
      <c r="AC440" s="3">
        <f>IFERROR(VLOOKUP(A440,'星云问卷'!A:O,13,0),"")</f>
      </c>
      <c r="AD440" s="3">
        <f>IFERROR(VLOOKUP(A440,'星云问卷'!A:O,14,0),"")</f>
      </c>
      <c r="AE440" s="3">
        <f>IFERROR(VLOOKUP(A440,'星云问卷'!A:O,15,0),"")</f>
      </c>
      <c r="AF440" s="1">
        <f>IFERROR(VLOOKUP(A440,'微伴数据'!A:DB,72,0),"")</f>
      </c>
      <c r="AG440" s="5" t="str">
        <v>565mPmgq</v>
      </c>
      <c r="AH440" s="4" t="s">
        <v>2</v>
      </c>
      <c r="AI440" s="5" t="str">
        <v>6dhWk27cs</v>
      </c>
      <c r="AJ440" s="4"/>
      <c r="AK440" s="4"/>
      <c r="AL440" s="4">
        <f>CONCATENATE( " 我把体验营用户专属福利给你发一下哈：" &amp; CHAR(10) &amp; CHAR(10), "1.《抖音商业IP课》" &amp; CHAR(10), "兑换码：", AG440, CHAR(10), "兑换码使用地址：https://appamvpb5mq9834.h5.xiaoeknow.com/p/t/v1/ecommerce/mkt/redeem_index" &amp; CHAR(10) &amp; CHAR(10), "2.《生财有术66个项目精选》" &amp; CHAR(10), "兑换码：", AH440, CHAR(10), "使用方式：微信搜索小报童投递-点击开始阅读-点击生财有术项目精选即可" &amp; CHAR(10) &amp; CHAR(10), "3.《生财365问》" &amp; CHAR(10), "兑换码：", AI440, CHAR(10), "使用方式：https://appamvpb5mq9834.h5.xiaoeknow.com/p/t/v1/ecommerce/mkt/redeem_index")</f>
      </c>
      <c r="AM440" s="1"/>
      <c r="AN440" s="1"/>
      <c r="AO440" s="1"/>
    </row>
    <row r="441">
      <c r="A441" s="1">
        <f>IF('微伴数据'!A438="","",'微伴数据'!A438)</f>
      </c>
      <c r="B441" s="1">
        <f>IF('微伴数据'!B438="","",'微伴数据'!B438)</f>
      </c>
      <c r="C441" s="1">
        <f>IF('微伴数据'!G444="","",'微伴数据'!G444)</f>
      </c>
      <c r="D441" s="1">
        <f>IF('微伴数据'!D444="","",'微伴数据'!D444)</f>
      </c>
      <c r="E441" s="1">
        <f>IF('微伴数据'!CR438="","",'微伴数据'!CR438)</f>
      </c>
      <c r="F441" s="1">
        <f>IF('微伴数据'!CL438="","",'微伴数据'!CL438)</f>
      </c>
      <c r="G441" s="1" t="str">
        <v>诈骗</v>
      </c>
      <c r="H441" s="1" t="str">
        <v>建联</v>
      </c>
      <c r="I441" s="1">
        <f>VLOOKUP(A441,'Sheet9'!A:A,1,0)</f>
      </c>
      <c r="J441" s="3"/>
      <c r="K441" s="1">
        <f>T441&amp;CHAR(10)&amp;U441&amp;CHAR(10)&amp;V441&amp;CHAR(10)&amp;Y441&amp;CHAR(10)&amp;Z441&amp;CHAR(10)&amp;AA441&amp;CHAR(10)&amp;AB441&amp;CHAR(10)&amp;AC441&amp;CHAR(10)&amp;AD441&amp;CHAR(10)&amp;AE441</f>
      </c>
      <c r="L441" s="2">
        <f>IFERROR(VLOOKUP(#REF!,'第一课直播'!D:L,9,0),IFERROR(VLOOKUP('第一课回放'!C:H,5,0),"未到课"))</f>
      </c>
      <c r="M441" s="2">
        <f>IFERROR(VLOOKUP(#REF!,'第一课回放'!C:H,5,0),"0:00:00")</f>
      </c>
      <c r="N441" s="2">
        <f>IFERROR(VLOOKUP(#REF!,'第二课直播'!D:L,9,0),"未到课")</f>
      </c>
      <c r="O441" s="2"/>
      <c r="P441" s="2"/>
      <c r="Q441" s="2"/>
      <c r="R441" s="2"/>
      <c r="S441" s="1">
        <f>IFERROR(VLOOKUP(A441,'微伴数据'!A:DB,12,0),"")</f>
      </c>
      <c r="T441" s="1">
        <f>IFERROR(VLOOKUP(A441,'微伴数据'!A:DB,32,0),"")</f>
      </c>
      <c r="U441" s="1">
        <f>IFERROR(VLOOKUP(A441,'微伴数据'!A:DC,81,0),"")</f>
      </c>
      <c r="V441" s="1"/>
      <c r="W441" s="1"/>
      <c r="X441" s="1">
        <f>IFERROR(VLOOKUP(A441,'星云问卷'!A:O,8,0),"")</f>
      </c>
      <c r="Y441" s="3">
        <f>IFERROR(VLOOKUP(A441,'星云问卷'!A:O,9,0),"")</f>
      </c>
      <c r="Z441" s="3">
        <f>IFERROR(VLOOKUP(A441,'星云问卷'!A:O,10,0),"")</f>
      </c>
      <c r="AA441" s="3">
        <f>IFERROR(VLOOKUP(A441,'星云问卷'!A:O,11,0),"")</f>
      </c>
      <c r="AB441" s="3">
        <f>IFERROR(VLOOKUP(A441,'星云问卷'!A:O,12,0),"")</f>
      </c>
      <c r="AC441" s="3">
        <f>IFERROR(VLOOKUP(A441,'星云问卷'!A:O,13,0),"")</f>
      </c>
      <c r="AD441" s="3">
        <f>IFERROR(VLOOKUP(A441,'星云问卷'!A:O,14,0),"")</f>
      </c>
      <c r="AE441" s="3">
        <f>IFERROR(VLOOKUP(A441,'星云问卷'!A:O,15,0),"")</f>
      </c>
      <c r="AF441" s="1">
        <f>IFERROR(VLOOKUP(A441,'微伴数据'!A:DB,72,0),"")</f>
      </c>
      <c r="AG441" s="5" t="str">
        <v>565mPmgq</v>
      </c>
      <c r="AH441" s="4" t="s">
        <v>2</v>
      </c>
      <c r="AI441" s="5" t="str">
        <v>6dhWk27cs</v>
      </c>
      <c r="AJ441" s="4"/>
      <c r="AK441" s="4"/>
      <c r="AL441" s="4">
        <f>CONCATENATE( " 我把体验营用户专属福利给你发一下哈：" &amp; CHAR(10) &amp; CHAR(10), "1.《抖音商业IP课》" &amp; CHAR(10), "兑换码：", AG441, CHAR(10), "兑换码使用地址：https://appamvpb5mq9834.h5.xiaoeknow.com/p/t/v1/ecommerce/mkt/redeem_index" &amp; CHAR(10) &amp; CHAR(10), "2.《生财有术66个项目精选》" &amp; CHAR(10), "兑换码：", AH441, CHAR(10), "使用方式：微信搜索小报童投递-点击开始阅读-点击生财有术项目精选即可" &amp; CHAR(10) &amp; CHAR(10), "3.《生财365问》" &amp; CHAR(10), "兑换码：", AI441, CHAR(10), "使用方式：https://appamvpb5mq9834.h5.xiaoeknow.com/p/t/v1/ecommerce/mkt/redeem_index")</f>
      </c>
      <c r="AM441" s="1"/>
      <c r="AN441" s="1"/>
      <c r="AO441" s="1"/>
    </row>
    <row r="442">
      <c r="A442" s="1">
        <f>IF('微伴数据'!A439="","",'微伴数据'!A439)</f>
      </c>
      <c r="B442" s="1">
        <f>IF('微伴数据'!B439="","",'微伴数据'!B439)</f>
      </c>
      <c r="C442" s="1">
        <f>IF('微伴数据'!G445="","",'微伴数据'!G445)</f>
      </c>
      <c r="D442" s="1">
        <f>IF('微伴数据'!D445="","",'微伴数据'!D445)</f>
      </c>
      <c r="E442" s="1">
        <f>IF('微伴数据'!CR439="","",'微伴数据'!CR439)</f>
      </c>
      <c r="F442" s="1">
        <f>IF('微伴数据'!CL439="","",'微伴数据'!CL439)</f>
      </c>
      <c r="G442" s="1" t="str">
        <v>S</v>
      </c>
      <c r="H442" s="1" t="str">
        <v>需求</v>
      </c>
      <c r="I442" s="1">
        <f>VLOOKUP(A442,'Sheet9'!A:A,1,0)</f>
      </c>
      <c r="J442" s="3" t="str">
        <v>我目前在研究跨境电商的呢</v>
      </c>
      <c r="K442" s="1">
        <f>T442&amp;CHAR(10)&amp;U442&amp;CHAR(10)&amp;V442&amp;CHAR(10)&amp;Y442&amp;CHAR(10)&amp;Z442&amp;CHAR(10)&amp;AA442&amp;CHAR(10)&amp;AB442&amp;CHAR(10)&amp;AC442&amp;CHAR(10)&amp;AD442&amp;CHAR(10)&amp;AE442</f>
      </c>
      <c r="L442" s="2">
        <f>IFERROR(VLOOKUP(#REF!,'第一课直播'!D:L,9,0),IFERROR(VLOOKUP('第一课回放'!C:H,5,0),"未到课"))</f>
      </c>
      <c r="M442" s="2">
        <f>IFERROR(VLOOKUP(#REF!,'第一课回放'!C:H,5,0),"0:00:00")</f>
      </c>
      <c r="N442" s="2">
        <f>IFERROR(VLOOKUP(#REF!,'第二课直播'!D:L,9,0),"未到课")</f>
      </c>
      <c r="O442" s="2"/>
      <c r="P442" s="2"/>
      <c r="Q442" s="2"/>
      <c r="R442" s="2"/>
      <c r="S442" s="1">
        <f>IFERROR(VLOOKUP(A442,'微伴数据'!A:DB,12,0),"")</f>
      </c>
      <c r="T442" s="1">
        <f>IFERROR(VLOOKUP(A442,'微伴数据'!A:DB,32,0),"")</f>
      </c>
      <c r="U442" s="1">
        <f>IFERROR(VLOOKUP(A442,'微伴数据'!A:DC,81,0),"")</f>
      </c>
      <c r="V442" s="1"/>
      <c r="W442" s="1"/>
      <c r="X442" s="1">
        <f>IFERROR(VLOOKUP(A442,'星云问卷'!A:O,8,0),"")</f>
      </c>
      <c r="Y442" s="3">
        <f>IFERROR(VLOOKUP(A442,'星云问卷'!A:O,9,0),"")</f>
      </c>
      <c r="Z442" s="3">
        <f>IFERROR(VLOOKUP(A442,'星云问卷'!A:O,10,0),"")</f>
      </c>
      <c r="AA442" s="3">
        <f>IFERROR(VLOOKUP(A442,'星云问卷'!A:O,11,0),"")</f>
      </c>
      <c r="AB442" s="3">
        <f>IFERROR(VLOOKUP(A442,'星云问卷'!A:O,12,0),"")</f>
      </c>
      <c r="AC442" s="3">
        <f>IFERROR(VLOOKUP(A442,'星云问卷'!A:O,13,0),"")</f>
      </c>
      <c r="AD442" s="3">
        <f>IFERROR(VLOOKUP(A442,'星云问卷'!A:O,14,0),"")</f>
      </c>
      <c r="AE442" s="3">
        <f>IFERROR(VLOOKUP(A442,'星云问卷'!A:O,15,0),"")</f>
      </c>
      <c r="AF442" s="1">
        <f>IFERROR(VLOOKUP(A442,'微伴数据'!A:DB,72,0),"")</f>
      </c>
      <c r="AG442" s="5" t="str">
        <v>565mPmgq</v>
      </c>
      <c r="AH442" s="4" t="s">
        <v>2</v>
      </c>
      <c r="AI442" s="5" t="str">
        <v>6dhWk27cs</v>
      </c>
      <c r="AJ442" s="4"/>
      <c r="AK442" s="4"/>
      <c r="AL442" s="4">
        <f>CONCATENATE( " 我把体验营用户专属福利给你发一下哈：" &amp; CHAR(10) &amp; CHAR(10), "1.《抖音商业IP课》" &amp; CHAR(10), "兑换码：", AG442, CHAR(10), "兑换码使用地址：https://appamvpb5mq9834.h5.xiaoeknow.com/p/t/v1/ecommerce/mkt/redeem_index" &amp; CHAR(10) &amp; CHAR(10), "2.《生财有术66个项目精选》" &amp; CHAR(10), "兑换码：", AH442, CHAR(10), "使用方式：微信搜索小报童投递-点击开始阅读-点击生财有术项目精选即可" &amp; CHAR(10) &amp; CHAR(10), "3.《生财365问》" &amp; CHAR(10), "兑换码：", AI442, CHAR(10), "使用方式：https://appamvpb5mq9834.h5.xiaoeknow.com/p/t/v1/ecommerce/mkt/redeem_index")</f>
      </c>
      <c r="AM442" s="1"/>
      <c r="AN442" s="1"/>
      <c r="AO442" s="1"/>
    </row>
    <row r="443">
      <c r="A443" s="1">
        <f>IF('微伴数据'!A440="","",'微伴数据'!A440)</f>
      </c>
      <c r="B443" s="1">
        <f>IF('微伴数据'!B440="","",'微伴数据'!B440)</f>
      </c>
      <c r="C443" s="1">
        <f>IF('微伴数据'!G446="","",'微伴数据'!G446)</f>
      </c>
      <c r="D443" s="1">
        <f>IF('微伴数据'!D446="","",'微伴数据'!D446)</f>
      </c>
      <c r="E443" s="1">
        <f>IF('微伴数据'!CR440="","",'微伴数据'!CR440)</f>
      </c>
      <c r="F443" s="1">
        <f>IF('微伴数据'!CL440="","",'微伴数据'!CL440)</f>
      </c>
      <c r="G443" s="1" t="str">
        <v>B</v>
      </c>
      <c r="H443" s="1" t="str">
        <v>建联</v>
      </c>
      <c r="I443" s="1">
        <f>VLOOKUP(A443,'Sheet9'!A:A,1,0)</f>
      </c>
      <c r="J443" s="3"/>
      <c r="K443" s="1">
        <f>T443&amp;CHAR(10)&amp;U443&amp;CHAR(10)&amp;V443&amp;CHAR(10)&amp;Y443&amp;CHAR(10)&amp;Z443&amp;CHAR(10)&amp;AA443&amp;CHAR(10)&amp;AB443&amp;CHAR(10)&amp;AC443&amp;CHAR(10)&amp;AD443&amp;CHAR(10)&amp;AE443</f>
      </c>
      <c r="L443" s="2">
        <f>IFERROR(VLOOKUP(#REF!,'第一课直播'!D:L,9,0),IFERROR(VLOOKUP('第一课回放'!C:H,5,0),"未到课"))</f>
      </c>
      <c r="M443" s="2">
        <f>IFERROR(VLOOKUP(#REF!,'第一课回放'!C:H,5,0),"0:00:00")</f>
      </c>
      <c r="N443" s="2">
        <f>IFERROR(VLOOKUP(#REF!,'第二课直播'!D:L,9,0),"未到课")</f>
      </c>
      <c r="O443" s="2"/>
      <c r="P443" s="2"/>
      <c r="Q443" s="2"/>
      <c r="R443" s="2"/>
      <c r="S443" s="1">
        <f>IFERROR(VLOOKUP(A443,'微伴数据'!A:DB,12,0),"")</f>
      </c>
      <c r="T443" s="1">
        <f>IFERROR(VLOOKUP(A443,'微伴数据'!A:DB,32,0),"")</f>
      </c>
      <c r="U443" s="1">
        <f>IFERROR(VLOOKUP(A443,'微伴数据'!A:DC,81,0),"")</f>
      </c>
      <c r="V443" s="1"/>
      <c r="W443" s="1"/>
      <c r="X443" s="1">
        <f>IFERROR(VLOOKUP(A443,'星云问卷'!A:O,8,0),"")</f>
      </c>
      <c r="Y443" s="3">
        <f>IFERROR(VLOOKUP(A443,'星云问卷'!A:O,9,0),"")</f>
      </c>
      <c r="Z443" s="3">
        <f>IFERROR(VLOOKUP(A443,'星云问卷'!A:O,10,0),"")</f>
      </c>
      <c r="AA443" s="3">
        <f>IFERROR(VLOOKUP(A443,'星云问卷'!A:O,11,0),"")</f>
      </c>
      <c r="AB443" s="3">
        <f>IFERROR(VLOOKUP(A443,'星云问卷'!A:O,12,0),"")</f>
      </c>
      <c r="AC443" s="3">
        <f>IFERROR(VLOOKUP(A443,'星云问卷'!A:O,13,0),"")</f>
      </c>
      <c r="AD443" s="3">
        <f>IFERROR(VLOOKUP(A443,'星云问卷'!A:O,14,0),"")</f>
      </c>
      <c r="AE443" s="3">
        <f>IFERROR(VLOOKUP(A443,'星云问卷'!A:O,15,0),"")</f>
      </c>
      <c r="AF443" s="1">
        <f>IFERROR(VLOOKUP(A443,'微伴数据'!A:DB,72,0),"")</f>
      </c>
      <c r="AG443" s="5" t="str">
        <v>565mPmgq</v>
      </c>
      <c r="AH443" s="4" t="s">
        <v>2</v>
      </c>
      <c r="AI443" s="5" t="str">
        <v>6dhWk27cs</v>
      </c>
      <c r="AJ443" s="4"/>
      <c r="AK443" s="4"/>
      <c r="AL443" s="4">
        <f>CONCATENATE( " 我把体验营用户专属福利给你发一下哈：" &amp; CHAR(10) &amp; CHAR(10), "1.《抖音商业IP课》" &amp; CHAR(10), "兑换码：", AG443, CHAR(10), "兑换码使用地址：https://appamvpb5mq9834.h5.xiaoeknow.com/p/t/v1/ecommerce/mkt/redeem_index" &amp; CHAR(10) &amp; CHAR(10), "2.《生财有术66个项目精选》" &amp; CHAR(10), "兑换码：", AH443, CHAR(10), "使用方式：微信搜索小报童投递-点击开始阅读-点击生财有术项目精选即可" &amp; CHAR(10) &amp; CHAR(10), "3.《生财365问》" &amp; CHAR(10), "兑换码：", AI443, CHAR(10), "使用方式：https://appamvpb5mq9834.h5.xiaoeknow.com/p/t/v1/ecommerce/mkt/redeem_index")</f>
      </c>
      <c r="AM443" s="1"/>
      <c r="AN443" s="1"/>
      <c r="AO443" s="1"/>
    </row>
    <row r="444">
      <c r="A444" s="1">
        <f>IF('微伴数据'!A441="","",'微伴数据'!A441)</f>
      </c>
      <c r="B444" s="1">
        <f>IF('微伴数据'!B441="","",'微伴数据'!B441)</f>
      </c>
      <c r="C444" s="1">
        <f>IF('微伴数据'!G447="","",'微伴数据'!G447)</f>
      </c>
      <c r="D444" s="1">
        <f>IF('微伴数据'!D447="","",'微伴数据'!D447)</f>
      </c>
      <c r="E444" s="1">
        <f>IF('微伴数据'!CR441="","",'微伴数据'!CR441)</f>
      </c>
      <c r="F444" s="1">
        <f>IF('微伴数据'!CL441="","",'微伴数据'!CL441)</f>
      </c>
      <c r="G444" s="1" t="str">
        <v>S</v>
      </c>
      <c r="H444" s="1" t="str">
        <v>匹配产品</v>
      </c>
      <c r="I444" s="1">
        <f>VLOOKUP(A444,'Sheet9'!A:A,1,0)</f>
      </c>
      <c r="J444" s="3" t="str" xml:space="preserve">
        <v>可以帮忙推荐吗？ 之前只在小红书刷到过带做副业的 ，但感觉大部分都是收钱做知识付费的，自己尝试了一下一键代发，但是因为商家没有给发货还被罚款了[叹气] 所以这次想探索一下看看能不能找到适合自己的，长期能做下去的 </v>
      </c>
      <c r="K444" s="1">
        <f>T444&amp;CHAR(10)&amp;U444&amp;CHAR(10)&amp;V444&amp;CHAR(10)&amp;Y444&amp;CHAR(10)&amp;Z444&amp;CHAR(10)&amp;AA444&amp;CHAR(10)&amp;AB444&amp;CHAR(10)&amp;AC444&amp;CHAR(10)&amp;AD444&amp;CHAR(10)&amp;AE444</f>
      </c>
      <c r="L444" s="2">
        <f>IFERROR(VLOOKUP(#REF!,'第一课直播'!D:L,9,0),IFERROR(VLOOKUP('第一课回放'!C:H,5,0),"未到课"))</f>
      </c>
      <c r="M444" s="2">
        <f>IFERROR(VLOOKUP(#REF!,'第一课回放'!C:H,5,0),"0:00:00")</f>
      </c>
      <c r="N444" s="2">
        <f>IFERROR(VLOOKUP(#REF!,'第二课直播'!D:L,9,0),"未到课")</f>
      </c>
      <c r="O444" s="2"/>
      <c r="P444" s="2"/>
      <c r="Q444" s="2"/>
      <c r="R444" s="2"/>
      <c r="S444" s="1">
        <f>IFERROR(VLOOKUP(A444,'微伴数据'!A:DB,12,0),"")</f>
      </c>
      <c r="T444" s="1">
        <f>IFERROR(VLOOKUP(A444,'微伴数据'!A:DB,32,0),"")</f>
      </c>
      <c r="U444" s="1">
        <f>IFERROR(VLOOKUP(A444,'微伴数据'!A:DC,81,0),"")</f>
      </c>
      <c r="V444" s="1"/>
      <c r="W444" s="1"/>
      <c r="X444" s="1">
        <f>IFERROR(VLOOKUP(A444,'星云问卷'!A:O,8,0),"")</f>
      </c>
      <c r="Y444" s="3">
        <f>IFERROR(VLOOKUP(A444,'星云问卷'!A:O,9,0),"")</f>
      </c>
      <c r="Z444" s="3">
        <f>IFERROR(VLOOKUP(A444,'星云问卷'!A:O,10,0),"")</f>
      </c>
      <c r="AA444" s="3">
        <f>IFERROR(VLOOKUP(A444,'星云问卷'!A:O,11,0),"")</f>
      </c>
      <c r="AB444" s="3">
        <f>IFERROR(VLOOKUP(A444,'星云问卷'!A:O,12,0),"")</f>
      </c>
      <c r="AC444" s="3">
        <f>IFERROR(VLOOKUP(A444,'星云问卷'!A:O,13,0),"")</f>
      </c>
      <c r="AD444" s="3">
        <f>IFERROR(VLOOKUP(A444,'星云问卷'!A:O,14,0),"")</f>
      </c>
      <c r="AE444" s="3">
        <f>IFERROR(VLOOKUP(A444,'星云问卷'!A:O,15,0),"")</f>
      </c>
      <c r="AF444" s="1">
        <f>IFERROR(VLOOKUP(A444,'微伴数据'!A:DB,72,0),"")</f>
      </c>
      <c r="AG444" s="5" t="str">
        <v>565mPmgq</v>
      </c>
      <c r="AH444" s="4" t="s">
        <v>2</v>
      </c>
      <c r="AI444" s="5" t="str">
        <v>6dhWk27cs</v>
      </c>
      <c r="AJ444" s="4"/>
      <c r="AK444" s="4"/>
      <c r="AL444" s="4">
        <f>CONCATENATE( " 我把体验营用户专属福利给你发一下哈：" &amp; CHAR(10) &amp; CHAR(10), "1.《抖音商业IP课》" &amp; CHAR(10), "兑换码：", AG444, CHAR(10), "兑换码使用地址：https://appamvpb5mq9834.h5.xiaoeknow.com/p/t/v1/ecommerce/mkt/redeem_index" &amp; CHAR(10) &amp; CHAR(10), "2.《生财有术66个项目精选》" &amp; CHAR(10), "兑换码：", AH444, CHAR(10), "使用方式：微信搜索小报童投递-点击开始阅读-点击生财有术项目精选即可" &amp; CHAR(10) &amp; CHAR(10), "3.《生财365问》" &amp; CHAR(10), "兑换码：", AI444, CHAR(10), "使用方式：https://appamvpb5mq9834.h5.xiaoeknow.com/p/t/v1/ecommerce/mkt/redeem_index")</f>
      </c>
      <c r="AM444" s="1"/>
      <c r="AN444" s="1"/>
      <c r="AO444" s="1"/>
    </row>
    <row r="445">
      <c r="A445" s="1">
        <f>IF('微伴数据'!A442="","",'微伴数据'!A442)</f>
      </c>
      <c r="B445" s="1">
        <f>IF('微伴数据'!B442="","",'微伴数据'!B442)</f>
      </c>
      <c r="C445" s="1">
        <f>IF('微伴数据'!G448="","",'微伴数据'!G448)</f>
      </c>
      <c r="D445" s="1">
        <f>IF('微伴数据'!D448="","",'微伴数据'!D448)</f>
      </c>
      <c r="E445" s="1">
        <f>IF('微伴数据'!CR442="","",'微伴数据'!CR442)</f>
      </c>
      <c r="F445" s="1">
        <f>IF('微伴数据'!CL442="","",'微伴数据'!CL442)</f>
      </c>
      <c r="G445" s="1" t="str">
        <v>B</v>
      </c>
      <c r="H445" s="1" t="str">
        <v>建联</v>
      </c>
      <c r="I445" s="1">
        <f>VLOOKUP(A445,'Sheet9'!A:A,1,0)</f>
      </c>
      <c r="J445" s="3"/>
      <c r="K445" s="1">
        <f>T445&amp;CHAR(10)&amp;U445&amp;CHAR(10)&amp;V445&amp;CHAR(10)&amp;Y445&amp;CHAR(10)&amp;Z445&amp;CHAR(10)&amp;AA445&amp;CHAR(10)&amp;AB445&amp;CHAR(10)&amp;AC445&amp;CHAR(10)&amp;AD445&amp;CHAR(10)&amp;AE445</f>
      </c>
      <c r="L445" s="2">
        <f>IFERROR(VLOOKUP(#REF!,'第一课直播'!D:L,9,0),IFERROR(VLOOKUP('第一课回放'!C:H,5,0),"未到课"))</f>
      </c>
      <c r="M445" s="2">
        <f>IFERROR(VLOOKUP(#REF!,'第一课回放'!C:H,5,0),"0:00:00")</f>
      </c>
      <c r="N445" s="2">
        <f>IFERROR(VLOOKUP(#REF!,'第二课直播'!D:L,9,0),"未到课")</f>
      </c>
      <c r="O445" s="2"/>
      <c r="P445" s="2"/>
      <c r="Q445" s="2"/>
      <c r="R445" s="2"/>
      <c r="S445" s="1">
        <f>IFERROR(VLOOKUP(A445,'微伴数据'!A:DB,12,0),"")</f>
      </c>
      <c r="T445" s="1">
        <f>IFERROR(VLOOKUP(A445,'微伴数据'!A:DB,32,0),"")</f>
      </c>
      <c r="U445" s="1">
        <f>IFERROR(VLOOKUP(A445,'微伴数据'!A:DC,81,0),"")</f>
      </c>
      <c r="V445" s="1"/>
      <c r="W445" s="1"/>
      <c r="X445" s="1">
        <f>IFERROR(VLOOKUP(A445,'星云问卷'!A:O,8,0),"")</f>
      </c>
      <c r="Y445" s="3">
        <f>IFERROR(VLOOKUP(A445,'星云问卷'!A:O,9,0),"")</f>
      </c>
      <c r="Z445" s="3">
        <f>IFERROR(VLOOKUP(A445,'星云问卷'!A:O,10,0),"")</f>
      </c>
      <c r="AA445" s="3">
        <f>IFERROR(VLOOKUP(A445,'星云问卷'!A:O,11,0),"")</f>
      </c>
      <c r="AB445" s="3">
        <f>IFERROR(VLOOKUP(A445,'星云问卷'!A:O,12,0),"")</f>
      </c>
      <c r="AC445" s="3">
        <f>IFERROR(VLOOKUP(A445,'星云问卷'!A:O,13,0),"")</f>
      </c>
      <c r="AD445" s="3">
        <f>IFERROR(VLOOKUP(A445,'星云问卷'!A:O,14,0),"")</f>
      </c>
      <c r="AE445" s="3">
        <f>IFERROR(VLOOKUP(A445,'星云问卷'!A:O,15,0),"")</f>
      </c>
      <c r="AF445" s="1">
        <f>IFERROR(VLOOKUP(A445,'微伴数据'!A:DB,72,0),"")</f>
      </c>
      <c r="AG445" s="5" t="str">
        <v>565mPmgq</v>
      </c>
      <c r="AH445" s="4" t="s">
        <v>2</v>
      </c>
      <c r="AI445" s="5" t="str">
        <v>6dhWk27cs</v>
      </c>
      <c r="AJ445" s="4"/>
      <c r="AK445" s="4"/>
      <c r="AL445" s="4">
        <f>CONCATENATE( " 我把体验营用户专属福利给你发一下哈：" &amp; CHAR(10) &amp; CHAR(10), "1.《抖音商业IP课》" &amp; CHAR(10), "兑换码：", AG445, CHAR(10), "兑换码使用地址：https://appamvpb5mq9834.h5.xiaoeknow.com/p/t/v1/ecommerce/mkt/redeem_index" &amp; CHAR(10) &amp; CHAR(10), "2.《生财有术66个项目精选》" &amp; CHAR(10), "兑换码：", AH445, CHAR(10), "使用方式：微信搜索小报童投递-点击开始阅读-点击生财有术项目精选即可" &amp; CHAR(10) &amp; CHAR(10), "3.《生财365问》" &amp; CHAR(10), "兑换码：", AI445, CHAR(10), "使用方式：https://appamvpb5mq9834.h5.xiaoeknow.com/p/t/v1/ecommerce/mkt/redeem_index")</f>
      </c>
      <c r="AM445" s="1"/>
      <c r="AN445" s="1"/>
      <c r="AO445" s="1"/>
    </row>
    <row r="446">
      <c r="A446" s="1">
        <f>IF('微伴数据'!A443="","",'微伴数据'!A443)</f>
      </c>
      <c r="B446" s="1">
        <f>IF('微伴数据'!B443="","",'微伴数据'!B443)</f>
      </c>
      <c r="C446" s="1">
        <f>IF('微伴数据'!G449="","",'微伴数据'!G449)</f>
      </c>
      <c r="D446" s="1">
        <f>IF('微伴数据'!D449="","",'微伴数据'!D449)</f>
      </c>
      <c r="E446" s="1">
        <f>IF('微伴数据'!CR443="","",'微伴数据'!CR443)</f>
      </c>
      <c r="F446" s="1">
        <f>IF('微伴数据'!CL443="","",'微伴数据'!CL443)</f>
      </c>
      <c r="G446" s="1" t="str">
        <v>B</v>
      </c>
      <c r="H446" s="1" t="str">
        <v>建联</v>
      </c>
      <c r="I446" s="1">
        <f>VLOOKUP(A446,'Sheet9'!A:A,1,0)</f>
      </c>
      <c r="J446" s="3"/>
      <c r="K446" s="1">
        <f>T446&amp;CHAR(10)&amp;U446&amp;CHAR(10)&amp;V446&amp;CHAR(10)&amp;Y446&amp;CHAR(10)&amp;Z446&amp;CHAR(10)&amp;AA446&amp;CHAR(10)&amp;AB446&amp;CHAR(10)&amp;AC446&amp;CHAR(10)&amp;AD446&amp;CHAR(10)&amp;AE446</f>
      </c>
      <c r="L446" s="2">
        <f>IFERROR(VLOOKUP(#REF!,'第一课直播'!D:L,9,0),IFERROR(VLOOKUP('第一课回放'!C:H,5,0),"未到课"))</f>
      </c>
      <c r="M446" s="2">
        <f>IFERROR(VLOOKUP(#REF!,'第一课回放'!C:H,5,0),"0:00:00")</f>
      </c>
      <c r="N446" s="2">
        <f>IFERROR(VLOOKUP(#REF!,'第二课直播'!D:L,9,0),"未到课")</f>
      </c>
      <c r="O446" s="2"/>
      <c r="P446" s="2"/>
      <c r="Q446" s="2"/>
      <c r="R446" s="2"/>
      <c r="S446" s="1">
        <f>IFERROR(VLOOKUP(A446,'微伴数据'!A:DB,12,0),"")</f>
      </c>
      <c r="T446" s="1">
        <f>IFERROR(VLOOKUP(A446,'微伴数据'!A:DB,32,0),"")</f>
      </c>
      <c r="U446" s="1">
        <f>IFERROR(VLOOKUP(A446,'微伴数据'!A:DC,81,0),"")</f>
      </c>
      <c r="V446" s="1"/>
      <c r="W446" s="1"/>
      <c r="X446" s="1">
        <f>IFERROR(VLOOKUP(A446,'星云问卷'!A:O,8,0),"")</f>
      </c>
      <c r="Y446" s="3">
        <f>IFERROR(VLOOKUP(A446,'星云问卷'!A:O,9,0),"")</f>
      </c>
      <c r="Z446" s="3">
        <f>IFERROR(VLOOKUP(A446,'星云问卷'!A:O,10,0),"")</f>
      </c>
      <c r="AA446" s="3">
        <f>IFERROR(VLOOKUP(A446,'星云问卷'!A:O,11,0),"")</f>
      </c>
      <c r="AB446" s="3">
        <f>IFERROR(VLOOKUP(A446,'星云问卷'!A:O,12,0),"")</f>
      </c>
      <c r="AC446" s="3">
        <f>IFERROR(VLOOKUP(A446,'星云问卷'!A:O,13,0),"")</f>
      </c>
      <c r="AD446" s="3">
        <f>IFERROR(VLOOKUP(A446,'星云问卷'!A:O,14,0),"")</f>
      </c>
      <c r="AE446" s="3">
        <f>IFERROR(VLOOKUP(A446,'星云问卷'!A:O,15,0),"")</f>
      </c>
      <c r="AF446" s="1">
        <f>IFERROR(VLOOKUP(A446,'微伴数据'!A:DB,72,0),"")</f>
      </c>
      <c r="AG446" s="5" t="str">
        <v>565mPmgq</v>
      </c>
      <c r="AH446" s="4" t="s">
        <v>2</v>
      </c>
      <c r="AI446" s="5" t="str">
        <v>6dhWk27cs</v>
      </c>
      <c r="AJ446" s="4"/>
      <c r="AK446" s="4"/>
      <c r="AL446" s="4">
        <f>CONCATENATE( " 我把体验营用户专属福利给你发一下哈：" &amp; CHAR(10) &amp; CHAR(10), "1.《抖音商业IP课》" &amp; CHAR(10), "兑换码：", AG446, CHAR(10), "兑换码使用地址：https://appamvpb5mq9834.h5.xiaoeknow.com/p/t/v1/ecommerce/mkt/redeem_index" &amp; CHAR(10) &amp; CHAR(10), "2.《生财有术66个项目精选》" &amp; CHAR(10), "兑换码：", AH446, CHAR(10), "使用方式：微信搜索小报童投递-点击开始阅读-点击生财有术项目精选即可" &amp; CHAR(10) &amp; CHAR(10), "3.《生财365问》" &amp; CHAR(10), "兑换码：", AI446, CHAR(10), "使用方式：https://appamvpb5mq9834.h5.xiaoeknow.com/p/t/v1/ecommerce/mkt/redeem_index")</f>
      </c>
      <c r="AM446" s="1"/>
      <c r="AN446" s="1"/>
      <c r="AO446" s="1"/>
    </row>
    <row r="447">
      <c r="A447" s="1">
        <f>IF('微伴数据'!A444="","",'微伴数据'!A444)</f>
      </c>
      <c r="B447" s="1">
        <f>IF('微伴数据'!B444="","",'微伴数据'!B444)</f>
      </c>
      <c r="C447" s="1">
        <f>IF('微伴数据'!G450="","",'微伴数据'!G450)</f>
      </c>
      <c r="D447" s="1">
        <f>IF('微伴数据'!D450="","",'微伴数据'!D450)</f>
      </c>
      <c r="E447" s="1">
        <f>IF('微伴数据'!CR444="","",'微伴数据'!CR444)</f>
      </c>
      <c r="F447" s="1">
        <f>IF('微伴数据'!CL444="","",'微伴数据'!CL444)</f>
      </c>
      <c r="G447" s="1" t="str">
        <v>B</v>
      </c>
      <c r="H447" s="1" t="str">
        <v>建联</v>
      </c>
      <c r="I447" s="1">
        <f>VLOOKUP(A447,'Sheet9'!A:A,1,0)</f>
      </c>
      <c r="J447" s="3"/>
      <c r="K447" s="1">
        <f>T447&amp;CHAR(10)&amp;U447&amp;CHAR(10)&amp;V447&amp;CHAR(10)&amp;Y447&amp;CHAR(10)&amp;Z447&amp;CHAR(10)&amp;AA447&amp;CHAR(10)&amp;AB447&amp;CHAR(10)&amp;AC447&amp;CHAR(10)&amp;AD447&amp;CHAR(10)&amp;AE447</f>
      </c>
      <c r="L447" s="2">
        <f>IFERROR(VLOOKUP(#REF!,'第一课直播'!D:L,9,0),IFERROR(VLOOKUP('第一课回放'!C:H,5,0),"未到课"))</f>
      </c>
      <c r="M447" s="2">
        <f>IFERROR(VLOOKUP(#REF!,'第一课回放'!C:H,5,0),"0:00:00")</f>
      </c>
      <c r="N447" s="2">
        <f>IFERROR(VLOOKUP(#REF!,'第二课直播'!D:L,9,0),"未到课")</f>
      </c>
      <c r="O447" s="2"/>
      <c r="P447" s="2"/>
      <c r="Q447" s="2"/>
      <c r="R447" s="2"/>
      <c r="S447" s="1">
        <f>IFERROR(VLOOKUP(A447,'微伴数据'!A:DB,12,0),"")</f>
      </c>
      <c r="T447" s="1">
        <f>IFERROR(VLOOKUP(A447,'微伴数据'!A:DB,32,0),"")</f>
      </c>
      <c r="U447" s="1">
        <f>IFERROR(VLOOKUP(A447,'微伴数据'!A:DC,81,0),"")</f>
      </c>
      <c r="V447" s="1"/>
      <c r="W447" s="1"/>
      <c r="X447" s="1">
        <f>IFERROR(VLOOKUP(A447,'星云问卷'!A:O,8,0),"")</f>
      </c>
      <c r="Y447" s="3">
        <f>IFERROR(VLOOKUP(A447,'星云问卷'!A:O,9,0),"")</f>
      </c>
      <c r="Z447" s="3">
        <f>IFERROR(VLOOKUP(A447,'星云问卷'!A:O,10,0),"")</f>
      </c>
      <c r="AA447" s="3">
        <f>IFERROR(VLOOKUP(A447,'星云问卷'!A:O,11,0),"")</f>
      </c>
      <c r="AB447" s="3">
        <f>IFERROR(VLOOKUP(A447,'星云问卷'!A:O,12,0),"")</f>
      </c>
      <c r="AC447" s="3">
        <f>IFERROR(VLOOKUP(A447,'星云问卷'!A:O,13,0),"")</f>
      </c>
      <c r="AD447" s="3">
        <f>IFERROR(VLOOKUP(A447,'星云问卷'!A:O,14,0),"")</f>
      </c>
      <c r="AE447" s="3">
        <f>IFERROR(VLOOKUP(A447,'星云问卷'!A:O,15,0),"")</f>
      </c>
      <c r="AF447" s="1">
        <f>IFERROR(VLOOKUP(A447,'微伴数据'!A:DB,72,0),"")</f>
      </c>
      <c r="AG447" s="5" t="str">
        <v>565mPmgq</v>
      </c>
      <c r="AH447" s="4" t="s">
        <v>2</v>
      </c>
      <c r="AI447" s="5" t="str">
        <v>6dhWk27cs</v>
      </c>
      <c r="AJ447" s="4"/>
      <c r="AK447" s="4"/>
      <c r="AL447" s="4">
        <f>CONCATENATE( " 我把体验营用户专属福利给你发一下哈：" &amp; CHAR(10) &amp; CHAR(10), "1.《抖音商业IP课》" &amp; CHAR(10), "兑换码：", AG447, CHAR(10), "兑换码使用地址：https://appamvpb5mq9834.h5.xiaoeknow.com/p/t/v1/ecommerce/mkt/redeem_index" &amp; CHAR(10) &amp; CHAR(10), "2.《生财有术66个项目精选》" &amp; CHAR(10), "兑换码：", AH447, CHAR(10), "使用方式：微信搜索小报童投递-点击开始阅读-点击生财有术项目精选即可" &amp; CHAR(10) &amp; CHAR(10), "3.《生财365问》" &amp; CHAR(10), "兑换码：", AI447, CHAR(10), "使用方式：https://appamvpb5mq9834.h5.xiaoeknow.com/p/t/v1/ecommerce/mkt/redeem_index")</f>
      </c>
      <c r="AM447" s="1"/>
      <c r="AN447" s="1"/>
      <c r="AO447" s="1"/>
    </row>
    <row r="448">
      <c r="A448" s="1">
        <f>IF('微伴数据'!A445="","",'微伴数据'!A445)</f>
      </c>
      <c r="B448" s="1">
        <f>IF('微伴数据'!B445="","",'微伴数据'!B445)</f>
      </c>
      <c r="C448" s="1">
        <f>IF('微伴数据'!G451="","",'微伴数据'!G451)</f>
      </c>
      <c r="D448" s="1">
        <f>IF('微伴数据'!D451="","",'微伴数据'!D451)</f>
      </c>
      <c r="E448" s="1">
        <f>IF('微伴数据'!CR445="","",'微伴数据'!CR445)</f>
      </c>
      <c r="F448" s="1">
        <f>IF('微伴数据'!CL445="","",'微伴数据'!CL445)</f>
      </c>
      <c r="G448" s="1" t="str">
        <v>B</v>
      </c>
      <c r="H448" s="1" t="str">
        <v>建联</v>
      </c>
      <c r="I448" s="1">
        <f>VLOOKUP(A448,'Sheet9'!A:A,1,0)</f>
      </c>
      <c r="J448" s="3"/>
      <c r="K448" s="1">
        <f>T448&amp;CHAR(10)&amp;U448&amp;CHAR(10)&amp;V448&amp;CHAR(10)&amp;Y448&amp;CHAR(10)&amp;Z448&amp;CHAR(10)&amp;AA448&amp;CHAR(10)&amp;AB448&amp;CHAR(10)&amp;AC448&amp;CHAR(10)&amp;AD448&amp;CHAR(10)&amp;AE448</f>
      </c>
      <c r="L448" s="2">
        <f>IFERROR(VLOOKUP(#REF!,'第一课直播'!D:L,9,0),IFERROR(VLOOKUP('第一课回放'!C:H,5,0),"未到课"))</f>
      </c>
      <c r="M448" s="2">
        <f>IFERROR(VLOOKUP(#REF!,'第一课回放'!C:H,5,0),"0:00:00")</f>
      </c>
      <c r="N448" s="2">
        <f>IFERROR(VLOOKUP(#REF!,'第二课直播'!D:L,9,0),"未到课")</f>
      </c>
      <c r="O448" s="2"/>
      <c r="P448" s="2"/>
      <c r="Q448" s="2"/>
      <c r="R448" s="2"/>
      <c r="S448" s="1">
        <f>IFERROR(VLOOKUP(A448,'微伴数据'!A:DB,12,0),"")</f>
      </c>
      <c r="T448" s="1">
        <f>IFERROR(VLOOKUP(A448,'微伴数据'!A:DB,32,0),"")</f>
      </c>
      <c r="U448" s="1">
        <f>IFERROR(VLOOKUP(A448,'微伴数据'!A:DC,81,0),"")</f>
      </c>
      <c r="V448" s="1"/>
      <c r="W448" s="1"/>
      <c r="X448" s="1">
        <f>IFERROR(VLOOKUP(A448,'星云问卷'!A:O,8,0),"")</f>
      </c>
      <c r="Y448" s="3">
        <f>IFERROR(VLOOKUP(A448,'星云问卷'!A:O,9,0),"")</f>
      </c>
      <c r="Z448" s="3">
        <f>IFERROR(VLOOKUP(A448,'星云问卷'!A:O,10,0),"")</f>
      </c>
      <c r="AA448" s="3">
        <f>IFERROR(VLOOKUP(A448,'星云问卷'!A:O,11,0),"")</f>
      </c>
      <c r="AB448" s="3">
        <f>IFERROR(VLOOKUP(A448,'星云问卷'!A:O,12,0),"")</f>
      </c>
      <c r="AC448" s="3">
        <f>IFERROR(VLOOKUP(A448,'星云问卷'!A:O,13,0),"")</f>
      </c>
      <c r="AD448" s="3">
        <f>IFERROR(VLOOKUP(A448,'星云问卷'!A:O,14,0),"")</f>
      </c>
      <c r="AE448" s="3">
        <f>IFERROR(VLOOKUP(A448,'星云问卷'!A:O,15,0),"")</f>
      </c>
      <c r="AF448" s="1">
        <f>IFERROR(VLOOKUP(A448,'微伴数据'!A:DB,72,0),"")</f>
      </c>
      <c r="AG448" s="5" t="str">
        <v>565mPmgq</v>
      </c>
      <c r="AH448" s="4" t="s">
        <v>2</v>
      </c>
      <c r="AI448" s="5" t="str">
        <v>6dhWk27cs</v>
      </c>
      <c r="AJ448" s="4"/>
      <c r="AK448" s="4"/>
      <c r="AL448" s="4">
        <f>CONCATENATE( " 我把体验营用户专属福利给你发一下哈：" &amp; CHAR(10) &amp; CHAR(10), "1.《抖音商业IP课》" &amp; CHAR(10), "兑换码：", AG448, CHAR(10), "兑换码使用地址：https://appamvpb5mq9834.h5.xiaoeknow.com/p/t/v1/ecommerce/mkt/redeem_index" &amp; CHAR(10) &amp; CHAR(10), "2.《生财有术66个项目精选》" &amp; CHAR(10), "兑换码：", AH448, CHAR(10), "使用方式：微信搜索小报童投递-点击开始阅读-点击生财有术项目精选即可" &amp; CHAR(10) &amp; CHAR(10), "3.《生财365问》" &amp; CHAR(10), "兑换码：", AI448, CHAR(10), "使用方式：https://appamvpb5mq9834.h5.xiaoeknow.com/p/t/v1/ecommerce/mkt/redeem_index")</f>
      </c>
      <c r="AM448" s="1"/>
      <c r="AN448" s="1"/>
      <c r="AO448" s="1"/>
    </row>
    <row r="449">
      <c r="A449" s="1">
        <f>IF('微伴数据'!A446="","",'微伴数据'!A446)</f>
      </c>
      <c r="B449" s="1">
        <f>IF('微伴数据'!B446="","",'微伴数据'!B446)</f>
      </c>
      <c r="C449" s="1">
        <f>IF('微伴数据'!G452="","",'微伴数据'!G452)</f>
      </c>
      <c r="D449" s="1">
        <f>IF('微伴数据'!D452="","",'微伴数据'!D452)</f>
      </c>
      <c r="E449" s="1">
        <f>IF('微伴数据'!CR446="","",'微伴数据'!CR446)</f>
      </c>
      <c r="F449" s="1">
        <f>IF('微伴数据'!CL446="","",'微伴数据'!CL446)</f>
      </c>
      <c r="G449" s="1" t="str">
        <v>B</v>
      </c>
      <c r="H449" s="1" t="str">
        <v>建联</v>
      </c>
      <c r="I449" s="1">
        <f>VLOOKUP(A449,'Sheet9'!A:A,1,0)</f>
      </c>
      <c r="J449" s="3"/>
      <c r="K449" s="1">
        <f>T449&amp;CHAR(10)&amp;U449&amp;CHAR(10)&amp;V449&amp;CHAR(10)&amp;Y449&amp;CHAR(10)&amp;Z449&amp;CHAR(10)&amp;AA449&amp;CHAR(10)&amp;AB449&amp;CHAR(10)&amp;AC449&amp;CHAR(10)&amp;AD449&amp;CHAR(10)&amp;AE449</f>
      </c>
      <c r="L449" s="2">
        <f>IFERROR(VLOOKUP(#REF!,'第一课直播'!D:L,9,0),IFERROR(VLOOKUP('第一课回放'!C:H,5,0),"未到课"))</f>
      </c>
      <c r="M449" s="2">
        <f>IFERROR(VLOOKUP(#REF!,'第一课回放'!C:H,5,0),"0:00:00")</f>
      </c>
      <c r="N449" s="2">
        <f>IFERROR(VLOOKUP(#REF!,'第二课直播'!D:L,9,0),"未到课")</f>
      </c>
      <c r="O449" s="2"/>
      <c r="P449" s="2"/>
      <c r="Q449" s="2"/>
      <c r="R449" s="2"/>
      <c r="S449" s="1">
        <f>IFERROR(VLOOKUP(A449,'微伴数据'!A:DB,12,0),"")</f>
      </c>
      <c r="T449" s="1">
        <f>IFERROR(VLOOKUP(A449,'微伴数据'!A:DB,32,0),"")</f>
      </c>
      <c r="U449" s="1">
        <f>IFERROR(VLOOKUP(A449,'微伴数据'!A:DC,81,0),"")</f>
      </c>
      <c r="V449" s="1"/>
      <c r="W449" s="1"/>
      <c r="X449" s="1">
        <f>IFERROR(VLOOKUP(A449,'星云问卷'!A:O,8,0),"")</f>
      </c>
      <c r="Y449" s="3">
        <f>IFERROR(VLOOKUP(A449,'星云问卷'!A:O,9,0),"")</f>
      </c>
      <c r="Z449" s="3">
        <f>IFERROR(VLOOKUP(A449,'星云问卷'!A:O,10,0),"")</f>
      </c>
      <c r="AA449" s="3">
        <f>IFERROR(VLOOKUP(A449,'星云问卷'!A:O,11,0),"")</f>
      </c>
      <c r="AB449" s="3">
        <f>IFERROR(VLOOKUP(A449,'星云问卷'!A:O,12,0),"")</f>
      </c>
      <c r="AC449" s="3">
        <f>IFERROR(VLOOKUP(A449,'星云问卷'!A:O,13,0),"")</f>
      </c>
      <c r="AD449" s="3">
        <f>IFERROR(VLOOKUP(A449,'星云问卷'!A:O,14,0),"")</f>
      </c>
      <c r="AE449" s="3">
        <f>IFERROR(VLOOKUP(A449,'星云问卷'!A:O,15,0),"")</f>
      </c>
      <c r="AF449" s="1">
        <f>IFERROR(VLOOKUP(A449,'微伴数据'!A:DB,72,0),"")</f>
      </c>
      <c r="AG449" s="5" t="str">
        <v>565mPmgq</v>
      </c>
      <c r="AH449" s="4" t="s">
        <v>2</v>
      </c>
      <c r="AI449" s="5" t="str">
        <v>6dhWk27cs</v>
      </c>
      <c r="AJ449" s="4"/>
      <c r="AK449" s="4"/>
      <c r="AL449" s="4">
        <f>CONCATENATE( " 我把体验营用户专属福利给你发一下哈：" &amp; CHAR(10) &amp; CHAR(10), "1.《抖音商业IP课》" &amp; CHAR(10), "兑换码：", AG449, CHAR(10), "兑换码使用地址：https://appamvpb5mq9834.h5.xiaoeknow.com/p/t/v1/ecommerce/mkt/redeem_index" &amp; CHAR(10) &amp; CHAR(10), "2.《生财有术66个项目精选》" &amp; CHAR(10), "兑换码：", AH449, CHAR(10), "使用方式：微信搜索小报童投递-点击开始阅读-点击生财有术项目精选即可" &amp; CHAR(10) &amp; CHAR(10), "3.《生财365问》" &amp; CHAR(10), "兑换码：", AI449, CHAR(10), "使用方式：https://appamvpb5mq9834.h5.xiaoeknow.com/p/t/v1/ecommerce/mkt/redeem_index")</f>
      </c>
      <c r="AM449" s="1"/>
      <c r="AN449" s="1"/>
      <c r="AO449" s="1"/>
    </row>
    <row r="450">
      <c r="A450" s="1">
        <f>IF('微伴数据'!A447="","",'微伴数据'!A447)</f>
      </c>
      <c r="B450" s="1">
        <f>IF('微伴数据'!B447="","",'微伴数据'!B447)</f>
      </c>
      <c r="C450" s="1">
        <f>IF('微伴数据'!G453="","",'微伴数据'!G453)</f>
      </c>
      <c r="D450" s="1">
        <f>IF('微伴数据'!D453="","",'微伴数据'!D453)</f>
      </c>
      <c r="E450" s="1">
        <f>IF('微伴数据'!CR447="","",'微伴数据'!CR447)</f>
      </c>
      <c r="F450" s="1">
        <f>IF('微伴数据'!CL447="","",'微伴数据'!CL447)</f>
      </c>
      <c r="G450" s="1" t="str">
        <v>B</v>
      </c>
      <c r="H450" s="1" t="str">
        <v>建联</v>
      </c>
      <c r="I450" s="1">
        <f>VLOOKUP(A450,'Sheet9'!A:A,1,0)</f>
      </c>
      <c r="J450" s="3"/>
      <c r="K450" s="1">
        <f>T450&amp;CHAR(10)&amp;U450&amp;CHAR(10)&amp;V450&amp;CHAR(10)&amp;Y450&amp;CHAR(10)&amp;Z450&amp;CHAR(10)&amp;AA450&amp;CHAR(10)&amp;AB450&amp;CHAR(10)&amp;AC450&amp;CHAR(10)&amp;AD450&amp;CHAR(10)&amp;AE450</f>
      </c>
      <c r="L450" s="2">
        <f>IFERROR(VLOOKUP(#REF!,'第一课直播'!D:L,9,0),IFERROR(VLOOKUP('第一课回放'!C:H,5,0),"未到课"))</f>
      </c>
      <c r="M450" s="2">
        <f>IFERROR(VLOOKUP(#REF!,'第一课回放'!C:H,5,0),"0:00:00")</f>
      </c>
      <c r="N450" s="2">
        <f>IFERROR(VLOOKUP(#REF!,'第二课直播'!D:L,9,0),"未到课")</f>
      </c>
      <c r="O450" s="2"/>
      <c r="P450" s="2"/>
      <c r="Q450" s="2"/>
      <c r="R450" s="2"/>
      <c r="S450" s="1">
        <f>IFERROR(VLOOKUP(A450,'微伴数据'!A:DB,12,0),"")</f>
      </c>
      <c r="T450" s="1">
        <f>IFERROR(VLOOKUP(A450,'微伴数据'!A:DB,32,0),"")</f>
      </c>
      <c r="U450" s="1">
        <f>IFERROR(VLOOKUP(A450,'微伴数据'!A:DC,81,0),"")</f>
      </c>
      <c r="V450" s="1"/>
      <c r="W450" s="1"/>
      <c r="X450" s="1">
        <f>IFERROR(VLOOKUP(A450,'星云问卷'!A:O,8,0),"")</f>
      </c>
      <c r="Y450" s="3">
        <f>IFERROR(VLOOKUP(A450,'星云问卷'!A:O,9,0),"")</f>
      </c>
      <c r="Z450" s="3">
        <f>IFERROR(VLOOKUP(A450,'星云问卷'!A:O,10,0),"")</f>
      </c>
      <c r="AA450" s="3">
        <f>IFERROR(VLOOKUP(A450,'星云问卷'!A:O,11,0),"")</f>
      </c>
      <c r="AB450" s="3">
        <f>IFERROR(VLOOKUP(A450,'星云问卷'!A:O,12,0),"")</f>
      </c>
      <c r="AC450" s="3">
        <f>IFERROR(VLOOKUP(A450,'星云问卷'!A:O,13,0),"")</f>
      </c>
      <c r="AD450" s="3">
        <f>IFERROR(VLOOKUP(A450,'星云问卷'!A:O,14,0),"")</f>
      </c>
      <c r="AE450" s="3">
        <f>IFERROR(VLOOKUP(A450,'星云问卷'!A:O,15,0),"")</f>
      </c>
      <c r="AF450" s="1">
        <f>IFERROR(VLOOKUP(A450,'微伴数据'!A:DB,72,0),"")</f>
      </c>
      <c r="AG450" s="5" t="str">
        <v>565mPmgq</v>
      </c>
      <c r="AH450" s="4" t="s">
        <v>2</v>
      </c>
      <c r="AI450" s="5" t="str">
        <v>6dhWk27cs</v>
      </c>
      <c r="AJ450" s="4"/>
      <c r="AK450" s="4"/>
      <c r="AL450" s="4">
        <f>CONCATENATE( " 我把体验营用户专属福利给你发一下哈：" &amp; CHAR(10) &amp; CHAR(10), "1.《抖音商业IP课》" &amp; CHAR(10), "兑换码：", AG450, CHAR(10), "兑换码使用地址：https://appamvpb5mq9834.h5.xiaoeknow.com/p/t/v1/ecommerce/mkt/redeem_index" &amp; CHAR(10) &amp; CHAR(10), "2.《生财有术66个项目精选》" &amp; CHAR(10), "兑换码：", AH450, CHAR(10), "使用方式：微信搜索小报童投递-点击开始阅读-点击生财有术项目精选即可" &amp; CHAR(10) &amp; CHAR(10), "3.《生财365问》" &amp; CHAR(10), "兑换码：", AI450, CHAR(10), "使用方式：https://appamvpb5mq9834.h5.xiaoeknow.com/p/t/v1/ecommerce/mkt/redeem_index")</f>
      </c>
      <c r="AM450" s="1"/>
      <c r="AN450" s="1"/>
      <c r="AO450" s="1"/>
    </row>
    <row r="451">
      <c r="A451" s="1">
        <f>IF('微伴数据'!A448="","",'微伴数据'!A448)</f>
      </c>
      <c r="B451" s="1">
        <f>IF('微伴数据'!B448="","",'微伴数据'!B448)</f>
      </c>
      <c r="C451" s="1">
        <f>IF('微伴数据'!G449="","",'微伴数据'!G449)</f>
      </c>
      <c r="D451" s="1">
        <f>IF('微伴数据'!D449="","",'微伴数据'!D449)</f>
      </c>
      <c r="E451" s="1"/>
      <c r="F451" s="1"/>
      <c r="G451" s="1"/>
      <c r="H451" s="1"/>
      <c r="I451" s="1">
        <f>VLOOKUP(A451,'Sheet9'!A:A,1,0)</f>
      </c>
      <c r="J451" s="3"/>
      <c r="K451" s="1">
        <f>T451&amp;CHAR(10)&amp;U451&amp;CHAR(10)&amp;V451&amp;CHAR(10)&amp;Y451&amp;CHAR(10)&amp;Z451&amp;CHAR(10)&amp;AA451&amp;CHAR(10)&amp;AB451&amp;CHAR(10)&amp;AC451&amp;CHAR(10)&amp;AD451&amp;CHAR(10)&amp;AE451</f>
      </c>
      <c r="L451" s="2">
        <f>IFERROR(VLOOKUP(#REF!,'第一课直播'!D:L,9,0),IFERROR(VLOOKUP('第一课回放'!C:H,5,0),"未到课"))</f>
      </c>
      <c r="M451" s="2">
        <f>IFERROR(VLOOKUP(#REF!,'第一课回放'!C:H,5,0),"0:00:00")</f>
      </c>
      <c r="N451" s="2">
        <f>IFERROR(VLOOKUP(#REF!,'第二课直播'!D:L,9,0),"未到课")</f>
      </c>
      <c r="O451" s="2"/>
      <c r="P451" s="2"/>
      <c r="Q451" s="2"/>
      <c r="R451" s="2"/>
      <c r="S451" s="1">
        <f>IFERROR(VLOOKUP(A451,'微伴数据'!A:DB,12,0),"")</f>
      </c>
      <c r="T451" s="1">
        <f>IFERROR(VLOOKUP(A451,'微伴数据'!A:DB,32,0),"")</f>
      </c>
      <c r="U451" s="1">
        <f>IFERROR(VLOOKUP(A451,'微伴数据'!A:DC,81,0),"")</f>
      </c>
      <c r="V451" s="1"/>
      <c r="W451" s="1"/>
      <c r="X451" s="1">
        <f>IFERROR(VLOOKUP(A451,'星云问卷'!A:O,8,0),"")</f>
      </c>
      <c r="Y451" s="3">
        <f>IFERROR(VLOOKUP(A451,'星云问卷'!A:O,9,0),"")</f>
      </c>
      <c r="Z451" s="3">
        <f>IFERROR(VLOOKUP(A451,'星云问卷'!A:O,10,0),"")</f>
      </c>
      <c r="AA451" s="3">
        <f>IFERROR(VLOOKUP(A451,'星云问卷'!A:O,11,0),"")</f>
      </c>
      <c r="AB451" s="3">
        <f>IFERROR(VLOOKUP(A451,'星云问卷'!A:O,12,0),"")</f>
      </c>
      <c r="AC451" s="3">
        <f>IFERROR(VLOOKUP(A451,'星云问卷'!A:O,13,0),"")</f>
      </c>
      <c r="AD451" s="3">
        <f>IFERROR(VLOOKUP(A451,'星云问卷'!A:O,14,0),"")</f>
      </c>
      <c r="AE451" s="3">
        <f>IFERROR(VLOOKUP(A451,'星云问卷'!A:O,15,0),"")</f>
      </c>
      <c r="AF451" s="1">
        <f>IFERROR(VLOOKUP(A451,'微伴数据'!A:DB,72,0),"")</f>
      </c>
      <c r="AG451" s="5" t="str">
        <v>565mPmgq</v>
      </c>
      <c r="AH451" s="4" t="s">
        <v>2</v>
      </c>
      <c r="AI451" s="5" t="str">
        <v>6dhWk27cs</v>
      </c>
      <c r="AJ451" s="4"/>
      <c r="AK451" s="4"/>
      <c r="AL451" s="4">
        <f>CONCATENATE( " 我把体验营用户专属福利给你发一下哈：" &amp; CHAR(10) &amp; CHAR(10), "1.《抖音商业IP课》" &amp; CHAR(10), "兑换码：", AG451, CHAR(10), "兑换码使用地址：https://appamvpb5mq9834.h5.xiaoeknow.com/p/t/v1/ecommerce/mkt/redeem_index" &amp; CHAR(10) &amp; CHAR(10), "2.《生财有术66个项目精选》" &amp; CHAR(10), "兑换码：", AH451, CHAR(10), "使用方式：微信搜索小报童投递-点击开始阅读-点击生财有术项目精选即可" &amp; CHAR(10) &amp; CHAR(10), "3.《生财365问》" &amp; CHAR(10), "兑换码：", AI451, CHAR(10), "使用方式：https://appamvpb5mq9834.h5.xiaoeknow.com/p/t/v1/ecommerce/mkt/redeem_index")</f>
      </c>
      <c r="AM451" s="1"/>
      <c r="AN451" s="1"/>
      <c r="AO451" s="1"/>
    </row>
    <row r="452">
      <c r="A452" s="1">
        <f>IF('微伴数据'!A450="","",'微伴数据'!A450)</f>
      </c>
      <c r="B452" s="1">
        <f>IF('微伴数据'!B450="","",'微伴数据'!B450)</f>
      </c>
      <c r="C452" s="1">
        <f>IF('微伴数据'!G450="","",'微伴数据'!G450)</f>
      </c>
      <c r="D452" s="1">
        <f>IF('微伴数据'!D450="","",'微伴数据'!D450)</f>
      </c>
      <c r="E452" s="1"/>
      <c r="F452" s="1"/>
      <c r="G452" s="1"/>
      <c r="H452" s="1"/>
      <c r="I452" s="1">
        <f>VLOOKUP(A452,'Sheet9'!A:A,1,0)</f>
      </c>
      <c r="J452" s="3"/>
      <c r="K452" s="1">
        <f>T452&amp;CHAR(10)&amp;U452&amp;CHAR(10)&amp;V452&amp;CHAR(10)&amp;Y452&amp;CHAR(10)&amp;Z452&amp;CHAR(10)&amp;AA452&amp;CHAR(10)&amp;AB452&amp;CHAR(10)&amp;AC452&amp;CHAR(10)&amp;AD452&amp;CHAR(10)&amp;AE452</f>
      </c>
      <c r="L452" s="2">
        <f>IFERROR(VLOOKUP(#REF!,'第一课直播'!D:L,9,0),IFERROR(VLOOKUP('第一课回放'!C:H,5,0),"未到课"))</f>
      </c>
      <c r="M452" s="2">
        <f>IFERROR(VLOOKUP(#REF!,'第一课回放'!C:H,5,0),"0:00:00")</f>
      </c>
      <c r="N452" s="2">
        <f>IFERROR(VLOOKUP(#REF!,'第二课直播'!D:L,9,0),"未到课")</f>
      </c>
      <c r="O452" s="2"/>
      <c r="P452" s="2"/>
      <c r="Q452" s="2"/>
      <c r="R452" s="2"/>
      <c r="S452" s="1">
        <f>IFERROR(VLOOKUP(A452,'微伴数据'!A:DB,12,0),"")</f>
      </c>
      <c r="T452" s="1">
        <f>IFERROR(VLOOKUP(A452,'微伴数据'!A:DB,32,0),"")</f>
      </c>
      <c r="U452" s="1">
        <f>IFERROR(VLOOKUP(A452,'微伴数据'!A:DC,81,0),"")</f>
      </c>
      <c r="V452" s="1"/>
      <c r="W452" s="1"/>
      <c r="X452" s="1">
        <f>IFERROR(VLOOKUP(A452,'星云问卷'!A:O,8,0),"")</f>
      </c>
      <c r="Y452" s="3">
        <f>IFERROR(VLOOKUP(A452,'星云问卷'!A:O,9,0),"")</f>
      </c>
      <c r="Z452" s="3">
        <f>IFERROR(VLOOKUP(A452,'星云问卷'!A:O,10,0),"")</f>
      </c>
      <c r="AA452" s="3">
        <f>IFERROR(VLOOKUP(A452,'星云问卷'!A:O,11,0),"")</f>
      </c>
      <c r="AB452" s="3">
        <f>IFERROR(VLOOKUP(A452,'星云问卷'!A:O,12,0),"")</f>
      </c>
      <c r="AC452" s="3">
        <f>IFERROR(VLOOKUP(A452,'星云问卷'!A:O,13,0),"")</f>
      </c>
      <c r="AD452" s="3">
        <f>IFERROR(VLOOKUP(A452,'星云问卷'!A:O,14,0),"")</f>
      </c>
      <c r="AE452" s="3">
        <f>IFERROR(VLOOKUP(A452,'星云问卷'!A:O,15,0),"")</f>
      </c>
      <c r="AF452" s="1">
        <f>IFERROR(VLOOKUP(A452,'微伴数据'!A:DB,72,0),"")</f>
      </c>
      <c r="AG452" s="5" t="str">
        <v>565mPmgq</v>
      </c>
      <c r="AH452" s="4" t="s">
        <v>2</v>
      </c>
      <c r="AI452" s="5" t="str">
        <v>6dhWk27cs</v>
      </c>
      <c r="AJ452" s="4"/>
      <c r="AK452" s="4"/>
      <c r="AL452" s="4">
        <f>CONCATENATE( " 我把体验营用户专属福利给你发一下哈：" &amp; CHAR(10) &amp; CHAR(10), "1.《抖音商业IP课》" &amp; CHAR(10), "兑换码：", AG452, CHAR(10), "兑换码使用地址：https://appamvpb5mq9834.h5.xiaoeknow.com/p/t/v1/ecommerce/mkt/redeem_index" &amp; CHAR(10) &amp; CHAR(10), "2.《生财有术66个项目精选》" &amp; CHAR(10), "兑换码：", AH452, CHAR(10), "使用方式：微信搜索小报童投递-点击开始阅读-点击生财有术项目精选即可" &amp; CHAR(10) &amp; CHAR(10), "3.《生财365问》" &amp; CHAR(10), "兑换码：", AI452, CHAR(10), "使用方式：https://appamvpb5mq9834.h5.xiaoeknow.com/p/t/v1/ecommerce/mkt/redeem_index")</f>
      </c>
      <c r="AM452" s="1"/>
      <c r="AN452" s="1"/>
      <c r="AO452" s="1"/>
    </row>
    <row r="453">
      <c r="A453" s="1">
        <f>IF('微伴数据'!A451="","",'微伴数据'!A451)</f>
      </c>
      <c r="B453" s="1">
        <f>IF('微伴数据'!B451="","",'微伴数据'!B451)</f>
      </c>
      <c r="C453" s="1">
        <f>IF('微伴数据'!G451="","",'微伴数据'!G451)</f>
      </c>
      <c r="D453" s="1">
        <f>IF('微伴数据'!D451="","",'微伴数据'!D451)</f>
      </c>
      <c r="E453" s="1"/>
      <c r="F453" s="1"/>
      <c r="G453" s="1" t="str">
        <v>B</v>
      </c>
      <c r="H453" s="1" t="str">
        <v>建联</v>
      </c>
      <c r="I453" s="1">
        <f>VLOOKUP(A453,'Sheet9'!A:A,1,0)</f>
      </c>
      <c r="J453" s="3"/>
      <c r="K453" s="1">
        <f>T453&amp;CHAR(10)&amp;U453&amp;CHAR(10)&amp;V453&amp;CHAR(10)&amp;Y453&amp;CHAR(10)&amp;Z453&amp;CHAR(10)&amp;AA453&amp;CHAR(10)&amp;AB453&amp;CHAR(10)&amp;AC453&amp;CHAR(10)&amp;AD453&amp;CHAR(10)&amp;AE453</f>
      </c>
      <c r="L453" s="2">
        <f>IFERROR(VLOOKUP(#REF!,'第一课直播'!D:L,9,0),IFERROR(VLOOKUP('第一课回放'!C:H,5,0),"未到课"))</f>
      </c>
      <c r="M453" s="2">
        <f>IFERROR(VLOOKUP(#REF!,'第一课回放'!C:H,5,0),"0:00:00")</f>
      </c>
      <c r="N453" s="2">
        <f>IFERROR(VLOOKUP(#REF!,'第二课直播'!D:L,9,0),"未到课")</f>
      </c>
      <c r="O453" s="2"/>
      <c r="P453" s="2"/>
      <c r="Q453" s="2"/>
      <c r="R453" s="2"/>
      <c r="S453" s="1">
        <f>IFERROR(VLOOKUP(A453,'微伴数据'!A:DB,12,0),"")</f>
      </c>
      <c r="T453" s="1">
        <f>IFERROR(VLOOKUP(A453,'微伴数据'!A:DB,32,0),"")</f>
      </c>
      <c r="U453" s="1">
        <f>IFERROR(VLOOKUP(A453,'微伴数据'!A:DC,81,0),"")</f>
      </c>
      <c r="V453" s="1"/>
      <c r="W453" s="1"/>
      <c r="X453" s="1">
        <f>IFERROR(VLOOKUP(A453,'星云问卷'!A:O,8,0),"")</f>
      </c>
      <c r="Y453" s="3">
        <f>IFERROR(VLOOKUP(A453,'星云问卷'!A:O,9,0),"")</f>
      </c>
      <c r="Z453" s="3">
        <f>IFERROR(VLOOKUP(A453,'星云问卷'!A:O,10,0),"")</f>
      </c>
      <c r="AA453" s="3">
        <f>IFERROR(VLOOKUP(A453,'星云问卷'!A:O,11,0),"")</f>
      </c>
      <c r="AB453" s="3">
        <f>IFERROR(VLOOKUP(A453,'星云问卷'!A:O,12,0),"")</f>
      </c>
      <c r="AC453" s="3">
        <f>IFERROR(VLOOKUP(A453,'星云问卷'!A:O,13,0),"")</f>
      </c>
      <c r="AD453" s="3">
        <f>IFERROR(VLOOKUP(A453,'星云问卷'!A:O,14,0),"")</f>
      </c>
      <c r="AE453" s="3">
        <f>IFERROR(VLOOKUP(A453,'星云问卷'!A:O,15,0),"")</f>
      </c>
      <c r="AF453" s="1">
        <f>IFERROR(VLOOKUP(A453,'微伴数据'!A:DB,72,0),"")</f>
      </c>
      <c r="AG453" s="5" t="str">
        <v>565mPmgq</v>
      </c>
      <c r="AH453" s="4" t="s">
        <v>2</v>
      </c>
      <c r="AI453" s="5" t="str">
        <v>6dhWk27cs</v>
      </c>
      <c r="AJ453" s="4"/>
      <c r="AK453" s="4"/>
      <c r="AL453" s="4">
        <f>CONCATENATE( " 我把体验营用户专属福利给你发一下哈：" &amp; CHAR(10) &amp; CHAR(10), "1.《抖音商业IP课》" &amp; CHAR(10), "兑换码：", AG453, CHAR(10), "兑换码使用地址：https://appamvpb5mq9834.h5.xiaoeknow.com/p/t/v1/ecommerce/mkt/redeem_index" &amp; CHAR(10) &amp; CHAR(10), "2.《生财有术66个项目精选》" &amp; CHAR(10), "兑换码：", AH453, CHAR(10), "使用方式：微信搜索小报童投递-点击开始阅读-点击生财有术项目精选即可" &amp; CHAR(10) &amp; CHAR(10), "3.《生财365问》" &amp; CHAR(10), "兑换码：", AI453, CHAR(10), "使用方式：https://appamvpb5mq9834.h5.xiaoeknow.com/p/t/v1/ecommerce/mkt/redeem_index")</f>
      </c>
      <c r="AM453" s="1"/>
      <c r="AN453" s="1"/>
      <c r="AO453" s="1"/>
    </row>
    <row r="454">
      <c r="A454" s="1">
        <f>IF('微伴数据'!A452="","",'微伴数据'!A452)</f>
      </c>
      <c r="B454" s="1">
        <f>IF('微伴数据'!B452="","",'微伴数据'!B452)</f>
      </c>
      <c r="C454" s="1">
        <f>IF('微伴数据'!G452="","",'微伴数据'!G452)</f>
      </c>
      <c r="D454" s="1">
        <f>IF('微伴数据'!D452="","",'微伴数据'!D452)</f>
      </c>
      <c r="E454" s="1"/>
      <c r="F454" s="1"/>
      <c r="G454" s="1" t="str">
        <v>B</v>
      </c>
      <c r="H454" s="1" t="str">
        <v>建联</v>
      </c>
      <c r="I454" s="1">
        <f>VLOOKUP(A454,'Sheet9'!A:A,1,0)</f>
      </c>
      <c r="J454" s="3"/>
      <c r="K454" s="1">
        <f>T454&amp;CHAR(10)&amp;U454&amp;CHAR(10)&amp;V454&amp;CHAR(10)&amp;Y454&amp;CHAR(10)&amp;Z454&amp;CHAR(10)&amp;AA454&amp;CHAR(10)&amp;AB454&amp;CHAR(10)&amp;AC454&amp;CHAR(10)&amp;AD454&amp;CHAR(10)&amp;AE454</f>
      </c>
      <c r="L454" s="2">
        <f>IFERROR(VLOOKUP(#REF!,'第一课直播'!D:L,9,0),IFERROR(VLOOKUP('第一课回放'!C:H,5,0),"未到课"))</f>
      </c>
      <c r="M454" s="2">
        <f>IFERROR(VLOOKUP(#REF!,'第一课回放'!C:H,5,0),"0:00:00")</f>
      </c>
      <c r="N454" s="2">
        <f>IFERROR(VLOOKUP(#REF!,'第二课直播'!D:L,9,0),"未到课")</f>
      </c>
      <c r="O454" s="2"/>
      <c r="P454" s="2"/>
      <c r="Q454" s="2"/>
      <c r="R454" s="2"/>
      <c r="S454" s="1">
        <f>IFERROR(VLOOKUP(A454,'微伴数据'!A:DB,12,0),"")</f>
      </c>
      <c r="T454" s="1">
        <f>IFERROR(VLOOKUP(A454,'微伴数据'!A:DB,32,0),"")</f>
      </c>
      <c r="U454" s="1">
        <f>IFERROR(VLOOKUP(A454,'微伴数据'!A:DC,81,0),"")</f>
      </c>
      <c r="V454" s="1"/>
      <c r="W454" s="1"/>
      <c r="X454" s="1">
        <f>IFERROR(VLOOKUP(A454,'星云问卷'!A:O,8,0),"")</f>
      </c>
      <c r="Y454" s="3">
        <f>IFERROR(VLOOKUP(A454,'星云问卷'!A:O,9,0),"")</f>
      </c>
      <c r="Z454" s="3">
        <f>IFERROR(VLOOKUP(A454,'星云问卷'!A:O,10,0),"")</f>
      </c>
      <c r="AA454" s="3">
        <f>IFERROR(VLOOKUP(A454,'星云问卷'!A:O,11,0),"")</f>
      </c>
      <c r="AB454" s="3">
        <f>IFERROR(VLOOKUP(A454,'星云问卷'!A:O,12,0),"")</f>
      </c>
      <c r="AC454" s="3">
        <f>IFERROR(VLOOKUP(A454,'星云问卷'!A:O,13,0),"")</f>
      </c>
      <c r="AD454" s="3">
        <f>IFERROR(VLOOKUP(A454,'星云问卷'!A:O,14,0),"")</f>
      </c>
      <c r="AE454" s="3">
        <f>IFERROR(VLOOKUP(A454,'星云问卷'!A:O,15,0),"")</f>
      </c>
      <c r="AF454" s="1">
        <f>IFERROR(VLOOKUP(A454,'微伴数据'!A:DB,72,0),"")</f>
      </c>
      <c r="AG454" s="5" t="str">
        <v>565mPmgq</v>
      </c>
      <c r="AH454" s="4" t="s">
        <v>2</v>
      </c>
      <c r="AI454" s="5" t="str">
        <v>6dhWk27cs</v>
      </c>
      <c r="AJ454" s="4"/>
      <c r="AK454" s="4"/>
      <c r="AL454" s="4">
        <f>CONCATENATE( " 我把体验营用户专属福利给你发一下哈：" &amp; CHAR(10) &amp; CHAR(10), "1.《抖音商业IP课》" &amp; CHAR(10), "兑换码：", AG454, CHAR(10), "兑换码使用地址：https://appamvpb5mq9834.h5.xiaoeknow.com/p/t/v1/ecommerce/mkt/redeem_index" &amp; CHAR(10) &amp; CHAR(10), "2.《生财有术66个项目精选》" &amp; CHAR(10), "兑换码：", AH454, CHAR(10), "使用方式：微信搜索小报童投递-点击开始阅读-点击生财有术项目精选即可" &amp; CHAR(10) &amp; CHAR(10), "3.《生财365问》" &amp; CHAR(10), "兑换码：", AI454, CHAR(10), "使用方式：https://appamvpb5mq9834.h5.xiaoeknow.com/p/t/v1/ecommerce/mkt/redeem_index")</f>
      </c>
      <c r="AM454" s="1"/>
      <c r="AN454" s="1"/>
      <c r="AO454" s="1"/>
    </row>
    <row r="455">
      <c r="A455" s="1">
        <f>IF('微伴数据'!A453="","",'微伴数据'!A453)</f>
      </c>
      <c r="B455" s="1">
        <f>IF('微伴数据'!B453="","",'微伴数据'!B453)</f>
      </c>
      <c r="C455" s="1">
        <f>IF('微伴数据'!G453="","",'微伴数据'!G453)</f>
      </c>
      <c r="D455" s="1">
        <f>IF('微伴数据'!D453="","",'微伴数据'!D453)</f>
      </c>
      <c r="E455" s="1"/>
      <c r="F455" s="1"/>
      <c r="G455" s="1" t="str">
        <v>B</v>
      </c>
      <c r="H455" s="1" t="str">
        <v>建联</v>
      </c>
      <c r="I455" s="1">
        <f>VLOOKUP(A455,'Sheet9'!A:A,1,0)</f>
      </c>
      <c r="J455" s="3"/>
      <c r="K455" s="1">
        <f>T455&amp;CHAR(10)&amp;U455&amp;CHAR(10)&amp;V455&amp;CHAR(10)&amp;Y455&amp;CHAR(10)&amp;Z455&amp;CHAR(10)&amp;AA455&amp;CHAR(10)&amp;AB455&amp;CHAR(10)&amp;AC455&amp;CHAR(10)&amp;AD455&amp;CHAR(10)&amp;AE455</f>
      </c>
      <c r="L455" s="2">
        <f>IFERROR(VLOOKUP(#REF!,'第一课直播'!D:L,9,0),IFERROR(VLOOKUP('第一课回放'!C:H,5,0),"未到课"))</f>
      </c>
      <c r="M455" s="2">
        <f>IFERROR(VLOOKUP(#REF!,'第一课回放'!C:H,5,0),"0:00:00")</f>
      </c>
      <c r="N455" s="2">
        <f>IFERROR(VLOOKUP(#REF!,'第二课直播'!D:L,9,0),"未到课")</f>
      </c>
      <c r="O455" s="2"/>
      <c r="P455" s="2"/>
      <c r="Q455" s="2"/>
      <c r="R455" s="2"/>
      <c r="S455" s="1">
        <f>IFERROR(VLOOKUP(A455,'微伴数据'!A:DB,12,0),"")</f>
      </c>
      <c r="T455" s="1">
        <f>IFERROR(VLOOKUP(A455,'微伴数据'!A:DB,32,0),"")</f>
      </c>
      <c r="U455" s="1">
        <f>IFERROR(VLOOKUP(A455,'微伴数据'!A:DC,81,0),"")</f>
      </c>
      <c r="V455" s="1"/>
      <c r="W455" s="1"/>
      <c r="X455" s="1">
        <f>IFERROR(VLOOKUP(A455,'星云问卷'!A:O,8,0),"")</f>
      </c>
      <c r="Y455" s="3">
        <f>IFERROR(VLOOKUP(A455,'星云问卷'!A:O,9,0),"")</f>
      </c>
      <c r="Z455" s="3">
        <f>IFERROR(VLOOKUP(A455,'星云问卷'!A:O,10,0),"")</f>
      </c>
      <c r="AA455" s="3">
        <f>IFERROR(VLOOKUP(A455,'星云问卷'!A:O,11,0),"")</f>
      </c>
      <c r="AB455" s="3">
        <f>IFERROR(VLOOKUP(A455,'星云问卷'!A:O,12,0),"")</f>
      </c>
      <c r="AC455" s="3">
        <f>IFERROR(VLOOKUP(A455,'星云问卷'!A:O,13,0),"")</f>
      </c>
      <c r="AD455" s="3">
        <f>IFERROR(VLOOKUP(A455,'星云问卷'!A:O,14,0),"")</f>
      </c>
      <c r="AE455" s="3">
        <f>IFERROR(VLOOKUP(A455,'星云问卷'!A:O,15,0),"")</f>
      </c>
      <c r="AF455" s="1">
        <f>IFERROR(VLOOKUP(A455,'微伴数据'!A:DB,72,0),"")</f>
      </c>
      <c r="AG455" s="5" t="str">
        <v>565mPmgq</v>
      </c>
      <c r="AH455" s="4" t="s">
        <v>2</v>
      </c>
      <c r="AI455" s="5" t="str">
        <v>6dhWk27cs</v>
      </c>
      <c r="AJ455" s="4"/>
      <c r="AK455" s="4"/>
      <c r="AL455" s="4">
        <f>CONCATENATE( " 我把体验营用户专属福利给你发一下哈：" &amp; CHAR(10) &amp; CHAR(10), "1.《抖音商业IP课》" &amp; CHAR(10), "兑换码：", AG455, CHAR(10), "兑换码使用地址：https://appamvpb5mq9834.h5.xiaoeknow.com/p/t/v1/ecommerce/mkt/redeem_index" &amp; CHAR(10) &amp; CHAR(10), "2.《生财有术66个项目精选》" &amp; CHAR(10), "兑换码：", AH455, CHAR(10), "使用方式：微信搜索小报童投递-点击开始阅读-点击生财有术项目精选即可" &amp; CHAR(10) &amp; CHAR(10), "3.《生财365问》" &amp; CHAR(10), "兑换码：", AI455, CHAR(10), "使用方式：https://appamvpb5mq9834.h5.xiaoeknow.com/p/t/v1/ecommerce/mkt/redeem_index")</f>
      </c>
      <c r="AM455" s="1"/>
      <c r="AN455" s="1"/>
      <c r="AO455" s="1"/>
    </row>
    <row r="456">
      <c r="A456" s="1">
        <f>IF('微伴数据'!A454="","",'微伴数据'!A454)</f>
      </c>
      <c r="B456" s="1">
        <f>IF('微伴数据'!B454="","",'微伴数据'!B454)</f>
      </c>
      <c r="C456" s="1">
        <f>IF('微伴数据'!G454="","",'微伴数据'!G454)</f>
      </c>
      <c r="D456" s="1">
        <f>IF('微伴数据'!D454="","",'微伴数据'!D454)</f>
      </c>
      <c r="E456" s="1"/>
      <c r="F456" s="1">
        <f>IF('微伴数据'!CL448="","",'微伴数据'!CL448)</f>
      </c>
      <c r="G456" s="1" t="str">
        <v>B</v>
      </c>
      <c r="H456" s="1" t="str">
        <v>建联</v>
      </c>
      <c r="I456" s="1">
        <f>VLOOKUP(A456,'Sheet9'!A:A,1,0)</f>
      </c>
      <c r="J456" s="3"/>
      <c r="K456" s="1">
        <f>T456&amp;CHAR(10)&amp;U456&amp;CHAR(10)&amp;V456&amp;CHAR(10)&amp;Y456&amp;CHAR(10)&amp;Z456&amp;CHAR(10)&amp;AA456&amp;CHAR(10)&amp;AB456&amp;CHAR(10)&amp;AC456&amp;CHAR(10)&amp;AD456&amp;CHAR(10)&amp;AE456</f>
      </c>
      <c r="L456" s="2">
        <f>IFERROR(VLOOKUP(#REF!,'第一课直播'!D:L,9,0),IFERROR(VLOOKUP('第一课回放'!C:H,5,0),"未到课"))</f>
      </c>
      <c r="M456" s="2">
        <f>IFERROR(VLOOKUP(#REF!,'第一课回放'!C:H,5,0),"0:00:00")</f>
      </c>
      <c r="N456" s="2">
        <f>IFERROR(VLOOKUP(#REF!,'第二课直播'!D:L,9,0),"未到课")</f>
      </c>
      <c r="O456" s="2"/>
      <c r="P456" s="2"/>
      <c r="Q456" s="2"/>
      <c r="R456" s="2"/>
      <c r="S456" s="1">
        <f>IFERROR(VLOOKUP(A456,'微伴数据'!A:DB,12,0),"")</f>
      </c>
      <c r="T456" s="1">
        <f>IFERROR(VLOOKUP(A456,'微伴数据'!A:DB,32,0),"")</f>
      </c>
      <c r="U456" s="1">
        <f>IFERROR(VLOOKUP(A456,'微伴数据'!A:DC,81,0),"")</f>
      </c>
      <c r="V456" s="1"/>
      <c r="W456" s="1"/>
      <c r="X456" s="1">
        <f>IFERROR(VLOOKUP(A456,'星云问卷'!A:O,8,0),"")</f>
      </c>
      <c r="Y456" s="3">
        <f>IFERROR(VLOOKUP(A456,'星云问卷'!A:O,9,0),"")</f>
      </c>
      <c r="Z456" s="3">
        <f>IFERROR(VLOOKUP(A456,'星云问卷'!A:O,10,0),"")</f>
      </c>
      <c r="AA456" s="3">
        <f>IFERROR(VLOOKUP(A456,'星云问卷'!A:O,11,0),"")</f>
      </c>
      <c r="AB456" s="3">
        <f>IFERROR(VLOOKUP(A456,'星云问卷'!A:O,12,0),"")</f>
      </c>
      <c r="AC456" s="3">
        <f>IFERROR(VLOOKUP(A456,'星云问卷'!A:O,13,0),"")</f>
      </c>
      <c r="AD456" s="3">
        <f>IFERROR(VLOOKUP(A456,'星云问卷'!A:O,14,0),"")</f>
      </c>
      <c r="AE456" s="3">
        <f>IFERROR(VLOOKUP(A456,'星云问卷'!A:O,15,0),"")</f>
      </c>
      <c r="AF456" s="1">
        <f>IFERROR(VLOOKUP(A456,'微伴数据'!A:DB,72,0),"")</f>
      </c>
      <c r="AG456" s="5" t="str">
        <v>565mPmgq</v>
      </c>
      <c r="AH456" s="4" t="s">
        <v>2</v>
      </c>
      <c r="AI456" s="5" t="str">
        <v>6dhWk27cs</v>
      </c>
      <c r="AJ456" s="4"/>
      <c r="AK456" s="4"/>
      <c r="AL456" s="4">
        <f>CONCATENATE( " 我把体验营用户专属福利给你发一下哈：" &amp; CHAR(10) &amp; CHAR(10), "1.《抖音商业IP课》" &amp; CHAR(10), "兑换码：", AG456, CHAR(10), "兑换码使用地址：https://appamvpb5mq9834.h5.xiaoeknow.com/p/t/v1/ecommerce/mkt/redeem_index" &amp; CHAR(10) &amp; CHAR(10), "2.《生财有术66个项目精选》" &amp; CHAR(10), "兑换码：", AH456, CHAR(10), "使用方式：微信搜索小报童投递-点击开始阅读-点击生财有术项目精选即可" &amp; CHAR(10) &amp; CHAR(10), "3.《生财365问》" &amp; CHAR(10), "兑换码：", AI456, CHAR(10), "使用方式：https://appamvpb5mq9834.h5.xiaoeknow.com/p/t/v1/ecommerce/mkt/redeem_index")</f>
      </c>
      <c r="AM456" s="1"/>
      <c r="AN456" s="1"/>
      <c r="AO456" s="1"/>
    </row>
    <row r="457">
      <c r="A457" s="1">
        <f>IF('微伴数据'!A455="","",'微伴数据'!A455)</f>
      </c>
      <c r="B457" s="1">
        <f>IF('微伴数据'!B455="","",'微伴数据'!B455)</f>
      </c>
      <c r="C457" s="1">
        <f>IF('微伴数据'!G455="","",'微伴数据'!G455)</f>
      </c>
      <c r="D457" s="1">
        <f>IF('微伴数据'!D455="","",'微伴数据'!D455)</f>
      </c>
      <c r="E457" s="1"/>
      <c r="F457" s="1">
        <f>IF('微伴数据'!CL449="","",'微伴数据'!CL449)</f>
      </c>
      <c r="G457" s="1" t="str">
        <v>B</v>
      </c>
      <c r="H457" s="1" t="str">
        <v>建联</v>
      </c>
      <c r="I457" s="1">
        <f>VLOOKUP(A457,'Sheet9'!A:A,1,0)</f>
      </c>
      <c r="J457" s="3"/>
      <c r="K457" s="1">
        <f>T457&amp;CHAR(10)&amp;U457&amp;CHAR(10)&amp;V457&amp;CHAR(10)&amp;Y457&amp;CHAR(10)&amp;Z457&amp;CHAR(10)&amp;AA457&amp;CHAR(10)&amp;AB457&amp;CHAR(10)&amp;AC457&amp;CHAR(10)&amp;AD457&amp;CHAR(10)&amp;AE457</f>
      </c>
      <c r="L457" s="2">
        <f>IFERROR(VLOOKUP(#REF!,'第一课直播'!D:L,9,0),IFERROR(VLOOKUP('第一课回放'!C:H,5,0),"未到课"))</f>
      </c>
      <c r="M457" s="2">
        <f>IFERROR(VLOOKUP(#REF!,'第一课回放'!C:H,5,0),"0:00:00")</f>
      </c>
      <c r="N457" s="2">
        <f>IFERROR(VLOOKUP(#REF!,'第二课直播'!D:L,9,0),"未到课")</f>
      </c>
      <c r="O457" s="2"/>
      <c r="P457" s="2"/>
      <c r="Q457" s="2"/>
      <c r="R457" s="2"/>
      <c r="S457" s="1">
        <f>IFERROR(VLOOKUP(A457,'微伴数据'!A:DB,12,0),"")</f>
      </c>
      <c r="T457" s="1">
        <f>IFERROR(VLOOKUP(A457,'微伴数据'!A:DB,32,0),"")</f>
      </c>
      <c r="U457" s="1">
        <f>IFERROR(VLOOKUP(A457,'微伴数据'!A:DC,81,0),"")</f>
      </c>
      <c r="V457" s="1"/>
      <c r="W457" s="1"/>
      <c r="X457" s="1">
        <f>IFERROR(VLOOKUP(A457,'星云问卷'!A:O,8,0),"")</f>
      </c>
      <c r="Y457" s="3">
        <f>IFERROR(VLOOKUP(A457,'星云问卷'!A:O,9,0),"")</f>
      </c>
      <c r="Z457" s="3">
        <f>IFERROR(VLOOKUP(A457,'星云问卷'!A:O,10,0),"")</f>
      </c>
      <c r="AA457" s="3">
        <f>IFERROR(VLOOKUP(A457,'星云问卷'!A:O,11,0),"")</f>
      </c>
      <c r="AB457" s="3">
        <f>IFERROR(VLOOKUP(A457,'星云问卷'!A:O,12,0),"")</f>
      </c>
      <c r="AC457" s="3">
        <f>IFERROR(VLOOKUP(A457,'星云问卷'!A:O,13,0),"")</f>
      </c>
      <c r="AD457" s="3">
        <f>IFERROR(VLOOKUP(A457,'星云问卷'!A:O,14,0),"")</f>
      </c>
      <c r="AE457" s="3">
        <f>IFERROR(VLOOKUP(A457,'星云问卷'!A:O,15,0),"")</f>
      </c>
      <c r="AF457" s="1">
        <f>IFERROR(VLOOKUP(A457,'微伴数据'!A:DB,72,0),"")</f>
      </c>
      <c r="AG457" s="5" t="str">
        <v>565mPmgq</v>
      </c>
      <c r="AH457" s="4" t="s">
        <v>2</v>
      </c>
      <c r="AI457" s="5" t="str">
        <v>6dhWk27cs</v>
      </c>
      <c r="AJ457" s="4"/>
      <c r="AK457" s="4"/>
      <c r="AL457" s="4">
        <f>CONCATENATE( " 我把体验营用户专属福利给你发一下哈：" &amp; CHAR(10) &amp; CHAR(10), "1.《抖音商业IP课》" &amp; CHAR(10), "兑换码：", AG457, CHAR(10), "兑换码使用地址：https://appamvpb5mq9834.h5.xiaoeknow.com/p/t/v1/ecommerce/mkt/redeem_index" &amp; CHAR(10) &amp; CHAR(10), "2.《生财有术66个项目精选》" &amp; CHAR(10), "兑换码：", AH457, CHAR(10), "使用方式：微信搜索小报童投递-点击开始阅读-点击生财有术项目精选即可" &amp; CHAR(10) &amp; CHAR(10), "3.《生财365问》" &amp; CHAR(10), "兑换码：", AI457, CHAR(10), "使用方式：https://appamvpb5mq9834.h5.xiaoeknow.com/p/t/v1/ecommerce/mkt/redeem_index")</f>
      </c>
      <c r="AM457" s="1"/>
      <c r="AN457" s="1"/>
      <c r="AO457" s="1"/>
    </row>
    <row r="458">
      <c r="A458" s="1">
        <f>IF('微伴数据'!A456="","",'微伴数据'!A456)</f>
      </c>
      <c r="B458" s="1">
        <f>IF('微伴数据'!B456="","",'微伴数据'!B456)</f>
      </c>
      <c r="C458" s="1">
        <f>IF('微伴数据'!G456="","",'微伴数据'!G456)</f>
      </c>
      <c r="D458" s="1">
        <f>IF('微伴数据'!D456="","",'微伴数据'!D456)</f>
      </c>
      <c r="E458" s="1"/>
      <c r="F458" s="1">
        <f>IF('微伴数据'!CL450="","",'微伴数据'!CL450)</f>
      </c>
      <c r="G458" s="1" t="str">
        <v>B</v>
      </c>
      <c r="H458" s="1" t="str">
        <v>建联</v>
      </c>
      <c r="I458" s="1">
        <f>VLOOKUP(A458,'Sheet9'!A:A,1,0)</f>
      </c>
      <c r="J458" s="3"/>
      <c r="K458" s="1">
        <f>T458&amp;CHAR(10)&amp;U458&amp;CHAR(10)&amp;V458&amp;CHAR(10)&amp;Y458&amp;CHAR(10)&amp;Z458&amp;CHAR(10)&amp;AA458&amp;CHAR(10)&amp;AB458&amp;CHAR(10)&amp;AC458&amp;CHAR(10)&amp;AD458&amp;CHAR(10)&amp;AE458</f>
      </c>
      <c r="L458" s="2">
        <f>IFERROR(VLOOKUP(#REF!,'第一课直播'!D:L,9,0),IFERROR(VLOOKUP('第一课回放'!C:H,5,0),"未到课"))</f>
      </c>
      <c r="M458" s="2">
        <f>IFERROR(VLOOKUP(#REF!,'第一课回放'!C:H,5,0),"0:00:00")</f>
      </c>
      <c r="N458" s="2">
        <f>IFERROR(VLOOKUP(#REF!,'第二课直播'!D:L,9,0),"未到课")</f>
      </c>
      <c r="O458" s="2"/>
      <c r="P458" s="2"/>
      <c r="Q458" s="2"/>
      <c r="R458" s="2"/>
      <c r="S458" s="1">
        <f>IFERROR(VLOOKUP(A458,'微伴数据'!A:DB,12,0),"")</f>
      </c>
      <c r="T458" s="1">
        <f>IFERROR(VLOOKUP(A458,'微伴数据'!A:DB,32,0),"")</f>
      </c>
      <c r="U458" s="1">
        <f>IFERROR(VLOOKUP(A458,'微伴数据'!A:DC,81,0),"")</f>
      </c>
      <c r="V458" s="1"/>
      <c r="W458" s="1"/>
      <c r="X458" s="1">
        <f>IFERROR(VLOOKUP(A458,'星云问卷'!A:O,8,0),"")</f>
      </c>
      <c r="Y458" s="3">
        <f>IFERROR(VLOOKUP(A458,'星云问卷'!A:O,9,0),"")</f>
      </c>
      <c r="Z458" s="3">
        <f>IFERROR(VLOOKUP(A458,'星云问卷'!A:O,10,0),"")</f>
      </c>
      <c r="AA458" s="3">
        <f>IFERROR(VLOOKUP(A458,'星云问卷'!A:O,11,0),"")</f>
      </c>
      <c r="AB458" s="3">
        <f>IFERROR(VLOOKUP(A458,'星云问卷'!A:O,12,0),"")</f>
      </c>
      <c r="AC458" s="3">
        <f>IFERROR(VLOOKUP(A458,'星云问卷'!A:O,13,0),"")</f>
      </c>
      <c r="AD458" s="3">
        <f>IFERROR(VLOOKUP(A458,'星云问卷'!A:O,14,0),"")</f>
      </c>
      <c r="AE458" s="3">
        <f>IFERROR(VLOOKUP(A458,'星云问卷'!A:O,15,0),"")</f>
      </c>
      <c r="AF458" s="1">
        <f>IFERROR(VLOOKUP(A458,'微伴数据'!A:DB,72,0),"")</f>
      </c>
      <c r="AG458" s="5" t="str">
        <v>565mPmgq</v>
      </c>
      <c r="AH458" s="4" t="s">
        <v>2</v>
      </c>
      <c r="AI458" s="5" t="str">
        <v>6dhWk27cs</v>
      </c>
      <c r="AJ458" s="4"/>
      <c r="AK458" s="4"/>
      <c r="AL458" s="4">
        <f>CONCATENATE( " 我把体验营用户专属福利给你发一下哈：" &amp; CHAR(10) &amp; CHAR(10), "1.《抖音商业IP课》" &amp; CHAR(10), "兑换码：", AG458, CHAR(10), "兑换码使用地址：https://appamvpb5mq9834.h5.xiaoeknow.com/p/t/v1/ecommerce/mkt/redeem_index" &amp; CHAR(10) &amp; CHAR(10), "2.《生财有术66个项目精选》" &amp; CHAR(10), "兑换码：", AH458, CHAR(10), "使用方式：微信搜索小报童投递-点击开始阅读-点击生财有术项目精选即可" &amp; CHAR(10) &amp; CHAR(10), "3.《生财365问》" &amp; CHAR(10), "兑换码：", AI458, CHAR(10), "使用方式：https://appamvpb5mq9834.h5.xiaoeknow.com/p/t/v1/ecommerce/mkt/redeem_index")</f>
      </c>
      <c r="AM458" s="1"/>
      <c r="AN458" s="1"/>
      <c r="AO458" s="1"/>
    </row>
    <row r="459">
      <c r="A459" s="1">
        <f>IF('微伴数据'!A457="","",'微伴数据'!A457)</f>
      </c>
      <c r="B459" s="1">
        <f>IF('微伴数据'!B457="","",'微伴数据'!B457)</f>
      </c>
      <c r="C459" s="1">
        <f>IF('微伴数据'!G457="","",'微伴数据'!G457)</f>
      </c>
      <c r="D459" s="1">
        <f>IF('微伴数据'!D457="","",'微伴数据'!D457)</f>
      </c>
      <c r="E459" s="1"/>
      <c r="F459" s="1">
        <f>IF('微伴数据'!CL451="","",'微伴数据'!CL451)</f>
      </c>
      <c r="G459" s="1" t="str">
        <v>B</v>
      </c>
      <c r="H459" s="1" t="str">
        <v>建联</v>
      </c>
      <c r="I459" s="1">
        <f>VLOOKUP(A459,'Sheet9'!A:A,1,0)</f>
      </c>
      <c r="J459" s="3"/>
      <c r="K459" s="1">
        <f>T459&amp;CHAR(10)&amp;U459&amp;CHAR(10)&amp;V459&amp;CHAR(10)&amp;Y459&amp;CHAR(10)&amp;Z459&amp;CHAR(10)&amp;AA459&amp;CHAR(10)&amp;AB459&amp;CHAR(10)&amp;AC459&amp;CHAR(10)&amp;AD459&amp;CHAR(10)&amp;AE459</f>
      </c>
      <c r="L459" s="2">
        <f>IFERROR(VLOOKUP(#REF!,'第一课直播'!D:L,9,0),IFERROR(VLOOKUP('第一课回放'!C:H,5,0),"未到课"))</f>
      </c>
      <c r="M459" s="2">
        <f>IFERROR(VLOOKUP(#REF!,'第一课回放'!C:H,5,0),"0:00:00")</f>
      </c>
      <c r="N459" s="2">
        <f>IFERROR(VLOOKUP(#REF!,'第二课直播'!D:L,9,0),"未到课")</f>
      </c>
      <c r="O459" s="2"/>
      <c r="P459" s="2"/>
      <c r="Q459" s="2"/>
      <c r="R459" s="2"/>
      <c r="S459" s="1">
        <f>IFERROR(VLOOKUP(A459,'微伴数据'!A:DB,12,0),"")</f>
      </c>
      <c r="T459" s="1">
        <f>IFERROR(VLOOKUP(A459,'微伴数据'!A:DB,32,0),"")</f>
      </c>
      <c r="U459" s="1">
        <f>IFERROR(VLOOKUP(A459,'微伴数据'!A:DC,81,0),"")</f>
      </c>
      <c r="V459" s="1"/>
      <c r="W459" s="1"/>
      <c r="X459" s="1">
        <f>IFERROR(VLOOKUP(A459,'星云问卷'!A:O,8,0),"")</f>
      </c>
      <c r="Y459" s="3">
        <f>IFERROR(VLOOKUP(A459,'星云问卷'!A:O,9,0),"")</f>
      </c>
      <c r="Z459" s="3">
        <f>IFERROR(VLOOKUP(A459,'星云问卷'!A:O,10,0),"")</f>
      </c>
      <c r="AA459" s="3">
        <f>IFERROR(VLOOKUP(A459,'星云问卷'!A:O,11,0),"")</f>
      </c>
      <c r="AB459" s="3">
        <f>IFERROR(VLOOKUP(A459,'星云问卷'!A:O,12,0),"")</f>
      </c>
      <c r="AC459" s="3">
        <f>IFERROR(VLOOKUP(A459,'星云问卷'!A:O,13,0),"")</f>
      </c>
      <c r="AD459" s="3">
        <f>IFERROR(VLOOKUP(A459,'星云问卷'!A:O,14,0),"")</f>
      </c>
      <c r="AE459" s="3">
        <f>IFERROR(VLOOKUP(A459,'星云问卷'!A:O,15,0),"")</f>
      </c>
      <c r="AF459" s="1">
        <f>IFERROR(VLOOKUP(A459,'微伴数据'!A:DB,72,0),"")</f>
      </c>
      <c r="AG459" s="5" t="str">
        <v>565mPmgq</v>
      </c>
      <c r="AH459" s="4" t="s">
        <v>2</v>
      </c>
      <c r="AI459" s="5" t="str">
        <v>6dhWk27cs</v>
      </c>
      <c r="AJ459" s="4"/>
      <c r="AK459" s="4"/>
      <c r="AL459" s="4">
        <f>CONCATENATE( " 我把体验营用户专属福利给你发一下哈：" &amp; CHAR(10) &amp; CHAR(10), "1.《抖音商业IP课》" &amp; CHAR(10), "兑换码：", AG459, CHAR(10), "兑换码使用地址：https://appamvpb5mq9834.h5.xiaoeknow.com/p/t/v1/ecommerce/mkt/redeem_index" &amp; CHAR(10) &amp; CHAR(10), "2.《生财有术66个项目精选》" &amp; CHAR(10), "兑换码：", AH459, CHAR(10), "使用方式：微信搜索小报童投递-点击开始阅读-点击生财有术项目精选即可" &amp; CHAR(10) &amp; CHAR(10), "3.《生财365问》" &amp; CHAR(10), "兑换码：", AI459, CHAR(10), "使用方式：https://appamvpb5mq9834.h5.xiaoeknow.com/p/t/v1/ecommerce/mkt/redeem_index")</f>
      </c>
      <c r="AM459" s="1"/>
      <c r="AN459" s="1"/>
      <c r="AO459" s="1"/>
    </row>
    <row r="460">
      <c r="A460" s="1">
        <f>IF('微伴数据'!A458="","",'微伴数据'!A458)</f>
      </c>
      <c r="B460" s="1">
        <f>IF('微伴数据'!B458="","",'微伴数据'!B458)</f>
      </c>
      <c r="C460" s="1">
        <f>IF('微伴数据'!G458="","",'微伴数据'!G458)</f>
      </c>
      <c r="D460" s="1">
        <f>IF('微伴数据'!D458="","",'微伴数据'!D458)</f>
      </c>
      <c r="E460" s="1"/>
      <c r="F460" s="1">
        <f>IF('微伴数据'!CL452="","",'微伴数据'!CL452)</f>
      </c>
      <c r="G460" s="1" t="str">
        <v>B</v>
      </c>
      <c r="H460" s="1" t="str">
        <v>建联</v>
      </c>
      <c r="I460" s="1">
        <f>VLOOKUP(A460,'Sheet9'!A:A,1,0)</f>
      </c>
      <c r="J460" s="3"/>
      <c r="K460" s="1">
        <f>T460&amp;CHAR(10)&amp;U460&amp;CHAR(10)&amp;V460&amp;CHAR(10)&amp;Y460&amp;CHAR(10)&amp;Z460&amp;CHAR(10)&amp;AA460&amp;CHAR(10)&amp;AB460&amp;CHAR(10)&amp;AC460&amp;CHAR(10)&amp;AD460&amp;CHAR(10)&amp;AE460</f>
      </c>
      <c r="L460" s="2">
        <f>IFERROR(VLOOKUP(#REF!,'第一课直播'!D:L,9,0),IFERROR(VLOOKUP('第一课回放'!C:H,5,0),"未到课"))</f>
      </c>
      <c r="M460" s="2">
        <f>IFERROR(VLOOKUP(#REF!,'第一课回放'!C:H,5,0),"0:00:00")</f>
      </c>
      <c r="N460" s="2">
        <f>IFERROR(VLOOKUP(#REF!,'第二课直播'!D:L,9,0),"未到课")</f>
      </c>
      <c r="O460" s="2"/>
      <c r="P460" s="2"/>
      <c r="Q460" s="2"/>
      <c r="R460" s="2"/>
      <c r="S460" s="1">
        <f>IFERROR(VLOOKUP(A460,'微伴数据'!A:DB,12,0),"")</f>
      </c>
      <c r="T460" s="1">
        <f>IFERROR(VLOOKUP(A460,'微伴数据'!A:DB,32,0),"")</f>
      </c>
      <c r="U460" s="1">
        <f>IFERROR(VLOOKUP(A460,'微伴数据'!A:DC,81,0),"")</f>
      </c>
      <c r="V460" s="1"/>
      <c r="W460" s="1"/>
      <c r="X460" s="1">
        <f>IFERROR(VLOOKUP(A460,'星云问卷'!A:O,8,0),"")</f>
      </c>
      <c r="Y460" s="3">
        <f>IFERROR(VLOOKUP(A460,'星云问卷'!A:O,9,0),"")</f>
      </c>
      <c r="Z460" s="3">
        <f>IFERROR(VLOOKUP(A460,'星云问卷'!A:O,10,0),"")</f>
      </c>
      <c r="AA460" s="3">
        <f>IFERROR(VLOOKUP(A460,'星云问卷'!A:O,11,0),"")</f>
      </c>
      <c r="AB460" s="3">
        <f>IFERROR(VLOOKUP(A460,'星云问卷'!A:O,12,0),"")</f>
      </c>
      <c r="AC460" s="3">
        <f>IFERROR(VLOOKUP(A460,'星云问卷'!A:O,13,0),"")</f>
      </c>
      <c r="AD460" s="3">
        <f>IFERROR(VLOOKUP(A460,'星云问卷'!A:O,14,0),"")</f>
      </c>
      <c r="AE460" s="3">
        <f>IFERROR(VLOOKUP(A460,'星云问卷'!A:O,15,0),"")</f>
      </c>
      <c r="AF460" s="1">
        <f>IFERROR(VLOOKUP(A460,'微伴数据'!A:DB,72,0),"")</f>
      </c>
      <c r="AG460" s="5" t="str">
        <v>565mPmgq</v>
      </c>
      <c r="AH460" s="4" t="s">
        <v>2</v>
      </c>
      <c r="AI460" s="5" t="str">
        <v>6dhWk27cs</v>
      </c>
      <c r="AJ460" s="4"/>
      <c r="AK460" s="4"/>
      <c r="AL460" s="4">
        <f>CONCATENATE( " 我把体验营用户专属福利给你发一下哈：" &amp; CHAR(10) &amp; CHAR(10), "1.《抖音商业IP课》" &amp; CHAR(10), "兑换码：", AG460, CHAR(10), "兑换码使用地址：https://appamvpb5mq9834.h5.xiaoeknow.com/p/t/v1/ecommerce/mkt/redeem_index" &amp; CHAR(10) &amp; CHAR(10), "2.《生财有术66个项目精选》" &amp; CHAR(10), "兑换码：", AH460, CHAR(10), "使用方式：微信搜索小报童投递-点击开始阅读-点击生财有术项目精选即可" &amp; CHAR(10) &amp; CHAR(10), "3.《生财365问》" &amp; CHAR(10), "兑换码：", AI460, CHAR(10), "使用方式：https://appamvpb5mq9834.h5.xiaoeknow.com/p/t/v1/ecommerce/mkt/redeem_index")</f>
      </c>
      <c r="AM460" s="1"/>
      <c r="AN460" s="1"/>
      <c r="AO460" s="1"/>
    </row>
    <row r="461">
      <c r="A461" s="1">
        <f>IF('微伴数据'!A459="","",'微伴数据'!A459)</f>
      </c>
      <c r="B461" s="1">
        <f>IF('微伴数据'!B459="","",'微伴数据'!B459)</f>
      </c>
      <c r="C461" s="1">
        <f>IF('微伴数据'!G459="","",'微伴数据'!G459)</f>
      </c>
      <c r="D461" s="1">
        <f>IF('微伴数据'!D459="","",'微伴数据'!D459)</f>
      </c>
      <c r="E461" s="1">
        <f>IF('微伴数据'!CR453="","",'微伴数据'!CR453)</f>
      </c>
      <c r="F461" s="1">
        <f>IF('微伴数据'!CL453="","",'微伴数据'!CL453)</f>
      </c>
      <c r="G461" s="1" t="str">
        <v>B</v>
      </c>
      <c r="H461" s="1" t="str">
        <v>建联</v>
      </c>
      <c r="I461" s="1">
        <f>VLOOKUP(A461,'Sheet9'!A:A,1,0)</f>
      </c>
      <c r="J461" s="3"/>
      <c r="K461" s="1">
        <f>T461&amp;CHAR(10)&amp;U461&amp;CHAR(10)&amp;V461&amp;CHAR(10)&amp;Y461&amp;CHAR(10)&amp;Z461&amp;CHAR(10)&amp;AA461&amp;CHAR(10)&amp;AB461&amp;CHAR(10)&amp;AC461&amp;CHAR(10)&amp;AD461&amp;CHAR(10)&amp;AE461</f>
      </c>
      <c r="L461" s="2">
        <f>IFERROR(VLOOKUP(#REF!,'第一课直播'!D:L,9,0),IFERROR(VLOOKUP('第一课回放'!C:H,5,0),"未到课"))</f>
      </c>
      <c r="M461" s="2">
        <f>IFERROR(VLOOKUP(#REF!,'第一课回放'!C:H,5,0),"0:00:00")</f>
      </c>
      <c r="N461" s="2">
        <f>IFERROR(VLOOKUP(#REF!,'第二课直播'!D:L,9,0),"未到课")</f>
      </c>
      <c r="O461" s="2"/>
      <c r="P461" s="2"/>
      <c r="Q461" s="2"/>
      <c r="R461" s="2"/>
      <c r="S461" s="1">
        <f>IFERROR(VLOOKUP(A461,'微伴数据'!A:DB,12,0),"")</f>
      </c>
      <c r="T461" s="1">
        <f>IFERROR(VLOOKUP(A461,'微伴数据'!A:DB,32,0),"")</f>
      </c>
      <c r="U461" s="1">
        <f>IFERROR(VLOOKUP(A461,'微伴数据'!A:DC,81,0),"")</f>
      </c>
      <c r="V461" s="1"/>
      <c r="W461" s="1"/>
      <c r="X461" s="1">
        <f>IFERROR(VLOOKUP(A461,'星云问卷'!A:O,8,0),"")</f>
      </c>
      <c r="Y461" s="3">
        <f>IFERROR(VLOOKUP(A461,'星云问卷'!A:O,9,0),"")</f>
      </c>
      <c r="Z461" s="3">
        <f>IFERROR(VLOOKUP(A461,'星云问卷'!A:O,10,0),"")</f>
      </c>
      <c r="AA461" s="3">
        <f>IFERROR(VLOOKUP(A461,'星云问卷'!A:O,11,0),"")</f>
      </c>
      <c r="AB461" s="3">
        <f>IFERROR(VLOOKUP(A461,'星云问卷'!A:O,12,0),"")</f>
      </c>
      <c r="AC461" s="3">
        <f>IFERROR(VLOOKUP(A461,'星云问卷'!A:O,13,0),"")</f>
      </c>
      <c r="AD461" s="3">
        <f>IFERROR(VLOOKUP(A461,'星云问卷'!A:O,14,0),"")</f>
      </c>
      <c r="AE461" s="3">
        <f>IFERROR(VLOOKUP(A461,'星云问卷'!A:O,15,0),"")</f>
      </c>
      <c r="AF461" s="1">
        <f>IFERROR(VLOOKUP(A461,'微伴数据'!A:DB,72,0),"")</f>
      </c>
      <c r="AG461" s="5" t="str">
        <v>565mPmgq</v>
      </c>
      <c r="AH461" s="4" t="s">
        <v>2</v>
      </c>
      <c r="AI461" s="5" t="str">
        <v>6dhWk27cs</v>
      </c>
      <c r="AJ461" s="4"/>
      <c r="AK461" s="4"/>
      <c r="AL461" s="4">
        <f>CONCATENATE( " 我把体验营用户专属福利给你发一下哈：" &amp; CHAR(10) &amp; CHAR(10), "1.《抖音商业IP课》" &amp; CHAR(10), "兑换码：", AG461, CHAR(10), "兑换码使用地址：https://appamvpb5mq9834.h5.xiaoeknow.com/p/t/v1/ecommerce/mkt/redeem_index" &amp; CHAR(10) &amp; CHAR(10), "2.《生财有术66个项目精选》" &amp; CHAR(10), "兑换码：", AH461, CHAR(10), "使用方式：微信搜索小报童投递-点击开始阅读-点击生财有术项目精选即可" &amp; CHAR(10) &amp; CHAR(10), "3.《生财365问》" &amp; CHAR(10), "兑换码：", AI461, CHAR(10), "使用方式：https://appamvpb5mq9834.h5.xiaoeknow.com/p/t/v1/ecommerce/mkt/redeem_index")</f>
      </c>
      <c r="AM461" s="1"/>
      <c r="AN461" s="1"/>
      <c r="AO461" s="1"/>
    </row>
    <row r="462">
      <c r="A462" s="1">
        <f>IF('微伴数据'!A460="","",'微伴数据'!A460)</f>
      </c>
      <c r="B462" s="1">
        <f>IF('微伴数据'!B460="","",'微伴数据'!B460)</f>
      </c>
      <c r="C462" s="1">
        <f>IF('微伴数据'!G460="","",'微伴数据'!G460)</f>
      </c>
      <c r="D462" s="1">
        <f>IF('微伴数据'!D460="","",'微伴数据'!D460)</f>
      </c>
      <c r="E462" s="1">
        <f>IF('微伴数据'!CR454="","",'微伴数据'!CR454)</f>
      </c>
      <c r="F462" s="1">
        <f>IF('微伴数据'!CL454="","",'微伴数据'!CL454)</f>
      </c>
      <c r="G462" s="1" t="str">
        <v>B</v>
      </c>
      <c r="H462" s="1" t="str">
        <v>建联</v>
      </c>
      <c r="I462" s="1">
        <f>VLOOKUP(A462,'Sheet9'!A:A,1,0)</f>
      </c>
      <c r="J462" s="3"/>
      <c r="K462" s="1">
        <f>T462&amp;CHAR(10)&amp;U462&amp;CHAR(10)&amp;V462&amp;CHAR(10)&amp;Y462&amp;CHAR(10)&amp;Z462&amp;CHAR(10)&amp;AA462&amp;CHAR(10)&amp;AB462&amp;CHAR(10)&amp;AC462&amp;CHAR(10)&amp;AD462&amp;CHAR(10)&amp;AE462</f>
      </c>
      <c r="L462" s="2">
        <f>IFERROR(VLOOKUP(#REF!,'第一课直播'!D:L,9,0),IFERROR(VLOOKUP('第一课回放'!C:H,5,0),"未到课"))</f>
      </c>
      <c r="M462" s="2">
        <f>IFERROR(VLOOKUP(#REF!,'第一课回放'!C:H,5,0),"0:00:00")</f>
      </c>
      <c r="N462" s="2">
        <f>IFERROR(VLOOKUP(#REF!,'第二课直播'!D:L,9,0),"未到课")</f>
      </c>
      <c r="O462" s="2"/>
      <c r="P462" s="2"/>
      <c r="Q462" s="2"/>
      <c r="R462" s="2"/>
      <c r="S462" s="1">
        <f>IFERROR(VLOOKUP(A462,'微伴数据'!A:DB,12,0),"")</f>
      </c>
      <c r="T462" s="1">
        <f>IFERROR(VLOOKUP(A462,'微伴数据'!A:DB,32,0),"")</f>
      </c>
      <c r="U462" s="1">
        <f>IFERROR(VLOOKUP(A462,'微伴数据'!A:DC,81,0),"")</f>
      </c>
      <c r="V462" s="1"/>
      <c r="W462" s="1"/>
      <c r="X462" s="1">
        <f>IFERROR(VLOOKUP(A462,'星云问卷'!A:O,8,0),"")</f>
      </c>
      <c r="Y462" s="3">
        <f>IFERROR(VLOOKUP(A462,'星云问卷'!A:O,9,0),"")</f>
      </c>
      <c r="Z462" s="3">
        <f>IFERROR(VLOOKUP(A462,'星云问卷'!A:O,10,0),"")</f>
      </c>
      <c r="AA462" s="3">
        <f>IFERROR(VLOOKUP(A462,'星云问卷'!A:O,11,0),"")</f>
      </c>
      <c r="AB462" s="3">
        <f>IFERROR(VLOOKUP(A462,'星云问卷'!A:O,12,0),"")</f>
      </c>
      <c r="AC462" s="3">
        <f>IFERROR(VLOOKUP(A462,'星云问卷'!A:O,13,0),"")</f>
      </c>
      <c r="AD462" s="3">
        <f>IFERROR(VLOOKUP(A462,'星云问卷'!A:O,14,0),"")</f>
      </c>
      <c r="AE462" s="3">
        <f>IFERROR(VLOOKUP(A462,'星云问卷'!A:O,15,0),"")</f>
      </c>
      <c r="AF462" s="1">
        <f>IFERROR(VLOOKUP(A462,'微伴数据'!A:DB,72,0),"")</f>
      </c>
      <c r="AG462" s="5" t="str">
        <v>565mPmgq</v>
      </c>
      <c r="AH462" s="4" t="s">
        <v>2</v>
      </c>
      <c r="AI462" s="5" t="str">
        <v>6dhWk27cs</v>
      </c>
      <c r="AJ462" s="4"/>
      <c r="AK462" s="4"/>
      <c r="AL462" s="4">
        <f>CONCATENATE( " 我把体验营用户专属福利给你发一下哈：" &amp; CHAR(10) &amp; CHAR(10), "1.《抖音商业IP课》" &amp; CHAR(10), "兑换码：", AG462, CHAR(10), "兑换码使用地址：https://appamvpb5mq9834.h5.xiaoeknow.com/p/t/v1/ecommerce/mkt/redeem_index" &amp; CHAR(10) &amp; CHAR(10), "2.《生财有术66个项目精选》" &amp; CHAR(10), "兑换码：", AH462, CHAR(10), "使用方式：微信搜索小报童投递-点击开始阅读-点击生财有术项目精选即可" &amp; CHAR(10) &amp; CHAR(10), "3.《生财365问》" &amp; CHAR(10), "兑换码：", AI462, CHAR(10), "使用方式：https://appamvpb5mq9834.h5.xiaoeknow.com/p/t/v1/ecommerce/mkt/redeem_index")</f>
      </c>
      <c r="AM462" s="1"/>
      <c r="AN462" s="1"/>
      <c r="AO462" s="1"/>
    </row>
    <row r="463">
      <c r="A463" s="1">
        <f>IF('微伴数据'!A461="","",'微伴数据'!A461)</f>
      </c>
      <c r="B463" s="1">
        <f>IF('微伴数据'!B461="","",'微伴数据'!B461)</f>
      </c>
      <c r="C463" s="1">
        <f>IF('微伴数据'!G461="","",'微伴数据'!G461)</f>
      </c>
      <c r="D463" s="1">
        <f>IF('微伴数据'!D461="","",'微伴数据'!D461)</f>
      </c>
      <c r="E463" s="1">
        <f>IF('微伴数据'!CR455="","",'微伴数据'!CR455)</f>
      </c>
      <c r="F463" s="1">
        <f>IF('微伴数据'!CL455="","",'微伴数据'!CL455)</f>
      </c>
      <c r="G463" s="1" t="str">
        <v>B</v>
      </c>
      <c r="H463" s="1" t="str">
        <v>建联</v>
      </c>
      <c r="I463" s="1">
        <f>VLOOKUP(A463,'Sheet9'!A:A,1,0)</f>
      </c>
      <c r="J463" s="3"/>
      <c r="K463" s="1">
        <f>T463&amp;CHAR(10)&amp;U463&amp;CHAR(10)&amp;V463&amp;CHAR(10)&amp;Y463&amp;CHAR(10)&amp;Z463&amp;CHAR(10)&amp;AA463&amp;CHAR(10)&amp;AB463&amp;CHAR(10)&amp;AC463&amp;CHAR(10)&amp;AD463&amp;CHAR(10)&amp;AE463</f>
      </c>
      <c r="L463" s="2">
        <f>IFERROR(VLOOKUP(#REF!,'第一课直播'!D:L,9,0),IFERROR(VLOOKUP('第一课回放'!C:H,5,0),"未到课"))</f>
      </c>
      <c r="M463" s="2">
        <f>IFERROR(VLOOKUP(#REF!,'第一课回放'!C:H,5,0),"0:00:00")</f>
      </c>
      <c r="N463" s="2">
        <f>IFERROR(VLOOKUP(#REF!,'第二课直播'!D:L,9,0),"未到课")</f>
      </c>
      <c r="O463" s="2"/>
      <c r="P463" s="2"/>
      <c r="Q463" s="2"/>
      <c r="R463" s="2"/>
      <c r="S463" s="1">
        <f>IFERROR(VLOOKUP(A463,'微伴数据'!A:DB,12,0),"")</f>
      </c>
      <c r="T463" s="1">
        <f>IFERROR(VLOOKUP(A463,'微伴数据'!A:DB,32,0),"")</f>
      </c>
      <c r="U463" s="1">
        <f>IFERROR(VLOOKUP(A463,'微伴数据'!A:DC,81,0),"")</f>
      </c>
      <c r="V463" s="1"/>
      <c r="W463" s="1"/>
      <c r="X463" s="1">
        <f>IFERROR(VLOOKUP(A463,'星云问卷'!A:O,8,0),"")</f>
      </c>
      <c r="Y463" s="3">
        <f>IFERROR(VLOOKUP(A463,'星云问卷'!A:O,9,0),"")</f>
      </c>
      <c r="Z463" s="3">
        <f>IFERROR(VLOOKUP(A463,'星云问卷'!A:O,10,0),"")</f>
      </c>
      <c r="AA463" s="3">
        <f>IFERROR(VLOOKUP(A463,'星云问卷'!A:O,11,0),"")</f>
      </c>
      <c r="AB463" s="3">
        <f>IFERROR(VLOOKUP(A463,'星云问卷'!A:O,12,0),"")</f>
      </c>
      <c r="AC463" s="3">
        <f>IFERROR(VLOOKUP(A463,'星云问卷'!A:O,13,0),"")</f>
      </c>
      <c r="AD463" s="3">
        <f>IFERROR(VLOOKUP(A463,'星云问卷'!A:O,14,0),"")</f>
      </c>
      <c r="AE463" s="3">
        <f>IFERROR(VLOOKUP(A463,'星云问卷'!A:O,15,0),"")</f>
      </c>
      <c r="AF463" s="1">
        <f>IFERROR(VLOOKUP(A463,'微伴数据'!A:DB,72,0),"")</f>
      </c>
      <c r="AG463" s="5" t="str">
        <v>565mPmgq</v>
      </c>
      <c r="AH463" s="4" t="s">
        <v>2</v>
      </c>
      <c r="AI463" s="5" t="str">
        <v>6dhWk27cs</v>
      </c>
      <c r="AJ463" s="4"/>
      <c r="AK463" s="4"/>
      <c r="AL463" s="4">
        <f>CONCATENATE( " 我把体验营用户专属福利给你发一下哈：" &amp; CHAR(10) &amp; CHAR(10), "1.《抖音商业IP课》" &amp; CHAR(10), "兑换码：", AG463, CHAR(10), "兑换码使用地址：https://appamvpb5mq9834.h5.xiaoeknow.com/p/t/v1/ecommerce/mkt/redeem_index" &amp; CHAR(10) &amp; CHAR(10), "2.《生财有术66个项目精选》" &amp; CHAR(10), "兑换码：", AH463, CHAR(10), "使用方式：微信搜索小报童投递-点击开始阅读-点击生财有术项目精选即可" &amp; CHAR(10) &amp; CHAR(10), "3.《生财365问》" &amp; CHAR(10), "兑换码：", AI463, CHAR(10), "使用方式：https://appamvpb5mq9834.h5.xiaoeknow.com/p/t/v1/ecommerce/mkt/redeem_index")</f>
      </c>
      <c r="AM463" s="1"/>
      <c r="AN463" s="1"/>
      <c r="AO463" s="1"/>
    </row>
    <row r="464">
      <c r="A464" s="1">
        <f>IF('微伴数据'!A462="","",'微伴数据'!A462)</f>
      </c>
      <c r="B464" s="1">
        <f>IF('微伴数据'!B462="","",'微伴数据'!B462)</f>
      </c>
      <c r="C464" s="1">
        <f>IF('微伴数据'!G462="","",'微伴数据'!G462)</f>
      </c>
      <c r="D464" s="1">
        <f>IF('微伴数据'!D462="","",'微伴数据'!D462)</f>
      </c>
      <c r="E464" s="1">
        <f>IF('微伴数据'!CR456="","",'微伴数据'!CR456)</f>
      </c>
      <c r="F464" s="1">
        <f>IF('微伴数据'!CL456="","",'微伴数据'!CL456)</f>
      </c>
      <c r="G464" s="1" t="str">
        <v>B</v>
      </c>
      <c r="H464" s="1" t="str">
        <v>建联</v>
      </c>
      <c r="I464" s="1">
        <f>VLOOKUP(A464,'Sheet9'!A:A,1,0)</f>
      </c>
      <c r="J464" s="3"/>
      <c r="K464" s="1">
        <f>T464&amp;CHAR(10)&amp;U464&amp;CHAR(10)&amp;V464&amp;CHAR(10)&amp;Y464&amp;CHAR(10)&amp;Z464&amp;CHAR(10)&amp;AA464&amp;CHAR(10)&amp;AB464&amp;CHAR(10)&amp;AC464&amp;CHAR(10)&amp;AD464&amp;CHAR(10)&amp;AE464</f>
      </c>
      <c r="L464" s="2">
        <f>IFERROR(VLOOKUP(#REF!,'第一课直播'!D:L,9,0),IFERROR(VLOOKUP('第一课回放'!C:H,5,0),"未到课"))</f>
      </c>
      <c r="M464" s="2">
        <f>IFERROR(VLOOKUP(#REF!,'第一课回放'!C:H,5,0),"0:00:00")</f>
      </c>
      <c r="N464" s="2">
        <f>IFERROR(VLOOKUP(#REF!,'第二课直播'!D:L,9,0),"未到课")</f>
      </c>
      <c r="O464" s="2"/>
      <c r="P464" s="2"/>
      <c r="Q464" s="2"/>
      <c r="R464" s="2"/>
      <c r="S464" s="1">
        <f>IFERROR(VLOOKUP(A464,'微伴数据'!A:DB,12,0),"")</f>
      </c>
      <c r="T464" s="1">
        <f>IFERROR(VLOOKUP(A464,'微伴数据'!A:DB,32,0),"")</f>
      </c>
      <c r="U464" s="1">
        <f>IFERROR(VLOOKUP(A464,'微伴数据'!A:DC,81,0),"")</f>
      </c>
      <c r="V464" s="1"/>
      <c r="W464" s="1"/>
      <c r="X464" s="1">
        <f>IFERROR(VLOOKUP(A464,'星云问卷'!A:O,8,0),"")</f>
      </c>
      <c r="Y464" s="3">
        <f>IFERROR(VLOOKUP(A464,'星云问卷'!A:O,9,0),"")</f>
      </c>
      <c r="Z464" s="3">
        <f>IFERROR(VLOOKUP(A464,'星云问卷'!A:O,10,0),"")</f>
      </c>
      <c r="AA464" s="3">
        <f>IFERROR(VLOOKUP(A464,'星云问卷'!A:O,11,0),"")</f>
      </c>
      <c r="AB464" s="3">
        <f>IFERROR(VLOOKUP(A464,'星云问卷'!A:O,12,0),"")</f>
      </c>
      <c r="AC464" s="3">
        <f>IFERROR(VLOOKUP(A464,'星云问卷'!A:O,13,0),"")</f>
      </c>
      <c r="AD464" s="3">
        <f>IFERROR(VLOOKUP(A464,'星云问卷'!A:O,14,0),"")</f>
      </c>
      <c r="AE464" s="3">
        <f>IFERROR(VLOOKUP(A464,'星云问卷'!A:O,15,0),"")</f>
      </c>
      <c r="AF464" s="1">
        <f>IFERROR(VLOOKUP(A464,'微伴数据'!A:DB,72,0),"")</f>
      </c>
      <c r="AG464" s="5" t="str">
        <v>565mPmgq</v>
      </c>
      <c r="AH464" s="4" t="s">
        <v>2</v>
      </c>
      <c r="AI464" s="5" t="str">
        <v>6dhWk27cs</v>
      </c>
      <c r="AJ464" s="4"/>
      <c r="AK464" s="4"/>
      <c r="AL464" s="4">
        <f>CONCATENATE( " 我把体验营用户专属福利给你发一下哈：" &amp; CHAR(10) &amp; CHAR(10), "1.《抖音商业IP课》" &amp; CHAR(10), "兑换码：", AG464, CHAR(10), "兑换码使用地址：https://appamvpb5mq9834.h5.xiaoeknow.com/p/t/v1/ecommerce/mkt/redeem_index" &amp; CHAR(10) &amp; CHAR(10), "2.《生财有术66个项目精选》" &amp; CHAR(10), "兑换码：", AH464, CHAR(10), "使用方式：微信搜索小报童投递-点击开始阅读-点击生财有术项目精选即可" &amp; CHAR(10) &amp; CHAR(10), "3.《生财365问》" &amp; CHAR(10), "兑换码：", AI464, CHAR(10), "使用方式：https://appamvpb5mq9834.h5.xiaoeknow.com/p/t/v1/ecommerce/mkt/redeem_index")</f>
      </c>
      <c r="AM464" s="1"/>
      <c r="AN464" s="1"/>
      <c r="AO464" s="1"/>
    </row>
    <row r="465">
      <c r="A465" s="1">
        <f>IF('微伴数据'!A463="","",'微伴数据'!A463)</f>
      </c>
      <c r="B465" s="1">
        <f>IF('微伴数据'!B463="","",'微伴数据'!B463)</f>
      </c>
      <c r="C465" s="1">
        <f>IF('微伴数据'!G463="","",'微伴数据'!G463)</f>
      </c>
      <c r="D465" s="1">
        <f>IF('微伴数据'!D463="","",'微伴数据'!D463)</f>
      </c>
      <c r="E465" s="1">
        <f>IF('微伴数据'!CR457="","",'微伴数据'!CR457)</f>
      </c>
      <c r="F465" s="1">
        <f>IF('微伴数据'!CL457="","",'微伴数据'!CL457)</f>
      </c>
      <c r="G465" s="1" t="str">
        <v>B</v>
      </c>
      <c r="H465" s="1" t="str">
        <v>建联</v>
      </c>
      <c r="I465" s="1">
        <f>VLOOKUP(A465,'Sheet9'!A:A,1,0)</f>
      </c>
      <c r="J465" s="3"/>
      <c r="K465" s="1">
        <f>T465&amp;CHAR(10)&amp;U465&amp;CHAR(10)&amp;V465&amp;CHAR(10)&amp;Y465&amp;CHAR(10)&amp;Z465&amp;CHAR(10)&amp;AA465&amp;CHAR(10)&amp;AB465&amp;CHAR(10)&amp;AC465&amp;CHAR(10)&amp;AD465&amp;CHAR(10)&amp;AE465</f>
      </c>
      <c r="L465" s="2">
        <f>IFERROR(VLOOKUP(#REF!,'第一课直播'!D:L,9,0),IFERROR(VLOOKUP('第一课回放'!C:H,5,0),"未到课"))</f>
      </c>
      <c r="M465" s="2">
        <f>IFERROR(VLOOKUP(#REF!,'第一课回放'!C:H,5,0),"0:00:00")</f>
      </c>
      <c r="N465" s="2">
        <f>IFERROR(VLOOKUP(#REF!,'第二课直播'!D:L,9,0),"未到课")</f>
      </c>
      <c r="O465" s="2"/>
      <c r="P465" s="2"/>
      <c r="Q465" s="2"/>
      <c r="R465" s="2"/>
      <c r="S465" s="1">
        <f>IFERROR(VLOOKUP(A465,'微伴数据'!A:DB,12,0),"")</f>
      </c>
      <c r="T465" s="1">
        <f>IFERROR(VLOOKUP(A465,'微伴数据'!A:DB,32,0),"")</f>
      </c>
      <c r="U465" s="1">
        <f>IFERROR(VLOOKUP(A465,'微伴数据'!A:DC,81,0),"")</f>
      </c>
      <c r="V465" s="1"/>
      <c r="W465" s="1"/>
      <c r="X465" s="1">
        <f>IFERROR(VLOOKUP(A465,'星云问卷'!A:O,8,0),"")</f>
      </c>
      <c r="Y465" s="3">
        <f>IFERROR(VLOOKUP(A465,'星云问卷'!A:O,9,0),"")</f>
      </c>
      <c r="Z465" s="3">
        <f>IFERROR(VLOOKUP(A465,'星云问卷'!A:O,10,0),"")</f>
      </c>
      <c r="AA465" s="3">
        <f>IFERROR(VLOOKUP(A465,'星云问卷'!A:O,11,0),"")</f>
      </c>
      <c r="AB465" s="3">
        <f>IFERROR(VLOOKUP(A465,'星云问卷'!A:O,12,0),"")</f>
      </c>
      <c r="AC465" s="3">
        <f>IFERROR(VLOOKUP(A465,'星云问卷'!A:O,13,0),"")</f>
      </c>
      <c r="AD465" s="3">
        <f>IFERROR(VLOOKUP(A465,'星云问卷'!A:O,14,0),"")</f>
      </c>
      <c r="AE465" s="3">
        <f>IFERROR(VLOOKUP(A465,'星云问卷'!A:O,15,0),"")</f>
      </c>
      <c r="AF465" s="1"/>
      <c r="AG465" s="5"/>
      <c r="AH465" s="4"/>
      <c r="AI465" s="5"/>
      <c r="AJ465" s="4"/>
      <c r="AK465" s="4"/>
      <c r="AL465" s="4"/>
      <c r="AM465" s="1"/>
      <c r="AN465" s="1"/>
      <c r="AO465" s="1"/>
    </row>
    <row r="466">
      <c r="A466" s="1">
        <f>IF('微伴数据'!A464="","",'微伴数据'!A464)</f>
      </c>
      <c r="B466" s="1">
        <f>IF('微伴数据'!B464="","",'微伴数据'!B464)</f>
      </c>
      <c r="C466" s="1">
        <f>IF('微伴数据'!G464="","",'微伴数据'!G464)</f>
      </c>
      <c r="D466" s="1">
        <f>IF('微伴数据'!D464="","",'微伴数据'!D464)</f>
      </c>
      <c r="E466" s="1">
        <f>IF('微伴数据'!CR458="","",'微伴数据'!CR458)</f>
      </c>
      <c r="F466" s="1">
        <f>IF('微伴数据'!CL458="","",'微伴数据'!CL458)</f>
      </c>
      <c r="G466" s="1" t="str">
        <v>B</v>
      </c>
      <c r="H466" s="1" t="str">
        <v>建联</v>
      </c>
      <c r="I466" s="1">
        <f>VLOOKUP(A466,'Sheet9'!A:A,1,0)</f>
      </c>
      <c r="J466" s="3"/>
      <c r="K466" s="1">
        <f>T466&amp;CHAR(10)&amp;U466&amp;CHAR(10)&amp;V466&amp;CHAR(10)&amp;Y466&amp;CHAR(10)&amp;Z466&amp;CHAR(10)&amp;AA466&amp;CHAR(10)&amp;AB466&amp;CHAR(10)&amp;AC466&amp;CHAR(10)&amp;AD466&amp;CHAR(10)&amp;AE466</f>
      </c>
      <c r="L466" s="2">
        <f>IFERROR(VLOOKUP(#REF!,'第一课直播'!D:L,9,0),IFERROR(VLOOKUP('第一课回放'!C:H,5,0),"未到课"))</f>
      </c>
      <c r="M466" s="2">
        <f>IFERROR(VLOOKUP(#REF!,'第一课回放'!C:H,5,0),"0:00:00")</f>
      </c>
      <c r="N466" s="2">
        <f>IFERROR(VLOOKUP(#REF!,'第二课直播'!D:L,9,0),"未到课")</f>
      </c>
      <c r="O466" s="2"/>
      <c r="P466" s="2"/>
      <c r="Q466" s="2"/>
      <c r="R466" s="2"/>
      <c r="S466" s="1">
        <f>IFERROR(VLOOKUP(A466,'微伴数据'!A:DB,12,0),"")</f>
      </c>
      <c r="T466" s="1">
        <f>IFERROR(VLOOKUP(A466,'微伴数据'!A:DB,32,0),"")</f>
      </c>
      <c r="U466" s="1">
        <f>IFERROR(VLOOKUP(A466,'微伴数据'!A:DC,81,0),"")</f>
      </c>
      <c r="V466" s="1"/>
      <c r="W466" s="1"/>
      <c r="X466" s="1">
        <f>IFERROR(VLOOKUP(A466,'星云问卷'!A:O,8,0),"")</f>
      </c>
      <c r="Y466" s="3">
        <f>IFERROR(VLOOKUP(A466,'星云问卷'!A:O,9,0),"")</f>
      </c>
      <c r="Z466" s="3">
        <f>IFERROR(VLOOKUP(A466,'星云问卷'!A:O,10,0),"")</f>
      </c>
      <c r="AA466" s="3">
        <f>IFERROR(VLOOKUP(A466,'星云问卷'!A:O,11,0),"")</f>
      </c>
      <c r="AB466" s="3">
        <f>IFERROR(VLOOKUP(A466,'星云问卷'!A:O,12,0),"")</f>
      </c>
      <c r="AC466" s="3">
        <f>IFERROR(VLOOKUP(A466,'星云问卷'!A:O,13,0),"")</f>
      </c>
      <c r="AD466" s="3">
        <f>IFERROR(VLOOKUP(A466,'星云问卷'!A:O,14,0),"")</f>
      </c>
      <c r="AE466" s="3">
        <f>IFERROR(VLOOKUP(A466,'星云问卷'!A:O,15,0),"")</f>
      </c>
      <c r="AF466" s="1"/>
      <c r="AG466" s="5"/>
      <c r="AH466" s="4"/>
      <c r="AI466" s="5"/>
      <c r="AJ466" s="4"/>
      <c r="AK466" s="4"/>
      <c r="AL466" s="4"/>
      <c r="AM466" s="1"/>
      <c r="AN466" s="1"/>
      <c r="AO466" s="1"/>
    </row>
    <row r="467">
      <c r="A467" s="1">
        <f>IF('微伴数据'!A465="","",'微伴数据'!A465)</f>
      </c>
      <c r="B467" s="1">
        <f>IF('微伴数据'!B465="","",'微伴数据'!B465)</f>
      </c>
      <c r="C467" s="1">
        <f>IF('微伴数据'!G465="","",'微伴数据'!G465)</f>
      </c>
      <c r="D467" s="1">
        <f>IF('微伴数据'!D465="","",'微伴数据'!D465)</f>
      </c>
      <c r="E467" s="1">
        <f>IF('微伴数据'!CR459="","",'微伴数据'!CR459)</f>
      </c>
      <c r="F467" s="1">
        <f>IF('微伴数据'!CL459="","",'微伴数据'!CL459)</f>
      </c>
      <c r="G467" s="1" t="str">
        <v>B</v>
      </c>
      <c r="H467" s="1" t="str">
        <v>建联</v>
      </c>
      <c r="I467" s="1">
        <f>VLOOKUP(A467,'Sheet9'!A:A,1,0)</f>
      </c>
      <c r="J467" s="3"/>
      <c r="K467" s="1">
        <f>T467&amp;CHAR(10)&amp;U467&amp;CHAR(10)&amp;V467&amp;CHAR(10)&amp;Y467&amp;CHAR(10)&amp;Z467&amp;CHAR(10)&amp;AA467&amp;CHAR(10)&amp;AB467&amp;CHAR(10)&amp;AC467&amp;CHAR(10)&amp;AD467&amp;CHAR(10)&amp;AE467</f>
      </c>
      <c r="L467" s="2">
        <f>IFERROR(VLOOKUP(#REF!,'第一课直播'!D:L,9,0),IFERROR(VLOOKUP('第一课回放'!C:H,5,0),"未到课"))</f>
      </c>
      <c r="M467" s="2">
        <f>IFERROR(VLOOKUP(#REF!,'第一课回放'!C:H,5,0),"0:00:00")</f>
      </c>
      <c r="N467" s="2">
        <f>IFERROR(VLOOKUP(#REF!,'第二课直播'!D:L,9,0),"未到课")</f>
      </c>
      <c r="O467" s="2"/>
      <c r="P467" s="2"/>
      <c r="Q467" s="2"/>
      <c r="R467" s="2"/>
      <c r="S467" s="1">
        <f>IFERROR(VLOOKUP(A467,'微伴数据'!A:DB,12,0),"")</f>
      </c>
      <c r="T467" s="1">
        <f>IFERROR(VLOOKUP(A467,'微伴数据'!A:DB,32,0),"")</f>
      </c>
      <c r="U467" s="1">
        <f>IFERROR(VLOOKUP(A467,'微伴数据'!A:DC,81,0),"")</f>
      </c>
      <c r="V467" s="1"/>
      <c r="W467" s="1"/>
      <c r="X467" s="1">
        <f>IFERROR(VLOOKUP(A467,'星云问卷'!A:O,8,0),"")</f>
      </c>
      <c r="Y467" s="3">
        <f>IFERROR(VLOOKUP(A467,'星云问卷'!A:O,9,0),"")</f>
      </c>
      <c r="Z467" s="3">
        <f>IFERROR(VLOOKUP(A467,'星云问卷'!A:O,10,0),"")</f>
      </c>
      <c r="AA467" s="3">
        <f>IFERROR(VLOOKUP(A467,'星云问卷'!A:O,11,0),"")</f>
      </c>
      <c r="AB467" s="3">
        <f>IFERROR(VLOOKUP(A467,'星云问卷'!A:O,12,0),"")</f>
      </c>
      <c r="AC467" s="3">
        <f>IFERROR(VLOOKUP(A467,'星云问卷'!A:O,13,0),"")</f>
      </c>
      <c r="AD467" s="3">
        <f>IFERROR(VLOOKUP(A467,'星云问卷'!A:O,14,0),"")</f>
      </c>
      <c r="AE467" s="3">
        <f>IFERROR(VLOOKUP(A467,'星云问卷'!A:O,15,0),"")</f>
      </c>
      <c r="AF467" s="1"/>
      <c r="AG467" s="5"/>
      <c r="AH467" s="4"/>
      <c r="AI467" s="5"/>
      <c r="AJ467" s="4"/>
      <c r="AK467" s="4"/>
      <c r="AL467" s="4"/>
      <c r="AM467" s="1"/>
      <c r="AN467" s="1"/>
      <c r="AO467" s="1"/>
    </row>
    <row r="468">
      <c r="A468" s="1">
        <f>IF('微伴数据'!A466="","",'微伴数据'!A466)</f>
      </c>
      <c r="B468" s="1">
        <f>IF('微伴数据'!B466="","",'微伴数据'!B466)</f>
      </c>
      <c r="C468" s="1">
        <f>IF('微伴数据'!G466="","",'微伴数据'!G466)</f>
      </c>
      <c r="D468" s="1">
        <f>IF('微伴数据'!D466="","",'微伴数据'!D466)</f>
      </c>
      <c r="E468" s="1">
        <f>IF('微伴数据'!CR460="","",'微伴数据'!CR460)</f>
      </c>
      <c r="F468" s="1">
        <f>IF('微伴数据'!CL460="","",'微伴数据'!CL460)</f>
      </c>
      <c r="G468" s="1" t="str">
        <v>B</v>
      </c>
      <c r="H468" s="1" t="str">
        <v>建联</v>
      </c>
      <c r="I468" s="1">
        <f>VLOOKUP(A468,'Sheet9'!A:A,1,0)</f>
      </c>
      <c r="J468" s="3"/>
      <c r="K468" s="1">
        <f>T468&amp;CHAR(10)&amp;U468&amp;CHAR(10)&amp;V468&amp;CHAR(10)&amp;Y468&amp;CHAR(10)&amp;Z468&amp;CHAR(10)&amp;AA468&amp;CHAR(10)&amp;AB468&amp;CHAR(10)&amp;AC468&amp;CHAR(10)&amp;AD468&amp;CHAR(10)&amp;AE468</f>
      </c>
      <c r="L468" s="2">
        <f>IFERROR(VLOOKUP(#REF!,'第一课直播'!D:L,9,0),IFERROR(VLOOKUP('第一课回放'!C:H,5,0),"未到课"))</f>
      </c>
      <c r="M468" s="2">
        <f>IFERROR(VLOOKUP(#REF!,'第一课回放'!C:H,5,0),"0:00:00")</f>
      </c>
      <c r="N468" s="2">
        <f>IFERROR(VLOOKUP(#REF!,'第二课直播'!D:L,9,0),"未到课")</f>
      </c>
      <c r="O468" s="2"/>
      <c r="P468" s="2"/>
      <c r="Q468" s="2"/>
      <c r="R468" s="2"/>
      <c r="S468" s="1">
        <f>IFERROR(VLOOKUP(A468,'微伴数据'!A:DB,12,0),"")</f>
      </c>
      <c r="T468" s="1">
        <f>IFERROR(VLOOKUP(A468,'微伴数据'!A:DB,32,0),"")</f>
      </c>
      <c r="U468" s="1">
        <f>IFERROR(VLOOKUP(A468,'微伴数据'!A:DC,81,0),"")</f>
      </c>
      <c r="V468" s="1"/>
      <c r="W468" s="1"/>
      <c r="X468" s="1">
        <f>IFERROR(VLOOKUP(A468,'星云问卷'!A:O,8,0),"")</f>
      </c>
      <c r="Y468" s="3">
        <f>IFERROR(VLOOKUP(A468,'星云问卷'!A:O,9,0),"")</f>
      </c>
      <c r="Z468" s="3">
        <f>IFERROR(VLOOKUP(A468,'星云问卷'!A:O,10,0),"")</f>
      </c>
      <c r="AA468" s="3">
        <f>IFERROR(VLOOKUP(A468,'星云问卷'!A:O,11,0),"")</f>
      </c>
      <c r="AB468" s="3">
        <f>IFERROR(VLOOKUP(A468,'星云问卷'!A:O,12,0),"")</f>
      </c>
      <c r="AC468" s="3">
        <f>IFERROR(VLOOKUP(A468,'星云问卷'!A:O,13,0),"")</f>
      </c>
      <c r="AD468" s="3">
        <f>IFERROR(VLOOKUP(A468,'星云问卷'!A:O,14,0),"")</f>
      </c>
      <c r="AE468" s="3">
        <f>IFERROR(VLOOKUP(A468,'星云问卷'!A:O,15,0),"")</f>
      </c>
      <c r="AF468" s="1">
        <f>IFERROR(VLOOKUP(A468,'微伴数据'!A:DB,72,0),"")</f>
      </c>
      <c r="AG468" s="5" t="str">
        <v>54CrGnEH</v>
      </c>
      <c r="AH468" s="4" t="str">
        <v>https://xiaobot.net/invitation/2a810-0919f-d0368-7006e/</v>
      </c>
      <c r="AI468" s="5" t="str">
        <v>6duWDpU8</v>
      </c>
      <c r="AJ468" s="4"/>
      <c r="AK468" s="4"/>
      <c r="AL468" s="4">
        <f>CONCATENATE( " 我把体验营用户专属福利给你发一下哈：" &amp; CHAR(10) &amp; CHAR(10), "1.《抖音商业IP课》" &amp; CHAR(10), "兑换码：", AG468, CHAR(10), "兑换码使用地址：https://appamvpb5mq9834.h5.xiaoeknow.com/p/t/v1/ecommerce/mkt/redeem_index" &amp; CHAR(10) &amp; CHAR(10), "2.《生财有术66个项目精选》" &amp; CHAR(10), "兑换码：", AH468, CHAR(10), "使用方式：微信搜索小报童投递-点击开始阅读-点击生财有术项目精选即可" &amp; CHAR(10) &amp; CHAR(10), "3.《生财365问》" &amp; CHAR(10), "兑换码：", AI468, CHAR(10), "使用方式：https://appamvpb5mq9834.h5.xiaoeknow.com/p/t/v1/ecommerce/mkt/redeem_index")</f>
      </c>
      <c r="AM468" s="1"/>
      <c r="AN468" s="1"/>
      <c r="AO468" s="1"/>
    </row>
    <row r="469">
      <c r="A469" s="1">
        <f>IF('微伴数据'!A467="","",'微伴数据'!A467)</f>
      </c>
      <c r="B469" s="1">
        <f>IF('微伴数据'!B467="","",'微伴数据'!B467)</f>
      </c>
      <c r="C469" s="1">
        <f>IF('微伴数据'!G467="","",'微伴数据'!G467)</f>
      </c>
      <c r="D469" s="1">
        <f>IF('微伴数据'!D467="","",'微伴数据'!D467)</f>
      </c>
      <c r="E469" s="1">
        <f>IF('微伴数据'!CR461="","",'微伴数据'!CR461)</f>
      </c>
      <c r="F469" s="1">
        <f>IF('微伴数据'!CL461="","",'微伴数据'!CL461)</f>
      </c>
      <c r="G469" s="1" t="str">
        <v>B</v>
      </c>
      <c r="H469" s="1" t="str">
        <v>建联</v>
      </c>
      <c r="I469" s="1">
        <f>VLOOKUP(A469,'Sheet9'!A:A,1,0)</f>
      </c>
      <c r="J469" s="3"/>
      <c r="K469" s="1">
        <f>T469&amp;CHAR(10)&amp;U469&amp;CHAR(10)&amp;V469&amp;CHAR(10)&amp;Y469&amp;CHAR(10)&amp;Z469&amp;CHAR(10)&amp;AA469&amp;CHAR(10)&amp;AB469&amp;CHAR(10)&amp;AC469&amp;CHAR(10)&amp;AD469&amp;CHAR(10)&amp;AE469</f>
      </c>
      <c r="L469" s="2">
        <f>IFERROR(VLOOKUP(#REF!,'第一课直播'!D:L,9,0),IFERROR(VLOOKUP('第一课回放'!C:H,5,0),"未到课"))</f>
      </c>
      <c r="M469" s="2">
        <f>IFERROR(VLOOKUP(#REF!,'第一课回放'!C:H,5,0),"0:00:00")</f>
      </c>
      <c r="N469" s="2">
        <f>IFERROR(VLOOKUP(#REF!,'第二课直播'!D:L,9,0),"未到课")</f>
      </c>
      <c r="O469" s="2"/>
      <c r="P469" s="2"/>
      <c r="Q469" s="2"/>
      <c r="R469" s="2"/>
      <c r="S469" s="1">
        <f>IFERROR(VLOOKUP(A469,'微伴数据'!A:DB,12,0),"")</f>
      </c>
      <c r="T469" s="1">
        <f>IFERROR(VLOOKUP(A469,'微伴数据'!A:DB,32,0),"")</f>
      </c>
      <c r="U469" s="1">
        <f>IFERROR(VLOOKUP(A469,'微伴数据'!A:DC,81,0),"")</f>
      </c>
      <c r="V469" s="1"/>
      <c r="W469" s="1"/>
      <c r="X469" s="1">
        <f>IFERROR(VLOOKUP(A469,'星云问卷'!A:O,8,0),"")</f>
      </c>
      <c r="Y469" s="3">
        <f>IFERROR(VLOOKUP(A469,'星云问卷'!A:O,9,0),"")</f>
      </c>
      <c r="Z469" s="3">
        <f>IFERROR(VLOOKUP(A469,'星云问卷'!A:O,10,0),"")</f>
      </c>
      <c r="AA469" s="3">
        <f>IFERROR(VLOOKUP(A469,'星云问卷'!A:O,11,0),"")</f>
      </c>
      <c r="AB469" s="3">
        <f>IFERROR(VLOOKUP(A469,'星云问卷'!A:O,12,0),"")</f>
      </c>
      <c r="AC469" s="3">
        <f>IFERROR(VLOOKUP(A469,'星云问卷'!A:O,13,0),"")</f>
      </c>
      <c r="AD469" s="3">
        <f>IFERROR(VLOOKUP(A469,'星云问卷'!A:O,14,0),"")</f>
      </c>
      <c r="AE469" s="3">
        <f>IFERROR(VLOOKUP(A469,'星云问卷'!A:O,15,0),"")</f>
      </c>
      <c r="AF469" s="1">
        <f>IFERROR(VLOOKUP(A469,'微伴数据'!A:DB,72,0),"")</f>
      </c>
      <c r="AG469" s="5"/>
      <c r="AH469" s="4"/>
      <c r="AI469" s="5"/>
      <c r="AJ469" s="4"/>
      <c r="AK469" s="4"/>
      <c r="AL469" s="4"/>
      <c r="AM469" s="1"/>
      <c r="AN469" s="1"/>
      <c r="AO469" s="1"/>
    </row>
    <row r="470">
      <c r="A470" s="1">
        <f>IF('微伴数据'!A468="","",'微伴数据'!A468)</f>
      </c>
      <c r="B470" s="1">
        <f>IF('微伴数据'!B468="","",'微伴数据'!B468)</f>
      </c>
      <c r="C470" s="1">
        <f>IF('微伴数据'!G468="","",'微伴数据'!G468)</f>
      </c>
      <c r="D470" s="1">
        <f>IF('微伴数据'!D468="","",'微伴数据'!D468)</f>
      </c>
      <c r="E470" s="1">
        <f>IF('微伴数据'!CR462="","",'微伴数据'!CR462)</f>
      </c>
      <c r="F470" s="1">
        <f>IF('微伴数据'!CL462="","",'微伴数据'!CL462)</f>
      </c>
      <c r="G470" s="1" t="str">
        <v>B</v>
      </c>
      <c r="H470" s="1" t="str">
        <v>建联</v>
      </c>
      <c r="I470" s="1">
        <f>VLOOKUP(A470,'Sheet9'!A:A,1,0)</f>
      </c>
      <c r="J470" s="3"/>
      <c r="K470" s="1">
        <f>T470&amp;CHAR(10)&amp;U470&amp;CHAR(10)&amp;V470&amp;CHAR(10)&amp;Y470&amp;CHAR(10)&amp;Z470&amp;CHAR(10)&amp;AA470&amp;CHAR(10)&amp;AB470&amp;CHAR(10)&amp;AC470&amp;CHAR(10)&amp;AD470&amp;CHAR(10)&amp;AE470</f>
      </c>
      <c r="L470" s="2">
        <f>IFERROR(VLOOKUP(#REF!,'第一课直播'!D:L,9,0),IFERROR(VLOOKUP('第一课回放'!C:H,5,0),"未到课"))</f>
      </c>
      <c r="M470" s="2">
        <f>IFERROR(VLOOKUP(#REF!,'第一课回放'!C:H,5,0),"0:00:00")</f>
      </c>
      <c r="N470" s="2">
        <f>IFERROR(VLOOKUP(#REF!,'第二课直播'!D:L,9,0),"未到课")</f>
      </c>
      <c r="O470" s="2"/>
      <c r="P470" s="2"/>
      <c r="Q470" s="2"/>
      <c r="R470" s="2"/>
      <c r="S470" s="1">
        <f>IFERROR(VLOOKUP(A470,'微伴数据'!A:DB,12,0),"")</f>
      </c>
      <c r="T470" s="1">
        <f>IFERROR(VLOOKUP(A470,'微伴数据'!A:DB,32,0),"")</f>
      </c>
      <c r="U470" s="1">
        <f>IFERROR(VLOOKUP(A470,'微伴数据'!A:DC,81,0),"")</f>
      </c>
      <c r="V470" s="1"/>
      <c r="W470" s="1"/>
      <c r="X470" s="1">
        <f>IFERROR(VLOOKUP(A470,'星云问卷'!A:O,8,0),"")</f>
      </c>
      <c r="Y470" s="3">
        <f>IFERROR(VLOOKUP(A470,'星云问卷'!A:O,9,0),"")</f>
      </c>
      <c r="Z470" s="3">
        <f>IFERROR(VLOOKUP(A470,'星云问卷'!A:O,10,0),"")</f>
      </c>
      <c r="AA470" s="3">
        <f>IFERROR(VLOOKUP(A470,'星云问卷'!A:O,11,0),"")</f>
      </c>
      <c r="AB470" s="3">
        <f>IFERROR(VLOOKUP(A470,'星云问卷'!A:O,12,0),"")</f>
      </c>
      <c r="AC470" s="3">
        <f>IFERROR(VLOOKUP(A470,'星云问卷'!A:O,13,0),"")</f>
      </c>
      <c r="AD470" s="3">
        <f>IFERROR(VLOOKUP(A470,'星云问卷'!A:O,14,0),"")</f>
      </c>
      <c r="AE470" s="3">
        <f>IFERROR(VLOOKUP(A470,'星云问卷'!A:O,15,0),"")</f>
      </c>
      <c r="AF470" s="1">
        <f>IFERROR(VLOOKUP(A470,'微伴数据'!A:DB,72,0),"")</f>
      </c>
      <c r="AG470" s="5"/>
      <c r="AH470" s="4"/>
      <c r="AI470" s="5"/>
      <c r="AJ470" s="4"/>
      <c r="AK470" s="4"/>
      <c r="AL470" s="4"/>
      <c r="AM470" s="1"/>
      <c r="AN470" s="1"/>
      <c r="AO470" s="1"/>
    </row>
    <row r="471">
      <c r="A471" s="1">
        <f>IF('微伴数据'!A469="","",'微伴数据'!A469)</f>
      </c>
      <c r="B471" s="1">
        <f>IF('微伴数据'!B469="","",'微伴数据'!B469)</f>
      </c>
      <c r="C471" s="1">
        <f>IF('微伴数据'!G469="","",'微伴数据'!G469)</f>
      </c>
      <c r="D471" s="1">
        <f>IF('微伴数据'!D469="","",'微伴数据'!D469)</f>
      </c>
      <c r="E471" s="1">
        <f>IF('微伴数据'!CR463="","",'微伴数据'!CR463)</f>
      </c>
      <c r="F471" s="1">
        <f>IF('微伴数据'!CL463="","",'微伴数据'!CL463)</f>
      </c>
      <c r="G471" s="1" t="str">
        <v>B</v>
      </c>
      <c r="H471" s="1" t="str">
        <v>建联</v>
      </c>
      <c r="I471" s="1">
        <f>VLOOKUP(A471,'Sheet9'!A:A,1,0)</f>
      </c>
      <c r="J471" s="3"/>
      <c r="K471" s="1">
        <f>T471&amp;CHAR(10)&amp;U471&amp;CHAR(10)&amp;V471&amp;CHAR(10)&amp;Y471&amp;CHAR(10)&amp;Z471&amp;CHAR(10)&amp;AA471&amp;CHAR(10)&amp;AB471&amp;CHAR(10)&amp;AC471&amp;CHAR(10)&amp;AD471&amp;CHAR(10)&amp;AE471</f>
      </c>
      <c r="L471" s="2">
        <f>IFERROR(VLOOKUP(#REF!,'第一课直播'!D:L,9,0),IFERROR(VLOOKUP('第一课回放'!C:H,5,0),"未到课"))</f>
      </c>
      <c r="M471" s="2">
        <f>IFERROR(VLOOKUP(#REF!,'第一课回放'!C:H,5,0),"0:00:00")</f>
      </c>
      <c r="N471" s="2">
        <f>IFERROR(VLOOKUP(#REF!,'第二课直播'!D:L,9,0),"未到课")</f>
      </c>
      <c r="O471" s="2"/>
      <c r="P471" s="2"/>
      <c r="Q471" s="2"/>
      <c r="R471" s="2"/>
      <c r="S471" s="1">
        <f>IFERROR(VLOOKUP(A471,'微伴数据'!A:DB,12,0),"")</f>
      </c>
      <c r="T471" s="1">
        <f>IFERROR(VLOOKUP(A471,'微伴数据'!A:DB,32,0),"")</f>
      </c>
      <c r="U471" s="1">
        <f>IFERROR(VLOOKUP(A471,'微伴数据'!A:DC,81,0),"")</f>
      </c>
      <c r="V471" s="1"/>
      <c r="W471" s="1"/>
      <c r="X471" s="1">
        <f>IFERROR(VLOOKUP(A471,'星云问卷'!A:O,8,0),"")</f>
      </c>
      <c r="Y471" s="3">
        <f>IFERROR(VLOOKUP(A471,'星云问卷'!A:O,9,0),"")</f>
      </c>
      <c r="Z471" s="3">
        <f>IFERROR(VLOOKUP(A471,'星云问卷'!A:O,10,0),"")</f>
      </c>
      <c r="AA471" s="3">
        <f>IFERROR(VLOOKUP(A471,'星云问卷'!A:O,11,0),"")</f>
      </c>
      <c r="AB471" s="3">
        <f>IFERROR(VLOOKUP(A471,'星云问卷'!A:O,12,0),"")</f>
      </c>
      <c r="AC471" s="3">
        <f>IFERROR(VLOOKUP(A471,'星云问卷'!A:O,13,0),"")</f>
      </c>
      <c r="AD471" s="3">
        <f>IFERROR(VLOOKUP(A471,'星云问卷'!A:O,14,0),"")</f>
      </c>
      <c r="AE471" s="3">
        <f>IFERROR(VLOOKUP(A471,'星云问卷'!A:O,15,0),"")</f>
      </c>
      <c r="AF471" s="1">
        <f>IFERROR(VLOOKUP(A471,'微伴数据'!A:DB,72,0),"")</f>
      </c>
      <c r="AG471" s="5"/>
      <c r="AH471" s="4"/>
      <c r="AI471" s="5"/>
      <c r="AJ471" s="4"/>
      <c r="AK471" s="4"/>
      <c r="AL471" s="4"/>
      <c r="AM471" s="1"/>
      <c r="AN471" s="1"/>
      <c r="AO471" s="1"/>
    </row>
    <row r="472">
      <c r="A472" s="1">
        <f>IF('微伴数据'!A470="","",'微伴数据'!A470)</f>
      </c>
      <c r="B472" s="1">
        <f>IF('微伴数据'!B470="","",'微伴数据'!B470)</f>
      </c>
      <c r="C472" s="1">
        <f>IF('微伴数据'!G470="","",'微伴数据'!G470)</f>
      </c>
      <c r="D472" s="1">
        <f>IF('微伴数据'!D470="","",'微伴数据'!D470)</f>
      </c>
      <c r="E472" s="1">
        <f>IF('微伴数据'!CR464="","",'微伴数据'!CR464)</f>
      </c>
      <c r="F472" s="1">
        <f>IF('微伴数据'!CL464="","",'微伴数据'!CL464)</f>
      </c>
      <c r="G472" s="1" t="str">
        <v>B</v>
      </c>
      <c r="H472" s="1" t="str">
        <v>建联</v>
      </c>
      <c r="I472" s="1">
        <f>VLOOKUP(A472,'Sheet9'!A:A,1,0)</f>
      </c>
      <c r="J472" s="3"/>
      <c r="K472" s="1">
        <f>T472&amp;CHAR(10)&amp;U472&amp;CHAR(10)&amp;V472&amp;CHAR(10)&amp;Y472&amp;CHAR(10)&amp;Z472&amp;CHAR(10)&amp;AA472&amp;CHAR(10)&amp;AB472&amp;CHAR(10)&amp;AC472&amp;CHAR(10)&amp;AD472&amp;CHAR(10)&amp;AE472</f>
      </c>
      <c r="L472" s="2">
        <f>IFERROR(VLOOKUP(#REF!,'第一课直播'!D:L,9,0),IFERROR(VLOOKUP('第一课回放'!C:H,5,0),"未到课"))</f>
      </c>
      <c r="M472" s="2">
        <f>IFERROR(VLOOKUP(#REF!,'第一课回放'!C:H,5,0),"0:00:00")</f>
      </c>
      <c r="N472" s="2">
        <f>IFERROR(VLOOKUP(#REF!,'第二课直播'!D:L,9,0),"未到课")</f>
      </c>
      <c r="O472" s="2"/>
      <c r="P472" s="2"/>
      <c r="Q472" s="2"/>
      <c r="R472" s="2"/>
      <c r="S472" s="1">
        <f>IFERROR(VLOOKUP(A472,'微伴数据'!A:DB,12,0),"")</f>
      </c>
      <c r="T472" s="1">
        <f>IFERROR(VLOOKUP(A472,'微伴数据'!A:DB,32,0),"")</f>
      </c>
      <c r="U472" s="1">
        <f>IFERROR(VLOOKUP(A472,'微伴数据'!A:DC,81,0),"")</f>
      </c>
      <c r="V472" s="1"/>
      <c r="W472" s="1"/>
      <c r="X472" s="1">
        <f>IFERROR(VLOOKUP(A472,'星云问卷'!A:O,8,0),"")</f>
      </c>
      <c r="Y472" s="3">
        <f>IFERROR(VLOOKUP(A472,'星云问卷'!A:O,9,0),"")</f>
      </c>
      <c r="Z472" s="3">
        <f>IFERROR(VLOOKUP(A472,'星云问卷'!A:O,10,0),"")</f>
      </c>
      <c r="AA472" s="3">
        <f>IFERROR(VLOOKUP(A472,'星云问卷'!A:O,11,0),"")</f>
      </c>
      <c r="AB472" s="3">
        <f>IFERROR(VLOOKUP(A472,'星云问卷'!A:O,12,0),"")</f>
      </c>
      <c r="AC472" s="3">
        <f>IFERROR(VLOOKUP(A472,'星云问卷'!A:O,13,0),"")</f>
      </c>
      <c r="AD472" s="3">
        <f>IFERROR(VLOOKUP(A472,'星云问卷'!A:O,14,0),"")</f>
      </c>
      <c r="AE472" s="3">
        <f>IFERROR(VLOOKUP(A472,'星云问卷'!A:O,15,0),"")</f>
      </c>
      <c r="AF472" s="1">
        <f>IFERROR(VLOOKUP(A472,'微伴数据'!A:DB,72,0),"")</f>
      </c>
      <c r="AG472" s="5"/>
      <c r="AH472" s="4"/>
      <c r="AI472" s="5"/>
      <c r="AJ472" s="4"/>
      <c r="AK472" s="4"/>
      <c r="AL472" s="4"/>
      <c r="AM472" s="1"/>
      <c r="AN472" s="1"/>
      <c r="AO472" s="1"/>
    </row>
    <row r="473">
      <c r="A473" s="1">
        <f>IF('微伴数据'!A471="","",'微伴数据'!A471)</f>
      </c>
      <c r="B473" s="1">
        <f>IF('微伴数据'!B471="","",'微伴数据'!B471)</f>
      </c>
      <c r="C473" s="1">
        <f>IF('微伴数据'!G471="","",'微伴数据'!G471)</f>
      </c>
      <c r="D473" s="1">
        <f>IF('微伴数据'!D471="","",'微伴数据'!D471)</f>
      </c>
      <c r="E473" s="1">
        <f>IF('微伴数据'!CR465="","",'微伴数据'!CR465)</f>
      </c>
      <c r="F473" s="1">
        <f>IF('微伴数据'!CL465="","",'微伴数据'!CL465)</f>
      </c>
      <c r="G473" s="1" t="str">
        <v>B</v>
      </c>
      <c r="H473" s="1" t="str">
        <v>建联</v>
      </c>
      <c r="I473" s="1">
        <f>VLOOKUP(A473,'Sheet9'!A:A,1,0)</f>
      </c>
      <c r="J473" s="3"/>
      <c r="K473" s="1">
        <f>T473&amp;CHAR(10)&amp;U473&amp;CHAR(10)&amp;V473&amp;CHAR(10)&amp;Y473&amp;CHAR(10)&amp;Z473&amp;CHAR(10)&amp;AA473&amp;CHAR(10)&amp;AB473&amp;CHAR(10)&amp;AC473&amp;CHAR(10)&amp;AD473&amp;CHAR(10)&amp;AE473</f>
      </c>
      <c r="L473" s="2">
        <f>IFERROR(VLOOKUP(#REF!,'第一课直播'!D:L,9,0),IFERROR(VLOOKUP('第一课回放'!C:H,5,0),"未到课"))</f>
      </c>
      <c r="M473" s="2">
        <f>IFERROR(VLOOKUP(#REF!,'第一课回放'!C:H,5,0),"0:00:00")</f>
      </c>
      <c r="N473" s="2">
        <f>IFERROR(VLOOKUP(#REF!,'第二课直播'!D:L,9,0),"未到课")</f>
      </c>
      <c r="O473" s="2"/>
      <c r="P473" s="2"/>
      <c r="Q473" s="2"/>
      <c r="R473" s="2"/>
      <c r="S473" s="1">
        <f>IFERROR(VLOOKUP(A473,'微伴数据'!A:DB,12,0),"")</f>
      </c>
      <c r="T473" s="1">
        <f>IFERROR(VLOOKUP(A473,'微伴数据'!A:DB,32,0),"")</f>
      </c>
      <c r="U473" s="1">
        <f>IFERROR(VLOOKUP(A473,'微伴数据'!A:DC,81,0),"")</f>
      </c>
      <c r="V473" s="1"/>
      <c r="W473" s="1"/>
      <c r="X473" s="1">
        <f>IFERROR(VLOOKUP(A473,'星云问卷'!A:O,8,0),"")</f>
      </c>
      <c r="Y473" s="3">
        <f>IFERROR(VLOOKUP(A473,'星云问卷'!A:O,9,0),"")</f>
      </c>
      <c r="Z473" s="3">
        <f>IFERROR(VLOOKUP(A473,'星云问卷'!A:O,10,0),"")</f>
      </c>
      <c r="AA473" s="3">
        <f>IFERROR(VLOOKUP(A473,'星云问卷'!A:O,11,0),"")</f>
      </c>
      <c r="AB473" s="3">
        <f>IFERROR(VLOOKUP(A473,'星云问卷'!A:O,12,0),"")</f>
      </c>
      <c r="AC473" s="3">
        <f>IFERROR(VLOOKUP(A473,'星云问卷'!A:O,13,0),"")</f>
      </c>
      <c r="AD473" s="3">
        <f>IFERROR(VLOOKUP(A473,'星云问卷'!A:O,14,0),"")</f>
      </c>
      <c r="AE473" s="3">
        <f>IFERROR(VLOOKUP(A473,'星云问卷'!A:O,15,0),"")</f>
      </c>
      <c r="AF473" s="1">
        <f>IFERROR(VLOOKUP(A473,'微伴数据'!A:DB,72,0),"")</f>
      </c>
      <c r="AG473" s="5"/>
      <c r="AH473" s="4"/>
      <c r="AI473" s="5"/>
      <c r="AJ473" s="4"/>
      <c r="AK473" s="4"/>
      <c r="AL473" s="4"/>
      <c r="AM473" s="1"/>
      <c r="AN473" s="1"/>
      <c r="AO473" s="1"/>
    </row>
    <row r="474">
      <c r="A474" s="1">
        <f>IF('微伴数据'!A472="","",'微伴数据'!A472)</f>
      </c>
      <c r="B474" s="1">
        <f>IF('微伴数据'!B472="","",'微伴数据'!B472)</f>
      </c>
      <c r="C474" s="1">
        <f>IF('微伴数据'!G472="","",'微伴数据'!G472)</f>
      </c>
      <c r="D474" s="1">
        <f>IF('微伴数据'!D472="","",'微伴数据'!D472)</f>
      </c>
      <c r="E474" s="1">
        <f>IF('微伴数据'!CR466="","",'微伴数据'!CR466)</f>
      </c>
      <c r="F474" s="1">
        <f>IF('微伴数据'!CL466="","",'微伴数据'!CL466)</f>
      </c>
      <c r="G474" s="1" t="str">
        <v>B</v>
      </c>
      <c r="H474" s="1" t="str">
        <v>建联</v>
      </c>
      <c r="I474" s="1">
        <f>VLOOKUP(A474,'Sheet9'!A:A,1,0)</f>
      </c>
      <c r="J474" s="3"/>
      <c r="K474" s="1">
        <f>T474&amp;CHAR(10)&amp;U474&amp;CHAR(10)&amp;V474&amp;CHAR(10)&amp;Y474&amp;CHAR(10)&amp;Z474&amp;CHAR(10)&amp;AA474&amp;CHAR(10)&amp;AB474&amp;CHAR(10)&amp;AC474&amp;CHAR(10)&amp;AD474&amp;CHAR(10)&amp;AE474</f>
      </c>
      <c r="L474" s="2">
        <f>IFERROR(VLOOKUP(#REF!,'第一课直播'!D:L,9,0),IFERROR(VLOOKUP('第一课回放'!C:H,5,0),"未到课"))</f>
      </c>
      <c r="M474" s="2">
        <f>IFERROR(VLOOKUP(#REF!,'第一课回放'!C:H,5,0),"0:00:00")</f>
      </c>
      <c r="N474" s="2">
        <f>IFERROR(VLOOKUP(#REF!,'第二课直播'!D:L,9,0),"未到课")</f>
      </c>
      <c r="O474" s="2"/>
      <c r="P474" s="2"/>
      <c r="Q474" s="2"/>
      <c r="R474" s="2"/>
      <c r="S474" s="1">
        <f>IFERROR(VLOOKUP(A474,'微伴数据'!A:DB,12,0),"")</f>
      </c>
      <c r="T474" s="1">
        <f>IFERROR(VLOOKUP(A474,'微伴数据'!A:DB,32,0),"")</f>
      </c>
      <c r="U474" s="1">
        <f>IFERROR(VLOOKUP(A474,'微伴数据'!A:DC,81,0),"")</f>
      </c>
      <c r="V474" s="1"/>
      <c r="W474" s="1"/>
      <c r="X474" s="1">
        <f>IFERROR(VLOOKUP(A474,'星云问卷'!A:O,8,0),"")</f>
      </c>
      <c r="Y474" s="3">
        <f>IFERROR(VLOOKUP(A474,'星云问卷'!A:O,9,0),"")</f>
      </c>
      <c r="Z474" s="3">
        <f>IFERROR(VLOOKUP(A474,'星云问卷'!A:O,10,0),"")</f>
      </c>
      <c r="AA474" s="3">
        <f>IFERROR(VLOOKUP(A474,'星云问卷'!A:O,11,0),"")</f>
      </c>
      <c r="AB474" s="3">
        <f>IFERROR(VLOOKUP(A474,'星云问卷'!A:O,12,0),"")</f>
      </c>
      <c r="AC474" s="3">
        <f>IFERROR(VLOOKUP(A474,'星云问卷'!A:O,13,0),"")</f>
      </c>
      <c r="AD474" s="3">
        <f>IFERROR(VLOOKUP(A474,'星云问卷'!A:O,14,0),"")</f>
      </c>
      <c r="AE474" s="3">
        <f>IFERROR(VLOOKUP(A474,'星云问卷'!A:O,15,0),"")</f>
      </c>
      <c r="AF474" s="1">
        <f>IFERROR(VLOOKUP(A474,'微伴数据'!A:DB,72,0),"")</f>
      </c>
      <c r="AG474" s="5"/>
      <c r="AH474" s="4"/>
      <c r="AI474" s="5"/>
      <c r="AJ474" s="4"/>
      <c r="AK474" s="4"/>
      <c r="AL474" s="4"/>
      <c r="AM474" s="1"/>
      <c r="AN474" s="1"/>
      <c r="AO474" s="1"/>
    </row>
    <row r="475">
      <c r="A475" s="1">
        <f>IF('微伴数据'!A473="","",'微伴数据'!A473)</f>
      </c>
      <c r="B475" s="1">
        <f>IF('微伴数据'!B473="","",'微伴数据'!B473)</f>
      </c>
      <c r="C475" s="1">
        <f>IF('微伴数据'!G473="","",'微伴数据'!G473)</f>
      </c>
      <c r="D475" s="1">
        <f>IF('微伴数据'!D473="","",'微伴数据'!D473)</f>
      </c>
      <c r="E475" s="1">
        <f>IF('微伴数据'!CR467="","",'微伴数据'!CR467)</f>
      </c>
      <c r="F475" s="1">
        <f>IF('微伴数据'!CL467="","",'微伴数据'!CL467)</f>
      </c>
      <c r="G475" s="1" t="str">
        <v>B</v>
      </c>
      <c r="H475" s="1" t="str">
        <v>建联</v>
      </c>
      <c r="I475" s="1">
        <f>VLOOKUP(A475,'Sheet9'!A:A,1,0)</f>
      </c>
      <c r="J475" s="3"/>
      <c r="K475" s="1">
        <f>T475&amp;CHAR(10)&amp;U475&amp;CHAR(10)&amp;V475&amp;CHAR(10)&amp;Y475&amp;CHAR(10)&amp;Z475&amp;CHAR(10)&amp;AA475&amp;CHAR(10)&amp;AB475&amp;CHAR(10)&amp;AC475&amp;CHAR(10)&amp;AD475&amp;CHAR(10)&amp;AE475</f>
      </c>
      <c r="L475" s="2">
        <f>IFERROR(VLOOKUP(#REF!,'第一课直播'!D:L,9,0),IFERROR(VLOOKUP('第一课回放'!C:H,5,0),"未到课"))</f>
      </c>
      <c r="M475" s="2">
        <f>IFERROR(VLOOKUP(#REF!,'第一课回放'!C:H,5,0),"0:00:00")</f>
      </c>
      <c r="N475" s="2">
        <f>IFERROR(VLOOKUP(#REF!,'第二课直播'!D:L,9,0),"未到课")</f>
      </c>
      <c r="O475" s="2"/>
      <c r="P475" s="2"/>
      <c r="Q475" s="2"/>
      <c r="R475" s="2"/>
      <c r="S475" s="1">
        <f>IFERROR(VLOOKUP(A475,'微伴数据'!A:DB,12,0),"")</f>
      </c>
      <c r="T475" s="1">
        <f>IFERROR(VLOOKUP(A475,'微伴数据'!A:DB,32,0),"")</f>
      </c>
      <c r="U475" s="1">
        <f>IFERROR(VLOOKUP(A475,'微伴数据'!A:DC,81,0),"")</f>
      </c>
      <c r="V475" s="1"/>
      <c r="W475" s="1"/>
      <c r="X475" s="1">
        <f>IFERROR(VLOOKUP(A475,'星云问卷'!A:O,8,0),"")</f>
      </c>
      <c r="Y475" s="3">
        <f>IFERROR(VLOOKUP(A475,'星云问卷'!A:O,9,0),"")</f>
      </c>
      <c r="Z475" s="3">
        <f>IFERROR(VLOOKUP(A475,'星云问卷'!A:O,10,0),"")</f>
      </c>
      <c r="AA475" s="3">
        <f>IFERROR(VLOOKUP(A475,'星云问卷'!A:O,11,0),"")</f>
      </c>
      <c r="AB475" s="3">
        <f>IFERROR(VLOOKUP(A475,'星云问卷'!A:O,12,0),"")</f>
      </c>
      <c r="AC475" s="3">
        <f>IFERROR(VLOOKUP(A475,'星云问卷'!A:O,13,0),"")</f>
      </c>
      <c r="AD475" s="3">
        <f>IFERROR(VLOOKUP(A475,'星云问卷'!A:O,14,0),"")</f>
      </c>
      <c r="AE475" s="3">
        <f>IFERROR(VLOOKUP(A475,'星云问卷'!A:O,15,0),"")</f>
      </c>
      <c r="AF475" s="1">
        <f>IFERROR(VLOOKUP(A475,'微伴数据'!A:DB,72,0),"")</f>
      </c>
      <c r="AG475" s="5"/>
      <c r="AH475" s="4"/>
      <c r="AI475" s="5"/>
      <c r="AJ475" s="4"/>
      <c r="AK475" s="4"/>
      <c r="AL475" s="4"/>
      <c r="AM475" s="1"/>
      <c r="AN475" s="1"/>
      <c r="AO475" s="1"/>
    </row>
    <row r="476">
      <c r="A476" s="1">
        <f>IF('微伴数据'!A474="","",'微伴数据'!A474)</f>
      </c>
      <c r="B476" s="1">
        <f>IF('微伴数据'!B474="","",'微伴数据'!B474)</f>
      </c>
      <c r="C476" s="1">
        <f>IF('微伴数据'!G474="","",'微伴数据'!G474)</f>
      </c>
      <c r="D476" s="1">
        <f>IF('微伴数据'!D474="","",'微伴数据'!D474)</f>
      </c>
      <c r="E476" s="1">
        <f>IF('微伴数据'!CR468="","",'微伴数据'!CR468)</f>
      </c>
      <c r="F476" s="1">
        <f>IF('微伴数据'!CL468="","",'微伴数据'!CL468)</f>
      </c>
      <c r="G476" s="1" t="str">
        <v>B</v>
      </c>
      <c r="H476" s="1" t="str">
        <v>建联</v>
      </c>
      <c r="I476" s="1">
        <f>VLOOKUP(A476,'Sheet9'!A:A,1,0)</f>
      </c>
      <c r="J476" s="3"/>
      <c r="K476" s="1">
        <f>T476&amp;CHAR(10)&amp;U476&amp;CHAR(10)&amp;V476&amp;CHAR(10)&amp;Y476&amp;CHAR(10)&amp;Z476&amp;CHAR(10)&amp;AA476&amp;CHAR(10)&amp;AB476&amp;CHAR(10)&amp;AC476&amp;CHAR(10)&amp;AD476&amp;CHAR(10)&amp;AE476</f>
      </c>
      <c r="L476" s="2">
        <f>IFERROR(VLOOKUP(#REF!,'第一课直播'!D:L,9,0),IFERROR(VLOOKUP('第一课回放'!C:H,5,0),"未到课"))</f>
      </c>
      <c r="M476" s="2">
        <f>IFERROR(VLOOKUP(#REF!,'第一课回放'!C:H,5,0),"0:00:00")</f>
      </c>
      <c r="N476" s="2">
        <f>IFERROR(VLOOKUP(#REF!,'第二课直播'!D:L,9,0),"未到课")</f>
      </c>
      <c r="O476" s="2"/>
      <c r="P476" s="2"/>
      <c r="Q476" s="2"/>
      <c r="R476" s="2"/>
      <c r="S476" s="1">
        <f>IFERROR(VLOOKUP(A476,'微伴数据'!A:DB,12,0),"")</f>
      </c>
      <c r="T476" s="1">
        <f>IFERROR(VLOOKUP(A476,'微伴数据'!A:DB,32,0),"")</f>
      </c>
      <c r="U476" s="1">
        <f>IFERROR(VLOOKUP(A476,'微伴数据'!A:DC,81,0),"")</f>
      </c>
      <c r="V476" s="1"/>
      <c r="W476" s="1"/>
      <c r="X476" s="1">
        <f>IFERROR(VLOOKUP(A476,'星云问卷'!A:O,8,0),"")</f>
      </c>
      <c r="Y476" s="3">
        <f>IFERROR(VLOOKUP(A476,'星云问卷'!A:O,9,0),"")</f>
      </c>
      <c r="Z476" s="3">
        <f>IFERROR(VLOOKUP(A476,'星云问卷'!A:O,10,0),"")</f>
      </c>
      <c r="AA476" s="3">
        <f>IFERROR(VLOOKUP(A476,'星云问卷'!A:O,11,0),"")</f>
      </c>
      <c r="AB476" s="3">
        <f>IFERROR(VLOOKUP(A476,'星云问卷'!A:O,12,0),"")</f>
      </c>
      <c r="AC476" s="3">
        <f>IFERROR(VLOOKUP(A476,'星云问卷'!A:O,13,0),"")</f>
      </c>
      <c r="AD476" s="3">
        <f>IFERROR(VLOOKUP(A476,'星云问卷'!A:O,14,0),"")</f>
      </c>
      <c r="AE476" s="3">
        <f>IFERROR(VLOOKUP(A476,'星云问卷'!A:O,15,0),"")</f>
      </c>
      <c r="AF476" s="1">
        <f>IFERROR(VLOOKUP(A476,'微伴数据'!A:DB,72,0),"")</f>
      </c>
      <c r="AG476" s="5"/>
      <c r="AH476" s="4"/>
      <c r="AI476" s="5"/>
      <c r="AJ476" s="4"/>
      <c r="AK476" s="4"/>
      <c r="AL476" s="4"/>
      <c r="AM476" s="1"/>
      <c r="AN476" s="1"/>
      <c r="AO476" s="1"/>
    </row>
    <row r="477">
      <c r="A477" s="1">
        <f>IF('微伴数据'!A475="","",'微伴数据'!A475)</f>
      </c>
      <c r="B477" s="1">
        <f>IF('微伴数据'!B475="","",'微伴数据'!B475)</f>
      </c>
      <c r="C477" s="1">
        <f>IF('微伴数据'!G475="","",'微伴数据'!G475)</f>
      </c>
      <c r="D477" s="1">
        <f>IF('微伴数据'!D475="","",'微伴数据'!D475)</f>
      </c>
      <c r="E477" s="1">
        <f>IF('微伴数据'!CR469="","",'微伴数据'!CR469)</f>
      </c>
      <c r="F477" s="1">
        <f>IF('微伴数据'!CL469="","",'微伴数据'!CL469)</f>
      </c>
      <c r="G477" s="1" t="str">
        <v>B</v>
      </c>
      <c r="H477" s="1" t="str">
        <v>建联</v>
      </c>
      <c r="I477" s="1">
        <f>VLOOKUP(A477,'Sheet9'!A:A,1,0)</f>
      </c>
      <c r="J477" s="3"/>
      <c r="K477" s="1">
        <f>T477&amp;CHAR(10)&amp;U477&amp;CHAR(10)&amp;V477&amp;CHAR(10)&amp;Y477&amp;CHAR(10)&amp;Z477&amp;CHAR(10)&amp;AA477&amp;CHAR(10)&amp;AB477&amp;CHAR(10)&amp;AC477&amp;CHAR(10)&amp;AD477&amp;CHAR(10)&amp;AE477</f>
      </c>
      <c r="L477" s="2">
        <f>IFERROR(VLOOKUP(#REF!,'第一课直播'!D:L,9,0),IFERROR(VLOOKUP('第一课回放'!C:H,5,0),"未到课"))</f>
      </c>
      <c r="M477" s="2">
        <f>IFERROR(VLOOKUP(#REF!,'第一课回放'!C:H,5,0),"0:00:00")</f>
      </c>
      <c r="N477" s="2">
        <f>IFERROR(VLOOKUP(#REF!,'第二课直播'!D:L,9,0),"未到课")</f>
      </c>
      <c r="O477" s="2"/>
      <c r="P477" s="2"/>
      <c r="Q477" s="2"/>
      <c r="R477" s="2"/>
      <c r="S477" s="1">
        <f>IFERROR(VLOOKUP(A477,'微伴数据'!A:DB,12,0),"")</f>
      </c>
      <c r="T477" s="1">
        <f>IFERROR(VLOOKUP(A477,'微伴数据'!A:DB,32,0),"")</f>
      </c>
      <c r="U477" s="1">
        <f>IFERROR(VLOOKUP(A477,'微伴数据'!A:DC,81,0),"")</f>
      </c>
      <c r="V477" s="1"/>
      <c r="W477" s="1"/>
      <c r="X477" s="1">
        <f>IFERROR(VLOOKUP(A477,'星云问卷'!A:O,8,0),"")</f>
      </c>
      <c r="Y477" s="3">
        <f>IFERROR(VLOOKUP(A477,'星云问卷'!A:O,9,0),"")</f>
      </c>
      <c r="Z477" s="3">
        <f>IFERROR(VLOOKUP(A477,'星云问卷'!A:O,10,0),"")</f>
      </c>
      <c r="AA477" s="3">
        <f>IFERROR(VLOOKUP(A477,'星云问卷'!A:O,11,0),"")</f>
      </c>
      <c r="AB477" s="3">
        <f>IFERROR(VLOOKUP(A477,'星云问卷'!A:O,12,0),"")</f>
      </c>
      <c r="AC477" s="3">
        <f>IFERROR(VLOOKUP(A477,'星云问卷'!A:O,13,0),"")</f>
      </c>
      <c r="AD477" s="3">
        <f>IFERROR(VLOOKUP(A477,'星云问卷'!A:O,14,0),"")</f>
      </c>
      <c r="AE477" s="3">
        <f>IFERROR(VLOOKUP(A477,'星云问卷'!A:O,15,0),"")</f>
      </c>
      <c r="AF477" s="1">
        <f>IFERROR(VLOOKUP(A477,'微伴数据'!A:DB,72,0),"")</f>
      </c>
      <c r="AG477" s="5"/>
      <c r="AH477" s="4"/>
      <c r="AI477" s="5"/>
      <c r="AJ477" s="4"/>
      <c r="AK477" s="4"/>
      <c r="AL477" s="4"/>
      <c r="AM477" s="1"/>
      <c r="AN477" s="1"/>
      <c r="AO477" s="1"/>
    </row>
    <row r="478">
      <c r="A478" s="1">
        <f>IF('微伴数据'!A476="","",'微伴数据'!A476)</f>
      </c>
      <c r="B478" s="1">
        <f>IF('微伴数据'!B476="","",'微伴数据'!B476)</f>
      </c>
      <c r="C478" s="1">
        <f>IF('微伴数据'!G476="","",'微伴数据'!G476)</f>
      </c>
      <c r="D478" s="1">
        <f>IF('微伴数据'!D476="","",'微伴数据'!D476)</f>
      </c>
      <c r="E478" s="1">
        <f>IF('微伴数据'!CR470="","",'微伴数据'!CR470)</f>
      </c>
      <c r="F478" s="1">
        <f>IF('微伴数据'!CL470="","",'微伴数据'!CL470)</f>
      </c>
      <c r="G478" s="1" t="str">
        <v>B</v>
      </c>
      <c r="H478" s="1" t="str">
        <v>建联</v>
      </c>
      <c r="I478" s="1">
        <f>VLOOKUP(A478,'Sheet9'!A:A,1,0)</f>
      </c>
      <c r="J478" s="3"/>
      <c r="K478" s="1">
        <f>T478&amp;CHAR(10)&amp;U478&amp;CHAR(10)&amp;V478&amp;CHAR(10)&amp;Y478&amp;CHAR(10)&amp;Z478&amp;CHAR(10)&amp;AA478&amp;CHAR(10)&amp;AB478&amp;CHAR(10)&amp;AC478&amp;CHAR(10)&amp;AD478&amp;CHAR(10)&amp;AE478</f>
      </c>
      <c r="L478" s="2">
        <f>IFERROR(VLOOKUP(#REF!,'第一课直播'!D:L,9,0),IFERROR(VLOOKUP('第一课回放'!C:H,5,0),"未到课"))</f>
      </c>
      <c r="M478" s="2">
        <f>IFERROR(VLOOKUP(#REF!,'第一课回放'!C:H,5,0),"0:00:00")</f>
      </c>
      <c r="N478" s="2">
        <f>IFERROR(VLOOKUP(#REF!,'第二课直播'!D:L,9,0),"未到课")</f>
      </c>
      <c r="O478" s="2"/>
      <c r="P478" s="2"/>
      <c r="Q478" s="2"/>
      <c r="R478" s="2"/>
      <c r="S478" s="1">
        <f>IFERROR(VLOOKUP(A478,'微伴数据'!A:DB,12,0),"")</f>
      </c>
      <c r="T478" s="1">
        <f>IFERROR(VLOOKUP(A478,'微伴数据'!A:DB,32,0),"")</f>
      </c>
      <c r="U478" s="1">
        <f>IFERROR(VLOOKUP(A478,'微伴数据'!A:DC,81,0),"")</f>
      </c>
      <c r="V478" s="1"/>
      <c r="W478" s="1"/>
      <c r="X478" s="1">
        <f>IFERROR(VLOOKUP(A478,'星云问卷'!A:O,8,0),"")</f>
      </c>
      <c r="Y478" s="3">
        <f>IFERROR(VLOOKUP(A478,'星云问卷'!A:O,9,0),"")</f>
      </c>
      <c r="Z478" s="3">
        <f>IFERROR(VLOOKUP(A478,'星云问卷'!A:O,10,0),"")</f>
      </c>
      <c r="AA478" s="3">
        <f>IFERROR(VLOOKUP(A478,'星云问卷'!A:O,11,0),"")</f>
      </c>
      <c r="AB478" s="3">
        <f>IFERROR(VLOOKUP(A478,'星云问卷'!A:O,12,0),"")</f>
      </c>
      <c r="AC478" s="3">
        <f>IFERROR(VLOOKUP(A478,'星云问卷'!A:O,13,0),"")</f>
      </c>
      <c r="AD478" s="3">
        <f>IFERROR(VLOOKUP(A478,'星云问卷'!A:O,14,0),"")</f>
      </c>
      <c r="AE478" s="3">
        <f>IFERROR(VLOOKUP(A478,'星云问卷'!A:O,15,0),"")</f>
      </c>
      <c r="AF478" s="1">
        <f>IFERROR(VLOOKUP(A478,'微伴数据'!A:DB,72,0),"")</f>
      </c>
      <c r="AG478" s="5"/>
      <c r="AH478" s="4"/>
      <c r="AI478" s="5"/>
      <c r="AJ478" s="4"/>
      <c r="AK478" s="4"/>
      <c r="AL478" s="4"/>
      <c r="AM478" s="1"/>
      <c r="AN478" s="1"/>
      <c r="AO478" s="1"/>
    </row>
    <row r="479">
      <c r="A479" s="1">
        <f>IF('微伴数据'!A477="","",'微伴数据'!A477)</f>
      </c>
      <c r="B479" s="1">
        <f>IF('微伴数据'!B477="","",'微伴数据'!B477)</f>
      </c>
      <c r="C479" s="1">
        <f>IF('微伴数据'!G477="","",'微伴数据'!G477)</f>
      </c>
      <c r="D479" s="1">
        <f>IF('微伴数据'!D477="","",'微伴数据'!D477)</f>
      </c>
      <c r="E479" s="1">
        <f>IF('微伴数据'!CR471="","",'微伴数据'!CR471)</f>
      </c>
      <c r="F479" s="1">
        <f>IF('微伴数据'!CL471="","",'微伴数据'!CL471)</f>
      </c>
      <c r="G479" s="1" t="str">
        <v>B</v>
      </c>
      <c r="H479" s="1" t="str">
        <v>建联</v>
      </c>
      <c r="I479" s="1">
        <f>VLOOKUP(A479,'Sheet9'!A:A,1,0)</f>
      </c>
      <c r="J479" s="3"/>
      <c r="K479" s="1">
        <f>T479&amp;CHAR(10)&amp;U479&amp;CHAR(10)&amp;V479&amp;CHAR(10)&amp;Y479&amp;CHAR(10)&amp;Z479&amp;CHAR(10)&amp;AA479&amp;CHAR(10)&amp;AB479&amp;CHAR(10)&amp;AC479&amp;CHAR(10)&amp;AD479&amp;CHAR(10)&amp;AE479</f>
      </c>
      <c r="L479" s="2">
        <f>IFERROR(VLOOKUP(#REF!,'第一课直播'!D:L,9,0),IFERROR(VLOOKUP('第一课回放'!C:H,5,0),"未到课"))</f>
      </c>
      <c r="M479" s="2">
        <f>IFERROR(VLOOKUP(#REF!,'第一课回放'!C:H,5,0),"0:00:00")</f>
      </c>
      <c r="N479" s="2">
        <f>IFERROR(VLOOKUP(#REF!,'第二课直播'!D:L,9,0),"未到课")</f>
      </c>
      <c r="O479" s="2"/>
      <c r="P479" s="2"/>
      <c r="Q479" s="2"/>
      <c r="R479" s="2"/>
      <c r="S479" s="1">
        <f>IFERROR(VLOOKUP(A479,'微伴数据'!A:DB,12,0),"")</f>
      </c>
      <c r="T479" s="1">
        <f>IFERROR(VLOOKUP(A479,'微伴数据'!A:DB,32,0),"")</f>
      </c>
      <c r="U479" s="1">
        <f>IFERROR(VLOOKUP(A479,'微伴数据'!A:DC,81,0),"")</f>
      </c>
      <c r="V479" s="1"/>
      <c r="W479" s="1"/>
      <c r="X479" s="1">
        <f>IFERROR(VLOOKUP(A479,'星云问卷'!A:O,8,0),"")</f>
      </c>
      <c r="Y479" s="3">
        <f>IFERROR(VLOOKUP(A479,'星云问卷'!A:O,9,0),"")</f>
      </c>
      <c r="Z479" s="3">
        <f>IFERROR(VLOOKUP(A479,'星云问卷'!A:O,10,0),"")</f>
      </c>
      <c r="AA479" s="3">
        <f>IFERROR(VLOOKUP(A479,'星云问卷'!A:O,11,0),"")</f>
      </c>
      <c r="AB479" s="3">
        <f>IFERROR(VLOOKUP(A479,'星云问卷'!A:O,12,0),"")</f>
      </c>
      <c r="AC479" s="3">
        <f>IFERROR(VLOOKUP(A479,'星云问卷'!A:O,13,0),"")</f>
      </c>
      <c r="AD479" s="3">
        <f>IFERROR(VLOOKUP(A479,'星云问卷'!A:O,14,0),"")</f>
      </c>
      <c r="AE479" s="3">
        <f>IFERROR(VLOOKUP(A479,'星云问卷'!A:O,15,0),"")</f>
      </c>
      <c r="AF479" s="1">
        <f>IFERROR(VLOOKUP(A479,'微伴数据'!A:DB,72,0),"")</f>
      </c>
      <c r="AG479" s="5"/>
      <c r="AH479" s="4"/>
      <c r="AI479" s="5"/>
      <c r="AJ479" s="4"/>
      <c r="AK479" s="4"/>
      <c r="AL479" s="4"/>
      <c r="AM479" s="1"/>
      <c r="AN479" s="1"/>
      <c r="AO479" s="1"/>
    </row>
    <row r="480">
      <c r="A480" s="1">
        <f>IF('微伴数据'!A478="","",'微伴数据'!A478)</f>
      </c>
      <c r="B480" s="1">
        <f>IF('微伴数据'!B478="","",'微伴数据'!B478)</f>
      </c>
      <c r="C480" s="1">
        <f>IF('微伴数据'!G478="","",'微伴数据'!G478)</f>
      </c>
      <c r="D480" s="1">
        <f>IF('微伴数据'!D478="","",'微伴数据'!D478)</f>
      </c>
      <c r="E480" s="1">
        <f>IF('微伴数据'!CR472="","",'微伴数据'!CR472)</f>
      </c>
      <c r="F480" s="1">
        <f>IF('微伴数据'!CL472="","",'微伴数据'!CL472)</f>
      </c>
      <c r="G480" s="1" t="str">
        <v>B</v>
      </c>
      <c r="H480" s="1" t="str">
        <v>建联</v>
      </c>
      <c r="I480" s="1">
        <f>VLOOKUP(A480,'Sheet9'!A:A,1,0)</f>
      </c>
      <c r="J480" s="3"/>
      <c r="K480" s="1">
        <f>T480&amp;CHAR(10)&amp;U480&amp;CHAR(10)&amp;V480&amp;CHAR(10)&amp;Y480&amp;CHAR(10)&amp;Z480&amp;CHAR(10)&amp;AA480&amp;CHAR(10)&amp;AB480&amp;CHAR(10)&amp;AC480&amp;CHAR(10)&amp;AD480&amp;CHAR(10)&amp;AE480</f>
      </c>
      <c r="L480" s="2">
        <f>IFERROR(VLOOKUP(#REF!,'第一课直播'!D:L,9,0),IFERROR(VLOOKUP('第一课回放'!C:H,5,0),"未到课"))</f>
      </c>
      <c r="M480" s="2">
        <f>IFERROR(VLOOKUP(#REF!,'第一课回放'!C:H,5,0),"0:00:00")</f>
      </c>
      <c r="N480" s="2">
        <f>IFERROR(VLOOKUP(#REF!,'第二课直播'!D:L,9,0),"未到课")</f>
      </c>
      <c r="O480" s="2"/>
      <c r="P480" s="2"/>
      <c r="Q480" s="2"/>
      <c r="R480" s="2"/>
      <c r="S480" s="1">
        <f>IFERROR(VLOOKUP(A480,'微伴数据'!A:DB,12,0),"")</f>
      </c>
      <c r="T480" s="1">
        <f>IFERROR(VLOOKUP(A480,'微伴数据'!A:DB,32,0),"")</f>
      </c>
      <c r="U480" s="1">
        <f>IFERROR(VLOOKUP(A480,'微伴数据'!A:DC,81,0),"")</f>
      </c>
      <c r="V480" s="1"/>
      <c r="W480" s="1"/>
      <c r="X480" s="1">
        <f>IFERROR(VLOOKUP(A480,'星云问卷'!A:O,8,0),"")</f>
      </c>
      <c r="Y480" s="3">
        <f>IFERROR(VLOOKUP(A480,'星云问卷'!A:O,9,0),"")</f>
      </c>
      <c r="Z480" s="3">
        <f>IFERROR(VLOOKUP(A480,'星云问卷'!A:O,10,0),"")</f>
      </c>
      <c r="AA480" s="3">
        <f>IFERROR(VLOOKUP(A480,'星云问卷'!A:O,11,0),"")</f>
      </c>
      <c r="AB480" s="3">
        <f>IFERROR(VLOOKUP(A480,'星云问卷'!A:O,12,0),"")</f>
      </c>
      <c r="AC480" s="3">
        <f>IFERROR(VLOOKUP(A480,'星云问卷'!A:O,13,0),"")</f>
      </c>
      <c r="AD480" s="3">
        <f>IFERROR(VLOOKUP(A480,'星云问卷'!A:O,14,0),"")</f>
      </c>
      <c r="AE480" s="3">
        <f>IFERROR(VLOOKUP(A480,'星云问卷'!A:O,15,0),"")</f>
      </c>
      <c r="AF480" s="1">
        <f>IFERROR(VLOOKUP(A480,'微伴数据'!A:DB,72,0),"")</f>
      </c>
      <c r="AG480" s="5"/>
      <c r="AH480" s="4"/>
      <c r="AI480" s="5"/>
      <c r="AJ480" s="4"/>
      <c r="AK480" s="4"/>
      <c r="AL480" s="4"/>
      <c r="AM480" s="1"/>
      <c r="AN480" s="1"/>
      <c r="AO480" s="1"/>
    </row>
    <row r="481">
      <c r="A481" s="1">
        <f>IF('微伴数据'!A479="","",'微伴数据'!A479)</f>
      </c>
      <c r="B481" s="1">
        <f>IF('微伴数据'!B479="","",'微伴数据'!B479)</f>
      </c>
      <c r="C481" s="1">
        <f>IF('微伴数据'!G479="","",'微伴数据'!G479)</f>
      </c>
      <c r="D481" s="1">
        <f>IF('微伴数据'!D479="","",'微伴数据'!D479)</f>
      </c>
      <c r="E481" s="1">
        <f>IF('微伴数据'!CR473="","",'微伴数据'!CR473)</f>
      </c>
      <c r="F481" s="1">
        <f>IF('微伴数据'!CL473="","",'微伴数据'!CL473)</f>
      </c>
      <c r="G481" s="1" t="str">
        <v>B</v>
      </c>
      <c r="H481" s="1" t="str">
        <v>建联</v>
      </c>
      <c r="I481" s="1">
        <f>VLOOKUP(A481,'Sheet9'!A:A,1,0)</f>
      </c>
      <c r="J481" s="3"/>
      <c r="K481" s="1">
        <f>T481&amp;CHAR(10)&amp;U481&amp;CHAR(10)&amp;V481&amp;CHAR(10)&amp;Y481&amp;CHAR(10)&amp;Z481&amp;CHAR(10)&amp;AA481&amp;CHAR(10)&amp;AB481&amp;CHAR(10)&amp;AC481&amp;CHAR(10)&amp;AD481&amp;CHAR(10)&amp;AE481</f>
      </c>
      <c r="L481" s="2">
        <f>IFERROR(VLOOKUP(#REF!,'第一课直播'!D:L,9,0),IFERROR(VLOOKUP('第一课回放'!C:H,5,0),"未到课"))</f>
      </c>
      <c r="M481" s="2">
        <f>IFERROR(VLOOKUP(#REF!,'第一课回放'!C:H,5,0),"0:00:00")</f>
      </c>
      <c r="N481" s="2">
        <f>IFERROR(VLOOKUP(#REF!,'第二课直播'!D:L,9,0),"未到课")</f>
      </c>
      <c r="O481" s="2"/>
      <c r="P481" s="2"/>
      <c r="Q481" s="2"/>
      <c r="R481" s="2"/>
      <c r="S481" s="1">
        <f>IFERROR(VLOOKUP(A481,'微伴数据'!A:DB,12,0),"")</f>
      </c>
      <c r="T481" s="1">
        <f>IFERROR(VLOOKUP(A481,'微伴数据'!A:DB,32,0),"")</f>
      </c>
      <c r="U481" s="1">
        <f>IFERROR(VLOOKUP(A481,'微伴数据'!A:DC,81,0),"")</f>
      </c>
      <c r="V481" s="1"/>
      <c r="W481" s="1"/>
      <c r="X481" s="1">
        <f>IFERROR(VLOOKUP(A481,'星云问卷'!A:O,8,0),"")</f>
      </c>
      <c r="Y481" s="3">
        <f>IFERROR(VLOOKUP(A481,'星云问卷'!A:O,9,0),"")</f>
      </c>
      <c r="Z481" s="3">
        <f>IFERROR(VLOOKUP(A481,'星云问卷'!A:O,10,0),"")</f>
      </c>
      <c r="AA481" s="3">
        <f>IFERROR(VLOOKUP(A481,'星云问卷'!A:O,11,0),"")</f>
      </c>
      <c r="AB481" s="3">
        <f>IFERROR(VLOOKUP(A481,'星云问卷'!A:O,12,0),"")</f>
      </c>
      <c r="AC481" s="3">
        <f>IFERROR(VLOOKUP(A481,'星云问卷'!A:O,13,0),"")</f>
      </c>
      <c r="AD481" s="3">
        <f>IFERROR(VLOOKUP(A481,'星云问卷'!A:O,14,0),"")</f>
      </c>
      <c r="AE481" s="3">
        <f>IFERROR(VLOOKUP(A481,'星云问卷'!A:O,15,0),"")</f>
      </c>
      <c r="AF481" s="1">
        <f>IFERROR(VLOOKUP(A481,'微伴数据'!A:DB,72,0),"")</f>
      </c>
      <c r="AG481" s="5"/>
      <c r="AH481" s="4"/>
      <c r="AI481" s="5"/>
      <c r="AJ481" s="4"/>
      <c r="AK481" s="4"/>
      <c r="AL481" s="4"/>
      <c r="AM481" s="1"/>
      <c r="AN481" s="1"/>
      <c r="AO481" s="1"/>
    </row>
    <row r="482">
      <c r="A482" s="1">
        <f>IF('微伴数据'!A480="","",'微伴数据'!A480)</f>
      </c>
      <c r="B482" s="1">
        <f>IF('微伴数据'!B480="","",'微伴数据'!B480)</f>
      </c>
      <c r="C482" s="1">
        <f>IF('微伴数据'!G480="","",'微伴数据'!G480)</f>
      </c>
      <c r="D482" s="1">
        <f>IF('微伴数据'!D480="","",'微伴数据'!D480)</f>
      </c>
      <c r="E482" s="1">
        <f>IF('微伴数据'!CR474="","",'微伴数据'!CR474)</f>
      </c>
      <c r="F482" s="1">
        <f>IF('微伴数据'!CL474="","",'微伴数据'!CL474)</f>
      </c>
      <c r="G482" s="1" t="str">
        <v>B</v>
      </c>
      <c r="H482" s="1" t="str">
        <v>建联</v>
      </c>
      <c r="I482" s="1">
        <f>VLOOKUP(A482,'Sheet9'!A:A,1,0)</f>
      </c>
      <c r="J482" s="3"/>
      <c r="K482" s="1">
        <f>T482&amp;CHAR(10)&amp;U482&amp;CHAR(10)&amp;V482&amp;CHAR(10)&amp;Y482&amp;CHAR(10)&amp;Z482&amp;CHAR(10)&amp;AA482&amp;CHAR(10)&amp;AB482&amp;CHAR(10)&amp;AC482&amp;CHAR(10)&amp;AD482&amp;CHAR(10)&amp;AE482</f>
      </c>
      <c r="L482" s="2">
        <f>IFERROR(VLOOKUP(#REF!,'第一课直播'!D:L,9,0),IFERROR(VLOOKUP('第一课回放'!C:H,5,0),"未到课"))</f>
      </c>
      <c r="M482" s="2">
        <f>IFERROR(VLOOKUP(#REF!,'第一课回放'!C:H,5,0),"0:00:00")</f>
      </c>
      <c r="N482" s="2">
        <f>IFERROR(VLOOKUP(#REF!,'第二课直播'!D:L,9,0),"未到课")</f>
      </c>
      <c r="O482" s="2"/>
      <c r="P482" s="2"/>
      <c r="Q482" s="2"/>
      <c r="R482" s="2"/>
      <c r="S482" s="1">
        <f>IFERROR(VLOOKUP(A482,'微伴数据'!A:DB,12,0),"")</f>
      </c>
      <c r="T482" s="1">
        <f>IFERROR(VLOOKUP(A482,'微伴数据'!A:DB,32,0),"")</f>
      </c>
      <c r="U482" s="1">
        <f>IFERROR(VLOOKUP(A482,'微伴数据'!A:DC,81,0),"")</f>
      </c>
      <c r="V482" s="1"/>
      <c r="W482" s="1"/>
      <c r="X482" s="1">
        <f>IFERROR(VLOOKUP(A482,'星云问卷'!A:O,8,0),"")</f>
      </c>
      <c r="Y482" s="3">
        <f>IFERROR(VLOOKUP(A482,'星云问卷'!A:O,9,0),"")</f>
      </c>
      <c r="Z482" s="3">
        <f>IFERROR(VLOOKUP(A482,'星云问卷'!A:O,10,0),"")</f>
      </c>
      <c r="AA482" s="3">
        <f>IFERROR(VLOOKUP(A482,'星云问卷'!A:O,11,0),"")</f>
      </c>
      <c r="AB482" s="3">
        <f>IFERROR(VLOOKUP(A482,'星云问卷'!A:O,12,0),"")</f>
      </c>
      <c r="AC482" s="3">
        <f>IFERROR(VLOOKUP(A482,'星云问卷'!A:O,13,0),"")</f>
      </c>
      <c r="AD482" s="3">
        <f>IFERROR(VLOOKUP(A482,'星云问卷'!A:O,14,0),"")</f>
      </c>
      <c r="AE482" s="3">
        <f>IFERROR(VLOOKUP(A482,'星云问卷'!A:O,15,0),"")</f>
      </c>
      <c r="AF482" s="1">
        <f>IFERROR(VLOOKUP(A482,'微伴数据'!A:DB,72,0),"")</f>
      </c>
      <c r="AG482" s="5"/>
      <c r="AH482" s="4"/>
      <c r="AI482" s="5"/>
      <c r="AJ482" s="4"/>
      <c r="AK482" s="4"/>
      <c r="AL482" s="4"/>
      <c r="AM482" s="1"/>
      <c r="AN482" s="1"/>
      <c r="AO482" s="1"/>
    </row>
    <row r="483">
      <c r="A483" s="1">
        <f>IF('微伴数据'!A481="","",'微伴数据'!A481)</f>
      </c>
      <c r="B483" s="1">
        <f>IF('微伴数据'!B481="","",'微伴数据'!B481)</f>
      </c>
      <c r="C483" s="1">
        <f>IF('微伴数据'!G481="","",'微伴数据'!G481)</f>
      </c>
      <c r="D483" s="1">
        <f>IF('微伴数据'!D481="","",'微伴数据'!D481)</f>
      </c>
      <c r="E483" s="1">
        <f>IF('微伴数据'!CR475="","",'微伴数据'!CR475)</f>
      </c>
      <c r="F483" s="1">
        <f>IF('微伴数据'!CL475="","",'微伴数据'!CL475)</f>
      </c>
      <c r="G483" s="1" t="str">
        <v>B</v>
      </c>
      <c r="H483" s="1" t="str">
        <v>建联</v>
      </c>
      <c r="I483" s="1">
        <f>VLOOKUP(A483,'Sheet9'!A:A,1,0)</f>
      </c>
      <c r="J483" s="3"/>
      <c r="K483" s="1">
        <f>T483&amp;CHAR(10)&amp;U483&amp;CHAR(10)&amp;V483&amp;CHAR(10)&amp;Y483&amp;CHAR(10)&amp;Z483&amp;CHAR(10)&amp;AA483&amp;CHAR(10)&amp;AB483&amp;CHAR(10)&amp;AC483&amp;CHAR(10)&amp;AD483&amp;CHAR(10)&amp;AE483</f>
      </c>
      <c r="L483" s="2">
        <f>IFERROR(VLOOKUP(#REF!,'第一课直播'!D:L,9,0),IFERROR(VLOOKUP('第一课回放'!C:H,5,0),"未到课"))</f>
      </c>
      <c r="M483" s="2">
        <f>IFERROR(VLOOKUP(#REF!,'第一课回放'!C:H,5,0),"0:00:00")</f>
      </c>
      <c r="N483" s="2">
        <f>IFERROR(VLOOKUP(#REF!,'第二课直播'!D:L,9,0),"未到课")</f>
      </c>
      <c r="O483" s="2"/>
      <c r="P483" s="2"/>
      <c r="Q483" s="2"/>
      <c r="R483" s="2"/>
      <c r="S483" s="1">
        <f>IFERROR(VLOOKUP(A483,'微伴数据'!A:DB,12,0),"")</f>
      </c>
      <c r="T483" s="1">
        <f>IFERROR(VLOOKUP(A483,'微伴数据'!A:DB,32,0),"")</f>
      </c>
      <c r="U483" s="1">
        <f>IFERROR(VLOOKUP(A483,'微伴数据'!A:DC,81,0),"")</f>
      </c>
      <c r="V483" s="1"/>
      <c r="W483" s="1"/>
      <c r="X483" s="1">
        <f>IFERROR(VLOOKUP(A483,'星云问卷'!A:O,8,0),"")</f>
      </c>
      <c r="Y483" s="3">
        <f>IFERROR(VLOOKUP(A483,'星云问卷'!A:O,9,0),"")</f>
      </c>
      <c r="Z483" s="3">
        <f>IFERROR(VLOOKUP(A483,'星云问卷'!A:O,10,0),"")</f>
      </c>
      <c r="AA483" s="3">
        <f>IFERROR(VLOOKUP(A483,'星云问卷'!A:O,11,0),"")</f>
      </c>
      <c r="AB483" s="3">
        <f>IFERROR(VLOOKUP(A483,'星云问卷'!A:O,12,0),"")</f>
      </c>
      <c r="AC483" s="3">
        <f>IFERROR(VLOOKUP(A483,'星云问卷'!A:O,13,0),"")</f>
      </c>
      <c r="AD483" s="3">
        <f>IFERROR(VLOOKUP(A483,'星云问卷'!A:O,14,0),"")</f>
      </c>
      <c r="AE483" s="3">
        <f>IFERROR(VLOOKUP(A483,'星云问卷'!A:O,15,0),"")</f>
      </c>
      <c r="AF483" s="1">
        <f>IFERROR(VLOOKUP(A483,'微伴数据'!A:DB,72,0),"")</f>
      </c>
      <c r="AG483" s="5"/>
      <c r="AH483" s="4"/>
      <c r="AI483" s="5"/>
      <c r="AJ483" s="4"/>
      <c r="AK483" s="4"/>
      <c r="AL483" s="4"/>
      <c r="AM483" s="1"/>
      <c r="AN483" s="1"/>
      <c r="AO483" s="1"/>
    </row>
    <row r="484">
      <c r="A484" s="1">
        <f>IF('微伴数据'!A482="","",'微伴数据'!A482)</f>
      </c>
      <c r="B484" s="1">
        <f>IF('微伴数据'!B482="","",'微伴数据'!B482)</f>
      </c>
      <c r="C484" s="1">
        <f>IF('微伴数据'!G482="","",'微伴数据'!G482)</f>
      </c>
      <c r="D484" s="1">
        <f>IF('微伴数据'!D482="","",'微伴数据'!D482)</f>
      </c>
      <c r="E484" s="1">
        <f>IF('微伴数据'!CR476="","",'微伴数据'!CR476)</f>
      </c>
      <c r="F484" s="1">
        <f>IF('微伴数据'!CL476="","",'微伴数据'!CL476)</f>
      </c>
      <c r="G484" s="1" t="str">
        <v>B</v>
      </c>
      <c r="H484" s="1" t="str">
        <v>建联</v>
      </c>
      <c r="I484" s="1">
        <f>VLOOKUP(A484,'Sheet9'!A:A,1,0)</f>
      </c>
      <c r="J484" s="3"/>
      <c r="K484" s="1">
        <f>T484&amp;CHAR(10)&amp;U484&amp;CHAR(10)&amp;V484&amp;CHAR(10)&amp;Y484&amp;CHAR(10)&amp;Z484&amp;CHAR(10)&amp;AA484&amp;CHAR(10)&amp;AB484&amp;CHAR(10)&amp;AC484&amp;CHAR(10)&amp;AD484&amp;CHAR(10)&amp;AE484</f>
      </c>
      <c r="L484" s="2">
        <f>IFERROR(VLOOKUP(#REF!,'第一课直播'!D:L,9,0),IFERROR(VLOOKUP('第一课回放'!C:H,5,0),"未到课"))</f>
      </c>
      <c r="M484" s="2">
        <f>IFERROR(VLOOKUP(#REF!,'第一课回放'!C:H,5,0),"0:00:00")</f>
      </c>
      <c r="N484" s="2">
        <f>IFERROR(VLOOKUP(#REF!,'第二课直播'!D:L,9,0),"未到课")</f>
      </c>
      <c r="O484" s="2"/>
      <c r="P484" s="2"/>
      <c r="Q484" s="2"/>
      <c r="R484" s="2"/>
      <c r="S484" s="1">
        <f>IFERROR(VLOOKUP(A484,'微伴数据'!A:DB,12,0),"")</f>
      </c>
      <c r="T484" s="1">
        <f>IFERROR(VLOOKUP(A484,'微伴数据'!A:DB,32,0),"")</f>
      </c>
      <c r="U484" s="1">
        <f>IFERROR(VLOOKUP(A484,'微伴数据'!A:DC,81,0),"")</f>
      </c>
      <c r="V484" s="1"/>
      <c r="W484" s="1"/>
      <c r="X484" s="1">
        <f>IFERROR(VLOOKUP(A484,'星云问卷'!A:O,8,0),"")</f>
      </c>
      <c r="Y484" s="3">
        <f>IFERROR(VLOOKUP(A484,'星云问卷'!A:O,9,0),"")</f>
      </c>
      <c r="Z484" s="3">
        <f>IFERROR(VLOOKUP(A484,'星云问卷'!A:O,10,0),"")</f>
      </c>
      <c r="AA484" s="3">
        <f>IFERROR(VLOOKUP(A484,'星云问卷'!A:O,11,0),"")</f>
      </c>
      <c r="AB484" s="3">
        <f>IFERROR(VLOOKUP(A484,'星云问卷'!A:O,12,0),"")</f>
      </c>
      <c r="AC484" s="3">
        <f>IFERROR(VLOOKUP(A484,'星云问卷'!A:O,13,0),"")</f>
      </c>
      <c r="AD484" s="3">
        <f>IFERROR(VLOOKUP(A484,'星云问卷'!A:O,14,0),"")</f>
      </c>
      <c r="AE484" s="3">
        <f>IFERROR(VLOOKUP(A484,'星云问卷'!A:O,15,0),"")</f>
      </c>
      <c r="AF484" s="1">
        <f>IFERROR(VLOOKUP(A484,'微伴数据'!A:DB,72,0),"")</f>
      </c>
      <c r="AG484" s="5"/>
      <c r="AH484" s="4"/>
      <c r="AI484" s="5"/>
      <c r="AJ484" s="4"/>
      <c r="AK484" s="4"/>
      <c r="AL484" s="4"/>
      <c r="AM484" s="1"/>
      <c r="AN484" s="1"/>
      <c r="AO484" s="1"/>
    </row>
    <row r="485">
      <c r="A485" s="1">
        <f>IF('微伴数据'!A483="","",'微伴数据'!A483)</f>
      </c>
      <c r="B485" s="1">
        <f>IF('微伴数据'!B483="","",'微伴数据'!B483)</f>
      </c>
      <c r="C485" s="1">
        <f>IF('微伴数据'!G483="","",'微伴数据'!G483)</f>
      </c>
      <c r="D485" s="1">
        <f>IF('微伴数据'!D483="","",'微伴数据'!D483)</f>
      </c>
      <c r="E485" s="1">
        <f>IF('微伴数据'!CR477="","",'微伴数据'!CR477)</f>
      </c>
      <c r="F485" s="1">
        <f>IF('微伴数据'!CL477="","",'微伴数据'!CL477)</f>
      </c>
      <c r="G485" s="1" t="str">
        <v>B</v>
      </c>
      <c r="H485" s="1" t="str">
        <v>建联</v>
      </c>
      <c r="I485" s="1">
        <f>VLOOKUP(A485,'Sheet9'!A:A,1,0)</f>
      </c>
      <c r="J485" s="3"/>
      <c r="K485" s="1">
        <f>T485&amp;CHAR(10)&amp;U485&amp;CHAR(10)&amp;V485&amp;CHAR(10)&amp;Y485&amp;CHAR(10)&amp;Z485&amp;CHAR(10)&amp;AA485&amp;CHAR(10)&amp;AB485&amp;CHAR(10)&amp;AC485&amp;CHAR(10)&amp;AD485&amp;CHAR(10)&amp;AE485</f>
      </c>
      <c r="L485" s="2">
        <f>IFERROR(VLOOKUP(#REF!,'第一课直播'!D:L,9,0),IFERROR(VLOOKUP('第一课回放'!C:H,5,0),"未到课"))</f>
      </c>
      <c r="M485" s="2">
        <f>IFERROR(VLOOKUP(#REF!,'第一课回放'!C:H,5,0),"0:00:00")</f>
      </c>
      <c r="N485" s="2">
        <f>IFERROR(VLOOKUP(#REF!,'第二课直播'!D:L,9,0),"未到课")</f>
      </c>
      <c r="O485" s="2"/>
      <c r="P485" s="2"/>
      <c r="Q485" s="2"/>
      <c r="R485" s="2"/>
      <c r="S485" s="1">
        <f>IFERROR(VLOOKUP(A485,'微伴数据'!A:DB,12,0),"")</f>
      </c>
      <c r="T485" s="1">
        <f>IFERROR(VLOOKUP(A485,'微伴数据'!A:DB,32,0),"")</f>
      </c>
      <c r="U485" s="1">
        <f>IFERROR(VLOOKUP(A485,'微伴数据'!A:DC,81,0),"")</f>
      </c>
      <c r="V485" s="1"/>
      <c r="W485" s="1"/>
      <c r="X485" s="1">
        <f>IFERROR(VLOOKUP(A485,'星云问卷'!A:O,8,0),"")</f>
      </c>
      <c r="Y485" s="3">
        <f>IFERROR(VLOOKUP(A485,'星云问卷'!A:O,9,0),"")</f>
      </c>
      <c r="Z485" s="3">
        <f>IFERROR(VLOOKUP(A485,'星云问卷'!A:O,10,0),"")</f>
      </c>
      <c r="AA485" s="3">
        <f>IFERROR(VLOOKUP(A485,'星云问卷'!A:O,11,0),"")</f>
      </c>
      <c r="AB485" s="3">
        <f>IFERROR(VLOOKUP(A485,'星云问卷'!A:O,12,0),"")</f>
      </c>
      <c r="AC485" s="3">
        <f>IFERROR(VLOOKUP(A485,'星云问卷'!A:O,13,0),"")</f>
      </c>
      <c r="AD485" s="3">
        <f>IFERROR(VLOOKUP(A485,'星云问卷'!A:O,14,0),"")</f>
      </c>
      <c r="AE485" s="3">
        <f>IFERROR(VLOOKUP(A485,'星云问卷'!A:O,15,0),"")</f>
      </c>
      <c r="AF485" s="1">
        <f>IFERROR(VLOOKUP(A485,'微伴数据'!A:DB,72,0),"")</f>
      </c>
      <c r="AG485" s="5"/>
      <c r="AH485" s="4"/>
      <c r="AI485" s="5"/>
      <c r="AJ485" s="4"/>
      <c r="AK485" s="4"/>
      <c r="AL485" s="4"/>
      <c r="AM485" s="1"/>
      <c r="AN485" s="1"/>
      <c r="AO485" s="1"/>
    </row>
    <row r="486">
      <c r="A486" s="1">
        <f>IF('微伴数据'!A484="","",'微伴数据'!A484)</f>
      </c>
      <c r="B486" s="1">
        <f>IF('微伴数据'!B484="","",'微伴数据'!B484)</f>
      </c>
      <c r="C486" s="1">
        <f>IF('微伴数据'!G484="","",'微伴数据'!G484)</f>
      </c>
      <c r="D486" s="1">
        <f>IF('微伴数据'!D484="","",'微伴数据'!D484)</f>
      </c>
      <c r="E486" s="1">
        <f>IF('微伴数据'!CR478="","",'微伴数据'!CR478)</f>
      </c>
      <c r="F486" s="1">
        <f>IF('微伴数据'!CL478="","",'微伴数据'!CL478)</f>
      </c>
      <c r="G486" s="1" t="str">
        <v>B</v>
      </c>
      <c r="H486" s="1" t="str">
        <v>建联</v>
      </c>
      <c r="I486" s="1">
        <f>VLOOKUP(A486,'Sheet9'!A:A,1,0)</f>
      </c>
      <c r="J486" s="3"/>
      <c r="K486" s="1">
        <f>T486&amp;CHAR(10)&amp;U486&amp;CHAR(10)&amp;V486&amp;CHAR(10)&amp;Y486&amp;CHAR(10)&amp;Z486&amp;CHAR(10)&amp;AA486&amp;CHAR(10)&amp;AB486&amp;CHAR(10)&amp;AC486&amp;CHAR(10)&amp;AD486&amp;CHAR(10)&amp;AE486</f>
      </c>
      <c r="L486" s="2">
        <f>IFERROR(VLOOKUP(#REF!,'第一课直播'!D:L,9,0),IFERROR(VLOOKUP('第一课回放'!C:H,5,0),"未到课"))</f>
      </c>
      <c r="M486" s="2">
        <f>IFERROR(VLOOKUP(#REF!,'第一课回放'!C:H,5,0),"0:00:00")</f>
      </c>
      <c r="N486" s="2">
        <f>IFERROR(VLOOKUP(#REF!,'第二课直播'!D:L,9,0),"未到课")</f>
      </c>
      <c r="O486" s="2"/>
      <c r="P486" s="2"/>
      <c r="Q486" s="2"/>
      <c r="R486" s="2"/>
      <c r="S486" s="1">
        <f>IFERROR(VLOOKUP(A486,'微伴数据'!A:DB,12,0),"")</f>
      </c>
      <c r="T486" s="1">
        <f>IFERROR(VLOOKUP(A486,'微伴数据'!A:DB,32,0),"")</f>
      </c>
      <c r="U486" s="1">
        <f>IFERROR(VLOOKUP(A486,'微伴数据'!A:DC,81,0),"")</f>
      </c>
      <c r="V486" s="1"/>
      <c r="W486" s="1"/>
      <c r="X486" s="1">
        <f>IFERROR(VLOOKUP(A486,'星云问卷'!A:O,8,0),"")</f>
      </c>
      <c r="Y486" s="3">
        <f>IFERROR(VLOOKUP(A486,'星云问卷'!A:O,9,0),"")</f>
      </c>
      <c r="Z486" s="3">
        <f>IFERROR(VLOOKUP(A486,'星云问卷'!A:O,10,0),"")</f>
      </c>
      <c r="AA486" s="3">
        <f>IFERROR(VLOOKUP(A486,'星云问卷'!A:O,11,0),"")</f>
      </c>
      <c r="AB486" s="3">
        <f>IFERROR(VLOOKUP(A486,'星云问卷'!A:O,12,0),"")</f>
      </c>
      <c r="AC486" s="3">
        <f>IFERROR(VLOOKUP(A486,'星云问卷'!A:O,13,0),"")</f>
      </c>
      <c r="AD486" s="3">
        <f>IFERROR(VLOOKUP(A486,'星云问卷'!A:O,14,0),"")</f>
      </c>
      <c r="AE486" s="3">
        <f>IFERROR(VLOOKUP(A486,'星云问卷'!A:O,15,0),"")</f>
      </c>
      <c r="AF486" s="1">
        <f>IFERROR(VLOOKUP(A486,'微伴数据'!A:DB,72,0),"")</f>
      </c>
      <c r="AG486" s="5"/>
      <c r="AH486" s="4"/>
      <c r="AI486" s="5"/>
      <c r="AJ486" s="4"/>
      <c r="AK486" s="4"/>
      <c r="AL486" s="4"/>
      <c r="AM486" s="1"/>
      <c r="AN486" s="1"/>
      <c r="AO486" s="1"/>
    </row>
    <row r="487">
      <c r="A487" s="1">
        <f>IF('微伴数据'!A485="","",'微伴数据'!A485)</f>
      </c>
      <c r="B487" s="1">
        <f>IF('微伴数据'!B485="","",'微伴数据'!B485)</f>
      </c>
      <c r="C487" s="1">
        <f>IF('微伴数据'!G485="","",'微伴数据'!G485)</f>
      </c>
      <c r="D487" s="1">
        <f>IF('微伴数据'!D485="","",'微伴数据'!D485)</f>
      </c>
      <c r="E487" s="1">
        <f>IF('微伴数据'!CR479="","",'微伴数据'!CR479)</f>
      </c>
      <c r="F487" s="1">
        <f>IF('微伴数据'!CL479="","",'微伴数据'!CL479)</f>
      </c>
      <c r="G487" s="1" t="str">
        <v>B</v>
      </c>
      <c r="H487" s="1" t="str">
        <v>建联</v>
      </c>
      <c r="I487" s="1">
        <f>VLOOKUP(A487,'Sheet9'!A:A,1,0)</f>
      </c>
      <c r="J487" s="3"/>
      <c r="K487" s="1">
        <f>T487&amp;CHAR(10)&amp;U487&amp;CHAR(10)&amp;V487&amp;CHAR(10)&amp;Y487&amp;CHAR(10)&amp;Z487&amp;CHAR(10)&amp;AA487&amp;CHAR(10)&amp;AB487&amp;CHAR(10)&amp;AC487&amp;CHAR(10)&amp;AD487&amp;CHAR(10)&amp;AE487</f>
      </c>
      <c r="L487" s="2">
        <f>IFERROR(VLOOKUP(#REF!,'第一课直播'!D:L,9,0),IFERROR(VLOOKUP('第一课回放'!C:H,5,0),"未到课"))</f>
      </c>
      <c r="M487" s="2">
        <f>IFERROR(VLOOKUP(#REF!,'第一课回放'!C:H,5,0),"0:00:00")</f>
      </c>
      <c r="N487" s="2">
        <f>IFERROR(VLOOKUP(#REF!,'第二课直播'!D:L,9,0),"未到课")</f>
      </c>
      <c r="O487" s="2"/>
      <c r="P487" s="2"/>
      <c r="Q487" s="2"/>
      <c r="R487" s="2"/>
      <c r="S487" s="1">
        <f>IFERROR(VLOOKUP(A487,'微伴数据'!A:DB,12,0),"")</f>
      </c>
      <c r="T487" s="1">
        <f>IFERROR(VLOOKUP(A487,'微伴数据'!A:DB,32,0),"")</f>
      </c>
      <c r="U487" s="1">
        <f>IFERROR(VLOOKUP(A487,'微伴数据'!A:DC,81,0),"")</f>
      </c>
      <c r="V487" s="1"/>
      <c r="W487" s="1"/>
      <c r="X487" s="1">
        <f>IFERROR(VLOOKUP(A487,'星云问卷'!A:O,8,0),"")</f>
      </c>
      <c r="Y487" s="3">
        <f>IFERROR(VLOOKUP(A487,'星云问卷'!A:O,9,0),"")</f>
      </c>
      <c r="Z487" s="3">
        <f>IFERROR(VLOOKUP(A487,'星云问卷'!A:O,10,0),"")</f>
      </c>
      <c r="AA487" s="3">
        <f>IFERROR(VLOOKUP(A487,'星云问卷'!A:O,11,0),"")</f>
      </c>
      <c r="AB487" s="3">
        <f>IFERROR(VLOOKUP(A487,'星云问卷'!A:O,12,0),"")</f>
      </c>
      <c r="AC487" s="3">
        <f>IFERROR(VLOOKUP(A487,'星云问卷'!A:O,13,0),"")</f>
      </c>
      <c r="AD487" s="3">
        <f>IFERROR(VLOOKUP(A487,'星云问卷'!A:O,14,0),"")</f>
      </c>
      <c r="AE487" s="3">
        <f>IFERROR(VLOOKUP(A487,'星云问卷'!A:O,15,0),"")</f>
      </c>
      <c r="AF487" s="1">
        <f>IFERROR(VLOOKUP(A487,'微伴数据'!A:DB,72,0),"")</f>
      </c>
      <c r="AG487" s="5"/>
      <c r="AH487" s="4"/>
      <c r="AI487" s="5"/>
      <c r="AJ487" s="4"/>
      <c r="AK487" s="4"/>
      <c r="AL487" s="4"/>
      <c r="AM487" s="1"/>
      <c r="AN487" s="1"/>
      <c r="AO487" s="1"/>
    </row>
    <row r="488">
      <c r="A488" s="1">
        <f>IF('微伴数据'!A486="","",'微伴数据'!A486)</f>
      </c>
      <c r="B488" s="1">
        <f>IF('微伴数据'!B486="","",'微伴数据'!B486)</f>
      </c>
      <c r="C488" s="1">
        <f>IF('微伴数据'!G486="","",'微伴数据'!G486)</f>
      </c>
      <c r="D488" s="1">
        <f>IF('微伴数据'!D486="","",'微伴数据'!D486)</f>
      </c>
      <c r="E488" s="1">
        <f>IF('微伴数据'!CR480="","",'微伴数据'!CR480)</f>
      </c>
      <c r="F488" s="1">
        <f>IF('微伴数据'!CL480="","",'微伴数据'!CL480)</f>
      </c>
      <c r="G488" s="1" t="str">
        <v>B</v>
      </c>
      <c r="H488" s="1" t="str">
        <v>建联</v>
      </c>
      <c r="I488" s="1">
        <f>VLOOKUP(A488,'Sheet9'!A:A,1,0)</f>
      </c>
      <c r="J488" s="3"/>
      <c r="K488" s="1">
        <f>T488&amp;CHAR(10)&amp;U488&amp;CHAR(10)&amp;V488&amp;CHAR(10)&amp;Y488&amp;CHAR(10)&amp;Z488&amp;CHAR(10)&amp;AA488&amp;CHAR(10)&amp;AB488&amp;CHAR(10)&amp;AC488&amp;CHAR(10)&amp;AD488&amp;CHAR(10)&amp;AE488</f>
      </c>
      <c r="L488" s="2">
        <f>IFERROR(VLOOKUP(#REF!,'第一课直播'!D:L,9,0),IFERROR(VLOOKUP('第一课回放'!C:H,5,0),"未到课"))</f>
      </c>
      <c r="M488" s="2">
        <f>IFERROR(VLOOKUP(#REF!,'第一课回放'!C:H,5,0),"0:00:00")</f>
      </c>
      <c r="N488" s="2">
        <f>IFERROR(VLOOKUP(#REF!,'第二课直播'!D:L,9,0),"未到课")</f>
      </c>
      <c r="O488" s="2"/>
      <c r="P488" s="2"/>
      <c r="Q488" s="2"/>
      <c r="R488" s="2"/>
      <c r="S488" s="1">
        <f>IFERROR(VLOOKUP(A488,'微伴数据'!A:DB,12,0),"")</f>
      </c>
      <c r="T488" s="1">
        <f>IFERROR(VLOOKUP(A488,'微伴数据'!A:DB,32,0),"")</f>
      </c>
      <c r="U488" s="1">
        <f>IFERROR(VLOOKUP(A488,'微伴数据'!A:DC,81,0),"")</f>
      </c>
      <c r="V488" s="1"/>
      <c r="W488" s="1"/>
      <c r="X488" s="1">
        <f>IFERROR(VLOOKUP(A488,'星云问卷'!A:O,8,0),"")</f>
      </c>
      <c r="Y488" s="3">
        <f>IFERROR(VLOOKUP(A488,'星云问卷'!A:O,9,0),"")</f>
      </c>
      <c r="Z488" s="3">
        <f>IFERROR(VLOOKUP(A488,'星云问卷'!A:O,10,0),"")</f>
      </c>
      <c r="AA488" s="3">
        <f>IFERROR(VLOOKUP(A488,'星云问卷'!A:O,11,0),"")</f>
      </c>
      <c r="AB488" s="3">
        <f>IFERROR(VLOOKUP(A488,'星云问卷'!A:O,12,0),"")</f>
      </c>
      <c r="AC488" s="3">
        <f>IFERROR(VLOOKUP(A488,'星云问卷'!A:O,13,0),"")</f>
      </c>
      <c r="AD488" s="3">
        <f>IFERROR(VLOOKUP(A488,'星云问卷'!A:O,14,0),"")</f>
      </c>
      <c r="AE488" s="3">
        <f>IFERROR(VLOOKUP(A488,'星云问卷'!A:O,15,0),"")</f>
      </c>
      <c r="AF488" s="1">
        <f>IFERROR(VLOOKUP(A488,'微伴数据'!A:DB,72,0),"")</f>
      </c>
      <c r="AG488" s="5"/>
      <c r="AH488" s="4"/>
      <c r="AI488" s="5"/>
      <c r="AJ488" s="4"/>
      <c r="AK488" s="4"/>
      <c r="AL488" s="4"/>
      <c r="AM488" s="1"/>
      <c r="AN488" s="1"/>
      <c r="AO488" s="1"/>
    </row>
    <row r="489">
      <c r="A489" s="1">
        <f>IF('微伴数据'!A487="","",'微伴数据'!A487)</f>
      </c>
      <c r="B489" s="1">
        <f>IF('微伴数据'!B487="","",'微伴数据'!B487)</f>
      </c>
      <c r="C489" s="1">
        <f>IF('微伴数据'!G487="","",'微伴数据'!G487)</f>
      </c>
      <c r="D489" s="1">
        <f>IF('微伴数据'!D487="","",'微伴数据'!D487)</f>
      </c>
      <c r="E489" s="1">
        <f>IF('微伴数据'!CR481="","",'微伴数据'!CR481)</f>
      </c>
      <c r="F489" s="1">
        <f>IF('微伴数据'!CL481="","",'微伴数据'!CL481)</f>
      </c>
      <c r="G489" s="1" t="str">
        <v>B</v>
      </c>
      <c r="H489" s="1" t="str">
        <v>建联</v>
      </c>
      <c r="I489" s="1">
        <f>VLOOKUP(A489,'Sheet9'!A:A,1,0)</f>
      </c>
      <c r="J489" s="3"/>
      <c r="K489" s="1">
        <f>T489&amp;CHAR(10)&amp;U489&amp;CHAR(10)&amp;V489&amp;CHAR(10)&amp;Y489&amp;CHAR(10)&amp;Z489&amp;CHAR(10)&amp;AA489&amp;CHAR(10)&amp;AB489&amp;CHAR(10)&amp;AC489&amp;CHAR(10)&amp;AD489&amp;CHAR(10)&amp;AE489</f>
      </c>
      <c r="L489" s="2">
        <f>IFERROR(VLOOKUP(#REF!,'第一课直播'!D:L,9,0),IFERROR(VLOOKUP('第一课回放'!C:H,5,0),"未到课"))</f>
      </c>
      <c r="M489" s="2">
        <f>IFERROR(VLOOKUP(#REF!,'第一课回放'!C:H,5,0),"0:00:00")</f>
      </c>
      <c r="N489" s="2">
        <f>IFERROR(VLOOKUP(#REF!,'第二课直播'!D:L,9,0),"未到课")</f>
      </c>
      <c r="O489" s="2"/>
      <c r="P489" s="2"/>
      <c r="Q489" s="2"/>
      <c r="R489" s="2"/>
      <c r="S489" s="1">
        <f>IFERROR(VLOOKUP(A489,'微伴数据'!A:DB,12,0),"")</f>
      </c>
      <c r="T489" s="1">
        <f>IFERROR(VLOOKUP(A489,'微伴数据'!A:DB,32,0),"")</f>
      </c>
      <c r="U489" s="1">
        <f>IFERROR(VLOOKUP(A489,'微伴数据'!A:DC,81,0),"")</f>
      </c>
      <c r="V489" s="1"/>
      <c r="W489" s="1"/>
      <c r="X489" s="1">
        <f>IFERROR(VLOOKUP(A489,'星云问卷'!A:O,8,0),"")</f>
      </c>
      <c r="Y489" s="3">
        <f>IFERROR(VLOOKUP(A489,'星云问卷'!A:O,9,0),"")</f>
      </c>
      <c r="Z489" s="3">
        <f>IFERROR(VLOOKUP(A489,'星云问卷'!A:O,10,0),"")</f>
      </c>
      <c r="AA489" s="3">
        <f>IFERROR(VLOOKUP(A489,'星云问卷'!A:O,11,0),"")</f>
      </c>
      <c r="AB489" s="3">
        <f>IFERROR(VLOOKUP(A489,'星云问卷'!A:O,12,0),"")</f>
      </c>
      <c r="AC489" s="3">
        <f>IFERROR(VLOOKUP(A489,'星云问卷'!A:O,13,0),"")</f>
      </c>
      <c r="AD489" s="3">
        <f>IFERROR(VLOOKUP(A489,'星云问卷'!A:O,14,0),"")</f>
      </c>
      <c r="AE489" s="3">
        <f>IFERROR(VLOOKUP(A489,'星云问卷'!A:O,15,0),"")</f>
      </c>
      <c r="AF489" s="1">
        <f>IFERROR(VLOOKUP(A489,'微伴数据'!A:DB,72,0),"")</f>
      </c>
      <c r="AG489" s="5"/>
      <c r="AH489" s="4"/>
      <c r="AI489" s="5"/>
      <c r="AJ489" s="4"/>
      <c r="AK489" s="4"/>
      <c r="AL489" s="4"/>
      <c r="AM489" s="1"/>
      <c r="AN489" s="1"/>
      <c r="AO489" s="1"/>
    </row>
    <row r="490">
      <c r="A490" s="1">
        <f>IF('微伴数据'!A488="","",'微伴数据'!A488)</f>
      </c>
      <c r="B490" s="1">
        <f>IF('微伴数据'!B488="","",'微伴数据'!B488)</f>
      </c>
      <c r="C490" s="1">
        <f>IF('微伴数据'!G488="","",'微伴数据'!G488)</f>
      </c>
      <c r="D490" s="1">
        <f>IF('微伴数据'!D488="","",'微伴数据'!D488)</f>
      </c>
      <c r="E490" s="1">
        <f>IF('微伴数据'!CR482="","",'微伴数据'!CR482)</f>
      </c>
      <c r="F490" s="1">
        <f>IF('微伴数据'!CL482="","",'微伴数据'!CL482)</f>
      </c>
      <c r="G490" s="1" t="str">
        <v>B</v>
      </c>
      <c r="H490" s="1" t="str">
        <v>建联</v>
      </c>
      <c r="I490" s="1">
        <f>VLOOKUP(A490,'Sheet9'!A:A,1,0)</f>
      </c>
      <c r="J490" s="3"/>
      <c r="K490" s="1">
        <f>T490&amp;CHAR(10)&amp;U490&amp;CHAR(10)&amp;V490&amp;CHAR(10)&amp;Y490&amp;CHAR(10)&amp;Z490&amp;CHAR(10)&amp;AA490&amp;CHAR(10)&amp;AB490&amp;CHAR(10)&amp;AC490&amp;CHAR(10)&amp;AD490&amp;CHAR(10)&amp;AE490</f>
      </c>
      <c r="L490" s="2">
        <f>IFERROR(VLOOKUP(#REF!,'第一课直播'!D:L,9,0),IFERROR(VLOOKUP('第一课回放'!C:H,5,0),"未到课"))</f>
      </c>
      <c r="M490" s="2">
        <f>IFERROR(VLOOKUP(#REF!,'第一课回放'!C:H,5,0),"0:00:00")</f>
      </c>
      <c r="N490" s="2">
        <f>IFERROR(VLOOKUP(#REF!,'第二课直播'!D:L,9,0),"未到课")</f>
      </c>
      <c r="O490" s="2"/>
      <c r="P490" s="2"/>
      <c r="Q490" s="2"/>
      <c r="R490" s="2"/>
      <c r="S490" s="1">
        <f>IFERROR(VLOOKUP(A490,'微伴数据'!A:DB,12,0),"")</f>
      </c>
      <c r="T490" s="1">
        <f>IFERROR(VLOOKUP(A490,'微伴数据'!A:DB,32,0),"")</f>
      </c>
      <c r="U490" s="1">
        <f>IFERROR(VLOOKUP(A490,'微伴数据'!A:DC,81,0),"")</f>
      </c>
      <c r="V490" s="1"/>
      <c r="W490" s="1"/>
      <c r="X490" s="1">
        <f>IFERROR(VLOOKUP(A490,'星云问卷'!A:O,8,0),"")</f>
      </c>
      <c r="Y490" s="3">
        <f>IFERROR(VLOOKUP(A490,'星云问卷'!A:O,9,0),"")</f>
      </c>
      <c r="Z490" s="3">
        <f>IFERROR(VLOOKUP(A490,'星云问卷'!A:O,10,0),"")</f>
      </c>
      <c r="AA490" s="3">
        <f>IFERROR(VLOOKUP(A490,'星云问卷'!A:O,11,0),"")</f>
      </c>
      <c r="AB490" s="3">
        <f>IFERROR(VLOOKUP(A490,'星云问卷'!A:O,12,0),"")</f>
      </c>
      <c r="AC490" s="3">
        <f>IFERROR(VLOOKUP(A490,'星云问卷'!A:O,13,0),"")</f>
      </c>
      <c r="AD490" s="3">
        <f>IFERROR(VLOOKUP(A490,'星云问卷'!A:O,14,0),"")</f>
      </c>
      <c r="AE490" s="3">
        <f>IFERROR(VLOOKUP(A490,'星云问卷'!A:O,15,0),"")</f>
      </c>
      <c r="AF490" s="1">
        <f>IFERROR(VLOOKUP(A490,'微伴数据'!A:DB,72,0),"")</f>
      </c>
      <c r="AG490" s="5"/>
      <c r="AH490" s="4"/>
      <c r="AI490" s="5"/>
      <c r="AJ490" s="4"/>
      <c r="AK490" s="4"/>
      <c r="AL490" s="4"/>
      <c r="AM490" s="1"/>
      <c r="AN490" s="1"/>
      <c r="AO490" s="1"/>
    </row>
    <row r="491">
      <c r="A491" s="1">
        <f>IF('微伴数据'!A489="","",'微伴数据'!A489)</f>
      </c>
      <c r="B491" s="1">
        <f>IF('微伴数据'!B489="","",'微伴数据'!B489)</f>
      </c>
      <c r="C491" s="1">
        <f>IF('微伴数据'!G489="","",'微伴数据'!G489)</f>
      </c>
      <c r="D491" s="1">
        <f>IF('微伴数据'!D489="","",'微伴数据'!D489)</f>
      </c>
      <c r="E491" s="1">
        <f>IF('微伴数据'!CR483="","",'微伴数据'!CR483)</f>
      </c>
      <c r="F491" s="1">
        <f>IF('微伴数据'!CL483="","",'微伴数据'!CL483)</f>
      </c>
      <c r="G491" s="1" t="str">
        <v>B</v>
      </c>
      <c r="H491" s="1" t="str">
        <v>建联</v>
      </c>
      <c r="I491" s="1">
        <f>VLOOKUP(A491,'Sheet9'!A:A,1,0)</f>
      </c>
      <c r="J491" s="3"/>
      <c r="K491" s="1">
        <f>T491&amp;CHAR(10)&amp;U491&amp;CHAR(10)&amp;V491&amp;CHAR(10)&amp;Y491&amp;CHAR(10)&amp;Z491&amp;CHAR(10)&amp;AA491&amp;CHAR(10)&amp;AB491&amp;CHAR(10)&amp;AC491&amp;CHAR(10)&amp;AD491&amp;CHAR(10)&amp;AE491</f>
      </c>
      <c r="L491" s="2">
        <f>IFERROR(VLOOKUP(#REF!,'第一课直播'!D:L,9,0),IFERROR(VLOOKUP('第一课回放'!C:H,5,0),"未到课"))</f>
      </c>
      <c r="M491" s="2">
        <f>IFERROR(VLOOKUP(#REF!,'第一课回放'!C:H,5,0),"0:00:00")</f>
      </c>
      <c r="N491" s="2">
        <f>IFERROR(VLOOKUP(#REF!,'第二课直播'!D:L,9,0),"未到课")</f>
      </c>
      <c r="O491" s="2"/>
      <c r="P491" s="2"/>
      <c r="Q491" s="2"/>
      <c r="R491" s="2"/>
      <c r="S491" s="1">
        <f>IFERROR(VLOOKUP(A491,'微伴数据'!A:DB,12,0),"")</f>
      </c>
      <c r="T491" s="1">
        <f>IFERROR(VLOOKUP(A491,'微伴数据'!A:DB,32,0),"")</f>
      </c>
      <c r="U491" s="1">
        <f>IFERROR(VLOOKUP(A491,'微伴数据'!A:DC,81,0),"")</f>
      </c>
      <c r="V491" s="1"/>
      <c r="W491" s="1"/>
      <c r="X491" s="1">
        <f>IFERROR(VLOOKUP(A491,'星云问卷'!A:O,8,0),"")</f>
      </c>
      <c r="Y491" s="3">
        <f>IFERROR(VLOOKUP(A491,'星云问卷'!A:O,9,0),"")</f>
      </c>
      <c r="Z491" s="3">
        <f>IFERROR(VLOOKUP(A491,'星云问卷'!A:O,10,0),"")</f>
      </c>
      <c r="AA491" s="3">
        <f>IFERROR(VLOOKUP(A491,'星云问卷'!A:O,11,0),"")</f>
      </c>
      <c r="AB491" s="3">
        <f>IFERROR(VLOOKUP(A491,'星云问卷'!A:O,12,0),"")</f>
      </c>
      <c r="AC491" s="3">
        <f>IFERROR(VLOOKUP(A491,'星云问卷'!A:O,13,0),"")</f>
      </c>
      <c r="AD491" s="3">
        <f>IFERROR(VLOOKUP(A491,'星云问卷'!A:O,14,0),"")</f>
      </c>
      <c r="AE491" s="3">
        <f>IFERROR(VLOOKUP(A491,'星云问卷'!A:O,15,0),"")</f>
      </c>
      <c r="AF491" s="1">
        <f>IFERROR(VLOOKUP(A491,'微伴数据'!A:DB,72,0),"")</f>
      </c>
      <c r="AG491" s="5"/>
      <c r="AH491" s="4"/>
      <c r="AI491" s="5"/>
      <c r="AJ491" s="4"/>
      <c r="AK491" s="4"/>
      <c r="AL491" s="4"/>
      <c r="AM491" s="1"/>
      <c r="AN491" s="1"/>
      <c r="AO491" s="1"/>
    </row>
    <row r="492">
      <c r="A492" s="1">
        <f>IF('微伴数据'!A490="","",'微伴数据'!A490)</f>
      </c>
      <c r="B492" s="1">
        <f>IF('微伴数据'!B490="","",'微伴数据'!B490)</f>
      </c>
      <c r="C492" s="1">
        <f>IF('微伴数据'!G490="","",'微伴数据'!G490)</f>
      </c>
      <c r="D492" s="1">
        <f>IF('微伴数据'!D490="","",'微伴数据'!D490)</f>
      </c>
      <c r="E492" s="1">
        <f>IF('微伴数据'!CR484="","",'微伴数据'!CR484)</f>
      </c>
      <c r="F492" s="1">
        <f>IF('微伴数据'!CL484="","",'微伴数据'!CL484)</f>
      </c>
      <c r="G492" s="1" t="str">
        <v>B</v>
      </c>
      <c r="H492" s="1" t="str">
        <v>建联</v>
      </c>
      <c r="I492" s="1">
        <f>VLOOKUP(A492,'Sheet9'!A:A,1,0)</f>
      </c>
      <c r="J492" s="3"/>
      <c r="K492" s="1">
        <f>T492&amp;CHAR(10)&amp;U492&amp;CHAR(10)&amp;V492&amp;CHAR(10)&amp;Y492&amp;CHAR(10)&amp;Z492&amp;CHAR(10)&amp;AA492&amp;CHAR(10)&amp;AB492&amp;CHAR(10)&amp;AC492&amp;CHAR(10)&amp;AD492&amp;CHAR(10)&amp;AE492</f>
      </c>
      <c r="L492" s="2">
        <f>IFERROR(VLOOKUP(#REF!,'第一课直播'!D:L,9,0),IFERROR(VLOOKUP('第一课回放'!C:H,5,0),"未到课"))</f>
      </c>
      <c r="M492" s="2">
        <f>IFERROR(VLOOKUP(#REF!,'第一课回放'!C:H,5,0),"0:00:00")</f>
      </c>
      <c r="N492" s="2">
        <f>IFERROR(VLOOKUP(#REF!,'第二课直播'!D:L,9,0),"未到课")</f>
      </c>
      <c r="O492" s="2"/>
      <c r="P492" s="2"/>
      <c r="Q492" s="2"/>
      <c r="R492" s="2"/>
      <c r="S492" s="1">
        <f>IFERROR(VLOOKUP(A492,'微伴数据'!A:DB,12,0),"")</f>
      </c>
      <c r="T492" s="1">
        <f>IFERROR(VLOOKUP(A492,'微伴数据'!A:DB,32,0),"")</f>
      </c>
      <c r="U492" s="1">
        <f>IFERROR(VLOOKUP(A492,'微伴数据'!A:DC,81,0),"")</f>
      </c>
      <c r="V492" s="1"/>
      <c r="W492" s="1"/>
      <c r="X492" s="1">
        <f>IFERROR(VLOOKUP(A492,'星云问卷'!A:O,8,0),"")</f>
      </c>
      <c r="Y492" s="3">
        <f>IFERROR(VLOOKUP(A492,'星云问卷'!A:O,9,0),"")</f>
      </c>
      <c r="Z492" s="3">
        <f>IFERROR(VLOOKUP(A492,'星云问卷'!A:O,10,0),"")</f>
      </c>
      <c r="AA492" s="3">
        <f>IFERROR(VLOOKUP(A492,'星云问卷'!A:O,11,0),"")</f>
      </c>
      <c r="AB492" s="3">
        <f>IFERROR(VLOOKUP(A492,'星云问卷'!A:O,12,0),"")</f>
      </c>
      <c r="AC492" s="3">
        <f>IFERROR(VLOOKUP(A492,'星云问卷'!A:O,13,0),"")</f>
      </c>
      <c r="AD492" s="3">
        <f>IFERROR(VLOOKUP(A492,'星云问卷'!A:O,14,0),"")</f>
      </c>
      <c r="AE492" s="3">
        <f>IFERROR(VLOOKUP(A492,'星云问卷'!A:O,15,0),"")</f>
      </c>
      <c r="AF492" s="1">
        <f>IFERROR(VLOOKUP(A492,'微伴数据'!A:DB,72,0),"")</f>
      </c>
      <c r="AG492" s="5"/>
      <c r="AH492" s="4"/>
      <c r="AI492" s="5"/>
      <c r="AJ492" s="4"/>
      <c r="AK492" s="4"/>
      <c r="AL492" s="4"/>
      <c r="AM492" s="1"/>
      <c r="AN492" s="1"/>
      <c r="AO492" s="1"/>
    </row>
    <row r="493">
      <c r="A493" s="1">
        <f>IF('微伴数据'!A491="","",'微伴数据'!A491)</f>
      </c>
      <c r="B493" s="1">
        <f>IF('微伴数据'!B491="","",'微伴数据'!B491)</f>
      </c>
      <c r="C493" s="1">
        <f>IF('微伴数据'!G491="","",'微伴数据'!G491)</f>
      </c>
      <c r="D493" s="1">
        <f>IF('微伴数据'!D491="","",'微伴数据'!D491)</f>
      </c>
      <c r="E493" s="1">
        <f>IF('微伴数据'!CR485="","",'微伴数据'!CR485)</f>
      </c>
      <c r="F493" s="1">
        <f>IF('微伴数据'!CL485="","",'微伴数据'!CL485)</f>
      </c>
      <c r="G493" s="1" t="str">
        <v>B</v>
      </c>
      <c r="H493" s="1" t="str">
        <v>建联</v>
      </c>
      <c r="I493" s="1">
        <f>VLOOKUP(A493,'Sheet9'!A:A,1,0)</f>
      </c>
      <c r="J493" s="3"/>
      <c r="K493" s="1">
        <f>T493&amp;CHAR(10)&amp;U493&amp;CHAR(10)&amp;V493&amp;CHAR(10)&amp;Y493&amp;CHAR(10)&amp;Z493&amp;CHAR(10)&amp;AA493&amp;CHAR(10)&amp;AB493&amp;CHAR(10)&amp;AC493&amp;CHAR(10)&amp;AD493&amp;CHAR(10)&amp;AE493</f>
      </c>
      <c r="L493" s="2">
        <f>IFERROR(VLOOKUP(#REF!,'第一课直播'!D:L,9,0),IFERROR(VLOOKUP('第一课回放'!C:H,5,0),"未到课"))</f>
      </c>
      <c r="M493" s="2">
        <f>IFERROR(VLOOKUP(#REF!,'第一课回放'!C:H,5,0),"0:00:00")</f>
      </c>
      <c r="N493" s="2">
        <f>IFERROR(VLOOKUP(#REF!,'第二课直播'!D:L,9,0),"未到课")</f>
      </c>
      <c r="O493" s="2"/>
      <c r="P493" s="2"/>
      <c r="Q493" s="2"/>
      <c r="R493" s="2"/>
      <c r="S493" s="1">
        <f>IFERROR(VLOOKUP(A493,'微伴数据'!A:DB,12,0),"")</f>
      </c>
      <c r="T493" s="1">
        <f>IFERROR(VLOOKUP(A493,'微伴数据'!A:DB,32,0),"")</f>
      </c>
      <c r="U493" s="1">
        <f>IFERROR(VLOOKUP(A493,'微伴数据'!A:DC,81,0),"")</f>
      </c>
      <c r="V493" s="1"/>
      <c r="W493" s="1"/>
      <c r="X493" s="1">
        <f>IFERROR(VLOOKUP(A493,'星云问卷'!A:O,8,0),"")</f>
      </c>
      <c r="Y493" s="3">
        <f>IFERROR(VLOOKUP(A493,'星云问卷'!A:O,9,0),"")</f>
      </c>
      <c r="Z493" s="3">
        <f>IFERROR(VLOOKUP(A493,'星云问卷'!A:O,10,0),"")</f>
      </c>
      <c r="AA493" s="3">
        <f>IFERROR(VLOOKUP(A493,'星云问卷'!A:O,11,0),"")</f>
      </c>
      <c r="AB493" s="3">
        <f>IFERROR(VLOOKUP(A493,'星云问卷'!A:O,12,0),"")</f>
      </c>
      <c r="AC493" s="3">
        <f>IFERROR(VLOOKUP(A493,'星云问卷'!A:O,13,0),"")</f>
      </c>
      <c r="AD493" s="3">
        <f>IFERROR(VLOOKUP(A493,'星云问卷'!A:O,14,0),"")</f>
      </c>
      <c r="AE493" s="3">
        <f>IFERROR(VLOOKUP(A493,'星云问卷'!A:O,15,0),"")</f>
      </c>
      <c r="AF493" s="1">
        <f>IFERROR(VLOOKUP(A493,'微伴数据'!A:DB,72,0),"")</f>
      </c>
      <c r="AG493" s="5"/>
      <c r="AH493" s="4"/>
      <c r="AI493" s="5"/>
      <c r="AJ493" s="4"/>
      <c r="AK493" s="4"/>
      <c r="AL493" s="4"/>
      <c r="AM493" s="1"/>
      <c r="AN493" s="1"/>
      <c r="AO493" s="1"/>
    </row>
    <row r="494">
      <c r="A494" s="8">
        <f>IF('微伴数据'!A492="","",'微伴数据'!A492)</f>
      </c>
      <c r="B494" s="1">
        <f>IF('微伴数据'!B492="","",'微伴数据'!B492)</f>
      </c>
      <c r="C494" s="1">
        <f>IF('微伴数据'!G492="","",'微伴数据'!G492)</f>
      </c>
      <c r="D494" s="1">
        <f>IF('微伴数据'!D492="","",'微伴数据'!D492)</f>
      </c>
      <c r="E494" s="1">
        <f>IF('微伴数据'!CR486="","",'微伴数据'!CR486)</f>
      </c>
      <c r="F494" s="1">
        <f>IF('微伴数据'!CL486="","",'微伴数据'!CL486)</f>
      </c>
      <c r="G494" s="1" t="str">
        <v>B</v>
      </c>
      <c r="H494" s="1" t="str">
        <v>建联</v>
      </c>
      <c r="I494" s="1">
        <f>VLOOKUP(A494,'Sheet9'!A:A,1,0)</f>
      </c>
      <c r="J494" s="3"/>
      <c r="K494" s="1">
        <f>T494&amp;CHAR(10)&amp;U494&amp;CHAR(10)&amp;V494&amp;CHAR(10)&amp;Y494&amp;CHAR(10)&amp;Z494&amp;CHAR(10)&amp;AA494&amp;CHAR(10)&amp;AB494&amp;CHAR(10)&amp;AC494&amp;CHAR(10)&amp;AD494&amp;CHAR(10)&amp;AE494</f>
      </c>
      <c r="L494" s="2">
        <f>IFERROR(VLOOKUP(#REF!,'第一课直播'!D:L,9,0),IFERROR(VLOOKUP('第一课回放'!C:H,5,0),"未到课"))</f>
      </c>
      <c r="M494" s="2">
        <f>IFERROR(VLOOKUP(#REF!,'第一课回放'!C:H,5,0),"0:00:00")</f>
      </c>
      <c r="N494" s="2">
        <f>IFERROR(VLOOKUP(#REF!,'第二课直播'!D:L,9,0),"未到课")</f>
      </c>
      <c r="O494" s="2"/>
      <c r="P494" s="2"/>
      <c r="Q494" s="2"/>
      <c r="R494" s="2"/>
      <c r="S494" s="1">
        <f>IFERROR(VLOOKUP(A494,'微伴数据'!A:DB,12,0),"")</f>
      </c>
      <c r="T494" s="1">
        <f>IFERROR(VLOOKUP(A494,'微伴数据'!A:DB,32,0),"")</f>
      </c>
      <c r="U494" s="1">
        <f>IFERROR(VLOOKUP(A494,'微伴数据'!A:DC,81,0),"")</f>
      </c>
      <c r="V494" s="1"/>
      <c r="W494" s="1"/>
      <c r="X494" s="1">
        <f>IFERROR(VLOOKUP(A494,'星云问卷'!A:O,8,0),"")</f>
      </c>
      <c r="Y494" s="3">
        <f>IFERROR(VLOOKUP(A494,'星云问卷'!A:O,9,0),"")</f>
      </c>
      <c r="Z494" s="3">
        <f>IFERROR(VLOOKUP(A494,'星云问卷'!A:O,10,0),"")</f>
      </c>
      <c r="AA494" s="3">
        <f>IFERROR(VLOOKUP(A494,'星云问卷'!A:O,11,0),"")</f>
      </c>
      <c r="AB494" s="3">
        <f>IFERROR(VLOOKUP(A494,'星云问卷'!A:O,12,0),"")</f>
      </c>
      <c r="AC494" s="3">
        <f>IFERROR(VLOOKUP(A494,'星云问卷'!A:O,13,0),"")</f>
      </c>
      <c r="AD494" s="3">
        <f>IFERROR(VLOOKUP(A494,'星云问卷'!A:O,14,0),"")</f>
      </c>
      <c r="AE494" s="3">
        <f>IFERROR(VLOOKUP(A494,'星云问卷'!A:O,15,0),"")</f>
      </c>
      <c r="AF494" s="1">
        <f>IFERROR(VLOOKUP(A494,'微伴数据'!A:DB,72,0),"")</f>
      </c>
      <c r="AG494" s="5" t="str">
        <v>54Crrs4a</v>
      </c>
      <c r="AH494" s="4" t="str">
        <v>https://xiaobot.net/invitation/af792-334c1-d163d-a4afc/</v>
      </c>
      <c r="AI494" s="5" t="str">
        <v>6duXM7pM</v>
      </c>
      <c r="AJ494" s="4"/>
      <c r="AK494" s="4"/>
      <c r="AL494" s="4">
        <f>CONCATENATE( " 我把体验营用户专属福利给你发一下哈：" &amp; CHAR(10) &amp; CHAR(10), "1.《抖音商业IP课》" &amp; CHAR(10), "兑换码：", AG494, CHAR(10), "兑换码使用地址：https://appamvpb5mq9834.h5.xiaoeknow.com/p/t/v1/ecommerce/mkt/redeem_index" &amp; CHAR(10) &amp; CHAR(10), "2.《生财有术66个项目精选》" &amp; CHAR(10), "兑换码：", AH494, CHAR(10), "使用方式：微信搜索小报童投递-点击开始阅读-点击生财有术项目精选即可" &amp; CHAR(10) &amp; CHAR(10), "3.《生财365问》" &amp; CHAR(10), "兑换码：", AI494, CHAR(10), "使用方式：https://appamvpb5mq9834.h5.xiaoeknow.com/p/t/v1/ecommerce/mkt/redeem_index")</f>
      </c>
      <c r="AM494" s="1"/>
      <c r="AN494" s="1"/>
      <c r="AO494" s="1"/>
    </row>
    <row r="495">
      <c r="A495" s="1">
        <f>IF('微伴数据'!A493="","",'微伴数据'!A493)</f>
      </c>
      <c r="B495" s="1">
        <f>IF('微伴数据'!B493="","",'微伴数据'!B493)</f>
      </c>
      <c r="C495" s="1">
        <f>IF('微伴数据'!G493="","",'微伴数据'!G493)</f>
      </c>
      <c r="D495" s="1">
        <f>IF('微伴数据'!D493="","",'微伴数据'!D493)</f>
      </c>
      <c r="E495" s="1">
        <f>IF('微伴数据'!CR487="","",'微伴数据'!CR487)</f>
      </c>
      <c r="F495" s="1">
        <f>IF('微伴数据'!CL487="","",'微伴数据'!CL487)</f>
      </c>
      <c r="G495" s="1" t="str">
        <v>B</v>
      </c>
      <c r="H495" s="1" t="str">
        <v>建联</v>
      </c>
      <c r="I495" s="1">
        <f>VLOOKUP(A495,'Sheet9'!A:A,1,0)</f>
      </c>
      <c r="J495" s="3"/>
      <c r="K495" s="1">
        <f>T495&amp;CHAR(10)&amp;U495&amp;CHAR(10)&amp;V495&amp;CHAR(10)&amp;Y495&amp;CHAR(10)&amp;Z495&amp;CHAR(10)&amp;AA495&amp;CHAR(10)&amp;AB495&amp;CHAR(10)&amp;AC495&amp;CHAR(10)&amp;AD495&amp;CHAR(10)&amp;AE495</f>
      </c>
      <c r="L495" s="2">
        <f>IFERROR(VLOOKUP(#REF!,'第一课直播'!D:L,9,0),IFERROR(VLOOKUP('第一课回放'!C:H,5,0),"未到课"))</f>
      </c>
      <c r="M495" s="2">
        <f>IFERROR(VLOOKUP(#REF!,'第一课回放'!C:H,5,0),"0:00:00")</f>
      </c>
      <c r="N495" s="2">
        <f>IFERROR(VLOOKUP(#REF!,'第二课直播'!D:L,9,0),"未到课")</f>
      </c>
      <c r="O495" s="2"/>
      <c r="P495" s="2"/>
      <c r="Q495" s="2"/>
      <c r="R495" s="2"/>
      <c r="S495" s="1">
        <f>IFERROR(VLOOKUP(A495,'微伴数据'!A:DB,12,0),"")</f>
      </c>
      <c r="T495" s="1">
        <f>IFERROR(VLOOKUP(A495,'微伴数据'!A:DB,32,0),"")</f>
      </c>
      <c r="U495" s="1">
        <f>IFERROR(VLOOKUP(A495,'微伴数据'!A:DC,81,0),"")</f>
      </c>
      <c r="V495" s="1"/>
      <c r="W495" s="1"/>
      <c r="X495" s="1">
        <f>IFERROR(VLOOKUP(A495,'星云问卷'!A:O,8,0),"")</f>
      </c>
      <c r="Y495" s="3">
        <f>IFERROR(VLOOKUP(A495,'星云问卷'!A:O,9,0),"")</f>
      </c>
      <c r="Z495" s="3">
        <f>IFERROR(VLOOKUP(A495,'星云问卷'!A:O,10,0),"")</f>
      </c>
      <c r="AA495" s="3">
        <f>IFERROR(VLOOKUP(A495,'星云问卷'!A:O,11,0),"")</f>
      </c>
      <c r="AB495" s="3">
        <f>IFERROR(VLOOKUP(A495,'星云问卷'!A:O,12,0),"")</f>
      </c>
      <c r="AC495" s="3">
        <f>IFERROR(VLOOKUP(A495,'星云问卷'!A:O,13,0),"")</f>
      </c>
      <c r="AD495" s="3">
        <f>IFERROR(VLOOKUP(A495,'星云问卷'!A:O,14,0),"")</f>
      </c>
      <c r="AE495" s="3">
        <f>IFERROR(VLOOKUP(A495,'星云问卷'!A:O,15,0),"")</f>
      </c>
      <c r="AF495" s="1">
        <f>IFERROR(VLOOKUP(A495,'微伴数据'!A:DB,72,0),"")</f>
      </c>
      <c r="AG495" s="5"/>
      <c r="AH495" s="4"/>
      <c r="AI495" s="5"/>
      <c r="AJ495" s="4"/>
      <c r="AK495" s="4"/>
      <c r="AL495" s="4"/>
      <c r="AM495" s="1"/>
      <c r="AN495" s="1"/>
      <c r="AO495" s="1"/>
    </row>
    <row r="496">
      <c r="A496" s="1">
        <f>IF('微伴数据'!A494="","",'微伴数据'!A494)</f>
      </c>
      <c r="B496" s="1">
        <f>IF('微伴数据'!B494="","",'微伴数据'!B494)</f>
      </c>
      <c r="C496" s="1">
        <f>IF('微伴数据'!G494="","",'微伴数据'!G494)</f>
      </c>
      <c r="D496" s="1">
        <f>IF('微伴数据'!D494="","",'微伴数据'!D494)</f>
      </c>
      <c r="E496" s="1">
        <f>IF('微伴数据'!CR488="","",'微伴数据'!CR488)</f>
      </c>
      <c r="F496" s="1">
        <f>IF('微伴数据'!CL488="","",'微伴数据'!CL488)</f>
      </c>
      <c r="G496" s="1" t="str">
        <v>B</v>
      </c>
      <c r="H496" s="1" t="str">
        <v>建联</v>
      </c>
      <c r="I496" s="1">
        <f>VLOOKUP(A496,'Sheet9'!A:A,1,0)</f>
      </c>
      <c r="J496" s="3"/>
      <c r="K496" s="1">
        <f>T496&amp;CHAR(10)&amp;U496&amp;CHAR(10)&amp;V496&amp;CHAR(10)&amp;Y496&amp;CHAR(10)&amp;Z496&amp;CHAR(10)&amp;AA496&amp;CHAR(10)&amp;AB496&amp;CHAR(10)&amp;AC496&amp;CHAR(10)&amp;AD496&amp;CHAR(10)&amp;AE496</f>
      </c>
      <c r="L496" s="2">
        <f>IFERROR(VLOOKUP(#REF!,'第一课直播'!D:L,9,0),IFERROR(VLOOKUP('第一课回放'!C:H,5,0),"未到课"))</f>
      </c>
      <c r="M496" s="2">
        <f>IFERROR(VLOOKUP(#REF!,'第一课回放'!C:H,5,0),"0:00:00")</f>
      </c>
      <c r="N496" s="2">
        <f>IFERROR(VLOOKUP(#REF!,'第二课直播'!D:L,9,0),"未到课")</f>
      </c>
      <c r="O496" s="2"/>
      <c r="P496" s="2"/>
      <c r="Q496" s="2"/>
      <c r="R496" s="2"/>
      <c r="S496" s="1">
        <f>IFERROR(VLOOKUP(A496,'微伴数据'!A:DB,12,0),"")</f>
      </c>
      <c r="T496" s="1">
        <f>IFERROR(VLOOKUP(A496,'微伴数据'!A:DB,32,0),"")</f>
      </c>
      <c r="U496" s="1">
        <f>IFERROR(VLOOKUP(A496,'微伴数据'!A:DC,81,0),"")</f>
      </c>
      <c r="V496" s="1"/>
      <c r="W496" s="1"/>
      <c r="X496" s="1">
        <f>IFERROR(VLOOKUP(A496,'星云问卷'!A:O,8,0),"")</f>
      </c>
      <c r="Y496" s="3">
        <f>IFERROR(VLOOKUP(A496,'星云问卷'!A:O,9,0),"")</f>
      </c>
      <c r="Z496" s="3">
        <f>IFERROR(VLOOKUP(A496,'星云问卷'!A:O,10,0),"")</f>
      </c>
      <c r="AA496" s="3">
        <f>IFERROR(VLOOKUP(A496,'星云问卷'!A:O,11,0),"")</f>
      </c>
      <c r="AB496" s="3">
        <f>IFERROR(VLOOKUP(A496,'星云问卷'!A:O,12,0),"")</f>
      </c>
      <c r="AC496" s="3">
        <f>IFERROR(VLOOKUP(A496,'星云问卷'!A:O,13,0),"")</f>
      </c>
      <c r="AD496" s="3">
        <f>IFERROR(VLOOKUP(A496,'星云问卷'!A:O,14,0),"")</f>
      </c>
      <c r="AE496" s="3">
        <f>IFERROR(VLOOKUP(A496,'星云问卷'!A:O,15,0),"")</f>
      </c>
      <c r="AF496" s="1">
        <f>IFERROR(VLOOKUP(A496,'微伴数据'!A:DB,72,0),"")</f>
      </c>
      <c r="AG496" s="5"/>
      <c r="AH496" s="4"/>
      <c r="AI496" s="5"/>
      <c r="AJ496" s="4"/>
      <c r="AK496" s="4"/>
      <c r="AL496" s="4"/>
      <c r="AM496" s="1"/>
      <c r="AN496" s="1"/>
      <c r="AO496" s="1"/>
    </row>
    <row r="497">
      <c r="A497" s="1">
        <f>IF('微伴数据'!A495="","",'微伴数据'!A495)</f>
      </c>
      <c r="B497" s="1">
        <f>IF('微伴数据'!B495="","",'微伴数据'!B495)</f>
      </c>
      <c r="C497" s="1">
        <f>IF('微伴数据'!G495="","",'微伴数据'!G495)</f>
      </c>
      <c r="D497" s="1">
        <f>IF('微伴数据'!D495="","",'微伴数据'!D495)</f>
      </c>
      <c r="E497" s="1">
        <f>IF('微伴数据'!CR489="","",'微伴数据'!CR489)</f>
      </c>
      <c r="F497" s="1">
        <f>IF('微伴数据'!CL489="","",'微伴数据'!CL489)</f>
      </c>
      <c r="G497" s="1" t="str">
        <v>B</v>
      </c>
      <c r="H497" s="1" t="str">
        <v>建联</v>
      </c>
      <c r="I497" s="1">
        <f>VLOOKUP(A497,'Sheet9'!A:A,1,0)</f>
      </c>
      <c r="J497" s="3"/>
      <c r="K497" s="1">
        <f>T497&amp;CHAR(10)&amp;U497&amp;CHAR(10)&amp;V497&amp;CHAR(10)&amp;Y497&amp;CHAR(10)&amp;Z497&amp;CHAR(10)&amp;AA497&amp;CHAR(10)&amp;AB497&amp;CHAR(10)&amp;AC497&amp;CHAR(10)&amp;AD497&amp;CHAR(10)&amp;AE497</f>
      </c>
      <c r="L497" s="2">
        <f>IFERROR(VLOOKUP(#REF!,'第一课直播'!D:L,9,0),IFERROR(VLOOKUP('第一课回放'!C:H,5,0),"未到课"))</f>
      </c>
      <c r="M497" s="2">
        <f>IFERROR(VLOOKUP(#REF!,'第一课回放'!C:H,5,0),"0:00:00")</f>
      </c>
      <c r="N497" s="2">
        <f>IFERROR(VLOOKUP(#REF!,'第二课直播'!D:L,9,0),"未到课")</f>
      </c>
      <c r="O497" s="2"/>
      <c r="P497" s="2"/>
      <c r="Q497" s="2"/>
      <c r="R497" s="2"/>
      <c r="S497" s="1">
        <f>IFERROR(VLOOKUP(A497,'微伴数据'!A:DB,12,0),"")</f>
      </c>
      <c r="T497" s="1">
        <f>IFERROR(VLOOKUP(A497,'微伴数据'!A:DB,32,0),"")</f>
      </c>
      <c r="U497" s="1">
        <f>IFERROR(VLOOKUP(A497,'微伴数据'!A:DC,81,0),"")</f>
      </c>
      <c r="V497" s="1"/>
      <c r="W497" s="1"/>
      <c r="X497" s="1">
        <f>IFERROR(VLOOKUP(A497,'星云问卷'!A:O,8,0),"")</f>
      </c>
      <c r="Y497" s="3">
        <f>IFERROR(VLOOKUP(A497,'星云问卷'!A:O,9,0),"")</f>
      </c>
      <c r="Z497" s="3">
        <f>IFERROR(VLOOKUP(A497,'星云问卷'!A:O,10,0),"")</f>
      </c>
      <c r="AA497" s="3">
        <f>IFERROR(VLOOKUP(A497,'星云问卷'!A:O,11,0),"")</f>
      </c>
      <c r="AB497" s="3">
        <f>IFERROR(VLOOKUP(A497,'星云问卷'!A:O,12,0),"")</f>
      </c>
      <c r="AC497" s="3">
        <f>IFERROR(VLOOKUP(A497,'星云问卷'!A:O,13,0),"")</f>
      </c>
      <c r="AD497" s="3">
        <f>IFERROR(VLOOKUP(A497,'星云问卷'!A:O,14,0),"")</f>
      </c>
      <c r="AE497" s="3">
        <f>IFERROR(VLOOKUP(A497,'星云问卷'!A:O,15,0),"")</f>
      </c>
      <c r="AF497" s="1">
        <f>IFERROR(VLOOKUP(A497,'微伴数据'!A:DB,72,0),"")</f>
      </c>
      <c r="AG497" s="5"/>
      <c r="AH497" s="4"/>
      <c r="AI497" s="5"/>
      <c r="AJ497" s="4"/>
      <c r="AK497" s="4"/>
      <c r="AL497" s="4"/>
      <c r="AM497" s="1"/>
      <c r="AN497" s="1"/>
      <c r="AO497" s="1"/>
    </row>
    <row r="498">
      <c r="A498" s="1">
        <f>IF('微伴数据'!A496="","",'微伴数据'!A496)</f>
      </c>
      <c r="B498" s="1">
        <f>IF('微伴数据'!B496="","",'微伴数据'!B496)</f>
      </c>
      <c r="C498" s="1">
        <f>IF('微伴数据'!G496="","",'微伴数据'!G496)</f>
      </c>
      <c r="D498" s="1">
        <f>IF('微伴数据'!D496="","",'微伴数据'!D496)</f>
      </c>
      <c r="E498" s="1">
        <f>IF('微伴数据'!CR490="","",'微伴数据'!CR490)</f>
      </c>
      <c r="F498" s="1">
        <f>IF('微伴数据'!CL490="","",'微伴数据'!CL490)</f>
      </c>
      <c r="G498" s="1" t="str">
        <v>B</v>
      </c>
      <c r="H498" s="1" t="str">
        <v>建联</v>
      </c>
      <c r="I498" s="1">
        <f>VLOOKUP(A498,'Sheet9'!A:A,1,0)</f>
      </c>
      <c r="J498" s="3"/>
      <c r="K498" s="1">
        <f>T498&amp;CHAR(10)&amp;U498&amp;CHAR(10)&amp;V498&amp;CHAR(10)&amp;Y498&amp;CHAR(10)&amp;Z498&amp;CHAR(10)&amp;AA498&amp;CHAR(10)&amp;AB498&amp;CHAR(10)&amp;AC498&amp;CHAR(10)&amp;AD498&amp;CHAR(10)&amp;AE498</f>
      </c>
      <c r="L498" s="2">
        <f>IFERROR(VLOOKUP(#REF!,'第一课直播'!D:L,9,0),IFERROR(VLOOKUP('第一课回放'!C:H,5,0),"未到课"))</f>
      </c>
      <c r="M498" s="2">
        <f>IFERROR(VLOOKUP(#REF!,'第一课回放'!C:H,5,0),"0:00:00")</f>
      </c>
      <c r="N498" s="2">
        <f>IFERROR(VLOOKUP(#REF!,'第二课直播'!D:L,9,0),"未到课")</f>
      </c>
      <c r="O498" s="2"/>
      <c r="P498" s="2"/>
      <c r="Q498" s="2"/>
      <c r="R498" s="2"/>
      <c r="S498" s="1">
        <f>IFERROR(VLOOKUP(A498,'微伴数据'!A:DB,12,0),"")</f>
      </c>
      <c r="T498" s="1">
        <f>IFERROR(VLOOKUP(A498,'微伴数据'!A:DB,32,0),"")</f>
      </c>
      <c r="U498" s="1">
        <f>IFERROR(VLOOKUP(A498,'微伴数据'!A:DC,81,0),"")</f>
      </c>
      <c r="V498" s="1"/>
      <c r="W498" s="1"/>
      <c r="X498" s="1">
        <f>IFERROR(VLOOKUP(A498,'星云问卷'!A:O,8,0),"")</f>
      </c>
      <c r="Y498" s="3">
        <f>IFERROR(VLOOKUP(A498,'星云问卷'!A:O,9,0),"")</f>
      </c>
      <c r="Z498" s="3">
        <f>IFERROR(VLOOKUP(A498,'星云问卷'!A:O,10,0),"")</f>
      </c>
      <c r="AA498" s="3">
        <f>IFERROR(VLOOKUP(A498,'星云问卷'!A:O,11,0),"")</f>
      </c>
      <c r="AB498" s="3">
        <f>IFERROR(VLOOKUP(A498,'星云问卷'!A:O,12,0),"")</f>
      </c>
      <c r="AC498" s="3">
        <f>IFERROR(VLOOKUP(A498,'星云问卷'!A:O,13,0),"")</f>
      </c>
      <c r="AD498" s="3">
        <f>IFERROR(VLOOKUP(A498,'星云问卷'!A:O,14,0),"")</f>
      </c>
      <c r="AE498" s="3">
        <f>IFERROR(VLOOKUP(A498,'星云问卷'!A:O,15,0),"")</f>
      </c>
      <c r="AF498" s="1">
        <f>IFERROR(VLOOKUP(A498,'微伴数据'!A:DB,72,0),"")</f>
      </c>
      <c r="AG498" s="5"/>
      <c r="AH498" s="4"/>
      <c r="AI498" s="5"/>
      <c r="AJ498" s="4"/>
      <c r="AK498" s="4"/>
      <c r="AL498" s="4"/>
      <c r="AM498" s="1"/>
      <c r="AN498" s="1"/>
      <c r="AO498" s="1"/>
    </row>
    <row r="499">
      <c r="A499" s="1">
        <f>IF('微伴数据'!A497="","",'微伴数据'!A497)</f>
      </c>
      <c r="B499" s="1">
        <f>IF('微伴数据'!B497="","",'微伴数据'!B497)</f>
      </c>
      <c r="C499" s="1">
        <f>IF('微伴数据'!G497="","",'微伴数据'!G497)</f>
      </c>
      <c r="D499" s="1">
        <f>IF('微伴数据'!D497="","",'微伴数据'!D497)</f>
      </c>
      <c r="E499" s="1">
        <f>IF('微伴数据'!CR491="","",'微伴数据'!CR491)</f>
      </c>
      <c r="F499" s="1">
        <f>IF('微伴数据'!CL491="","",'微伴数据'!CL491)</f>
      </c>
      <c r="G499" s="1" t="str">
        <v>B</v>
      </c>
      <c r="H499" s="1" t="str">
        <v>建联</v>
      </c>
      <c r="I499" s="1">
        <f>VLOOKUP(A499,'Sheet9'!A:A,1,0)</f>
      </c>
      <c r="J499" s="3"/>
      <c r="K499" s="1">
        <f>T499&amp;CHAR(10)&amp;U499&amp;CHAR(10)&amp;V499&amp;CHAR(10)&amp;Y499&amp;CHAR(10)&amp;Z499&amp;CHAR(10)&amp;AA499&amp;CHAR(10)&amp;AB499&amp;CHAR(10)&amp;AC499&amp;CHAR(10)&amp;AD499&amp;CHAR(10)&amp;AE499</f>
      </c>
      <c r="L499" s="2">
        <f>IFERROR(VLOOKUP(#REF!,'第一课直播'!D:L,9,0),IFERROR(VLOOKUP('第一课回放'!C:H,5,0),"未到课"))</f>
      </c>
      <c r="M499" s="2">
        <f>IFERROR(VLOOKUP(#REF!,'第一课回放'!C:H,5,0),"0:00:00")</f>
      </c>
      <c r="N499" s="2">
        <f>IFERROR(VLOOKUP(#REF!,'第二课直播'!D:L,9,0),"未到课")</f>
      </c>
      <c r="O499" s="2"/>
      <c r="P499" s="2"/>
      <c r="Q499" s="2"/>
      <c r="R499" s="2"/>
      <c r="S499" s="1">
        <f>IFERROR(VLOOKUP(A499,'微伴数据'!A:DB,12,0),"")</f>
      </c>
      <c r="T499" s="1">
        <f>IFERROR(VLOOKUP(A499,'微伴数据'!A:DB,32,0),"")</f>
      </c>
      <c r="U499" s="1">
        <f>IFERROR(VLOOKUP(A499,'微伴数据'!A:DC,81,0),"")</f>
      </c>
      <c r="V499" s="1"/>
      <c r="W499" s="1"/>
      <c r="X499" s="1">
        <f>IFERROR(VLOOKUP(A499,'星云问卷'!A:O,8,0),"")</f>
      </c>
      <c r="Y499" s="3">
        <f>IFERROR(VLOOKUP(A499,'星云问卷'!A:O,9,0),"")</f>
      </c>
      <c r="Z499" s="3">
        <f>IFERROR(VLOOKUP(A499,'星云问卷'!A:O,10,0),"")</f>
      </c>
      <c r="AA499" s="3">
        <f>IFERROR(VLOOKUP(A499,'星云问卷'!A:O,11,0),"")</f>
      </c>
      <c r="AB499" s="3">
        <f>IFERROR(VLOOKUP(A499,'星云问卷'!A:O,12,0),"")</f>
      </c>
      <c r="AC499" s="3">
        <f>IFERROR(VLOOKUP(A499,'星云问卷'!A:O,13,0),"")</f>
      </c>
      <c r="AD499" s="3">
        <f>IFERROR(VLOOKUP(A499,'星云问卷'!A:O,14,0),"")</f>
      </c>
      <c r="AE499" s="3">
        <f>IFERROR(VLOOKUP(A499,'星云问卷'!A:O,15,0),"")</f>
      </c>
      <c r="AF499" s="1">
        <f>IFERROR(VLOOKUP(A499,'微伴数据'!A:DB,72,0),"")</f>
      </c>
      <c r="AG499" s="5"/>
      <c r="AH499" s="4"/>
      <c r="AI499" s="5"/>
      <c r="AJ499" s="4"/>
      <c r="AK499" s="4"/>
      <c r="AL499" s="4"/>
      <c r="AM499" s="1"/>
      <c r="AN499" s="1"/>
      <c r="AO499" s="1"/>
    </row>
    <row r="500">
      <c r="A500" s="1">
        <f>IF('微伴数据'!A498="","",'微伴数据'!A498)</f>
      </c>
      <c r="B500" s="1">
        <f>IF('微伴数据'!B498="","",'微伴数据'!B498)</f>
      </c>
      <c r="C500" s="1">
        <f>IF('微伴数据'!G498="","",'微伴数据'!G498)</f>
      </c>
      <c r="D500" s="1">
        <f>IF('微伴数据'!D498="","",'微伴数据'!D498)</f>
      </c>
      <c r="E500" s="1">
        <f>IF('微伴数据'!CR492="","",'微伴数据'!CR492)</f>
      </c>
      <c r="F500" s="1">
        <f>IF('微伴数据'!CL492="","",'微伴数据'!CL492)</f>
      </c>
      <c r="G500" s="1" t="str">
        <v>B</v>
      </c>
      <c r="H500" s="1" t="str">
        <v>建联</v>
      </c>
      <c r="I500" s="1">
        <f>VLOOKUP(A500,'Sheet9'!A:A,1,0)</f>
      </c>
      <c r="J500" s="3"/>
      <c r="K500" s="1">
        <f>T500&amp;CHAR(10)&amp;U500&amp;CHAR(10)&amp;V500&amp;CHAR(10)&amp;Y500&amp;CHAR(10)&amp;Z500&amp;CHAR(10)&amp;AA500&amp;CHAR(10)&amp;AB500&amp;CHAR(10)&amp;AC500&amp;CHAR(10)&amp;AD500&amp;CHAR(10)&amp;AE500</f>
      </c>
      <c r="L500" s="2">
        <f>IFERROR(VLOOKUP(#REF!,'第一课直播'!D:L,9,0),IFERROR(VLOOKUP('第一课回放'!C:H,5,0),"未到课"))</f>
      </c>
      <c r="M500" s="2">
        <f>IFERROR(VLOOKUP(#REF!,'第一课回放'!C:H,5,0),"0:00:00")</f>
      </c>
      <c r="N500" s="2">
        <f>IFERROR(VLOOKUP(#REF!,'第二课直播'!D:L,9,0),"未到课")</f>
      </c>
      <c r="O500" s="2"/>
      <c r="P500" s="2"/>
      <c r="Q500" s="2"/>
      <c r="R500" s="2"/>
      <c r="S500" s="1">
        <f>IFERROR(VLOOKUP(A500,'微伴数据'!A:DB,12,0),"")</f>
      </c>
      <c r="T500" s="1">
        <f>IFERROR(VLOOKUP(A500,'微伴数据'!A:DB,32,0),"")</f>
      </c>
      <c r="U500" s="1">
        <f>IFERROR(VLOOKUP(A500,'微伴数据'!A:DC,81,0),"")</f>
      </c>
      <c r="V500" s="1"/>
      <c r="W500" s="1"/>
      <c r="X500" s="1">
        <f>IFERROR(VLOOKUP(A500,'星云问卷'!A:O,8,0),"")</f>
      </c>
      <c r="Y500" s="3">
        <f>IFERROR(VLOOKUP(A500,'星云问卷'!A:O,9,0),"")</f>
      </c>
      <c r="Z500" s="3">
        <f>IFERROR(VLOOKUP(A500,'星云问卷'!A:O,10,0),"")</f>
      </c>
      <c r="AA500" s="3">
        <f>IFERROR(VLOOKUP(A500,'星云问卷'!A:O,11,0),"")</f>
      </c>
      <c r="AB500" s="3">
        <f>IFERROR(VLOOKUP(A500,'星云问卷'!A:O,12,0),"")</f>
      </c>
      <c r="AC500" s="3">
        <f>IFERROR(VLOOKUP(A500,'星云问卷'!A:O,13,0),"")</f>
      </c>
      <c r="AD500" s="3">
        <f>IFERROR(VLOOKUP(A500,'星云问卷'!A:O,14,0),"")</f>
      </c>
      <c r="AE500" s="3">
        <f>IFERROR(VLOOKUP(A500,'星云问卷'!A:O,15,0),"")</f>
      </c>
      <c r="AF500" s="1">
        <f>IFERROR(VLOOKUP(A500,'微伴数据'!A:DB,72,0),"")</f>
      </c>
      <c r="AG500" s="5"/>
      <c r="AH500" s="4"/>
      <c r="AI500" s="5"/>
      <c r="AJ500" s="4"/>
      <c r="AK500" s="4"/>
      <c r="AL500" s="4"/>
      <c r="AM500" s="1"/>
      <c r="AN500" s="1"/>
      <c r="AO500" s="1"/>
    </row>
    <row r="501">
      <c r="A501" s="1">
        <f>IF('微伴数据'!A499="","",'微伴数据'!A499)</f>
      </c>
      <c r="B501" s="1">
        <f>IF('微伴数据'!B499="","",'微伴数据'!B499)</f>
      </c>
      <c r="C501" s="1">
        <f>IF('微伴数据'!G499="","",'微伴数据'!G499)</f>
      </c>
      <c r="D501" s="1">
        <f>IF('微伴数据'!D499="","",'微伴数据'!D499)</f>
      </c>
      <c r="E501" s="1">
        <f>IF('微伴数据'!CR493="","",'微伴数据'!CR493)</f>
      </c>
      <c r="F501" s="1">
        <f>IF('微伴数据'!CL493="","",'微伴数据'!CL493)</f>
      </c>
      <c r="G501" s="1" t="str">
        <v>B</v>
      </c>
      <c r="H501" s="1" t="str">
        <v>建联</v>
      </c>
      <c r="I501" s="1">
        <f>VLOOKUP(A501,'Sheet9'!A:A,1,0)</f>
      </c>
      <c r="J501" s="3"/>
      <c r="K501" s="1">
        <f>T501&amp;CHAR(10)&amp;U501&amp;CHAR(10)&amp;V501&amp;CHAR(10)&amp;Y501&amp;CHAR(10)&amp;Z501&amp;CHAR(10)&amp;AA501&amp;CHAR(10)&amp;AB501&amp;CHAR(10)&amp;AC501&amp;CHAR(10)&amp;AD501&amp;CHAR(10)&amp;AE501</f>
      </c>
      <c r="L501" s="2">
        <f>IFERROR(VLOOKUP(#REF!,'第一课直播'!D:L,9,0),IFERROR(VLOOKUP('第一课回放'!C:H,5,0),"未到课"))</f>
      </c>
      <c r="M501" s="2">
        <f>IFERROR(VLOOKUP(#REF!,'第一课回放'!C:H,5,0),"0:00:00")</f>
      </c>
      <c r="N501" s="2">
        <f>IFERROR(VLOOKUP(#REF!,'第二课直播'!D:L,9,0),"未到课")</f>
      </c>
      <c r="O501" s="2"/>
      <c r="P501" s="2"/>
      <c r="Q501" s="2"/>
      <c r="R501" s="2"/>
      <c r="S501" s="1">
        <f>IFERROR(VLOOKUP(A501,'微伴数据'!A:DB,12,0),"")</f>
      </c>
      <c r="T501" s="1">
        <f>IFERROR(VLOOKUP(A501,'微伴数据'!A:DB,32,0),"")</f>
      </c>
      <c r="U501" s="1">
        <f>IFERROR(VLOOKUP(A501,'微伴数据'!A:DC,81,0),"")</f>
      </c>
      <c r="V501" s="1"/>
      <c r="W501" s="1"/>
      <c r="X501" s="1">
        <f>IFERROR(VLOOKUP(A501,'星云问卷'!A:O,8,0),"")</f>
      </c>
      <c r="Y501" s="3">
        <f>IFERROR(VLOOKUP(A501,'星云问卷'!A:O,9,0),"")</f>
      </c>
      <c r="Z501" s="3">
        <f>IFERROR(VLOOKUP(A501,'星云问卷'!A:O,10,0),"")</f>
      </c>
      <c r="AA501" s="3">
        <f>IFERROR(VLOOKUP(A501,'星云问卷'!A:O,11,0),"")</f>
      </c>
      <c r="AB501" s="3">
        <f>IFERROR(VLOOKUP(A501,'星云问卷'!A:O,12,0),"")</f>
      </c>
      <c r="AC501" s="3">
        <f>IFERROR(VLOOKUP(A501,'星云问卷'!A:O,13,0),"")</f>
      </c>
      <c r="AD501" s="3">
        <f>IFERROR(VLOOKUP(A501,'星云问卷'!A:O,14,0),"")</f>
      </c>
      <c r="AE501" s="3">
        <f>IFERROR(VLOOKUP(A501,'星云问卷'!A:O,15,0),"")</f>
      </c>
      <c r="AF501" s="1">
        <f>IFERROR(VLOOKUP(A501,'微伴数据'!A:DB,72,0),"")</f>
      </c>
      <c r="AG501" s="5" t="str">
        <v>5484cETC</v>
      </c>
      <c r="AH501" s="4" t="s">
        <v>80</v>
      </c>
      <c r="AI501" s="5" t="str">
        <v>6djJyRJd</v>
      </c>
      <c r="AJ501" s="4"/>
      <c r="AK501" s="4"/>
      <c r="AL501" s="4">
        <f>CONCATENATE( " 我把体验营用户专属福利给你发一下哈：" &amp; CHAR(10) &amp; CHAR(10), "1.《抖音商业IP课》" &amp; CHAR(10), "兑换码：", AG501, CHAR(10), "兑换码使用地址：https://appamvpb5mq9834.h5.xiaoeknow.com/p/t/v1/ecommerce/mkt/redeem_index" &amp; CHAR(10) &amp; CHAR(10), "2.《生财有术66个项目精选》" &amp; CHAR(10), "兑换码：", AH501, CHAR(10), "使用方式：微信搜索小报童投递-点击开始阅读-点击生财有术项目精选即可" &amp; CHAR(10) &amp; CHAR(10), "3.《生财365问》" &amp; CHAR(10), "兑换码：", AI501, CHAR(10), "使用方式：https://appamvpb5mq9834.h5.xiaoeknow.com/p/t/v1/ecommerce/mkt/redeem_index")</f>
      </c>
      <c r="AM501" s="1"/>
      <c r="AN501" s="1"/>
      <c r="AO501" s="1"/>
    </row>
    <row r="502">
      <c r="A502" s="1">
        <f>IF('微伴数据'!A500="","",'微伴数据'!A500)</f>
      </c>
      <c r="B502" s="1">
        <f>IF('微伴数据'!B500="","",'微伴数据'!B500)</f>
      </c>
      <c r="C502" s="1">
        <f>IF('微伴数据'!G500="","",'微伴数据'!G500)</f>
      </c>
      <c r="D502" s="1">
        <f>IF('微伴数据'!D500="","",'微伴数据'!D500)</f>
      </c>
      <c r="E502" s="1">
        <f>IF('微伴数据'!CR494="","",'微伴数据'!CR494)</f>
      </c>
      <c r="F502" s="1">
        <f>IF('微伴数据'!CL494="","",'微伴数据'!CL494)</f>
      </c>
      <c r="G502" s="1" t="str">
        <v>B</v>
      </c>
      <c r="H502" s="1" t="str">
        <v>建联</v>
      </c>
      <c r="I502" s="1">
        <f>VLOOKUP(A502,'Sheet9'!A:A,1,0)</f>
      </c>
      <c r="J502" s="3"/>
      <c r="K502" s="1">
        <f>T502&amp;CHAR(10)&amp;U502&amp;CHAR(10)&amp;V502&amp;CHAR(10)&amp;Y502&amp;CHAR(10)&amp;Z502&amp;CHAR(10)&amp;AA502&amp;CHAR(10)&amp;AB502&amp;CHAR(10)&amp;AC502&amp;CHAR(10)&amp;AD502&amp;CHAR(10)&amp;AE502</f>
      </c>
      <c r="L502" s="2">
        <f>IFERROR(VLOOKUP(#REF!,'第一课直播'!D:L,9,0),IFERROR(VLOOKUP('第一课回放'!C:H,5,0),"未到课"))</f>
      </c>
      <c r="M502" s="2">
        <f>IFERROR(VLOOKUP(#REF!,'第一课回放'!C:H,5,0),"0:00:00")</f>
      </c>
      <c r="N502" s="2">
        <f>IFERROR(VLOOKUP(#REF!,'第二课直播'!D:L,9,0),"未到课")</f>
      </c>
      <c r="O502" s="2"/>
      <c r="P502" s="2"/>
      <c r="Q502" s="2"/>
      <c r="R502" s="2"/>
      <c r="S502" s="1">
        <f>IFERROR(VLOOKUP(A502,'微伴数据'!A:DB,12,0),"")</f>
      </c>
      <c r="T502" s="1">
        <f>IFERROR(VLOOKUP(A502,'微伴数据'!A:DB,32,0),"")</f>
      </c>
      <c r="U502" s="1">
        <f>IFERROR(VLOOKUP(A502,'微伴数据'!A:DC,81,0),"")</f>
      </c>
      <c r="V502" s="1"/>
      <c r="W502" s="1"/>
      <c r="X502" s="1">
        <f>IFERROR(VLOOKUP(A502,'星云问卷'!A:O,8,0),"")</f>
      </c>
      <c r="Y502" s="3">
        <f>IFERROR(VLOOKUP(A502,'星云问卷'!A:O,9,0),"")</f>
      </c>
      <c r="Z502" s="3">
        <f>IFERROR(VLOOKUP(A502,'星云问卷'!A:O,10,0),"")</f>
      </c>
      <c r="AA502" s="3">
        <f>IFERROR(VLOOKUP(A502,'星云问卷'!A:O,11,0),"")</f>
      </c>
      <c r="AB502" s="3">
        <f>IFERROR(VLOOKUP(A502,'星云问卷'!A:O,12,0),"")</f>
      </c>
      <c r="AC502" s="3">
        <f>IFERROR(VLOOKUP(A502,'星云问卷'!A:O,13,0),"")</f>
      </c>
      <c r="AD502" s="3">
        <f>IFERROR(VLOOKUP(A502,'星云问卷'!A:O,14,0),"")</f>
      </c>
      <c r="AE502" s="3">
        <f>IFERROR(VLOOKUP(A502,'星云问卷'!A:O,15,0),"")</f>
      </c>
      <c r="AF502" s="1">
        <f>IFERROR(VLOOKUP(A502,'微伴数据'!A:DB,72,0),"")</f>
      </c>
      <c r="AG502" s="5"/>
      <c r="AH502" s="4"/>
      <c r="AI502" s="5"/>
      <c r="AJ502" s="4"/>
      <c r="AK502" s="4"/>
      <c r="AL502" s="4"/>
      <c r="AM502" s="1"/>
      <c r="AN502" s="1"/>
      <c r="AO502" s="1"/>
    </row>
    <row r="503">
      <c r="A503" s="1">
        <f>IF('微伴数据'!A501="","",'微伴数据'!A501)</f>
      </c>
      <c r="B503" s="1">
        <f>IF('微伴数据'!B501="","",'微伴数据'!B501)</f>
      </c>
      <c r="C503" s="1">
        <f>IF('微伴数据'!G501="","",'微伴数据'!G501)</f>
      </c>
      <c r="D503" s="1">
        <f>IF('微伴数据'!D501="","",'微伴数据'!D501)</f>
      </c>
      <c r="E503" s="1">
        <f>IF('微伴数据'!CR495="","",'微伴数据'!CR495)</f>
      </c>
      <c r="F503" s="1">
        <f>IF('微伴数据'!CL495="","",'微伴数据'!CL495)</f>
      </c>
      <c r="G503" s="1" t="str">
        <v>B</v>
      </c>
      <c r="H503" s="1" t="str">
        <v>建联</v>
      </c>
      <c r="I503" s="1">
        <f>VLOOKUP(A503,'Sheet9'!A:A,1,0)</f>
      </c>
      <c r="J503" s="3"/>
      <c r="K503" s="1">
        <f>T503&amp;CHAR(10)&amp;U503&amp;CHAR(10)&amp;V503&amp;CHAR(10)&amp;Y503&amp;CHAR(10)&amp;Z503&amp;CHAR(10)&amp;AA503&amp;CHAR(10)&amp;AB503&amp;CHAR(10)&amp;AC503&amp;CHAR(10)&amp;AD503&amp;CHAR(10)&amp;AE503</f>
      </c>
      <c r="L503" s="2">
        <f>IFERROR(VLOOKUP(#REF!,'第一课直播'!D:L,9,0),IFERROR(VLOOKUP('第一课回放'!C:H,5,0),"未到课"))</f>
      </c>
      <c r="M503" s="2">
        <f>IFERROR(VLOOKUP(#REF!,'第一课回放'!C:H,5,0),"0:00:00")</f>
      </c>
      <c r="N503" s="2">
        <f>IFERROR(VLOOKUP(#REF!,'第二课直播'!D:L,9,0),"未到课")</f>
      </c>
      <c r="O503" s="2"/>
      <c r="P503" s="2"/>
      <c r="Q503" s="2"/>
      <c r="R503" s="2"/>
      <c r="S503" s="1">
        <f>IFERROR(VLOOKUP(A503,'微伴数据'!A:DB,12,0),"")</f>
      </c>
      <c r="T503" s="1">
        <f>IFERROR(VLOOKUP(A503,'微伴数据'!A:DB,32,0),"")</f>
      </c>
      <c r="U503" s="1">
        <f>IFERROR(VLOOKUP(A503,'微伴数据'!A:DC,81,0),"")</f>
      </c>
      <c r="V503" s="1"/>
      <c r="W503" s="1"/>
      <c r="X503" s="1">
        <f>IFERROR(VLOOKUP(A503,'星云问卷'!A:O,8,0),"")</f>
      </c>
      <c r="Y503" s="3">
        <f>IFERROR(VLOOKUP(A503,'星云问卷'!A:O,9,0),"")</f>
      </c>
      <c r="Z503" s="3">
        <f>IFERROR(VLOOKUP(A503,'星云问卷'!A:O,10,0),"")</f>
      </c>
      <c r="AA503" s="3">
        <f>IFERROR(VLOOKUP(A503,'星云问卷'!A:O,11,0),"")</f>
      </c>
      <c r="AB503" s="3">
        <f>IFERROR(VLOOKUP(A503,'星云问卷'!A:O,12,0),"")</f>
      </c>
      <c r="AC503" s="3">
        <f>IFERROR(VLOOKUP(A503,'星云问卷'!A:O,13,0),"")</f>
      </c>
      <c r="AD503" s="3">
        <f>IFERROR(VLOOKUP(A503,'星云问卷'!A:O,14,0),"")</f>
      </c>
      <c r="AE503" s="3">
        <f>IFERROR(VLOOKUP(A503,'星云问卷'!A:O,15,0),"")</f>
      </c>
      <c r="AF503" s="1">
        <f>IFERROR(VLOOKUP(A503,'微伴数据'!A:DB,72,0),"")</f>
      </c>
      <c r="AG503" s="5"/>
      <c r="AH503" s="4"/>
      <c r="AI503" s="5"/>
      <c r="AJ503" s="4"/>
      <c r="AK503" s="4"/>
      <c r="AL503" s="4"/>
      <c r="AM503" s="1"/>
      <c r="AN503" s="1"/>
      <c r="AO503" s="1"/>
    </row>
    <row r="504">
      <c r="A504" s="1">
        <f>IF('微伴数据'!A502="","",'微伴数据'!A502)</f>
      </c>
      <c r="B504" s="1">
        <f>IF('微伴数据'!B502="","",'微伴数据'!B502)</f>
      </c>
      <c r="C504" s="1">
        <f>IF('微伴数据'!G502="","",'微伴数据'!G502)</f>
      </c>
      <c r="D504" s="1">
        <f>IF('微伴数据'!D502="","",'微伴数据'!D502)</f>
      </c>
      <c r="E504" s="1">
        <f>IF('微伴数据'!CR496="","",'微伴数据'!CR496)</f>
      </c>
      <c r="F504" s="1">
        <f>IF('微伴数据'!CL496="","",'微伴数据'!CL496)</f>
      </c>
      <c r="G504" s="1" t="str">
        <v>B</v>
      </c>
      <c r="H504" s="1" t="str">
        <v>建联</v>
      </c>
      <c r="I504" s="1">
        <f>VLOOKUP(A504,'Sheet9'!A:A,1,0)</f>
      </c>
      <c r="J504" s="3"/>
      <c r="K504" s="1">
        <f>T504&amp;CHAR(10)&amp;U504&amp;CHAR(10)&amp;V504&amp;CHAR(10)&amp;Y504&amp;CHAR(10)&amp;Z504&amp;CHAR(10)&amp;AA504&amp;CHAR(10)&amp;AB504&amp;CHAR(10)&amp;AC504&amp;CHAR(10)&amp;AD504&amp;CHAR(10)&amp;AE504</f>
      </c>
      <c r="L504" s="2">
        <f>IFERROR(VLOOKUP(#REF!,'第一课直播'!D:L,9,0),IFERROR(VLOOKUP('第一课回放'!C:H,5,0),"未到课"))</f>
      </c>
      <c r="M504" s="2">
        <f>IFERROR(VLOOKUP(#REF!,'第一课回放'!C:H,5,0),"0:00:00")</f>
      </c>
      <c r="N504" s="2">
        <f>IFERROR(VLOOKUP(#REF!,'第二课直播'!D:L,9,0),"未到课")</f>
      </c>
      <c r="O504" s="2"/>
      <c r="P504" s="2"/>
      <c r="Q504" s="2"/>
      <c r="R504" s="2"/>
      <c r="S504" s="1">
        <f>IFERROR(VLOOKUP(A504,'微伴数据'!A:DB,12,0),"")</f>
      </c>
      <c r="T504" s="1">
        <f>IFERROR(VLOOKUP(A504,'微伴数据'!A:DB,32,0),"")</f>
      </c>
      <c r="U504" s="1">
        <f>IFERROR(VLOOKUP(A504,'微伴数据'!A:DC,81,0),"")</f>
      </c>
      <c r="V504" s="1"/>
      <c r="W504" s="1"/>
      <c r="X504" s="1">
        <f>IFERROR(VLOOKUP(A504,'星云问卷'!A:O,8,0),"")</f>
      </c>
      <c r="Y504" s="3">
        <f>IFERROR(VLOOKUP(A504,'星云问卷'!A:O,9,0),"")</f>
      </c>
      <c r="Z504" s="3">
        <f>IFERROR(VLOOKUP(A504,'星云问卷'!A:O,10,0),"")</f>
      </c>
      <c r="AA504" s="3">
        <f>IFERROR(VLOOKUP(A504,'星云问卷'!A:O,11,0),"")</f>
      </c>
      <c r="AB504" s="3">
        <f>IFERROR(VLOOKUP(A504,'星云问卷'!A:O,12,0),"")</f>
      </c>
      <c r="AC504" s="3">
        <f>IFERROR(VLOOKUP(A504,'星云问卷'!A:O,13,0),"")</f>
      </c>
      <c r="AD504" s="3">
        <f>IFERROR(VLOOKUP(A504,'星云问卷'!A:O,14,0),"")</f>
      </c>
      <c r="AE504" s="3">
        <f>IFERROR(VLOOKUP(A504,'星云问卷'!A:O,15,0),"")</f>
      </c>
      <c r="AF504" s="1">
        <f>IFERROR(VLOOKUP(A504,'微伴数据'!A:DB,72,0),"")</f>
      </c>
      <c r="AG504" s="5"/>
      <c r="AH504" s="4"/>
      <c r="AI504" s="5"/>
      <c r="AJ504" s="4"/>
      <c r="AK504" s="4"/>
      <c r="AL504" s="4"/>
      <c r="AM504" s="1"/>
      <c r="AN504" s="1"/>
      <c r="AO504" s="1"/>
    </row>
    <row r="505">
      <c r="A505" s="1">
        <f>IF('微伴数据'!A503="","",'微伴数据'!A503)</f>
      </c>
      <c r="B505" s="1">
        <f>IF('微伴数据'!B503="","",'微伴数据'!B503)</f>
      </c>
      <c r="C505" s="1">
        <f>IF('微伴数据'!G503="","",'微伴数据'!G503)</f>
      </c>
      <c r="D505" s="1">
        <f>IF('微伴数据'!D503="","",'微伴数据'!D503)</f>
      </c>
      <c r="E505" s="1">
        <f>IF('微伴数据'!CR497="","",'微伴数据'!CR497)</f>
      </c>
      <c r="F505" s="1">
        <f>IF('微伴数据'!CL497="","",'微伴数据'!CL497)</f>
      </c>
      <c r="G505" s="1" t="str">
        <v>B</v>
      </c>
      <c r="H505" s="1" t="str">
        <v>建联</v>
      </c>
      <c r="I505" s="1">
        <f>VLOOKUP(A505,'Sheet9'!A:A,1,0)</f>
      </c>
      <c r="J505" s="3"/>
      <c r="K505" s="1">
        <f>T505&amp;CHAR(10)&amp;U505&amp;CHAR(10)&amp;V505&amp;CHAR(10)&amp;Y505&amp;CHAR(10)&amp;Z505&amp;CHAR(10)&amp;AA505&amp;CHAR(10)&amp;AB505&amp;CHAR(10)&amp;AC505&amp;CHAR(10)&amp;AD505&amp;CHAR(10)&amp;AE505</f>
      </c>
      <c r="L505" s="2">
        <f>IFERROR(VLOOKUP(#REF!,'第一课直播'!D:L,9,0),IFERROR(VLOOKUP('第一课回放'!C:H,5,0),"未到课"))</f>
      </c>
      <c r="M505" s="2">
        <f>IFERROR(VLOOKUP(#REF!,'第一课回放'!C:H,5,0),"0:00:00")</f>
      </c>
      <c r="N505" s="2">
        <f>IFERROR(VLOOKUP(#REF!,'第二课直播'!D:L,9,0),"未到课")</f>
      </c>
      <c r="O505" s="2"/>
      <c r="P505" s="2"/>
      <c r="Q505" s="2"/>
      <c r="R505" s="2"/>
      <c r="S505" s="1">
        <f>IFERROR(VLOOKUP(A505,'微伴数据'!A:DB,12,0),"")</f>
      </c>
      <c r="T505" s="1">
        <f>IFERROR(VLOOKUP(A505,'微伴数据'!A:DB,32,0),"")</f>
      </c>
      <c r="U505" s="1">
        <f>IFERROR(VLOOKUP(A505,'微伴数据'!A:DC,81,0),"")</f>
      </c>
      <c r="V505" s="1"/>
      <c r="W505" s="1"/>
      <c r="X505" s="1">
        <f>IFERROR(VLOOKUP(A505,'星云问卷'!A:O,8,0),"")</f>
      </c>
      <c r="Y505" s="3">
        <f>IFERROR(VLOOKUP(A505,'星云问卷'!A:O,9,0),"")</f>
      </c>
      <c r="Z505" s="3">
        <f>IFERROR(VLOOKUP(A505,'星云问卷'!A:O,10,0),"")</f>
      </c>
      <c r="AA505" s="3">
        <f>IFERROR(VLOOKUP(A505,'星云问卷'!A:O,11,0),"")</f>
      </c>
      <c r="AB505" s="3">
        <f>IFERROR(VLOOKUP(A505,'星云问卷'!A:O,12,0),"")</f>
      </c>
      <c r="AC505" s="3">
        <f>IFERROR(VLOOKUP(A505,'星云问卷'!A:O,13,0),"")</f>
      </c>
      <c r="AD505" s="3">
        <f>IFERROR(VLOOKUP(A505,'星云问卷'!A:O,14,0),"")</f>
      </c>
      <c r="AE505" s="3">
        <f>IFERROR(VLOOKUP(A505,'星云问卷'!A:O,15,0),"")</f>
      </c>
      <c r="AF505" s="1">
        <f>IFERROR(VLOOKUP(A505,'微伴数据'!A:DB,72,0),"")</f>
      </c>
      <c r="AG505" s="5"/>
      <c r="AH505" s="4"/>
      <c r="AI505" s="5"/>
      <c r="AJ505" s="4"/>
      <c r="AK505" s="4"/>
      <c r="AL505" s="4"/>
      <c r="AM505" s="1"/>
      <c r="AN505" s="1"/>
      <c r="AO505" s="1"/>
    </row>
    <row r="506">
      <c r="A506" s="1">
        <f>IF('微伴数据'!A504="","",'微伴数据'!A504)</f>
      </c>
      <c r="B506" s="1">
        <f>IF('微伴数据'!B504="","",'微伴数据'!B504)</f>
      </c>
      <c r="C506" s="1">
        <f>IF('微伴数据'!G504="","",'微伴数据'!G504)</f>
      </c>
      <c r="D506" s="1">
        <f>IF('微伴数据'!D504="","",'微伴数据'!D504)</f>
      </c>
      <c r="E506" s="1">
        <f>IF('微伴数据'!CR498="","",'微伴数据'!CR498)</f>
      </c>
      <c r="F506" s="1">
        <f>IF('微伴数据'!CL498="","",'微伴数据'!CL498)</f>
      </c>
      <c r="G506" s="1" t="str">
        <v>B</v>
      </c>
      <c r="H506" s="1" t="str">
        <v>建联</v>
      </c>
      <c r="I506" s="1">
        <f>VLOOKUP(A506,'Sheet9'!A:A,1,0)</f>
      </c>
      <c r="J506" s="3"/>
      <c r="K506" s="1">
        <f>T506&amp;CHAR(10)&amp;U506&amp;CHAR(10)&amp;V506&amp;CHAR(10)&amp;Y506&amp;CHAR(10)&amp;Z506&amp;CHAR(10)&amp;AA506&amp;CHAR(10)&amp;AB506&amp;CHAR(10)&amp;AC506&amp;CHAR(10)&amp;AD506&amp;CHAR(10)&amp;AE506</f>
      </c>
      <c r="L506" s="2">
        <f>IFERROR(VLOOKUP(#REF!,'第一课直播'!D:L,9,0),IFERROR(VLOOKUP('第一课回放'!C:H,5,0),"未到课"))</f>
      </c>
      <c r="M506" s="2">
        <f>IFERROR(VLOOKUP(#REF!,'第一课回放'!C:H,5,0),"0:00:00")</f>
      </c>
      <c r="N506" s="2">
        <f>IFERROR(VLOOKUP(#REF!,'第二课直播'!D:L,9,0),"未到课")</f>
      </c>
      <c r="O506" s="2"/>
      <c r="P506" s="2"/>
      <c r="Q506" s="2"/>
      <c r="R506" s="2"/>
      <c r="S506" s="1">
        <f>IFERROR(VLOOKUP(A506,'微伴数据'!A:DB,12,0),"")</f>
      </c>
      <c r="T506" s="1">
        <f>IFERROR(VLOOKUP(A506,'微伴数据'!A:DB,32,0),"")</f>
      </c>
      <c r="U506" s="1">
        <f>IFERROR(VLOOKUP(A506,'微伴数据'!A:DC,81,0),"")</f>
      </c>
      <c r="V506" s="1"/>
      <c r="W506" s="1"/>
      <c r="X506" s="1">
        <f>IFERROR(VLOOKUP(A506,'星云问卷'!A:O,8,0),"")</f>
      </c>
      <c r="Y506" s="3">
        <f>IFERROR(VLOOKUP(A506,'星云问卷'!A:O,9,0),"")</f>
      </c>
      <c r="Z506" s="3">
        <f>IFERROR(VLOOKUP(A506,'星云问卷'!A:O,10,0),"")</f>
      </c>
      <c r="AA506" s="3">
        <f>IFERROR(VLOOKUP(A506,'星云问卷'!A:O,11,0),"")</f>
      </c>
      <c r="AB506" s="3">
        <f>IFERROR(VLOOKUP(A506,'星云问卷'!A:O,12,0),"")</f>
      </c>
      <c r="AC506" s="3">
        <f>IFERROR(VLOOKUP(A506,'星云问卷'!A:O,13,0),"")</f>
      </c>
      <c r="AD506" s="3">
        <f>IFERROR(VLOOKUP(A506,'星云问卷'!A:O,14,0),"")</f>
      </c>
      <c r="AE506" s="3">
        <f>IFERROR(VLOOKUP(A506,'星云问卷'!A:O,15,0),"")</f>
      </c>
      <c r="AF506" s="1">
        <f>IFERROR(VLOOKUP(A506,'微伴数据'!A:DB,72,0),"")</f>
      </c>
      <c r="AG506" s="5"/>
      <c r="AH506" s="4"/>
      <c r="AI506" s="5"/>
      <c r="AJ506" s="4"/>
      <c r="AK506" s="4"/>
      <c r="AL506" s="4"/>
      <c r="AM506" s="1"/>
      <c r="AN506" s="1"/>
      <c r="AO506" s="1"/>
    </row>
    <row r="507">
      <c r="A507" s="1">
        <f>IF('微伴数据'!A505="","",'微伴数据'!A505)</f>
      </c>
      <c r="B507" s="1">
        <f>IF('微伴数据'!B505="","",'微伴数据'!B505)</f>
      </c>
      <c r="C507" s="1">
        <f>IF('微伴数据'!G505="","",'微伴数据'!G505)</f>
      </c>
      <c r="D507" s="1">
        <f>IF('微伴数据'!D505="","",'微伴数据'!D505)</f>
      </c>
      <c r="E507" s="1">
        <f>IF('微伴数据'!CR499="","",'微伴数据'!CR499)</f>
      </c>
      <c r="F507" s="1">
        <f>IF('微伴数据'!CL499="","",'微伴数据'!CL499)</f>
      </c>
      <c r="G507" s="1" t="str">
        <v>B</v>
      </c>
      <c r="H507" s="1" t="str">
        <v>建联</v>
      </c>
      <c r="I507" s="1">
        <f>VLOOKUP(A507,'Sheet9'!A:A,1,0)</f>
      </c>
      <c r="J507" s="3"/>
      <c r="K507" s="1">
        <f>T507&amp;CHAR(10)&amp;U507&amp;CHAR(10)&amp;V507&amp;CHAR(10)&amp;Y507&amp;CHAR(10)&amp;Z507&amp;CHAR(10)&amp;AA507&amp;CHAR(10)&amp;AB507&amp;CHAR(10)&amp;AC507&amp;CHAR(10)&amp;AD507&amp;CHAR(10)&amp;AE507</f>
      </c>
      <c r="L507" s="2">
        <f>IFERROR(VLOOKUP(#REF!,'第一课直播'!D:L,9,0),IFERROR(VLOOKUP('第一课回放'!C:H,5,0),"未到课"))</f>
      </c>
      <c r="M507" s="2">
        <f>IFERROR(VLOOKUP(#REF!,'第一课回放'!C:H,5,0),"0:00:00")</f>
      </c>
      <c r="N507" s="2">
        <f>IFERROR(VLOOKUP(#REF!,'第二课直播'!D:L,9,0),"未到课")</f>
      </c>
      <c r="O507" s="2"/>
      <c r="P507" s="2"/>
      <c r="Q507" s="2"/>
      <c r="R507" s="2"/>
      <c r="S507" s="1">
        <f>IFERROR(VLOOKUP(A507,'微伴数据'!A:DB,12,0),"")</f>
      </c>
      <c r="T507" s="1">
        <f>IFERROR(VLOOKUP(A507,'微伴数据'!A:DB,32,0),"")</f>
      </c>
      <c r="U507" s="1">
        <f>IFERROR(VLOOKUP(A507,'微伴数据'!A:DC,81,0),"")</f>
      </c>
      <c r="V507" s="1"/>
      <c r="W507" s="1"/>
      <c r="X507" s="1">
        <f>IFERROR(VLOOKUP(A507,'星云问卷'!A:O,8,0),"")</f>
      </c>
      <c r="Y507" s="3">
        <f>IFERROR(VLOOKUP(A507,'星云问卷'!A:O,9,0),"")</f>
      </c>
      <c r="Z507" s="3">
        <f>IFERROR(VLOOKUP(A507,'星云问卷'!A:O,10,0),"")</f>
      </c>
      <c r="AA507" s="3">
        <f>IFERROR(VLOOKUP(A507,'星云问卷'!A:O,11,0),"")</f>
      </c>
      <c r="AB507" s="3">
        <f>IFERROR(VLOOKUP(A507,'星云问卷'!A:O,12,0),"")</f>
      </c>
      <c r="AC507" s="3">
        <f>IFERROR(VLOOKUP(A507,'星云问卷'!A:O,13,0),"")</f>
      </c>
      <c r="AD507" s="3">
        <f>IFERROR(VLOOKUP(A507,'星云问卷'!A:O,14,0),"")</f>
      </c>
      <c r="AE507" s="3">
        <f>IFERROR(VLOOKUP(A507,'星云问卷'!A:O,15,0),"")</f>
      </c>
      <c r="AF507" s="1">
        <f>IFERROR(VLOOKUP(A507,'微伴数据'!A:DB,72,0),"")</f>
      </c>
      <c r="AG507" s="5"/>
      <c r="AH507" s="4"/>
      <c r="AI507" s="5"/>
      <c r="AJ507" s="4"/>
      <c r="AK507" s="4"/>
      <c r="AL507" s="4"/>
      <c r="AM507" s="1"/>
      <c r="AN507" s="1"/>
      <c r="AO507" s="1"/>
    </row>
    <row r="508">
      <c r="A508" s="1">
        <f>IF('微伴数据'!A506="","",'微伴数据'!A506)</f>
      </c>
      <c r="B508" s="1">
        <f>IF('微伴数据'!B506="","",'微伴数据'!B506)</f>
      </c>
      <c r="C508" s="1">
        <f>IF('微伴数据'!G506="","",'微伴数据'!G506)</f>
      </c>
      <c r="D508" s="1">
        <f>IF('微伴数据'!D506="","",'微伴数据'!D506)</f>
      </c>
      <c r="E508" s="1">
        <f>IF('微伴数据'!CR500="","",'微伴数据'!CR500)</f>
      </c>
      <c r="F508" s="1">
        <f>IF('微伴数据'!CL500="","",'微伴数据'!CL500)</f>
      </c>
      <c r="G508" s="1" t="str">
        <v>B</v>
      </c>
      <c r="H508" s="1" t="str">
        <v>建联</v>
      </c>
      <c r="I508" s="1">
        <f>VLOOKUP(A508,'Sheet9'!A:A,1,0)</f>
      </c>
      <c r="J508" s="3"/>
      <c r="K508" s="1">
        <f>T508&amp;CHAR(10)&amp;U508&amp;CHAR(10)&amp;V508&amp;CHAR(10)&amp;Y508&amp;CHAR(10)&amp;Z508&amp;CHAR(10)&amp;AA508&amp;CHAR(10)&amp;AB508&amp;CHAR(10)&amp;AC508&amp;CHAR(10)&amp;AD508&amp;CHAR(10)&amp;AE508</f>
      </c>
      <c r="L508" s="2">
        <f>IFERROR(VLOOKUP(#REF!,'第一课直播'!D:L,9,0),IFERROR(VLOOKUP('第一课回放'!C:H,5,0),"未到课"))</f>
      </c>
      <c r="M508" s="2">
        <f>IFERROR(VLOOKUP(#REF!,'第一课回放'!C:H,5,0),"0:00:00")</f>
      </c>
      <c r="N508" s="2">
        <f>IFERROR(VLOOKUP(#REF!,'第二课直播'!D:L,9,0),"未到课")</f>
      </c>
      <c r="O508" s="2"/>
      <c r="P508" s="2"/>
      <c r="Q508" s="2"/>
      <c r="R508" s="2"/>
      <c r="S508" s="1">
        <f>IFERROR(VLOOKUP(A508,'微伴数据'!A:DB,12,0),"")</f>
      </c>
      <c r="T508" s="1">
        <f>IFERROR(VLOOKUP(A508,'微伴数据'!A:DB,32,0),"")</f>
      </c>
      <c r="U508" s="1">
        <f>IFERROR(VLOOKUP(A508,'微伴数据'!A:DC,81,0),"")</f>
      </c>
      <c r="V508" s="1"/>
      <c r="W508" s="1"/>
      <c r="X508" s="1">
        <f>IFERROR(VLOOKUP(A508,'星云问卷'!A:O,8,0),"")</f>
      </c>
      <c r="Y508" s="3">
        <f>IFERROR(VLOOKUP(A508,'星云问卷'!A:O,9,0),"")</f>
      </c>
      <c r="Z508" s="3">
        <f>IFERROR(VLOOKUP(A508,'星云问卷'!A:O,10,0),"")</f>
      </c>
      <c r="AA508" s="3">
        <f>IFERROR(VLOOKUP(A508,'星云问卷'!A:O,11,0),"")</f>
      </c>
      <c r="AB508" s="3">
        <f>IFERROR(VLOOKUP(A508,'星云问卷'!A:O,12,0),"")</f>
      </c>
      <c r="AC508" s="3">
        <f>IFERROR(VLOOKUP(A508,'星云问卷'!A:O,13,0),"")</f>
      </c>
      <c r="AD508" s="3">
        <f>IFERROR(VLOOKUP(A508,'星云问卷'!A:O,14,0),"")</f>
      </c>
      <c r="AE508" s="3">
        <f>IFERROR(VLOOKUP(A508,'星云问卷'!A:O,15,0),"")</f>
      </c>
      <c r="AF508" s="1">
        <f>IFERROR(VLOOKUP(A508,'微伴数据'!A:DB,72,0),"")</f>
      </c>
      <c r="AG508" s="5"/>
      <c r="AH508" s="4"/>
      <c r="AI508" s="5"/>
      <c r="AJ508" s="4"/>
      <c r="AK508" s="4"/>
      <c r="AL508" s="4"/>
      <c r="AM508" s="1"/>
      <c r="AN508" s="1"/>
      <c r="AO508" s="1"/>
    </row>
    <row r="509">
      <c r="A509" s="1">
        <f>IF('微伴数据'!A507="","",'微伴数据'!A507)</f>
      </c>
      <c r="B509" s="1">
        <f>IF('微伴数据'!B507="","",'微伴数据'!B507)</f>
      </c>
      <c r="C509" s="1">
        <f>IF('微伴数据'!G507="","",'微伴数据'!G507)</f>
      </c>
      <c r="D509" s="1">
        <f>IF('微伴数据'!D507="","",'微伴数据'!D507)</f>
      </c>
      <c r="E509" s="1">
        <f>IF('微伴数据'!CR501="","",'微伴数据'!CR501)</f>
      </c>
      <c r="F509" s="1">
        <f>IF('微伴数据'!CL501="","",'微伴数据'!CL501)</f>
      </c>
      <c r="G509" s="1" t="str">
        <v>B</v>
      </c>
      <c r="H509" s="1" t="str">
        <v>建联</v>
      </c>
      <c r="I509" s="1">
        <f>VLOOKUP(A509,'Sheet9'!A:A,1,0)</f>
      </c>
      <c r="J509" s="3" t="str">
        <v>是的 我这几天一直在关注 口碑很好</v>
      </c>
      <c r="K509" s="1">
        <f>T509&amp;CHAR(10)&amp;U509&amp;CHAR(10)&amp;V509&amp;CHAR(10)&amp;Y509&amp;CHAR(10)&amp;Z509&amp;CHAR(10)&amp;AA509&amp;CHAR(10)&amp;AB509&amp;CHAR(10)&amp;AC509&amp;CHAR(10)&amp;AD509&amp;CHAR(10)&amp;AE509</f>
      </c>
      <c r="L509" s="2">
        <f>IFERROR(VLOOKUP(#REF!,'第一课直播'!D:L,9,0),IFERROR(VLOOKUP('第一课回放'!C:H,5,0),"未到课"))</f>
      </c>
      <c r="M509" s="2">
        <f>IFERROR(VLOOKUP(#REF!,'第一课回放'!C:H,5,0),"0:00:00")</f>
      </c>
      <c r="N509" s="2">
        <f>IFERROR(VLOOKUP(#REF!,'第二课直播'!D:L,9,0),"未到课")</f>
      </c>
      <c r="O509" s="2"/>
      <c r="P509" s="2"/>
      <c r="Q509" s="2"/>
      <c r="R509" s="2"/>
      <c r="S509" s="1">
        <f>IFERROR(VLOOKUP(A509,'微伴数据'!A:DB,12,0),"")</f>
      </c>
      <c r="T509" s="1">
        <f>IFERROR(VLOOKUP(A509,'微伴数据'!A:DB,32,0),"")</f>
      </c>
      <c r="U509" s="1">
        <f>IFERROR(VLOOKUP(A509,'微伴数据'!A:DC,81,0),"")</f>
      </c>
      <c r="V509" s="1"/>
      <c r="W509" s="1"/>
      <c r="X509" s="1">
        <f>IFERROR(VLOOKUP(A509,'星云问卷'!A:O,8,0),"")</f>
      </c>
      <c r="Y509" s="3">
        <f>IFERROR(VLOOKUP(A509,'星云问卷'!A:O,9,0),"")</f>
      </c>
      <c r="Z509" s="3">
        <f>IFERROR(VLOOKUP(A509,'星云问卷'!A:O,10,0),"")</f>
      </c>
      <c r="AA509" s="3">
        <f>IFERROR(VLOOKUP(A509,'星云问卷'!A:O,11,0),"")</f>
      </c>
      <c r="AB509" s="3">
        <f>IFERROR(VLOOKUP(A509,'星云问卷'!A:O,12,0),"")</f>
      </c>
      <c r="AC509" s="3">
        <f>IFERROR(VLOOKUP(A509,'星云问卷'!A:O,13,0),"")</f>
      </c>
      <c r="AD509" s="3">
        <f>IFERROR(VLOOKUP(A509,'星云问卷'!A:O,14,0),"")</f>
      </c>
      <c r="AE509" s="3">
        <f>IFERROR(VLOOKUP(A509,'星云问卷'!A:O,15,0),"")</f>
      </c>
      <c r="AF509" s="1">
        <f>IFERROR(VLOOKUP(A509,'微伴数据'!A:DB,72,0),"")</f>
      </c>
      <c r="AG509" s="5" t="str">
        <v>54BFSnUU</v>
      </c>
      <c r="AH509" s="4" t="str">
        <v>https://xiaobot.net/invitation/aefcc-ab089-783d3-33dc7/</v>
      </c>
      <c r="AI509" s="5" t="str">
        <v>6drMxPM6</v>
      </c>
      <c r="AJ509" s="4"/>
      <c r="AK509" s="4"/>
      <c r="AL509" s="4">
        <f>CONCATENATE( " 我把体验营用户专属福利给你发一下哈：" &amp; CHAR(10) &amp; CHAR(10), "1.《抖音商业IP课》" &amp; CHAR(10), "兑换码：", AG509, CHAR(10), "兑换码使用地址：https://appamvpb5mq9834.h5.xiaoeknow.com/p/t/v1/ecommerce/mkt/redeem_index" &amp; CHAR(10) &amp; CHAR(10), "2.《生财有术66个项目精选》" &amp; CHAR(10), "兑换码：", AH509, CHAR(10), "使用方式：微信搜索小报童投递-点击开始阅读-点击生财有术项目精选即可" &amp; CHAR(10) &amp; CHAR(10), "3.《生财365问》" &amp; CHAR(10), "兑换码：", AI509, CHAR(10), "使用方式：https://appamvpb5mq9834.h5.xiaoeknow.com/p/t/v1/ecommerce/mkt/redeem_index")</f>
      </c>
      <c r="AM509" s="1"/>
      <c r="AN509" s="1"/>
      <c r="AO509" s="1"/>
    </row>
    <row r="510">
      <c r="A510" s="1">
        <f>IF('微伴数据'!A508="","",'微伴数据'!A508)</f>
      </c>
      <c r="B510" s="1">
        <f>IF('微伴数据'!B508="","",'微伴数据'!B508)</f>
      </c>
      <c r="C510" s="1">
        <f>IF('微伴数据'!G508="","",'微伴数据'!G508)</f>
      </c>
      <c r="D510" s="1">
        <f>IF('微伴数据'!D508="","",'微伴数据'!D508)</f>
      </c>
      <c r="E510" s="1">
        <f>IF('微伴数据'!CR502="","",'微伴数据'!CR502)</f>
      </c>
      <c r="F510" s="1">
        <f>IF('微伴数据'!CL502="","",'微伴数据'!CL502)</f>
      </c>
      <c r="G510" s="1" t="str">
        <v>B</v>
      </c>
      <c r="H510" s="1" t="str">
        <v>建联</v>
      </c>
      <c r="I510" s="1">
        <f>VLOOKUP(A510,'Sheet9'!A:A,1,0)</f>
      </c>
      <c r="J510" s="3"/>
      <c r="K510" s="1">
        <f>T510&amp;CHAR(10)&amp;U510&amp;CHAR(10)&amp;V510&amp;CHAR(10)&amp;Y510&amp;CHAR(10)&amp;Z510&amp;CHAR(10)&amp;AA510&amp;CHAR(10)&amp;AB510&amp;CHAR(10)&amp;AC510&amp;CHAR(10)&amp;AD510&amp;CHAR(10)&amp;AE510</f>
      </c>
      <c r="L510" s="2">
        <f>IFERROR(VLOOKUP(#REF!,'第一课直播'!D:L,9,0),IFERROR(VLOOKUP('第一课回放'!C:H,5,0),"未到课"))</f>
      </c>
      <c r="M510" s="2">
        <f>IFERROR(VLOOKUP(#REF!,'第一课回放'!C:H,5,0),"0:00:00")</f>
      </c>
      <c r="N510" s="2">
        <f>IFERROR(VLOOKUP(#REF!,'第二课直播'!D:L,9,0),"未到课")</f>
      </c>
      <c r="O510" s="2"/>
      <c r="P510" s="2"/>
      <c r="Q510" s="2"/>
      <c r="R510" s="2"/>
      <c r="S510" s="1">
        <f>IFERROR(VLOOKUP(A510,'微伴数据'!A:DB,12,0),"")</f>
      </c>
      <c r="T510" s="1">
        <f>IFERROR(VLOOKUP(A510,'微伴数据'!A:DB,32,0),"")</f>
      </c>
      <c r="U510" s="1">
        <f>IFERROR(VLOOKUP(A510,'微伴数据'!A:DC,81,0),"")</f>
      </c>
      <c r="V510" s="1"/>
      <c r="W510" s="1"/>
      <c r="X510" s="1">
        <f>IFERROR(VLOOKUP(A510,'星云问卷'!A:O,8,0),"")</f>
      </c>
      <c r="Y510" s="3">
        <f>IFERROR(VLOOKUP(A510,'星云问卷'!A:O,9,0),"")</f>
      </c>
      <c r="Z510" s="3">
        <f>IFERROR(VLOOKUP(A510,'星云问卷'!A:O,10,0),"")</f>
      </c>
      <c r="AA510" s="3">
        <f>IFERROR(VLOOKUP(A510,'星云问卷'!A:O,11,0),"")</f>
      </c>
      <c r="AB510" s="3">
        <f>IFERROR(VLOOKUP(A510,'星云问卷'!A:O,12,0),"")</f>
      </c>
      <c r="AC510" s="3">
        <f>IFERROR(VLOOKUP(A510,'星云问卷'!A:O,13,0),"")</f>
      </c>
      <c r="AD510" s="3">
        <f>IFERROR(VLOOKUP(A510,'星云问卷'!A:O,14,0),"")</f>
      </c>
      <c r="AE510" s="3">
        <f>IFERROR(VLOOKUP(A510,'星云问卷'!A:O,15,0),"")</f>
      </c>
      <c r="AF510" s="1">
        <f>IFERROR(VLOOKUP(A510,'微伴数据'!A:DB,72,0),"")</f>
      </c>
      <c r="AG510" s="5"/>
      <c r="AH510" s="4"/>
      <c r="AI510" s="5"/>
      <c r="AJ510" s="4"/>
      <c r="AK510" s="4"/>
      <c r="AL510" s="4"/>
      <c r="AM510" s="1"/>
      <c r="AN510" s="1"/>
      <c r="AO510" s="1"/>
    </row>
    <row r="511">
      <c r="A511" s="1">
        <f>IF('微伴数据'!A509="","",'微伴数据'!A509)</f>
      </c>
      <c r="B511" s="1">
        <f>IF('微伴数据'!B509="","",'微伴数据'!B509)</f>
      </c>
      <c r="C511" s="1">
        <f>IF('微伴数据'!G509="","",'微伴数据'!G509)</f>
      </c>
      <c r="D511" s="1">
        <f>IF('微伴数据'!D509="","",'微伴数据'!D509)</f>
      </c>
      <c r="E511" s="1">
        <f>IF('微伴数据'!CR503="","",'微伴数据'!CR503)</f>
      </c>
      <c r="F511" s="1">
        <f>IF('微伴数据'!CL503="","",'微伴数据'!CL503)</f>
      </c>
      <c r="G511" s="1" t="str">
        <v>B</v>
      </c>
      <c r="H511" s="1" t="str">
        <v>建联</v>
      </c>
      <c r="I511" s="1">
        <f>VLOOKUP(A511,'Sheet9'!A:A,1,0)</f>
      </c>
      <c r="J511" s="3"/>
      <c r="K511" s="1">
        <f>T511&amp;CHAR(10)&amp;U511&amp;CHAR(10)&amp;V511&amp;CHAR(10)&amp;Y511&amp;CHAR(10)&amp;Z511&amp;CHAR(10)&amp;AA511&amp;CHAR(10)&amp;AB511&amp;CHAR(10)&amp;AC511&amp;CHAR(10)&amp;AD511&amp;CHAR(10)&amp;AE511</f>
      </c>
      <c r="L511" s="2">
        <f>IFERROR(VLOOKUP(#REF!,'第一课直播'!D:L,9,0),IFERROR(VLOOKUP('第一课回放'!C:H,5,0),"未到课"))</f>
      </c>
      <c r="M511" s="2">
        <f>IFERROR(VLOOKUP(#REF!,'第一课回放'!C:H,5,0),"0:00:00")</f>
      </c>
      <c r="N511" s="2">
        <f>IFERROR(VLOOKUP(#REF!,'第二课直播'!D:L,9,0),"未到课")</f>
      </c>
      <c r="O511" s="2"/>
      <c r="P511" s="2"/>
      <c r="Q511" s="2"/>
      <c r="R511" s="2"/>
      <c r="S511" s="1">
        <f>IFERROR(VLOOKUP(A511,'微伴数据'!A:DB,12,0),"")</f>
      </c>
      <c r="T511" s="1">
        <f>IFERROR(VLOOKUP(A511,'微伴数据'!A:DB,32,0),"")</f>
      </c>
      <c r="U511" s="1">
        <f>IFERROR(VLOOKUP(A511,'微伴数据'!A:DC,81,0),"")</f>
      </c>
      <c r="V511" s="1"/>
      <c r="W511" s="1"/>
      <c r="X511" s="1">
        <f>IFERROR(VLOOKUP(A511,'星云问卷'!A:O,8,0),"")</f>
      </c>
      <c r="Y511" s="3">
        <f>IFERROR(VLOOKUP(A511,'星云问卷'!A:O,9,0),"")</f>
      </c>
      <c r="Z511" s="3">
        <f>IFERROR(VLOOKUP(A511,'星云问卷'!A:O,10,0),"")</f>
      </c>
      <c r="AA511" s="3">
        <f>IFERROR(VLOOKUP(A511,'星云问卷'!A:O,11,0),"")</f>
      </c>
      <c r="AB511" s="3">
        <f>IFERROR(VLOOKUP(A511,'星云问卷'!A:O,12,0),"")</f>
      </c>
      <c r="AC511" s="3">
        <f>IFERROR(VLOOKUP(A511,'星云问卷'!A:O,13,0),"")</f>
      </c>
      <c r="AD511" s="3">
        <f>IFERROR(VLOOKUP(A511,'星云问卷'!A:O,14,0),"")</f>
      </c>
      <c r="AE511" s="3">
        <f>IFERROR(VLOOKUP(A511,'星云问卷'!A:O,15,0),"")</f>
      </c>
      <c r="AF511" s="1">
        <f>IFERROR(VLOOKUP(A511,'微伴数据'!A:DB,72,0),"")</f>
      </c>
      <c r="AG511" s="5"/>
      <c r="AH511" s="4"/>
      <c r="AI511" s="5"/>
      <c r="AJ511" s="4"/>
      <c r="AK511" s="4"/>
      <c r="AL511" s="4"/>
      <c r="AM511" s="1"/>
      <c r="AN511" s="1"/>
      <c r="AO511" s="1"/>
    </row>
    <row r="512">
      <c r="A512" s="1">
        <f>IF('微伴数据'!A510="","",'微伴数据'!A510)</f>
      </c>
      <c r="B512" s="1">
        <f>IF('微伴数据'!B510="","",'微伴数据'!B510)</f>
      </c>
      <c r="C512" s="1">
        <f>IF('微伴数据'!G510="","",'微伴数据'!G510)</f>
      </c>
      <c r="D512" s="1">
        <f>IF('微伴数据'!D510="","",'微伴数据'!D510)</f>
      </c>
      <c r="E512" s="1">
        <f>IF('微伴数据'!CR504="","",'微伴数据'!CR504)</f>
      </c>
      <c r="F512" s="1">
        <f>IF('微伴数据'!CL504="","",'微伴数据'!CL504)</f>
      </c>
      <c r="G512" s="1" t="str">
        <v>B</v>
      </c>
      <c r="H512" s="1" t="str">
        <v>建联</v>
      </c>
      <c r="I512" s="1">
        <f>VLOOKUP(A512,'Sheet9'!A:A,1,0)</f>
      </c>
      <c r="J512" s="3"/>
      <c r="K512" s="1">
        <f>T512&amp;CHAR(10)&amp;U512&amp;CHAR(10)&amp;V512&amp;CHAR(10)&amp;Y512&amp;CHAR(10)&amp;Z512&amp;CHAR(10)&amp;AA512&amp;CHAR(10)&amp;AB512&amp;CHAR(10)&amp;AC512&amp;CHAR(10)&amp;AD512&amp;CHAR(10)&amp;AE512</f>
      </c>
      <c r="L512" s="2">
        <f>IFERROR(VLOOKUP(#REF!,'第一课直播'!D:L,9,0),IFERROR(VLOOKUP('第一课回放'!C:H,5,0),"未到课"))</f>
      </c>
      <c r="M512" s="2">
        <f>IFERROR(VLOOKUP(#REF!,'第一课回放'!C:H,5,0),"0:00:00")</f>
      </c>
      <c r="N512" s="2">
        <f>IFERROR(VLOOKUP(#REF!,'第二课直播'!D:L,9,0),"未到课")</f>
      </c>
      <c r="O512" s="2"/>
      <c r="P512" s="2"/>
      <c r="Q512" s="2"/>
      <c r="R512" s="2"/>
      <c r="S512" s="1">
        <f>IFERROR(VLOOKUP(A512,'微伴数据'!A:DB,12,0),"")</f>
      </c>
      <c r="T512" s="1">
        <f>IFERROR(VLOOKUP(A512,'微伴数据'!A:DB,32,0),"")</f>
      </c>
      <c r="U512" s="1">
        <f>IFERROR(VLOOKUP(A512,'微伴数据'!A:DC,81,0),"")</f>
      </c>
      <c r="V512" s="1"/>
      <c r="W512" s="1"/>
      <c r="X512" s="1">
        <f>IFERROR(VLOOKUP(A512,'星云问卷'!A:O,8,0),"")</f>
      </c>
      <c r="Y512" s="3">
        <f>IFERROR(VLOOKUP(A512,'星云问卷'!A:O,9,0),"")</f>
      </c>
      <c r="Z512" s="3">
        <f>IFERROR(VLOOKUP(A512,'星云问卷'!A:O,10,0),"")</f>
      </c>
      <c r="AA512" s="3">
        <f>IFERROR(VLOOKUP(A512,'星云问卷'!A:O,11,0),"")</f>
      </c>
      <c r="AB512" s="3">
        <f>IFERROR(VLOOKUP(A512,'星云问卷'!A:O,12,0),"")</f>
      </c>
      <c r="AC512" s="3">
        <f>IFERROR(VLOOKUP(A512,'星云问卷'!A:O,13,0),"")</f>
      </c>
      <c r="AD512" s="3">
        <f>IFERROR(VLOOKUP(A512,'星云问卷'!A:O,14,0),"")</f>
      </c>
      <c r="AE512" s="3">
        <f>IFERROR(VLOOKUP(A512,'星云问卷'!A:O,15,0),"")</f>
      </c>
      <c r="AF512" s="1">
        <f>IFERROR(VLOOKUP(A512,'微伴数据'!A:DB,72,0),"")</f>
      </c>
      <c r="AG512" s="5"/>
      <c r="AH512" s="4"/>
      <c r="AI512" s="5"/>
      <c r="AJ512" s="4"/>
      <c r="AK512" s="4"/>
      <c r="AL512" s="4"/>
      <c r="AM512" s="1"/>
      <c r="AN512" s="1"/>
      <c r="AO512" s="1"/>
    </row>
    <row r="513">
      <c r="A513" s="1">
        <f>IF('微伴数据'!A511="","",'微伴数据'!A511)</f>
      </c>
      <c r="B513" s="1">
        <f>IF('微伴数据'!B511="","",'微伴数据'!B511)</f>
      </c>
      <c r="C513" s="1">
        <f>IF('微伴数据'!G511="","",'微伴数据'!G511)</f>
      </c>
      <c r="D513" s="1">
        <f>IF('微伴数据'!D511="","",'微伴数据'!D511)</f>
      </c>
      <c r="E513" s="1">
        <f>IF('微伴数据'!CR505="","",'微伴数据'!CR505)</f>
      </c>
      <c r="F513" s="1">
        <f>IF('微伴数据'!CL505="","",'微伴数据'!CL505)</f>
      </c>
      <c r="G513" s="1" t="str">
        <v>B</v>
      </c>
      <c r="H513" s="1" t="str">
        <v>建联</v>
      </c>
      <c r="I513" s="1">
        <f>VLOOKUP(A513,'Sheet9'!A:A,1,0)</f>
      </c>
      <c r="J513" s="3"/>
      <c r="K513" s="1">
        <f>T513&amp;CHAR(10)&amp;U513&amp;CHAR(10)&amp;V513&amp;CHAR(10)&amp;Y513&amp;CHAR(10)&amp;Z513&amp;CHAR(10)&amp;AA513&amp;CHAR(10)&amp;AB513&amp;CHAR(10)&amp;AC513&amp;CHAR(10)&amp;AD513&amp;CHAR(10)&amp;AE513</f>
      </c>
      <c r="L513" s="2">
        <f>IFERROR(VLOOKUP(#REF!,'第一课直播'!D:L,9,0),IFERROR(VLOOKUP('第一课回放'!C:H,5,0),"未到课"))</f>
      </c>
      <c r="M513" s="2">
        <f>IFERROR(VLOOKUP(#REF!,'第一课回放'!C:H,5,0),"0:00:00")</f>
      </c>
      <c r="N513" s="2">
        <f>IFERROR(VLOOKUP(#REF!,'第二课直播'!D:L,9,0),"未到课")</f>
      </c>
      <c r="O513" s="2"/>
      <c r="P513" s="2"/>
      <c r="Q513" s="2"/>
      <c r="R513" s="2"/>
      <c r="S513" s="1">
        <f>IFERROR(VLOOKUP(A513,'微伴数据'!A:DB,12,0),"")</f>
      </c>
      <c r="T513" s="1">
        <f>IFERROR(VLOOKUP(A513,'微伴数据'!A:DB,32,0),"")</f>
      </c>
      <c r="U513" s="1">
        <f>IFERROR(VLOOKUP(A513,'微伴数据'!A:DC,81,0),"")</f>
      </c>
      <c r="V513" s="1"/>
      <c r="W513" s="1"/>
      <c r="X513" s="1">
        <f>IFERROR(VLOOKUP(A513,'星云问卷'!A:O,8,0),"")</f>
      </c>
      <c r="Y513" s="3">
        <f>IFERROR(VLOOKUP(A513,'星云问卷'!A:O,9,0),"")</f>
      </c>
      <c r="Z513" s="3">
        <f>IFERROR(VLOOKUP(A513,'星云问卷'!A:O,10,0),"")</f>
      </c>
      <c r="AA513" s="3">
        <f>IFERROR(VLOOKUP(A513,'星云问卷'!A:O,11,0),"")</f>
      </c>
      <c r="AB513" s="3">
        <f>IFERROR(VLOOKUP(A513,'星云问卷'!A:O,12,0),"")</f>
      </c>
      <c r="AC513" s="3">
        <f>IFERROR(VLOOKUP(A513,'星云问卷'!A:O,13,0),"")</f>
      </c>
      <c r="AD513" s="3">
        <f>IFERROR(VLOOKUP(A513,'星云问卷'!A:O,14,0),"")</f>
      </c>
      <c r="AE513" s="3">
        <f>IFERROR(VLOOKUP(A513,'星云问卷'!A:O,15,0),"")</f>
      </c>
      <c r="AF513" s="1">
        <f>IFERROR(VLOOKUP(A513,'微伴数据'!A:DB,72,0),"")</f>
      </c>
      <c r="AG513" s="5"/>
      <c r="AH513" s="4"/>
      <c r="AI513" s="5"/>
      <c r="AJ513" s="4"/>
      <c r="AK513" s="4"/>
      <c r="AL513" s="4"/>
      <c r="AM513" s="1"/>
      <c r="AN513" s="1"/>
      <c r="AO513" s="1"/>
    </row>
    <row r="514">
      <c r="A514" s="1">
        <f>IF('微伴数据'!A512="","",'微伴数据'!A512)</f>
      </c>
      <c r="B514" s="1">
        <f>IF('微伴数据'!B512="","",'微伴数据'!B512)</f>
      </c>
      <c r="C514" s="1">
        <f>IF('微伴数据'!G512="","",'微伴数据'!G512)</f>
      </c>
      <c r="D514" s="1">
        <f>IF('微伴数据'!D512="","",'微伴数据'!D512)</f>
      </c>
      <c r="E514" s="1">
        <f>IF('微伴数据'!CR506="","",'微伴数据'!CR506)</f>
      </c>
      <c r="F514" s="1">
        <f>IF('微伴数据'!CL506="","",'微伴数据'!CL506)</f>
      </c>
      <c r="G514" s="1" t="str">
        <v>B</v>
      </c>
      <c r="H514" s="1" t="str">
        <v>建联</v>
      </c>
      <c r="I514" s="1">
        <f>VLOOKUP(A514,'Sheet9'!A:A,1,0)</f>
      </c>
      <c r="J514" s="3"/>
      <c r="K514" s="1">
        <f>T514&amp;CHAR(10)&amp;U514&amp;CHAR(10)&amp;V514&amp;CHAR(10)&amp;Y514&amp;CHAR(10)&amp;Z514&amp;CHAR(10)&amp;AA514&amp;CHAR(10)&amp;AB514&amp;CHAR(10)&amp;AC514&amp;CHAR(10)&amp;AD514&amp;CHAR(10)&amp;AE514</f>
      </c>
      <c r="L514" s="2">
        <f>IFERROR(VLOOKUP(#REF!,'第一课直播'!D:L,9,0),IFERROR(VLOOKUP('第一课回放'!C:H,5,0),"未到课"))</f>
      </c>
      <c r="M514" s="2">
        <f>IFERROR(VLOOKUP(#REF!,'第一课回放'!C:H,5,0),"0:00:00")</f>
      </c>
      <c r="N514" s="2">
        <f>IFERROR(VLOOKUP(#REF!,'第二课直播'!D:L,9,0),"未到课")</f>
      </c>
      <c r="O514" s="2"/>
      <c r="P514" s="2"/>
      <c r="Q514" s="2"/>
      <c r="R514" s="2"/>
      <c r="S514" s="1">
        <f>IFERROR(VLOOKUP(A514,'微伴数据'!A:DB,12,0),"")</f>
      </c>
      <c r="T514" s="1">
        <f>IFERROR(VLOOKUP(A514,'微伴数据'!A:DB,32,0),"")</f>
      </c>
      <c r="U514" s="1">
        <f>IFERROR(VLOOKUP(A514,'微伴数据'!A:DC,81,0),"")</f>
      </c>
      <c r="V514" s="1"/>
      <c r="W514" s="1"/>
      <c r="X514" s="1">
        <f>IFERROR(VLOOKUP(A514,'星云问卷'!A:O,8,0),"")</f>
      </c>
      <c r="Y514" s="3">
        <f>IFERROR(VLOOKUP(A514,'星云问卷'!A:O,9,0),"")</f>
      </c>
      <c r="Z514" s="3">
        <f>IFERROR(VLOOKUP(A514,'星云问卷'!A:O,10,0),"")</f>
      </c>
      <c r="AA514" s="3">
        <f>IFERROR(VLOOKUP(A514,'星云问卷'!A:O,11,0),"")</f>
      </c>
      <c r="AB514" s="3">
        <f>IFERROR(VLOOKUP(A514,'星云问卷'!A:O,12,0),"")</f>
      </c>
      <c r="AC514" s="3">
        <f>IFERROR(VLOOKUP(A514,'星云问卷'!A:O,13,0),"")</f>
      </c>
      <c r="AD514" s="3">
        <f>IFERROR(VLOOKUP(A514,'星云问卷'!A:O,14,0),"")</f>
      </c>
      <c r="AE514" s="3">
        <f>IFERROR(VLOOKUP(A514,'星云问卷'!A:O,15,0),"")</f>
      </c>
      <c r="AF514" s="1">
        <f>IFERROR(VLOOKUP(A514,'微伴数据'!A:DB,72,0),"")</f>
      </c>
      <c r="AG514" s="5"/>
      <c r="AH514" s="4"/>
      <c r="AI514" s="5"/>
      <c r="AJ514" s="4"/>
      <c r="AK514" s="4"/>
      <c r="AL514" s="4"/>
      <c r="AM514" s="1"/>
      <c r="AN514" s="1"/>
      <c r="AO514" s="1"/>
    </row>
    <row r="515">
      <c r="A515" s="1">
        <f>IF('微伴数据'!A513="","",'微伴数据'!A513)</f>
      </c>
      <c r="B515" s="1">
        <f>IF('微伴数据'!B513="","",'微伴数据'!B513)</f>
      </c>
      <c r="C515" s="1">
        <f>IF('微伴数据'!G513="","",'微伴数据'!G513)</f>
      </c>
      <c r="D515" s="1">
        <f>IF('微伴数据'!D513="","",'微伴数据'!D513)</f>
      </c>
      <c r="E515" s="1">
        <f>IF('微伴数据'!CR507="","",'微伴数据'!CR507)</f>
      </c>
      <c r="F515" s="1">
        <f>IF('微伴数据'!CL507="","",'微伴数据'!CL507)</f>
      </c>
      <c r="G515" s="1" t="str">
        <v>B</v>
      </c>
      <c r="H515" s="1" t="str">
        <v>建联</v>
      </c>
      <c r="I515" s="1">
        <f>VLOOKUP(A515,'Sheet9'!A:A,1,0)</f>
      </c>
      <c r="J515" s="3"/>
      <c r="K515" s="1">
        <f>T515&amp;CHAR(10)&amp;U515&amp;CHAR(10)&amp;V515&amp;CHAR(10)&amp;Y515&amp;CHAR(10)&amp;Z515&amp;CHAR(10)&amp;AA515&amp;CHAR(10)&amp;AB515&amp;CHAR(10)&amp;AC515&amp;CHAR(10)&amp;AD515&amp;CHAR(10)&amp;AE515</f>
      </c>
      <c r="L515" s="2">
        <f>IFERROR(VLOOKUP(#REF!,'第一课直播'!D:L,9,0),IFERROR(VLOOKUP('第一课回放'!C:H,5,0),"未到课"))</f>
      </c>
      <c r="M515" s="2">
        <f>IFERROR(VLOOKUP(#REF!,'第一课回放'!C:H,5,0),"0:00:00")</f>
      </c>
      <c r="N515" s="2">
        <f>IFERROR(VLOOKUP(#REF!,'第二课直播'!D:L,9,0),"未到课")</f>
      </c>
      <c r="O515" s="2"/>
      <c r="P515" s="2"/>
      <c r="Q515" s="2"/>
      <c r="R515" s="2"/>
      <c r="S515" s="1">
        <f>IFERROR(VLOOKUP(A515,'微伴数据'!A:DB,12,0),"")</f>
      </c>
      <c r="T515" s="1">
        <f>IFERROR(VLOOKUP(A515,'微伴数据'!A:DB,32,0),"")</f>
      </c>
      <c r="U515" s="1">
        <f>IFERROR(VLOOKUP(A515,'微伴数据'!A:DC,81,0),"")</f>
      </c>
      <c r="V515" s="1"/>
      <c r="W515" s="1"/>
      <c r="X515" s="1">
        <f>IFERROR(VLOOKUP(A515,'星云问卷'!A:O,8,0),"")</f>
      </c>
      <c r="Y515" s="3">
        <f>IFERROR(VLOOKUP(A515,'星云问卷'!A:O,9,0),"")</f>
      </c>
      <c r="Z515" s="3">
        <f>IFERROR(VLOOKUP(A515,'星云问卷'!A:O,10,0),"")</f>
      </c>
      <c r="AA515" s="3">
        <f>IFERROR(VLOOKUP(A515,'星云问卷'!A:O,11,0),"")</f>
      </c>
      <c r="AB515" s="3">
        <f>IFERROR(VLOOKUP(A515,'星云问卷'!A:O,12,0),"")</f>
      </c>
      <c r="AC515" s="3">
        <f>IFERROR(VLOOKUP(A515,'星云问卷'!A:O,13,0),"")</f>
      </c>
      <c r="AD515" s="3">
        <f>IFERROR(VLOOKUP(A515,'星云问卷'!A:O,14,0),"")</f>
      </c>
      <c r="AE515" s="3">
        <f>IFERROR(VLOOKUP(A515,'星云问卷'!A:O,15,0),"")</f>
      </c>
      <c r="AF515" s="1">
        <f>IFERROR(VLOOKUP(A515,'微伴数据'!A:DB,72,0),"")</f>
      </c>
      <c r="AG515" s="5"/>
      <c r="AH515" s="4"/>
      <c r="AI515" s="5"/>
      <c r="AJ515" s="4"/>
      <c r="AK515" s="4"/>
      <c r="AL515" s="4"/>
      <c r="AM515" s="1"/>
      <c r="AN515" s="1"/>
      <c r="AO515" s="1"/>
    </row>
    <row r="516">
      <c r="A516" s="1">
        <f>IF('微伴数据'!A514="","",'微伴数据'!A514)</f>
      </c>
      <c r="B516" s="1">
        <f>IF('微伴数据'!B514="","",'微伴数据'!B514)</f>
      </c>
      <c r="C516" s="1">
        <f>IF('微伴数据'!G514="","",'微伴数据'!G514)</f>
      </c>
      <c r="D516" s="1">
        <f>IF('微伴数据'!D514="","",'微伴数据'!D514)</f>
      </c>
      <c r="E516" s="1">
        <f>IF('微伴数据'!CR508="","",'微伴数据'!CR508)</f>
      </c>
      <c r="F516" s="1">
        <f>IF('微伴数据'!CL508="","",'微伴数据'!CL508)</f>
      </c>
      <c r="G516" s="1" t="str">
        <v>B</v>
      </c>
      <c r="H516" s="1" t="str">
        <v>建联</v>
      </c>
      <c r="I516" s="1">
        <f>VLOOKUP(A516,'Sheet9'!A:A,1,0)</f>
      </c>
      <c r="J516" s="3"/>
      <c r="K516" s="1">
        <f>T516&amp;CHAR(10)&amp;U516&amp;CHAR(10)&amp;V516&amp;CHAR(10)&amp;Y516&amp;CHAR(10)&amp;Z516&amp;CHAR(10)&amp;AA516&amp;CHAR(10)&amp;AB516&amp;CHAR(10)&amp;AC516&amp;CHAR(10)&amp;AD516&amp;CHAR(10)&amp;AE516</f>
      </c>
      <c r="L516" s="2">
        <f>IFERROR(VLOOKUP(#REF!,'第一课直播'!D:L,9,0),IFERROR(VLOOKUP('第一课回放'!C:H,5,0),"未到课"))</f>
      </c>
      <c r="M516" s="2">
        <f>IFERROR(VLOOKUP(#REF!,'第一课回放'!C:H,5,0),"0:00:00")</f>
      </c>
      <c r="N516" s="2">
        <f>IFERROR(VLOOKUP(#REF!,'第二课直播'!D:L,9,0),"未到课")</f>
      </c>
      <c r="O516" s="2"/>
      <c r="P516" s="2"/>
      <c r="Q516" s="2"/>
      <c r="R516" s="2"/>
      <c r="S516" s="1">
        <f>IFERROR(VLOOKUP(A516,'微伴数据'!A:DB,12,0),"")</f>
      </c>
      <c r="T516" s="1">
        <f>IFERROR(VLOOKUP(A516,'微伴数据'!A:DB,32,0),"")</f>
      </c>
      <c r="U516" s="1">
        <f>IFERROR(VLOOKUP(A516,'微伴数据'!A:DC,81,0),"")</f>
      </c>
      <c r="V516" s="1"/>
      <c r="W516" s="1"/>
      <c r="X516" s="1">
        <f>IFERROR(VLOOKUP(A516,'星云问卷'!A:O,8,0),"")</f>
      </c>
      <c r="Y516" s="3">
        <f>IFERROR(VLOOKUP(A516,'星云问卷'!A:O,9,0),"")</f>
      </c>
      <c r="Z516" s="3">
        <f>IFERROR(VLOOKUP(A516,'星云问卷'!A:O,10,0),"")</f>
      </c>
      <c r="AA516" s="3">
        <f>IFERROR(VLOOKUP(A516,'星云问卷'!A:O,11,0),"")</f>
      </c>
      <c r="AB516" s="3">
        <f>IFERROR(VLOOKUP(A516,'星云问卷'!A:O,12,0),"")</f>
      </c>
      <c r="AC516" s="3">
        <f>IFERROR(VLOOKUP(A516,'星云问卷'!A:O,13,0),"")</f>
      </c>
      <c r="AD516" s="3">
        <f>IFERROR(VLOOKUP(A516,'星云问卷'!A:O,14,0),"")</f>
      </c>
      <c r="AE516" s="3">
        <f>IFERROR(VLOOKUP(A516,'星云问卷'!A:O,15,0),"")</f>
      </c>
      <c r="AF516" s="1">
        <f>IFERROR(VLOOKUP(A516,'微伴数据'!A:DB,72,0),"")</f>
      </c>
      <c r="AG516" s="5"/>
      <c r="AH516" s="4"/>
      <c r="AI516" s="5"/>
      <c r="AJ516" s="4"/>
      <c r="AK516" s="4"/>
      <c r="AL516" s="4"/>
      <c r="AM516" s="1"/>
      <c r="AN516" s="1"/>
      <c r="AO516" s="1"/>
    </row>
    <row r="517">
      <c r="A517" s="1">
        <f>IF('微伴数据'!A515="","",'微伴数据'!A515)</f>
      </c>
      <c r="B517" s="1">
        <f>IF('微伴数据'!B515="","",'微伴数据'!B515)</f>
      </c>
      <c r="C517" s="1">
        <f>IF('微伴数据'!G515="","",'微伴数据'!G515)</f>
      </c>
      <c r="D517" s="1">
        <f>IF('微伴数据'!D515="","",'微伴数据'!D515)</f>
      </c>
      <c r="E517" s="1">
        <f>IF('微伴数据'!CR509="","",'微伴数据'!CR509)</f>
      </c>
      <c r="F517" s="1">
        <f>IF('微伴数据'!CL509="","",'微伴数据'!CL509)</f>
      </c>
      <c r="G517" s="1" t="str">
        <v>B</v>
      </c>
      <c r="H517" s="1" t="str">
        <v>建联</v>
      </c>
      <c r="I517" s="1">
        <f>VLOOKUP(A517,'Sheet9'!A:A,1,0)</f>
      </c>
      <c r="J517" s="3"/>
      <c r="K517" s="1">
        <f>T517&amp;CHAR(10)&amp;U517&amp;CHAR(10)&amp;V517&amp;CHAR(10)&amp;Y517&amp;CHAR(10)&amp;Z517&amp;CHAR(10)&amp;AA517&amp;CHAR(10)&amp;AB517&amp;CHAR(10)&amp;AC517&amp;CHAR(10)&amp;AD517&amp;CHAR(10)&amp;AE517</f>
      </c>
      <c r="L517" s="2">
        <f>IFERROR(VLOOKUP(#REF!,'第一课直播'!D:L,9,0),IFERROR(VLOOKUP('第一课回放'!C:H,5,0),"未到课"))</f>
      </c>
      <c r="M517" s="2">
        <f>IFERROR(VLOOKUP(#REF!,'第一课回放'!C:H,5,0),"0:00:00")</f>
      </c>
      <c r="N517" s="2">
        <f>IFERROR(VLOOKUP(#REF!,'第二课直播'!D:L,9,0),"未到课")</f>
      </c>
      <c r="O517" s="2"/>
      <c r="P517" s="2"/>
      <c r="Q517" s="2"/>
      <c r="R517" s="2"/>
      <c r="S517" s="1">
        <f>IFERROR(VLOOKUP(A517,'微伴数据'!A:DB,12,0),"")</f>
      </c>
      <c r="T517" s="1">
        <f>IFERROR(VLOOKUP(A517,'微伴数据'!A:DB,32,0),"")</f>
      </c>
      <c r="U517" s="1">
        <f>IFERROR(VLOOKUP(A517,'微伴数据'!A:DC,81,0),"")</f>
      </c>
      <c r="V517" s="1"/>
      <c r="W517" s="1"/>
      <c r="X517" s="1">
        <f>IFERROR(VLOOKUP(A517,'星云问卷'!A:O,8,0),"")</f>
      </c>
      <c r="Y517" s="3">
        <f>IFERROR(VLOOKUP(A517,'星云问卷'!A:O,9,0),"")</f>
      </c>
      <c r="Z517" s="3">
        <f>IFERROR(VLOOKUP(A517,'星云问卷'!A:O,10,0),"")</f>
      </c>
      <c r="AA517" s="3">
        <f>IFERROR(VLOOKUP(A517,'星云问卷'!A:O,11,0),"")</f>
      </c>
      <c r="AB517" s="3">
        <f>IFERROR(VLOOKUP(A517,'星云问卷'!A:O,12,0),"")</f>
      </c>
      <c r="AC517" s="3">
        <f>IFERROR(VLOOKUP(A517,'星云问卷'!A:O,13,0),"")</f>
      </c>
      <c r="AD517" s="3">
        <f>IFERROR(VLOOKUP(A517,'星云问卷'!A:O,14,0),"")</f>
      </c>
      <c r="AE517" s="3">
        <f>IFERROR(VLOOKUP(A517,'星云问卷'!A:O,15,0),"")</f>
      </c>
      <c r="AF517" s="1">
        <f>IFERROR(VLOOKUP(A517,'微伴数据'!A:DB,72,0),"")</f>
      </c>
      <c r="AG517" s="5"/>
      <c r="AH517" s="4"/>
      <c r="AI517" s="5"/>
      <c r="AJ517" s="4"/>
      <c r="AK517" s="4"/>
      <c r="AL517" s="4"/>
      <c r="AM517" s="1"/>
      <c r="AN517" s="1"/>
      <c r="AO517" s="1"/>
    </row>
    <row r="518">
      <c r="A518" s="1">
        <f>IF('微伴数据'!A516="","",'微伴数据'!A516)</f>
      </c>
      <c r="B518" s="1">
        <f>IF('微伴数据'!B516="","",'微伴数据'!B516)</f>
      </c>
      <c r="C518" s="1">
        <f>IF('微伴数据'!G516="","",'微伴数据'!G516)</f>
      </c>
      <c r="D518" s="1">
        <f>IF('微伴数据'!D516="","",'微伴数据'!D516)</f>
      </c>
      <c r="E518" s="1">
        <f>IF('微伴数据'!CR510="","",'微伴数据'!CR510)</f>
      </c>
      <c r="F518" s="1">
        <f>IF('微伴数据'!CL510="","",'微伴数据'!CL510)</f>
      </c>
      <c r="G518" s="1" t="str">
        <v>B</v>
      </c>
      <c r="H518" s="1" t="str">
        <v>建联</v>
      </c>
      <c r="I518" s="1">
        <f>VLOOKUP(A518,'Sheet9'!A:A,1,0)</f>
      </c>
      <c r="J518" s="3"/>
      <c r="K518" s="1">
        <f>T518&amp;CHAR(10)&amp;U518&amp;CHAR(10)&amp;V518&amp;CHAR(10)&amp;Y518&amp;CHAR(10)&amp;Z518&amp;CHAR(10)&amp;AA518&amp;CHAR(10)&amp;AB518&amp;CHAR(10)&amp;AC518&amp;CHAR(10)&amp;AD518&amp;CHAR(10)&amp;AE518</f>
      </c>
      <c r="L518" s="2">
        <f>IFERROR(VLOOKUP(#REF!,'第一课直播'!D:L,9,0),IFERROR(VLOOKUP('第一课回放'!C:H,5,0),"未到课"))</f>
      </c>
      <c r="M518" s="2">
        <f>IFERROR(VLOOKUP(#REF!,'第一课回放'!C:H,5,0),"0:00:00")</f>
      </c>
      <c r="N518" s="2">
        <f>IFERROR(VLOOKUP(#REF!,'第二课直播'!D:L,9,0),"未到课")</f>
      </c>
      <c r="O518" s="2"/>
      <c r="P518" s="2"/>
      <c r="Q518" s="2"/>
      <c r="R518" s="2"/>
      <c r="S518" s="1">
        <f>IFERROR(VLOOKUP(A518,'微伴数据'!A:DB,12,0),"")</f>
      </c>
      <c r="T518" s="1">
        <f>IFERROR(VLOOKUP(A518,'微伴数据'!A:DB,32,0),"")</f>
      </c>
      <c r="U518" s="1">
        <f>IFERROR(VLOOKUP(A518,'微伴数据'!A:DC,81,0),"")</f>
      </c>
      <c r="V518" s="1"/>
      <c r="W518" s="1"/>
      <c r="X518" s="1">
        <f>IFERROR(VLOOKUP(A518,'星云问卷'!A:O,8,0),"")</f>
      </c>
      <c r="Y518" s="3">
        <f>IFERROR(VLOOKUP(A518,'星云问卷'!A:O,9,0),"")</f>
      </c>
      <c r="Z518" s="3">
        <f>IFERROR(VLOOKUP(A518,'星云问卷'!A:O,10,0),"")</f>
      </c>
      <c r="AA518" s="3">
        <f>IFERROR(VLOOKUP(A518,'星云问卷'!A:O,11,0),"")</f>
      </c>
      <c r="AB518" s="3">
        <f>IFERROR(VLOOKUP(A518,'星云问卷'!A:O,12,0),"")</f>
      </c>
      <c r="AC518" s="3">
        <f>IFERROR(VLOOKUP(A518,'星云问卷'!A:O,13,0),"")</f>
      </c>
      <c r="AD518" s="3">
        <f>IFERROR(VLOOKUP(A518,'星云问卷'!A:O,14,0),"")</f>
      </c>
      <c r="AE518" s="3">
        <f>IFERROR(VLOOKUP(A518,'星云问卷'!A:O,15,0),"")</f>
      </c>
      <c r="AF518" s="1">
        <f>IFERROR(VLOOKUP(A518,'微伴数据'!A:DB,72,0),"")</f>
      </c>
      <c r="AG518" s="5" t="str">
        <v>54CrtGYk</v>
      </c>
      <c r="AH518" s="4" t="str">
        <v>https://xiaobot.net/invitation/09478-fe838-e622f-b1e00/</v>
      </c>
      <c r="AI518" s="5" t="str">
        <v>6duXkhpc</v>
      </c>
      <c r="AJ518" s="4"/>
      <c r="AK518" s="4"/>
      <c r="AL518" s="4">
        <f>CONCATENATE( " 我把体验营用户专属福利给你发一下哈：" &amp; CHAR(10) &amp; CHAR(10), "1.《抖音商业IP课》" &amp; CHAR(10), "兑换码：", AG518, CHAR(10), "兑换码使用地址：https://appamvpb5mq9834.h5.xiaoeknow.com/p/t/v1/ecommerce/mkt/redeem_index" &amp; CHAR(10) &amp; CHAR(10), "2.《生财有术66个项目精选》" &amp; CHAR(10), "兑换码：", AH518, CHAR(10), "使用方式：微信搜索小报童投递-点击开始阅读-点击生财有术项目精选即可" &amp; CHAR(10) &amp; CHAR(10), "3.《生财365问》" &amp; CHAR(10), "兑换码：", AI518, CHAR(10), "使用方式：https://appamvpb5mq9834.h5.xiaoeknow.com/p/t/v1/ecommerce/mkt/redeem_index")</f>
      </c>
      <c r="AM518" s="1"/>
      <c r="AN518" s="1"/>
      <c r="AO518" s="1"/>
    </row>
    <row r="519">
      <c r="A519" s="1">
        <f>IF('微伴数据'!A517="","",'微伴数据'!A517)</f>
      </c>
      <c r="B519" s="1">
        <f>IF('微伴数据'!B517="","",'微伴数据'!B517)</f>
      </c>
      <c r="C519" s="1">
        <f>IF('微伴数据'!G517="","",'微伴数据'!G517)</f>
      </c>
      <c r="D519" s="1">
        <f>IF('微伴数据'!D517="","",'微伴数据'!D517)</f>
      </c>
      <c r="E519" s="1">
        <f>IF('微伴数据'!CR511="","",'微伴数据'!CR511)</f>
      </c>
      <c r="F519" s="1">
        <f>IF('微伴数据'!CL511="","",'微伴数据'!CL511)</f>
      </c>
      <c r="G519" s="1" t="str">
        <v>B</v>
      </c>
      <c r="H519" s="1" t="str">
        <v>建联</v>
      </c>
      <c r="I519" s="1">
        <f>VLOOKUP(A519,'Sheet9'!A:A,1,0)</f>
      </c>
      <c r="J519" s="3"/>
      <c r="K519" s="1">
        <f>T519&amp;CHAR(10)&amp;U519&amp;CHAR(10)&amp;V519&amp;CHAR(10)&amp;Y519&amp;CHAR(10)&amp;Z519&amp;CHAR(10)&amp;AA519&amp;CHAR(10)&amp;AB519&amp;CHAR(10)&amp;AC519&amp;CHAR(10)&amp;AD519&amp;CHAR(10)&amp;AE519</f>
      </c>
      <c r="L519" s="2">
        <f>IFERROR(VLOOKUP(#REF!,'第一课直播'!D:L,9,0),IFERROR(VLOOKUP('第一课回放'!C:H,5,0),"未到课"))</f>
      </c>
      <c r="M519" s="2">
        <f>IFERROR(VLOOKUP(#REF!,'第一课回放'!C:H,5,0),"0:00:00")</f>
      </c>
      <c r="N519" s="2">
        <f>IFERROR(VLOOKUP(#REF!,'第二课直播'!D:L,9,0),"未到课")</f>
      </c>
      <c r="O519" s="2"/>
      <c r="P519" s="2"/>
      <c r="Q519" s="2"/>
      <c r="R519" s="2"/>
      <c r="S519" s="1">
        <f>IFERROR(VLOOKUP(A519,'微伴数据'!A:DB,12,0),"")</f>
      </c>
      <c r="T519" s="1">
        <f>IFERROR(VLOOKUP(A519,'微伴数据'!A:DB,32,0),"")</f>
      </c>
      <c r="U519" s="1">
        <f>IFERROR(VLOOKUP(A519,'微伴数据'!A:DC,81,0),"")</f>
      </c>
      <c r="V519" s="1"/>
      <c r="W519" s="1"/>
      <c r="X519" s="1">
        <f>IFERROR(VLOOKUP(A519,'星云问卷'!A:O,8,0),"")</f>
      </c>
      <c r="Y519" s="3">
        <f>IFERROR(VLOOKUP(A519,'星云问卷'!A:O,9,0),"")</f>
      </c>
      <c r="Z519" s="3">
        <f>IFERROR(VLOOKUP(A519,'星云问卷'!A:O,10,0),"")</f>
      </c>
      <c r="AA519" s="3">
        <f>IFERROR(VLOOKUP(A519,'星云问卷'!A:O,11,0),"")</f>
      </c>
      <c r="AB519" s="3">
        <f>IFERROR(VLOOKUP(A519,'星云问卷'!A:O,12,0),"")</f>
      </c>
      <c r="AC519" s="3">
        <f>IFERROR(VLOOKUP(A519,'星云问卷'!A:O,13,0),"")</f>
      </c>
      <c r="AD519" s="3">
        <f>IFERROR(VLOOKUP(A519,'星云问卷'!A:O,14,0),"")</f>
      </c>
      <c r="AE519" s="3">
        <f>IFERROR(VLOOKUP(A519,'星云问卷'!A:O,15,0),"")</f>
      </c>
      <c r="AF519" s="1">
        <f>IFERROR(VLOOKUP(A519,'微伴数据'!A:DB,72,0),"")</f>
      </c>
      <c r="AG519" s="5"/>
      <c r="AH519" s="4"/>
      <c r="AI519" s="5"/>
      <c r="AJ519" s="4"/>
      <c r="AK519" s="4"/>
      <c r="AL519" s="4"/>
      <c r="AM519" s="1"/>
      <c r="AN519" s="1"/>
      <c r="AO519" s="1"/>
    </row>
    <row r="520">
      <c r="A520" s="1">
        <f>IF('微伴数据'!A518="","",'微伴数据'!A518)</f>
      </c>
      <c r="B520" s="1">
        <f>IF('微伴数据'!B518="","",'微伴数据'!B518)</f>
      </c>
      <c r="C520" s="1">
        <f>IF('微伴数据'!G518="","",'微伴数据'!G518)</f>
      </c>
      <c r="D520" s="1">
        <f>IF('微伴数据'!D518="","",'微伴数据'!D518)</f>
      </c>
      <c r="E520" s="1">
        <f>IF('微伴数据'!CR512="","",'微伴数据'!CR512)</f>
      </c>
      <c r="F520" s="1">
        <f>IF('微伴数据'!CL512="","",'微伴数据'!CL512)</f>
      </c>
      <c r="G520" s="1" t="str">
        <v>B</v>
      </c>
      <c r="H520" s="1" t="str">
        <v>建联</v>
      </c>
      <c r="I520" s="1">
        <f>VLOOKUP(A520,'Sheet9'!A:A,1,0)</f>
      </c>
      <c r="J520" s="3"/>
      <c r="K520" s="1">
        <f>T520&amp;CHAR(10)&amp;U520&amp;CHAR(10)&amp;V520&amp;CHAR(10)&amp;Y520&amp;CHAR(10)&amp;Z520&amp;CHAR(10)&amp;AA520&amp;CHAR(10)&amp;AB520&amp;CHAR(10)&amp;AC520&amp;CHAR(10)&amp;AD520&amp;CHAR(10)&amp;AE520</f>
      </c>
      <c r="L520" s="2">
        <f>IFERROR(VLOOKUP(#REF!,'第一课直播'!D:L,9,0),IFERROR(VLOOKUP('第一课回放'!C:H,5,0),"未到课"))</f>
      </c>
      <c r="M520" s="2">
        <f>IFERROR(VLOOKUP(#REF!,'第一课回放'!C:H,5,0),"0:00:00")</f>
      </c>
      <c r="N520" s="2">
        <f>IFERROR(VLOOKUP(#REF!,'第二课直播'!D:L,9,0),"未到课")</f>
      </c>
      <c r="O520" s="2"/>
      <c r="P520" s="2"/>
      <c r="Q520" s="2"/>
      <c r="R520" s="2"/>
      <c r="S520" s="1">
        <f>IFERROR(VLOOKUP(A520,'微伴数据'!A:DB,12,0),"")</f>
      </c>
      <c r="T520" s="1">
        <f>IFERROR(VLOOKUP(A520,'微伴数据'!A:DB,32,0),"")</f>
      </c>
      <c r="U520" s="1">
        <f>IFERROR(VLOOKUP(A520,'微伴数据'!A:DC,81,0),"")</f>
      </c>
      <c r="V520" s="1"/>
      <c r="W520" s="1"/>
      <c r="X520" s="1">
        <f>IFERROR(VLOOKUP(A520,'星云问卷'!A:O,8,0),"")</f>
      </c>
      <c r="Y520" s="3">
        <f>IFERROR(VLOOKUP(A520,'星云问卷'!A:O,9,0),"")</f>
      </c>
      <c r="Z520" s="3">
        <f>IFERROR(VLOOKUP(A520,'星云问卷'!A:O,10,0),"")</f>
      </c>
      <c r="AA520" s="3">
        <f>IFERROR(VLOOKUP(A520,'星云问卷'!A:O,11,0),"")</f>
      </c>
      <c r="AB520" s="3">
        <f>IFERROR(VLOOKUP(A520,'星云问卷'!A:O,12,0),"")</f>
      </c>
      <c r="AC520" s="3">
        <f>IFERROR(VLOOKUP(A520,'星云问卷'!A:O,13,0),"")</f>
      </c>
      <c r="AD520" s="3">
        <f>IFERROR(VLOOKUP(A520,'星云问卷'!A:O,14,0),"")</f>
      </c>
      <c r="AE520" s="3">
        <f>IFERROR(VLOOKUP(A520,'星云问卷'!A:O,15,0),"")</f>
      </c>
      <c r="AF520" s="1">
        <f>IFERROR(VLOOKUP(A520,'微伴数据'!A:DB,72,0),"")</f>
      </c>
      <c r="AG520" s="5"/>
      <c r="AH520" s="4"/>
      <c r="AI520" s="5"/>
      <c r="AJ520" s="4"/>
      <c r="AK520" s="4"/>
      <c r="AL520" s="4"/>
      <c r="AM520" s="1"/>
      <c r="AN520" s="1"/>
      <c r="AO520" s="1"/>
    </row>
    <row r="521">
      <c r="A521" s="1">
        <f>IF('微伴数据'!A519="","",'微伴数据'!A519)</f>
      </c>
      <c r="B521" s="1">
        <f>IF('微伴数据'!B519="","",'微伴数据'!B519)</f>
      </c>
      <c r="C521" s="1">
        <f>IF('微伴数据'!G519="","",'微伴数据'!G519)</f>
      </c>
      <c r="D521" s="1">
        <f>IF('微伴数据'!D519="","",'微伴数据'!D519)</f>
      </c>
      <c r="E521" s="1">
        <f>IF('微伴数据'!CR513="","",'微伴数据'!CR513)</f>
      </c>
      <c r="F521" s="1">
        <f>IF('微伴数据'!CL513="","",'微伴数据'!CL513)</f>
      </c>
      <c r="G521" s="1" t="str">
        <v>B</v>
      </c>
      <c r="H521" s="1" t="str">
        <v>建联</v>
      </c>
      <c r="I521" s="1">
        <f>VLOOKUP(A521,'Sheet9'!A:A,1,0)</f>
      </c>
      <c r="J521" s="3"/>
      <c r="K521" s="1">
        <f>T521&amp;CHAR(10)&amp;U521&amp;CHAR(10)&amp;V521&amp;CHAR(10)&amp;Y521&amp;CHAR(10)&amp;Z521&amp;CHAR(10)&amp;AA521&amp;CHAR(10)&amp;AB521&amp;CHAR(10)&amp;AC521&amp;CHAR(10)&amp;AD521&amp;CHAR(10)&amp;AE521</f>
      </c>
      <c r="L521" s="2">
        <f>IFERROR(VLOOKUP(#REF!,'第一课直播'!D:L,9,0),IFERROR(VLOOKUP('第一课回放'!C:H,5,0),"未到课"))</f>
      </c>
      <c r="M521" s="2">
        <f>IFERROR(VLOOKUP(#REF!,'第一课回放'!C:H,5,0),"0:00:00")</f>
      </c>
      <c r="N521" s="2">
        <f>IFERROR(VLOOKUP(#REF!,'第二课直播'!D:L,9,0),"未到课")</f>
      </c>
      <c r="O521" s="2"/>
      <c r="P521" s="2"/>
      <c r="Q521" s="2"/>
      <c r="R521" s="2"/>
      <c r="S521" s="1">
        <f>IFERROR(VLOOKUP(A521,'微伴数据'!A:DB,12,0),"")</f>
      </c>
      <c r="T521" s="1">
        <f>IFERROR(VLOOKUP(A521,'微伴数据'!A:DB,32,0),"")</f>
      </c>
      <c r="U521" s="1">
        <f>IFERROR(VLOOKUP(A521,'微伴数据'!A:DC,81,0),"")</f>
      </c>
      <c r="V521" s="1"/>
      <c r="W521" s="1"/>
      <c r="X521" s="1">
        <f>IFERROR(VLOOKUP(A521,'星云问卷'!A:O,8,0),"")</f>
      </c>
      <c r="Y521" s="3">
        <f>IFERROR(VLOOKUP(A521,'星云问卷'!A:O,9,0),"")</f>
      </c>
      <c r="Z521" s="3">
        <f>IFERROR(VLOOKUP(A521,'星云问卷'!A:O,10,0),"")</f>
      </c>
      <c r="AA521" s="3">
        <f>IFERROR(VLOOKUP(A521,'星云问卷'!A:O,11,0),"")</f>
      </c>
      <c r="AB521" s="3">
        <f>IFERROR(VLOOKUP(A521,'星云问卷'!A:O,12,0),"")</f>
      </c>
      <c r="AC521" s="3">
        <f>IFERROR(VLOOKUP(A521,'星云问卷'!A:O,13,0),"")</f>
      </c>
      <c r="AD521" s="3">
        <f>IFERROR(VLOOKUP(A521,'星云问卷'!A:O,14,0),"")</f>
      </c>
      <c r="AE521" s="3">
        <f>IFERROR(VLOOKUP(A521,'星云问卷'!A:O,15,0),"")</f>
      </c>
      <c r="AF521" s="1">
        <f>IFERROR(VLOOKUP(A521,'微伴数据'!A:DB,72,0),"")</f>
      </c>
      <c r="AG521" s="5"/>
      <c r="AH521" s="4"/>
      <c r="AI521" s="5"/>
      <c r="AJ521" s="4"/>
      <c r="AK521" s="4"/>
      <c r="AL521" s="4"/>
      <c r="AM521" s="1"/>
      <c r="AN521" s="1"/>
      <c r="AO521" s="1"/>
    </row>
    <row r="522">
      <c r="A522" s="1">
        <f>IF('微伴数据'!A520="","",'微伴数据'!A520)</f>
      </c>
      <c r="B522" s="1">
        <f>IF('微伴数据'!B520="","",'微伴数据'!B520)</f>
      </c>
      <c r="C522" s="1">
        <f>IF('微伴数据'!G520="","",'微伴数据'!G520)</f>
      </c>
      <c r="D522" s="1">
        <f>IF('微伴数据'!D520="","",'微伴数据'!D520)</f>
      </c>
      <c r="E522" s="1">
        <f>IF('微伴数据'!CR514="","",'微伴数据'!CR514)</f>
      </c>
      <c r="F522" s="1">
        <f>IF('微伴数据'!CL514="","",'微伴数据'!CL514)</f>
      </c>
      <c r="G522" s="1" t="str">
        <v>B</v>
      </c>
      <c r="H522" s="1" t="str">
        <v>建联</v>
      </c>
      <c r="I522" s="1">
        <f>VLOOKUP(A522,'Sheet9'!A:A,1,0)</f>
      </c>
      <c r="J522" s="3"/>
      <c r="K522" s="1">
        <f>T522&amp;CHAR(10)&amp;U522&amp;CHAR(10)&amp;V522&amp;CHAR(10)&amp;Y522&amp;CHAR(10)&amp;Z522&amp;CHAR(10)&amp;AA522&amp;CHAR(10)&amp;AB522&amp;CHAR(10)&amp;AC522&amp;CHAR(10)&amp;AD522&amp;CHAR(10)&amp;AE522</f>
      </c>
      <c r="L522" s="2">
        <f>IFERROR(VLOOKUP(#REF!,'第一课直播'!D:L,9,0),IFERROR(VLOOKUP('第一课回放'!C:H,5,0),"未到课"))</f>
      </c>
      <c r="M522" s="2">
        <f>IFERROR(VLOOKUP(#REF!,'第一课回放'!C:H,5,0),"0:00:00")</f>
      </c>
      <c r="N522" s="2">
        <f>IFERROR(VLOOKUP(#REF!,'第二课直播'!D:L,9,0),"未到课")</f>
      </c>
      <c r="O522" s="2"/>
      <c r="P522" s="2"/>
      <c r="Q522" s="2"/>
      <c r="R522" s="2"/>
      <c r="S522" s="1">
        <f>IFERROR(VLOOKUP(A522,'微伴数据'!A:DB,12,0),"")</f>
      </c>
      <c r="T522" s="1">
        <f>IFERROR(VLOOKUP(A522,'微伴数据'!A:DB,32,0),"")</f>
      </c>
      <c r="U522" s="1">
        <f>IFERROR(VLOOKUP(A522,'微伴数据'!A:DC,81,0),"")</f>
      </c>
      <c r="V522" s="1"/>
      <c r="W522" s="1"/>
      <c r="X522" s="1">
        <f>IFERROR(VLOOKUP(A522,'星云问卷'!A:O,8,0),"")</f>
      </c>
      <c r="Y522" s="3">
        <f>IFERROR(VLOOKUP(A522,'星云问卷'!A:O,9,0),"")</f>
      </c>
      <c r="Z522" s="3">
        <f>IFERROR(VLOOKUP(A522,'星云问卷'!A:O,10,0),"")</f>
      </c>
      <c r="AA522" s="3">
        <f>IFERROR(VLOOKUP(A522,'星云问卷'!A:O,11,0),"")</f>
      </c>
      <c r="AB522" s="3">
        <f>IFERROR(VLOOKUP(A522,'星云问卷'!A:O,12,0),"")</f>
      </c>
      <c r="AC522" s="3">
        <f>IFERROR(VLOOKUP(A522,'星云问卷'!A:O,13,0),"")</f>
      </c>
      <c r="AD522" s="3">
        <f>IFERROR(VLOOKUP(A522,'星云问卷'!A:O,14,0),"")</f>
      </c>
      <c r="AE522" s="3">
        <f>IFERROR(VLOOKUP(A522,'星云问卷'!A:O,15,0),"")</f>
      </c>
      <c r="AF522" s="1">
        <f>IFERROR(VLOOKUP(A522,'微伴数据'!A:DB,72,0),"")</f>
      </c>
      <c r="AG522" s="5"/>
      <c r="AH522" s="4"/>
      <c r="AI522" s="5"/>
      <c r="AJ522" s="4"/>
      <c r="AK522" s="4"/>
      <c r="AL522" s="4"/>
      <c r="AM522" s="1"/>
      <c r="AN522" s="1"/>
      <c r="AO522" s="1"/>
    </row>
    <row r="523">
      <c r="A523" s="1">
        <f>IF('微伴数据'!A521="","",'微伴数据'!A521)</f>
      </c>
      <c r="B523" s="1">
        <f>IF('微伴数据'!B521="","",'微伴数据'!B521)</f>
      </c>
      <c r="C523" s="1">
        <f>IF('微伴数据'!G521="","",'微伴数据'!G521)</f>
      </c>
      <c r="D523" s="1">
        <f>IF('微伴数据'!D521="","",'微伴数据'!D521)</f>
      </c>
      <c r="E523" s="1">
        <f>IF('微伴数据'!CR515="","",'微伴数据'!CR515)</f>
      </c>
      <c r="F523" s="1">
        <f>IF('微伴数据'!CL515="","",'微伴数据'!CL515)</f>
      </c>
      <c r="G523" s="1" t="str">
        <v>B</v>
      </c>
      <c r="H523" s="1" t="str">
        <v>建联</v>
      </c>
      <c r="I523" s="1">
        <f>VLOOKUP(A523,'Sheet9'!A:A,1,0)</f>
      </c>
      <c r="J523" s="3"/>
      <c r="K523" s="1">
        <f>T523&amp;CHAR(10)&amp;U523&amp;CHAR(10)&amp;V523&amp;CHAR(10)&amp;Y523&amp;CHAR(10)&amp;Z523&amp;CHAR(10)&amp;AA523&amp;CHAR(10)&amp;AB523&amp;CHAR(10)&amp;AC523&amp;CHAR(10)&amp;AD523&amp;CHAR(10)&amp;AE523</f>
      </c>
      <c r="L523" s="2">
        <f>IFERROR(VLOOKUP(#REF!,'第一课直播'!D:L,9,0),IFERROR(VLOOKUP('第一课回放'!C:H,5,0),"未到课"))</f>
      </c>
      <c r="M523" s="2">
        <f>IFERROR(VLOOKUP(#REF!,'第一课回放'!C:H,5,0),"0:00:00")</f>
      </c>
      <c r="N523" s="2">
        <f>IFERROR(VLOOKUP(#REF!,'第二课直播'!D:L,9,0),"未到课")</f>
      </c>
      <c r="O523" s="2"/>
      <c r="P523" s="2"/>
      <c r="Q523" s="2"/>
      <c r="R523" s="2"/>
      <c r="S523" s="1">
        <f>IFERROR(VLOOKUP(A523,'微伴数据'!A:DB,12,0),"")</f>
      </c>
      <c r="T523" s="1">
        <f>IFERROR(VLOOKUP(A523,'微伴数据'!A:DB,32,0),"")</f>
      </c>
      <c r="U523" s="1">
        <f>IFERROR(VLOOKUP(A523,'微伴数据'!A:DC,81,0),"")</f>
      </c>
      <c r="V523" s="1"/>
      <c r="W523" s="1"/>
      <c r="X523" s="1">
        <f>IFERROR(VLOOKUP(A523,'星云问卷'!A:O,8,0),"")</f>
      </c>
      <c r="Y523" s="3">
        <f>IFERROR(VLOOKUP(A523,'星云问卷'!A:O,9,0),"")</f>
      </c>
      <c r="Z523" s="3">
        <f>IFERROR(VLOOKUP(A523,'星云问卷'!A:O,10,0),"")</f>
      </c>
      <c r="AA523" s="3">
        <f>IFERROR(VLOOKUP(A523,'星云问卷'!A:O,11,0),"")</f>
      </c>
      <c r="AB523" s="3">
        <f>IFERROR(VLOOKUP(A523,'星云问卷'!A:O,12,0),"")</f>
      </c>
      <c r="AC523" s="3">
        <f>IFERROR(VLOOKUP(A523,'星云问卷'!A:O,13,0),"")</f>
      </c>
      <c r="AD523" s="3">
        <f>IFERROR(VLOOKUP(A523,'星云问卷'!A:O,14,0),"")</f>
      </c>
      <c r="AE523" s="3">
        <f>IFERROR(VLOOKUP(A523,'星云问卷'!A:O,15,0),"")</f>
      </c>
      <c r="AF523" s="1">
        <f>IFERROR(VLOOKUP(A523,'微伴数据'!A:DB,72,0),"")</f>
      </c>
      <c r="AG523" s="5"/>
      <c r="AH523" s="4"/>
      <c r="AI523" s="5"/>
      <c r="AJ523" s="4"/>
      <c r="AK523" s="4"/>
      <c r="AL523" s="4"/>
      <c r="AM523" s="1"/>
      <c r="AN523" s="1"/>
      <c r="AO523" s="1"/>
    </row>
    <row r="524">
      <c r="A524" s="1">
        <f>IF('微伴数据'!A522="","",'微伴数据'!A522)</f>
      </c>
      <c r="B524" s="1">
        <f>IF('微伴数据'!B522="","",'微伴数据'!B522)</f>
      </c>
      <c r="C524" s="1">
        <f>IF('微伴数据'!G522="","",'微伴数据'!G522)</f>
      </c>
      <c r="D524" s="1">
        <f>IF('微伴数据'!D522="","",'微伴数据'!D522)</f>
      </c>
      <c r="E524" s="1">
        <f>IF('微伴数据'!CR516="","",'微伴数据'!CR516)</f>
      </c>
      <c r="F524" s="1">
        <f>IF('微伴数据'!CL516="","",'微伴数据'!CL516)</f>
      </c>
      <c r="G524" s="1" t="str">
        <v>B</v>
      </c>
      <c r="H524" s="1" t="str">
        <v>建联</v>
      </c>
      <c r="I524" s="1">
        <f>VLOOKUP(A524,'Sheet9'!A:A,1,0)</f>
      </c>
      <c r="J524" s="3"/>
      <c r="K524" s="1">
        <f>T524&amp;CHAR(10)&amp;U524&amp;CHAR(10)&amp;V524&amp;CHAR(10)&amp;Y524&amp;CHAR(10)&amp;Z524&amp;CHAR(10)&amp;AA524&amp;CHAR(10)&amp;AB524&amp;CHAR(10)&amp;AC524&amp;CHAR(10)&amp;AD524&amp;CHAR(10)&amp;AE524</f>
      </c>
      <c r="L524" s="2">
        <f>IFERROR(VLOOKUP(#REF!,'第一课直播'!D:L,9,0),IFERROR(VLOOKUP('第一课回放'!C:H,5,0),"未到课"))</f>
      </c>
      <c r="M524" s="2">
        <f>IFERROR(VLOOKUP(#REF!,'第一课回放'!C:H,5,0),"0:00:00")</f>
      </c>
      <c r="N524" s="2">
        <f>IFERROR(VLOOKUP(#REF!,'第二课直播'!D:L,9,0),"未到课")</f>
      </c>
      <c r="O524" s="2"/>
      <c r="P524" s="2"/>
      <c r="Q524" s="2"/>
      <c r="R524" s="2"/>
      <c r="S524" s="1">
        <f>IFERROR(VLOOKUP(A524,'微伴数据'!A:DB,12,0),"")</f>
      </c>
      <c r="T524" s="1">
        <f>IFERROR(VLOOKUP(A524,'微伴数据'!A:DB,32,0),"")</f>
      </c>
      <c r="U524" s="1">
        <f>IFERROR(VLOOKUP(A524,'微伴数据'!A:DC,81,0),"")</f>
      </c>
      <c r="V524" s="1"/>
      <c r="W524" s="1"/>
      <c r="X524" s="1">
        <f>IFERROR(VLOOKUP(A524,'星云问卷'!A:O,8,0),"")</f>
      </c>
      <c r="Y524" s="3">
        <f>IFERROR(VLOOKUP(A524,'星云问卷'!A:O,9,0),"")</f>
      </c>
      <c r="Z524" s="3">
        <f>IFERROR(VLOOKUP(A524,'星云问卷'!A:O,10,0),"")</f>
      </c>
      <c r="AA524" s="3">
        <f>IFERROR(VLOOKUP(A524,'星云问卷'!A:O,11,0),"")</f>
      </c>
      <c r="AB524" s="3">
        <f>IFERROR(VLOOKUP(A524,'星云问卷'!A:O,12,0),"")</f>
      </c>
      <c r="AC524" s="3">
        <f>IFERROR(VLOOKUP(A524,'星云问卷'!A:O,13,0),"")</f>
      </c>
      <c r="AD524" s="3">
        <f>IFERROR(VLOOKUP(A524,'星云问卷'!A:O,14,0),"")</f>
      </c>
      <c r="AE524" s="3">
        <f>IFERROR(VLOOKUP(A524,'星云问卷'!A:O,15,0),"")</f>
      </c>
      <c r="AF524" s="1">
        <f>IFERROR(VLOOKUP(A524,'微伴数据'!A:DB,72,0),"")</f>
      </c>
      <c r="AG524" s="5"/>
      <c r="AH524" s="4"/>
      <c r="AI524" s="5"/>
      <c r="AJ524" s="4"/>
      <c r="AK524" s="4"/>
      <c r="AL524" s="4"/>
      <c r="AM524" s="1"/>
      <c r="AN524" s="1"/>
      <c r="AO524" s="1"/>
    </row>
    <row r="525">
      <c r="A525" s="1">
        <f>IF('微伴数据'!A523="","",'微伴数据'!A523)</f>
      </c>
      <c r="B525" s="1">
        <f>IF('微伴数据'!B523="","",'微伴数据'!B523)</f>
      </c>
      <c r="C525" s="1">
        <f>IF('微伴数据'!G523="","",'微伴数据'!G523)</f>
      </c>
      <c r="D525" s="1">
        <f>IF('微伴数据'!D523="","",'微伴数据'!D523)</f>
      </c>
      <c r="E525" s="1">
        <f>IF('微伴数据'!CR517="","",'微伴数据'!CR517)</f>
      </c>
      <c r="F525" s="1">
        <f>IF('微伴数据'!CL517="","",'微伴数据'!CL517)</f>
      </c>
      <c r="G525" s="1" t="str">
        <v>B</v>
      </c>
      <c r="H525" s="1" t="str">
        <v>建联</v>
      </c>
      <c r="I525" s="1">
        <f>VLOOKUP(A525,'Sheet9'!A:A,1,0)</f>
      </c>
      <c r="J525" s="3"/>
      <c r="K525" s="1">
        <f>T525&amp;CHAR(10)&amp;U525&amp;CHAR(10)&amp;V525&amp;CHAR(10)&amp;Y525&amp;CHAR(10)&amp;Z525&amp;CHAR(10)&amp;AA525&amp;CHAR(10)&amp;AB525&amp;CHAR(10)&amp;AC525&amp;CHAR(10)&amp;AD525&amp;CHAR(10)&amp;AE525</f>
      </c>
      <c r="L525" s="2">
        <f>IFERROR(VLOOKUP(#REF!,'第一课直播'!D:L,9,0),IFERROR(VLOOKUP('第一课回放'!C:H,5,0),"未到课"))</f>
      </c>
      <c r="M525" s="2">
        <f>IFERROR(VLOOKUP(#REF!,'第一课回放'!C:H,5,0),"0:00:00")</f>
      </c>
      <c r="N525" s="2">
        <f>IFERROR(VLOOKUP(#REF!,'第二课直播'!D:L,9,0),"未到课")</f>
      </c>
      <c r="O525" s="2"/>
      <c r="P525" s="2"/>
      <c r="Q525" s="2"/>
      <c r="R525" s="2"/>
      <c r="S525" s="1">
        <f>IFERROR(VLOOKUP(A525,'微伴数据'!A:DB,12,0),"")</f>
      </c>
      <c r="T525" s="1">
        <f>IFERROR(VLOOKUP(A525,'微伴数据'!A:DB,32,0),"")</f>
      </c>
      <c r="U525" s="1">
        <f>IFERROR(VLOOKUP(A525,'微伴数据'!A:DC,81,0),"")</f>
      </c>
      <c r="V525" s="1"/>
      <c r="W525" s="1"/>
      <c r="X525" s="1">
        <f>IFERROR(VLOOKUP(A525,'星云问卷'!A:O,8,0),"")</f>
      </c>
      <c r="Y525" s="3">
        <f>IFERROR(VLOOKUP(A525,'星云问卷'!A:O,9,0),"")</f>
      </c>
      <c r="Z525" s="3">
        <f>IFERROR(VLOOKUP(A525,'星云问卷'!A:O,10,0),"")</f>
      </c>
      <c r="AA525" s="3">
        <f>IFERROR(VLOOKUP(A525,'星云问卷'!A:O,11,0),"")</f>
      </c>
      <c r="AB525" s="3">
        <f>IFERROR(VLOOKUP(A525,'星云问卷'!A:O,12,0),"")</f>
      </c>
      <c r="AC525" s="3">
        <f>IFERROR(VLOOKUP(A525,'星云问卷'!A:O,13,0),"")</f>
      </c>
      <c r="AD525" s="3">
        <f>IFERROR(VLOOKUP(A525,'星云问卷'!A:O,14,0),"")</f>
      </c>
      <c r="AE525" s="3">
        <f>IFERROR(VLOOKUP(A525,'星云问卷'!A:O,15,0),"")</f>
      </c>
      <c r="AF525" s="1">
        <f>IFERROR(VLOOKUP(A525,'微伴数据'!A:DB,72,0),"")</f>
      </c>
      <c r="AG525" s="5"/>
      <c r="AH525" s="4"/>
      <c r="AI525" s="5"/>
      <c r="AJ525" s="4"/>
      <c r="AK525" s="4"/>
      <c r="AL525" s="4"/>
      <c r="AM525" s="1"/>
      <c r="AN525" s="1"/>
      <c r="AO525" s="1"/>
    </row>
    <row r="526">
      <c r="A526" s="1">
        <f>IF('微伴数据'!A524="","",'微伴数据'!A524)</f>
      </c>
      <c r="B526" s="1">
        <f>IF('微伴数据'!B524="","",'微伴数据'!B524)</f>
      </c>
      <c r="C526" s="1">
        <f>IF('微伴数据'!G524="","",'微伴数据'!G524)</f>
      </c>
      <c r="D526" s="1">
        <f>IF('微伴数据'!D524="","",'微伴数据'!D524)</f>
      </c>
      <c r="E526" s="1">
        <f>IF('微伴数据'!CR518="","",'微伴数据'!CR518)</f>
      </c>
      <c r="F526" s="1">
        <f>IF('微伴数据'!CL518="","",'微伴数据'!CL518)</f>
      </c>
      <c r="G526" s="1" t="str">
        <v>B</v>
      </c>
      <c r="H526" s="1" t="str">
        <v>建联</v>
      </c>
      <c r="I526" s="1">
        <f>VLOOKUP(A526,'Sheet9'!A:A,1,0)</f>
      </c>
      <c r="J526" s="3"/>
      <c r="K526" s="1">
        <f>T526&amp;CHAR(10)&amp;U526&amp;CHAR(10)&amp;V526&amp;CHAR(10)&amp;Y526&amp;CHAR(10)&amp;Z526&amp;CHAR(10)&amp;AA526&amp;CHAR(10)&amp;AB526&amp;CHAR(10)&amp;AC526&amp;CHAR(10)&amp;AD526&amp;CHAR(10)&amp;AE526</f>
      </c>
      <c r="L526" s="2">
        <f>IFERROR(VLOOKUP(#REF!,'第一课直播'!D:L,9,0),IFERROR(VLOOKUP('第一课回放'!C:H,5,0),"未到课"))</f>
      </c>
      <c r="M526" s="2">
        <f>IFERROR(VLOOKUP(#REF!,'第一课回放'!C:H,5,0),"0:00:00")</f>
      </c>
      <c r="N526" s="2">
        <f>IFERROR(VLOOKUP(#REF!,'第二课直播'!D:L,9,0),"未到课")</f>
      </c>
      <c r="O526" s="2"/>
      <c r="P526" s="2"/>
      <c r="Q526" s="2"/>
      <c r="R526" s="2"/>
      <c r="S526" s="1">
        <f>IFERROR(VLOOKUP(A526,'微伴数据'!A:DB,12,0),"")</f>
      </c>
      <c r="T526" s="1">
        <f>IFERROR(VLOOKUP(A526,'微伴数据'!A:DB,32,0),"")</f>
      </c>
      <c r="U526" s="1">
        <f>IFERROR(VLOOKUP(A526,'微伴数据'!A:DC,81,0),"")</f>
      </c>
      <c r="V526" s="1"/>
      <c r="W526" s="1"/>
      <c r="X526" s="1">
        <f>IFERROR(VLOOKUP(A526,'星云问卷'!A:O,8,0),"")</f>
      </c>
      <c r="Y526" s="3">
        <f>IFERROR(VLOOKUP(A526,'星云问卷'!A:O,9,0),"")</f>
      </c>
      <c r="Z526" s="3">
        <f>IFERROR(VLOOKUP(A526,'星云问卷'!A:O,10,0),"")</f>
      </c>
      <c r="AA526" s="3">
        <f>IFERROR(VLOOKUP(A526,'星云问卷'!A:O,11,0),"")</f>
      </c>
      <c r="AB526" s="3">
        <f>IFERROR(VLOOKUP(A526,'星云问卷'!A:O,12,0),"")</f>
      </c>
      <c r="AC526" s="3">
        <f>IFERROR(VLOOKUP(A526,'星云问卷'!A:O,13,0),"")</f>
      </c>
      <c r="AD526" s="3">
        <f>IFERROR(VLOOKUP(A526,'星云问卷'!A:O,14,0),"")</f>
      </c>
      <c r="AE526" s="3">
        <f>IFERROR(VLOOKUP(A526,'星云问卷'!A:O,15,0),"")</f>
      </c>
      <c r="AF526" s="1">
        <f>IFERROR(VLOOKUP(A526,'微伴数据'!A:DB,72,0),"")</f>
      </c>
      <c r="AG526" s="5"/>
      <c r="AH526" s="4"/>
      <c r="AI526" s="5"/>
      <c r="AJ526" s="4"/>
      <c r="AK526" s="4"/>
      <c r="AL526" s="4"/>
      <c r="AM526" s="1"/>
      <c r="AN526" s="1"/>
      <c r="AO526" s="1"/>
    </row>
    <row r="527">
      <c r="A527" s="1">
        <f>IF('微伴数据'!A525="","",'微伴数据'!A525)</f>
      </c>
      <c r="B527" s="1">
        <f>IF('微伴数据'!B525="","",'微伴数据'!B525)</f>
      </c>
      <c r="C527" s="1">
        <f>IF('微伴数据'!G525="","",'微伴数据'!G525)</f>
      </c>
      <c r="D527" s="1">
        <f>IF('微伴数据'!D525="","",'微伴数据'!D525)</f>
      </c>
      <c r="E527" s="1">
        <f>IF('微伴数据'!CR519="","",'微伴数据'!CR519)</f>
      </c>
      <c r="F527" s="1">
        <f>IF('微伴数据'!CL519="","",'微伴数据'!CL519)</f>
      </c>
      <c r="G527" s="1" t="str">
        <v>B</v>
      </c>
      <c r="H527" s="1" t="str">
        <v>建联</v>
      </c>
      <c r="I527" s="1">
        <f>VLOOKUP(A527,'Sheet9'!A:A,1,0)</f>
      </c>
      <c r="J527" s="3"/>
      <c r="K527" s="1">
        <f>T527&amp;CHAR(10)&amp;U527&amp;CHAR(10)&amp;V527&amp;CHAR(10)&amp;Y527&amp;CHAR(10)&amp;Z527&amp;CHAR(10)&amp;AA527&amp;CHAR(10)&amp;AB527&amp;CHAR(10)&amp;AC527&amp;CHAR(10)&amp;AD527&amp;CHAR(10)&amp;AE527</f>
      </c>
      <c r="L527" s="2">
        <f>IFERROR(VLOOKUP(#REF!,'第一课直播'!D:L,9,0),IFERROR(VLOOKUP('第一课回放'!C:H,5,0),"未到课"))</f>
      </c>
      <c r="M527" s="2">
        <f>IFERROR(VLOOKUP(#REF!,'第一课回放'!C:H,5,0),"0:00:00")</f>
      </c>
      <c r="N527" s="2">
        <f>IFERROR(VLOOKUP(#REF!,'第二课直播'!D:L,9,0),"未到课")</f>
      </c>
      <c r="O527" s="2"/>
      <c r="P527" s="2"/>
      <c r="Q527" s="2"/>
      <c r="R527" s="2"/>
      <c r="S527" s="1">
        <f>IFERROR(VLOOKUP(A527,'微伴数据'!A:DB,12,0),"")</f>
      </c>
      <c r="T527" s="1">
        <f>IFERROR(VLOOKUP(A527,'微伴数据'!A:DB,32,0),"")</f>
      </c>
      <c r="U527" s="1">
        <f>IFERROR(VLOOKUP(A527,'微伴数据'!A:DC,81,0),"")</f>
      </c>
      <c r="V527" s="1"/>
      <c r="W527" s="1"/>
      <c r="X527" s="1">
        <f>IFERROR(VLOOKUP(A527,'星云问卷'!A:O,8,0),"")</f>
      </c>
      <c r="Y527" s="3">
        <f>IFERROR(VLOOKUP(A527,'星云问卷'!A:O,9,0),"")</f>
      </c>
      <c r="Z527" s="3">
        <f>IFERROR(VLOOKUP(A527,'星云问卷'!A:O,10,0),"")</f>
      </c>
      <c r="AA527" s="3">
        <f>IFERROR(VLOOKUP(A527,'星云问卷'!A:O,11,0),"")</f>
      </c>
      <c r="AB527" s="3">
        <f>IFERROR(VLOOKUP(A527,'星云问卷'!A:O,12,0),"")</f>
      </c>
      <c r="AC527" s="3">
        <f>IFERROR(VLOOKUP(A527,'星云问卷'!A:O,13,0),"")</f>
      </c>
      <c r="AD527" s="3">
        <f>IFERROR(VLOOKUP(A527,'星云问卷'!A:O,14,0),"")</f>
      </c>
      <c r="AE527" s="3">
        <f>IFERROR(VLOOKUP(A527,'星云问卷'!A:O,15,0),"")</f>
      </c>
      <c r="AF527" s="1">
        <f>IFERROR(VLOOKUP(A527,'微伴数据'!A:DB,72,0),"")</f>
      </c>
      <c r="AG527" s="5"/>
      <c r="AH527" s="4"/>
      <c r="AI527" s="5"/>
      <c r="AJ527" s="4"/>
      <c r="AK527" s="4"/>
      <c r="AL527" s="4"/>
      <c r="AM527" s="1"/>
      <c r="AN527" s="1"/>
      <c r="AO527" s="1"/>
    </row>
    <row r="528">
      <c r="A528" s="1">
        <f>IF('微伴数据'!A526="","",'微伴数据'!A526)</f>
      </c>
      <c r="B528" s="1">
        <f>IF('微伴数据'!B526="","",'微伴数据'!B526)</f>
      </c>
      <c r="C528" s="1">
        <f>IF('微伴数据'!G526="","",'微伴数据'!G526)</f>
      </c>
      <c r="D528" s="1">
        <f>IF('微伴数据'!D526="","",'微伴数据'!D526)</f>
      </c>
      <c r="E528" s="1">
        <f>IF('微伴数据'!CR520="","",'微伴数据'!CR520)</f>
      </c>
      <c r="F528" s="1">
        <f>IF('微伴数据'!CL520="","",'微伴数据'!CL520)</f>
      </c>
      <c r="G528" s="1" t="str">
        <v>B</v>
      </c>
      <c r="H528" s="1" t="str">
        <v>建联</v>
      </c>
      <c r="I528" s="1">
        <f>VLOOKUP(A528,'Sheet9'!A:A,1,0)</f>
      </c>
      <c r="J528" s="3"/>
      <c r="K528" s="1">
        <f>T528&amp;CHAR(10)&amp;U528&amp;CHAR(10)&amp;V528&amp;CHAR(10)&amp;Y528&amp;CHAR(10)&amp;Z528&amp;CHAR(10)&amp;AA528&amp;CHAR(10)&amp;AB528&amp;CHAR(10)&amp;AC528&amp;CHAR(10)&amp;AD528&amp;CHAR(10)&amp;AE528</f>
      </c>
      <c r="L528" s="2">
        <f>IFERROR(VLOOKUP(#REF!,'第一课直播'!D:L,9,0),IFERROR(VLOOKUP('第一课回放'!C:H,5,0),"未到课"))</f>
      </c>
      <c r="M528" s="2">
        <f>IFERROR(VLOOKUP(#REF!,'第一课回放'!C:H,5,0),"0:00:00")</f>
      </c>
      <c r="N528" s="2">
        <f>IFERROR(VLOOKUP(#REF!,'第二课直播'!D:L,9,0),"未到课")</f>
      </c>
      <c r="O528" s="2"/>
      <c r="P528" s="2"/>
      <c r="Q528" s="2"/>
      <c r="R528" s="2"/>
      <c r="S528" s="1">
        <f>IFERROR(VLOOKUP(A528,'微伴数据'!A:DB,12,0),"")</f>
      </c>
      <c r="T528" s="1">
        <f>IFERROR(VLOOKUP(A528,'微伴数据'!A:DB,32,0),"")</f>
      </c>
      <c r="U528" s="1">
        <f>IFERROR(VLOOKUP(A528,'微伴数据'!A:DC,81,0),"")</f>
      </c>
      <c r="V528" s="1"/>
      <c r="W528" s="1"/>
      <c r="X528" s="1">
        <f>IFERROR(VLOOKUP(A528,'星云问卷'!A:O,8,0),"")</f>
      </c>
      <c r="Y528" s="3">
        <f>IFERROR(VLOOKUP(A528,'星云问卷'!A:O,9,0),"")</f>
      </c>
      <c r="Z528" s="3">
        <f>IFERROR(VLOOKUP(A528,'星云问卷'!A:O,10,0),"")</f>
      </c>
      <c r="AA528" s="3">
        <f>IFERROR(VLOOKUP(A528,'星云问卷'!A:O,11,0),"")</f>
      </c>
      <c r="AB528" s="3">
        <f>IFERROR(VLOOKUP(A528,'星云问卷'!A:O,12,0),"")</f>
      </c>
      <c r="AC528" s="3">
        <f>IFERROR(VLOOKUP(A528,'星云问卷'!A:O,13,0),"")</f>
      </c>
      <c r="AD528" s="3">
        <f>IFERROR(VLOOKUP(A528,'星云问卷'!A:O,14,0),"")</f>
      </c>
      <c r="AE528" s="3">
        <f>IFERROR(VLOOKUP(A528,'星云问卷'!A:O,15,0),"")</f>
      </c>
      <c r="AF528" s="1">
        <f>IFERROR(VLOOKUP(A528,'微伴数据'!A:DB,72,0),"")</f>
      </c>
      <c r="AG528" s="5" t="str">
        <v>5484mjmZ</v>
      </c>
      <c r="AH528" s="4" t="s">
        <v>43</v>
      </c>
      <c r="AI528" s="5" t="str">
        <v>6djKbuwY</v>
      </c>
      <c r="AJ528" s="4"/>
      <c r="AK528" s="4"/>
      <c r="AL528" s="4">
        <f>CONCATENATE( " 我把体验营用户专属福利给你发一下哈：" &amp; CHAR(10) &amp; CHAR(10), "1.《抖音商业IP课》" &amp; CHAR(10), "兑换码：", AG528, CHAR(10), "兑换码使用地址：https://appamvpb5mq9834.h5.xiaoeknow.com/p/t/v1/ecommerce/mkt/redeem_index" &amp; CHAR(10) &amp; CHAR(10), "2.《生财有术66个项目精选》" &amp; CHAR(10), "兑换码：", AH528, CHAR(10), "使用方式：微信搜索小报童投递-点击开始阅读-点击生财有术项目精选即可" &amp; CHAR(10) &amp; CHAR(10), "3.《生财365问》" &amp; CHAR(10), "兑换码：", AI528, CHAR(10), "使用方式：https://appamvpb5mq9834.h5.xiaoeknow.com/p/t/v1/ecommerce/mkt/redeem_index")</f>
      </c>
      <c r="AM528" s="1"/>
      <c r="AN528" s="1"/>
      <c r="AO528" s="1"/>
    </row>
    <row r="529">
      <c r="A529" s="1">
        <f>IF('微伴数据'!A527="","",'微伴数据'!A527)</f>
      </c>
      <c r="B529" s="1">
        <f>IF('微伴数据'!B527="","",'微伴数据'!B527)</f>
      </c>
      <c r="C529" s="1">
        <f>IF('微伴数据'!G527="","",'微伴数据'!G527)</f>
      </c>
      <c r="D529" s="1">
        <f>IF('微伴数据'!D527="","",'微伴数据'!D527)</f>
      </c>
      <c r="E529" s="1">
        <f>IF('微伴数据'!CR521="","",'微伴数据'!CR521)</f>
      </c>
      <c r="F529" s="1">
        <f>IF('微伴数据'!CL521="","",'微伴数据'!CL521)</f>
      </c>
      <c r="G529" s="1" t="str">
        <v>B</v>
      </c>
      <c r="H529" s="1" t="str">
        <v>建联</v>
      </c>
      <c r="I529" s="1">
        <f>VLOOKUP(A529,'Sheet9'!A:A,1,0)</f>
      </c>
      <c r="J529" s="3"/>
      <c r="K529" s="1">
        <f>T529&amp;CHAR(10)&amp;U529&amp;CHAR(10)&amp;V529&amp;CHAR(10)&amp;Y529&amp;CHAR(10)&amp;Z529&amp;CHAR(10)&amp;AA529&amp;CHAR(10)&amp;AB529&amp;CHAR(10)&amp;AC529&amp;CHAR(10)&amp;AD529&amp;CHAR(10)&amp;AE529</f>
      </c>
      <c r="L529" s="2">
        <f>IFERROR(VLOOKUP(#REF!,'第一课直播'!D:L,9,0),IFERROR(VLOOKUP('第一课回放'!C:H,5,0),"未到课"))</f>
      </c>
      <c r="M529" s="2">
        <f>IFERROR(VLOOKUP(#REF!,'第一课回放'!C:H,5,0),"0:00:00")</f>
      </c>
      <c r="N529" s="2">
        <f>IFERROR(VLOOKUP(#REF!,'第二课直播'!D:L,9,0),"未到课")</f>
      </c>
      <c r="O529" s="2"/>
      <c r="P529" s="2"/>
      <c r="Q529" s="2"/>
      <c r="R529" s="2"/>
      <c r="S529" s="1">
        <f>IFERROR(VLOOKUP(A529,'微伴数据'!A:DB,12,0),"")</f>
      </c>
      <c r="T529" s="1">
        <f>IFERROR(VLOOKUP(A529,'微伴数据'!A:DB,32,0),"")</f>
      </c>
      <c r="U529" s="1">
        <f>IFERROR(VLOOKUP(A529,'微伴数据'!A:DC,81,0),"")</f>
      </c>
      <c r="V529" s="1"/>
      <c r="W529" s="1"/>
      <c r="X529" s="1">
        <f>IFERROR(VLOOKUP(A529,'星云问卷'!A:O,8,0),"")</f>
      </c>
      <c r="Y529" s="3">
        <f>IFERROR(VLOOKUP(A529,'星云问卷'!A:O,9,0),"")</f>
      </c>
      <c r="Z529" s="3">
        <f>IFERROR(VLOOKUP(A529,'星云问卷'!A:O,10,0),"")</f>
      </c>
      <c r="AA529" s="3">
        <f>IFERROR(VLOOKUP(A529,'星云问卷'!A:O,11,0),"")</f>
      </c>
      <c r="AB529" s="3">
        <f>IFERROR(VLOOKUP(A529,'星云问卷'!A:O,12,0),"")</f>
      </c>
      <c r="AC529" s="3">
        <f>IFERROR(VLOOKUP(A529,'星云问卷'!A:O,13,0),"")</f>
      </c>
      <c r="AD529" s="3">
        <f>IFERROR(VLOOKUP(A529,'星云问卷'!A:O,14,0),"")</f>
      </c>
      <c r="AE529" s="3">
        <f>IFERROR(VLOOKUP(A529,'星云问卷'!A:O,15,0),"")</f>
      </c>
      <c r="AF529" s="1">
        <f>IFERROR(VLOOKUP(A529,'微伴数据'!A:DB,72,0),"")</f>
      </c>
      <c r="AG529" s="5"/>
      <c r="AH529" s="4"/>
      <c r="AI529" s="5"/>
      <c r="AJ529" s="4"/>
      <c r="AK529" s="4"/>
      <c r="AL529" s="4"/>
      <c r="AM529" s="1"/>
      <c r="AN529" s="1"/>
      <c r="AO529" s="1"/>
    </row>
    <row r="530">
      <c r="A530" s="1">
        <f>IF('微伴数据'!A528="","",'微伴数据'!A528)</f>
      </c>
      <c r="B530" s="1">
        <f>IF('微伴数据'!B528="","",'微伴数据'!B528)</f>
      </c>
      <c r="C530" s="1">
        <f>IF('微伴数据'!G528="","",'微伴数据'!G528)</f>
      </c>
      <c r="D530" s="1">
        <f>IF('微伴数据'!D528="","",'微伴数据'!D528)</f>
      </c>
      <c r="E530" s="1">
        <f>IF('微伴数据'!CR522="","",'微伴数据'!CR522)</f>
      </c>
      <c r="F530" s="1">
        <f>IF('微伴数据'!CL522="","",'微伴数据'!CL522)</f>
      </c>
      <c r="G530" s="1" t="str">
        <v>B</v>
      </c>
      <c r="H530" s="1" t="str">
        <v>建联</v>
      </c>
      <c r="I530" s="1">
        <f>VLOOKUP(A530,'Sheet9'!A:A,1,0)</f>
      </c>
      <c r="J530" s="3"/>
      <c r="K530" s="1">
        <f>T530&amp;CHAR(10)&amp;U530&amp;CHAR(10)&amp;V530&amp;CHAR(10)&amp;Y530&amp;CHAR(10)&amp;Z530&amp;CHAR(10)&amp;AA530&amp;CHAR(10)&amp;AB530&amp;CHAR(10)&amp;AC530&amp;CHAR(10)&amp;AD530&amp;CHAR(10)&amp;AE530</f>
      </c>
      <c r="L530" s="2">
        <f>IFERROR(VLOOKUP(#REF!,'第一课直播'!D:L,9,0),IFERROR(VLOOKUP('第一课回放'!C:H,5,0),"未到课"))</f>
      </c>
      <c r="M530" s="2">
        <f>IFERROR(VLOOKUP(#REF!,'第一课回放'!C:H,5,0),"0:00:00")</f>
      </c>
      <c r="N530" s="2">
        <f>IFERROR(VLOOKUP(#REF!,'第二课直播'!D:L,9,0),"未到课")</f>
      </c>
      <c r="O530" s="2"/>
      <c r="P530" s="2"/>
      <c r="Q530" s="2"/>
      <c r="R530" s="2"/>
      <c r="S530" s="1">
        <f>IFERROR(VLOOKUP(A530,'微伴数据'!A:DB,12,0),"")</f>
      </c>
      <c r="T530" s="1">
        <f>IFERROR(VLOOKUP(A530,'微伴数据'!A:DB,32,0),"")</f>
      </c>
      <c r="U530" s="1">
        <f>IFERROR(VLOOKUP(A530,'微伴数据'!A:DC,81,0),"")</f>
      </c>
      <c r="V530" s="1"/>
      <c r="W530" s="1"/>
      <c r="X530" s="1">
        <f>IFERROR(VLOOKUP(A530,'星云问卷'!A:O,8,0),"")</f>
      </c>
      <c r="Y530" s="3">
        <f>IFERROR(VLOOKUP(A530,'星云问卷'!A:O,9,0),"")</f>
      </c>
      <c r="Z530" s="3">
        <f>IFERROR(VLOOKUP(A530,'星云问卷'!A:O,10,0),"")</f>
      </c>
      <c r="AA530" s="3">
        <f>IFERROR(VLOOKUP(A530,'星云问卷'!A:O,11,0),"")</f>
      </c>
      <c r="AB530" s="3">
        <f>IFERROR(VLOOKUP(A530,'星云问卷'!A:O,12,0),"")</f>
      </c>
      <c r="AC530" s="3">
        <f>IFERROR(VLOOKUP(A530,'星云问卷'!A:O,13,0),"")</f>
      </c>
      <c r="AD530" s="3">
        <f>IFERROR(VLOOKUP(A530,'星云问卷'!A:O,14,0),"")</f>
      </c>
      <c r="AE530" s="3">
        <f>IFERROR(VLOOKUP(A530,'星云问卷'!A:O,15,0),"")</f>
      </c>
      <c r="AF530" s="1">
        <f>IFERROR(VLOOKUP(A530,'微伴数据'!A:DB,72,0),"")</f>
      </c>
      <c r="AG530" s="5"/>
      <c r="AH530" s="4"/>
      <c r="AI530" s="5"/>
      <c r="AJ530" s="4"/>
      <c r="AK530" s="4"/>
      <c r="AL530" s="4"/>
      <c r="AM530" s="1"/>
      <c r="AN530" s="1"/>
      <c r="AO530" s="1"/>
    </row>
    <row r="531">
      <c r="A531" s="1">
        <f>IF('微伴数据'!A529="","",'微伴数据'!A529)</f>
      </c>
      <c r="B531" s="1">
        <f>IF('微伴数据'!B529="","",'微伴数据'!B529)</f>
      </c>
      <c r="C531" s="1">
        <f>IF('微伴数据'!G529="","",'微伴数据'!G529)</f>
      </c>
      <c r="D531" s="1">
        <f>IF('微伴数据'!D529="","",'微伴数据'!D529)</f>
      </c>
      <c r="E531" s="1">
        <f>IF('微伴数据'!CR523="","",'微伴数据'!CR523)</f>
      </c>
      <c r="F531" s="1">
        <f>IF('微伴数据'!CL523="","",'微伴数据'!CL523)</f>
      </c>
      <c r="G531" s="1" t="str">
        <v>B</v>
      </c>
      <c r="H531" s="1" t="str">
        <v>建联</v>
      </c>
      <c r="I531" s="1">
        <f>VLOOKUP(A531,'Sheet9'!A:A,1,0)</f>
      </c>
      <c r="J531" s="3"/>
      <c r="K531" s="1">
        <f>T531&amp;CHAR(10)&amp;U531&amp;CHAR(10)&amp;V531&amp;CHAR(10)&amp;Y531&amp;CHAR(10)&amp;Z531&amp;CHAR(10)&amp;AA531&amp;CHAR(10)&amp;AB531&amp;CHAR(10)&amp;AC531&amp;CHAR(10)&amp;AD531&amp;CHAR(10)&amp;AE531</f>
      </c>
      <c r="L531" s="2">
        <f>IFERROR(VLOOKUP(#REF!,'第一课直播'!D:L,9,0),IFERROR(VLOOKUP('第一课回放'!C:H,5,0),"未到课"))</f>
      </c>
      <c r="M531" s="2">
        <f>IFERROR(VLOOKUP(#REF!,'第一课回放'!C:H,5,0),"0:00:00")</f>
      </c>
      <c r="N531" s="2">
        <f>IFERROR(VLOOKUP(#REF!,'第二课直播'!D:L,9,0),"未到课")</f>
      </c>
      <c r="O531" s="2"/>
      <c r="P531" s="2"/>
      <c r="Q531" s="2"/>
      <c r="R531" s="2"/>
      <c r="S531" s="1">
        <f>IFERROR(VLOOKUP(A531,'微伴数据'!A:DB,12,0),"")</f>
      </c>
      <c r="T531" s="1">
        <f>IFERROR(VLOOKUP(A531,'微伴数据'!A:DB,32,0),"")</f>
      </c>
      <c r="U531" s="1">
        <f>IFERROR(VLOOKUP(A531,'微伴数据'!A:DC,81,0),"")</f>
      </c>
      <c r="V531" s="1"/>
      <c r="W531" s="1"/>
      <c r="X531" s="1">
        <f>IFERROR(VLOOKUP(A531,'星云问卷'!A:O,8,0),"")</f>
      </c>
      <c r="Y531" s="3">
        <f>IFERROR(VLOOKUP(A531,'星云问卷'!A:O,9,0),"")</f>
      </c>
      <c r="Z531" s="3">
        <f>IFERROR(VLOOKUP(A531,'星云问卷'!A:O,10,0),"")</f>
      </c>
      <c r="AA531" s="3">
        <f>IFERROR(VLOOKUP(A531,'星云问卷'!A:O,11,0),"")</f>
      </c>
      <c r="AB531" s="3">
        <f>IFERROR(VLOOKUP(A531,'星云问卷'!A:O,12,0),"")</f>
      </c>
      <c r="AC531" s="3">
        <f>IFERROR(VLOOKUP(A531,'星云问卷'!A:O,13,0),"")</f>
      </c>
      <c r="AD531" s="3">
        <f>IFERROR(VLOOKUP(A531,'星云问卷'!A:O,14,0),"")</f>
      </c>
      <c r="AE531" s="3">
        <f>IFERROR(VLOOKUP(A531,'星云问卷'!A:O,15,0),"")</f>
      </c>
      <c r="AF531" s="1">
        <f>IFERROR(VLOOKUP(A531,'微伴数据'!A:DB,72,0),"")</f>
      </c>
      <c r="AG531" s="5"/>
      <c r="AH531" s="4"/>
      <c r="AI531" s="5"/>
      <c r="AJ531" s="4"/>
      <c r="AK531" s="4"/>
      <c r="AL531" s="4"/>
      <c r="AM531" s="1"/>
      <c r="AN531" s="1"/>
      <c r="AO531" s="1"/>
    </row>
    <row r="532">
      <c r="A532" s="1">
        <f>IF('微伴数据'!A530="","",'微伴数据'!A530)</f>
      </c>
      <c r="B532" s="1">
        <f>IF('微伴数据'!B530="","",'微伴数据'!B530)</f>
      </c>
      <c r="C532" s="1">
        <f>IF('微伴数据'!G530="","",'微伴数据'!G530)</f>
      </c>
      <c r="D532" s="1">
        <f>IF('微伴数据'!D530="","",'微伴数据'!D530)</f>
      </c>
      <c r="E532" s="1">
        <f>IF('微伴数据'!CR524="","",'微伴数据'!CR524)</f>
      </c>
      <c r="F532" s="1">
        <f>IF('微伴数据'!CL524="","",'微伴数据'!CL524)</f>
      </c>
      <c r="G532" s="1" t="str">
        <v>B</v>
      </c>
      <c r="H532" s="1" t="str">
        <v>建联</v>
      </c>
      <c r="I532" s="1">
        <f>VLOOKUP(A532,'Sheet9'!A:A,1,0)</f>
      </c>
      <c r="J532" s="3"/>
      <c r="K532" s="1">
        <f>T532&amp;CHAR(10)&amp;U532&amp;CHAR(10)&amp;V532&amp;CHAR(10)&amp;Y532&amp;CHAR(10)&amp;Z532&amp;CHAR(10)&amp;AA532&amp;CHAR(10)&amp;AB532&amp;CHAR(10)&amp;AC532&amp;CHAR(10)&amp;AD532&amp;CHAR(10)&amp;AE532</f>
      </c>
      <c r="L532" s="2">
        <f>IFERROR(VLOOKUP(#REF!,'第一课直播'!D:L,9,0),IFERROR(VLOOKUP('第一课回放'!C:H,5,0),"未到课"))</f>
      </c>
      <c r="M532" s="2">
        <f>IFERROR(VLOOKUP(#REF!,'第一课回放'!C:H,5,0),"0:00:00")</f>
      </c>
      <c r="N532" s="2">
        <f>IFERROR(VLOOKUP(#REF!,'第二课直播'!D:L,9,0),"未到课")</f>
      </c>
      <c r="O532" s="2"/>
      <c r="P532" s="2"/>
      <c r="Q532" s="2"/>
      <c r="R532" s="2"/>
      <c r="S532" s="1">
        <f>IFERROR(VLOOKUP(A532,'微伴数据'!A:DB,12,0),"")</f>
      </c>
      <c r="T532" s="1">
        <f>IFERROR(VLOOKUP(A532,'微伴数据'!A:DB,32,0),"")</f>
      </c>
      <c r="U532" s="1">
        <f>IFERROR(VLOOKUP(A532,'微伴数据'!A:DC,81,0),"")</f>
      </c>
      <c r="V532" s="1"/>
      <c r="W532" s="1"/>
      <c r="X532" s="1">
        <f>IFERROR(VLOOKUP(A532,'星云问卷'!A:O,8,0),"")</f>
      </c>
      <c r="Y532" s="3">
        <f>IFERROR(VLOOKUP(A532,'星云问卷'!A:O,9,0),"")</f>
      </c>
      <c r="Z532" s="3">
        <f>IFERROR(VLOOKUP(A532,'星云问卷'!A:O,10,0),"")</f>
      </c>
      <c r="AA532" s="3">
        <f>IFERROR(VLOOKUP(A532,'星云问卷'!A:O,11,0),"")</f>
      </c>
      <c r="AB532" s="3">
        <f>IFERROR(VLOOKUP(A532,'星云问卷'!A:O,12,0),"")</f>
      </c>
      <c r="AC532" s="3">
        <f>IFERROR(VLOOKUP(A532,'星云问卷'!A:O,13,0),"")</f>
      </c>
      <c r="AD532" s="3">
        <f>IFERROR(VLOOKUP(A532,'星云问卷'!A:O,14,0),"")</f>
      </c>
      <c r="AE532" s="3">
        <f>IFERROR(VLOOKUP(A532,'星云问卷'!A:O,15,0),"")</f>
      </c>
      <c r="AF532" s="1">
        <f>IFERROR(VLOOKUP(A532,'微伴数据'!A:DB,72,0),"")</f>
      </c>
      <c r="AG532" s="5"/>
      <c r="AH532" s="4"/>
      <c r="AI532" s="5"/>
      <c r="AJ532" s="4"/>
      <c r="AK532" s="4"/>
      <c r="AL532" s="4"/>
      <c r="AM532" s="1"/>
      <c r="AN532" s="1"/>
      <c r="AO532" s="1"/>
    </row>
    <row r="533">
      <c r="A533" s="1">
        <f>IF('微伴数据'!A531="","",'微伴数据'!A531)</f>
      </c>
      <c r="B533" s="1">
        <f>IF('微伴数据'!B531="","",'微伴数据'!B531)</f>
      </c>
      <c r="C533" s="1">
        <f>IF('微伴数据'!G531="","",'微伴数据'!G531)</f>
      </c>
      <c r="D533" s="1">
        <f>IF('微伴数据'!D531="","",'微伴数据'!D531)</f>
      </c>
      <c r="E533" s="1">
        <f>IF('微伴数据'!CR525="","",'微伴数据'!CR525)</f>
      </c>
      <c r="F533" s="1">
        <f>IF('微伴数据'!CL525="","",'微伴数据'!CL525)</f>
      </c>
      <c r="G533" s="1" t="str">
        <v>B</v>
      </c>
      <c r="H533" s="1" t="str">
        <v>建联</v>
      </c>
      <c r="I533" s="1">
        <f>VLOOKUP(A533,'Sheet9'!A:A,1,0)</f>
      </c>
      <c r="J533" s="3"/>
      <c r="K533" s="1">
        <f>T533&amp;CHAR(10)&amp;U533&amp;CHAR(10)&amp;V533&amp;CHAR(10)&amp;Y533&amp;CHAR(10)&amp;Z533&amp;CHAR(10)&amp;AA533&amp;CHAR(10)&amp;AB533&amp;CHAR(10)&amp;AC533&amp;CHAR(10)&amp;AD533&amp;CHAR(10)&amp;AE533</f>
      </c>
      <c r="L533" s="2">
        <f>IFERROR(VLOOKUP(#REF!,'第一课直播'!D:L,9,0),IFERROR(VLOOKUP('第一课回放'!C:H,5,0),"未到课"))</f>
      </c>
      <c r="M533" s="2">
        <f>IFERROR(VLOOKUP(#REF!,'第一课回放'!C:H,5,0),"0:00:00")</f>
      </c>
      <c r="N533" s="2">
        <f>IFERROR(VLOOKUP(#REF!,'第二课直播'!D:L,9,0),"未到课")</f>
      </c>
      <c r="O533" s="2"/>
      <c r="P533" s="2"/>
      <c r="Q533" s="2"/>
      <c r="R533" s="2"/>
      <c r="S533" s="1">
        <f>IFERROR(VLOOKUP(A533,'微伴数据'!A:DB,12,0),"")</f>
      </c>
      <c r="T533" s="1">
        <f>IFERROR(VLOOKUP(A533,'微伴数据'!A:DB,32,0),"")</f>
      </c>
      <c r="U533" s="1">
        <f>IFERROR(VLOOKUP(A533,'微伴数据'!A:DC,81,0),"")</f>
      </c>
      <c r="V533" s="1"/>
      <c r="W533" s="1"/>
      <c r="X533" s="1">
        <f>IFERROR(VLOOKUP(A533,'星云问卷'!A:O,8,0),"")</f>
      </c>
      <c r="Y533" s="3">
        <f>IFERROR(VLOOKUP(A533,'星云问卷'!A:O,9,0),"")</f>
      </c>
      <c r="Z533" s="3">
        <f>IFERROR(VLOOKUP(A533,'星云问卷'!A:O,10,0),"")</f>
      </c>
      <c r="AA533" s="3">
        <f>IFERROR(VLOOKUP(A533,'星云问卷'!A:O,11,0),"")</f>
      </c>
      <c r="AB533" s="3">
        <f>IFERROR(VLOOKUP(A533,'星云问卷'!A:O,12,0),"")</f>
      </c>
      <c r="AC533" s="3">
        <f>IFERROR(VLOOKUP(A533,'星云问卷'!A:O,13,0),"")</f>
      </c>
      <c r="AD533" s="3">
        <f>IFERROR(VLOOKUP(A533,'星云问卷'!A:O,14,0),"")</f>
      </c>
      <c r="AE533" s="3">
        <f>IFERROR(VLOOKUP(A533,'星云问卷'!A:O,15,0),"")</f>
      </c>
      <c r="AF533" s="1">
        <f>IFERROR(VLOOKUP(A533,'微伴数据'!A:DB,72,0),"")</f>
      </c>
      <c r="AG533" s="5"/>
      <c r="AH533" s="4"/>
      <c r="AI533" s="5"/>
      <c r="AJ533" s="4"/>
      <c r="AK533" s="4"/>
      <c r="AL533" s="4"/>
      <c r="AM533" s="1"/>
      <c r="AN533" s="1"/>
      <c r="AO533" s="1"/>
    </row>
    <row r="534">
      <c r="A534" s="1">
        <f>IF('微伴数据'!A532="","",'微伴数据'!A532)</f>
      </c>
      <c r="B534" s="1">
        <f>IF('微伴数据'!B532="","",'微伴数据'!B532)</f>
      </c>
      <c r="C534" s="1">
        <f>IF('微伴数据'!G532="","",'微伴数据'!G532)</f>
      </c>
      <c r="D534" s="1">
        <f>IF('微伴数据'!D532="","",'微伴数据'!D532)</f>
      </c>
      <c r="E534" s="1">
        <f>IF('微伴数据'!CR526="","",'微伴数据'!CR526)</f>
      </c>
      <c r="F534" s="1">
        <f>IF('微伴数据'!CL526="","",'微伴数据'!CL526)</f>
      </c>
      <c r="G534" s="1" t="str">
        <v>B</v>
      </c>
      <c r="H534" s="1" t="str">
        <v>建联</v>
      </c>
      <c r="I534" s="1">
        <f>VLOOKUP(A534,'Sheet9'!A:A,1,0)</f>
      </c>
      <c r="J534" s="3"/>
      <c r="K534" s="1">
        <f>T534&amp;CHAR(10)&amp;U534&amp;CHAR(10)&amp;V534&amp;CHAR(10)&amp;Y534&amp;CHAR(10)&amp;Z534&amp;CHAR(10)&amp;AA534&amp;CHAR(10)&amp;AB534&amp;CHAR(10)&amp;AC534&amp;CHAR(10)&amp;AD534&amp;CHAR(10)&amp;AE534</f>
      </c>
      <c r="L534" s="2">
        <f>IFERROR(VLOOKUP(#REF!,'第一课直播'!D:L,9,0),IFERROR(VLOOKUP('第一课回放'!C:H,5,0),"未到课"))</f>
      </c>
      <c r="M534" s="2">
        <f>IFERROR(VLOOKUP(#REF!,'第一课回放'!C:H,5,0),"0:00:00")</f>
      </c>
      <c r="N534" s="2">
        <f>IFERROR(VLOOKUP(#REF!,'第二课直播'!D:L,9,0),"未到课")</f>
      </c>
      <c r="O534" s="2"/>
      <c r="P534" s="2"/>
      <c r="Q534" s="2"/>
      <c r="R534" s="2"/>
      <c r="S534" s="1">
        <f>IFERROR(VLOOKUP(A534,'微伴数据'!A:DB,12,0),"")</f>
      </c>
      <c r="T534" s="1">
        <f>IFERROR(VLOOKUP(A534,'微伴数据'!A:DB,32,0),"")</f>
      </c>
      <c r="U534" s="1">
        <f>IFERROR(VLOOKUP(A534,'微伴数据'!A:DC,81,0),"")</f>
      </c>
      <c r="V534" s="1"/>
      <c r="W534" s="1"/>
      <c r="X534" s="1">
        <f>IFERROR(VLOOKUP(A534,'星云问卷'!A:O,8,0),"")</f>
      </c>
      <c r="Y534" s="3">
        <f>IFERROR(VLOOKUP(A534,'星云问卷'!A:O,9,0),"")</f>
      </c>
      <c r="Z534" s="3">
        <f>IFERROR(VLOOKUP(A534,'星云问卷'!A:O,10,0),"")</f>
      </c>
      <c r="AA534" s="3">
        <f>IFERROR(VLOOKUP(A534,'星云问卷'!A:O,11,0),"")</f>
      </c>
      <c r="AB534" s="3">
        <f>IFERROR(VLOOKUP(A534,'星云问卷'!A:O,12,0),"")</f>
      </c>
      <c r="AC534" s="3">
        <f>IFERROR(VLOOKUP(A534,'星云问卷'!A:O,13,0),"")</f>
      </c>
      <c r="AD534" s="3">
        <f>IFERROR(VLOOKUP(A534,'星云问卷'!A:O,14,0),"")</f>
      </c>
      <c r="AE534" s="3">
        <f>IFERROR(VLOOKUP(A534,'星云问卷'!A:O,15,0),"")</f>
      </c>
      <c r="AF534" s="1">
        <f>IFERROR(VLOOKUP(A534,'微伴数据'!A:DB,72,0),"")</f>
      </c>
      <c r="AG534" s="5" t="str">
        <v>54CsaZrc</v>
      </c>
      <c r="AH534" s="4" t="str">
        <v>https://xiaobot.net/invitation/5367c-985ef-1f24a-0e39a/</v>
      </c>
      <c r="AI534" s="5" t="str">
        <v>6duXzFs5</v>
      </c>
      <c r="AJ534" s="4"/>
      <c r="AK534" s="4"/>
      <c r="AL534" s="4">
        <f>CONCATENATE( " 我把体验营用户专属福利给你发一下哈：" &amp; CHAR(10) &amp; CHAR(10), "1.《抖音商业IP课》" &amp; CHAR(10), "兑换码：", AG534, CHAR(10), "兑换码使用地址：https://appamvpb5mq9834.h5.xiaoeknow.com/p/t/v1/ecommerce/mkt/redeem_index" &amp; CHAR(10) &amp; CHAR(10), "2.《生财有术66个项目精选》" &amp; CHAR(10), "兑换码：", AH534, CHAR(10), "使用方式：微信搜索小报童投递-点击开始阅读-点击生财有术项目精选即可" &amp; CHAR(10) &amp; CHAR(10), "3.《生财365问》" &amp; CHAR(10), "兑换码：", AI534, CHAR(10), "使用方式：https://appamvpb5mq9834.h5.xiaoeknow.com/p/t/v1/ecommerce/mkt/redeem_index")</f>
      </c>
      <c r="AM534" s="1"/>
      <c r="AN534" s="1"/>
      <c r="AO534" s="1"/>
    </row>
    <row r="535">
      <c r="A535" s="1">
        <f>IF('微伴数据'!A533="","",'微伴数据'!A533)</f>
      </c>
      <c r="B535" s="1">
        <f>IF('微伴数据'!B533="","",'微伴数据'!B533)</f>
      </c>
      <c r="C535" s="1">
        <f>IF('微伴数据'!G533="","",'微伴数据'!G533)</f>
      </c>
      <c r="D535" s="1">
        <f>IF('微伴数据'!D533="","",'微伴数据'!D533)</f>
      </c>
      <c r="E535" s="1">
        <f>IF('微伴数据'!CR527="","",'微伴数据'!CR527)</f>
      </c>
      <c r="F535" s="1">
        <f>IF('微伴数据'!CL527="","",'微伴数据'!CL527)</f>
      </c>
      <c r="G535" s="1" t="str">
        <v>B</v>
      </c>
      <c r="H535" s="1" t="str">
        <v>建联</v>
      </c>
      <c r="I535" s="1">
        <f>VLOOKUP(A535,'Sheet9'!A:A,1,0)</f>
      </c>
      <c r="J535" s="3"/>
      <c r="K535" s="1">
        <f>T535&amp;CHAR(10)&amp;U535&amp;CHAR(10)&amp;V535&amp;CHAR(10)&amp;Y535&amp;CHAR(10)&amp;Z535&amp;CHAR(10)&amp;AA535&amp;CHAR(10)&amp;AB535&amp;CHAR(10)&amp;AC535&amp;CHAR(10)&amp;AD535&amp;CHAR(10)&amp;AE535</f>
      </c>
      <c r="L535" s="2">
        <f>IFERROR(VLOOKUP(#REF!,'第一课直播'!D:L,9,0),IFERROR(VLOOKUP('第一课回放'!C:H,5,0),"未到课"))</f>
      </c>
      <c r="M535" s="2">
        <f>IFERROR(VLOOKUP(#REF!,'第一课回放'!C:H,5,0),"0:00:00")</f>
      </c>
      <c r="N535" s="2">
        <f>IFERROR(VLOOKUP(#REF!,'第二课直播'!D:L,9,0),"未到课")</f>
      </c>
      <c r="O535" s="2"/>
      <c r="P535" s="2"/>
      <c r="Q535" s="2"/>
      <c r="R535" s="2"/>
      <c r="S535" s="1">
        <f>IFERROR(VLOOKUP(A535,'微伴数据'!A:DB,12,0),"")</f>
      </c>
      <c r="T535" s="1">
        <f>IFERROR(VLOOKUP(A535,'微伴数据'!A:DB,32,0),"")</f>
      </c>
      <c r="U535" s="1">
        <f>IFERROR(VLOOKUP(A535,'微伴数据'!A:DC,81,0),"")</f>
      </c>
      <c r="V535" s="1"/>
      <c r="W535" s="1"/>
      <c r="X535" s="1">
        <f>IFERROR(VLOOKUP(A535,'星云问卷'!A:O,8,0),"")</f>
      </c>
      <c r="Y535" s="3">
        <f>IFERROR(VLOOKUP(A535,'星云问卷'!A:O,9,0),"")</f>
      </c>
      <c r="Z535" s="3">
        <f>IFERROR(VLOOKUP(A535,'星云问卷'!A:O,10,0),"")</f>
      </c>
      <c r="AA535" s="3">
        <f>IFERROR(VLOOKUP(A535,'星云问卷'!A:O,11,0),"")</f>
      </c>
      <c r="AB535" s="3">
        <f>IFERROR(VLOOKUP(A535,'星云问卷'!A:O,12,0),"")</f>
      </c>
      <c r="AC535" s="3">
        <f>IFERROR(VLOOKUP(A535,'星云问卷'!A:O,13,0),"")</f>
      </c>
      <c r="AD535" s="3">
        <f>IFERROR(VLOOKUP(A535,'星云问卷'!A:O,14,0),"")</f>
      </c>
      <c r="AE535" s="3">
        <f>IFERROR(VLOOKUP(A535,'星云问卷'!A:O,15,0),"")</f>
      </c>
      <c r="AF535" s="1">
        <f>IFERROR(VLOOKUP(A535,'微伴数据'!A:DB,72,0),"")</f>
      </c>
      <c r="AG535" s="5"/>
      <c r="AH535" s="4"/>
      <c r="AI535" s="5"/>
      <c r="AJ535" s="4"/>
      <c r="AK535" s="4"/>
      <c r="AL535" s="4"/>
      <c r="AM535" s="1"/>
      <c r="AN535" s="1"/>
      <c r="AO535" s="1"/>
    </row>
    <row r="536">
      <c r="A536" s="1">
        <f>IF('微伴数据'!A534="","",'微伴数据'!A534)</f>
      </c>
      <c r="B536" s="1">
        <f>IF('微伴数据'!B534="","",'微伴数据'!B534)</f>
      </c>
      <c r="C536" s="1">
        <f>IF('微伴数据'!G534="","",'微伴数据'!G534)</f>
      </c>
      <c r="D536" s="1">
        <f>IF('微伴数据'!D534="","",'微伴数据'!D534)</f>
      </c>
      <c r="E536" s="1">
        <f>IF('微伴数据'!CR528="","",'微伴数据'!CR528)</f>
      </c>
      <c r="F536" s="1">
        <f>IF('微伴数据'!CL528="","",'微伴数据'!CL528)</f>
      </c>
      <c r="G536" s="1" t="str">
        <v>B</v>
      </c>
      <c r="H536" s="1" t="str">
        <v>建联</v>
      </c>
      <c r="I536" s="1">
        <f>VLOOKUP(A536,'Sheet9'!A:A,1,0)</f>
      </c>
      <c r="J536" s="3"/>
      <c r="K536" s="1">
        <f>T536&amp;CHAR(10)&amp;U536&amp;CHAR(10)&amp;V536&amp;CHAR(10)&amp;Y536&amp;CHAR(10)&amp;Z536&amp;CHAR(10)&amp;AA536&amp;CHAR(10)&amp;AB536&amp;CHAR(10)&amp;AC536&amp;CHAR(10)&amp;AD536&amp;CHAR(10)&amp;AE536</f>
      </c>
      <c r="L536" s="2">
        <f>IFERROR(VLOOKUP(#REF!,'第一课直播'!D:L,9,0),IFERROR(VLOOKUP('第一课回放'!C:H,5,0),"未到课"))</f>
      </c>
      <c r="M536" s="2">
        <f>IFERROR(VLOOKUP(#REF!,'第一课回放'!C:H,5,0),"0:00:00")</f>
      </c>
      <c r="N536" s="2">
        <f>IFERROR(VLOOKUP(#REF!,'第二课直播'!D:L,9,0),"未到课")</f>
      </c>
      <c r="O536" s="2"/>
      <c r="P536" s="2"/>
      <c r="Q536" s="2"/>
      <c r="R536" s="2"/>
      <c r="S536" s="1">
        <f>IFERROR(VLOOKUP(A536,'微伴数据'!A:DB,12,0),"")</f>
      </c>
      <c r="T536" s="1">
        <f>IFERROR(VLOOKUP(A536,'微伴数据'!A:DB,32,0),"")</f>
      </c>
      <c r="U536" s="1">
        <f>IFERROR(VLOOKUP(A536,'微伴数据'!A:DC,81,0),"")</f>
      </c>
      <c r="V536" s="1"/>
      <c r="W536" s="1"/>
      <c r="X536" s="1">
        <f>IFERROR(VLOOKUP(A536,'星云问卷'!A:O,8,0),"")</f>
      </c>
      <c r="Y536" s="3">
        <f>IFERROR(VLOOKUP(A536,'星云问卷'!A:O,9,0),"")</f>
      </c>
      <c r="Z536" s="3">
        <f>IFERROR(VLOOKUP(A536,'星云问卷'!A:O,10,0),"")</f>
      </c>
      <c r="AA536" s="3">
        <f>IFERROR(VLOOKUP(A536,'星云问卷'!A:O,11,0),"")</f>
      </c>
      <c r="AB536" s="3">
        <f>IFERROR(VLOOKUP(A536,'星云问卷'!A:O,12,0),"")</f>
      </c>
      <c r="AC536" s="3">
        <f>IFERROR(VLOOKUP(A536,'星云问卷'!A:O,13,0),"")</f>
      </c>
      <c r="AD536" s="3">
        <f>IFERROR(VLOOKUP(A536,'星云问卷'!A:O,14,0),"")</f>
      </c>
      <c r="AE536" s="3">
        <f>IFERROR(VLOOKUP(A536,'星云问卷'!A:O,15,0),"")</f>
      </c>
      <c r="AF536" s="1">
        <f>IFERROR(VLOOKUP(A536,'微伴数据'!A:DB,72,0),"")</f>
      </c>
      <c r="AG536" s="5" t="str">
        <v>5484pPMN</v>
      </c>
      <c r="AH536" s="4" t="s">
        <v>45</v>
      </c>
      <c r="AI536" s="5" t="str">
        <v>6djKduRS</v>
      </c>
      <c r="AJ536" s="4"/>
      <c r="AK536" s="4"/>
      <c r="AL536" s="4">
        <f>CONCATENATE( " 我把体验营用户专属福利给你发一下哈：" &amp; CHAR(10) &amp; CHAR(10), "1.《抖音商业IP课》" &amp; CHAR(10), "兑换码：", AG536, CHAR(10), "兑换码使用地址：https://appamvpb5mq9834.h5.xiaoeknow.com/p/t/v1/ecommerce/mkt/redeem_index" &amp; CHAR(10) &amp; CHAR(10), "2.《生财有术66个项目精选》" &amp; CHAR(10), "兑换码：", AH536, CHAR(10), "使用方式：微信搜索小报童投递-点击开始阅读-点击生财有术项目精选即可" &amp; CHAR(10) &amp; CHAR(10), "3.《生财365问》" &amp; CHAR(10), "兑换码：", AI536, CHAR(10), "使用方式：https://appamvpb5mq9834.h5.xiaoeknow.com/p/t/v1/ecommerce/mkt/redeem_index")</f>
      </c>
      <c r="AM536" s="1"/>
      <c r="AN536" s="1"/>
      <c r="AO536" s="1"/>
    </row>
    <row r="537">
      <c r="A537" s="1">
        <f>IF('微伴数据'!A535="","",'微伴数据'!A535)</f>
      </c>
      <c r="B537" s="1">
        <f>IF('微伴数据'!B535="","",'微伴数据'!B535)</f>
      </c>
      <c r="C537" s="1">
        <f>IF('微伴数据'!G535="","",'微伴数据'!G535)</f>
      </c>
      <c r="D537" s="1">
        <f>IF('微伴数据'!D535="","",'微伴数据'!D535)</f>
      </c>
      <c r="E537" s="1">
        <f>IF('微伴数据'!CR529="","",'微伴数据'!CR529)</f>
      </c>
      <c r="F537" s="1">
        <f>IF('微伴数据'!CL529="","",'微伴数据'!CL529)</f>
      </c>
      <c r="G537" s="1" t="str">
        <v>B</v>
      </c>
      <c r="H537" s="1" t="str">
        <v>建联</v>
      </c>
      <c r="I537" s="1">
        <f>VLOOKUP(A537,'Sheet9'!A:A,1,0)</f>
      </c>
      <c r="J537" s="3"/>
      <c r="K537" s="1">
        <f>T537&amp;CHAR(10)&amp;U537&amp;CHAR(10)&amp;V537&amp;CHAR(10)&amp;Y537&amp;CHAR(10)&amp;Z537&amp;CHAR(10)&amp;AA537&amp;CHAR(10)&amp;AB537&amp;CHAR(10)&amp;AC537&amp;CHAR(10)&amp;AD537&amp;CHAR(10)&amp;AE537</f>
      </c>
      <c r="L537" s="2">
        <f>IFERROR(VLOOKUP(#REF!,'第一课直播'!D:L,9,0),IFERROR(VLOOKUP('第一课回放'!C:H,5,0),"未到课"))</f>
      </c>
      <c r="M537" s="2">
        <f>IFERROR(VLOOKUP(#REF!,'第一课回放'!C:H,5,0),"0:00:00")</f>
      </c>
      <c r="N537" s="2">
        <f>IFERROR(VLOOKUP(#REF!,'第二课直播'!D:L,9,0),"未到课")</f>
      </c>
      <c r="O537" s="2"/>
      <c r="P537" s="2"/>
      <c r="Q537" s="2"/>
      <c r="R537" s="2"/>
      <c r="S537" s="1">
        <f>IFERROR(VLOOKUP(A537,'微伴数据'!A:DB,12,0),"")</f>
      </c>
      <c r="T537" s="1">
        <f>IFERROR(VLOOKUP(A537,'微伴数据'!A:DB,32,0),"")</f>
      </c>
      <c r="U537" s="1">
        <f>IFERROR(VLOOKUP(A537,'微伴数据'!A:DC,81,0),"")</f>
      </c>
      <c r="V537" s="1"/>
      <c r="W537" s="1"/>
      <c r="X537" s="1">
        <f>IFERROR(VLOOKUP(A537,'星云问卷'!A:O,8,0),"")</f>
      </c>
      <c r="Y537" s="3">
        <f>IFERROR(VLOOKUP(A537,'星云问卷'!A:O,9,0),"")</f>
      </c>
      <c r="Z537" s="3">
        <f>IFERROR(VLOOKUP(A537,'星云问卷'!A:O,10,0),"")</f>
      </c>
      <c r="AA537" s="3">
        <f>IFERROR(VLOOKUP(A537,'星云问卷'!A:O,11,0),"")</f>
      </c>
      <c r="AB537" s="3">
        <f>IFERROR(VLOOKUP(A537,'星云问卷'!A:O,12,0),"")</f>
      </c>
      <c r="AC537" s="3">
        <f>IFERROR(VLOOKUP(A537,'星云问卷'!A:O,13,0),"")</f>
      </c>
      <c r="AD537" s="3">
        <f>IFERROR(VLOOKUP(A537,'星云问卷'!A:O,14,0),"")</f>
      </c>
      <c r="AE537" s="3">
        <f>IFERROR(VLOOKUP(A537,'星云问卷'!A:O,15,0),"")</f>
      </c>
      <c r="AF537" s="1">
        <f>IFERROR(VLOOKUP(A537,'微伴数据'!A:DB,72,0),"")</f>
      </c>
      <c r="AG537" s="5"/>
      <c r="AH537" s="4"/>
      <c r="AI537" s="5"/>
      <c r="AJ537" s="4"/>
      <c r="AK537" s="4"/>
      <c r="AL537" s="4"/>
      <c r="AM537" s="1"/>
      <c r="AN537" s="1"/>
      <c r="AO537" s="1"/>
    </row>
    <row r="538">
      <c r="A538" s="1">
        <f>IF('微伴数据'!A536="","",'微伴数据'!A536)</f>
      </c>
      <c r="B538" s="1">
        <f>IF('微伴数据'!B536="","",'微伴数据'!B536)</f>
      </c>
      <c r="C538" s="1">
        <f>IF('微伴数据'!G536="","",'微伴数据'!G536)</f>
      </c>
      <c r="D538" s="1">
        <f>IF('微伴数据'!D536="","",'微伴数据'!D536)</f>
      </c>
      <c r="E538" s="1">
        <f>IF('微伴数据'!CR530="","",'微伴数据'!CR530)</f>
      </c>
      <c r="F538" s="1">
        <f>IF('微伴数据'!CL530="","",'微伴数据'!CL530)</f>
      </c>
      <c r="G538" s="1" t="str">
        <v>B</v>
      </c>
      <c r="H538" s="1" t="str">
        <v>建联</v>
      </c>
      <c r="I538" s="1">
        <f>VLOOKUP(A538,'Sheet9'!A:A,1,0)</f>
      </c>
      <c r="J538" s="3"/>
      <c r="K538" s="1">
        <f>T538&amp;CHAR(10)&amp;U538&amp;CHAR(10)&amp;V538&amp;CHAR(10)&amp;Y538&amp;CHAR(10)&amp;Z538&amp;CHAR(10)&amp;AA538&amp;CHAR(10)&amp;AB538&amp;CHAR(10)&amp;AC538&amp;CHAR(10)&amp;AD538&amp;CHAR(10)&amp;AE538</f>
      </c>
      <c r="L538" s="2">
        <f>IFERROR(VLOOKUP(#REF!,'第一课直播'!D:L,9,0),IFERROR(VLOOKUP('第一课回放'!C:H,5,0),"未到课"))</f>
      </c>
      <c r="M538" s="2">
        <f>IFERROR(VLOOKUP(#REF!,'第一课回放'!C:H,5,0),"0:00:00")</f>
      </c>
      <c r="N538" s="2">
        <f>IFERROR(VLOOKUP(#REF!,'第二课直播'!D:L,9,0),"未到课")</f>
      </c>
      <c r="O538" s="2"/>
      <c r="P538" s="2"/>
      <c r="Q538" s="2"/>
      <c r="R538" s="2"/>
      <c r="S538" s="1">
        <f>IFERROR(VLOOKUP(A538,'微伴数据'!A:DB,12,0),"")</f>
      </c>
      <c r="T538" s="1">
        <f>IFERROR(VLOOKUP(A538,'微伴数据'!A:DB,32,0),"")</f>
      </c>
      <c r="U538" s="1">
        <f>IFERROR(VLOOKUP(A538,'微伴数据'!A:DC,81,0),"")</f>
      </c>
      <c r="V538" s="1"/>
      <c r="W538" s="1"/>
      <c r="X538" s="1">
        <f>IFERROR(VLOOKUP(A538,'星云问卷'!A:O,8,0),"")</f>
      </c>
      <c r="Y538" s="3">
        <f>IFERROR(VLOOKUP(A538,'星云问卷'!A:O,9,0),"")</f>
      </c>
      <c r="Z538" s="3">
        <f>IFERROR(VLOOKUP(A538,'星云问卷'!A:O,10,0),"")</f>
      </c>
      <c r="AA538" s="3">
        <f>IFERROR(VLOOKUP(A538,'星云问卷'!A:O,11,0),"")</f>
      </c>
      <c r="AB538" s="3">
        <f>IFERROR(VLOOKUP(A538,'星云问卷'!A:O,12,0),"")</f>
      </c>
      <c r="AC538" s="3">
        <f>IFERROR(VLOOKUP(A538,'星云问卷'!A:O,13,0),"")</f>
      </c>
      <c r="AD538" s="3">
        <f>IFERROR(VLOOKUP(A538,'星云问卷'!A:O,14,0),"")</f>
      </c>
      <c r="AE538" s="3">
        <f>IFERROR(VLOOKUP(A538,'星云问卷'!A:O,15,0),"")</f>
      </c>
      <c r="AF538" s="1">
        <f>IFERROR(VLOOKUP(A538,'微伴数据'!A:DB,72,0),"")</f>
      </c>
      <c r="AG538" s="5"/>
      <c r="AH538" s="4"/>
      <c r="AI538" s="5"/>
      <c r="AJ538" s="4"/>
      <c r="AK538" s="4"/>
      <c r="AL538" s="4"/>
      <c r="AM538" s="1"/>
      <c r="AN538" s="1"/>
      <c r="AO538" s="1"/>
    </row>
    <row r="539">
      <c r="A539" s="1">
        <f>IF('微伴数据'!A537="","",'微伴数据'!A537)</f>
      </c>
      <c r="B539" s="1">
        <f>IF('微伴数据'!B537="","",'微伴数据'!B537)</f>
      </c>
      <c r="C539" s="1">
        <f>IF('微伴数据'!G537="","",'微伴数据'!G537)</f>
      </c>
      <c r="D539" s="1">
        <f>IF('微伴数据'!D537="","",'微伴数据'!D537)</f>
      </c>
      <c r="E539" s="1">
        <f>IF('微伴数据'!CR531="","",'微伴数据'!CR531)</f>
      </c>
      <c r="F539" s="1">
        <f>IF('微伴数据'!CL531="","",'微伴数据'!CL531)</f>
      </c>
      <c r="G539" s="1" t="str">
        <v>B</v>
      </c>
      <c r="H539" s="1" t="str">
        <v>建联</v>
      </c>
      <c r="I539" s="1">
        <f>VLOOKUP(A539,'Sheet9'!A:A,1,0)</f>
      </c>
      <c r="J539" s="3"/>
      <c r="K539" s="1">
        <f>T539&amp;CHAR(10)&amp;U539&amp;CHAR(10)&amp;V539&amp;CHAR(10)&amp;Y539&amp;CHAR(10)&amp;Z539&amp;CHAR(10)&amp;AA539&amp;CHAR(10)&amp;AB539&amp;CHAR(10)&amp;AC539&amp;CHAR(10)&amp;AD539&amp;CHAR(10)&amp;AE539</f>
      </c>
      <c r="L539" s="2">
        <f>IFERROR(VLOOKUP(#REF!,'第一课直播'!D:L,9,0),IFERROR(VLOOKUP('第一课回放'!C:H,5,0),"未到课"))</f>
      </c>
      <c r="M539" s="2">
        <f>IFERROR(VLOOKUP(#REF!,'第一课回放'!C:H,5,0),"0:00:00")</f>
      </c>
      <c r="N539" s="2">
        <f>IFERROR(VLOOKUP(#REF!,'第二课直播'!D:L,9,0),"未到课")</f>
      </c>
      <c r="O539" s="2"/>
      <c r="P539" s="2"/>
      <c r="Q539" s="2"/>
      <c r="R539" s="2"/>
      <c r="S539" s="1">
        <f>IFERROR(VLOOKUP(A539,'微伴数据'!A:DB,12,0),"")</f>
      </c>
      <c r="T539" s="1">
        <f>IFERROR(VLOOKUP(A539,'微伴数据'!A:DB,32,0),"")</f>
      </c>
      <c r="U539" s="1">
        <f>IFERROR(VLOOKUP(A539,'微伴数据'!A:DC,81,0),"")</f>
      </c>
      <c r="V539" s="1"/>
      <c r="W539" s="1"/>
      <c r="X539" s="1">
        <f>IFERROR(VLOOKUP(A539,'星云问卷'!A:O,8,0),"")</f>
      </c>
      <c r="Y539" s="3">
        <f>IFERROR(VLOOKUP(A539,'星云问卷'!A:O,9,0),"")</f>
      </c>
      <c r="Z539" s="3">
        <f>IFERROR(VLOOKUP(A539,'星云问卷'!A:O,10,0),"")</f>
      </c>
      <c r="AA539" s="3">
        <f>IFERROR(VLOOKUP(A539,'星云问卷'!A:O,11,0),"")</f>
      </c>
      <c r="AB539" s="3">
        <f>IFERROR(VLOOKUP(A539,'星云问卷'!A:O,12,0),"")</f>
      </c>
      <c r="AC539" s="3">
        <f>IFERROR(VLOOKUP(A539,'星云问卷'!A:O,13,0),"")</f>
      </c>
      <c r="AD539" s="3">
        <f>IFERROR(VLOOKUP(A539,'星云问卷'!A:O,14,0),"")</f>
      </c>
      <c r="AE539" s="3">
        <f>IFERROR(VLOOKUP(A539,'星云问卷'!A:O,15,0),"")</f>
      </c>
      <c r="AF539" s="1">
        <f>IFERROR(VLOOKUP(A539,'微伴数据'!A:DB,72,0),"")</f>
      </c>
      <c r="AG539" s="5" t="str">
        <v>54AQYAyC</v>
      </c>
      <c r="AH539" s="4" t="s">
        <v>47</v>
      </c>
      <c r="AI539" s="5" t="str">
        <v>6dq3k34n</v>
      </c>
      <c r="AJ539" s="4"/>
      <c r="AK539" s="4"/>
      <c r="AL539" s="4">
        <f>CONCATENATE( " 我把体验营用户专属福利给你发一下哈：" &amp; CHAR(10) &amp; CHAR(10), "1.《抖音商业IP课》" &amp; CHAR(10), "兑换码：", AG539, CHAR(10), "兑换码使用地址：https://appamvpb5mq9834.h5.xiaoeknow.com/p/t/v1/ecommerce/mkt/redeem_index" &amp; CHAR(10) &amp; CHAR(10), "2.《生财有术66个项目精选》" &amp; CHAR(10), "兑换码：", AH539, CHAR(10), "使用方式：微信搜索小报童投递-点击开始阅读-点击生财有术项目精选即可" &amp; CHAR(10) &amp; CHAR(10), "3.《生财365问》" &amp; CHAR(10), "兑换码：", AI539, CHAR(10), "使用方式：https://appamvpb5mq9834.h5.xiaoeknow.com/p/t/v1/ecommerce/mkt/redeem_index")</f>
      </c>
      <c r="AM539" s="1"/>
      <c r="AN539" s="1"/>
      <c r="AO539" s="1"/>
    </row>
    <row r="540">
      <c r="A540" s="1">
        <f>IF('微伴数据'!A538="","",'微伴数据'!A538)</f>
      </c>
      <c r="B540" s="1">
        <f>IF('微伴数据'!B538="","",'微伴数据'!B538)</f>
      </c>
      <c r="C540" s="1">
        <f>IF('微伴数据'!G538="","",'微伴数据'!G538)</f>
      </c>
      <c r="D540" s="1">
        <f>IF('微伴数据'!D538="","",'微伴数据'!D538)</f>
      </c>
      <c r="E540" s="1">
        <f>IF('微伴数据'!CR532="","",'微伴数据'!CR532)</f>
      </c>
      <c r="F540" s="1">
        <f>IF('微伴数据'!CL532="","",'微伴数据'!CL532)</f>
      </c>
      <c r="G540" s="1" t="str">
        <v>B</v>
      </c>
      <c r="H540" s="1" t="str">
        <v>建联</v>
      </c>
      <c r="I540" s="1">
        <f>VLOOKUP(A540,'Sheet9'!A:A,1,0)</f>
      </c>
      <c r="J540" s="3"/>
      <c r="K540" s="1">
        <f>T540&amp;CHAR(10)&amp;U540&amp;CHAR(10)&amp;V540&amp;CHAR(10)&amp;Y540&amp;CHAR(10)&amp;Z540&amp;CHAR(10)&amp;AA540&amp;CHAR(10)&amp;AB540&amp;CHAR(10)&amp;AC540&amp;CHAR(10)&amp;AD540&amp;CHAR(10)&amp;AE540</f>
      </c>
      <c r="L540" s="2">
        <f>IFERROR(VLOOKUP(#REF!,'第一课直播'!D:L,9,0),IFERROR(VLOOKUP('第一课回放'!C:H,5,0),"未到课"))</f>
      </c>
      <c r="M540" s="2">
        <f>IFERROR(VLOOKUP(#REF!,'第一课回放'!C:H,5,0),"0:00:00")</f>
      </c>
      <c r="N540" s="2">
        <f>IFERROR(VLOOKUP(#REF!,'第二课直播'!D:L,9,0),"未到课")</f>
      </c>
      <c r="O540" s="2"/>
      <c r="P540" s="2"/>
      <c r="Q540" s="2"/>
      <c r="R540" s="2"/>
      <c r="S540" s="1">
        <f>IFERROR(VLOOKUP(A540,'微伴数据'!A:DB,12,0),"")</f>
      </c>
      <c r="T540" s="1">
        <f>IFERROR(VLOOKUP(A540,'微伴数据'!A:DB,32,0),"")</f>
      </c>
      <c r="U540" s="1">
        <f>IFERROR(VLOOKUP(A540,'微伴数据'!A:DC,81,0),"")</f>
      </c>
      <c r="V540" s="1"/>
      <c r="W540" s="1"/>
      <c r="X540" s="1">
        <f>IFERROR(VLOOKUP(A540,'星云问卷'!A:O,8,0),"")</f>
      </c>
      <c r="Y540" s="3">
        <f>IFERROR(VLOOKUP(A540,'星云问卷'!A:O,9,0),"")</f>
      </c>
      <c r="Z540" s="3">
        <f>IFERROR(VLOOKUP(A540,'星云问卷'!A:O,10,0),"")</f>
      </c>
      <c r="AA540" s="3">
        <f>IFERROR(VLOOKUP(A540,'星云问卷'!A:O,11,0),"")</f>
      </c>
      <c r="AB540" s="3">
        <f>IFERROR(VLOOKUP(A540,'星云问卷'!A:O,12,0),"")</f>
      </c>
      <c r="AC540" s="3">
        <f>IFERROR(VLOOKUP(A540,'星云问卷'!A:O,13,0),"")</f>
      </c>
      <c r="AD540" s="3">
        <f>IFERROR(VLOOKUP(A540,'星云问卷'!A:O,14,0),"")</f>
      </c>
      <c r="AE540" s="3">
        <f>IFERROR(VLOOKUP(A540,'星云问卷'!A:O,15,0),"")</f>
      </c>
      <c r="AF540" s="1">
        <f>IFERROR(VLOOKUP(A540,'微伴数据'!A:DB,72,0),"")</f>
      </c>
      <c r="AG540" s="5"/>
      <c r="AH540" s="4"/>
      <c r="AI540" s="5"/>
      <c r="AJ540" s="4"/>
      <c r="AK540" s="4"/>
      <c r="AL540" s="4"/>
      <c r="AM540" s="1"/>
      <c r="AN540" s="1"/>
      <c r="AO540" s="1"/>
    </row>
    <row r="541">
      <c r="A541" s="1">
        <f>IF('微伴数据'!A539="","",'微伴数据'!A539)</f>
      </c>
      <c r="B541" s="1">
        <f>IF('微伴数据'!B539="","",'微伴数据'!B539)</f>
      </c>
      <c r="C541" s="1">
        <f>IF('微伴数据'!G539="","",'微伴数据'!G539)</f>
      </c>
      <c r="D541" s="1">
        <f>IF('微伴数据'!D539="","",'微伴数据'!D539)</f>
      </c>
      <c r="E541" s="1">
        <f>IF('微伴数据'!CR533="","",'微伴数据'!CR533)</f>
      </c>
      <c r="F541" s="1">
        <f>IF('微伴数据'!CL533="","",'微伴数据'!CL533)</f>
      </c>
      <c r="G541" s="1" t="str">
        <v>B</v>
      </c>
      <c r="H541" s="1" t="str">
        <v>建联</v>
      </c>
      <c r="I541" s="1">
        <f>VLOOKUP(A541,'Sheet9'!A:A,1,0)</f>
      </c>
      <c r="J541" s="3"/>
      <c r="K541" s="1">
        <f>T541&amp;CHAR(10)&amp;U541&amp;CHAR(10)&amp;V541&amp;CHAR(10)&amp;Y541&amp;CHAR(10)&amp;Z541&amp;CHAR(10)&amp;AA541&amp;CHAR(10)&amp;AB541&amp;CHAR(10)&amp;AC541&amp;CHAR(10)&amp;AD541&amp;CHAR(10)&amp;AE541</f>
      </c>
      <c r="L541" s="2">
        <f>IFERROR(VLOOKUP(#REF!,'第一课直播'!D:L,9,0),IFERROR(VLOOKUP('第一课回放'!C:H,5,0),"未到课"))</f>
      </c>
      <c r="M541" s="2">
        <f>IFERROR(VLOOKUP(#REF!,'第一课回放'!C:H,5,0),"0:00:00")</f>
      </c>
      <c r="N541" s="2">
        <f>IFERROR(VLOOKUP(#REF!,'第二课直播'!D:L,9,0),"未到课")</f>
      </c>
      <c r="O541" s="2"/>
      <c r="P541" s="2"/>
      <c r="Q541" s="2"/>
      <c r="R541" s="2"/>
      <c r="S541" s="1">
        <f>IFERROR(VLOOKUP(A541,'微伴数据'!A:DB,12,0),"")</f>
      </c>
      <c r="T541" s="1">
        <f>IFERROR(VLOOKUP(A541,'微伴数据'!A:DB,32,0),"")</f>
      </c>
      <c r="U541" s="1">
        <f>IFERROR(VLOOKUP(A541,'微伴数据'!A:DC,81,0),"")</f>
      </c>
      <c r="V541" s="1"/>
      <c r="W541" s="1"/>
      <c r="X541" s="1">
        <f>IFERROR(VLOOKUP(A541,'星云问卷'!A:O,8,0),"")</f>
      </c>
      <c r="Y541" s="3">
        <f>IFERROR(VLOOKUP(A541,'星云问卷'!A:O,9,0),"")</f>
      </c>
      <c r="Z541" s="3">
        <f>IFERROR(VLOOKUP(A541,'星云问卷'!A:O,10,0),"")</f>
      </c>
      <c r="AA541" s="3">
        <f>IFERROR(VLOOKUP(A541,'星云问卷'!A:O,11,0),"")</f>
      </c>
      <c r="AB541" s="3">
        <f>IFERROR(VLOOKUP(A541,'星云问卷'!A:O,12,0),"")</f>
      </c>
      <c r="AC541" s="3">
        <f>IFERROR(VLOOKUP(A541,'星云问卷'!A:O,13,0),"")</f>
      </c>
      <c r="AD541" s="3">
        <f>IFERROR(VLOOKUP(A541,'星云问卷'!A:O,14,0),"")</f>
      </c>
      <c r="AE541" s="3">
        <f>IFERROR(VLOOKUP(A541,'星云问卷'!A:O,15,0),"")</f>
      </c>
      <c r="AF541" s="1">
        <f>IFERROR(VLOOKUP(A541,'微伴数据'!A:DB,72,0),"")</f>
      </c>
      <c r="AG541" s="5"/>
      <c r="AH541" s="4"/>
      <c r="AI541" s="5"/>
      <c r="AJ541" s="4"/>
      <c r="AK541" s="4"/>
      <c r="AL541" s="4"/>
      <c r="AM541" s="1"/>
      <c r="AN541" s="1"/>
      <c r="AO541" s="1"/>
    </row>
    <row r="542">
      <c r="A542" s="1">
        <f>IF('微伴数据'!A540="","",'微伴数据'!A540)</f>
      </c>
      <c r="B542" s="1">
        <f>IF('微伴数据'!B540="","",'微伴数据'!B540)</f>
      </c>
      <c r="C542" s="1">
        <f>IF('微伴数据'!G540="","",'微伴数据'!G540)</f>
      </c>
      <c r="D542" s="1">
        <f>IF('微伴数据'!D540="","",'微伴数据'!D540)</f>
      </c>
      <c r="E542" s="1">
        <f>IF('微伴数据'!CR534="","",'微伴数据'!CR534)</f>
      </c>
      <c r="F542" s="1">
        <f>IF('微伴数据'!CL534="","",'微伴数据'!CL534)</f>
      </c>
      <c r="G542" s="1" t="str">
        <v>B</v>
      </c>
      <c r="H542" s="1" t="str">
        <v>建联</v>
      </c>
      <c r="I542" s="1">
        <f>VLOOKUP(A542,'Sheet9'!A:A,1,0)</f>
      </c>
      <c r="J542" s="3"/>
      <c r="K542" s="1">
        <f>T542&amp;CHAR(10)&amp;U542&amp;CHAR(10)&amp;V542&amp;CHAR(10)&amp;Y542&amp;CHAR(10)&amp;Z542&amp;CHAR(10)&amp;AA542&amp;CHAR(10)&amp;AB542&amp;CHAR(10)&amp;AC542&amp;CHAR(10)&amp;AD542&amp;CHAR(10)&amp;AE542</f>
      </c>
      <c r="L542" s="2">
        <f>IFERROR(VLOOKUP(#REF!,'第一课直播'!D:L,9,0),IFERROR(VLOOKUP('第一课回放'!C:H,5,0),"未到课"))</f>
      </c>
      <c r="M542" s="2">
        <f>IFERROR(VLOOKUP(#REF!,'第一课回放'!C:H,5,0),"0:00:00")</f>
      </c>
      <c r="N542" s="2">
        <f>IFERROR(VLOOKUP(#REF!,'第二课直播'!D:L,9,0),"未到课")</f>
      </c>
      <c r="O542" s="2"/>
      <c r="P542" s="2"/>
      <c r="Q542" s="2"/>
      <c r="R542" s="2"/>
      <c r="S542" s="1">
        <f>IFERROR(VLOOKUP(A542,'微伴数据'!A:DB,12,0),"")</f>
      </c>
      <c r="T542" s="1">
        <f>IFERROR(VLOOKUP(A542,'微伴数据'!A:DB,32,0),"")</f>
      </c>
      <c r="U542" s="1">
        <f>IFERROR(VLOOKUP(A542,'微伴数据'!A:DC,81,0),"")</f>
      </c>
      <c r="V542" s="1"/>
      <c r="W542" s="1"/>
      <c r="X542" s="1">
        <f>IFERROR(VLOOKUP(A542,'星云问卷'!A:O,8,0),"")</f>
      </c>
      <c r="Y542" s="3">
        <f>IFERROR(VLOOKUP(A542,'星云问卷'!A:O,9,0),"")</f>
      </c>
      <c r="Z542" s="3">
        <f>IFERROR(VLOOKUP(A542,'星云问卷'!A:O,10,0),"")</f>
      </c>
      <c r="AA542" s="3">
        <f>IFERROR(VLOOKUP(A542,'星云问卷'!A:O,11,0),"")</f>
      </c>
      <c r="AB542" s="3">
        <f>IFERROR(VLOOKUP(A542,'星云问卷'!A:O,12,0),"")</f>
      </c>
      <c r="AC542" s="3">
        <f>IFERROR(VLOOKUP(A542,'星云问卷'!A:O,13,0),"")</f>
      </c>
      <c r="AD542" s="3">
        <f>IFERROR(VLOOKUP(A542,'星云问卷'!A:O,14,0),"")</f>
      </c>
      <c r="AE542" s="3">
        <f>IFERROR(VLOOKUP(A542,'星云问卷'!A:O,15,0),"")</f>
      </c>
      <c r="AF542" s="1">
        <f>IFERROR(VLOOKUP(A542,'微伴数据'!A:DB,72,0),"")</f>
      </c>
      <c r="AG542" s="5"/>
      <c r="AH542" s="4"/>
      <c r="AI542" s="5"/>
      <c r="AJ542" s="4"/>
      <c r="AK542" s="4"/>
      <c r="AL542" s="4"/>
      <c r="AM542" s="1"/>
      <c r="AN542" s="1"/>
      <c r="AO542" s="1"/>
    </row>
    <row r="543">
      <c r="A543" s="1">
        <f>IF('微伴数据'!A541="","",'微伴数据'!A541)</f>
      </c>
      <c r="B543" s="1">
        <f>IF('微伴数据'!B541="","",'微伴数据'!B541)</f>
      </c>
      <c r="C543" s="1">
        <f>IF('微伴数据'!G541="","",'微伴数据'!G541)</f>
      </c>
      <c r="D543" s="1">
        <f>IF('微伴数据'!D541="","",'微伴数据'!D541)</f>
      </c>
      <c r="E543" s="1">
        <f>IF('微伴数据'!CR535="","",'微伴数据'!CR535)</f>
      </c>
      <c r="F543" s="1">
        <f>IF('微伴数据'!CL535="","",'微伴数据'!CL535)</f>
      </c>
      <c r="G543" s="1" t="str">
        <v>B</v>
      </c>
      <c r="H543" s="1" t="str">
        <v>建联</v>
      </c>
      <c r="I543" s="1">
        <f>VLOOKUP(A543,'Sheet9'!A:A,1,0)</f>
      </c>
      <c r="J543" s="3"/>
      <c r="K543" s="1">
        <f>T543&amp;CHAR(10)&amp;U543&amp;CHAR(10)&amp;V543&amp;CHAR(10)&amp;Y543&amp;CHAR(10)&amp;Z543&amp;CHAR(10)&amp;AA543&amp;CHAR(10)&amp;AB543&amp;CHAR(10)&amp;AC543&amp;CHAR(10)&amp;AD543&amp;CHAR(10)&amp;AE543</f>
      </c>
      <c r="L543" s="2">
        <f>IFERROR(VLOOKUP(#REF!,'第一课直播'!D:L,9,0),IFERROR(VLOOKUP('第一课回放'!C:H,5,0),"未到课"))</f>
      </c>
      <c r="M543" s="2">
        <f>IFERROR(VLOOKUP(#REF!,'第一课回放'!C:H,5,0),"0:00:00")</f>
      </c>
      <c r="N543" s="2">
        <f>IFERROR(VLOOKUP(#REF!,'第二课直播'!D:L,9,0),"未到课")</f>
      </c>
      <c r="O543" s="2"/>
      <c r="P543" s="2"/>
      <c r="Q543" s="2"/>
      <c r="R543" s="2"/>
      <c r="S543" s="1">
        <f>IFERROR(VLOOKUP(A543,'微伴数据'!A:DB,12,0),"")</f>
      </c>
      <c r="T543" s="1">
        <f>IFERROR(VLOOKUP(A543,'微伴数据'!A:DB,32,0),"")</f>
      </c>
      <c r="U543" s="1">
        <f>IFERROR(VLOOKUP(A543,'微伴数据'!A:DC,81,0),"")</f>
      </c>
      <c r="V543" s="1"/>
      <c r="W543" s="1"/>
      <c r="X543" s="1">
        <f>IFERROR(VLOOKUP(A543,'星云问卷'!A:O,8,0),"")</f>
      </c>
      <c r="Y543" s="3">
        <f>IFERROR(VLOOKUP(A543,'星云问卷'!A:O,9,0),"")</f>
      </c>
      <c r="Z543" s="3">
        <f>IFERROR(VLOOKUP(A543,'星云问卷'!A:O,10,0),"")</f>
      </c>
      <c r="AA543" s="3">
        <f>IFERROR(VLOOKUP(A543,'星云问卷'!A:O,11,0),"")</f>
      </c>
      <c r="AB543" s="3">
        <f>IFERROR(VLOOKUP(A543,'星云问卷'!A:O,12,0),"")</f>
      </c>
      <c r="AC543" s="3">
        <f>IFERROR(VLOOKUP(A543,'星云问卷'!A:O,13,0),"")</f>
      </c>
      <c r="AD543" s="3">
        <f>IFERROR(VLOOKUP(A543,'星云问卷'!A:O,14,0),"")</f>
      </c>
      <c r="AE543" s="3">
        <f>IFERROR(VLOOKUP(A543,'星云问卷'!A:O,15,0),"")</f>
      </c>
      <c r="AF543" s="1">
        <f>IFERROR(VLOOKUP(A543,'微伴数据'!A:DB,72,0),"")</f>
      </c>
      <c r="AG543" s="5" t="str">
        <v>54BFWqk8</v>
      </c>
      <c r="AH543" s="4" t="str">
        <v>https://xiaobot.net/invitation/3e745-2c010-b8b9b-5cf15/</v>
      </c>
      <c r="AI543" s="5" t="str">
        <v>6drNXfNr</v>
      </c>
      <c r="AJ543" s="4"/>
      <c r="AK543" s="4"/>
      <c r="AL543" s="4">
        <f>CONCATENATE( " 我把体验营用户专属福利给你发一下哈：" &amp; CHAR(10) &amp; CHAR(10), "1.《抖音商业IP课》" &amp; CHAR(10), "兑换码：", AG543, CHAR(10), "兑换码使用地址：https://appamvpb5mq9834.h5.xiaoeknow.com/p/t/v1/ecommerce/mkt/redeem_index" &amp; CHAR(10) &amp; CHAR(10), "2.《生财有术66个项目精选》" &amp; CHAR(10), "兑换码：", AH543, CHAR(10), "使用方式：微信搜索小报童投递-点击开始阅读-点击生财有术项目精选即可" &amp; CHAR(10) &amp; CHAR(10), "3.《生财365问》" &amp; CHAR(10), "兑换码：", AI543, CHAR(10), "使用方式：https://appamvpb5mq9834.h5.xiaoeknow.com/p/t/v1/ecommerce/mkt/redeem_index")</f>
      </c>
      <c r="AM543" s="1"/>
      <c r="AN543" s="1"/>
      <c r="AO543" s="1"/>
    </row>
    <row r="544">
      <c r="A544" s="1">
        <f>IF('微伴数据'!A542="","",'微伴数据'!A542)</f>
      </c>
      <c r="B544" s="1">
        <f>IF('微伴数据'!B542="","",'微伴数据'!B542)</f>
      </c>
      <c r="C544" s="1">
        <f>IF('微伴数据'!G542="","",'微伴数据'!G542)</f>
      </c>
      <c r="D544" s="1">
        <f>IF('微伴数据'!D542="","",'微伴数据'!D542)</f>
      </c>
      <c r="E544" s="1">
        <f>IF('微伴数据'!CR536="","",'微伴数据'!CR536)</f>
      </c>
      <c r="F544" s="1">
        <f>IF('微伴数据'!CL536="","",'微伴数据'!CL536)</f>
      </c>
      <c r="G544" s="1" t="str">
        <v>B</v>
      </c>
      <c r="H544" s="1" t="str">
        <v>建联</v>
      </c>
      <c r="I544" s="1">
        <f>VLOOKUP(A544,'Sheet9'!A:A,1,0)</f>
      </c>
      <c r="J544" s="3"/>
      <c r="K544" s="1">
        <f>T544&amp;CHAR(10)&amp;U544&amp;CHAR(10)&amp;V544&amp;CHAR(10)&amp;Y544&amp;CHAR(10)&amp;Z544&amp;CHAR(10)&amp;AA544&amp;CHAR(10)&amp;AB544&amp;CHAR(10)&amp;AC544&amp;CHAR(10)&amp;AD544&amp;CHAR(10)&amp;AE544</f>
      </c>
      <c r="L544" s="2">
        <f>IFERROR(VLOOKUP(#REF!,'第一课直播'!D:L,9,0),IFERROR(VLOOKUP('第一课回放'!C:H,5,0),"未到课"))</f>
      </c>
      <c r="M544" s="2">
        <f>IFERROR(VLOOKUP(#REF!,'第一课回放'!C:H,5,0),"0:00:00")</f>
      </c>
      <c r="N544" s="2">
        <f>IFERROR(VLOOKUP(#REF!,'第二课直播'!D:L,9,0),"未到课")</f>
      </c>
      <c r="O544" s="2"/>
      <c r="P544" s="2"/>
      <c r="Q544" s="2"/>
      <c r="R544" s="2"/>
      <c r="S544" s="1">
        <f>IFERROR(VLOOKUP(A544,'微伴数据'!A:DB,12,0),"")</f>
      </c>
      <c r="T544" s="1">
        <f>IFERROR(VLOOKUP(A544,'微伴数据'!A:DB,32,0),"")</f>
      </c>
      <c r="U544" s="1">
        <f>IFERROR(VLOOKUP(A544,'微伴数据'!A:DC,81,0),"")</f>
      </c>
      <c r="V544" s="1"/>
      <c r="W544" s="1"/>
      <c r="X544" s="1">
        <f>IFERROR(VLOOKUP(A544,'星云问卷'!A:O,8,0),"")</f>
      </c>
      <c r="Y544" s="3">
        <f>IFERROR(VLOOKUP(A544,'星云问卷'!A:O,9,0),"")</f>
      </c>
      <c r="Z544" s="3">
        <f>IFERROR(VLOOKUP(A544,'星云问卷'!A:O,10,0),"")</f>
      </c>
      <c r="AA544" s="3">
        <f>IFERROR(VLOOKUP(A544,'星云问卷'!A:O,11,0),"")</f>
      </c>
      <c r="AB544" s="3">
        <f>IFERROR(VLOOKUP(A544,'星云问卷'!A:O,12,0),"")</f>
      </c>
      <c r="AC544" s="3">
        <f>IFERROR(VLOOKUP(A544,'星云问卷'!A:O,13,0),"")</f>
      </c>
      <c r="AD544" s="3">
        <f>IFERROR(VLOOKUP(A544,'星云问卷'!A:O,14,0),"")</f>
      </c>
      <c r="AE544" s="3">
        <f>IFERROR(VLOOKUP(A544,'星云问卷'!A:O,15,0),"")</f>
      </c>
      <c r="AF544" s="1">
        <f>IFERROR(VLOOKUP(A544,'微伴数据'!A:DB,72,0),"")</f>
      </c>
      <c r="AG544" s="5"/>
      <c r="AH544" s="4"/>
      <c r="AI544" s="5"/>
      <c r="AJ544" s="4"/>
      <c r="AK544" s="4"/>
      <c r="AL544" s="4"/>
      <c r="AM544" s="1"/>
      <c r="AN544" s="1"/>
      <c r="AO544" s="1"/>
    </row>
    <row r="545">
      <c r="A545" s="1">
        <f>IF('微伴数据'!A543="","",'微伴数据'!A543)</f>
      </c>
      <c r="B545" s="1">
        <f>IF('微伴数据'!B543="","",'微伴数据'!B543)</f>
      </c>
      <c r="C545" s="1">
        <f>IF('微伴数据'!G543="","",'微伴数据'!G543)</f>
      </c>
      <c r="D545" s="1">
        <f>IF('微伴数据'!D543="","",'微伴数据'!D543)</f>
      </c>
      <c r="E545" s="1">
        <f>IF('微伴数据'!CR537="","",'微伴数据'!CR537)</f>
      </c>
      <c r="F545" s="1">
        <f>IF('微伴数据'!CL537="","",'微伴数据'!CL537)</f>
      </c>
      <c r="G545" s="1" t="str">
        <v>B</v>
      </c>
      <c r="H545" s="1" t="str">
        <v>建联</v>
      </c>
      <c r="I545" s="1">
        <f>VLOOKUP(A545,'Sheet9'!A:A,1,0)</f>
      </c>
      <c r="J545" s="3"/>
      <c r="K545" s="1">
        <f>T545&amp;CHAR(10)&amp;U545&amp;CHAR(10)&amp;V545&amp;CHAR(10)&amp;Y545&amp;CHAR(10)&amp;Z545&amp;CHAR(10)&amp;AA545&amp;CHAR(10)&amp;AB545&amp;CHAR(10)&amp;AC545&amp;CHAR(10)&amp;AD545&amp;CHAR(10)&amp;AE545</f>
      </c>
      <c r="L545" s="2">
        <f>IFERROR(VLOOKUP(#REF!,'第一课直播'!D:L,9,0),IFERROR(VLOOKUP('第一课回放'!C:H,5,0),"未到课"))</f>
      </c>
      <c r="M545" s="2">
        <f>IFERROR(VLOOKUP(#REF!,'第一课回放'!C:H,5,0),"0:00:00")</f>
      </c>
      <c r="N545" s="2">
        <f>IFERROR(VLOOKUP(#REF!,'第二课直播'!D:L,9,0),"未到课")</f>
      </c>
      <c r="O545" s="2"/>
      <c r="P545" s="2"/>
      <c r="Q545" s="2"/>
      <c r="R545" s="2"/>
      <c r="S545" s="1">
        <f>IFERROR(VLOOKUP(A545,'微伴数据'!A:DB,12,0),"")</f>
      </c>
      <c r="T545" s="1">
        <f>IFERROR(VLOOKUP(A545,'微伴数据'!A:DB,32,0),"")</f>
      </c>
      <c r="U545" s="1">
        <f>IFERROR(VLOOKUP(A545,'微伴数据'!A:DC,81,0),"")</f>
      </c>
      <c r="V545" s="1"/>
      <c r="W545" s="1"/>
      <c r="X545" s="1">
        <f>IFERROR(VLOOKUP(A545,'星云问卷'!A:O,8,0),"")</f>
      </c>
      <c r="Y545" s="3">
        <f>IFERROR(VLOOKUP(A545,'星云问卷'!A:O,9,0),"")</f>
      </c>
      <c r="Z545" s="3">
        <f>IFERROR(VLOOKUP(A545,'星云问卷'!A:O,10,0),"")</f>
      </c>
      <c r="AA545" s="3">
        <f>IFERROR(VLOOKUP(A545,'星云问卷'!A:O,11,0),"")</f>
      </c>
      <c r="AB545" s="3">
        <f>IFERROR(VLOOKUP(A545,'星云问卷'!A:O,12,0),"")</f>
      </c>
      <c r="AC545" s="3">
        <f>IFERROR(VLOOKUP(A545,'星云问卷'!A:O,13,0),"")</f>
      </c>
      <c r="AD545" s="3">
        <f>IFERROR(VLOOKUP(A545,'星云问卷'!A:O,14,0),"")</f>
      </c>
      <c r="AE545" s="3">
        <f>IFERROR(VLOOKUP(A545,'星云问卷'!A:O,15,0),"")</f>
      </c>
      <c r="AF545" s="1">
        <f>IFERROR(VLOOKUP(A545,'微伴数据'!A:DB,72,0),"")</f>
      </c>
      <c r="AG545" s="5"/>
      <c r="AH545" s="4"/>
      <c r="AI545" s="5"/>
      <c r="AJ545" s="4"/>
      <c r="AK545" s="4"/>
      <c r="AL545" s="4"/>
      <c r="AM545" s="1"/>
      <c r="AN545" s="1"/>
      <c r="AO545" s="1"/>
    </row>
    <row r="546">
      <c r="A546" s="1">
        <f>IF('微伴数据'!A544="","",'微伴数据'!A544)</f>
      </c>
      <c r="B546" s="1">
        <f>IF('微伴数据'!B544="","",'微伴数据'!B544)</f>
      </c>
      <c r="C546" s="1">
        <f>IF('微伴数据'!G544="","",'微伴数据'!G544)</f>
      </c>
      <c r="D546" s="1">
        <f>IF('微伴数据'!D544="","",'微伴数据'!D544)</f>
      </c>
      <c r="E546" s="1">
        <f>IF('微伴数据'!CR538="","",'微伴数据'!CR538)</f>
      </c>
      <c r="F546" s="1">
        <f>IF('微伴数据'!CL538="","",'微伴数据'!CL538)</f>
      </c>
      <c r="G546" s="1" t="str">
        <v>B</v>
      </c>
      <c r="H546" s="1" t="str">
        <v>建联</v>
      </c>
      <c r="I546" s="1">
        <f>VLOOKUP(A546,'Sheet9'!A:A,1,0)</f>
      </c>
      <c r="J546" s="3"/>
      <c r="K546" s="1">
        <f>T546&amp;CHAR(10)&amp;U546&amp;CHAR(10)&amp;V546&amp;CHAR(10)&amp;Y546&amp;CHAR(10)&amp;Z546&amp;CHAR(10)&amp;AA546&amp;CHAR(10)&amp;AB546&amp;CHAR(10)&amp;AC546&amp;CHAR(10)&amp;AD546&amp;CHAR(10)&amp;AE546</f>
      </c>
      <c r="L546" s="2">
        <f>IFERROR(VLOOKUP(#REF!,'第一课直播'!D:L,9,0),IFERROR(VLOOKUP('第一课回放'!C:H,5,0),"未到课"))</f>
      </c>
      <c r="M546" s="2">
        <f>IFERROR(VLOOKUP(#REF!,'第一课回放'!C:H,5,0),"0:00:00")</f>
      </c>
      <c r="N546" s="2">
        <f>IFERROR(VLOOKUP(#REF!,'第二课直播'!D:L,9,0),"未到课")</f>
      </c>
      <c r="O546" s="2"/>
      <c r="P546" s="2"/>
      <c r="Q546" s="2"/>
      <c r="R546" s="2"/>
      <c r="S546" s="1">
        <f>IFERROR(VLOOKUP(A546,'微伴数据'!A:DB,12,0),"")</f>
      </c>
      <c r="T546" s="1">
        <f>IFERROR(VLOOKUP(A546,'微伴数据'!A:DB,32,0),"")</f>
      </c>
      <c r="U546" s="1">
        <f>IFERROR(VLOOKUP(A546,'微伴数据'!A:DC,81,0),"")</f>
      </c>
      <c r="V546" s="1"/>
      <c r="W546" s="1"/>
      <c r="X546" s="1">
        <f>IFERROR(VLOOKUP(A546,'星云问卷'!A:O,8,0),"")</f>
      </c>
      <c r="Y546" s="3">
        <f>IFERROR(VLOOKUP(A546,'星云问卷'!A:O,9,0),"")</f>
      </c>
      <c r="Z546" s="3">
        <f>IFERROR(VLOOKUP(A546,'星云问卷'!A:O,10,0),"")</f>
      </c>
      <c r="AA546" s="3">
        <f>IFERROR(VLOOKUP(A546,'星云问卷'!A:O,11,0),"")</f>
      </c>
      <c r="AB546" s="3">
        <f>IFERROR(VLOOKUP(A546,'星云问卷'!A:O,12,0),"")</f>
      </c>
      <c r="AC546" s="3">
        <f>IFERROR(VLOOKUP(A546,'星云问卷'!A:O,13,0),"")</f>
      </c>
      <c r="AD546" s="3">
        <f>IFERROR(VLOOKUP(A546,'星云问卷'!A:O,14,0),"")</f>
      </c>
      <c r="AE546" s="3">
        <f>IFERROR(VLOOKUP(A546,'星云问卷'!A:O,15,0),"")</f>
      </c>
      <c r="AF546" s="1">
        <f>IFERROR(VLOOKUP(A546,'微伴数据'!A:DB,72,0),"")</f>
      </c>
      <c r="AG546" s="5"/>
      <c r="AH546" s="4"/>
      <c r="AI546" s="5"/>
      <c r="AJ546" s="4"/>
      <c r="AK546" s="4"/>
      <c r="AL546" s="4"/>
      <c r="AM546" s="1"/>
      <c r="AN546" s="1"/>
      <c r="AO546" s="1"/>
    </row>
    <row r="547">
      <c r="A547" s="1">
        <f>IF('微伴数据'!A545="","",'微伴数据'!A545)</f>
      </c>
      <c r="B547" s="1">
        <f>IF('微伴数据'!B545="","",'微伴数据'!B545)</f>
      </c>
      <c r="C547" s="1">
        <f>IF('微伴数据'!G545="","",'微伴数据'!G545)</f>
      </c>
      <c r="D547" s="1">
        <f>IF('微伴数据'!D545="","",'微伴数据'!D545)</f>
      </c>
      <c r="E547" s="1">
        <f>IF('微伴数据'!CR539="","",'微伴数据'!CR539)</f>
      </c>
      <c r="F547" s="1">
        <f>IF('微伴数据'!CL539="","",'微伴数据'!CL539)</f>
      </c>
      <c r="G547" s="1" t="str">
        <v>B</v>
      </c>
      <c r="H547" s="1" t="str">
        <v>建联</v>
      </c>
      <c r="I547" s="1">
        <f>VLOOKUP(A547,'Sheet9'!A:A,1,0)</f>
      </c>
      <c r="J547" s="3"/>
      <c r="K547" s="1">
        <f>T547&amp;CHAR(10)&amp;U547&amp;CHAR(10)&amp;V547&amp;CHAR(10)&amp;Y547&amp;CHAR(10)&amp;Z547&amp;CHAR(10)&amp;AA547&amp;CHAR(10)&amp;AB547&amp;CHAR(10)&amp;AC547&amp;CHAR(10)&amp;AD547&amp;CHAR(10)&amp;AE547</f>
      </c>
      <c r="L547" s="2">
        <f>IFERROR(VLOOKUP(#REF!,'第一课直播'!D:L,9,0),IFERROR(VLOOKUP('第一课回放'!C:H,5,0),"未到课"))</f>
      </c>
      <c r="M547" s="2">
        <f>IFERROR(VLOOKUP(#REF!,'第一课回放'!C:H,5,0),"0:00:00")</f>
      </c>
      <c r="N547" s="2">
        <f>IFERROR(VLOOKUP(#REF!,'第二课直播'!D:L,9,0),"未到课")</f>
      </c>
      <c r="O547" s="2"/>
      <c r="P547" s="2"/>
      <c r="Q547" s="2"/>
      <c r="R547" s="2"/>
      <c r="S547" s="1">
        <f>IFERROR(VLOOKUP(A547,'微伴数据'!A:DB,12,0),"")</f>
      </c>
      <c r="T547" s="1">
        <f>IFERROR(VLOOKUP(A547,'微伴数据'!A:DB,32,0),"")</f>
      </c>
      <c r="U547" s="1">
        <f>IFERROR(VLOOKUP(A547,'微伴数据'!A:DC,81,0),"")</f>
      </c>
      <c r="V547" s="1"/>
      <c r="W547" s="1"/>
      <c r="X547" s="1">
        <f>IFERROR(VLOOKUP(A547,'星云问卷'!A:O,8,0),"")</f>
      </c>
      <c r="Y547" s="3">
        <f>IFERROR(VLOOKUP(A547,'星云问卷'!A:O,9,0),"")</f>
      </c>
      <c r="Z547" s="3">
        <f>IFERROR(VLOOKUP(A547,'星云问卷'!A:O,10,0),"")</f>
      </c>
      <c r="AA547" s="3">
        <f>IFERROR(VLOOKUP(A547,'星云问卷'!A:O,11,0),"")</f>
      </c>
      <c r="AB547" s="3">
        <f>IFERROR(VLOOKUP(A547,'星云问卷'!A:O,12,0),"")</f>
      </c>
      <c r="AC547" s="3">
        <f>IFERROR(VLOOKUP(A547,'星云问卷'!A:O,13,0),"")</f>
      </c>
      <c r="AD547" s="3">
        <f>IFERROR(VLOOKUP(A547,'星云问卷'!A:O,14,0),"")</f>
      </c>
      <c r="AE547" s="3">
        <f>IFERROR(VLOOKUP(A547,'星云问卷'!A:O,15,0),"")</f>
      </c>
      <c r="AF547" s="1">
        <f>IFERROR(VLOOKUP(A547,'微伴数据'!A:DB,72,0),"")</f>
      </c>
      <c r="AG547" s="5"/>
      <c r="AH547" s="4"/>
      <c r="AI547" s="5"/>
      <c r="AJ547" s="4"/>
      <c r="AK547" s="4"/>
      <c r="AL547" s="4"/>
      <c r="AM547" s="1"/>
      <c r="AN547" s="1"/>
      <c r="AO547" s="1"/>
    </row>
    <row r="548">
      <c r="A548" s="1">
        <f>IF('微伴数据'!A546="","",'微伴数据'!A546)</f>
      </c>
      <c r="B548" s="1">
        <f>IF('微伴数据'!B546="","",'微伴数据'!B546)</f>
      </c>
      <c r="C548" s="1">
        <f>IF('微伴数据'!G546="","",'微伴数据'!G546)</f>
      </c>
      <c r="D548" s="1">
        <f>IF('微伴数据'!D546="","",'微伴数据'!D546)</f>
      </c>
      <c r="E548" s="1">
        <f>IF('微伴数据'!CR540="","",'微伴数据'!CR540)</f>
      </c>
      <c r="F548" s="1">
        <f>IF('微伴数据'!CL540="","",'微伴数据'!CL540)</f>
      </c>
      <c r="G548" s="1" t="str">
        <v>B</v>
      </c>
      <c r="H548" s="1" t="str">
        <v>建联</v>
      </c>
      <c r="I548" s="1">
        <f>VLOOKUP(A548,'Sheet9'!A:A,1,0)</f>
      </c>
      <c r="J548" s="3"/>
      <c r="K548" s="1">
        <f>T548&amp;CHAR(10)&amp;U548&amp;CHAR(10)&amp;V548&amp;CHAR(10)&amp;Y548&amp;CHAR(10)&amp;Z548&amp;CHAR(10)&amp;AA548&amp;CHAR(10)&amp;AB548&amp;CHAR(10)&amp;AC548&amp;CHAR(10)&amp;AD548&amp;CHAR(10)&amp;AE548</f>
      </c>
      <c r="L548" s="2">
        <f>IFERROR(VLOOKUP(#REF!,'第一课直播'!D:L,9,0),IFERROR(VLOOKUP('第一课回放'!C:H,5,0),"未到课"))</f>
      </c>
      <c r="M548" s="2">
        <f>IFERROR(VLOOKUP(#REF!,'第一课回放'!C:H,5,0),"0:00:00")</f>
      </c>
      <c r="N548" s="2">
        <f>IFERROR(VLOOKUP(#REF!,'第二课直播'!D:L,9,0),"未到课")</f>
      </c>
      <c r="O548" s="2"/>
      <c r="P548" s="2"/>
      <c r="Q548" s="2"/>
      <c r="R548" s="2"/>
      <c r="S548" s="1">
        <f>IFERROR(VLOOKUP(A548,'微伴数据'!A:DB,12,0),"")</f>
      </c>
      <c r="T548" s="1">
        <f>IFERROR(VLOOKUP(A548,'微伴数据'!A:DB,32,0),"")</f>
      </c>
      <c r="U548" s="1">
        <f>IFERROR(VLOOKUP(A548,'微伴数据'!A:DC,81,0),"")</f>
      </c>
      <c r="V548" s="1"/>
      <c r="W548" s="1"/>
      <c r="X548" s="1">
        <f>IFERROR(VLOOKUP(A548,'星云问卷'!A:O,8,0),"")</f>
      </c>
      <c r="Y548" s="3">
        <f>IFERROR(VLOOKUP(A548,'星云问卷'!A:O,9,0),"")</f>
      </c>
      <c r="Z548" s="3">
        <f>IFERROR(VLOOKUP(A548,'星云问卷'!A:O,10,0),"")</f>
      </c>
      <c r="AA548" s="3">
        <f>IFERROR(VLOOKUP(A548,'星云问卷'!A:O,11,0),"")</f>
      </c>
      <c r="AB548" s="3">
        <f>IFERROR(VLOOKUP(A548,'星云问卷'!A:O,12,0),"")</f>
      </c>
      <c r="AC548" s="3">
        <f>IFERROR(VLOOKUP(A548,'星云问卷'!A:O,13,0),"")</f>
      </c>
      <c r="AD548" s="3">
        <f>IFERROR(VLOOKUP(A548,'星云问卷'!A:O,14,0),"")</f>
      </c>
      <c r="AE548" s="3">
        <f>IFERROR(VLOOKUP(A548,'星云问卷'!A:O,15,0),"")</f>
      </c>
      <c r="AF548" s="1">
        <f>IFERROR(VLOOKUP(A548,'微伴数据'!A:DB,72,0),"")</f>
      </c>
      <c r="AG548" s="5"/>
      <c r="AH548" s="4"/>
      <c r="AI548" s="5"/>
      <c r="AJ548" s="4"/>
      <c r="AK548" s="4"/>
      <c r="AL548" s="4"/>
      <c r="AM548" s="1"/>
      <c r="AN548" s="1"/>
      <c r="AO548" s="1"/>
    </row>
    <row r="549">
      <c r="A549" s="1">
        <f>IF('微伴数据'!A547="","",'微伴数据'!A547)</f>
      </c>
      <c r="B549" s="1">
        <f>IF('微伴数据'!B547="","",'微伴数据'!B547)</f>
      </c>
      <c r="C549" s="1">
        <f>IF('微伴数据'!G547="","",'微伴数据'!G547)</f>
      </c>
      <c r="D549" s="1">
        <f>IF('微伴数据'!D547="","",'微伴数据'!D547)</f>
      </c>
      <c r="E549" s="1">
        <f>IF('微伴数据'!CR541="","",'微伴数据'!CR541)</f>
      </c>
      <c r="F549" s="1">
        <f>IF('微伴数据'!CL541="","",'微伴数据'!CL541)</f>
      </c>
      <c r="G549" s="1" t="str">
        <v>B</v>
      </c>
      <c r="H549" s="1" t="str">
        <v>建联</v>
      </c>
      <c r="I549" s="1">
        <f>VLOOKUP(A549,'Sheet9'!A:A,1,0)</f>
      </c>
      <c r="J549" s="3"/>
      <c r="K549" s="1">
        <f>T549&amp;CHAR(10)&amp;U549&amp;CHAR(10)&amp;V549&amp;CHAR(10)&amp;Y549&amp;CHAR(10)&amp;Z549&amp;CHAR(10)&amp;AA549&amp;CHAR(10)&amp;AB549&amp;CHAR(10)&amp;AC549&amp;CHAR(10)&amp;AD549&amp;CHAR(10)&amp;AE549</f>
      </c>
      <c r="L549" s="2">
        <f>IFERROR(VLOOKUP(#REF!,'第一课直播'!D:L,9,0),IFERROR(VLOOKUP('第一课回放'!C:H,5,0),"未到课"))</f>
      </c>
      <c r="M549" s="2">
        <f>IFERROR(VLOOKUP(#REF!,'第一课回放'!C:H,5,0),"0:00:00")</f>
      </c>
      <c r="N549" s="2">
        <f>IFERROR(VLOOKUP(#REF!,'第二课直播'!D:L,9,0),"未到课")</f>
      </c>
      <c r="O549" s="2"/>
      <c r="P549" s="2"/>
      <c r="Q549" s="2"/>
      <c r="R549" s="2"/>
      <c r="S549" s="1">
        <f>IFERROR(VLOOKUP(A549,'微伴数据'!A:DB,12,0),"")</f>
      </c>
      <c r="T549" s="1">
        <f>IFERROR(VLOOKUP(A549,'微伴数据'!A:DB,32,0),"")</f>
      </c>
      <c r="U549" s="1">
        <f>IFERROR(VLOOKUP(A549,'微伴数据'!A:DC,81,0),"")</f>
      </c>
      <c r="V549" s="1"/>
      <c r="W549" s="1"/>
      <c r="X549" s="1">
        <f>IFERROR(VLOOKUP(A549,'星云问卷'!A:O,8,0),"")</f>
      </c>
      <c r="Y549" s="3">
        <f>IFERROR(VLOOKUP(A549,'星云问卷'!A:O,9,0),"")</f>
      </c>
      <c r="Z549" s="3">
        <f>IFERROR(VLOOKUP(A549,'星云问卷'!A:O,10,0),"")</f>
      </c>
      <c r="AA549" s="3">
        <f>IFERROR(VLOOKUP(A549,'星云问卷'!A:O,11,0),"")</f>
      </c>
      <c r="AB549" s="3">
        <f>IFERROR(VLOOKUP(A549,'星云问卷'!A:O,12,0),"")</f>
      </c>
      <c r="AC549" s="3">
        <f>IFERROR(VLOOKUP(A549,'星云问卷'!A:O,13,0),"")</f>
      </c>
      <c r="AD549" s="3">
        <f>IFERROR(VLOOKUP(A549,'星云问卷'!A:O,14,0),"")</f>
      </c>
      <c r="AE549" s="3">
        <f>IFERROR(VLOOKUP(A549,'星云问卷'!A:O,15,0),"")</f>
      </c>
      <c r="AF549" s="1">
        <f>IFERROR(VLOOKUP(A549,'微伴数据'!A:DB,72,0),"")</f>
      </c>
      <c r="AG549" s="5"/>
      <c r="AH549" s="4"/>
      <c r="AI549" s="5"/>
      <c r="AJ549" s="4"/>
      <c r="AK549" s="4"/>
      <c r="AL549" s="4"/>
      <c r="AM549" s="1"/>
      <c r="AN549" s="1"/>
      <c r="AO549" s="1"/>
    </row>
    <row r="550">
      <c r="A550" s="1">
        <f>IF('微伴数据'!A548="","",'微伴数据'!A548)</f>
      </c>
      <c r="B550" s="1">
        <f>IF('微伴数据'!B548="","",'微伴数据'!B548)</f>
      </c>
      <c r="C550" s="1">
        <f>IF('微伴数据'!G548="","",'微伴数据'!G548)</f>
      </c>
      <c r="D550" s="1">
        <f>IF('微伴数据'!D548="","",'微伴数据'!D548)</f>
      </c>
      <c r="E550" s="1">
        <f>IF('微伴数据'!CR542="","",'微伴数据'!CR542)</f>
      </c>
      <c r="F550" s="1">
        <f>IF('微伴数据'!CL542="","",'微伴数据'!CL542)</f>
      </c>
      <c r="G550" s="1" t="str">
        <v>B</v>
      </c>
      <c r="H550" s="1" t="str">
        <v>建联</v>
      </c>
      <c r="I550" s="1">
        <f>VLOOKUP(A550,'Sheet9'!A:A,1,0)</f>
      </c>
      <c r="J550" s="3"/>
      <c r="K550" s="1">
        <f>T550&amp;CHAR(10)&amp;U550&amp;CHAR(10)&amp;V550&amp;CHAR(10)&amp;Y550&amp;CHAR(10)&amp;Z550&amp;CHAR(10)&amp;AA550&amp;CHAR(10)&amp;AB550&amp;CHAR(10)&amp;AC550&amp;CHAR(10)&amp;AD550&amp;CHAR(10)&amp;AE550</f>
      </c>
      <c r="L550" s="2">
        <f>IFERROR(VLOOKUP(#REF!,'第一课直播'!D:L,9,0),IFERROR(VLOOKUP('第一课回放'!C:H,5,0),"未到课"))</f>
      </c>
      <c r="M550" s="2">
        <f>IFERROR(VLOOKUP(#REF!,'第一课回放'!C:H,5,0),"0:00:00")</f>
      </c>
      <c r="N550" s="2">
        <f>IFERROR(VLOOKUP(#REF!,'第二课直播'!D:L,9,0),"未到课")</f>
      </c>
      <c r="O550" s="2"/>
      <c r="P550" s="2"/>
      <c r="Q550" s="2"/>
      <c r="R550" s="2"/>
      <c r="S550" s="1">
        <f>IFERROR(VLOOKUP(A550,'微伴数据'!A:DB,12,0),"")</f>
      </c>
      <c r="T550" s="1">
        <f>IFERROR(VLOOKUP(A550,'微伴数据'!A:DB,32,0),"")</f>
      </c>
      <c r="U550" s="1">
        <f>IFERROR(VLOOKUP(A550,'微伴数据'!A:DC,81,0),"")</f>
      </c>
      <c r="V550" s="1"/>
      <c r="W550" s="1"/>
      <c r="X550" s="1">
        <f>IFERROR(VLOOKUP(A550,'星云问卷'!A:O,8,0),"")</f>
      </c>
      <c r="Y550" s="3">
        <f>IFERROR(VLOOKUP(A550,'星云问卷'!A:O,9,0),"")</f>
      </c>
      <c r="Z550" s="3">
        <f>IFERROR(VLOOKUP(A550,'星云问卷'!A:O,10,0),"")</f>
      </c>
      <c r="AA550" s="3">
        <f>IFERROR(VLOOKUP(A550,'星云问卷'!A:O,11,0),"")</f>
      </c>
      <c r="AB550" s="3">
        <f>IFERROR(VLOOKUP(A550,'星云问卷'!A:O,12,0),"")</f>
      </c>
      <c r="AC550" s="3">
        <f>IFERROR(VLOOKUP(A550,'星云问卷'!A:O,13,0),"")</f>
      </c>
      <c r="AD550" s="3">
        <f>IFERROR(VLOOKUP(A550,'星云问卷'!A:O,14,0),"")</f>
      </c>
      <c r="AE550" s="3">
        <f>IFERROR(VLOOKUP(A550,'星云问卷'!A:O,15,0),"")</f>
      </c>
      <c r="AF550" s="1">
        <f>IFERROR(VLOOKUP(A550,'微伴数据'!A:DB,72,0),"")</f>
      </c>
      <c r="AG550" s="5"/>
      <c r="AH550" s="4"/>
      <c r="AI550" s="5"/>
      <c r="AJ550" s="4"/>
      <c r="AK550" s="4"/>
      <c r="AL550" s="4"/>
      <c r="AM550" s="1"/>
      <c r="AN550" s="1"/>
      <c r="AO550" s="1"/>
    </row>
    <row r="551">
      <c r="A551" s="1">
        <f>IF('微伴数据'!A549="","",'微伴数据'!A549)</f>
      </c>
      <c r="B551" s="1">
        <f>IF('微伴数据'!B549="","",'微伴数据'!B549)</f>
      </c>
      <c r="C551" s="1">
        <f>IF('微伴数据'!G549="","",'微伴数据'!G549)</f>
      </c>
      <c r="D551" s="1">
        <f>IF('微伴数据'!D549="","",'微伴数据'!D549)</f>
      </c>
      <c r="E551" s="1">
        <f>IF('微伴数据'!CR543="","",'微伴数据'!CR543)</f>
      </c>
      <c r="F551" s="1">
        <f>IF('微伴数据'!CL543="","",'微伴数据'!CL543)</f>
      </c>
      <c r="G551" s="1" t="str">
        <v>B</v>
      </c>
      <c r="H551" s="1" t="str">
        <v>建联</v>
      </c>
      <c r="I551" s="1">
        <f>VLOOKUP(A551,'Sheet9'!A:A,1,0)</f>
      </c>
      <c r="J551" s="3"/>
      <c r="K551" s="1">
        <f>T551&amp;CHAR(10)&amp;U551&amp;CHAR(10)&amp;V551&amp;CHAR(10)&amp;Y551&amp;CHAR(10)&amp;Z551&amp;CHAR(10)&amp;AA551&amp;CHAR(10)&amp;AB551&amp;CHAR(10)&amp;AC551&amp;CHAR(10)&amp;AD551&amp;CHAR(10)&amp;AE551</f>
      </c>
      <c r="L551" s="2">
        <f>IFERROR(VLOOKUP(#REF!,'第一课直播'!D:L,9,0),IFERROR(VLOOKUP('第一课回放'!C:H,5,0),"未到课"))</f>
      </c>
      <c r="M551" s="2">
        <f>IFERROR(VLOOKUP(#REF!,'第一课回放'!C:H,5,0),"0:00:00")</f>
      </c>
      <c r="N551" s="2">
        <f>IFERROR(VLOOKUP(#REF!,'第二课直播'!D:L,9,0),"未到课")</f>
      </c>
      <c r="O551" s="2"/>
      <c r="P551" s="2"/>
      <c r="Q551" s="2"/>
      <c r="R551" s="2"/>
      <c r="S551" s="1">
        <f>IFERROR(VLOOKUP(A551,'微伴数据'!A:DB,12,0),"")</f>
      </c>
      <c r="T551" s="1">
        <f>IFERROR(VLOOKUP(A551,'微伴数据'!A:DB,32,0),"")</f>
      </c>
      <c r="U551" s="1">
        <f>IFERROR(VLOOKUP(A551,'微伴数据'!A:DC,81,0),"")</f>
      </c>
      <c r="V551" s="1"/>
      <c r="W551" s="1"/>
      <c r="X551" s="1">
        <f>IFERROR(VLOOKUP(A551,'星云问卷'!A:O,8,0),"")</f>
      </c>
      <c r="Y551" s="3">
        <f>IFERROR(VLOOKUP(A551,'星云问卷'!A:O,9,0),"")</f>
      </c>
      <c r="Z551" s="3">
        <f>IFERROR(VLOOKUP(A551,'星云问卷'!A:O,10,0),"")</f>
      </c>
      <c r="AA551" s="3">
        <f>IFERROR(VLOOKUP(A551,'星云问卷'!A:O,11,0),"")</f>
      </c>
      <c r="AB551" s="3">
        <f>IFERROR(VLOOKUP(A551,'星云问卷'!A:O,12,0),"")</f>
      </c>
      <c r="AC551" s="3">
        <f>IFERROR(VLOOKUP(A551,'星云问卷'!A:O,13,0),"")</f>
      </c>
      <c r="AD551" s="3">
        <f>IFERROR(VLOOKUP(A551,'星云问卷'!A:O,14,0),"")</f>
      </c>
      <c r="AE551" s="3">
        <f>IFERROR(VLOOKUP(A551,'星云问卷'!A:O,15,0),"")</f>
      </c>
      <c r="AF551" s="1">
        <f>IFERROR(VLOOKUP(A551,'微伴数据'!A:DB,72,0),"")</f>
      </c>
      <c r="AG551" s="5"/>
      <c r="AH551" s="4"/>
      <c r="AI551" s="5"/>
      <c r="AJ551" s="4"/>
      <c r="AK551" s="4"/>
      <c r="AL551" s="4"/>
      <c r="AM551" s="1"/>
      <c r="AN551" s="1"/>
      <c r="AO551" s="1"/>
    </row>
    <row r="552">
      <c r="A552" s="1">
        <f>IF('微伴数据'!A550="","",'微伴数据'!A550)</f>
      </c>
      <c r="B552" s="1">
        <f>IF('微伴数据'!B550="","",'微伴数据'!B550)</f>
      </c>
      <c r="C552" s="1">
        <f>IF('微伴数据'!G550="","",'微伴数据'!G550)</f>
      </c>
      <c r="D552" s="1">
        <f>IF('微伴数据'!D550="","",'微伴数据'!D550)</f>
      </c>
      <c r="E552" s="1">
        <f>IF('微伴数据'!CR544="","",'微伴数据'!CR544)</f>
      </c>
      <c r="F552" s="1">
        <f>IF('微伴数据'!CL544="","",'微伴数据'!CL544)</f>
      </c>
      <c r="G552" s="1" t="str">
        <v>B</v>
      </c>
      <c r="H552" s="1" t="str">
        <v>建联</v>
      </c>
      <c r="I552" s="1">
        <f>VLOOKUP(A552,'Sheet9'!A:A,1,0)</f>
      </c>
      <c r="J552" s="3"/>
      <c r="K552" s="1">
        <f>T552&amp;CHAR(10)&amp;U552&amp;CHAR(10)&amp;V552&amp;CHAR(10)&amp;Y552&amp;CHAR(10)&amp;Z552&amp;CHAR(10)&amp;AA552&amp;CHAR(10)&amp;AB552&amp;CHAR(10)&amp;AC552&amp;CHAR(10)&amp;AD552&amp;CHAR(10)&amp;AE552</f>
      </c>
      <c r="L552" s="2">
        <f>IFERROR(VLOOKUP(#REF!,'第一课直播'!D:L,9,0),IFERROR(VLOOKUP('第一课回放'!C:H,5,0),"未到课"))</f>
      </c>
      <c r="M552" s="2">
        <f>IFERROR(VLOOKUP(#REF!,'第一课回放'!C:H,5,0),"0:00:00")</f>
      </c>
      <c r="N552" s="2">
        <f>IFERROR(VLOOKUP(#REF!,'第二课直播'!D:L,9,0),"未到课")</f>
      </c>
      <c r="O552" s="2"/>
      <c r="P552" s="2"/>
      <c r="Q552" s="2"/>
      <c r="R552" s="2"/>
      <c r="S552" s="1">
        <f>IFERROR(VLOOKUP(A552,'微伴数据'!A:DB,12,0),"")</f>
      </c>
      <c r="T552" s="1">
        <f>IFERROR(VLOOKUP(A552,'微伴数据'!A:DB,32,0),"")</f>
      </c>
      <c r="U552" s="1">
        <f>IFERROR(VLOOKUP(A552,'微伴数据'!A:DC,81,0),"")</f>
      </c>
      <c r="V552" s="1"/>
      <c r="W552" s="1"/>
      <c r="X552" s="1">
        <f>IFERROR(VLOOKUP(A552,'星云问卷'!A:O,8,0),"")</f>
      </c>
      <c r="Y552" s="3">
        <f>IFERROR(VLOOKUP(A552,'星云问卷'!A:O,9,0),"")</f>
      </c>
      <c r="Z552" s="3">
        <f>IFERROR(VLOOKUP(A552,'星云问卷'!A:O,10,0),"")</f>
      </c>
      <c r="AA552" s="3">
        <f>IFERROR(VLOOKUP(A552,'星云问卷'!A:O,11,0),"")</f>
      </c>
      <c r="AB552" s="3">
        <f>IFERROR(VLOOKUP(A552,'星云问卷'!A:O,12,0),"")</f>
      </c>
      <c r="AC552" s="3">
        <f>IFERROR(VLOOKUP(A552,'星云问卷'!A:O,13,0),"")</f>
      </c>
      <c r="AD552" s="3">
        <f>IFERROR(VLOOKUP(A552,'星云问卷'!A:O,14,0),"")</f>
      </c>
      <c r="AE552" s="3">
        <f>IFERROR(VLOOKUP(A552,'星云问卷'!A:O,15,0),"")</f>
      </c>
      <c r="AF552" s="1">
        <f>IFERROR(VLOOKUP(A552,'微伴数据'!A:DB,72,0),"")</f>
      </c>
      <c r="AG552" s="5"/>
      <c r="AH552" s="4"/>
      <c r="AI552" s="5"/>
      <c r="AJ552" s="4"/>
      <c r="AK552" s="4"/>
      <c r="AL552" s="4"/>
      <c r="AM552" s="1"/>
      <c r="AN552" s="1"/>
      <c r="AO552" s="1"/>
    </row>
    <row r="553">
      <c r="A553" s="1">
        <f>IF('微伴数据'!A551="","",'微伴数据'!A551)</f>
      </c>
      <c r="B553" s="1">
        <f>IF('微伴数据'!B551="","",'微伴数据'!B551)</f>
      </c>
      <c r="C553" s="1">
        <f>IF('微伴数据'!G551="","",'微伴数据'!G551)</f>
      </c>
      <c r="D553" s="1">
        <f>IF('微伴数据'!D551="","",'微伴数据'!D551)</f>
      </c>
      <c r="E553" s="1">
        <f>IF('微伴数据'!CR545="","",'微伴数据'!CR545)</f>
      </c>
      <c r="F553" s="1">
        <f>IF('微伴数据'!CL545="","",'微伴数据'!CL545)</f>
      </c>
      <c r="G553" s="1" t="str">
        <v>B</v>
      </c>
      <c r="H553" s="1" t="str">
        <v>建联</v>
      </c>
      <c r="I553" s="1">
        <f>VLOOKUP(A553,'Sheet9'!A:A,1,0)</f>
      </c>
      <c r="J553" s="3"/>
      <c r="K553" s="1">
        <f>T553&amp;CHAR(10)&amp;U553&amp;CHAR(10)&amp;V553&amp;CHAR(10)&amp;Y553&amp;CHAR(10)&amp;Z553&amp;CHAR(10)&amp;AA553&amp;CHAR(10)&amp;AB553&amp;CHAR(10)&amp;AC553&amp;CHAR(10)&amp;AD553&amp;CHAR(10)&amp;AE553</f>
      </c>
      <c r="L553" s="2">
        <f>IFERROR(VLOOKUP(#REF!,'第一课直播'!D:L,9,0),IFERROR(VLOOKUP('第一课回放'!C:H,5,0),"未到课"))</f>
      </c>
      <c r="M553" s="2">
        <f>IFERROR(VLOOKUP(#REF!,'第一课回放'!C:H,5,0),"0:00:00")</f>
      </c>
      <c r="N553" s="2">
        <f>IFERROR(VLOOKUP(#REF!,'第二课直播'!D:L,9,0),"未到课")</f>
      </c>
      <c r="O553" s="2"/>
      <c r="P553" s="2"/>
      <c r="Q553" s="2"/>
      <c r="R553" s="2"/>
      <c r="S553" s="1">
        <f>IFERROR(VLOOKUP(A553,'微伴数据'!A:DB,12,0),"")</f>
      </c>
      <c r="T553" s="1">
        <f>IFERROR(VLOOKUP(A553,'微伴数据'!A:DB,32,0),"")</f>
      </c>
      <c r="U553" s="1">
        <f>IFERROR(VLOOKUP(A553,'微伴数据'!A:DC,81,0),"")</f>
      </c>
      <c r="V553" s="1"/>
      <c r="W553" s="1"/>
      <c r="X553" s="1">
        <f>IFERROR(VLOOKUP(A553,'星云问卷'!A:O,8,0),"")</f>
      </c>
      <c r="Y553" s="3">
        <f>IFERROR(VLOOKUP(A553,'星云问卷'!A:O,9,0),"")</f>
      </c>
      <c r="Z553" s="3">
        <f>IFERROR(VLOOKUP(A553,'星云问卷'!A:O,10,0),"")</f>
      </c>
      <c r="AA553" s="3">
        <f>IFERROR(VLOOKUP(A553,'星云问卷'!A:O,11,0),"")</f>
      </c>
      <c r="AB553" s="3">
        <f>IFERROR(VLOOKUP(A553,'星云问卷'!A:O,12,0),"")</f>
      </c>
      <c r="AC553" s="3">
        <f>IFERROR(VLOOKUP(A553,'星云问卷'!A:O,13,0),"")</f>
      </c>
      <c r="AD553" s="3">
        <f>IFERROR(VLOOKUP(A553,'星云问卷'!A:O,14,0),"")</f>
      </c>
      <c r="AE553" s="3">
        <f>IFERROR(VLOOKUP(A553,'星云问卷'!A:O,15,0),"")</f>
      </c>
      <c r="AF553" s="1">
        <f>IFERROR(VLOOKUP(A553,'微伴数据'!A:DB,72,0),"")</f>
      </c>
      <c r="AG553" s="5"/>
      <c r="AH553" s="4"/>
      <c r="AI553" s="5"/>
      <c r="AJ553" s="4"/>
      <c r="AK553" s="4"/>
      <c r="AL553" s="4"/>
      <c r="AM553" s="1"/>
      <c r="AN553" s="1"/>
      <c r="AO553" s="1"/>
    </row>
    <row r="554">
      <c r="A554" s="1">
        <f>IF('微伴数据'!A552="","",'微伴数据'!A552)</f>
      </c>
      <c r="B554" s="1">
        <f>IF('微伴数据'!B552="","",'微伴数据'!B552)</f>
      </c>
      <c r="C554" s="1">
        <f>IF('微伴数据'!G552="","",'微伴数据'!G552)</f>
      </c>
      <c r="D554" s="1">
        <f>IF('微伴数据'!D552="","",'微伴数据'!D552)</f>
      </c>
      <c r="E554" s="1">
        <f>IF('微伴数据'!CR546="","",'微伴数据'!CR546)</f>
      </c>
      <c r="F554" s="1">
        <f>IF('微伴数据'!CL546="","",'微伴数据'!CL546)</f>
      </c>
      <c r="G554" s="1" t="str">
        <v>B</v>
      </c>
      <c r="H554" s="1" t="str">
        <v>建联</v>
      </c>
      <c r="I554" s="1">
        <f>VLOOKUP(A554,'Sheet9'!A:A,1,0)</f>
      </c>
      <c r="J554" s="3"/>
      <c r="K554" s="1">
        <f>T554&amp;CHAR(10)&amp;U554&amp;CHAR(10)&amp;V554&amp;CHAR(10)&amp;Y554&amp;CHAR(10)&amp;Z554&amp;CHAR(10)&amp;AA554&amp;CHAR(10)&amp;AB554&amp;CHAR(10)&amp;AC554&amp;CHAR(10)&amp;AD554&amp;CHAR(10)&amp;AE554</f>
      </c>
      <c r="L554" s="2">
        <f>IFERROR(VLOOKUP(#REF!,'第一课直播'!D:L,9,0),IFERROR(VLOOKUP('第一课回放'!C:H,5,0),"未到课"))</f>
      </c>
      <c r="M554" s="2">
        <f>IFERROR(VLOOKUP(#REF!,'第一课回放'!C:H,5,0),"0:00:00")</f>
      </c>
      <c r="N554" s="2">
        <f>IFERROR(VLOOKUP(#REF!,'第二课直播'!D:L,9,0),"未到课")</f>
      </c>
      <c r="O554" s="2"/>
      <c r="P554" s="2"/>
      <c r="Q554" s="2"/>
      <c r="R554" s="2"/>
      <c r="S554" s="1">
        <f>IFERROR(VLOOKUP(A554,'微伴数据'!A:DB,12,0),"")</f>
      </c>
      <c r="T554" s="1">
        <f>IFERROR(VLOOKUP(A554,'微伴数据'!A:DB,32,0),"")</f>
      </c>
      <c r="U554" s="1">
        <f>IFERROR(VLOOKUP(A554,'微伴数据'!A:DC,81,0),"")</f>
      </c>
      <c r="V554" s="1"/>
      <c r="W554" s="1"/>
      <c r="X554" s="1">
        <f>IFERROR(VLOOKUP(A554,'星云问卷'!A:O,8,0),"")</f>
      </c>
      <c r="Y554" s="3">
        <f>IFERROR(VLOOKUP(A554,'星云问卷'!A:O,9,0),"")</f>
      </c>
      <c r="Z554" s="3">
        <f>IFERROR(VLOOKUP(A554,'星云问卷'!A:O,10,0),"")</f>
      </c>
      <c r="AA554" s="3">
        <f>IFERROR(VLOOKUP(A554,'星云问卷'!A:O,11,0),"")</f>
      </c>
      <c r="AB554" s="3">
        <f>IFERROR(VLOOKUP(A554,'星云问卷'!A:O,12,0),"")</f>
      </c>
      <c r="AC554" s="3">
        <f>IFERROR(VLOOKUP(A554,'星云问卷'!A:O,13,0),"")</f>
      </c>
      <c r="AD554" s="3">
        <f>IFERROR(VLOOKUP(A554,'星云问卷'!A:O,14,0),"")</f>
      </c>
      <c r="AE554" s="3">
        <f>IFERROR(VLOOKUP(A554,'星云问卷'!A:O,15,0),"")</f>
      </c>
      <c r="AF554" s="1">
        <f>IFERROR(VLOOKUP(A554,'微伴数据'!A:DB,72,0),"")</f>
      </c>
      <c r="AG554" s="5"/>
      <c r="AH554" s="4"/>
      <c r="AI554" s="5"/>
      <c r="AJ554" s="4"/>
      <c r="AK554" s="4"/>
      <c r="AL554" s="4"/>
      <c r="AM554" s="1"/>
      <c r="AN554" s="1"/>
      <c r="AO554" s="1"/>
    </row>
    <row r="555">
      <c r="A555" s="1">
        <f>IF('微伴数据'!A553="","",'微伴数据'!A553)</f>
      </c>
      <c r="B555" s="1">
        <f>IF('微伴数据'!B553="","",'微伴数据'!B553)</f>
      </c>
      <c r="C555" s="1">
        <f>IF('微伴数据'!G553="","",'微伴数据'!G553)</f>
      </c>
      <c r="D555" s="1">
        <f>IF('微伴数据'!D553="","",'微伴数据'!D553)</f>
      </c>
      <c r="E555" s="1">
        <f>IF('微伴数据'!CR547="","",'微伴数据'!CR547)</f>
      </c>
      <c r="F555" s="1">
        <f>IF('微伴数据'!CL547="","",'微伴数据'!CL547)</f>
      </c>
      <c r="G555" s="1" t="str">
        <v>B</v>
      </c>
      <c r="H555" s="1" t="str">
        <v>建联</v>
      </c>
      <c r="I555" s="1">
        <f>VLOOKUP(A555,'Sheet9'!A:A,1,0)</f>
      </c>
      <c r="J555" s="3"/>
      <c r="K555" s="1">
        <f>T555&amp;CHAR(10)&amp;U555&amp;CHAR(10)&amp;V555&amp;CHAR(10)&amp;Y555&amp;CHAR(10)&amp;Z555&amp;CHAR(10)&amp;AA555&amp;CHAR(10)&amp;AB555&amp;CHAR(10)&amp;AC555&amp;CHAR(10)&amp;AD555&amp;CHAR(10)&amp;AE555</f>
      </c>
      <c r="L555" s="2">
        <f>IFERROR(VLOOKUP(#REF!,'第一课直播'!D:L,9,0),IFERROR(VLOOKUP('第一课回放'!C:H,5,0),"未到课"))</f>
      </c>
      <c r="M555" s="2">
        <f>IFERROR(VLOOKUP(#REF!,'第一课回放'!C:H,5,0),"0:00:00")</f>
      </c>
      <c r="N555" s="2">
        <f>IFERROR(VLOOKUP(#REF!,'第二课直播'!D:L,9,0),"未到课")</f>
      </c>
      <c r="O555" s="2"/>
      <c r="P555" s="2"/>
      <c r="Q555" s="2"/>
      <c r="R555" s="2"/>
      <c r="S555" s="1">
        <f>IFERROR(VLOOKUP(A555,'微伴数据'!A:DB,12,0),"")</f>
      </c>
      <c r="T555" s="1">
        <f>IFERROR(VLOOKUP(A555,'微伴数据'!A:DB,32,0),"")</f>
      </c>
      <c r="U555" s="1">
        <f>IFERROR(VLOOKUP(A555,'微伴数据'!A:DC,81,0),"")</f>
      </c>
      <c r="V555" s="1"/>
      <c r="W555" s="1"/>
      <c r="X555" s="1">
        <f>IFERROR(VLOOKUP(A555,'星云问卷'!A:O,8,0),"")</f>
      </c>
      <c r="Y555" s="3">
        <f>IFERROR(VLOOKUP(A555,'星云问卷'!A:O,9,0),"")</f>
      </c>
      <c r="Z555" s="3">
        <f>IFERROR(VLOOKUP(A555,'星云问卷'!A:O,10,0),"")</f>
      </c>
      <c r="AA555" s="3">
        <f>IFERROR(VLOOKUP(A555,'星云问卷'!A:O,11,0),"")</f>
      </c>
      <c r="AB555" s="3">
        <f>IFERROR(VLOOKUP(A555,'星云问卷'!A:O,12,0),"")</f>
      </c>
      <c r="AC555" s="3">
        <f>IFERROR(VLOOKUP(A555,'星云问卷'!A:O,13,0),"")</f>
      </c>
      <c r="AD555" s="3">
        <f>IFERROR(VLOOKUP(A555,'星云问卷'!A:O,14,0),"")</f>
      </c>
      <c r="AE555" s="3">
        <f>IFERROR(VLOOKUP(A555,'星云问卷'!A:O,15,0),"")</f>
      </c>
      <c r="AF555" s="1">
        <f>IFERROR(VLOOKUP(A555,'微伴数据'!A:DB,72,0),"")</f>
      </c>
      <c r="AG555" s="5"/>
      <c r="AH555" s="4"/>
      <c r="AI555" s="5"/>
      <c r="AJ555" s="4"/>
      <c r="AK555" s="4"/>
      <c r="AL555" s="4"/>
      <c r="AM555" s="1"/>
      <c r="AN555" s="1"/>
      <c r="AO555" s="1"/>
    </row>
    <row r="556">
      <c r="A556" s="1">
        <f>IF('微伴数据'!A554="","",'微伴数据'!A554)</f>
      </c>
      <c r="B556" s="1">
        <f>IF('微伴数据'!B554="","",'微伴数据'!B554)</f>
      </c>
      <c r="C556" s="1">
        <f>IF('微伴数据'!G554="","",'微伴数据'!G554)</f>
      </c>
      <c r="D556" s="1">
        <f>IF('微伴数据'!D554="","",'微伴数据'!D554)</f>
      </c>
      <c r="E556" s="1">
        <f>IF('微伴数据'!CR548="","",'微伴数据'!CR548)</f>
      </c>
      <c r="F556" s="1">
        <f>IF('微伴数据'!CL548="","",'微伴数据'!CL548)</f>
      </c>
      <c r="G556" s="1" t="str">
        <v>B</v>
      </c>
      <c r="H556" s="1" t="str">
        <v>建联</v>
      </c>
      <c r="I556" s="1">
        <f>VLOOKUP(A556,'Sheet9'!A:A,1,0)</f>
      </c>
      <c r="J556" s="3"/>
      <c r="K556" s="1">
        <f>T556&amp;CHAR(10)&amp;U556&amp;CHAR(10)&amp;V556&amp;CHAR(10)&amp;Y556&amp;CHAR(10)&amp;Z556&amp;CHAR(10)&amp;AA556&amp;CHAR(10)&amp;AB556&amp;CHAR(10)&amp;AC556&amp;CHAR(10)&amp;AD556&amp;CHAR(10)&amp;AE556</f>
      </c>
      <c r="L556" s="2">
        <f>IFERROR(VLOOKUP(#REF!,'第一课直播'!D:L,9,0),IFERROR(VLOOKUP('第一课回放'!C:H,5,0),"未到课"))</f>
      </c>
      <c r="M556" s="2">
        <f>IFERROR(VLOOKUP(#REF!,'第一课回放'!C:H,5,0),"0:00:00")</f>
      </c>
      <c r="N556" s="2">
        <f>IFERROR(VLOOKUP(#REF!,'第二课直播'!D:L,9,0),"未到课")</f>
      </c>
      <c r="O556" s="2"/>
      <c r="P556" s="2"/>
      <c r="Q556" s="2"/>
      <c r="R556" s="2"/>
      <c r="S556" s="1">
        <f>IFERROR(VLOOKUP(A556,'微伴数据'!A:DB,12,0),"")</f>
      </c>
      <c r="T556" s="1">
        <f>IFERROR(VLOOKUP(A556,'微伴数据'!A:DB,32,0),"")</f>
      </c>
      <c r="U556" s="1">
        <f>IFERROR(VLOOKUP(A556,'微伴数据'!A:DC,81,0),"")</f>
      </c>
      <c r="V556" s="1"/>
      <c r="W556" s="1"/>
      <c r="X556" s="1">
        <f>IFERROR(VLOOKUP(A556,'星云问卷'!A:O,8,0),"")</f>
      </c>
      <c r="Y556" s="3">
        <f>IFERROR(VLOOKUP(A556,'星云问卷'!A:O,9,0),"")</f>
      </c>
      <c r="Z556" s="3">
        <f>IFERROR(VLOOKUP(A556,'星云问卷'!A:O,10,0),"")</f>
      </c>
      <c r="AA556" s="3">
        <f>IFERROR(VLOOKUP(A556,'星云问卷'!A:O,11,0),"")</f>
      </c>
      <c r="AB556" s="3">
        <f>IFERROR(VLOOKUP(A556,'星云问卷'!A:O,12,0),"")</f>
      </c>
      <c r="AC556" s="3">
        <f>IFERROR(VLOOKUP(A556,'星云问卷'!A:O,13,0),"")</f>
      </c>
      <c r="AD556" s="3">
        <f>IFERROR(VLOOKUP(A556,'星云问卷'!A:O,14,0),"")</f>
      </c>
      <c r="AE556" s="3">
        <f>IFERROR(VLOOKUP(A556,'星云问卷'!A:O,15,0),"")</f>
      </c>
      <c r="AF556" s="1">
        <f>IFERROR(VLOOKUP(A556,'微伴数据'!A:DB,72,0),"")</f>
      </c>
      <c r="AG556" s="5" t="str">
        <v>54Ct3ns2</v>
      </c>
      <c r="AH556" s="4" t="str">
        <v>https://xiaobot.net/invitation/c8e07-70893-35a1a-de3f4/</v>
      </c>
      <c r="AI556" s="5" t="str">
        <v>6duYdKg6</v>
      </c>
      <c r="AJ556" s="4"/>
      <c r="AK556" s="4"/>
      <c r="AL556" s="4">
        <f>CONCATENATE( " 我把体验营用户专属福利给你发一下哈：" &amp; CHAR(10) &amp; CHAR(10), "1.《抖音商业IP课》" &amp; CHAR(10), "兑换码：", AG556, CHAR(10), "兑换码使用地址：https://appamvpb5mq9834.h5.xiaoeknow.com/p/t/v1/ecommerce/mkt/redeem_index" &amp; CHAR(10) &amp; CHAR(10), "2.《生财有术66个项目精选》" &amp; CHAR(10), "兑换码：", AH556, CHAR(10), "使用方式：微信搜索小报童投递-点击开始阅读-点击生财有术项目精选即可" &amp; CHAR(10) &amp; CHAR(10), "3.《生财365问》" &amp; CHAR(10), "兑换码：", AI556, CHAR(10), "使用方式：https://appamvpb5mq9834.h5.xiaoeknow.com/p/t/v1/ecommerce/mkt/redeem_index")</f>
      </c>
      <c r="AM556" s="1"/>
      <c r="AN556" s="1"/>
      <c r="AO556" s="1"/>
    </row>
    <row r="557">
      <c r="A557" s="1">
        <f>IF('微伴数据'!A555="","",'微伴数据'!A555)</f>
      </c>
      <c r="B557" s="1">
        <f>IF('微伴数据'!B555="","",'微伴数据'!B555)</f>
      </c>
      <c r="C557" s="1">
        <f>IF('微伴数据'!G555="","",'微伴数据'!G555)</f>
      </c>
      <c r="D557" s="1">
        <f>IF('微伴数据'!D555="","",'微伴数据'!D555)</f>
      </c>
      <c r="E557" s="1">
        <f>IF('微伴数据'!CR549="","",'微伴数据'!CR549)</f>
      </c>
      <c r="F557" s="1">
        <f>IF('微伴数据'!CL549="","",'微伴数据'!CL549)</f>
      </c>
      <c r="G557" s="1" t="str">
        <v>B</v>
      </c>
      <c r="H557" s="1" t="str">
        <v>建联</v>
      </c>
      <c r="I557" s="1">
        <f>VLOOKUP(A557,'Sheet9'!A:A,1,0)</f>
      </c>
      <c r="J557" s="3"/>
      <c r="K557" s="1">
        <f>T557&amp;CHAR(10)&amp;U557&amp;CHAR(10)&amp;V557&amp;CHAR(10)&amp;Y557&amp;CHAR(10)&amp;Z557&amp;CHAR(10)&amp;AA557&amp;CHAR(10)&amp;AB557&amp;CHAR(10)&amp;AC557&amp;CHAR(10)&amp;AD557&amp;CHAR(10)&amp;AE557</f>
      </c>
      <c r="L557" s="2">
        <f>IFERROR(VLOOKUP(#REF!,'第一课直播'!D:L,9,0),IFERROR(VLOOKUP('第一课回放'!C:H,5,0),"未到课"))</f>
      </c>
      <c r="M557" s="2">
        <f>IFERROR(VLOOKUP(#REF!,'第一课回放'!C:H,5,0),"0:00:00")</f>
      </c>
      <c r="N557" s="2">
        <f>IFERROR(VLOOKUP(#REF!,'第二课直播'!D:L,9,0),"未到课")</f>
      </c>
      <c r="O557" s="2"/>
      <c r="P557" s="2"/>
      <c r="Q557" s="2"/>
      <c r="R557" s="2"/>
      <c r="S557" s="1">
        <f>IFERROR(VLOOKUP(A557,'微伴数据'!A:DB,12,0),"")</f>
      </c>
      <c r="T557" s="1">
        <f>IFERROR(VLOOKUP(A557,'微伴数据'!A:DB,32,0),"")</f>
      </c>
      <c r="U557" s="1">
        <f>IFERROR(VLOOKUP(A557,'微伴数据'!A:DC,81,0),"")</f>
      </c>
      <c r="V557" s="1"/>
      <c r="W557" s="1"/>
      <c r="X557" s="1">
        <f>IFERROR(VLOOKUP(A557,'星云问卷'!A:O,8,0),"")</f>
      </c>
      <c r="Y557" s="3">
        <f>IFERROR(VLOOKUP(A557,'星云问卷'!A:O,9,0),"")</f>
      </c>
      <c r="Z557" s="3">
        <f>IFERROR(VLOOKUP(A557,'星云问卷'!A:O,10,0),"")</f>
      </c>
      <c r="AA557" s="3">
        <f>IFERROR(VLOOKUP(A557,'星云问卷'!A:O,11,0),"")</f>
      </c>
      <c r="AB557" s="3">
        <f>IFERROR(VLOOKUP(A557,'星云问卷'!A:O,12,0),"")</f>
      </c>
      <c r="AC557" s="3">
        <f>IFERROR(VLOOKUP(A557,'星云问卷'!A:O,13,0),"")</f>
      </c>
      <c r="AD557" s="3">
        <f>IFERROR(VLOOKUP(A557,'星云问卷'!A:O,14,0),"")</f>
      </c>
      <c r="AE557" s="3">
        <f>IFERROR(VLOOKUP(A557,'星云问卷'!A:O,15,0),"")</f>
      </c>
      <c r="AF557" s="1">
        <f>IFERROR(VLOOKUP(A557,'微伴数据'!A:DB,72,0),"")</f>
      </c>
      <c r="AG557" s="5"/>
      <c r="AH557" s="4"/>
      <c r="AI557" s="5"/>
      <c r="AJ557" s="4"/>
      <c r="AK557" s="4"/>
      <c r="AL557" s="4"/>
      <c r="AM557" s="1"/>
      <c r="AN557" s="1"/>
      <c r="AO557" s="1"/>
    </row>
    <row r="558">
      <c r="A558" s="8">
        <f>IF('微伴数据'!A556="","",'微伴数据'!A556)</f>
      </c>
      <c r="B558" s="1">
        <f>IF('微伴数据'!B556="","",'微伴数据'!B556)</f>
      </c>
      <c r="C558" s="1">
        <f>IF('微伴数据'!G556="","",'微伴数据'!G556)</f>
      </c>
      <c r="D558" s="1">
        <f>IF('微伴数据'!D556="","",'微伴数据'!D556)</f>
      </c>
      <c r="E558" s="1">
        <f>IF('微伴数据'!CR550="","",'微伴数据'!CR550)</f>
      </c>
      <c r="F558" s="1">
        <f>IF('微伴数据'!CL550="","",'微伴数据'!CL550)</f>
      </c>
      <c r="G558" s="1" t="str">
        <v>B</v>
      </c>
      <c r="H558" s="1" t="str">
        <v>建联</v>
      </c>
      <c r="I558" s="1">
        <f>VLOOKUP(A558,'Sheet9'!A:A,1,0)</f>
      </c>
      <c r="J558" s="3"/>
      <c r="K558" s="1">
        <f>T558&amp;CHAR(10)&amp;U558&amp;CHAR(10)&amp;V558&amp;CHAR(10)&amp;Y558&amp;CHAR(10)&amp;Z558&amp;CHAR(10)&amp;AA558&amp;CHAR(10)&amp;AB558&amp;CHAR(10)&amp;AC558&amp;CHAR(10)&amp;AD558&amp;CHAR(10)&amp;AE558</f>
      </c>
      <c r="L558" s="2">
        <f>IFERROR(VLOOKUP(#REF!,'第一课直播'!D:L,9,0),IFERROR(VLOOKUP('第一课回放'!C:H,5,0),"未到课"))</f>
      </c>
      <c r="M558" s="2">
        <f>IFERROR(VLOOKUP(#REF!,'第一课回放'!C:H,5,0),"0:00:00")</f>
      </c>
      <c r="N558" s="2">
        <f>IFERROR(VLOOKUP(#REF!,'第二课直播'!D:L,9,0),"未到课")</f>
      </c>
      <c r="O558" s="2"/>
      <c r="P558" s="2"/>
      <c r="Q558" s="2"/>
      <c r="R558" s="2"/>
      <c r="S558" s="1">
        <f>IFERROR(VLOOKUP(A558,'微伴数据'!A:DB,12,0),"")</f>
      </c>
      <c r="T558" s="1">
        <f>IFERROR(VLOOKUP(A558,'微伴数据'!A:DB,32,0),"")</f>
      </c>
      <c r="U558" s="1">
        <f>IFERROR(VLOOKUP(A558,'微伴数据'!A:DC,81,0),"")</f>
      </c>
      <c r="V558" s="1"/>
      <c r="W558" s="1"/>
      <c r="X558" s="1">
        <f>IFERROR(VLOOKUP(A558,'星云问卷'!A:O,8,0),"")</f>
      </c>
      <c r="Y558" s="3">
        <f>IFERROR(VLOOKUP(A558,'星云问卷'!A:O,9,0),"")</f>
      </c>
      <c r="Z558" s="3">
        <f>IFERROR(VLOOKUP(A558,'星云问卷'!A:O,10,0),"")</f>
      </c>
      <c r="AA558" s="3">
        <f>IFERROR(VLOOKUP(A558,'星云问卷'!A:O,11,0),"")</f>
      </c>
      <c r="AB558" s="3">
        <f>IFERROR(VLOOKUP(A558,'星云问卷'!A:O,12,0),"")</f>
      </c>
      <c r="AC558" s="3">
        <f>IFERROR(VLOOKUP(A558,'星云问卷'!A:O,13,0),"")</f>
      </c>
      <c r="AD558" s="3">
        <f>IFERROR(VLOOKUP(A558,'星云问卷'!A:O,14,0),"")</f>
      </c>
      <c r="AE558" s="3">
        <f>IFERROR(VLOOKUP(A558,'星云问卷'!A:O,15,0),"")</f>
      </c>
      <c r="AF558" s="1"/>
      <c r="AG558" s="5" t="str">
        <v>54Ct8Z2D</v>
      </c>
      <c r="AH558" s="4" t="str">
        <v>https://xiaobot.net/invitation/0e165-54f44-67926-50797/</v>
      </c>
      <c r="AI558" s="5" t="str">
        <v>6duaPvGH</v>
      </c>
      <c r="AJ558" s="4"/>
      <c r="AK558" s="4"/>
      <c r="AL558" s="4">
        <f>CONCATENATE( " 我把体验营用户专属福利给你发一下哈：" &amp; CHAR(10) &amp; CHAR(10), "1.《抖音商业IP课》" &amp; CHAR(10), "兑换码：", AG558, CHAR(10), "兑换码使用地址：https://appamvpb5mq9834.h5.xiaoeknow.com/p/t/v1/ecommerce/mkt/redeem_index" &amp; CHAR(10) &amp; CHAR(10), "2.《生财有术66个项目精选》" &amp; CHAR(10), "兑换码：", AH558, CHAR(10), "使用方式：微信搜索小报童投递-点击开始阅读-点击生财有术项目精选即可" &amp; CHAR(10) &amp; CHAR(10), "3.《生财365问》" &amp; CHAR(10), "兑换码：", AI558, CHAR(10), "使用方式：https://appamvpb5mq9834.h5.xiaoeknow.com/p/t/v1/ecommerce/mkt/redeem_index")</f>
      </c>
      <c r="AM558" s="1"/>
      <c r="AN558" s="1"/>
      <c r="AO558" s="1"/>
    </row>
    <row r="559">
      <c r="A559" s="1">
        <f>IF('微伴数据'!A557="","",'微伴数据'!A557)</f>
      </c>
      <c r="B559" s="1">
        <f>IF('微伴数据'!B557="","",'微伴数据'!B557)</f>
      </c>
      <c r="C559" s="1">
        <f>IF('微伴数据'!G557="","",'微伴数据'!G557)</f>
      </c>
      <c r="D559" s="1">
        <f>IF('微伴数据'!D557="","",'微伴数据'!D557)</f>
      </c>
      <c r="E559" s="1">
        <f>IF('微伴数据'!CR551="","",'微伴数据'!CR551)</f>
      </c>
      <c r="F559" s="1">
        <f>IF('微伴数据'!CL551="","",'微伴数据'!CL551)</f>
      </c>
      <c r="G559" s="1" t="str">
        <v>B</v>
      </c>
      <c r="H559" s="1" t="str">
        <v>建联</v>
      </c>
      <c r="I559" s="1">
        <f>VLOOKUP(A559,'Sheet9'!A:A,1,0)</f>
      </c>
      <c r="J559" s="3"/>
      <c r="K559" s="1">
        <f>T559&amp;CHAR(10)&amp;U559&amp;CHAR(10)&amp;V559&amp;CHAR(10)&amp;Y559&amp;CHAR(10)&amp;Z559&amp;CHAR(10)&amp;AA559&amp;CHAR(10)&amp;AB559&amp;CHAR(10)&amp;AC559&amp;CHAR(10)&amp;AD559&amp;CHAR(10)&amp;AE559</f>
      </c>
      <c r="L559" s="2">
        <f>IFERROR(VLOOKUP(#REF!,'第一课直播'!D:L,9,0),IFERROR(VLOOKUP('第一课回放'!C:H,5,0),"未到课"))</f>
      </c>
      <c r="M559" s="2">
        <f>IFERROR(VLOOKUP(#REF!,'第一课回放'!C:H,5,0),"0:00:00")</f>
      </c>
      <c r="N559" s="2">
        <f>IFERROR(VLOOKUP(#REF!,'第二课直播'!D:L,9,0),"未到课")</f>
      </c>
      <c r="O559" s="2"/>
      <c r="P559" s="2"/>
      <c r="Q559" s="2"/>
      <c r="R559" s="2"/>
      <c r="S559" s="1">
        <f>IFERROR(VLOOKUP(A559,'微伴数据'!A:DB,12,0),"")</f>
      </c>
      <c r="T559" s="1">
        <f>IFERROR(VLOOKUP(A559,'微伴数据'!A:DB,32,0),"")</f>
      </c>
      <c r="U559" s="1">
        <f>IFERROR(VLOOKUP(A559,'微伴数据'!A:DC,81,0),"")</f>
      </c>
      <c r="V559" s="1"/>
      <c r="W559" s="1"/>
      <c r="X559" s="1">
        <f>IFERROR(VLOOKUP(A559,'星云问卷'!A:O,8,0),"")</f>
      </c>
      <c r="Y559" s="3">
        <f>IFERROR(VLOOKUP(A559,'星云问卷'!A:O,9,0),"")</f>
      </c>
      <c r="Z559" s="3">
        <f>IFERROR(VLOOKUP(A559,'星云问卷'!A:O,10,0),"")</f>
      </c>
      <c r="AA559" s="3">
        <f>IFERROR(VLOOKUP(A559,'星云问卷'!A:O,11,0),"")</f>
      </c>
      <c r="AB559" s="3">
        <f>IFERROR(VLOOKUP(A559,'星云问卷'!A:O,12,0),"")</f>
      </c>
      <c r="AC559" s="3">
        <f>IFERROR(VLOOKUP(A559,'星云问卷'!A:O,13,0),"")</f>
      </c>
      <c r="AD559" s="3">
        <f>IFERROR(VLOOKUP(A559,'星云问卷'!A:O,14,0),"")</f>
      </c>
      <c r="AE559" s="3">
        <f>IFERROR(VLOOKUP(A559,'星云问卷'!A:O,15,0),"")</f>
      </c>
      <c r="AF559" s="1">
        <f>IFERROR(VLOOKUP(A559,'微伴数据'!A:DB,72,0),"")</f>
      </c>
      <c r="AG559" s="5"/>
      <c r="AH559" s="4"/>
      <c r="AI559" s="5"/>
      <c r="AJ559" s="4"/>
      <c r="AK559" s="4"/>
      <c r="AL559" s="4"/>
      <c r="AM559" s="1"/>
      <c r="AN559" s="1"/>
      <c r="AO559" s="1"/>
    </row>
    <row r="560">
      <c r="A560" s="1">
        <f>IF('微伴数据'!A558="","",'微伴数据'!A558)</f>
      </c>
      <c r="B560" s="1">
        <f>IF('微伴数据'!B558="","",'微伴数据'!B558)</f>
      </c>
      <c r="C560" s="1">
        <f>IF('微伴数据'!G558="","",'微伴数据'!G558)</f>
      </c>
      <c r="D560" s="1">
        <f>IF('微伴数据'!D558="","",'微伴数据'!D558)</f>
      </c>
      <c r="E560" s="1">
        <f>IF('微伴数据'!CR552="","",'微伴数据'!CR552)</f>
      </c>
      <c r="F560" s="1">
        <f>IF('微伴数据'!CL552="","",'微伴数据'!CL552)</f>
      </c>
      <c r="G560" s="1" t="str">
        <v>B</v>
      </c>
      <c r="H560" s="1" t="str">
        <v>建联</v>
      </c>
      <c r="I560" s="1">
        <f>VLOOKUP(A560,'Sheet9'!A:A,1,0)</f>
      </c>
      <c r="J560" s="3"/>
      <c r="K560" s="1">
        <f>T560&amp;CHAR(10)&amp;U560&amp;CHAR(10)&amp;V560&amp;CHAR(10)&amp;Y560&amp;CHAR(10)&amp;Z560&amp;CHAR(10)&amp;AA560&amp;CHAR(10)&amp;AB560&amp;CHAR(10)&amp;AC560&amp;CHAR(10)&amp;AD560&amp;CHAR(10)&amp;AE560</f>
      </c>
      <c r="L560" s="2">
        <f>IFERROR(VLOOKUP(#REF!,'第一课直播'!D:L,9,0),IFERROR(VLOOKUP('第一课回放'!C:H,5,0),"未到课"))</f>
      </c>
      <c r="M560" s="2">
        <f>IFERROR(VLOOKUP(#REF!,'第一课回放'!C:H,5,0),"0:00:00")</f>
      </c>
      <c r="N560" s="2">
        <f>IFERROR(VLOOKUP(#REF!,'第二课直播'!D:L,9,0),"未到课")</f>
      </c>
      <c r="O560" s="2"/>
      <c r="P560" s="2"/>
      <c r="Q560" s="2"/>
      <c r="R560" s="2"/>
      <c r="S560" s="1">
        <f>IFERROR(VLOOKUP(A560,'微伴数据'!A:DB,12,0),"")</f>
      </c>
      <c r="T560" s="1">
        <f>IFERROR(VLOOKUP(A560,'微伴数据'!A:DB,32,0),"")</f>
      </c>
      <c r="U560" s="1">
        <f>IFERROR(VLOOKUP(A560,'微伴数据'!A:DC,81,0),"")</f>
      </c>
      <c r="V560" s="1"/>
      <c r="W560" s="1"/>
      <c r="X560" s="1">
        <f>IFERROR(VLOOKUP(A560,'星云问卷'!A:O,8,0),"")</f>
      </c>
      <c r="Y560" s="3">
        <f>IFERROR(VLOOKUP(A560,'星云问卷'!A:O,9,0),"")</f>
      </c>
      <c r="Z560" s="3">
        <f>IFERROR(VLOOKUP(A560,'星云问卷'!A:O,10,0),"")</f>
      </c>
      <c r="AA560" s="3">
        <f>IFERROR(VLOOKUP(A560,'星云问卷'!A:O,11,0),"")</f>
      </c>
      <c r="AB560" s="3">
        <f>IFERROR(VLOOKUP(A560,'星云问卷'!A:O,12,0),"")</f>
      </c>
      <c r="AC560" s="3">
        <f>IFERROR(VLOOKUP(A560,'星云问卷'!A:O,13,0),"")</f>
      </c>
      <c r="AD560" s="3">
        <f>IFERROR(VLOOKUP(A560,'星云问卷'!A:O,14,0),"")</f>
      </c>
      <c r="AE560" s="3">
        <f>IFERROR(VLOOKUP(A560,'星云问卷'!A:O,15,0),"")</f>
      </c>
      <c r="AF560" s="1">
        <f>IFERROR(VLOOKUP(A560,'微伴数据'!A:DB,72,0),"")</f>
      </c>
      <c r="AG560" s="5"/>
      <c r="AH560" s="4"/>
      <c r="AI560" s="5"/>
      <c r="AJ560" s="4"/>
      <c r="AK560" s="4"/>
      <c r="AL560" s="4"/>
      <c r="AM560" s="1"/>
      <c r="AN560" s="1"/>
      <c r="AO560" s="1"/>
    </row>
    <row r="561">
      <c r="A561" s="1">
        <f>IF('微伴数据'!A559="","",'微伴数据'!A559)</f>
      </c>
      <c r="B561" s="1">
        <f>IF('微伴数据'!B559="","",'微伴数据'!B559)</f>
      </c>
      <c r="C561" s="1">
        <f>IF('微伴数据'!G559="","",'微伴数据'!G559)</f>
      </c>
      <c r="D561" s="1">
        <f>IF('微伴数据'!D559="","",'微伴数据'!D559)</f>
      </c>
      <c r="E561" s="1">
        <f>IF('微伴数据'!CR553="","",'微伴数据'!CR553)</f>
      </c>
      <c r="F561" s="1">
        <f>IF('微伴数据'!CL553="","",'微伴数据'!CL553)</f>
      </c>
      <c r="G561" s="1" t="str">
        <v>B</v>
      </c>
      <c r="H561" s="1" t="str">
        <v>建联</v>
      </c>
      <c r="I561" s="1">
        <f>VLOOKUP(A561,'Sheet9'!A:A,1,0)</f>
      </c>
      <c r="J561" s="3"/>
      <c r="K561" s="1">
        <f>T561&amp;CHAR(10)&amp;U561&amp;CHAR(10)&amp;V561&amp;CHAR(10)&amp;Y561&amp;CHAR(10)&amp;Z561&amp;CHAR(10)&amp;AA561&amp;CHAR(10)&amp;AB561&amp;CHAR(10)&amp;AC561&amp;CHAR(10)&amp;AD561&amp;CHAR(10)&amp;AE561</f>
      </c>
      <c r="L561" s="2">
        <f>IFERROR(VLOOKUP(#REF!,'第一课直播'!D:L,9,0),IFERROR(VLOOKUP('第一课回放'!C:H,5,0),"未到课"))</f>
      </c>
      <c r="M561" s="2">
        <f>IFERROR(VLOOKUP(#REF!,'第一课回放'!C:H,5,0),"0:00:00")</f>
      </c>
      <c r="N561" s="2">
        <f>IFERROR(VLOOKUP(#REF!,'第二课直播'!D:L,9,0),"未到课")</f>
      </c>
      <c r="O561" s="2"/>
      <c r="P561" s="2"/>
      <c r="Q561" s="2"/>
      <c r="R561" s="2"/>
      <c r="S561" s="1">
        <f>IFERROR(VLOOKUP(A561,'微伴数据'!A:DB,12,0),"")</f>
      </c>
      <c r="T561" s="1">
        <f>IFERROR(VLOOKUP(A561,'微伴数据'!A:DB,32,0),"")</f>
      </c>
      <c r="U561" s="1">
        <f>IFERROR(VLOOKUP(A561,'微伴数据'!A:DC,81,0),"")</f>
      </c>
      <c r="V561" s="1"/>
      <c r="W561" s="1"/>
      <c r="X561" s="1">
        <f>IFERROR(VLOOKUP(A561,'星云问卷'!A:O,8,0),"")</f>
      </c>
      <c r="Y561" s="3">
        <f>IFERROR(VLOOKUP(A561,'星云问卷'!A:O,9,0),"")</f>
      </c>
      <c r="Z561" s="3">
        <f>IFERROR(VLOOKUP(A561,'星云问卷'!A:O,10,0),"")</f>
      </c>
      <c r="AA561" s="3">
        <f>IFERROR(VLOOKUP(A561,'星云问卷'!A:O,11,0),"")</f>
      </c>
      <c r="AB561" s="3">
        <f>IFERROR(VLOOKUP(A561,'星云问卷'!A:O,12,0),"")</f>
      </c>
      <c r="AC561" s="3">
        <f>IFERROR(VLOOKUP(A561,'星云问卷'!A:O,13,0),"")</f>
      </c>
      <c r="AD561" s="3">
        <f>IFERROR(VLOOKUP(A561,'星云问卷'!A:O,14,0),"")</f>
      </c>
      <c r="AE561" s="3">
        <f>IFERROR(VLOOKUP(A561,'星云问卷'!A:O,15,0),"")</f>
      </c>
      <c r="AF561" s="1">
        <f>IFERROR(VLOOKUP(A561,'微伴数据'!A:DB,72,0),"")</f>
      </c>
      <c r="AG561" s="5"/>
      <c r="AH561" s="4"/>
      <c r="AI561" s="5"/>
      <c r="AJ561" s="4"/>
      <c r="AK561" s="4"/>
      <c r="AL561" s="4"/>
      <c r="AM561" s="1"/>
      <c r="AN561" s="1"/>
      <c r="AO561" s="1"/>
    </row>
    <row r="562">
      <c r="A562" s="1">
        <f>IF('微伴数据'!A560="","",'微伴数据'!A560)</f>
      </c>
      <c r="B562" s="1">
        <f>IF('微伴数据'!B560="","",'微伴数据'!B560)</f>
      </c>
      <c r="C562" s="1">
        <f>IF('微伴数据'!G560="","",'微伴数据'!G560)</f>
      </c>
      <c r="D562" s="1">
        <f>IF('微伴数据'!D560="","",'微伴数据'!D560)</f>
      </c>
      <c r="E562" s="1">
        <f>IF('微伴数据'!CR554="","",'微伴数据'!CR554)</f>
      </c>
      <c r="F562" s="1">
        <f>IF('微伴数据'!CL554="","",'微伴数据'!CL554)</f>
      </c>
      <c r="G562" s="1" t="str">
        <v>B</v>
      </c>
      <c r="H562" s="1" t="str">
        <v>建联</v>
      </c>
      <c r="I562" s="1">
        <f>VLOOKUP(A562,'Sheet9'!A:A,1,0)</f>
      </c>
      <c r="J562" s="3"/>
      <c r="K562" s="1">
        <f>T562&amp;CHAR(10)&amp;U562&amp;CHAR(10)&amp;V562&amp;CHAR(10)&amp;Y562&amp;CHAR(10)&amp;Z562&amp;CHAR(10)&amp;AA562&amp;CHAR(10)&amp;AB562&amp;CHAR(10)&amp;AC562&amp;CHAR(10)&amp;AD562&amp;CHAR(10)&amp;AE562</f>
      </c>
      <c r="L562" s="2">
        <f>IFERROR(VLOOKUP(#REF!,'第一课直播'!D:L,9,0),IFERROR(VLOOKUP('第一课回放'!C:H,5,0),"未到课"))</f>
      </c>
      <c r="M562" s="2">
        <f>IFERROR(VLOOKUP(#REF!,'第一课回放'!C:H,5,0),"0:00:00")</f>
      </c>
      <c r="N562" s="2">
        <f>IFERROR(VLOOKUP(#REF!,'第二课直播'!D:L,9,0),"未到课")</f>
      </c>
      <c r="O562" s="2"/>
      <c r="P562" s="2"/>
      <c r="Q562" s="2"/>
      <c r="R562" s="2"/>
      <c r="S562" s="1">
        <f>IFERROR(VLOOKUP(A562,'微伴数据'!A:DB,12,0),"")</f>
      </c>
      <c r="T562" s="1">
        <f>IFERROR(VLOOKUP(A562,'微伴数据'!A:DB,32,0),"")</f>
      </c>
      <c r="U562" s="1">
        <f>IFERROR(VLOOKUP(A562,'微伴数据'!A:DC,81,0),"")</f>
      </c>
      <c r="V562" s="1"/>
      <c r="W562" s="1"/>
      <c r="X562" s="1">
        <f>IFERROR(VLOOKUP(A562,'星云问卷'!A:O,8,0),"")</f>
      </c>
      <c r="Y562" s="3">
        <f>IFERROR(VLOOKUP(A562,'星云问卷'!A:O,9,0),"")</f>
      </c>
      <c r="Z562" s="3">
        <f>IFERROR(VLOOKUP(A562,'星云问卷'!A:O,10,0),"")</f>
      </c>
      <c r="AA562" s="3">
        <f>IFERROR(VLOOKUP(A562,'星云问卷'!A:O,11,0),"")</f>
      </c>
      <c r="AB562" s="3">
        <f>IFERROR(VLOOKUP(A562,'星云问卷'!A:O,12,0),"")</f>
      </c>
      <c r="AC562" s="3">
        <f>IFERROR(VLOOKUP(A562,'星云问卷'!A:O,13,0),"")</f>
      </c>
      <c r="AD562" s="3">
        <f>IFERROR(VLOOKUP(A562,'星云问卷'!A:O,14,0),"")</f>
      </c>
      <c r="AE562" s="3">
        <f>IFERROR(VLOOKUP(A562,'星云问卷'!A:O,15,0),"")</f>
      </c>
      <c r="AF562" s="1">
        <f>IFERROR(VLOOKUP(A562,'微伴数据'!A:DB,72,0),"")</f>
      </c>
      <c r="AG562" s="5"/>
      <c r="AH562" s="4"/>
      <c r="AI562" s="5"/>
      <c r="AJ562" s="4"/>
      <c r="AK562" s="4"/>
      <c r="AL562" s="4"/>
      <c r="AM562" s="1"/>
      <c r="AN562" s="1"/>
      <c r="AO562" s="1"/>
    </row>
    <row r="563">
      <c r="A563" s="1">
        <f>IF('微伴数据'!A561="","",'微伴数据'!A561)</f>
      </c>
      <c r="B563" s="1">
        <f>IF('微伴数据'!B561="","",'微伴数据'!B561)</f>
      </c>
      <c r="C563" s="1">
        <f>IF('微伴数据'!G561="","",'微伴数据'!G561)</f>
      </c>
      <c r="D563" s="1">
        <f>IF('微伴数据'!D561="","",'微伴数据'!D561)</f>
      </c>
      <c r="E563" s="1">
        <f>IF('微伴数据'!CR555="","",'微伴数据'!CR555)</f>
      </c>
      <c r="F563" s="1">
        <f>IF('微伴数据'!CL555="","",'微伴数据'!CL555)</f>
      </c>
      <c r="G563" s="1" t="str">
        <v>B</v>
      </c>
      <c r="H563" s="1" t="str">
        <v>建联</v>
      </c>
      <c r="I563" s="1">
        <f>VLOOKUP(A563,'Sheet9'!A:A,1,0)</f>
      </c>
      <c r="J563" s="3"/>
      <c r="K563" s="1">
        <f>T563&amp;CHAR(10)&amp;U563&amp;CHAR(10)&amp;V563&amp;CHAR(10)&amp;Y563&amp;CHAR(10)&amp;Z563&amp;CHAR(10)&amp;AA563&amp;CHAR(10)&amp;AB563&amp;CHAR(10)&amp;AC563&amp;CHAR(10)&amp;AD563&amp;CHAR(10)&amp;AE563</f>
      </c>
      <c r="L563" s="2">
        <f>IFERROR(VLOOKUP(#REF!,'第一课直播'!D:L,9,0),IFERROR(VLOOKUP('第一课回放'!C:H,5,0),"未到课"))</f>
      </c>
      <c r="M563" s="2">
        <f>IFERROR(VLOOKUP(#REF!,'第一课回放'!C:H,5,0),"0:00:00")</f>
      </c>
      <c r="N563" s="2">
        <f>IFERROR(VLOOKUP(#REF!,'第二课直播'!D:L,9,0),"未到课")</f>
      </c>
      <c r="O563" s="2"/>
      <c r="P563" s="2"/>
      <c r="Q563" s="2"/>
      <c r="R563" s="2"/>
      <c r="S563" s="1">
        <f>IFERROR(VLOOKUP(A563,'微伴数据'!A:DB,12,0),"")</f>
      </c>
      <c r="T563" s="1">
        <f>IFERROR(VLOOKUP(A563,'微伴数据'!A:DB,32,0),"")</f>
      </c>
      <c r="U563" s="1">
        <f>IFERROR(VLOOKUP(A563,'微伴数据'!A:DC,81,0),"")</f>
      </c>
      <c r="V563" s="1"/>
      <c r="W563" s="1"/>
      <c r="X563" s="1">
        <f>IFERROR(VLOOKUP(A563,'星云问卷'!A:O,8,0),"")</f>
      </c>
      <c r="Y563" s="3">
        <f>IFERROR(VLOOKUP(A563,'星云问卷'!A:O,9,0),"")</f>
      </c>
      <c r="Z563" s="3">
        <f>IFERROR(VLOOKUP(A563,'星云问卷'!A:O,10,0),"")</f>
      </c>
      <c r="AA563" s="3">
        <f>IFERROR(VLOOKUP(A563,'星云问卷'!A:O,11,0),"")</f>
      </c>
      <c r="AB563" s="3">
        <f>IFERROR(VLOOKUP(A563,'星云问卷'!A:O,12,0),"")</f>
      </c>
      <c r="AC563" s="3">
        <f>IFERROR(VLOOKUP(A563,'星云问卷'!A:O,13,0),"")</f>
      </c>
      <c r="AD563" s="3">
        <f>IFERROR(VLOOKUP(A563,'星云问卷'!A:O,14,0),"")</f>
      </c>
      <c r="AE563" s="3">
        <f>IFERROR(VLOOKUP(A563,'星云问卷'!A:O,15,0),"")</f>
      </c>
      <c r="AF563" s="1">
        <f>IFERROR(VLOOKUP(A563,'微伴数据'!A:DB,72,0),"")</f>
      </c>
      <c r="AG563" s="5"/>
      <c r="AH563" s="4"/>
      <c r="AI563" s="5"/>
      <c r="AJ563" s="4"/>
      <c r="AK563" s="4"/>
      <c r="AL563" s="4"/>
      <c r="AM563" s="1"/>
      <c r="AN563" s="1"/>
      <c r="AO563" s="1"/>
    </row>
    <row r="564">
      <c r="A564" s="1">
        <f>IF('微伴数据'!A562="","",'微伴数据'!A562)</f>
      </c>
      <c r="B564" s="1">
        <f>IF('微伴数据'!B562="","",'微伴数据'!B562)</f>
      </c>
      <c r="C564" s="1">
        <f>IF('微伴数据'!G562="","",'微伴数据'!G562)</f>
      </c>
      <c r="D564" s="1">
        <f>IF('微伴数据'!D562="","",'微伴数据'!D562)</f>
      </c>
      <c r="E564" s="1">
        <f>IF('微伴数据'!CR556="","",'微伴数据'!CR556)</f>
      </c>
      <c r="F564" s="1">
        <f>IF('微伴数据'!CL556="","",'微伴数据'!CL556)</f>
      </c>
      <c r="G564" s="1" t="str">
        <v>B</v>
      </c>
      <c r="H564" s="1" t="str">
        <v>建联</v>
      </c>
      <c r="I564" s="1">
        <f>VLOOKUP(A564,'Sheet9'!A:A,1,0)</f>
      </c>
      <c r="J564" s="3"/>
      <c r="K564" s="1">
        <f>T564&amp;CHAR(10)&amp;U564&amp;CHAR(10)&amp;V564&amp;CHAR(10)&amp;Y564&amp;CHAR(10)&amp;Z564&amp;CHAR(10)&amp;AA564&amp;CHAR(10)&amp;AB564&amp;CHAR(10)&amp;AC564&amp;CHAR(10)&amp;AD564&amp;CHAR(10)&amp;AE564</f>
      </c>
      <c r="L564" s="2">
        <f>IFERROR(VLOOKUP(#REF!,'第一课直播'!D:L,9,0),IFERROR(VLOOKUP('第一课回放'!C:H,5,0),"未到课"))</f>
      </c>
      <c r="M564" s="2">
        <f>IFERROR(VLOOKUP(#REF!,'第一课回放'!C:H,5,0),"0:00:00")</f>
      </c>
      <c r="N564" s="2">
        <f>IFERROR(VLOOKUP(#REF!,'第二课直播'!D:L,9,0),"未到课")</f>
      </c>
      <c r="O564" s="2"/>
      <c r="P564" s="2"/>
      <c r="Q564" s="2"/>
      <c r="R564" s="2"/>
      <c r="S564" s="1">
        <f>IFERROR(VLOOKUP(A564,'微伴数据'!A:DB,12,0),"")</f>
      </c>
      <c r="T564" s="1">
        <f>IFERROR(VLOOKUP(A564,'微伴数据'!A:DB,32,0),"")</f>
      </c>
      <c r="U564" s="1">
        <f>IFERROR(VLOOKUP(A564,'微伴数据'!A:DC,81,0),"")</f>
      </c>
      <c r="V564" s="1"/>
      <c r="W564" s="1"/>
      <c r="X564" s="1">
        <f>IFERROR(VLOOKUP(A564,'星云问卷'!A:O,8,0),"")</f>
      </c>
      <c r="Y564" s="3">
        <f>IFERROR(VLOOKUP(A564,'星云问卷'!A:O,9,0),"")</f>
      </c>
      <c r="Z564" s="3">
        <f>IFERROR(VLOOKUP(A564,'星云问卷'!A:O,10,0),"")</f>
      </c>
      <c r="AA564" s="3">
        <f>IFERROR(VLOOKUP(A564,'星云问卷'!A:O,11,0),"")</f>
      </c>
      <c r="AB564" s="3">
        <f>IFERROR(VLOOKUP(A564,'星云问卷'!A:O,12,0),"")</f>
      </c>
      <c r="AC564" s="3">
        <f>IFERROR(VLOOKUP(A564,'星云问卷'!A:O,13,0),"")</f>
      </c>
      <c r="AD564" s="3">
        <f>IFERROR(VLOOKUP(A564,'星云问卷'!A:O,14,0),"")</f>
      </c>
      <c r="AE564" s="3">
        <f>IFERROR(VLOOKUP(A564,'星云问卷'!A:O,15,0),"")</f>
      </c>
      <c r="AF564" s="1">
        <f>IFERROR(VLOOKUP(A564,'微伴数据'!A:DB,72,0),"")</f>
      </c>
      <c r="AG564" s="5" t="str">
        <v>54CtB5es</v>
      </c>
      <c r="AH564" s="4" t="str">
        <v>https://xiaobot.net/invitation/bae46-c3bb8-5137f-02a6c/</v>
      </c>
      <c r="AI564" s="5" t="str">
        <v>6duaSHqq</v>
      </c>
      <c r="AJ564" s="4"/>
      <c r="AK564" s="4"/>
      <c r="AL564" s="4">
        <f>CONCATENATE( " 我把体验营用户专属福利给你发一下哈：" &amp; CHAR(10) &amp; CHAR(10), "1.《抖音商业IP课》" &amp; CHAR(10), "兑换码：", AG564, CHAR(10), "兑换码使用地址：https://appamvpb5mq9834.h5.xiaoeknow.com/p/t/v1/ecommerce/mkt/redeem_index" &amp; CHAR(10) &amp; CHAR(10), "2.《生财有术66个项目精选》" &amp; CHAR(10), "兑换码：", AH564, CHAR(10), "使用方式：微信搜索小报童投递-点击开始阅读-点击生财有术项目精选即可" &amp; CHAR(10) &amp; CHAR(10), "3.《生财365问》" &amp; CHAR(10), "兑换码：", AI564, CHAR(10), "使用方式：https://appamvpb5mq9834.h5.xiaoeknow.com/p/t/v1/ecommerce/mkt/redeem_index")</f>
      </c>
      <c r="AM564" s="1"/>
      <c r="AN564" s="1"/>
      <c r="AO564" s="1"/>
    </row>
    <row r="565">
      <c r="A565" s="1">
        <f>IF('微伴数据'!A563="","",'微伴数据'!A563)</f>
      </c>
      <c r="B565" s="1">
        <f>IF('微伴数据'!B563="","",'微伴数据'!B563)</f>
      </c>
      <c r="C565" s="1">
        <f>IF('微伴数据'!G563="","",'微伴数据'!G563)</f>
      </c>
      <c r="D565" s="1">
        <f>IF('微伴数据'!D563="","",'微伴数据'!D563)</f>
      </c>
      <c r="E565" s="1">
        <f>IF('微伴数据'!CR557="","",'微伴数据'!CR557)</f>
      </c>
      <c r="F565" s="1">
        <f>IF('微伴数据'!CL557="","",'微伴数据'!CL557)</f>
      </c>
      <c r="G565" s="1" t="str">
        <v>B</v>
      </c>
      <c r="H565" s="1" t="str">
        <v>建联</v>
      </c>
      <c r="I565" s="1">
        <f>VLOOKUP(A565,'Sheet9'!A:A,1,0)</f>
      </c>
      <c r="J565" s="3"/>
      <c r="K565" s="1">
        <f>T565&amp;CHAR(10)&amp;U565&amp;CHAR(10)&amp;V565&amp;CHAR(10)&amp;Y565&amp;CHAR(10)&amp;Z565&amp;CHAR(10)&amp;AA565&amp;CHAR(10)&amp;AB565&amp;CHAR(10)&amp;AC565&amp;CHAR(10)&amp;AD565&amp;CHAR(10)&amp;AE565</f>
      </c>
      <c r="L565" s="2">
        <f>IFERROR(VLOOKUP(#REF!,'第一课直播'!D:L,9,0),IFERROR(VLOOKUP('第一课回放'!C:H,5,0),"未到课"))</f>
      </c>
      <c r="M565" s="2">
        <f>IFERROR(VLOOKUP(#REF!,'第一课回放'!C:H,5,0),"0:00:00")</f>
      </c>
      <c r="N565" s="2">
        <f>IFERROR(VLOOKUP(#REF!,'第二课直播'!D:L,9,0),"未到课")</f>
      </c>
      <c r="O565" s="2"/>
      <c r="P565" s="2"/>
      <c r="Q565" s="2"/>
      <c r="R565" s="2"/>
      <c r="S565" s="1">
        <f>IFERROR(VLOOKUP(A565,'微伴数据'!A:DB,12,0),"")</f>
      </c>
      <c r="T565" s="1">
        <f>IFERROR(VLOOKUP(A565,'微伴数据'!A:DB,32,0),"")</f>
      </c>
      <c r="U565" s="1">
        <f>IFERROR(VLOOKUP(A565,'微伴数据'!A:DC,81,0),"")</f>
      </c>
      <c r="V565" s="1"/>
      <c r="W565" s="1"/>
      <c r="X565" s="1">
        <f>IFERROR(VLOOKUP(A565,'星云问卷'!A:O,8,0),"")</f>
      </c>
      <c r="Y565" s="3">
        <f>IFERROR(VLOOKUP(A565,'星云问卷'!A:O,9,0),"")</f>
      </c>
      <c r="Z565" s="3">
        <f>IFERROR(VLOOKUP(A565,'星云问卷'!A:O,10,0),"")</f>
      </c>
      <c r="AA565" s="3">
        <f>IFERROR(VLOOKUP(A565,'星云问卷'!A:O,11,0),"")</f>
      </c>
      <c r="AB565" s="3">
        <f>IFERROR(VLOOKUP(A565,'星云问卷'!A:O,12,0),"")</f>
      </c>
      <c r="AC565" s="3">
        <f>IFERROR(VLOOKUP(A565,'星云问卷'!A:O,13,0),"")</f>
      </c>
      <c r="AD565" s="3">
        <f>IFERROR(VLOOKUP(A565,'星云问卷'!A:O,14,0),"")</f>
      </c>
      <c r="AE565" s="3">
        <f>IFERROR(VLOOKUP(A565,'星云问卷'!A:O,15,0),"")</f>
      </c>
      <c r="AF565" s="1">
        <f>IFERROR(VLOOKUP(A565,'微伴数据'!A:DB,72,0),"")</f>
      </c>
      <c r="AG565" s="5"/>
      <c r="AH565" s="4"/>
      <c r="AI565" s="5"/>
      <c r="AJ565" s="4"/>
      <c r="AK565" s="4"/>
      <c r="AL565" s="4"/>
      <c r="AM565" s="1"/>
      <c r="AN565" s="1"/>
      <c r="AO565" s="1"/>
    </row>
    <row r="566">
      <c r="A566" s="1">
        <f>IF('微伴数据'!A564="","",'微伴数据'!A564)</f>
      </c>
      <c r="B566" s="1">
        <f>IF('微伴数据'!B564="","",'微伴数据'!B564)</f>
      </c>
      <c r="C566" s="1">
        <f>IF('微伴数据'!G564="","",'微伴数据'!G564)</f>
      </c>
      <c r="D566" s="1">
        <f>IF('微伴数据'!D564="","",'微伴数据'!D564)</f>
      </c>
      <c r="E566" s="1">
        <f>IF('微伴数据'!CR558="","",'微伴数据'!CR558)</f>
      </c>
      <c r="F566" s="1">
        <f>IF('微伴数据'!CL558="","",'微伴数据'!CL558)</f>
      </c>
      <c r="G566" s="1" t="str">
        <v>B</v>
      </c>
      <c r="H566" s="1" t="str">
        <v>建联</v>
      </c>
      <c r="I566" s="1">
        <f>VLOOKUP(A566,'Sheet9'!A:A,1,0)</f>
      </c>
      <c r="J566" s="3"/>
      <c r="K566" s="1">
        <f>T566&amp;CHAR(10)&amp;U566&amp;CHAR(10)&amp;V566&amp;CHAR(10)&amp;Y566&amp;CHAR(10)&amp;Z566&amp;CHAR(10)&amp;AA566&amp;CHAR(10)&amp;AB566&amp;CHAR(10)&amp;AC566&amp;CHAR(10)&amp;AD566&amp;CHAR(10)&amp;AE566</f>
      </c>
      <c r="L566" s="2">
        <f>IFERROR(VLOOKUP(#REF!,'第一课直播'!D:L,9,0),IFERROR(VLOOKUP('第一课回放'!C:H,5,0),"未到课"))</f>
      </c>
      <c r="M566" s="2">
        <f>IFERROR(VLOOKUP(#REF!,'第一课回放'!C:H,5,0),"0:00:00")</f>
      </c>
      <c r="N566" s="2">
        <f>IFERROR(VLOOKUP(#REF!,'第二课直播'!D:L,9,0),"未到课")</f>
      </c>
      <c r="O566" s="2"/>
      <c r="P566" s="2"/>
      <c r="Q566" s="2"/>
      <c r="R566" s="2"/>
      <c r="S566" s="1">
        <f>IFERROR(VLOOKUP(A566,'微伴数据'!A:DB,12,0),"")</f>
      </c>
      <c r="T566" s="1">
        <f>IFERROR(VLOOKUP(A566,'微伴数据'!A:DB,32,0),"")</f>
      </c>
      <c r="U566" s="1">
        <f>IFERROR(VLOOKUP(A566,'微伴数据'!A:DC,81,0),"")</f>
      </c>
      <c r="V566" s="1"/>
      <c r="W566" s="1"/>
      <c r="X566" s="1">
        <f>IFERROR(VLOOKUP(A566,'星云问卷'!A:O,8,0),"")</f>
      </c>
      <c r="Y566" s="3">
        <f>IFERROR(VLOOKUP(A566,'星云问卷'!A:O,9,0),"")</f>
      </c>
      <c r="Z566" s="3">
        <f>IFERROR(VLOOKUP(A566,'星云问卷'!A:O,10,0),"")</f>
      </c>
      <c r="AA566" s="3">
        <f>IFERROR(VLOOKUP(A566,'星云问卷'!A:O,11,0),"")</f>
      </c>
      <c r="AB566" s="3">
        <f>IFERROR(VLOOKUP(A566,'星云问卷'!A:O,12,0),"")</f>
      </c>
      <c r="AC566" s="3">
        <f>IFERROR(VLOOKUP(A566,'星云问卷'!A:O,13,0),"")</f>
      </c>
      <c r="AD566" s="3">
        <f>IFERROR(VLOOKUP(A566,'星云问卷'!A:O,14,0),"")</f>
      </c>
      <c r="AE566" s="3">
        <f>IFERROR(VLOOKUP(A566,'星云问卷'!A:O,15,0),"")</f>
      </c>
      <c r="AF566" s="1">
        <f>IFERROR(VLOOKUP(A566,'微伴数据'!A:DB,72,0),"")</f>
      </c>
      <c r="AG566" s="5"/>
      <c r="AH566" s="4"/>
      <c r="AI566" s="5"/>
      <c r="AJ566" s="4"/>
      <c r="AK566" s="4"/>
      <c r="AL566" s="4"/>
      <c r="AM566" s="1"/>
      <c r="AN566" s="1"/>
      <c r="AO566" s="1"/>
    </row>
    <row r="567">
      <c r="A567" s="1">
        <f>IF('微伴数据'!A565="","",'微伴数据'!A565)</f>
      </c>
      <c r="B567" s="1">
        <f>IF('微伴数据'!B565="","",'微伴数据'!B565)</f>
      </c>
      <c r="C567" s="1">
        <f>IF('微伴数据'!G565="","",'微伴数据'!G565)</f>
      </c>
      <c r="D567" s="1">
        <f>IF('微伴数据'!D565="","",'微伴数据'!D565)</f>
      </c>
      <c r="E567" s="1">
        <f>IF('微伴数据'!CR559="","",'微伴数据'!CR559)</f>
      </c>
      <c r="F567" s="1">
        <f>IF('微伴数据'!CL559="","",'微伴数据'!CL559)</f>
      </c>
      <c r="G567" s="1" t="str">
        <v>B</v>
      </c>
      <c r="H567" s="1" t="str">
        <v>建联</v>
      </c>
      <c r="I567" s="1">
        <f>VLOOKUP(A567,'Sheet9'!A:A,1,0)</f>
      </c>
      <c r="J567" s="3"/>
      <c r="K567" s="1">
        <f>T567&amp;CHAR(10)&amp;U567&amp;CHAR(10)&amp;V567&amp;CHAR(10)&amp;Y567&amp;CHAR(10)&amp;Z567&amp;CHAR(10)&amp;AA567&amp;CHAR(10)&amp;AB567&amp;CHAR(10)&amp;AC567&amp;CHAR(10)&amp;AD567&amp;CHAR(10)&amp;AE567</f>
      </c>
      <c r="L567" s="2">
        <f>IFERROR(VLOOKUP(#REF!,'第一课直播'!D:L,9,0),IFERROR(VLOOKUP('第一课回放'!C:H,5,0),"未到课"))</f>
      </c>
      <c r="M567" s="2">
        <f>IFERROR(VLOOKUP(#REF!,'第一课回放'!C:H,5,0),"0:00:00")</f>
      </c>
      <c r="N567" s="2">
        <f>IFERROR(VLOOKUP(#REF!,'第二课直播'!D:L,9,0),"未到课")</f>
      </c>
      <c r="O567" s="2"/>
      <c r="P567" s="2"/>
      <c r="Q567" s="2"/>
      <c r="R567" s="2"/>
      <c r="S567" s="1">
        <f>IFERROR(VLOOKUP(A567,'微伴数据'!A:DB,12,0),"")</f>
      </c>
      <c r="T567" s="1">
        <f>IFERROR(VLOOKUP(A567,'微伴数据'!A:DB,32,0),"")</f>
      </c>
      <c r="U567" s="1">
        <f>IFERROR(VLOOKUP(A567,'微伴数据'!A:DC,81,0),"")</f>
      </c>
      <c r="V567" s="1"/>
      <c r="W567" s="1"/>
      <c r="X567" s="1">
        <f>IFERROR(VLOOKUP(A567,'星云问卷'!A:O,8,0),"")</f>
      </c>
      <c r="Y567" s="3">
        <f>IFERROR(VLOOKUP(A567,'星云问卷'!A:O,9,0),"")</f>
      </c>
      <c r="Z567" s="3">
        <f>IFERROR(VLOOKUP(A567,'星云问卷'!A:O,10,0),"")</f>
      </c>
      <c r="AA567" s="3">
        <f>IFERROR(VLOOKUP(A567,'星云问卷'!A:O,11,0),"")</f>
      </c>
      <c r="AB567" s="3">
        <f>IFERROR(VLOOKUP(A567,'星云问卷'!A:O,12,0),"")</f>
      </c>
      <c r="AC567" s="3">
        <f>IFERROR(VLOOKUP(A567,'星云问卷'!A:O,13,0),"")</f>
      </c>
      <c r="AD567" s="3">
        <f>IFERROR(VLOOKUP(A567,'星云问卷'!A:O,14,0),"")</f>
      </c>
      <c r="AE567" s="3">
        <f>IFERROR(VLOOKUP(A567,'星云问卷'!A:O,15,0),"")</f>
      </c>
      <c r="AF567" s="1">
        <f>IFERROR(VLOOKUP(A567,'微伴数据'!A:DB,72,0),"")</f>
      </c>
      <c r="AG567" s="5"/>
      <c r="AH567" s="4"/>
      <c r="AI567" s="5"/>
      <c r="AJ567" s="4"/>
      <c r="AK567" s="4"/>
      <c r="AL567" s="4"/>
      <c r="AM567" s="1"/>
      <c r="AN567" s="1"/>
      <c r="AO567" s="1"/>
    </row>
    <row r="568">
      <c r="A568" s="1">
        <f>IF('微伴数据'!A566="","",'微伴数据'!A566)</f>
      </c>
      <c r="B568" s="1">
        <f>IF('微伴数据'!B566="","",'微伴数据'!B566)</f>
      </c>
      <c r="C568" s="1">
        <f>IF('微伴数据'!G566="","",'微伴数据'!G566)</f>
      </c>
      <c r="D568" s="1">
        <f>IF('微伴数据'!D566="","",'微伴数据'!D566)</f>
      </c>
      <c r="E568" s="1">
        <f>IF('微伴数据'!CR560="","",'微伴数据'!CR560)</f>
      </c>
      <c r="F568" s="1">
        <f>IF('微伴数据'!CL560="","",'微伴数据'!CL560)</f>
      </c>
      <c r="G568" s="1" t="str">
        <v>B</v>
      </c>
      <c r="H568" s="1" t="str">
        <v>建联</v>
      </c>
      <c r="I568" s="1">
        <f>VLOOKUP(A568,'Sheet9'!A:A,1,0)</f>
      </c>
      <c r="J568" s="3"/>
      <c r="K568" s="1">
        <f>T568&amp;CHAR(10)&amp;U568&amp;CHAR(10)&amp;V568&amp;CHAR(10)&amp;Y568&amp;CHAR(10)&amp;Z568&amp;CHAR(10)&amp;AA568&amp;CHAR(10)&amp;AB568&amp;CHAR(10)&amp;AC568&amp;CHAR(10)&amp;AD568&amp;CHAR(10)&amp;AE568</f>
      </c>
      <c r="L568" s="2">
        <f>IFERROR(VLOOKUP(#REF!,'第一课直播'!D:L,9,0),IFERROR(VLOOKUP('第一课回放'!C:H,5,0),"未到课"))</f>
      </c>
      <c r="M568" s="2">
        <f>IFERROR(VLOOKUP(#REF!,'第一课回放'!C:H,5,0),"0:00:00")</f>
      </c>
      <c r="N568" s="2">
        <f>IFERROR(VLOOKUP(#REF!,'第二课直播'!D:L,9,0),"未到课")</f>
      </c>
      <c r="O568" s="2"/>
      <c r="P568" s="2"/>
      <c r="Q568" s="2"/>
      <c r="R568" s="2"/>
      <c r="S568" s="1">
        <f>IFERROR(VLOOKUP(A568,'微伴数据'!A:DB,12,0),"")</f>
      </c>
      <c r="T568" s="1">
        <f>IFERROR(VLOOKUP(A568,'微伴数据'!A:DB,32,0),"")</f>
      </c>
      <c r="U568" s="1">
        <f>IFERROR(VLOOKUP(A568,'微伴数据'!A:DC,81,0),"")</f>
      </c>
      <c r="V568" s="1"/>
      <c r="W568" s="1"/>
      <c r="X568" s="1">
        <f>IFERROR(VLOOKUP(A568,'星云问卷'!A:O,8,0),"")</f>
      </c>
      <c r="Y568" s="3">
        <f>IFERROR(VLOOKUP(A568,'星云问卷'!A:O,9,0),"")</f>
      </c>
      <c r="Z568" s="3">
        <f>IFERROR(VLOOKUP(A568,'星云问卷'!A:O,10,0),"")</f>
      </c>
      <c r="AA568" s="3">
        <f>IFERROR(VLOOKUP(A568,'星云问卷'!A:O,11,0),"")</f>
      </c>
      <c r="AB568" s="3">
        <f>IFERROR(VLOOKUP(A568,'星云问卷'!A:O,12,0),"")</f>
      </c>
      <c r="AC568" s="3">
        <f>IFERROR(VLOOKUP(A568,'星云问卷'!A:O,13,0),"")</f>
      </c>
      <c r="AD568" s="3">
        <f>IFERROR(VLOOKUP(A568,'星云问卷'!A:O,14,0),"")</f>
      </c>
      <c r="AE568" s="3">
        <f>IFERROR(VLOOKUP(A568,'星云问卷'!A:O,15,0),"")</f>
      </c>
      <c r="AF568" s="1">
        <f>IFERROR(VLOOKUP(A568,'微伴数据'!A:DB,72,0),"")</f>
      </c>
      <c r="AG568" s="5"/>
      <c r="AH568" s="4"/>
      <c r="AI568" s="5"/>
      <c r="AJ568" s="4"/>
      <c r="AK568" s="4"/>
      <c r="AL568" s="4"/>
      <c r="AM568" s="1"/>
      <c r="AN568" s="1"/>
      <c r="AO568" s="1"/>
    </row>
    <row r="569">
      <c r="A569" s="1">
        <f>IF('微伴数据'!A567="","",'微伴数据'!A567)</f>
      </c>
      <c r="B569" s="1">
        <f>IF('微伴数据'!B567="","",'微伴数据'!B567)</f>
      </c>
      <c r="C569" s="1">
        <f>IF('微伴数据'!G567="","",'微伴数据'!G567)</f>
      </c>
      <c r="D569" s="1">
        <f>IF('微伴数据'!D567="","",'微伴数据'!D567)</f>
      </c>
      <c r="E569" s="1">
        <f>IF('微伴数据'!CR561="","",'微伴数据'!CR561)</f>
      </c>
      <c r="F569" s="1">
        <f>IF('微伴数据'!CL561="","",'微伴数据'!CL561)</f>
      </c>
      <c r="G569" s="1" t="str">
        <v>B</v>
      </c>
      <c r="H569" s="1" t="str">
        <v>建联</v>
      </c>
      <c r="I569" s="1">
        <f>VLOOKUP(A569,'Sheet9'!A:A,1,0)</f>
      </c>
      <c r="J569" s="3"/>
      <c r="K569" s="1">
        <f>T569&amp;CHAR(10)&amp;U569&amp;CHAR(10)&amp;V569&amp;CHAR(10)&amp;Y569&amp;CHAR(10)&amp;Z569&amp;CHAR(10)&amp;AA569&amp;CHAR(10)&amp;AB569&amp;CHAR(10)&amp;AC569&amp;CHAR(10)&amp;AD569&amp;CHAR(10)&amp;AE569</f>
      </c>
      <c r="L569" s="2">
        <f>IFERROR(VLOOKUP(#REF!,'第一课直播'!D:L,9,0),IFERROR(VLOOKUP('第一课回放'!C:H,5,0),"未到课"))</f>
      </c>
      <c r="M569" s="2">
        <f>IFERROR(VLOOKUP(#REF!,'第一课回放'!C:H,5,0),"0:00:00")</f>
      </c>
      <c r="N569" s="2">
        <f>IFERROR(VLOOKUP(#REF!,'第二课直播'!D:L,9,0),"未到课")</f>
      </c>
      <c r="O569" s="2"/>
      <c r="P569" s="2"/>
      <c r="Q569" s="2"/>
      <c r="R569" s="2"/>
      <c r="S569" s="1">
        <f>IFERROR(VLOOKUP(A569,'微伴数据'!A:DB,12,0),"")</f>
      </c>
      <c r="T569" s="1">
        <f>IFERROR(VLOOKUP(A569,'微伴数据'!A:DB,32,0),"")</f>
      </c>
      <c r="U569" s="1">
        <f>IFERROR(VLOOKUP(A569,'微伴数据'!A:DC,81,0),"")</f>
      </c>
      <c r="V569" s="1"/>
      <c r="W569" s="1"/>
      <c r="X569" s="1">
        <f>IFERROR(VLOOKUP(A569,'星云问卷'!A:O,8,0),"")</f>
      </c>
      <c r="Y569" s="3">
        <f>IFERROR(VLOOKUP(A569,'星云问卷'!A:O,9,0),"")</f>
      </c>
      <c r="Z569" s="3">
        <f>IFERROR(VLOOKUP(A569,'星云问卷'!A:O,10,0),"")</f>
      </c>
      <c r="AA569" s="3">
        <f>IFERROR(VLOOKUP(A569,'星云问卷'!A:O,11,0),"")</f>
      </c>
      <c r="AB569" s="3">
        <f>IFERROR(VLOOKUP(A569,'星云问卷'!A:O,12,0),"")</f>
      </c>
      <c r="AC569" s="3">
        <f>IFERROR(VLOOKUP(A569,'星云问卷'!A:O,13,0),"")</f>
      </c>
      <c r="AD569" s="3">
        <f>IFERROR(VLOOKUP(A569,'星云问卷'!A:O,14,0),"")</f>
      </c>
      <c r="AE569" s="3">
        <f>IFERROR(VLOOKUP(A569,'星云问卷'!A:O,15,0),"")</f>
      </c>
      <c r="AF569" s="1">
        <f>IFERROR(VLOOKUP(A569,'微伴数据'!A:DB,72,0),"")</f>
      </c>
      <c r="AG569" s="5"/>
      <c r="AH569" s="4"/>
      <c r="AI569" s="5"/>
      <c r="AJ569" s="4"/>
      <c r="AK569" s="4"/>
      <c r="AL569" s="4"/>
      <c r="AM569" s="1"/>
      <c r="AN569" s="1"/>
      <c r="AO569" s="1"/>
    </row>
    <row r="570">
      <c r="A570" s="1">
        <f>IF('微伴数据'!A568="","",'微伴数据'!A568)</f>
      </c>
      <c r="B570" s="1">
        <f>IF('微伴数据'!B568="","",'微伴数据'!B568)</f>
      </c>
      <c r="C570" s="1">
        <f>IF('微伴数据'!G568="","",'微伴数据'!G568)</f>
      </c>
      <c r="D570" s="1">
        <f>IF('微伴数据'!D568="","",'微伴数据'!D568)</f>
      </c>
      <c r="E570" s="1">
        <f>IF('微伴数据'!CR562="","",'微伴数据'!CR562)</f>
      </c>
      <c r="F570" s="1">
        <f>IF('微伴数据'!CL562="","",'微伴数据'!CL562)</f>
      </c>
      <c r="G570" s="1" t="str">
        <v>B</v>
      </c>
      <c r="H570" s="1" t="str">
        <v>建联</v>
      </c>
      <c r="I570" s="1">
        <f>VLOOKUP(A570,'Sheet9'!A:A,1,0)</f>
      </c>
      <c r="J570" s="3"/>
      <c r="K570" s="1">
        <f>T570&amp;CHAR(10)&amp;U570&amp;CHAR(10)&amp;V570&amp;CHAR(10)&amp;Y570&amp;CHAR(10)&amp;Z570&amp;CHAR(10)&amp;AA570&amp;CHAR(10)&amp;AB570&amp;CHAR(10)&amp;AC570&amp;CHAR(10)&amp;AD570&amp;CHAR(10)&amp;AE570</f>
      </c>
      <c r="L570" s="2">
        <f>IFERROR(VLOOKUP(#REF!,'第一课直播'!D:L,9,0),IFERROR(VLOOKUP('第一课回放'!C:H,5,0),"未到课"))</f>
      </c>
      <c r="M570" s="2">
        <f>IFERROR(VLOOKUP(#REF!,'第一课回放'!C:H,5,0),"0:00:00")</f>
      </c>
      <c r="N570" s="2">
        <f>IFERROR(VLOOKUP(#REF!,'第二课直播'!D:L,9,0),"未到课")</f>
      </c>
      <c r="O570" s="2"/>
      <c r="P570" s="2"/>
      <c r="Q570" s="2"/>
      <c r="R570" s="2"/>
      <c r="S570" s="1">
        <f>IFERROR(VLOOKUP(A570,'微伴数据'!A:DB,12,0),"")</f>
      </c>
      <c r="T570" s="1">
        <f>IFERROR(VLOOKUP(A570,'微伴数据'!A:DB,32,0),"")</f>
      </c>
      <c r="U570" s="1">
        <f>IFERROR(VLOOKUP(A570,'微伴数据'!A:DC,81,0),"")</f>
      </c>
      <c r="V570" s="1"/>
      <c r="W570" s="1"/>
      <c r="X570" s="1">
        <f>IFERROR(VLOOKUP(A570,'星云问卷'!A:O,8,0),"")</f>
      </c>
      <c r="Y570" s="3">
        <f>IFERROR(VLOOKUP(A570,'星云问卷'!A:O,9,0),"")</f>
      </c>
      <c r="Z570" s="3">
        <f>IFERROR(VLOOKUP(A570,'星云问卷'!A:O,10,0),"")</f>
      </c>
      <c r="AA570" s="3">
        <f>IFERROR(VLOOKUP(A570,'星云问卷'!A:O,11,0),"")</f>
      </c>
      <c r="AB570" s="3">
        <f>IFERROR(VLOOKUP(A570,'星云问卷'!A:O,12,0),"")</f>
      </c>
      <c r="AC570" s="3">
        <f>IFERROR(VLOOKUP(A570,'星云问卷'!A:O,13,0),"")</f>
      </c>
      <c r="AD570" s="3">
        <f>IFERROR(VLOOKUP(A570,'星云问卷'!A:O,14,0),"")</f>
      </c>
      <c r="AE570" s="3">
        <f>IFERROR(VLOOKUP(A570,'星云问卷'!A:O,15,0),"")</f>
      </c>
      <c r="AF570" s="1">
        <f>IFERROR(VLOOKUP(A570,'微伴数据'!A:DB,72,0),"")</f>
      </c>
      <c r="AG570" s="5"/>
      <c r="AH570" s="4"/>
      <c r="AI570" s="5"/>
      <c r="AJ570" s="4"/>
      <c r="AK570" s="4"/>
      <c r="AL570" s="4"/>
      <c r="AM570" s="1"/>
      <c r="AN570" s="1"/>
      <c r="AO570" s="1"/>
    </row>
    <row r="571">
      <c r="A571" s="1">
        <f>IF('微伴数据'!A569="","",'微伴数据'!A569)</f>
      </c>
      <c r="B571" s="1">
        <f>IF('微伴数据'!B569="","",'微伴数据'!B569)</f>
      </c>
      <c r="C571" s="1">
        <f>IF('微伴数据'!G569="","",'微伴数据'!G569)</f>
      </c>
      <c r="D571" s="1">
        <f>IF('微伴数据'!D569="","",'微伴数据'!D569)</f>
      </c>
      <c r="E571" s="1">
        <f>IF('微伴数据'!CR563="","",'微伴数据'!CR563)</f>
      </c>
      <c r="F571" s="1">
        <f>IF('微伴数据'!CL563="","",'微伴数据'!CL563)</f>
      </c>
      <c r="G571" s="1" t="str">
        <v>B</v>
      </c>
      <c r="H571" s="1" t="str">
        <v>建联</v>
      </c>
      <c r="I571" s="1">
        <f>VLOOKUP(A571,'Sheet9'!A:A,1,0)</f>
      </c>
      <c r="J571" s="3"/>
      <c r="K571" s="1">
        <f>T571&amp;CHAR(10)&amp;U571&amp;CHAR(10)&amp;V571&amp;CHAR(10)&amp;Y571&amp;CHAR(10)&amp;Z571&amp;CHAR(10)&amp;AA571&amp;CHAR(10)&amp;AB571&amp;CHAR(10)&amp;AC571&amp;CHAR(10)&amp;AD571&amp;CHAR(10)&amp;AE571</f>
      </c>
      <c r="L571" s="2">
        <f>IFERROR(VLOOKUP(#REF!,'第一课直播'!D:L,9,0),IFERROR(VLOOKUP('第一课回放'!C:H,5,0),"未到课"))</f>
      </c>
      <c r="M571" s="2">
        <f>IFERROR(VLOOKUP(#REF!,'第一课回放'!C:H,5,0),"0:00:00")</f>
      </c>
      <c r="N571" s="2">
        <f>IFERROR(VLOOKUP(#REF!,'第二课直播'!D:L,9,0),"未到课")</f>
      </c>
      <c r="O571" s="2"/>
      <c r="P571" s="2"/>
      <c r="Q571" s="2"/>
      <c r="R571" s="2"/>
      <c r="S571" s="1">
        <f>IFERROR(VLOOKUP(A571,'微伴数据'!A:DB,12,0),"")</f>
      </c>
      <c r="T571" s="1">
        <f>IFERROR(VLOOKUP(A571,'微伴数据'!A:DB,32,0),"")</f>
      </c>
      <c r="U571" s="1">
        <f>IFERROR(VLOOKUP(A571,'微伴数据'!A:DC,81,0),"")</f>
      </c>
      <c r="V571" s="1"/>
      <c r="W571" s="1"/>
      <c r="X571" s="1">
        <f>IFERROR(VLOOKUP(A571,'星云问卷'!A:O,8,0),"")</f>
      </c>
      <c r="Y571" s="3">
        <f>IFERROR(VLOOKUP(A571,'星云问卷'!A:O,9,0),"")</f>
      </c>
      <c r="Z571" s="3">
        <f>IFERROR(VLOOKUP(A571,'星云问卷'!A:O,10,0),"")</f>
      </c>
      <c r="AA571" s="3">
        <f>IFERROR(VLOOKUP(A571,'星云问卷'!A:O,11,0),"")</f>
      </c>
      <c r="AB571" s="3">
        <f>IFERROR(VLOOKUP(A571,'星云问卷'!A:O,12,0),"")</f>
      </c>
      <c r="AC571" s="3">
        <f>IFERROR(VLOOKUP(A571,'星云问卷'!A:O,13,0),"")</f>
      </c>
      <c r="AD571" s="3">
        <f>IFERROR(VLOOKUP(A571,'星云问卷'!A:O,14,0),"")</f>
      </c>
      <c r="AE571" s="3">
        <f>IFERROR(VLOOKUP(A571,'星云问卷'!A:O,15,0),"")</f>
      </c>
      <c r="AF571" s="1">
        <f>IFERROR(VLOOKUP(A571,'微伴数据'!A:DB,72,0),"")</f>
      </c>
      <c r="AG571" s="5"/>
      <c r="AH571" s="4"/>
      <c r="AI571" s="5"/>
      <c r="AJ571" s="4"/>
      <c r="AK571" s="4"/>
      <c r="AL571" s="4"/>
      <c r="AM571" s="1"/>
      <c r="AN571" s="1"/>
      <c r="AO571" s="1"/>
    </row>
    <row r="572">
      <c r="A572" s="1">
        <f>IF('微伴数据'!A570="","",'微伴数据'!A570)</f>
      </c>
      <c r="B572" s="1">
        <f>IF('微伴数据'!B570="","",'微伴数据'!B570)</f>
      </c>
      <c r="C572" s="1">
        <f>IF('微伴数据'!G570="","",'微伴数据'!G570)</f>
      </c>
      <c r="D572" s="1">
        <f>IF('微伴数据'!D570="","",'微伴数据'!D570)</f>
      </c>
      <c r="E572" s="1">
        <f>IF('微伴数据'!CR564="","",'微伴数据'!CR564)</f>
      </c>
      <c r="F572" s="1">
        <f>IF('微伴数据'!CL564="","",'微伴数据'!CL564)</f>
      </c>
      <c r="G572" s="1" t="str">
        <v>B</v>
      </c>
      <c r="H572" s="1" t="str">
        <v>建联</v>
      </c>
      <c r="I572" s="1">
        <f>VLOOKUP(A572,'Sheet9'!A:A,1,0)</f>
      </c>
      <c r="J572" s="3"/>
      <c r="K572" s="1">
        <f>T572&amp;CHAR(10)&amp;U572&amp;CHAR(10)&amp;V572&amp;CHAR(10)&amp;Y572&amp;CHAR(10)&amp;Z572&amp;CHAR(10)&amp;AA572&amp;CHAR(10)&amp;AB572&amp;CHAR(10)&amp;AC572&amp;CHAR(10)&amp;AD572&amp;CHAR(10)&amp;AE572</f>
      </c>
      <c r="L572" s="2">
        <f>IFERROR(VLOOKUP(#REF!,'第一课直播'!D:L,9,0),IFERROR(VLOOKUP('第一课回放'!C:H,5,0),"未到课"))</f>
      </c>
      <c r="M572" s="2">
        <f>IFERROR(VLOOKUP(#REF!,'第一课回放'!C:H,5,0),"0:00:00")</f>
      </c>
      <c r="N572" s="2">
        <f>IFERROR(VLOOKUP(#REF!,'第二课直播'!D:L,9,0),"未到课")</f>
      </c>
      <c r="O572" s="2"/>
      <c r="P572" s="2"/>
      <c r="Q572" s="2"/>
      <c r="R572" s="2"/>
      <c r="S572" s="1">
        <f>IFERROR(VLOOKUP(A572,'微伴数据'!A:DB,12,0),"")</f>
      </c>
      <c r="T572" s="1">
        <f>IFERROR(VLOOKUP(A572,'微伴数据'!A:DB,32,0),"")</f>
      </c>
      <c r="U572" s="1">
        <f>IFERROR(VLOOKUP(A572,'微伴数据'!A:DC,81,0),"")</f>
      </c>
      <c r="V572" s="1"/>
      <c r="W572" s="1"/>
      <c r="X572" s="1">
        <f>IFERROR(VLOOKUP(A572,'星云问卷'!A:O,8,0),"")</f>
      </c>
      <c r="Y572" s="3">
        <f>IFERROR(VLOOKUP(A572,'星云问卷'!A:O,9,0),"")</f>
      </c>
      <c r="Z572" s="3">
        <f>IFERROR(VLOOKUP(A572,'星云问卷'!A:O,10,0),"")</f>
      </c>
      <c r="AA572" s="3">
        <f>IFERROR(VLOOKUP(A572,'星云问卷'!A:O,11,0),"")</f>
      </c>
      <c r="AB572" s="3">
        <f>IFERROR(VLOOKUP(A572,'星云问卷'!A:O,12,0),"")</f>
      </c>
      <c r="AC572" s="3">
        <f>IFERROR(VLOOKUP(A572,'星云问卷'!A:O,13,0),"")</f>
      </c>
      <c r="AD572" s="3">
        <f>IFERROR(VLOOKUP(A572,'星云问卷'!A:O,14,0),"")</f>
      </c>
      <c r="AE572" s="3">
        <f>IFERROR(VLOOKUP(A572,'星云问卷'!A:O,15,0),"")</f>
      </c>
      <c r="AF572" s="1">
        <f>IFERROR(VLOOKUP(A572,'微伴数据'!A:DB,72,0),"")</f>
      </c>
      <c r="AG572" s="5"/>
      <c r="AH572" s="4"/>
      <c r="AI572" s="5"/>
      <c r="AJ572" s="4"/>
      <c r="AK572" s="4"/>
      <c r="AL572" s="4"/>
      <c r="AM572" s="1"/>
      <c r="AN572" s="1"/>
      <c r="AO572" s="1"/>
    </row>
    <row r="573">
      <c r="A573" s="1">
        <f>IF('微伴数据'!A571="","",'微伴数据'!A571)</f>
      </c>
      <c r="B573" s="1">
        <f>IF('微伴数据'!B571="","",'微伴数据'!B571)</f>
      </c>
      <c r="C573" s="1">
        <f>IF('微伴数据'!G571="","",'微伴数据'!G571)</f>
      </c>
      <c r="D573" s="1">
        <f>IF('微伴数据'!D571="","",'微伴数据'!D571)</f>
      </c>
      <c r="E573" s="1">
        <f>IF('微伴数据'!CR565="","",'微伴数据'!CR565)</f>
      </c>
      <c r="F573" s="1">
        <f>IF('微伴数据'!CL565="","",'微伴数据'!CL565)</f>
      </c>
      <c r="G573" s="1" t="str">
        <v>B</v>
      </c>
      <c r="H573" s="1" t="str">
        <v>建联</v>
      </c>
      <c r="I573" s="1">
        <f>VLOOKUP(A573,'Sheet9'!A:A,1,0)</f>
      </c>
      <c r="J573" s="3"/>
      <c r="K573" s="1">
        <f>T573&amp;CHAR(10)&amp;U573&amp;CHAR(10)&amp;V573&amp;CHAR(10)&amp;Y573&amp;CHAR(10)&amp;Z573&amp;CHAR(10)&amp;AA573&amp;CHAR(10)&amp;AB573&amp;CHAR(10)&amp;AC573&amp;CHAR(10)&amp;AD573&amp;CHAR(10)&amp;AE573</f>
      </c>
      <c r="L573" s="2">
        <f>IFERROR(VLOOKUP(#REF!,'第一课直播'!D:L,9,0),IFERROR(VLOOKUP('第一课回放'!C:H,5,0),"未到课"))</f>
      </c>
      <c r="M573" s="2">
        <f>IFERROR(VLOOKUP(#REF!,'第一课回放'!C:H,5,0),"0:00:00")</f>
      </c>
      <c r="N573" s="2">
        <f>IFERROR(VLOOKUP(#REF!,'第二课直播'!D:L,9,0),"未到课")</f>
      </c>
      <c r="O573" s="2"/>
      <c r="P573" s="2"/>
      <c r="Q573" s="2"/>
      <c r="R573" s="2"/>
      <c r="S573" s="1">
        <f>IFERROR(VLOOKUP(A573,'微伴数据'!A:DB,12,0),"")</f>
      </c>
      <c r="T573" s="1">
        <f>IFERROR(VLOOKUP(A573,'微伴数据'!A:DB,32,0),"")</f>
      </c>
      <c r="U573" s="1">
        <f>IFERROR(VLOOKUP(A573,'微伴数据'!A:DC,81,0),"")</f>
      </c>
      <c r="V573" s="1"/>
      <c r="W573" s="1"/>
      <c r="X573" s="1">
        <f>IFERROR(VLOOKUP(A573,'星云问卷'!A:O,8,0),"")</f>
      </c>
      <c r="Y573" s="3">
        <f>IFERROR(VLOOKUP(A573,'星云问卷'!A:O,9,0),"")</f>
      </c>
      <c r="Z573" s="3">
        <f>IFERROR(VLOOKUP(A573,'星云问卷'!A:O,10,0),"")</f>
      </c>
      <c r="AA573" s="3">
        <f>IFERROR(VLOOKUP(A573,'星云问卷'!A:O,11,0),"")</f>
      </c>
      <c r="AB573" s="3">
        <f>IFERROR(VLOOKUP(A573,'星云问卷'!A:O,12,0),"")</f>
      </c>
      <c r="AC573" s="3">
        <f>IFERROR(VLOOKUP(A573,'星云问卷'!A:O,13,0),"")</f>
      </c>
      <c r="AD573" s="3">
        <f>IFERROR(VLOOKUP(A573,'星云问卷'!A:O,14,0),"")</f>
      </c>
      <c r="AE573" s="3">
        <f>IFERROR(VLOOKUP(A573,'星云问卷'!A:O,15,0),"")</f>
      </c>
      <c r="AF573" s="1">
        <f>IFERROR(VLOOKUP(A573,'微伴数据'!A:DB,72,0),"")</f>
      </c>
      <c r="AG573" s="5"/>
      <c r="AH573" s="4"/>
      <c r="AI573" s="5"/>
      <c r="AJ573" s="4"/>
      <c r="AK573" s="4"/>
      <c r="AL573" s="4"/>
      <c r="AM573" s="1"/>
      <c r="AN573" s="1"/>
      <c r="AO573" s="1"/>
    </row>
    <row r="574">
      <c r="A574" s="1">
        <f>IF('微伴数据'!A572="","",'微伴数据'!A572)</f>
      </c>
      <c r="B574" s="1">
        <f>IF('微伴数据'!B572="","",'微伴数据'!B572)</f>
      </c>
      <c r="C574" s="1">
        <f>IF('微伴数据'!G572="","",'微伴数据'!G572)</f>
      </c>
      <c r="D574" s="1">
        <f>IF('微伴数据'!D572="","",'微伴数据'!D572)</f>
      </c>
      <c r="E574" s="1">
        <f>IF('微伴数据'!CR566="","",'微伴数据'!CR566)</f>
      </c>
      <c r="F574" s="1">
        <f>IF('微伴数据'!CL566="","",'微伴数据'!CL566)</f>
      </c>
      <c r="G574" s="1" t="str">
        <v>B</v>
      </c>
      <c r="H574" s="1" t="str">
        <v>建联</v>
      </c>
      <c r="I574" s="1">
        <f>VLOOKUP(A574,'Sheet9'!A:A,1,0)</f>
      </c>
      <c r="J574" s="3"/>
      <c r="K574" s="1">
        <f>T574&amp;CHAR(10)&amp;U574&amp;CHAR(10)&amp;V574&amp;CHAR(10)&amp;Y574&amp;CHAR(10)&amp;Z574&amp;CHAR(10)&amp;AA574&amp;CHAR(10)&amp;AB574&amp;CHAR(10)&amp;AC574&amp;CHAR(10)&amp;AD574&amp;CHAR(10)&amp;AE574</f>
      </c>
      <c r="L574" s="2">
        <f>IFERROR(VLOOKUP(#REF!,'第一课直播'!D:L,9,0),IFERROR(VLOOKUP('第一课回放'!C:H,5,0),"未到课"))</f>
      </c>
      <c r="M574" s="2">
        <f>IFERROR(VLOOKUP(#REF!,'第一课回放'!C:H,5,0),"0:00:00")</f>
      </c>
      <c r="N574" s="2">
        <f>IFERROR(VLOOKUP(#REF!,'第二课直播'!D:L,9,0),"未到课")</f>
      </c>
      <c r="O574" s="2"/>
      <c r="P574" s="2"/>
      <c r="Q574" s="2"/>
      <c r="R574" s="2"/>
      <c r="S574" s="1">
        <f>IFERROR(VLOOKUP(A574,'微伴数据'!A:DB,12,0),"")</f>
      </c>
      <c r="T574" s="1">
        <f>IFERROR(VLOOKUP(A574,'微伴数据'!A:DB,32,0),"")</f>
      </c>
      <c r="U574" s="1">
        <f>IFERROR(VLOOKUP(A574,'微伴数据'!A:DC,81,0),"")</f>
      </c>
      <c r="V574" s="1"/>
      <c r="W574" s="1"/>
      <c r="X574" s="1">
        <f>IFERROR(VLOOKUP(A574,'星云问卷'!A:O,8,0),"")</f>
      </c>
      <c r="Y574" s="3">
        <f>IFERROR(VLOOKUP(A574,'星云问卷'!A:O,9,0),"")</f>
      </c>
      <c r="Z574" s="3">
        <f>IFERROR(VLOOKUP(A574,'星云问卷'!A:O,10,0),"")</f>
      </c>
      <c r="AA574" s="3">
        <f>IFERROR(VLOOKUP(A574,'星云问卷'!A:O,11,0),"")</f>
      </c>
      <c r="AB574" s="3">
        <f>IFERROR(VLOOKUP(A574,'星云问卷'!A:O,12,0),"")</f>
      </c>
      <c r="AC574" s="3">
        <f>IFERROR(VLOOKUP(A574,'星云问卷'!A:O,13,0),"")</f>
      </c>
      <c r="AD574" s="3">
        <f>IFERROR(VLOOKUP(A574,'星云问卷'!A:O,14,0),"")</f>
      </c>
      <c r="AE574" s="3">
        <f>IFERROR(VLOOKUP(A574,'星云问卷'!A:O,15,0),"")</f>
      </c>
      <c r="AF574" s="1">
        <f>IFERROR(VLOOKUP(A574,'微伴数据'!A:DB,72,0),"")</f>
      </c>
      <c r="AG574" s="5"/>
      <c r="AH574" s="4"/>
      <c r="AI574" s="5"/>
      <c r="AJ574" s="4"/>
      <c r="AK574" s="4"/>
      <c r="AL574" s="4"/>
      <c r="AM574" s="1"/>
      <c r="AN574" s="1"/>
      <c r="AO574" s="1"/>
    </row>
    <row r="575">
      <c r="A575" s="1">
        <f>IF('微伴数据'!A573="","",'微伴数据'!A573)</f>
      </c>
      <c r="B575" s="1">
        <f>IF('微伴数据'!B573="","",'微伴数据'!B573)</f>
      </c>
      <c r="C575" s="1">
        <f>IF('微伴数据'!G573="","",'微伴数据'!G573)</f>
      </c>
      <c r="D575" s="1">
        <f>IF('微伴数据'!D573="","",'微伴数据'!D573)</f>
      </c>
      <c r="E575" s="1">
        <f>IF('微伴数据'!CR567="","",'微伴数据'!CR567)</f>
      </c>
      <c r="F575" s="1">
        <f>IF('微伴数据'!CL567="","",'微伴数据'!CL567)</f>
      </c>
      <c r="G575" s="1" t="str">
        <v>B</v>
      </c>
      <c r="H575" s="1" t="str">
        <v>建联</v>
      </c>
      <c r="I575" s="1">
        <f>VLOOKUP(A575,'Sheet9'!A:A,1,0)</f>
      </c>
      <c r="J575" s="3"/>
      <c r="K575" s="1">
        <f>T575&amp;CHAR(10)&amp;U575&amp;CHAR(10)&amp;V575&amp;CHAR(10)&amp;Y575&amp;CHAR(10)&amp;Z575&amp;CHAR(10)&amp;AA575&amp;CHAR(10)&amp;AB575&amp;CHAR(10)&amp;AC575&amp;CHAR(10)&amp;AD575&amp;CHAR(10)&amp;AE575</f>
      </c>
      <c r="L575" s="2">
        <f>IFERROR(VLOOKUP(#REF!,'第一课直播'!D:L,9,0),IFERROR(VLOOKUP('第一课回放'!C:H,5,0),"未到课"))</f>
      </c>
      <c r="M575" s="2">
        <f>IFERROR(VLOOKUP(#REF!,'第一课回放'!C:H,5,0),"0:00:00")</f>
      </c>
      <c r="N575" s="2">
        <f>IFERROR(VLOOKUP(#REF!,'第二课直播'!D:L,9,0),"未到课")</f>
      </c>
      <c r="O575" s="2"/>
      <c r="P575" s="2"/>
      <c r="Q575" s="2"/>
      <c r="R575" s="2"/>
      <c r="S575" s="1">
        <f>IFERROR(VLOOKUP(A575,'微伴数据'!A:DB,12,0),"")</f>
      </c>
      <c r="T575" s="1">
        <f>IFERROR(VLOOKUP(A575,'微伴数据'!A:DB,32,0),"")</f>
      </c>
      <c r="U575" s="1">
        <f>IFERROR(VLOOKUP(A575,'微伴数据'!A:DC,81,0),"")</f>
      </c>
      <c r="V575" s="1"/>
      <c r="W575" s="1"/>
      <c r="X575" s="1">
        <f>IFERROR(VLOOKUP(A575,'星云问卷'!A:O,8,0),"")</f>
      </c>
      <c r="Y575" s="3">
        <f>IFERROR(VLOOKUP(A575,'星云问卷'!A:O,9,0),"")</f>
      </c>
      <c r="Z575" s="3">
        <f>IFERROR(VLOOKUP(A575,'星云问卷'!A:O,10,0),"")</f>
      </c>
      <c r="AA575" s="3">
        <f>IFERROR(VLOOKUP(A575,'星云问卷'!A:O,11,0),"")</f>
      </c>
      <c r="AB575" s="3">
        <f>IFERROR(VLOOKUP(A575,'星云问卷'!A:O,12,0),"")</f>
      </c>
      <c r="AC575" s="3">
        <f>IFERROR(VLOOKUP(A575,'星云问卷'!A:O,13,0),"")</f>
      </c>
      <c r="AD575" s="3">
        <f>IFERROR(VLOOKUP(A575,'星云问卷'!A:O,14,0),"")</f>
      </c>
      <c r="AE575" s="3">
        <f>IFERROR(VLOOKUP(A575,'星云问卷'!A:O,15,0),"")</f>
      </c>
      <c r="AF575" s="1">
        <f>IFERROR(VLOOKUP(A575,'微伴数据'!A:DB,72,0),"")</f>
      </c>
      <c r="AG575" s="5"/>
      <c r="AH575" s="4"/>
      <c r="AI575" s="5"/>
      <c r="AJ575" s="4"/>
      <c r="AK575" s="4"/>
      <c r="AL575" s="4"/>
      <c r="AM575" s="1"/>
      <c r="AN575" s="1"/>
      <c r="AO575" s="1"/>
    </row>
    <row r="576">
      <c r="A576" s="1">
        <f>IF('微伴数据'!A574="","",'微伴数据'!A574)</f>
      </c>
      <c r="B576" s="12">
        <f>IF('微伴数据'!B574="","",'微伴数据'!B574)</f>
      </c>
      <c r="C576" s="1">
        <f>IF('微伴数据'!G574="","",'微伴数据'!G574)</f>
      </c>
      <c r="D576" s="1">
        <f>IF('微伴数据'!D574="","",'微伴数据'!D574)</f>
      </c>
      <c r="E576" s="1">
        <f>IF('微伴数据'!CR568="","",'微伴数据'!CR568)</f>
      </c>
      <c r="F576" s="1">
        <f>IF('微伴数据'!CL568="","",'微伴数据'!CL568)</f>
      </c>
      <c r="G576" s="1" t="str">
        <v>B</v>
      </c>
      <c r="H576" s="1" t="str">
        <v>建联</v>
      </c>
      <c r="I576" s="1">
        <f>VLOOKUP(A576,'Sheet9'!A:A,1,0)</f>
      </c>
      <c r="J576" s="3"/>
      <c r="K576" s="1">
        <f>T576&amp;CHAR(10)&amp;U576&amp;CHAR(10)&amp;V576&amp;CHAR(10)&amp;Y576&amp;CHAR(10)&amp;Z576&amp;CHAR(10)&amp;AA576&amp;CHAR(10)&amp;AB576&amp;CHAR(10)&amp;AC576&amp;CHAR(10)&amp;AD576&amp;CHAR(10)&amp;AE576</f>
      </c>
      <c r="L576" s="2">
        <f>IFERROR(VLOOKUP(#REF!,'第一课直播'!D:L,9,0),IFERROR(VLOOKUP('第一课回放'!C:H,5,0),"未到课"))</f>
      </c>
      <c r="M576" s="2">
        <f>IFERROR(VLOOKUP(#REF!,'第一课回放'!C:H,5,0),"0:00:00")</f>
      </c>
      <c r="N576" s="2">
        <f>IFERROR(VLOOKUP(#REF!,'第二课直播'!D:L,9,0),"未到课")</f>
      </c>
      <c r="O576" s="2"/>
      <c r="P576" s="2"/>
      <c r="Q576" s="2"/>
      <c r="R576" s="2"/>
      <c r="S576" s="1">
        <f>IFERROR(VLOOKUP(A576,'微伴数据'!A:DB,12,0),"")</f>
      </c>
      <c r="T576" s="1">
        <f>IFERROR(VLOOKUP(A576,'微伴数据'!A:DB,32,0),"")</f>
      </c>
      <c r="U576" s="1">
        <f>IFERROR(VLOOKUP(A576,'微伴数据'!A:DC,81,0),"")</f>
      </c>
      <c r="V576" s="1"/>
      <c r="W576" s="1"/>
      <c r="X576" s="1">
        <f>IFERROR(VLOOKUP(A576,'星云问卷'!A:O,8,0),"")</f>
      </c>
      <c r="Y576" s="3">
        <f>IFERROR(VLOOKUP(A576,'星云问卷'!A:O,9,0),"")</f>
      </c>
      <c r="Z576" s="3">
        <f>IFERROR(VLOOKUP(A576,'星云问卷'!A:O,10,0),"")</f>
      </c>
      <c r="AA576" s="3">
        <f>IFERROR(VLOOKUP(A576,'星云问卷'!A:O,11,0),"")</f>
      </c>
      <c r="AB576" s="3">
        <f>IFERROR(VLOOKUP(A576,'星云问卷'!A:O,12,0),"")</f>
      </c>
      <c r="AC576" s="3">
        <f>IFERROR(VLOOKUP(A576,'星云问卷'!A:O,13,0),"")</f>
      </c>
      <c r="AD576" s="3">
        <f>IFERROR(VLOOKUP(A576,'星云问卷'!A:O,14,0),"")</f>
      </c>
      <c r="AE576" s="3">
        <f>IFERROR(VLOOKUP(A576,'星云问卷'!A:O,15,0),"")</f>
      </c>
      <c r="AF576" s="1">
        <f>IFERROR(VLOOKUP(A576,'微伴数据'!A:DB,72,0),"")</f>
      </c>
      <c r="AG576" s="5"/>
      <c r="AH576" s="4"/>
      <c r="AI576" s="5"/>
      <c r="AJ576" s="4"/>
      <c r="AK576" s="4"/>
      <c r="AL576" s="4"/>
      <c r="AM576" s="1"/>
      <c r="AN576" s="1"/>
      <c r="AO576" s="1"/>
    </row>
    <row r="577">
      <c r="A577" s="1">
        <f>IF('微伴数据'!A575="","",'微伴数据'!A575)</f>
      </c>
      <c r="B577" s="1">
        <f>IF('微伴数据'!B575="","",'微伴数据'!B575)</f>
      </c>
      <c r="C577" s="1">
        <f>IF('微伴数据'!G575="","",'微伴数据'!G575)</f>
      </c>
      <c r="D577" s="1">
        <f>IF('微伴数据'!D575="","",'微伴数据'!D575)</f>
      </c>
      <c r="E577" s="1">
        <f>IF('微伴数据'!CR569="","",'微伴数据'!CR569)</f>
      </c>
      <c r="F577" s="1">
        <f>IF('微伴数据'!CL569="","",'微伴数据'!CL569)</f>
      </c>
      <c r="G577" s="1" t="str">
        <v>B</v>
      </c>
      <c r="H577" s="1" t="str">
        <v>建联</v>
      </c>
      <c r="I577" s="1">
        <f>VLOOKUP(A577,'Sheet9'!A:A,1,0)</f>
      </c>
      <c r="J577" s="3"/>
      <c r="K577" s="1">
        <f>T577&amp;CHAR(10)&amp;U577&amp;CHAR(10)&amp;V577&amp;CHAR(10)&amp;Y577&amp;CHAR(10)&amp;Z577&amp;CHAR(10)&amp;AA577&amp;CHAR(10)&amp;AB577&amp;CHAR(10)&amp;AC577&amp;CHAR(10)&amp;AD577&amp;CHAR(10)&amp;AE577</f>
      </c>
      <c r="L577" s="2">
        <f>IFERROR(VLOOKUP(#REF!,'第一课直播'!D:L,9,0),IFERROR(VLOOKUP('第一课回放'!C:H,5,0),"未到课"))</f>
      </c>
      <c r="M577" s="2">
        <f>IFERROR(VLOOKUP(#REF!,'第一课回放'!C:H,5,0),"0:00:00")</f>
      </c>
      <c r="N577" s="2">
        <f>IFERROR(VLOOKUP(#REF!,'第二课直播'!D:L,9,0),"未到课")</f>
      </c>
      <c r="O577" s="2"/>
      <c r="P577" s="2"/>
      <c r="Q577" s="2"/>
      <c r="R577" s="2"/>
      <c r="S577" s="1">
        <f>IFERROR(VLOOKUP(A577,'微伴数据'!A:DB,12,0),"")</f>
      </c>
      <c r="T577" s="1">
        <f>IFERROR(VLOOKUP(A577,'微伴数据'!A:DB,32,0),"")</f>
      </c>
      <c r="U577" s="1">
        <f>IFERROR(VLOOKUP(A577,'微伴数据'!A:DC,81,0),"")</f>
      </c>
      <c r="V577" s="1"/>
      <c r="W577" s="1"/>
      <c r="X577" s="1">
        <f>IFERROR(VLOOKUP(A577,'星云问卷'!A:O,8,0),"")</f>
      </c>
      <c r="Y577" s="3">
        <f>IFERROR(VLOOKUP(A577,'星云问卷'!A:O,9,0),"")</f>
      </c>
      <c r="Z577" s="3">
        <f>IFERROR(VLOOKUP(A577,'星云问卷'!A:O,10,0),"")</f>
      </c>
      <c r="AA577" s="3">
        <f>IFERROR(VLOOKUP(A577,'星云问卷'!A:O,11,0),"")</f>
      </c>
      <c r="AB577" s="3">
        <f>IFERROR(VLOOKUP(A577,'星云问卷'!A:O,12,0),"")</f>
      </c>
      <c r="AC577" s="3">
        <f>IFERROR(VLOOKUP(A577,'星云问卷'!A:O,13,0),"")</f>
      </c>
      <c r="AD577" s="3">
        <f>IFERROR(VLOOKUP(A577,'星云问卷'!A:O,14,0),"")</f>
      </c>
      <c r="AE577" s="3">
        <f>IFERROR(VLOOKUP(A577,'星云问卷'!A:O,15,0),"")</f>
      </c>
      <c r="AF577" s="1">
        <f>IFERROR(VLOOKUP(A577,'微伴数据'!A:DB,72,0),"")</f>
      </c>
      <c r="AG577" s="5"/>
      <c r="AH577" s="4"/>
      <c r="AI577" s="5"/>
      <c r="AJ577" s="4"/>
      <c r="AK577" s="4"/>
      <c r="AL577" s="4"/>
      <c r="AM577" s="1"/>
      <c r="AN577" s="1"/>
      <c r="AO577" s="1"/>
    </row>
    <row r="578">
      <c r="A578" s="1">
        <f>IF('微伴数据'!A576="","",'微伴数据'!A576)</f>
      </c>
      <c r="B578" s="1">
        <f>IF('微伴数据'!B576="","",'微伴数据'!B576)</f>
      </c>
      <c r="C578" s="1">
        <f>IF('微伴数据'!G576="","",'微伴数据'!G576)</f>
      </c>
      <c r="D578" s="1">
        <f>IF('微伴数据'!D576="","",'微伴数据'!D576)</f>
      </c>
      <c r="E578" s="1">
        <f>IF('微伴数据'!CR570="","",'微伴数据'!CR570)</f>
      </c>
      <c r="F578" s="1">
        <f>IF('微伴数据'!CL570="","",'微伴数据'!CL570)</f>
      </c>
      <c r="G578" s="1" t="str">
        <v>B</v>
      </c>
      <c r="H578" s="1" t="str">
        <v>建联</v>
      </c>
      <c r="I578" s="1">
        <f>VLOOKUP(A578,'Sheet9'!A:A,1,0)</f>
      </c>
      <c r="J578" s="3"/>
      <c r="K578" s="1">
        <f>T578&amp;CHAR(10)&amp;U578&amp;CHAR(10)&amp;V578&amp;CHAR(10)&amp;Y578&amp;CHAR(10)&amp;Z578&amp;CHAR(10)&amp;AA578&amp;CHAR(10)&amp;AB578&amp;CHAR(10)&amp;AC578&amp;CHAR(10)&amp;AD578&amp;CHAR(10)&amp;AE578</f>
      </c>
      <c r="L578" s="2">
        <f>IFERROR(VLOOKUP(#REF!,'第一课直播'!D:L,9,0),IFERROR(VLOOKUP('第一课回放'!C:H,5,0),"未到课"))</f>
      </c>
      <c r="M578" s="2">
        <f>IFERROR(VLOOKUP(#REF!,'第一课回放'!C:H,5,0),"0:00:00")</f>
      </c>
      <c r="N578" s="2">
        <f>IFERROR(VLOOKUP(#REF!,'第二课直播'!D:L,9,0),"未到课")</f>
      </c>
      <c r="O578" s="2"/>
      <c r="P578" s="2"/>
      <c r="Q578" s="2"/>
      <c r="R578" s="2"/>
      <c r="S578" s="1">
        <f>IFERROR(VLOOKUP(A578,'微伴数据'!A:DB,12,0),"")</f>
      </c>
      <c r="T578" s="1">
        <f>IFERROR(VLOOKUP(A578,'微伴数据'!A:DB,32,0),"")</f>
      </c>
      <c r="U578" s="1">
        <f>IFERROR(VLOOKUP(A578,'微伴数据'!A:DC,81,0),"")</f>
      </c>
      <c r="V578" s="1"/>
      <c r="W578" s="1"/>
      <c r="X578" s="1">
        <f>IFERROR(VLOOKUP(A578,'星云问卷'!A:O,8,0),"")</f>
      </c>
      <c r="Y578" s="3">
        <f>IFERROR(VLOOKUP(A578,'星云问卷'!A:O,9,0),"")</f>
      </c>
      <c r="Z578" s="3">
        <f>IFERROR(VLOOKUP(A578,'星云问卷'!A:O,10,0),"")</f>
      </c>
      <c r="AA578" s="3">
        <f>IFERROR(VLOOKUP(A578,'星云问卷'!A:O,11,0),"")</f>
      </c>
      <c r="AB578" s="3">
        <f>IFERROR(VLOOKUP(A578,'星云问卷'!A:O,12,0),"")</f>
      </c>
      <c r="AC578" s="3">
        <f>IFERROR(VLOOKUP(A578,'星云问卷'!A:O,13,0),"")</f>
      </c>
      <c r="AD578" s="3">
        <f>IFERROR(VLOOKUP(A578,'星云问卷'!A:O,14,0),"")</f>
      </c>
      <c r="AE578" s="3">
        <f>IFERROR(VLOOKUP(A578,'星云问卷'!A:O,15,0),"")</f>
      </c>
      <c r="AF578" s="1">
        <f>IFERROR(VLOOKUP(A578,'微伴数据'!A:DB,72,0),"")</f>
      </c>
      <c r="AG578" s="5"/>
      <c r="AH578" s="4"/>
      <c r="AI578" s="5"/>
      <c r="AJ578" s="4"/>
      <c r="AK578" s="4"/>
      <c r="AL578" s="4"/>
      <c r="AM578" s="1"/>
      <c r="AN578" s="1"/>
      <c r="AO578" s="1"/>
    </row>
    <row r="579">
      <c r="A579" s="1">
        <f>IF('微伴数据'!A577="","",'微伴数据'!A577)</f>
      </c>
      <c r="B579" s="1">
        <f>IF('微伴数据'!B577="","",'微伴数据'!B577)</f>
      </c>
      <c r="C579" s="1">
        <f>IF('微伴数据'!G577="","",'微伴数据'!G577)</f>
      </c>
      <c r="D579" s="1">
        <f>IF('微伴数据'!D577="","",'微伴数据'!D577)</f>
      </c>
      <c r="E579" s="1">
        <f>IF('微伴数据'!CR571="","",'微伴数据'!CR571)</f>
      </c>
      <c r="F579" s="1">
        <f>IF('微伴数据'!CL571="","",'微伴数据'!CL571)</f>
      </c>
      <c r="G579" s="1" t="str">
        <v>B</v>
      </c>
      <c r="H579" s="1" t="str">
        <v>建联</v>
      </c>
      <c r="I579" s="1">
        <f>VLOOKUP(A579,'Sheet9'!A:A,1,0)</f>
      </c>
      <c r="J579" s="3"/>
      <c r="K579" s="1">
        <f>T579&amp;CHAR(10)&amp;U579&amp;CHAR(10)&amp;V579&amp;CHAR(10)&amp;Y579&amp;CHAR(10)&amp;Z579&amp;CHAR(10)&amp;AA579&amp;CHAR(10)&amp;AB579&amp;CHAR(10)&amp;AC579&amp;CHAR(10)&amp;AD579&amp;CHAR(10)&amp;AE579</f>
      </c>
      <c r="L579" s="2">
        <f>IFERROR(VLOOKUP(#REF!,'第一课直播'!D:L,9,0),IFERROR(VLOOKUP('第一课回放'!C:H,5,0),"未到课"))</f>
      </c>
      <c r="M579" s="2">
        <f>IFERROR(VLOOKUP(#REF!,'第一课回放'!C:H,5,0),"0:00:00")</f>
      </c>
      <c r="N579" s="2">
        <f>IFERROR(VLOOKUP(#REF!,'第二课直播'!D:L,9,0),"未到课")</f>
      </c>
      <c r="O579" s="2"/>
      <c r="P579" s="2"/>
      <c r="Q579" s="2"/>
      <c r="R579" s="2"/>
      <c r="S579" s="1">
        <f>IFERROR(VLOOKUP(A579,'微伴数据'!A:DB,12,0),"")</f>
      </c>
      <c r="T579" s="1">
        <f>IFERROR(VLOOKUP(A579,'微伴数据'!A:DB,32,0),"")</f>
      </c>
      <c r="U579" s="1">
        <f>IFERROR(VLOOKUP(A579,'微伴数据'!A:DC,81,0),"")</f>
      </c>
      <c r="V579" s="1"/>
      <c r="W579" s="1"/>
      <c r="X579" s="1">
        <f>IFERROR(VLOOKUP(A579,'星云问卷'!A:O,8,0),"")</f>
      </c>
      <c r="Y579" s="3">
        <f>IFERROR(VLOOKUP(A579,'星云问卷'!A:O,9,0),"")</f>
      </c>
      <c r="Z579" s="3">
        <f>IFERROR(VLOOKUP(A579,'星云问卷'!A:O,10,0),"")</f>
      </c>
      <c r="AA579" s="3">
        <f>IFERROR(VLOOKUP(A579,'星云问卷'!A:O,11,0),"")</f>
      </c>
      <c r="AB579" s="3">
        <f>IFERROR(VLOOKUP(A579,'星云问卷'!A:O,12,0),"")</f>
      </c>
      <c r="AC579" s="3">
        <f>IFERROR(VLOOKUP(A579,'星云问卷'!A:O,13,0),"")</f>
      </c>
      <c r="AD579" s="3">
        <f>IFERROR(VLOOKUP(A579,'星云问卷'!A:O,14,0),"")</f>
      </c>
      <c r="AE579" s="3">
        <f>IFERROR(VLOOKUP(A579,'星云问卷'!A:O,15,0),"")</f>
      </c>
      <c r="AF579" s="1">
        <f>IFERROR(VLOOKUP(A579,'微伴数据'!A:DB,72,0),"")</f>
      </c>
      <c r="AG579" s="5"/>
      <c r="AH579" s="4"/>
      <c r="AI579" s="5"/>
      <c r="AJ579" s="4"/>
      <c r="AK579" s="4"/>
      <c r="AL579" s="4"/>
      <c r="AM579" s="1"/>
      <c r="AN579" s="1"/>
      <c r="AO579" s="1"/>
    </row>
    <row r="580">
      <c r="A580" s="1">
        <f>IF('微伴数据'!A578="","",'微伴数据'!A578)</f>
      </c>
      <c r="B580" s="1">
        <f>IF('微伴数据'!B578="","",'微伴数据'!B578)</f>
      </c>
      <c r="C580" s="1">
        <f>IF('微伴数据'!G578="","",'微伴数据'!G578)</f>
      </c>
      <c r="D580" s="1">
        <f>IF('微伴数据'!D578="","",'微伴数据'!D578)</f>
      </c>
      <c r="E580" s="1">
        <f>IF('微伴数据'!CR572="","",'微伴数据'!CR572)</f>
      </c>
      <c r="F580" s="1">
        <f>IF('微伴数据'!CL572="","",'微伴数据'!CL572)</f>
      </c>
      <c r="G580" s="1" t="str">
        <v>B</v>
      </c>
      <c r="H580" s="1" t="str">
        <v>建联</v>
      </c>
      <c r="I580" s="1">
        <f>VLOOKUP(A580,'Sheet9'!A:A,1,0)</f>
      </c>
      <c r="J580" s="3"/>
      <c r="K580" s="1">
        <f>T580&amp;CHAR(10)&amp;U580&amp;CHAR(10)&amp;V580&amp;CHAR(10)&amp;Y580&amp;CHAR(10)&amp;Z580&amp;CHAR(10)&amp;AA580&amp;CHAR(10)&amp;AB580&amp;CHAR(10)&amp;AC580&amp;CHAR(10)&amp;AD580&amp;CHAR(10)&amp;AE580</f>
      </c>
      <c r="L580" s="2">
        <f>IFERROR(VLOOKUP(#REF!,'第一课直播'!D:L,9,0),IFERROR(VLOOKUP('第一课回放'!C:H,5,0),"未到课"))</f>
      </c>
      <c r="M580" s="2">
        <f>IFERROR(VLOOKUP(#REF!,'第一课回放'!C:H,5,0),"0:00:00")</f>
      </c>
      <c r="N580" s="2">
        <f>IFERROR(VLOOKUP(#REF!,'第二课直播'!D:L,9,0),"未到课")</f>
      </c>
      <c r="O580" s="2"/>
      <c r="P580" s="2"/>
      <c r="Q580" s="2"/>
      <c r="R580" s="2"/>
      <c r="S580" s="1">
        <f>IFERROR(VLOOKUP(A580,'微伴数据'!A:DB,12,0),"")</f>
      </c>
      <c r="T580" s="1">
        <f>IFERROR(VLOOKUP(A580,'微伴数据'!A:DB,32,0),"")</f>
      </c>
      <c r="U580" s="1">
        <f>IFERROR(VLOOKUP(A580,'微伴数据'!A:DC,81,0),"")</f>
      </c>
      <c r="V580" s="1"/>
      <c r="W580" s="1"/>
      <c r="X580" s="1">
        <f>IFERROR(VLOOKUP(A580,'星云问卷'!A:O,8,0),"")</f>
      </c>
      <c r="Y580" s="3">
        <f>IFERROR(VLOOKUP(A580,'星云问卷'!A:O,9,0),"")</f>
      </c>
      <c r="Z580" s="3">
        <f>IFERROR(VLOOKUP(A580,'星云问卷'!A:O,10,0),"")</f>
      </c>
      <c r="AA580" s="3">
        <f>IFERROR(VLOOKUP(A580,'星云问卷'!A:O,11,0),"")</f>
      </c>
      <c r="AB580" s="3">
        <f>IFERROR(VLOOKUP(A580,'星云问卷'!A:O,12,0),"")</f>
      </c>
      <c r="AC580" s="3">
        <f>IFERROR(VLOOKUP(A580,'星云问卷'!A:O,13,0),"")</f>
      </c>
      <c r="AD580" s="3">
        <f>IFERROR(VLOOKUP(A580,'星云问卷'!A:O,14,0),"")</f>
      </c>
      <c r="AE580" s="3">
        <f>IFERROR(VLOOKUP(A580,'星云问卷'!A:O,15,0),"")</f>
      </c>
      <c r="AF580" s="1">
        <f>IFERROR(VLOOKUP(A580,'微伴数据'!A:DB,72,0),"")</f>
      </c>
      <c r="AG580" s="5"/>
      <c r="AH580" s="4"/>
      <c r="AI580" s="5"/>
      <c r="AJ580" s="4"/>
      <c r="AK580" s="4"/>
      <c r="AL580" s="4"/>
      <c r="AM580" s="1"/>
      <c r="AN580" s="1"/>
      <c r="AO580" s="1"/>
    </row>
    <row r="581">
      <c r="A581" s="1">
        <f>IF('微伴数据'!A579="","",'微伴数据'!A579)</f>
      </c>
      <c r="B581" s="1">
        <f>IF('微伴数据'!B579="","",'微伴数据'!B579)</f>
      </c>
      <c r="C581" s="1">
        <f>IF('微伴数据'!G579="","",'微伴数据'!G579)</f>
      </c>
      <c r="D581" s="1">
        <f>IF('微伴数据'!D579="","",'微伴数据'!D579)</f>
      </c>
      <c r="E581" s="1">
        <f>IF('微伴数据'!CR573="","",'微伴数据'!CR573)</f>
      </c>
      <c r="F581" s="1">
        <f>IF('微伴数据'!CL573="","",'微伴数据'!CL573)</f>
      </c>
      <c r="G581" s="1" t="str">
        <v>B</v>
      </c>
      <c r="H581" s="1" t="str">
        <v>建联</v>
      </c>
      <c r="I581" s="1">
        <f>VLOOKUP(A581,'Sheet9'!A:A,1,0)</f>
      </c>
      <c r="J581" s="3"/>
      <c r="K581" s="1">
        <f>T581&amp;CHAR(10)&amp;U581&amp;CHAR(10)&amp;V581&amp;CHAR(10)&amp;Y581&amp;CHAR(10)&amp;Z581&amp;CHAR(10)&amp;AA581&amp;CHAR(10)&amp;AB581&amp;CHAR(10)&amp;AC581&amp;CHAR(10)&amp;AD581&amp;CHAR(10)&amp;AE581</f>
      </c>
      <c r="L581" s="2">
        <f>IFERROR(VLOOKUP(#REF!,'第一课直播'!D:L,9,0),IFERROR(VLOOKUP('第一课回放'!C:H,5,0),"未到课"))</f>
      </c>
      <c r="M581" s="2">
        <f>IFERROR(VLOOKUP(#REF!,'第一课回放'!C:H,5,0),"0:00:00")</f>
      </c>
      <c r="N581" s="2">
        <f>IFERROR(VLOOKUP(#REF!,'第二课直播'!D:L,9,0),"未到课")</f>
      </c>
      <c r="O581" s="2"/>
      <c r="P581" s="2"/>
      <c r="Q581" s="2"/>
      <c r="R581" s="2"/>
      <c r="S581" s="1">
        <f>IFERROR(VLOOKUP(A581,'微伴数据'!A:DB,12,0),"")</f>
      </c>
      <c r="T581" s="1">
        <f>IFERROR(VLOOKUP(A581,'微伴数据'!A:DB,32,0),"")</f>
      </c>
      <c r="U581" s="1">
        <f>IFERROR(VLOOKUP(A581,'微伴数据'!A:DC,81,0),"")</f>
      </c>
      <c r="V581" s="1"/>
      <c r="W581" s="1"/>
      <c r="X581" s="1">
        <f>IFERROR(VLOOKUP(A581,'星云问卷'!A:O,8,0),"")</f>
      </c>
      <c r="Y581" s="3">
        <f>IFERROR(VLOOKUP(A581,'星云问卷'!A:O,9,0),"")</f>
      </c>
      <c r="Z581" s="3">
        <f>IFERROR(VLOOKUP(A581,'星云问卷'!A:O,10,0),"")</f>
      </c>
      <c r="AA581" s="3">
        <f>IFERROR(VLOOKUP(A581,'星云问卷'!A:O,11,0),"")</f>
      </c>
      <c r="AB581" s="3">
        <f>IFERROR(VLOOKUP(A581,'星云问卷'!A:O,12,0),"")</f>
      </c>
      <c r="AC581" s="3">
        <f>IFERROR(VLOOKUP(A581,'星云问卷'!A:O,13,0),"")</f>
      </c>
      <c r="AD581" s="3">
        <f>IFERROR(VLOOKUP(A581,'星云问卷'!A:O,14,0),"")</f>
      </c>
      <c r="AE581" s="3">
        <f>IFERROR(VLOOKUP(A581,'星云问卷'!A:O,15,0),"")</f>
      </c>
      <c r="AF581" s="1">
        <f>IFERROR(VLOOKUP(A581,'微伴数据'!A:DB,72,0),"")</f>
      </c>
      <c r="AG581" s="5" t="str">
        <v>54CtEPzn</v>
      </c>
      <c r="AH581" s="4" t="str">
        <v>https://xiaobot.net/invitation/35943-d9162-90dff-7d628/</v>
      </c>
      <c r="AI581" s="5" t="str">
        <v>6dub6P7u</v>
      </c>
      <c r="AJ581" s="4"/>
      <c r="AK581" s="4"/>
      <c r="AL581" s="4">
        <f>CONCATENATE( " 我把体验营用户专属福利给你发一下哈：" &amp; CHAR(10) &amp; CHAR(10), "1.《抖音商业IP课》" &amp; CHAR(10), "兑换码：", AG581, CHAR(10), "兑换码使用地址：https://appamvpb5mq9834.h5.xiaoeknow.com/p/t/v1/ecommerce/mkt/redeem_index" &amp; CHAR(10) &amp; CHAR(10), "2.《生财有术66个项目精选》" &amp; CHAR(10), "兑换码：", AH581, CHAR(10), "使用方式：微信搜索小报童投递-点击开始阅读-点击生财有术项目精选即可" &amp; CHAR(10) &amp; CHAR(10), "3.《生财365问》" &amp; CHAR(10), "兑换码：", AI581, CHAR(10), "使用方式：https://appamvpb5mq9834.h5.xiaoeknow.com/p/t/v1/ecommerce/mkt/redeem_index")</f>
      </c>
      <c r="AM581" s="1"/>
      <c r="AN581" s="1"/>
      <c r="AO581" s="1"/>
    </row>
    <row r="582">
      <c r="A582" s="1">
        <f>IF('微伴数据'!A580="","",'微伴数据'!A580)</f>
      </c>
      <c r="B582" s="1">
        <f>IF('微伴数据'!B580="","",'微伴数据'!B580)</f>
      </c>
      <c r="C582" s="1">
        <f>IF('微伴数据'!G580="","",'微伴数据'!G580)</f>
      </c>
      <c r="D582" s="1">
        <f>IF('微伴数据'!D580="","",'微伴数据'!D580)</f>
      </c>
      <c r="E582" s="1">
        <f>IF('微伴数据'!CR574="","",'微伴数据'!CR574)</f>
      </c>
      <c r="F582" s="1">
        <f>IF('微伴数据'!CL574="","",'微伴数据'!CL574)</f>
      </c>
      <c r="G582" s="1" t="str">
        <v>B</v>
      </c>
      <c r="H582" s="1" t="str">
        <v>建联</v>
      </c>
      <c r="I582" s="1">
        <f>VLOOKUP(A582,'Sheet9'!A:A,1,0)</f>
      </c>
      <c r="J582" s="3"/>
      <c r="K582" s="1">
        <f>T582&amp;CHAR(10)&amp;U582&amp;CHAR(10)&amp;V582&amp;CHAR(10)&amp;Y582&amp;CHAR(10)&amp;Z582&amp;CHAR(10)&amp;AA582&amp;CHAR(10)&amp;AB582&amp;CHAR(10)&amp;AC582&amp;CHAR(10)&amp;AD582&amp;CHAR(10)&amp;AE582</f>
      </c>
      <c r="L582" s="2">
        <f>IFERROR(VLOOKUP(#REF!,'第一课直播'!D:L,9,0),IFERROR(VLOOKUP('第一课回放'!C:H,5,0),"未到课"))</f>
      </c>
      <c r="M582" s="2">
        <f>IFERROR(VLOOKUP(#REF!,'第一课回放'!C:H,5,0),"0:00:00")</f>
      </c>
      <c r="N582" s="2">
        <f>IFERROR(VLOOKUP(#REF!,'第二课直播'!D:L,9,0),"未到课")</f>
      </c>
      <c r="O582" s="2"/>
      <c r="P582" s="2"/>
      <c r="Q582" s="2"/>
      <c r="R582" s="2"/>
      <c r="S582" s="1">
        <f>IFERROR(VLOOKUP(A582,'微伴数据'!A:DB,12,0),"")</f>
      </c>
      <c r="T582" s="1">
        <f>IFERROR(VLOOKUP(A582,'微伴数据'!A:DB,32,0),"")</f>
      </c>
      <c r="U582" s="1">
        <f>IFERROR(VLOOKUP(A582,'微伴数据'!A:DC,81,0),"")</f>
      </c>
      <c r="V582" s="1"/>
      <c r="W582" s="1"/>
      <c r="X582" s="1">
        <f>IFERROR(VLOOKUP(A582,'星云问卷'!A:O,8,0),"")</f>
      </c>
      <c r="Y582" s="3">
        <f>IFERROR(VLOOKUP(A582,'星云问卷'!A:O,9,0),"")</f>
      </c>
      <c r="Z582" s="3">
        <f>IFERROR(VLOOKUP(A582,'星云问卷'!A:O,10,0),"")</f>
      </c>
      <c r="AA582" s="3">
        <f>IFERROR(VLOOKUP(A582,'星云问卷'!A:O,11,0),"")</f>
      </c>
      <c r="AB582" s="3">
        <f>IFERROR(VLOOKUP(A582,'星云问卷'!A:O,12,0),"")</f>
      </c>
      <c r="AC582" s="3">
        <f>IFERROR(VLOOKUP(A582,'星云问卷'!A:O,13,0),"")</f>
      </c>
      <c r="AD582" s="3">
        <f>IFERROR(VLOOKUP(A582,'星云问卷'!A:O,14,0),"")</f>
      </c>
      <c r="AE582" s="3">
        <f>IFERROR(VLOOKUP(A582,'星云问卷'!A:O,15,0),"")</f>
      </c>
      <c r="AF582" s="1">
        <f>IFERROR(VLOOKUP(A582,'微伴数据'!A:DB,72,0),"")</f>
      </c>
      <c r="AG582" s="5"/>
      <c r="AH582" s="4"/>
      <c r="AI582" s="5"/>
      <c r="AJ582" s="4"/>
      <c r="AK582" s="4"/>
      <c r="AL582" s="4"/>
      <c r="AM582" s="1"/>
      <c r="AN582" s="1"/>
      <c r="AO582" s="1"/>
    </row>
    <row r="583">
      <c r="A583" s="1">
        <f>IF('微伴数据'!A581="","",'微伴数据'!A581)</f>
      </c>
      <c r="B583" s="1">
        <f>IF('微伴数据'!B581="","",'微伴数据'!B581)</f>
      </c>
      <c r="C583" s="1">
        <f>IF('微伴数据'!G581="","",'微伴数据'!G581)</f>
      </c>
      <c r="D583" s="1">
        <f>IF('微伴数据'!D581="","",'微伴数据'!D581)</f>
      </c>
      <c r="E583" s="1">
        <f>IF('微伴数据'!CR575="","",'微伴数据'!CR575)</f>
      </c>
      <c r="F583" s="1">
        <f>IF('微伴数据'!CL575="","",'微伴数据'!CL575)</f>
      </c>
      <c r="G583" s="1" t="str">
        <v>B</v>
      </c>
      <c r="H583" s="1" t="str">
        <v>建联</v>
      </c>
      <c r="I583" s="1">
        <f>VLOOKUP(A583,'Sheet9'!A:A,1,0)</f>
      </c>
      <c r="J583" s="3"/>
      <c r="K583" s="1">
        <f>T583&amp;CHAR(10)&amp;U583&amp;CHAR(10)&amp;V583&amp;CHAR(10)&amp;Y583&amp;CHAR(10)&amp;Z583&amp;CHAR(10)&amp;AA583&amp;CHAR(10)&amp;AB583&amp;CHAR(10)&amp;AC583&amp;CHAR(10)&amp;AD583&amp;CHAR(10)&amp;AE583</f>
      </c>
      <c r="L583" s="2">
        <f>IFERROR(VLOOKUP(#REF!,'第一课直播'!D:L,9,0),IFERROR(VLOOKUP('第一课回放'!C:H,5,0),"未到课"))</f>
      </c>
      <c r="M583" s="2">
        <f>IFERROR(VLOOKUP(#REF!,'第一课回放'!C:H,5,0),"0:00:00")</f>
      </c>
      <c r="N583" s="2">
        <f>IFERROR(VLOOKUP(#REF!,'第二课直播'!D:L,9,0),"未到课")</f>
      </c>
      <c r="O583" s="2"/>
      <c r="P583" s="2"/>
      <c r="Q583" s="2"/>
      <c r="R583" s="2"/>
      <c r="S583" s="1">
        <f>IFERROR(VLOOKUP(A583,'微伴数据'!A:DB,12,0),"")</f>
      </c>
      <c r="T583" s="1">
        <f>IFERROR(VLOOKUP(A583,'微伴数据'!A:DB,32,0),"")</f>
      </c>
      <c r="U583" s="1">
        <f>IFERROR(VLOOKUP(A583,'微伴数据'!A:DC,81,0),"")</f>
      </c>
      <c r="V583" s="1"/>
      <c r="W583" s="1"/>
      <c r="X583" s="1">
        <f>IFERROR(VLOOKUP(A583,'星云问卷'!A:O,8,0),"")</f>
      </c>
      <c r="Y583" s="3">
        <f>IFERROR(VLOOKUP(A583,'星云问卷'!A:O,9,0),"")</f>
      </c>
      <c r="Z583" s="3">
        <f>IFERROR(VLOOKUP(A583,'星云问卷'!A:O,10,0),"")</f>
      </c>
      <c r="AA583" s="3">
        <f>IFERROR(VLOOKUP(A583,'星云问卷'!A:O,11,0),"")</f>
      </c>
      <c r="AB583" s="3">
        <f>IFERROR(VLOOKUP(A583,'星云问卷'!A:O,12,0),"")</f>
      </c>
      <c r="AC583" s="3">
        <f>IFERROR(VLOOKUP(A583,'星云问卷'!A:O,13,0),"")</f>
      </c>
      <c r="AD583" s="3">
        <f>IFERROR(VLOOKUP(A583,'星云问卷'!A:O,14,0),"")</f>
      </c>
      <c r="AE583" s="3">
        <f>IFERROR(VLOOKUP(A583,'星云问卷'!A:O,15,0),"")</f>
      </c>
      <c r="AF583" s="1">
        <f>IFERROR(VLOOKUP(A583,'微伴数据'!A:DB,72,0),"")</f>
      </c>
      <c r="AG583" s="5"/>
      <c r="AH583" s="4"/>
      <c r="AI583" s="5"/>
      <c r="AJ583" s="4"/>
      <c r="AK583" s="4"/>
      <c r="AL583" s="4"/>
      <c r="AM583" s="1"/>
      <c r="AN583" s="1"/>
      <c r="AO583" s="1"/>
    </row>
    <row customHeight="true" ht="139" r="584">
      <c r="A584" s="1">
        <f>IF('微伴数据'!A582="","",'微伴数据'!A582)</f>
      </c>
      <c r="B584" s="1">
        <f>IF('微伴数据'!B582="","",'微伴数据'!B582)</f>
      </c>
      <c r="C584" s="1">
        <f>IF('微伴数据'!G582="","",'微伴数据'!G582)</f>
      </c>
      <c r="D584" s="1">
        <f>IF('微伴数据'!D582="","",'微伴数据'!D582)</f>
      </c>
      <c r="E584" s="1">
        <f>IF('微伴数据'!CR576="","",'微伴数据'!CR576)</f>
      </c>
      <c r="F584" s="1">
        <f>IF('微伴数据'!CL576="","",'微伴数据'!CL576)</f>
      </c>
      <c r="G584" s="1" t="str">
        <v>B</v>
      </c>
      <c r="H584" s="1" t="str">
        <v>建联</v>
      </c>
      <c r="I584" s="1">
        <f>VLOOKUP(A584,'Sheet9'!A:A,1,0)</f>
      </c>
      <c r="J584" s="3"/>
      <c r="K584" s="1">
        <f>T584&amp;CHAR(10)&amp;U584&amp;CHAR(10)&amp;V584&amp;CHAR(10)&amp;Y584&amp;CHAR(10)&amp;Z584&amp;CHAR(10)&amp;AA584&amp;CHAR(10)&amp;AB584&amp;CHAR(10)&amp;AC584&amp;CHAR(10)&amp;AD584&amp;CHAR(10)&amp;AE584</f>
      </c>
      <c r="L584" s="2">
        <f>IFERROR(VLOOKUP(#REF!,'第一课直播'!D:L,9,0),IFERROR(VLOOKUP('第一课回放'!C:H,5,0),"未到课"))</f>
      </c>
      <c r="M584" s="2">
        <f>IFERROR(VLOOKUP(#REF!,'第一课回放'!C:H,5,0),"0:00:00")</f>
      </c>
      <c r="N584" s="2">
        <f>IFERROR(VLOOKUP(#REF!,'第二课直播'!D:L,9,0),"未到课")</f>
      </c>
      <c r="O584" s="2"/>
      <c r="P584" s="2"/>
      <c r="Q584" s="2"/>
      <c r="R584" s="2"/>
      <c r="S584" s="1">
        <f>IFERROR(VLOOKUP(A584,'微伴数据'!A:DB,12,0),"")</f>
      </c>
      <c r="T584" s="1">
        <f>IFERROR(VLOOKUP(A584,'微伴数据'!A:DB,32,0),"")</f>
      </c>
      <c r="U584" s="1">
        <f>IFERROR(VLOOKUP(A584,'微伴数据'!A:DC,81,0),"")</f>
      </c>
      <c r="V584" s="1"/>
      <c r="W584" s="1"/>
      <c r="X584" s="1">
        <f>IFERROR(VLOOKUP(A584,'星云问卷'!A:O,8,0),"")</f>
      </c>
      <c r="Y584" s="3">
        <f>IFERROR(VLOOKUP(A584,'星云问卷'!A:O,9,0),"")</f>
      </c>
      <c r="Z584" s="3">
        <f>IFERROR(VLOOKUP(A584,'星云问卷'!A:O,10,0),"")</f>
      </c>
      <c r="AA584" s="3">
        <f>IFERROR(VLOOKUP(A584,'星云问卷'!A:O,11,0),"")</f>
      </c>
      <c r="AB584" s="3">
        <f>IFERROR(VLOOKUP(A584,'星云问卷'!A:O,12,0),"")</f>
      </c>
      <c r="AC584" s="3">
        <f>IFERROR(VLOOKUP(A584,'星云问卷'!A:O,13,0),"")</f>
      </c>
      <c r="AD584" s="3">
        <f>IFERROR(VLOOKUP(A584,'星云问卷'!A:O,14,0),"")</f>
      </c>
      <c r="AE584" s="3">
        <f>IFERROR(VLOOKUP(A584,'星云问卷'!A:O,15,0),"")</f>
      </c>
      <c r="AF584" s="1"/>
      <c r="AG584" s="5"/>
      <c r="AH584" s="4"/>
      <c r="AI584" s="5"/>
      <c r="AJ584" s="4"/>
      <c r="AK584" s="4"/>
      <c r="AL584" s="4"/>
      <c r="AM584" s="1"/>
      <c r="AN584" s="1"/>
      <c r="AO584" s="1"/>
    </row>
    <row r="585">
      <c r="A585" s="1">
        <f>IF('微伴数据'!A583="","",'微伴数据'!A583)</f>
      </c>
      <c r="B585" s="1">
        <f>IF('微伴数据'!B583="","",'微伴数据'!B583)</f>
      </c>
      <c r="C585" s="1">
        <f>IF('微伴数据'!G583="","",'微伴数据'!G583)</f>
      </c>
      <c r="D585" s="1">
        <f>IF('微伴数据'!D583="","",'微伴数据'!D583)</f>
      </c>
      <c r="E585" s="1">
        <f>IF('微伴数据'!CR577="","",'微伴数据'!CR577)</f>
      </c>
      <c r="F585" s="1">
        <f>IF('微伴数据'!CL577="","",'微伴数据'!CL577)</f>
      </c>
      <c r="G585" s="1" t="str">
        <v>B</v>
      </c>
      <c r="H585" s="1" t="str">
        <v>建联</v>
      </c>
      <c r="I585" s="1">
        <f>VLOOKUP(A585,'Sheet9'!A:A,1,0)</f>
      </c>
      <c r="J585" s="3"/>
      <c r="K585" s="1">
        <f>T585&amp;CHAR(10)&amp;U585&amp;CHAR(10)&amp;V585&amp;CHAR(10)&amp;Y585&amp;CHAR(10)&amp;Z585&amp;CHAR(10)&amp;AA585&amp;CHAR(10)&amp;AB585&amp;CHAR(10)&amp;AC585&amp;CHAR(10)&amp;AD585&amp;CHAR(10)&amp;AE585</f>
      </c>
      <c r="L585" s="2">
        <f>IFERROR(VLOOKUP(#REF!,'第一课直播'!D:L,9,0),IFERROR(VLOOKUP('第一课回放'!C:H,5,0),"未到课"))</f>
      </c>
      <c r="M585" s="2">
        <f>IFERROR(VLOOKUP(#REF!,'第一课回放'!C:H,5,0),"0:00:00")</f>
      </c>
      <c r="N585" s="2">
        <f>IFERROR(VLOOKUP(#REF!,'第二课直播'!D:L,9,0),"未到课")</f>
      </c>
      <c r="O585" s="2"/>
      <c r="P585" s="2"/>
      <c r="Q585" s="2"/>
      <c r="R585" s="2"/>
      <c r="S585" s="1">
        <f>IFERROR(VLOOKUP(A585,'微伴数据'!A:DB,12,0),"")</f>
      </c>
      <c r="T585" s="1">
        <f>IFERROR(VLOOKUP(A585,'微伴数据'!A:DB,32,0),"")</f>
      </c>
      <c r="U585" s="1">
        <f>IFERROR(VLOOKUP(A585,'微伴数据'!A:DC,81,0),"")</f>
      </c>
      <c r="V585" s="1"/>
      <c r="W585" s="1"/>
      <c r="X585" s="1">
        <f>IFERROR(VLOOKUP(A585,'星云问卷'!A:O,8,0),"")</f>
      </c>
      <c r="Y585" s="3">
        <f>IFERROR(VLOOKUP(A585,'星云问卷'!A:O,9,0),"")</f>
      </c>
      <c r="Z585" s="3">
        <f>IFERROR(VLOOKUP(A585,'星云问卷'!A:O,10,0),"")</f>
      </c>
      <c r="AA585" s="3">
        <f>IFERROR(VLOOKUP(A585,'星云问卷'!A:O,11,0),"")</f>
      </c>
      <c r="AB585" s="3">
        <f>IFERROR(VLOOKUP(A585,'星云问卷'!A:O,12,0),"")</f>
      </c>
      <c r="AC585" s="3">
        <f>IFERROR(VLOOKUP(A585,'星云问卷'!A:O,13,0),"")</f>
      </c>
      <c r="AD585" s="3">
        <f>IFERROR(VLOOKUP(A585,'星云问卷'!A:O,14,0),"")</f>
      </c>
      <c r="AE585" s="3">
        <f>IFERROR(VLOOKUP(A585,'星云问卷'!A:O,15,0),"")</f>
      </c>
      <c r="AF585" s="1">
        <f>IFERROR(VLOOKUP(A585,'微伴数据'!A:DB,72,0),"")</f>
      </c>
      <c r="AG585" s="5"/>
      <c r="AH585" s="4"/>
      <c r="AI585" s="5"/>
      <c r="AJ585" s="4"/>
      <c r="AK585" s="4"/>
      <c r="AL585" s="4"/>
      <c r="AM585" s="1"/>
      <c r="AN585" s="1"/>
      <c r="AO585" s="1"/>
    </row>
    <row r="586">
      <c r="A586" s="1">
        <f>IF('微伴数据'!A584="","",'微伴数据'!A584)</f>
      </c>
      <c r="B586" s="1">
        <f>IF('微伴数据'!B584="","",'微伴数据'!B584)</f>
      </c>
      <c r="C586" s="1">
        <f>IF('微伴数据'!G584="","",'微伴数据'!G584)</f>
      </c>
      <c r="D586" s="1">
        <f>IF('微伴数据'!D584="","",'微伴数据'!D584)</f>
      </c>
      <c r="E586" s="1">
        <f>IF('微伴数据'!CR578="","",'微伴数据'!CR578)</f>
      </c>
      <c r="F586" s="1">
        <f>IF('微伴数据'!CL578="","",'微伴数据'!CL578)</f>
      </c>
      <c r="G586" s="1" t="str">
        <v>B</v>
      </c>
      <c r="H586" s="1" t="str">
        <v>建联</v>
      </c>
      <c r="I586" s="1">
        <f>VLOOKUP(A586,'Sheet9'!A:A,1,0)</f>
      </c>
      <c r="J586" s="3"/>
      <c r="K586" s="1">
        <f>T586&amp;CHAR(10)&amp;U586&amp;CHAR(10)&amp;V586&amp;CHAR(10)&amp;Y586&amp;CHAR(10)&amp;Z586&amp;CHAR(10)&amp;AA586&amp;CHAR(10)&amp;AB586&amp;CHAR(10)&amp;AC586&amp;CHAR(10)&amp;AD586&amp;CHAR(10)&amp;AE586</f>
      </c>
      <c r="L586" s="2">
        <f>IFERROR(VLOOKUP(#REF!,'第一课直播'!D:L,9,0),IFERROR(VLOOKUP('第一课回放'!C:H,5,0),"未到课"))</f>
      </c>
      <c r="M586" s="2">
        <f>IFERROR(VLOOKUP(#REF!,'第一课回放'!C:H,5,0),"0:00:00")</f>
      </c>
      <c r="N586" s="2">
        <f>IFERROR(VLOOKUP(#REF!,'第二课直播'!D:L,9,0),"未到课")</f>
      </c>
      <c r="O586" s="2"/>
      <c r="P586" s="2"/>
      <c r="Q586" s="2"/>
      <c r="R586" s="2"/>
      <c r="S586" s="1">
        <f>IFERROR(VLOOKUP(A586,'微伴数据'!A:DB,12,0),"")</f>
      </c>
      <c r="T586" s="1">
        <f>IFERROR(VLOOKUP(A586,'微伴数据'!A:DB,32,0),"")</f>
      </c>
      <c r="U586" s="1">
        <f>IFERROR(VLOOKUP(A586,'微伴数据'!A:DC,81,0),"")</f>
      </c>
      <c r="V586" s="1"/>
      <c r="W586" s="1"/>
      <c r="X586" s="1">
        <f>IFERROR(VLOOKUP(A586,'星云问卷'!A:O,8,0),"")</f>
      </c>
      <c r="Y586" s="3">
        <f>IFERROR(VLOOKUP(A586,'星云问卷'!A:O,9,0),"")</f>
      </c>
      <c r="Z586" s="3">
        <f>IFERROR(VLOOKUP(A586,'星云问卷'!A:O,10,0),"")</f>
      </c>
      <c r="AA586" s="3">
        <f>IFERROR(VLOOKUP(A586,'星云问卷'!A:O,11,0),"")</f>
      </c>
      <c r="AB586" s="3">
        <f>IFERROR(VLOOKUP(A586,'星云问卷'!A:O,12,0),"")</f>
      </c>
      <c r="AC586" s="3">
        <f>IFERROR(VLOOKUP(A586,'星云问卷'!A:O,13,0),"")</f>
      </c>
      <c r="AD586" s="3">
        <f>IFERROR(VLOOKUP(A586,'星云问卷'!A:O,14,0),"")</f>
      </c>
      <c r="AE586" s="3">
        <f>IFERROR(VLOOKUP(A586,'星云问卷'!A:O,15,0),"")</f>
      </c>
      <c r="AF586" s="1">
        <f>IFERROR(VLOOKUP(A586,'微伴数据'!A:DB,72,0),"")</f>
      </c>
      <c r="AG586" s="5"/>
      <c r="AH586" s="4"/>
      <c r="AI586" s="5"/>
      <c r="AJ586" s="4"/>
      <c r="AK586" s="4"/>
      <c r="AL586" s="4"/>
      <c r="AM586" s="1"/>
      <c r="AN586" s="1"/>
      <c r="AO586" s="1"/>
    </row>
    <row r="587">
      <c r="A587" s="1">
        <f>IF('微伴数据'!A585="","",'微伴数据'!A585)</f>
      </c>
      <c r="B587" s="1">
        <f>IF('微伴数据'!B585="","",'微伴数据'!B585)</f>
      </c>
      <c r="C587" s="1">
        <f>IF('微伴数据'!G585="","",'微伴数据'!G585)</f>
      </c>
      <c r="D587" s="1">
        <f>IF('微伴数据'!D585="","",'微伴数据'!D585)</f>
      </c>
      <c r="E587" s="1">
        <f>IF('微伴数据'!CR579="","",'微伴数据'!CR579)</f>
      </c>
      <c r="F587" s="1">
        <f>IF('微伴数据'!CL579="","",'微伴数据'!CL579)</f>
      </c>
      <c r="G587" s="1" t="str">
        <v>B</v>
      </c>
      <c r="H587" s="1" t="str">
        <v>建联</v>
      </c>
      <c r="I587" s="1">
        <f>VLOOKUP(A587,'Sheet9'!A:A,1,0)</f>
      </c>
      <c r="J587" s="3"/>
      <c r="K587" s="1">
        <f>T587&amp;CHAR(10)&amp;U587&amp;CHAR(10)&amp;V587&amp;CHAR(10)&amp;Y587&amp;CHAR(10)&amp;Z587&amp;CHAR(10)&amp;AA587&amp;CHAR(10)&amp;AB587&amp;CHAR(10)&amp;AC587&amp;CHAR(10)&amp;AD587&amp;CHAR(10)&amp;AE587</f>
      </c>
      <c r="L587" s="2">
        <f>IFERROR(VLOOKUP(#REF!,'第一课直播'!D:L,9,0),IFERROR(VLOOKUP('第一课回放'!C:H,5,0),"未到课"))</f>
      </c>
      <c r="M587" s="2">
        <f>IFERROR(VLOOKUP(#REF!,'第一课回放'!C:H,5,0),"0:00:00")</f>
      </c>
      <c r="N587" s="2">
        <f>IFERROR(VLOOKUP(#REF!,'第二课直播'!D:L,9,0),"未到课")</f>
      </c>
      <c r="O587" s="2"/>
      <c r="P587" s="2"/>
      <c r="Q587" s="2"/>
      <c r="R587" s="2"/>
      <c r="S587" s="1">
        <f>IFERROR(VLOOKUP(A587,'微伴数据'!A:DB,12,0),"")</f>
      </c>
      <c r="T587" s="1">
        <f>IFERROR(VLOOKUP(A587,'微伴数据'!A:DB,32,0),"")</f>
      </c>
      <c r="U587" s="1">
        <f>IFERROR(VLOOKUP(A587,'微伴数据'!A:DC,81,0),"")</f>
      </c>
      <c r="V587" s="1"/>
      <c r="W587" s="1"/>
      <c r="X587" s="1">
        <f>IFERROR(VLOOKUP(A587,'星云问卷'!A:O,8,0),"")</f>
      </c>
      <c r="Y587" s="3">
        <f>IFERROR(VLOOKUP(A587,'星云问卷'!A:O,9,0),"")</f>
      </c>
      <c r="Z587" s="3">
        <f>IFERROR(VLOOKUP(A587,'星云问卷'!A:O,10,0),"")</f>
      </c>
      <c r="AA587" s="3">
        <f>IFERROR(VLOOKUP(A587,'星云问卷'!A:O,11,0),"")</f>
      </c>
      <c r="AB587" s="3">
        <f>IFERROR(VLOOKUP(A587,'星云问卷'!A:O,12,0),"")</f>
      </c>
      <c r="AC587" s="3">
        <f>IFERROR(VLOOKUP(A587,'星云问卷'!A:O,13,0),"")</f>
      </c>
      <c r="AD587" s="3">
        <f>IFERROR(VLOOKUP(A587,'星云问卷'!A:O,14,0),"")</f>
      </c>
      <c r="AE587" s="3">
        <f>IFERROR(VLOOKUP(A587,'星云问卷'!A:O,15,0),"")</f>
      </c>
      <c r="AF587" s="1">
        <f>IFERROR(VLOOKUP(A587,'微伴数据'!A:DB,72,0),"")</f>
      </c>
      <c r="AG587" s="5"/>
      <c r="AH587" s="4"/>
      <c r="AI587" s="5"/>
      <c r="AJ587" s="4"/>
      <c r="AK587" s="4"/>
      <c r="AL587" s="4"/>
      <c r="AM587" s="1"/>
      <c r="AN587" s="1"/>
      <c r="AO587" s="1"/>
    </row>
    <row r="588">
      <c r="A588" s="1">
        <f>IF('微伴数据'!A586="","",'微伴数据'!A586)</f>
      </c>
      <c r="B588" s="1">
        <f>IF('微伴数据'!B586="","",'微伴数据'!B586)</f>
      </c>
      <c r="C588" s="1">
        <f>IF('微伴数据'!G586="","",'微伴数据'!G586)</f>
      </c>
      <c r="D588" s="1">
        <f>IF('微伴数据'!D586="","",'微伴数据'!D586)</f>
      </c>
      <c r="E588" s="1">
        <f>IF('微伴数据'!CR580="","",'微伴数据'!CR580)</f>
      </c>
      <c r="F588" s="1">
        <f>IF('微伴数据'!CL580="","",'微伴数据'!CL580)</f>
      </c>
      <c r="G588" s="1" t="str">
        <v>B</v>
      </c>
      <c r="H588" s="1" t="str">
        <v>建联</v>
      </c>
      <c r="I588" s="1">
        <f>VLOOKUP(A588,'Sheet9'!A:A,1,0)</f>
      </c>
      <c r="J588" s="3"/>
      <c r="K588" s="1">
        <f>T588&amp;CHAR(10)&amp;U588&amp;CHAR(10)&amp;V588&amp;CHAR(10)&amp;Y588&amp;CHAR(10)&amp;Z588&amp;CHAR(10)&amp;AA588&amp;CHAR(10)&amp;AB588&amp;CHAR(10)&amp;AC588&amp;CHAR(10)&amp;AD588&amp;CHAR(10)&amp;AE588</f>
      </c>
      <c r="L588" s="2">
        <f>IFERROR(VLOOKUP(#REF!,'第一课直播'!D:L,9,0),IFERROR(VLOOKUP('第一课回放'!C:H,5,0),"未到课"))</f>
      </c>
      <c r="M588" s="2">
        <f>IFERROR(VLOOKUP(#REF!,'第一课回放'!C:H,5,0),"0:00:00")</f>
      </c>
      <c r="N588" s="2">
        <f>IFERROR(VLOOKUP(#REF!,'第二课直播'!D:L,9,0),"未到课")</f>
      </c>
      <c r="O588" s="2"/>
      <c r="P588" s="2"/>
      <c r="Q588" s="2"/>
      <c r="R588" s="2"/>
      <c r="S588" s="1">
        <f>IFERROR(VLOOKUP(A588,'微伴数据'!A:DB,12,0),"")</f>
      </c>
      <c r="T588" s="1">
        <f>IFERROR(VLOOKUP(A588,'微伴数据'!A:DB,32,0),"")</f>
      </c>
      <c r="U588" s="1">
        <f>IFERROR(VLOOKUP(A588,'微伴数据'!A:DC,81,0),"")</f>
      </c>
      <c r="V588" s="1"/>
      <c r="W588" s="1"/>
      <c r="X588" s="1">
        <f>IFERROR(VLOOKUP(A588,'星云问卷'!A:O,8,0),"")</f>
      </c>
      <c r="Y588" s="3">
        <f>IFERROR(VLOOKUP(A588,'星云问卷'!A:O,9,0),"")</f>
      </c>
      <c r="Z588" s="3">
        <f>IFERROR(VLOOKUP(A588,'星云问卷'!A:O,10,0),"")</f>
      </c>
      <c r="AA588" s="3">
        <f>IFERROR(VLOOKUP(A588,'星云问卷'!A:O,11,0),"")</f>
      </c>
      <c r="AB588" s="3">
        <f>IFERROR(VLOOKUP(A588,'星云问卷'!A:O,12,0),"")</f>
      </c>
      <c r="AC588" s="3">
        <f>IFERROR(VLOOKUP(A588,'星云问卷'!A:O,13,0),"")</f>
      </c>
      <c r="AD588" s="3">
        <f>IFERROR(VLOOKUP(A588,'星云问卷'!A:O,14,0),"")</f>
      </c>
      <c r="AE588" s="3">
        <f>IFERROR(VLOOKUP(A588,'星云问卷'!A:O,15,0),"")</f>
      </c>
      <c r="AF588" s="1">
        <f>IFERROR(VLOOKUP(A588,'微伴数据'!A:DB,72,0),"")</f>
      </c>
      <c r="AG588" s="5"/>
      <c r="AH588" s="4"/>
      <c r="AI588" s="5"/>
      <c r="AJ588" s="4"/>
      <c r="AK588" s="4"/>
      <c r="AL588" s="4"/>
      <c r="AM588" s="1"/>
      <c r="AN588" s="1"/>
      <c r="AO588" s="1"/>
    </row>
    <row r="589">
      <c r="A589" s="1">
        <f>IF('微伴数据'!A587="","",'微伴数据'!A587)</f>
      </c>
      <c r="B589" s="1">
        <f>IF('微伴数据'!B587="","",'微伴数据'!B587)</f>
      </c>
      <c r="C589" s="1">
        <f>IF('微伴数据'!G587="","",'微伴数据'!G587)</f>
      </c>
      <c r="D589" s="1">
        <f>IF('微伴数据'!D587="","",'微伴数据'!D587)</f>
      </c>
      <c r="E589" s="1">
        <f>IF('微伴数据'!CR581="","",'微伴数据'!CR581)</f>
      </c>
      <c r="F589" s="1">
        <f>IF('微伴数据'!CL581="","",'微伴数据'!CL581)</f>
      </c>
      <c r="G589" s="1" t="str">
        <v>B</v>
      </c>
      <c r="H589" s="1" t="str">
        <v>建联</v>
      </c>
      <c r="I589" s="1">
        <f>VLOOKUP(A589,'Sheet9'!A:A,1,0)</f>
      </c>
      <c r="J589" s="3"/>
      <c r="K589" s="1">
        <f>T589&amp;CHAR(10)&amp;U589&amp;CHAR(10)&amp;V589&amp;CHAR(10)&amp;Y589&amp;CHAR(10)&amp;Z589&amp;CHAR(10)&amp;AA589&amp;CHAR(10)&amp;AB589&amp;CHAR(10)&amp;AC589&amp;CHAR(10)&amp;AD589&amp;CHAR(10)&amp;AE589</f>
      </c>
      <c r="L589" s="2">
        <f>IFERROR(VLOOKUP(#REF!,'第一课直播'!D:L,9,0),IFERROR(VLOOKUP('第一课回放'!C:H,5,0),"未到课"))</f>
      </c>
      <c r="M589" s="2">
        <f>IFERROR(VLOOKUP(#REF!,'第一课回放'!C:H,5,0),"0:00:00")</f>
      </c>
      <c r="N589" s="2">
        <f>IFERROR(VLOOKUP(#REF!,'第二课直播'!D:L,9,0),"未到课")</f>
      </c>
      <c r="O589" s="2"/>
      <c r="P589" s="2"/>
      <c r="Q589" s="2"/>
      <c r="R589" s="2"/>
      <c r="S589" s="1">
        <f>IFERROR(VLOOKUP(A589,'微伴数据'!A:DB,12,0),"")</f>
      </c>
      <c r="T589" s="1">
        <f>IFERROR(VLOOKUP(A589,'微伴数据'!A:DB,32,0),"")</f>
      </c>
      <c r="U589" s="1">
        <f>IFERROR(VLOOKUP(A589,'微伴数据'!A:DC,81,0),"")</f>
      </c>
      <c r="V589" s="1"/>
      <c r="W589" s="1"/>
      <c r="X589" s="1">
        <f>IFERROR(VLOOKUP(A589,'星云问卷'!A:O,8,0),"")</f>
      </c>
      <c r="Y589" s="3">
        <f>IFERROR(VLOOKUP(A589,'星云问卷'!A:O,9,0),"")</f>
      </c>
      <c r="Z589" s="3">
        <f>IFERROR(VLOOKUP(A589,'星云问卷'!A:O,10,0),"")</f>
      </c>
      <c r="AA589" s="3">
        <f>IFERROR(VLOOKUP(A589,'星云问卷'!A:O,11,0),"")</f>
      </c>
      <c r="AB589" s="3">
        <f>IFERROR(VLOOKUP(A589,'星云问卷'!A:O,12,0),"")</f>
      </c>
      <c r="AC589" s="3">
        <f>IFERROR(VLOOKUP(A589,'星云问卷'!A:O,13,0),"")</f>
      </c>
      <c r="AD589" s="3">
        <f>IFERROR(VLOOKUP(A589,'星云问卷'!A:O,14,0),"")</f>
      </c>
      <c r="AE589" s="3">
        <f>IFERROR(VLOOKUP(A589,'星云问卷'!A:O,15,0),"")</f>
      </c>
      <c r="AF589" s="1">
        <f>IFERROR(VLOOKUP(A589,'微伴数据'!A:DB,72,0),"")</f>
      </c>
      <c r="AG589" s="5"/>
      <c r="AH589" s="4"/>
      <c r="AI589" s="5"/>
      <c r="AJ589" s="4"/>
      <c r="AK589" s="4"/>
      <c r="AL589" s="4"/>
      <c r="AM589" s="1"/>
      <c r="AN589" s="1"/>
      <c r="AO589" s="1"/>
    </row>
    <row r="590">
      <c r="A590" s="1">
        <f>IF('微伴数据'!A588="","",'微伴数据'!A588)</f>
      </c>
      <c r="B590" s="1">
        <f>IF('微伴数据'!B588="","",'微伴数据'!B588)</f>
      </c>
      <c r="C590" s="1">
        <f>IF('微伴数据'!G588="","",'微伴数据'!G588)</f>
      </c>
      <c r="D590" s="1">
        <f>IF('微伴数据'!D588="","",'微伴数据'!D588)</f>
      </c>
      <c r="E590" s="1">
        <f>IF('微伴数据'!CR582="","",'微伴数据'!CR582)</f>
      </c>
      <c r="F590" s="1">
        <f>IF('微伴数据'!CL582="","",'微伴数据'!CL582)</f>
      </c>
      <c r="G590" s="1" t="str">
        <v>B</v>
      </c>
      <c r="H590" s="1" t="str">
        <v>建联</v>
      </c>
      <c r="I590" s="1">
        <f>VLOOKUP(A590,'Sheet9'!A:A,1,0)</f>
      </c>
      <c r="J590" s="3" t="str">
        <v>我您觉得像我这种小白又是以企业的形式，我是自己去学习，还是我去找相应的机构合作，还是怎么样会好一些呢？然后我进哪个，如果说我进了之后，我在生财哪个板块去学习，我现在需要解决的问题呢。</v>
      </c>
      <c r="K590" s="1">
        <f>T590&amp;CHAR(10)&amp;U590&amp;CHAR(10)&amp;V590&amp;CHAR(10)&amp;Y590&amp;CHAR(10)&amp;Z590&amp;CHAR(10)&amp;AA590&amp;CHAR(10)&amp;AB590&amp;CHAR(10)&amp;AC590&amp;CHAR(10)&amp;AD590&amp;CHAR(10)&amp;AE590</f>
      </c>
      <c r="L590" s="2">
        <f>IFERROR(VLOOKUP(#REF!,'第一课直播'!D:L,9,0),IFERROR(VLOOKUP('第一课回放'!C:H,5,0),"未到课"))</f>
      </c>
      <c r="M590" s="2">
        <f>IFERROR(VLOOKUP(#REF!,'第一课回放'!C:H,5,0),"0:00:00")</f>
      </c>
      <c r="N590" s="2">
        <f>IFERROR(VLOOKUP(#REF!,'第二课直播'!D:L,9,0),"未到课")</f>
      </c>
      <c r="O590" s="2"/>
      <c r="P590" s="2"/>
      <c r="Q590" s="2"/>
      <c r="R590" s="2"/>
      <c r="S590" s="1">
        <f>IFERROR(VLOOKUP(A590,'微伴数据'!A:DB,12,0),"")</f>
      </c>
      <c r="T590" s="1">
        <f>IFERROR(VLOOKUP(A590,'微伴数据'!A:DB,32,0),"")</f>
      </c>
      <c r="U590" s="1">
        <f>IFERROR(VLOOKUP(A590,'微伴数据'!A:DC,81,0),"")</f>
      </c>
      <c r="V590" s="1"/>
      <c r="W590" s="1"/>
      <c r="X590" s="1">
        <f>IFERROR(VLOOKUP(A590,'星云问卷'!A:O,8,0),"")</f>
      </c>
      <c r="Y590" s="3">
        <f>IFERROR(VLOOKUP(A590,'星云问卷'!A:O,9,0),"")</f>
      </c>
      <c r="Z590" s="3">
        <f>IFERROR(VLOOKUP(A590,'星云问卷'!A:O,10,0),"")</f>
      </c>
      <c r="AA590" s="3">
        <f>IFERROR(VLOOKUP(A590,'星云问卷'!A:O,11,0),"")</f>
      </c>
      <c r="AB590" s="3">
        <f>IFERROR(VLOOKUP(A590,'星云问卷'!A:O,12,0),"")</f>
      </c>
      <c r="AC590" s="3">
        <f>IFERROR(VLOOKUP(A590,'星云问卷'!A:O,13,0),"")</f>
      </c>
      <c r="AD590" s="3">
        <f>IFERROR(VLOOKUP(A590,'星云问卷'!A:O,14,0),"")</f>
      </c>
      <c r="AE590" s="3">
        <f>IFERROR(VLOOKUP(A590,'星云问卷'!A:O,15,0),"")</f>
      </c>
      <c r="AF590" s="1">
        <f>IFERROR(VLOOKUP(A590,'微伴数据'!A:DB,72,0),"")</f>
      </c>
      <c r="AG590" s="5" t="str">
        <v>54AR8FuX</v>
      </c>
      <c r="AH590" s="4" t="s">
        <v>23</v>
      </c>
      <c r="AI590" s="5" t="str">
        <v>6dq44e6J</v>
      </c>
      <c r="AJ590" s="4"/>
      <c r="AK590" s="4"/>
      <c r="AL590" s="4">
        <f>CONCATENATE( " 我把体验营用户专属福利给你发一下哈：" &amp; CHAR(10) &amp; CHAR(10), "1.《抖音商业IP课》" &amp; CHAR(10), "兑换码：", AG590, CHAR(10), "兑换码使用地址：https://appamvpb5mq9834.h5.xiaoeknow.com/p/t/v1/ecommerce/mkt/redeem_index" &amp; CHAR(10) &amp; CHAR(10), "2.《生财有术66个项目精选》" &amp; CHAR(10), "兑换码：", AH590, CHAR(10), "使用方式：微信搜索小报童投递-点击开始阅读-点击生财有术项目精选即可" &amp; CHAR(10) &amp; CHAR(10), "3.《生财365问》" &amp; CHAR(10), "兑换码：", AI590, CHAR(10), "使用方式：https://appamvpb5mq9834.h5.xiaoeknow.com/p/t/v1/ecommerce/mkt/redeem_index")</f>
      </c>
      <c r="AM590" s="1"/>
      <c r="AN590" s="1"/>
      <c r="AO590" s="1"/>
    </row>
    <row r="591">
      <c r="A591" s="1">
        <f>IF('微伴数据'!A589="","",'微伴数据'!A589)</f>
      </c>
      <c r="B591" s="1">
        <f>IF('微伴数据'!B589="","",'微伴数据'!B589)</f>
      </c>
      <c r="C591" s="1">
        <f>IF('微伴数据'!G589="","",'微伴数据'!G589)</f>
      </c>
      <c r="D591" s="1">
        <f>IF('微伴数据'!D589="","",'微伴数据'!D589)</f>
      </c>
      <c r="E591" s="1">
        <f>IF('微伴数据'!CR583="","",'微伴数据'!CR583)</f>
      </c>
      <c r="F591" s="1">
        <f>IF('微伴数据'!CL583="","",'微伴数据'!CL583)</f>
      </c>
      <c r="G591" s="1" t="str">
        <v>B</v>
      </c>
      <c r="H591" s="1" t="str">
        <v>建联</v>
      </c>
      <c r="I591" s="1">
        <f>VLOOKUP(A591,'Sheet9'!A:A,1,0)</f>
      </c>
      <c r="J591" s="3"/>
      <c r="K591" s="1">
        <f>T591&amp;CHAR(10)&amp;U591&amp;CHAR(10)&amp;V591&amp;CHAR(10)&amp;Y591&amp;CHAR(10)&amp;Z591&amp;CHAR(10)&amp;AA591&amp;CHAR(10)&amp;AB591&amp;CHAR(10)&amp;AC591&amp;CHAR(10)&amp;AD591&amp;CHAR(10)&amp;AE591</f>
      </c>
      <c r="L591" s="2">
        <f>IFERROR(VLOOKUP(#REF!,'第一课直播'!D:L,9,0),IFERROR(VLOOKUP('第一课回放'!C:H,5,0),"未到课"))</f>
      </c>
      <c r="M591" s="2">
        <f>IFERROR(VLOOKUP(#REF!,'第一课回放'!C:H,5,0),"0:00:00")</f>
      </c>
      <c r="N591" s="2">
        <f>IFERROR(VLOOKUP(#REF!,'第二课直播'!D:L,9,0),"未到课")</f>
      </c>
      <c r="O591" s="2"/>
      <c r="P591" s="2"/>
      <c r="Q591" s="2"/>
      <c r="R591" s="2"/>
      <c r="S591" s="1">
        <f>IFERROR(VLOOKUP(A591,'微伴数据'!A:DB,12,0),"")</f>
      </c>
      <c r="T591" s="1">
        <f>IFERROR(VLOOKUP(A591,'微伴数据'!A:DB,32,0),"")</f>
      </c>
      <c r="U591" s="1">
        <f>IFERROR(VLOOKUP(A591,'微伴数据'!A:DC,81,0),"")</f>
      </c>
      <c r="V591" s="1"/>
      <c r="W591" s="1"/>
      <c r="X591" s="1">
        <f>IFERROR(VLOOKUP(A591,'星云问卷'!A:O,8,0),"")</f>
      </c>
      <c r="Y591" s="3">
        <f>IFERROR(VLOOKUP(A591,'星云问卷'!A:O,9,0),"")</f>
      </c>
      <c r="Z591" s="3">
        <f>IFERROR(VLOOKUP(A591,'星云问卷'!A:O,10,0),"")</f>
      </c>
      <c r="AA591" s="3">
        <f>IFERROR(VLOOKUP(A591,'星云问卷'!A:O,11,0),"")</f>
      </c>
      <c r="AB591" s="3">
        <f>IFERROR(VLOOKUP(A591,'星云问卷'!A:O,12,0),"")</f>
      </c>
      <c r="AC591" s="3">
        <f>IFERROR(VLOOKUP(A591,'星云问卷'!A:O,13,0),"")</f>
      </c>
      <c r="AD591" s="3">
        <f>IFERROR(VLOOKUP(A591,'星云问卷'!A:O,14,0),"")</f>
      </c>
      <c r="AE591" s="3">
        <f>IFERROR(VLOOKUP(A591,'星云问卷'!A:O,15,0),"")</f>
      </c>
      <c r="AF591" s="1">
        <f>IFERROR(VLOOKUP(A591,'微伴数据'!A:DB,72,0),"")</f>
      </c>
      <c r="AG591" s="5"/>
      <c r="AH591" s="4"/>
      <c r="AI591" s="5"/>
      <c r="AJ591" s="4"/>
      <c r="AK591" s="4"/>
      <c r="AL591" s="4"/>
      <c r="AM591" s="1"/>
      <c r="AN591" s="1"/>
      <c r="AO591" s="1"/>
    </row>
    <row r="592">
      <c r="A592" s="1">
        <f>IF('微伴数据'!A590="","",'微伴数据'!A590)</f>
      </c>
      <c r="B592" s="1">
        <f>IF('微伴数据'!B590="","",'微伴数据'!B590)</f>
      </c>
      <c r="C592" s="1">
        <f>IF('微伴数据'!G590="","",'微伴数据'!G590)</f>
      </c>
      <c r="D592" s="1">
        <f>IF('微伴数据'!D590="","",'微伴数据'!D590)</f>
      </c>
      <c r="E592" s="1">
        <f>IF('微伴数据'!CR584="","",'微伴数据'!CR584)</f>
      </c>
      <c r="F592" s="1">
        <f>IF('微伴数据'!CL584="","",'微伴数据'!CL584)</f>
      </c>
      <c r="G592" s="1" t="str">
        <v>B</v>
      </c>
      <c r="H592" s="1" t="str">
        <v>建联</v>
      </c>
      <c r="I592" s="1">
        <f>VLOOKUP(A592,'Sheet9'!A:A,1,0)</f>
      </c>
      <c r="J592" s="3"/>
      <c r="K592" s="1">
        <f>T592&amp;CHAR(10)&amp;U592&amp;CHAR(10)&amp;V592&amp;CHAR(10)&amp;Y592&amp;CHAR(10)&amp;Z592&amp;CHAR(10)&amp;AA592&amp;CHAR(10)&amp;AB592&amp;CHAR(10)&amp;AC592&amp;CHAR(10)&amp;AD592&amp;CHAR(10)&amp;AE592</f>
      </c>
      <c r="L592" s="2">
        <f>IFERROR(VLOOKUP(#REF!,'第一课直播'!D:L,9,0),IFERROR(VLOOKUP('第一课回放'!C:H,5,0),"未到课"))</f>
      </c>
      <c r="M592" s="2">
        <f>IFERROR(VLOOKUP(#REF!,'第一课回放'!C:H,5,0),"0:00:00")</f>
      </c>
      <c r="N592" s="2">
        <f>IFERROR(VLOOKUP(#REF!,'第二课直播'!D:L,9,0),"未到课")</f>
      </c>
      <c r="O592" s="2"/>
      <c r="P592" s="2"/>
      <c r="Q592" s="2"/>
      <c r="R592" s="2"/>
      <c r="S592" s="1">
        <f>IFERROR(VLOOKUP(A592,'微伴数据'!A:DB,12,0),"")</f>
      </c>
      <c r="T592" s="1">
        <f>IFERROR(VLOOKUP(A592,'微伴数据'!A:DB,32,0),"")</f>
      </c>
      <c r="U592" s="1">
        <f>IFERROR(VLOOKUP(A592,'微伴数据'!A:DC,81,0),"")</f>
      </c>
      <c r="V592" s="1"/>
      <c r="W592" s="1"/>
      <c r="X592" s="1">
        <f>IFERROR(VLOOKUP(A592,'星云问卷'!A:O,8,0),"")</f>
      </c>
      <c r="Y592" s="3">
        <f>IFERROR(VLOOKUP(A592,'星云问卷'!A:O,9,0),"")</f>
      </c>
      <c r="Z592" s="3">
        <f>IFERROR(VLOOKUP(A592,'星云问卷'!A:O,10,0),"")</f>
      </c>
      <c r="AA592" s="3">
        <f>IFERROR(VLOOKUP(A592,'星云问卷'!A:O,11,0),"")</f>
      </c>
      <c r="AB592" s="3">
        <f>IFERROR(VLOOKUP(A592,'星云问卷'!A:O,12,0),"")</f>
      </c>
      <c r="AC592" s="3">
        <f>IFERROR(VLOOKUP(A592,'星云问卷'!A:O,13,0),"")</f>
      </c>
      <c r="AD592" s="3">
        <f>IFERROR(VLOOKUP(A592,'星云问卷'!A:O,14,0),"")</f>
      </c>
      <c r="AE592" s="3">
        <f>IFERROR(VLOOKUP(A592,'星云问卷'!A:O,15,0),"")</f>
      </c>
      <c r="AF592" s="1">
        <f>IFERROR(VLOOKUP(A592,'微伴数据'!A:DB,72,0),"")</f>
      </c>
      <c r="AG592" s="5"/>
      <c r="AH592" s="4"/>
      <c r="AI592" s="5"/>
      <c r="AJ592" s="4"/>
      <c r="AK592" s="4"/>
      <c r="AL592" s="4"/>
      <c r="AM592" s="1"/>
      <c r="AN592" s="1"/>
      <c r="AO592" s="1"/>
    </row>
    <row r="593">
      <c r="A593" s="1">
        <f>IF('微伴数据'!A591="","",'微伴数据'!A591)</f>
      </c>
      <c r="B593" s="1">
        <f>IF('微伴数据'!B591="","",'微伴数据'!B591)</f>
      </c>
      <c r="C593" s="1">
        <f>IF('微伴数据'!G591="","",'微伴数据'!G591)</f>
      </c>
      <c r="D593" s="1">
        <f>IF('微伴数据'!D591="","",'微伴数据'!D591)</f>
      </c>
      <c r="E593" s="1">
        <f>IF('微伴数据'!CR585="","",'微伴数据'!CR585)</f>
      </c>
      <c r="F593" s="1">
        <f>IF('微伴数据'!CL585="","",'微伴数据'!CL585)</f>
      </c>
      <c r="G593" s="1" t="str">
        <v>B</v>
      </c>
      <c r="H593" s="1" t="str">
        <v>建联</v>
      </c>
      <c r="I593" s="1">
        <f>VLOOKUP(A593,'Sheet9'!A:A,1,0)</f>
      </c>
      <c r="J593" s="3"/>
      <c r="K593" s="1">
        <f>T593&amp;CHAR(10)&amp;U593&amp;CHAR(10)&amp;V593&amp;CHAR(10)&amp;Y593&amp;CHAR(10)&amp;Z593&amp;CHAR(10)&amp;AA593&amp;CHAR(10)&amp;AB593&amp;CHAR(10)&amp;AC593&amp;CHAR(10)&amp;AD593&amp;CHAR(10)&amp;AE593</f>
      </c>
      <c r="L593" s="2">
        <f>IFERROR(VLOOKUP(#REF!,'第一课直播'!D:L,9,0),IFERROR(VLOOKUP('第一课回放'!C:H,5,0),"未到课"))</f>
      </c>
      <c r="M593" s="2">
        <f>IFERROR(VLOOKUP(#REF!,'第一课回放'!C:H,5,0),"0:00:00")</f>
      </c>
      <c r="N593" s="2">
        <f>IFERROR(VLOOKUP(#REF!,'第二课直播'!D:L,9,0),"未到课")</f>
      </c>
      <c r="O593" s="2"/>
      <c r="P593" s="2"/>
      <c r="Q593" s="2"/>
      <c r="R593" s="2"/>
      <c r="S593" s="1">
        <f>IFERROR(VLOOKUP(A593,'微伴数据'!A:DB,12,0),"")</f>
      </c>
      <c r="T593" s="1">
        <f>IFERROR(VLOOKUP(A593,'微伴数据'!A:DB,32,0),"")</f>
      </c>
      <c r="U593" s="1">
        <f>IFERROR(VLOOKUP(A593,'微伴数据'!A:DC,81,0),"")</f>
      </c>
      <c r="V593" s="1"/>
      <c r="W593" s="1"/>
      <c r="X593" s="1">
        <f>IFERROR(VLOOKUP(A593,'星云问卷'!A:O,8,0),"")</f>
      </c>
      <c r="Y593" s="3">
        <f>IFERROR(VLOOKUP(A593,'星云问卷'!A:O,9,0),"")</f>
      </c>
      <c r="Z593" s="3">
        <f>IFERROR(VLOOKUP(A593,'星云问卷'!A:O,10,0),"")</f>
      </c>
      <c r="AA593" s="3">
        <f>IFERROR(VLOOKUP(A593,'星云问卷'!A:O,11,0),"")</f>
      </c>
      <c r="AB593" s="3">
        <f>IFERROR(VLOOKUP(A593,'星云问卷'!A:O,12,0),"")</f>
      </c>
      <c r="AC593" s="3">
        <f>IFERROR(VLOOKUP(A593,'星云问卷'!A:O,13,0),"")</f>
      </c>
      <c r="AD593" s="3">
        <f>IFERROR(VLOOKUP(A593,'星云问卷'!A:O,14,0),"")</f>
      </c>
      <c r="AE593" s="3">
        <f>IFERROR(VLOOKUP(A593,'星云问卷'!A:O,15,0),"")</f>
      </c>
      <c r="AF593" s="1">
        <f>IFERROR(VLOOKUP(A593,'微伴数据'!A:DB,72,0),"")</f>
      </c>
      <c r="AG593" s="5"/>
      <c r="AH593" s="4"/>
      <c r="AI593" s="5"/>
      <c r="AJ593" s="4"/>
      <c r="AK593" s="4"/>
      <c r="AL593" s="4"/>
      <c r="AM593" s="1"/>
      <c r="AN593" s="1"/>
      <c r="AO593" s="1"/>
    </row>
    <row r="594">
      <c r="A594" s="1">
        <f>IF('微伴数据'!A592="","",'微伴数据'!A592)</f>
      </c>
      <c r="B594" s="1">
        <f>IF('微伴数据'!B592="","",'微伴数据'!B592)</f>
      </c>
      <c r="C594" s="1">
        <f>IF('微伴数据'!G592="","",'微伴数据'!G592)</f>
      </c>
      <c r="D594" s="1">
        <f>IF('微伴数据'!D592="","",'微伴数据'!D592)</f>
      </c>
      <c r="E594" s="1">
        <f>IF('微伴数据'!CR586="","",'微伴数据'!CR586)</f>
      </c>
      <c r="F594" s="1">
        <f>IF('微伴数据'!CL586="","",'微伴数据'!CL586)</f>
      </c>
      <c r="G594" s="1" t="str">
        <v>B</v>
      </c>
      <c r="H594" s="1" t="str">
        <v>建联</v>
      </c>
      <c r="I594" s="1">
        <f>VLOOKUP(A594,'Sheet9'!A:A,1,0)</f>
      </c>
      <c r="J594" s="3"/>
      <c r="K594" s="1">
        <f>T594&amp;CHAR(10)&amp;U594&amp;CHAR(10)&amp;V594&amp;CHAR(10)&amp;Y594&amp;CHAR(10)&amp;Z594&amp;CHAR(10)&amp;AA594&amp;CHAR(10)&amp;AB594&amp;CHAR(10)&amp;AC594&amp;CHAR(10)&amp;AD594&amp;CHAR(10)&amp;AE594</f>
      </c>
      <c r="L594" s="2">
        <f>IFERROR(VLOOKUP(#REF!,'第一课直播'!D:L,9,0),IFERROR(VLOOKUP('第一课回放'!C:H,5,0),"未到课"))</f>
      </c>
      <c r="M594" s="2">
        <f>IFERROR(VLOOKUP(#REF!,'第一课回放'!C:H,5,0),"0:00:00")</f>
      </c>
      <c r="N594" s="2">
        <f>IFERROR(VLOOKUP(#REF!,'第二课直播'!D:L,9,0),"未到课")</f>
      </c>
      <c r="O594" s="2"/>
      <c r="P594" s="2"/>
      <c r="Q594" s="2"/>
      <c r="R594" s="2"/>
      <c r="S594" s="1">
        <f>IFERROR(VLOOKUP(A594,'微伴数据'!A:DB,12,0),"")</f>
      </c>
      <c r="T594" s="1">
        <f>IFERROR(VLOOKUP(A594,'微伴数据'!A:DB,32,0),"")</f>
      </c>
      <c r="U594" s="1">
        <f>IFERROR(VLOOKUP(A594,'微伴数据'!A:DC,81,0),"")</f>
      </c>
      <c r="V594" s="1"/>
      <c r="W594" s="1"/>
      <c r="X594" s="1">
        <f>IFERROR(VLOOKUP(A594,'星云问卷'!A:O,8,0),"")</f>
      </c>
      <c r="Y594" s="3">
        <f>IFERROR(VLOOKUP(A594,'星云问卷'!A:O,9,0),"")</f>
      </c>
      <c r="Z594" s="3">
        <f>IFERROR(VLOOKUP(A594,'星云问卷'!A:O,10,0),"")</f>
      </c>
      <c r="AA594" s="3">
        <f>IFERROR(VLOOKUP(A594,'星云问卷'!A:O,11,0),"")</f>
      </c>
      <c r="AB594" s="3">
        <f>IFERROR(VLOOKUP(A594,'星云问卷'!A:O,12,0),"")</f>
      </c>
      <c r="AC594" s="3">
        <f>IFERROR(VLOOKUP(A594,'星云问卷'!A:O,13,0),"")</f>
      </c>
      <c r="AD594" s="3">
        <f>IFERROR(VLOOKUP(A594,'星云问卷'!A:O,14,0),"")</f>
      </c>
      <c r="AE594" s="3">
        <f>IFERROR(VLOOKUP(A594,'星云问卷'!A:O,15,0),"")</f>
      </c>
      <c r="AF594" s="1">
        <f>IFERROR(VLOOKUP(A594,'微伴数据'!A:DB,72,0),"")</f>
      </c>
      <c r="AG594" s="5"/>
      <c r="AH594" s="4"/>
      <c r="AI594" s="5"/>
      <c r="AJ594" s="4"/>
      <c r="AK594" s="4"/>
      <c r="AL594" s="4"/>
      <c r="AM594" s="1"/>
      <c r="AN594" s="1"/>
      <c r="AO594" s="1"/>
    </row>
    <row r="595">
      <c r="A595" s="1">
        <f>IF('微伴数据'!A593="","",'微伴数据'!A593)</f>
      </c>
      <c r="B595" s="1">
        <f>IF('微伴数据'!B593="","",'微伴数据'!B593)</f>
      </c>
      <c r="C595" s="1">
        <f>IF('微伴数据'!G593="","",'微伴数据'!G593)</f>
      </c>
      <c r="D595" s="1">
        <f>IF('微伴数据'!D593="","",'微伴数据'!D593)</f>
      </c>
      <c r="E595" s="1">
        <f>IF('微伴数据'!CR587="","",'微伴数据'!CR587)</f>
      </c>
      <c r="F595" s="1">
        <f>IF('微伴数据'!CL587="","",'微伴数据'!CL587)</f>
      </c>
      <c r="G595" s="1" t="str">
        <v>B</v>
      </c>
      <c r="H595" s="1" t="str">
        <v>建联</v>
      </c>
      <c r="I595" s="1">
        <f>VLOOKUP(A595,'Sheet9'!A:A,1,0)</f>
      </c>
      <c r="J595" s="3"/>
      <c r="K595" s="1">
        <f>T595&amp;CHAR(10)&amp;U595&amp;CHAR(10)&amp;V595&amp;CHAR(10)&amp;Y595&amp;CHAR(10)&amp;Z595&amp;CHAR(10)&amp;AA595&amp;CHAR(10)&amp;AB595&amp;CHAR(10)&amp;AC595&amp;CHAR(10)&amp;AD595&amp;CHAR(10)&amp;AE595</f>
      </c>
      <c r="L595" s="2">
        <f>IFERROR(VLOOKUP(#REF!,'第一课直播'!D:L,9,0),IFERROR(VLOOKUP('第一课回放'!C:H,5,0),"未到课"))</f>
      </c>
      <c r="M595" s="2">
        <f>IFERROR(VLOOKUP(#REF!,'第一课回放'!C:H,5,0),"0:00:00")</f>
      </c>
      <c r="N595" s="2">
        <f>IFERROR(VLOOKUP(#REF!,'第二课直播'!D:L,9,0),"未到课")</f>
      </c>
      <c r="O595" s="2"/>
      <c r="P595" s="2"/>
      <c r="Q595" s="2"/>
      <c r="R595" s="2"/>
      <c r="S595" s="1">
        <f>IFERROR(VLOOKUP(A595,'微伴数据'!A:DB,12,0),"")</f>
      </c>
      <c r="T595" s="1">
        <f>IFERROR(VLOOKUP(A595,'微伴数据'!A:DB,32,0),"")</f>
      </c>
      <c r="U595" s="1">
        <f>IFERROR(VLOOKUP(A595,'微伴数据'!A:DC,81,0),"")</f>
      </c>
      <c r="V595" s="1"/>
      <c r="W595" s="1"/>
      <c r="X595" s="1">
        <f>IFERROR(VLOOKUP(A595,'星云问卷'!A:O,8,0),"")</f>
      </c>
      <c r="Y595" s="3">
        <f>IFERROR(VLOOKUP(A595,'星云问卷'!A:O,9,0),"")</f>
      </c>
      <c r="Z595" s="3">
        <f>IFERROR(VLOOKUP(A595,'星云问卷'!A:O,10,0),"")</f>
      </c>
      <c r="AA595" s="3">
        <f>IFERROR(VLOOKUP(A595,'星云问卷'!A:O,11,0),"")</f>
      </c>
      <c r="AB595" s="3">
        <f>IFERROR(VLOOKUP(A595,'星云问卷'!A:O,12,0),"")</f>
      </c>
      <c r="AC595" s="3">
        <f>IFERROR(VLOOKUP(A595,'星云问卷'!A:O,13,0),"")</f>
      </c>
      <c r="AD595" s="3">
        <f>IFERROR(VLOOKUP(A595,'星云问卷'!A:O,14,0),"")</f>
      </c>
      <c r="AE595" s="3">
        <f>IFERROR(VLOOKUP(A595,'星云问卷'!A:O,15,0),"")</f>
      </c>
      <c r="AF595" s="1">
        <f>IFERROR(VLOOKUP(A595,'微伴数据'!A:DB,72,0),"")</f>
      </c>
      <c r="AG595" s="5"/>
      <c r="AH595" s="4"/>
      <c r="AI595" s="5"/>
      <c r="AJ595" s="4"/>
      <c r="AK595" s="4"/>
      <c r="AL595" s="4"/>
      <c r="AM595" s="1"/>
      <c r="AN595" s="1"/>
      <c r="AO595" s="1"/>
    </row>
    <row r="596">
      <c r="A596" s="1">
        <f>IF('微伴数据'!A594="","",'微伴数据'!A594)</f>
      </c>
      <c r="B596" s="1">
        <f>IF('微伴数据'!B594="","",'微伴数据'!B594)</f>
      </c>
      <c r="C596" s="1">
        <f>IF('微伴数据'!G594="","",'微伴数据'!G594)</f>
      </c>
      <c r="D596" s="1">
        <f>IF('微伴数据'!D594="","",'微伴数据'!D594)</f>
      </c>
      <c r="E596" s="1">
        <f>IF('微伴数据'!CR588="","",'微伴数据'!CR588)</f>
      </c>
      <c r="F596" s="1">
        <f>IF('微伴数据'!CL588="","",'微伴数据'!CL588)</f>
      </c>
      <c r="G596" s="1" t="str">
        <v>B</v>
      </c>
      <c r="H596" s="1" t="str">
        <v>建联</v>
      </c>
      <c r="I596" s="1">
        <f>VLOOKUP(A596,'Sheet9'!A:A,1,0)</f>
      </c>
      <c r="J596" s="3"/>
      <c r="K596" s="1">
        <f>T596&amp;CHAR(10)&amp;U596&amp;CHAR(10)&amp;V596&amp;CHAR(10)&amp;Y596&amp;CHAR(10)&amp;Z596&amp;CHAR(10)&amp;AA596&amp;CHAR(10)&amp;AB596&amp;CHAR(10)&amp;AC596&amp;CHAR(10)&amp;AD596&amp;CHAR(10)&amp;AE596</f>
      </c>
      <c r="L596" s="2">
        <f>IFERROR(VLOOKUP(#REF!,'第一课直播'!D:L,9,0),IFERROR(VLOOKUP('第一课回放'!C:H,5,0),"未到课"))</f>
      </c>
      <c r="M596" s="2">
        <f>IFERROR(VLOOKUP(#REF!,'第一课回放'!C:H,5,0),"0:00:00")</f>
      </c>
      <c r="N596" s="2">
        <f>IFERROR(VLOOKUP(#REF!,'第二课直播'!D:L,9,0),"未到课")</f>
      </c>
      <c r="O596" s="2"/>
      <c r="P596" s="2"/>
      <c r="Q596" s="2"/>
      <c r="R596" s="2"/>
      <c r="S596" s="1">
        <f>IFERROR(VLOOKUP(A596,'微伴数据'!A:DB,12,0),"")</f>
      </c>
      <c r="T596" s="1">
        <f>IFERROR(VLOOKUP(A596,'微伴数据'!A:DB,32,0),"")</f>
      </c>
      <c r="U596" s="1">
        <f>IFERROR(VLOOKUP(A596,'微伴数据'!A:DC,81,0),"")</f>
      </c>
      <c r="V596" s="1"/>
      <c r="W596" s="1"/>
      <c r="X596" s="1">
        <f>IFERROR(VLOOKUP(A596,'星云问卷'!A:O,8,0),"")</f>
      </c>
      <c r="Y596" s="3">
        <f>IFERROR(VLOOKUP(A596,'星云问卷'!A:O,9,0),"")</f>
      </c>
      <c r="Z596" s="3">
        <f>IFERROR(VLOOKUP(A596,'星云问卷'!A:O,10,0),"")</f>
      </c>
      <c r="AA596" s="3">
        <f>IFERROR(VLOOKUP(A596,'星云问卷'!A:O,11,0),"")</f>
      </c>
      <c r="AB596" s="3">
        <f>IFERROR(VLOOKUP(A596,'星云问卷'!A:O,12,0),"")</f>
      </c>
      <c r="AC596" s="3">
        <f>IFERROR(VLOOKUP(A596,'星云问卷'!A:O,13,0),"")</f>
      </c>
      <c r="AD596" s="3">
        <f>IFERROR(VLOOKUP(A596,'星云问卷'!A:O,14,0),"")</f>
      </c>
      <c r="AE596" s="3">
        <f>IFERROR(VLOOKUP(A596,'星云问卷'!A:O,15,0),"")</f>
      </c>
      <c r="AF596" s="1">
        <f>IFERROR(VLOOKUP(A596,'微伴数据'!A:DB,72,0),"")</f>
      </c>
      <c r="AG596" s="5"/>
      <c r="AH596" s="4"/>
      <c r="AI596" s="5"/>
      <c r="AJ596" s="4"/>
      <c r="AK596" s="4"/>
      <c r="AL596" s="4"/>
      <c r="AM596" s="1"/>
      <c r="AN596" s="1"/>
      <c r="AO596" s="1"/>
    </row>
    <row r="597">
      <c r="A597" s="1">
        <f>IF('微伴数据'!A595="","",'微伴数据'!A595)</f>
      </c>
      <c r="B597" s="1">
        <f>IF('微伴数据'!B595="","",'微伴数据'!B595)</f>
      </c>
      <c r="C597" s="1">
        <f>IF('微伴数据'!G595="","",'微伴数据'!G595)</f>
      </c>
      <c r="D597" s="1">
        <f>IF('微伴数据'!D595="","",'微伴数据'!D595)</f>
      </c>
      <c r="E597" s="1">
        <f>IF('微伴数据'!CR589="","",'微伴数据'!CR589)</f>
      </c>
      <c r="F597" s="1">
        <f>IF('微伴数据'!CL589="","",'微伴数据'!CL589)</f>
      </c>
      <c r="G597" s="1" t="str">
        <v>B</v>
      </c>
      <c r="H597" s="1" t="str">
        <v>建联</v>
      </c>
      <c r="I597" s="1">
        <f>VLOOKUP(A597,'Sheet9'!A:A,1,0)</f>
      </c>
      <c r="J597" s="3"/>
      <c r="K597" s="1">
        <f>T597&amp;CHAR(10)&amp;U597&amp;CHAR(10)&amp;V597&amp;CHAR(10)&amp;Y597&amp;CHAR(10)&amp;Z597&amp;CHAR(10)&amp;AA597&amp;CHAR(10)&amp;AB597&amp;CHAR(10)&amp;AC597&amp;CHAR(10)&amp;AD597&amp;CHAR(10)&amp;AE597</f>
      </c>
      <c r="L597" s="2">
        <f>IFERROR(VLOOKUP(#REF!,'第一课直播'!D:L,9,0),IFERROR(VLOOKUP('第一课回放'!C:H,5,0),"未到课"))</f>
      </c>
      <c r="M597" s="2">
        <f>IFERROR(VLOOKUP(#REF!,'第一课回放'!C:H,5,0),"0:00:00")</f>
      </c>
      <c r="N597" s="2">
        <f>IFERROR(VLOOKUP(#REF!,'第二课直播'!D:L,9,0),"未到课")</f>
      </c>
      <c r="O597" s="2"/>
      <c r="P597" s="2"/>
      <c r="Q597" s="2"/>
      <c r="R597" s="2"/>
      <c r="S597" s="1">
        <f>IFERROR(VLOOKUP(A597,'微伴数据'!A:DB,12,0),"")</f>
      </c>
      <c r="T597" s="1">
        <f>IFERROR(VLOOKUP(A597,'微伴数据'!A:DB,32,0),"")</f>
      </c>
      <c r="U597" s="1">
        <f>IFERROR(VLOOKUP(A597,'微伴数据'!A:DC,81,0),"")</f>
      </c>
      <c r="V597" s="1"/>
      <c r="W597" s="1"/>
      <c r="X597" s="1">
        <f>IFERROR(VLOOKUP(A597,'星云问卷'!A:O,8,0),"")</f>
      </c>
      <c r="Y597" s="3">
        <f>IFERROR(VLOOKUP(A597,'星云问卷'!A:O,9,0),"")</f>
      </c>
      <c r="Z597" s="3">
        <f>IFERROR(VLOOKUP(A597,'星云问卷'!A:O,10,0),"")</f>
      </c>
      <c r="AA597" s="3">
        <f>IFERROR(VLOOKUP(A597,'星云问卷'!A:O,11,0),"")</f>
      </c>
      <c r="AB597" s="3">
        <f>IFERROR(VLOOKUP(A597,'星云问卷'!A:O,12,0),"")</f>
      </c>
      <c r="AC597" s="3">
        <f>IFERROR(VLOOKUP(A597,'星云问卷'!A:O,13,0),"")</f>
      </c>
      <c r="AD597" s="3">
        <f>IFERROR(VLOOKUP(A597,'星云问卷'!A:O,14,0),"")</f>
      </c>
      <c r="AE597" s="3">
        <f>IFERROR(VLOOKUP(A597,'星云问卷'!A:O,15,0),"")</f>
      </c>
      <c r="AF597" s="1">
        <f>IFERROR(VLOOKUP(A597,'微伴数据'!A:DB,72,0),"")</f>
      </c>
      <c r="AG597" s="5"/>
      <c r="AH597" s="4"/>
      <c r="AI597" s="5"/>
      <c r="AJ597" s="4"/>
      <c r="AK597" s="4"/>
      <c r="AL597" s="4"/>
      <c r="AM597" s="1"/>
      <c r="AN597" s="1"/>
      <c r="AO597" s="1"/>
    </row>
    <row r="598">
      <c r="A598" s="1">
        <f>IF('微伴数据'!A596="","",'微伴数据'!A596)</f>
      </c>
      <c r="B598" s="1">
        <f>IF('微伴数据'!B596="","",'微伴数据'!B596)</f>
      </c>
      <c r="C598" s="1">
        <f>IF('微伴数据'!G596="","",'微伴数据'!G596)</f>
      </c>
      <c r="D598" s="1">
        <f>IF('微伴数据'!D596="","",'微伴数据'!D596)</f>
      </c>
      <c r="E598" s="1">
        <f>IF('微伴数据'!CR590="","",'微伴数据'!CR590)</f>
      </c>
      <c r="F598" s="1">
        <f>IF('微伴数据'!CL590="","",'微伴数据'!CL590)</f>
      </c>
      <c r="G598" s="1" t="str">
        <v>B</v>
      </c>
      <c r="H598" s="1" t="str">
        <v>建联</v>
      </c>
      <c r="I598" s="1">
        <f>VLOOKUP(A598,'Sheet9'!A:A,1,0)</f>
      </c>
      <c r="J598" s="3"/>
      <c r="K598" s="1">
        <f>T598&amp;CHAR(10)&amp;U598&amp;CHAR(10)&amp;V598&amp;CHAR(10)&amp;Y598&amp;CHAR(10)&amp;Z598&amp;CHAR(10)&amp;AA598&amp;CHAR(10)&amp;AB598&amp;CHAR(10)&amp;AC598&amp;CHAR(10)&amp;AD598&amp;CHAR(10)&amp;AE598</f>
      </c>
      <c r="L598" s="2">
        <f>IFERROR(VLOOKUP(#REF!,'第一课直播'!D:L,9,0),IFERROR(VLOOKUP('第一课回放'!C:H,5,0),"未到课"))</f>
      </c>
      <c r="M598" s="2">
        <f>IFERROR(VLOOKUP(#REF!,'第一课回放'!C:H,5,0),"0:00:00")</f>
      </c>
      <c r="N598" s="2">
        <f>IFERROR(VLOOKUP(#REF!,'第二课直播'!D:L,9,0),"未到课")</f>
      </c>
      <c r="O598" s="2"/>
      <c r="P598" s="2"/>
      <c r="Q598" s="2"/>
      <c r="R598" s="2"/>
      <c r="S598" s="1">
        <f>IFERROR(VLOOKUP(A598,'微伴数据'!A:DB,12,0),"")</f>
      </c>
      <c r="T598" s="1">
        <f>IFERROR(VLOOKUP(A598,'微伴数据'!A:DB,32,0),"")</f>
      </c>
      <c r="U598" s="1">
        <f>IFERROR(VLOOKUP(A598,'微伴数据'!A:DC,81,0),"")</f>
      </c>
      <c r="V598" s="1"/>
      <c r="W598" s="1"/>
      <c r="X598" s="1">
        <f>IFERROR(VLOOKUP(A598,'星云问卷'!A:O,8,0),"")</f>
      </c>
      <c r="Y598" s="3">
        <f>IFERROR(VLOOKUP(A598,'星云问卷'!A:O,9,0),"")</f>
      </c>
      <c r="Z598" s="3">
        <f>IFERROR(VLOOKUP(A598,'星云问卷'!A:O,10,0),"")</f>
      </c>
      <c r="AA598" s="3">
        <f>IFERROR(VLOOKUP(A598,'星云问卷'!A:O,11,0),"")</f>
      </c>
      <c r="AB598" s="3">
        <f>IFERROR(VLOOKUP(A598,'星云问卷'!A:O,12,0),"")</f>
      </c>
      <c r="AC598" s="3">
        <f>IFERROR(VLOOKUP(A598,'星云问卷'!A:O,13,0),"")</f>
      </c>
      <c r="AD598" s="3">
        <f>IFERROR(VLOOKUP(A598,'星云问卷'!A:O,14,0),"")</f>
      </c>
      <c r="AE598" s="3">
        <f>IFERROR(VLOOKUP(A598,'星云问卷'!A:O,15,0),"")</f>
      </c>
      <c r="AF598" s="1">
        <f>IFERROR(VLOOKUP(A598,'微伴数据'!A:DB,72,0),"")</f>
      </c>
      <c r="AG598" s="5"/>
      <c r="AH598" s="4"/>
      <c r="AI598" s="5"/>
      <c r="AJ598" s="4"/>
      <c r="AK598" s="4"/>
      <c r="AL598" s="4"/>
      <c r="AM598" s="1"/>
      <c r="AN598" s="1"/>
      <c r="AO598" s="1"/>
    </row>
    <row r="599">
      <c r="A599" s="1">
        <f>IF('微伴数据'!A597="","",'微伴数据'!A597)</f>
      </c>
      <c r="B599" s="1">
        <f>IF('微伴数据'!B597="","",'微伴数据'!B597)</f>
      </c>
      <c r="C599" s="1">
        <f>IF('微伴数据'!G597="","",'微伴数据'!G597)</f>
      </c>
      <c r="D599" s="1">
        <f>IF('微伴数据'!D597="","",'微伴数据'!D597)</f>
      </c>
      <c r="E599" s="1">
        <f>IF('微伴数据'!CR591="","",'微伴数据'!CR591)</f>
      </c>
      <c r="F599" s="1">
        <f>IF('微伴数据'!CL591="","",'微伴数据'!CL591)</f>
      </c>
      <c r="G599" s="1" t="str">
        <v>B</v>
      </c>
      <c r="H599" s="1" t="str">
        <v>建联</v>
      </c>
      <c r="I599" s="1">
        <f>VLOOKUP(A599,'Sheet9'!A:A,1,0)</f>
      </c>
      <c r="J599" s="3"/>
      <c r="K599" s="1">
        <f>T599&amp;CHAR(10)&amp;U599&amp;CHAR(10)&amp;V599&amp;CHAR(10)&amp;Y599&amp;CHAR(10)&amp;Z599&amp;CHAR(10)&amp;AA599&amp;CHAR(10)&amp;AB599&amp;CHAR(10)&amp;AC599&amp;CHAR(10)&amp;AD599&amp;CHAR(10)&amp;AE599</f>
      </c>
      <c r="L599" s="2">
        <f>IFERROR(VLOOKUP(#REF!,'第一课直播'!D:L,9,0),IFERROR(VLOOKUP('第一课回放'!C:H,5,0),"未到课"))</f>
      </c>
      <c r="M599" s="2">
        <f>IFERROR(VLOOKUP(#REF!,'第一课回放'!C:H,5,0),"0:00:00")</f>
      </c>
      <c r="N599" s="2">
        <f>IFERROR(VLOOKUP(#REF!,'第二课直播'!D:L,9,0),"未到课")</f>
      </c>
      <c r="O599" s="2"/>
      <c r="P599" s="2"/>
      <c r="Q599" s="2"/>
      <c r="R599" s="2"/>
      <c r="S599" s="1">
        <f>IFERROR(VLOOKUP(A599,'微伴数据'!A:DB,12,0),"")</f>
      </c>
      <c r="T599" s="1">
        <f>IFERROR(VLOOKUP(A599,'微伴数据'!A:DB,32,0),"")</f>
      </c>
      <c r="U599" s="1">
        <f>IFERROR(VLOOKUP(A599,'微伴数据'!A:DC,81,0),"")</f>
      </c>
      <c r="V599" s="1"/>
      <c r="W599" s="1"/>
      <c r="X599" s="1">
        <f>IFERROR(VLOOKUP(A599,'星云问卷'!A:O,8,0),"")</f>
      </c>
      <c r="Y599" s="3">
        <f>IFERROR(VLOOKUP(A599,'星云问卷'!A:O,9,0),"")</f>
      </c>
      <c r="Z599" s="3">
        <f>IFERROR(VLOOKUP(A599,'星云问卷'!A:O,10,0),"")</f>
      </c>
      <c r="AA599" s="3">
        <f>IFERROR(VLOOKUP(A599,'星云问卷'!A:O,11,0),"")</f>
      </c>
      <c r="AB599" s="3">
        <f>IFERROR(VLOOKUP(A599,'星云问卷'!A:O,12,0),"")</f>
      </c>
      <c r="AC599" s="3">
        <f>IFERROR(VLOOKUP(A599,'星云问卷'!A:O,13,0),"")</f>
      </c>
      <c r="AD599" s="3">
        <f>IFERROR(VLOOKUP(A599,'星云问卷'!A:O,14,0),"")</f>
      </c>
      <c r="AE599" s="3">
        <f>IFERROR(VLOOKUP(A599,'星云问卷'!A:O,15,0),"")</f>
      </c>
      <c r="AF599" s="1">
        <f>IFERROR(VLOOKUP(A599,'微伴数据'!A:DB,72,0),"")</f>
      </c>
      <c r="AG599" s="5"/>
      <c r="AH599" s="4"/>
      <c r="AI599" s="5"/>
      <c r="AJ599" s="4"/>
      <c r="AK599" s="4"/>
      <c r="AL599" s="4"/>
      <c r="AM599" s="1"/>
      <c r="AN599" s="1"/>
      <c r="AO599" s="1"/>
    </row>
    <row r="600">
      <c r="A600" s="1">
        <f>IF('微伴数据'!A598="","",'微伴数据'!A598)</f>
      </c>
      <c r="B600" s="1">
        <f>IF('微伴数据'!B598="","",'微伴数据'!B598)</f>
      </c>
      <c r="C600" s="1">
        <f>IF('微伴数据'!G598="","",'微伴数据'!G598)</f>
      </c>
      <c r="D600" s="1">
        <f>IF('微伴数据'!D598="","",'微伴数据'!D598)</f>
      </c>
      <c r="E600" s="1">
        <f>IF('微伴数据'!CR592="","",'微伴数据'!CR592)</f>
      </c>
      <c r="F600" s="1">
        <f>IF('微伴数据'!CL592="","",'微伴数据'!CL592)</f>
      </c>
      <c r="G600" s="1" t="str">
        <v>B</v>
      </c>
      <c r="H600" s="1" t="str">
        <v>建联</v>
      </c>
      <c r="I600" s="1">
        <f>VLOOKUP(A600,'Sheet9'!A:A,1,0)</f>
      </c>
      <c r="J600" s="3"/>
      <c r="K600" s="1">
        <f>T600&amp;CHAR(10)&amp;U600&amp;CHAR(10)&amp;V600&amp;CHAR(10)&amp;Y600&amp;CHAR(10)&amp;Z600&amp;CHAR(10)&amp;AA600&amp;CHAR(10)&amp;AB600&amp;CHAR(10)&amp;AC600&amp;CHAR(10)&amp;AD600&amp;CHAR(10)&amp;AE600</f>
      </c>
      <c r="L600" s="2">
        <f>IFERROR(VLOOKUP(#REF!,'第一课直播'!D:L,9,0),IFERROR(VLOOKUP('第一课回放'!C:H,5,0),"未到课"))</f>
      </c>
      <c r="M600" s="2">
        <f>IFERROR(VLOOKUP(#REF!,'第一课回放'!C:H,5,0),"0:00:00")</f>
      </c>
      <c r="N600" s="2">
        <f>IFERROR(VLOOKUP(#REF!,'第二课直播'!D:L,9,0),"未到课")</f>
      </c>
      <c r="O600" s="2"/>
      <c r="P600" s="2"/>
      <c r="Q600" s="2"/>
      <c r="R600" s="2"/>
      <c r="S600" s="1">
        <f>IFERROR(VLOOKUP(A600,'微伴数据'!A:DB,12,0),"")</f>
      </c>
      <c r="T600" s="1">
        <f>IFERROR(VLOOKUP(A600,'微伴数据'!A:DB,32,0),"")</f>
      </c>
      <c r="U600" s="1">
        <f>IFERROR(VLOOKUP(A600,'微伴数据'!A:DC,81,0),"")</f>
      </c>
      <c r="V600" s="1"/>
      <c r="W600" s="1"/>
      <c r="X600" s="1">
        <f>IFERROR(VLOOKUP(A600,'星云问卷'!A:O,8,0),"")</f>
      </c>
      <c r="Y600" s="3">
        <f>IFERROR(VLOOKUP(A600,'星云问卷'!A:O,9,0),"")</f>
      </c>
      <c r="Z600" s="3">
        <f>IFERROR(VLOOKUP(A600,'星云问卷'!A:O,10,0),"")</f>
      </c>
      <c r="AA600" s="3">
        <f>IFERROR(VLOOKUP(A600,'星云问卷'!A:O,11,0),"")</f>
      </c>
      <c r="AB600" s="3">
        <f>IFERROR(VLOOKUP(A600,'星云问卷'!A:O,12,0),"")</f>
      </c>
      <c r="AC600" s="3">
        <f>IFERROR(VLOOKUP(A600,'星云问卷'!A:O,13,0),"")</f>
      </c>
      <c r="AD600" s="3">
        <f>IFERROR(VLOOKUP(A600,'星云问卷'!A:O,14,0),"")</f>
      </c>
      <c r="AE600" s="3">
        <f>IFERROR(VLOOKUP(A600,'星云问卷'!A:O,15,0),"")</f>
      </c>
      <c r="AF600" s="1">
        <f>IFERROR(VLOOKUP(A600,'微伴数据'!A:DB,72,0),"")</f>
      </c>
      <c r="AG600" s="5" t="str">
        <v>54Cu4Ptj</v>
      </c>
      <c r="AH600" s="4" t="str">
        <v>https://xiaobot.net/invitation/231dc-5585a-400f0-c677d/</v>
      </c>
      <c r="AI600" s="5" t="str">
        <v>6dubb5jX</v>
      </c>
      <c r="AJ600" s="4"/>
      <c r="AK600" s="4"/>
      <c r="AL600" s="4">
        <f>CONCATENATE( " 我把体验营用户专属福利给你发一下哈：" &amp; CHAR(10) &amp; CHAR(10), "1.《抖音商业IP课》" &amp; CHAR(10), "兑换码：", AG600, CHAR(10), "兑换码使用地址：https://appamvpb5mq9834.h5.xiaoeknow.com/p/t/v1/ecommerce/mkt/redeem_index" &amp; CHAR(10) &amp; CHAR(10), "2.《生财有术66个项目精选》" &amp; CHAR(10), "兑换码：", AH600, CHAR(10), "使用方式：微信搜索小报童投递-点击开始阅读-点击生财有术项目精选即可" &amp; CHAR(10) &amp; CHAR(10), "3.《生财365问》" &amp; CHAR(10), "兑换码：", AI600, CHAR(10), "使用方式：https://appamvpb5mq9834.h5.xiaoeknow.com/p/t/v1/ecommerce/mkt/redeem_index")</f>
      </c>
      <c r="AM600" s="1"/>
      <c r="AN600" s="1"/>
      <c r="AO600" s="1"/>
    </row>
    <row r="601">
      <c r="A601" s="1">
        <f>IF('微伴数据'!A599="","",'微伴数据'!A599)</f>
      </c>
      <c r="B601" s="1">
        <f>IF('微伴数据'!B599="","",'微伴数据'!B599)</f>
      </c>
      <c r="C601" s="1">
        <f>IF('微伴数据'!G599="","",'微伴数据'!G599)</f>
      </c>
      <c r="D601" s="1">
        <f>IF('微伴数据'!D599="","",'微伴数据'!D599)</f>
      </c>
      <c r="E601" s="1">
        <f>IF('微伴数据'!CR593="","",'微伴数据'!CR593)</f>
      </c>
      <c r="F601" s="1">
        <f>IF('微伴数据'!CL593="","",'微伴数据'!CL593)</f>
      </c>
      <c r="G601" s="1" t="str">
        <v>B</v>
      </c>
      <c r="H601" s="1" t="str">
        <v>建联</v>
      </c>
      <c r="I601" s="1">
        <f>VLOOKUP(A601,'Sheet9'!A:A,1,0)</f>
      </c>
      <c r="J601" s="3"/>
      <c r="K601" s="1">
        <f>T601&amp;CHAR(10)&amp;U601&amp;CHAR(10)&amp;V601&amp;CHAR(10)&amp;Y601&amp;CHAR(10)&amp;Z601&amp;CHAR(10)&amp;AA601&amp;CHAR(10)&amp;AB601&amp;CHAR(10)&amp;AC601&amp;CHAR(10)&amp;AD601&amp;CHAR(10)&amp;AE601</f>
      </c>
      <c r="L601" s="2">
        <f>IFERROR(VLOOKUP(#REF!,'第一课直播'!D:L,9,0),IFERROR(VLOOKUP('第一课回放'!C:H,5,0),"未到课"))</f>
      </c>
      <c r="M601" s="2">
        <f>IFERROR(VLOOKUP(#REF!,'第一课回放'!C:H,5,0),"0:00:00")</f>
      </c>
      <c r="N601" s="2">
        <f>IFERROR(VLOOKUP(#REF!,'第二课直播'!D:L,9,0),"未到课")</f>
      </c>
      <c r="O601" s="2"/>
      <c r="P601" s="2"/>
      <c r="Q601" s="2"/>
      <c r="R601" s="2"/>
      <c r="S601" s="1">
        <f>IFERROR(VLOOKUP(A601,'微伴数据'!A:DB,12,0),"")</f>
      </c>
      <c r="T601" s="1">
        <f>IFERROR(VLOOKUP(A601,'微伴数据'!A:DB,32,0),"")</f>
      </c>
      <c r="U601" s="1">
        <f>IFERROR(VLOOKUP(A601,'微伴数据'!A:DC,81,0),"")</f>
      </c>
      <c r="V601" s="1"/>
      <c r="W601" s="1"/>
      <c r="X601" s="1">
        <f>IFERROR(VLOOKUP(A601,'星云问卷'!A:O,8,0),"")</f>
      </c>
      <c r="Y601" s="3">
        <f>IFERROR(VLOOKUP(A601,'星云问卷'!A:O,9,0),"")</f>
      </c>
      <c r="Z601" s="3">
        <f>IFERROR(VLOOKUP(A601,'星云问卷'!A:O,10,0),"")</f>
      </c>
      <c r="AA601" s="3">
        <f>IFERROR(VLOOKUP(A601,'星云问卷'!A:O,11,0),"")</f>
      </c>
      <c r="AB601" s="3">
        <f>IFERROR(VLOOKUP(A601,'星云问卷'!A:O,12,0),"")</f>
      </c>
      <c r="AC601" s="3">
        <f>IFERROR(VLOOKUP(A601,'星云问卷'!A:O,13,0),"")</f>
      </c>
      <c r="AD601" s="3">
        <f>IFERROR(VLOOKUP(A601,'星云问卷'!A:O,14,0),"")</f>
      </c>
      <c r="AE601" s="3">
        <f>IFERROR(VLOOKUP(A601,'星云问卷'!A:O,15,0),"")</f>
      </c>
      <c r="AF601" s="1">
        <f>IFERROR(VLOOKUP(A601,'微伴数据'!A:DB,72,0),"")</f>
      </c>
      <c r="AG601" s="5"/>
      <c r="AH601" s="4"/>
      <c r="AI601" s="5"/>
      <c r="AJ601" s="4"/>
      <c r="AK601" s="4"/>
      <c r="AL601" s="4"/>
      <c r="AM601" s="1"/>
      <c r="AN601" s="1"/>
      <c r="AO601" s="1"/>
    </row>
    <row r="602">
      <c r="A602" s="1">
        <f>IF('微伴数据'!A600="","",'微伴数据'!A600)</f>
      </c>
      <c r="B602" s="1">
        <f>IF('微伴数据'!B600="","",'微伴数据'!B600)</f>
      </c>
      <c r="C602" s="1">
        <f>IF('微伴数据'!G600="","",'微伴数据'!G600)</f>
      </c>
      <c r="D602" s="1">
        <f>IF('微伴数据'!D600="","",'微伴数据'!D600)</f>
      </c>
      <c r="E602" s="1">
        <f>IF('微伴数据'!CR594="","",'微伴数据'!CR594)</f>
      </c>
      <c r="F602" s="1">
        <f>IF('微伴数据'!CL594="","",'微伴数据'!CL594)</f>
      </c>
      <c r="G602" s="1" t="str">
        <v>B</v>
      </c>
      <c r="H602" s="1" t="str">
        <v>建联</v>
      </c>
      <c r="I602" s="1">
        <f>VLOOKUP(A602,'Sheet9'!A:A,1,0)</f>
      </c>
      <c r="J602" s="3"/>
      <c r="K602" s="1">
        <f>T602&amp;CHAR(10)&amp;U602&amp;CHAR(10)&amp;V602&amp;CHAR(10)&amp;Y602&amp;CHAR(10)&amp;Z602&amp;CHAR(10)&amp;AA602&amp;CHAR(10)&amp;AB602&amp;CHAR(10)&amp;AC602&amp;CHAR(10)&amp;AD602&amp;CHAR(10)&amp;AE602</f>
      </c>
      <c r="L602" s="2">
        <f>IFERROR(VLOOKUP(#REF!,'第一课直播'!D:L,9,0),IFERROR(VLOOKUP('第一课回放'!C:H,5,0),"未到课"))</f>
      </c>
      <c r="M602" s="2">
        <f>IFERROR(VLOOKUP(#REF!,'第一课回放'!C:H,5,0),"0:00:00")</f>
      </c>
      <c r="N602" s="2">
        <f>IFERROR(VLOOKUP(#REF!,'第二课直播'!D:L,9,0),"未到课")</f>
      </c>
      <c r="O602" s="2"/>
      <c r="P602" s="2"/>
      <c r="Q602" s="2"/>
      <c r="R602" s="2"/>
      <c r="S602" s="1">
        <f>IFERROR(VLOOKUP(A602,'微伴数据'!A:DB,12,0),"")</f>
      </c>
      <c r="T602" s="1">
        <f>IFERROR(VLOOKUP(A602,'微伴数据'!A:DB,32,0),"")</f>
      </c>
      <c r="U602" s="1">
        <f>IFERROR(VLOOKUP(A602,'微伴数据'!A:DC,81,0),"")</f>
      </c>
      <c r="V602" s="1"/>
      <c r="W602" s="1"/>
      <c r="X602" s="1">
        <f>IFERROR(VLOOKUP(A602,'星云问卷'!A:O,8,0),"")</f>
      </c>
      <c r="Y602" s="3">
        <f>IFERROR(VLOOKUP(A602,'星云问卷'!A:O,9,0),"")</f>
      </c>
      <c r="Z602" s="3">
        <f>IFERROR(VLOOKUP(A602,'星云问卷'!A:O,10,0),"")</f>
      </c>
      <c r="AA602" s="3">
        <f>IFERROR(VLOOKUP(A602,'星云问卷'!A:O,11,0),"")</f>
      </c>
      <c r="AB602" s="3">
        <f>IFERROR(VLOOKUP(A602,'星云问卷'!A:O,12,0),"")</f>
      </c>
      <c r="AC602" s="3">
        <f>IFERROR(VLOOKUP(A602,'星云问卷'!A:O,13,0),"")</f>
      </c>
      <c r="AD602" s="3">
        <f>IFERROR(VLOOKUP(A602,'星云问卷'!A:O,14,0),"")</f>
      </c>
      <c r="AE602" s="3">
        <f>IFERROR(VLOOKUP(A602,'星云问卷'!A:O,15,0),"")</f>
      </c>
      <c r="AF602" s="1">
        <f>IFERROR(VLOOKUP(A602,'微伴数据'!A:DB,72,0),"")</f>
      </c>
      <c r="AG602" s="5"/>
      <c r="AH602" s="4"/>
      <c r="AI602" s="5"/>
      <c r="AJ602" s="4"/>
      <c r="AK602" s="4"/>
      <c r="AL602" s="4"/>
      <c r="AM602" s="1"/>
      <c r="AN602" s="1"/>
      <c r="AO602" s="1"/>
    </row>
    <row r="603">
      <c r="A603" s="1">
        <f>IF('微伴数据'!A601="","",'微伴数据'!A601)</f>
      </c>
      <c r="B603" s="1">
        <f>IF('微伴数据'!B601="","",'微伴数据'!B601)</f>
      </c>
      <c r="C603" s="1">
        <f>IF('微伴数据'!G601="","",'微伴数据'!G601)</f>
      </c>
      <c r="D603" s="1">
        <f>IF('微伴数据'!D601="","",'微伴数据'!D601)</f>
      </c>
      <c r="E603" s="1">
        <f>IF('微伴数据'!CR595="","",'微伴数据'!CR595)</f>
      </c>
      <c r="F603" s="1">
        <f>IF('微伴数据'!CL595="","",'微伴数据'!CL595)</f>
      </c>
      <c r="G603" s="1" t="str">
        <v>B</v>
      </c>
      <c r="H603" s="1" t="str">
        <v>建联</v>
      </c>
      <c r="I603" s="1">
        <f>VLOOKUP(A603,'Sheet9'!A:A,1,0)</f>
      </c>
      <c r="J603" s="3"/>
      <c r="K603" s="1">
        <f>T603&amp;CHAR(10)&amp;U603&amp;CHAR(10)&amp;V603&amp;CHAR(10)&amp;Y603&amp;CHAR(10)&amp;Z603&amp;CHAR(10)&amp;AA603&amp;CHAR(10)&amp;AB603&amp;CHAR(10)&amp;AC603&amp;CHAR(10)&amp;AD603&amp;CHAR(10)&amp;AE603</f>
      </c>
      <c r="L603" s="2">
        <f>IFERROR(VLOOKUP(#REF!,'第一课直播'!D:L,9,0),IFERROR(VLOOKUP('第一课回放'!C:H,5,0),"未到课"))</f>
      </c>
      <c r="M603" s="2">
        <f>IFERROR(VLOOKUP(#REF!,'第一课回放'!C:H,5,0),"0:00:00")</f>
      </c>
      <c r="N603" s="2">
        <f>IFERROR(VLOOKUP(#REF!,'第二课直播'!D:L,9,0),"未到课")</f>
      </c>
      <c r="O603" s="2"/>
      <c r="P603" s="2"/>
      <c r="Q603" s="2"/>
      <c r="R603" s="2"/>
      <c r="S603" s="1">
        <f>IFERROR(VLOOKUP(A603,'微伴数据'!A:DB,12,0),"")</f>
      </c>
      <c r="T603" s="1">
        <f>IFERROR(VLOOKUP(A603,'微伴数据'!A:DB,32,0),"")</f>
      </c>
      <c r="U603" s="1">
        <f>IFERROR(VLOOKUP(A603,'微伴数据'!A:DC,81,0),"")</f>
      </c>
      <c r="V603" s="1"/>
      <c r="W603" s="1"/>
      <c r="X603" s="1">
        <f>IFERROR(VLOOKUP(A603,'星云问卷'!A:O,8,0),"")</f>
      </c>
      <c r="Y603" s="3">
        <f>IFERROR(VLOOKUP(A603,'星云问卷'!A:O,9,0),"")</f>
      </c>
      <c r="Z603" s="3">
        <f>IFERROR(VLOOKUP(A603,'星云问卷'!A:O,10,0),"")</f>
      </c>
      <c r="AA603" s="3">
        <f>IFERROR(VLOOKUP(A603,'星云问卷'!A:O,11,0),"")</f>
      </c>
      <c r="AB603" s="3">
        <f>IFERROR(VLOOKUP(A603,'星云问卷'!A:O,12,0),"")</f>
      </c>
      <c r="AC603" s="3">
        <f>IFERROR(VLOOKUP(A603,'星云问卷'!A:O,13,0),"")</f>
      </c>
      <c r="AD603" s="3">
        <f>IFERROR(VLOOKUP(A603,'星云问卷'!A:O,14,0),"")</f>
      </c>
      <c r="AE603" s="3">
        <f>IFERROR(VLOOKUP(A603,'星云问卷'!A:O,15,0),"")</f>
      </c>
      <c r="AF603" s="1">
        <f>IFERROR(VLOOKUP(A603,'微伴数据'!A:DB,72,0),"")</f>
      </c>
      <c r="AG603" s="5"/>
      <c r="AH603" s="4"/>
      <c r="AI603" s="5"/>
      <c r="AJ603" s="4"/>
      <c r="AK603" s="4"/>
      <c r="AL603" s="4"/>
      <c r="AM603" s="1"/>
      <c r="AN603" s="1"/>
      <c r="AO603" s="1"/>
    </row>
    <row r="604">
      <c r="A604" s="8">
        <f>IF('微伴数据'!A602="","",'微伴数据'!A602)</f>
      </c>
      <c r="B604" s="1">
        <f>IF('微伴数据'!B602="","",'微伴数据'!B602)</f>
      </c>
      <c r="C604" s="1">
        <f>IF('微伴数据'!G602="","",'微伴数据'!G602)</f>
      </c>
      <c r="D604" s="1">
        <f>IF('微伴数据'!D602="","",'微伴数据'!D602)</f>
      </c>
      <c r="E604" s="1">
        <f>IF('微伴数据'!CR596="","",'微伴数据'!CR596)</f>
      </c>
      <c r="F604" s="1">
        <f>IF('微伴数据'!CL596="","",'微伴数据'!CL596)</f>
      </c>
      <c r="G604" s="1" t="str">
        <v>B</v>
      </c>
      <c r="H604" s="1" t="str">
        <v>建联</v>
      </c>
      <c r="I604" s="1">
        <f>VLOOKUP(A604,'Sheet9'!A:A,1,0)</f>
      </c>
      <c r="J604" s="3"/>
      <c r="K604" s="1">
        <f>T604&amp;CHAR(10)&amp;U604&amp;CHAR(10)&amp;V604&amp;CHAR(10)&amp;Y604&amp;CHAR(10)&amp;Z604&amp;CHAR(10)&amp;AA604&amp;CHAR(10)&amp;AB604&amp;CHAR(10)&amp;AC604&amp;CHAR(10)&amp;AD604&amp;CHAR(10)&amp;AE604</f>
      </c>
      <c r="L604" s="2">
        <f>IFERROR(VLOOKUP(#REF!,'第一课直播'!D:L,9,0),IFERROR(VLOOKUP('第一课回放'!C:H,5,0),"未到课"))</f>
      </c>
      <c r="M604" s="2">
        <f>IFERROR(VLOOKUP(#REF!,'第一课回放'!C:H,5,0),"0:00:00")</f>
      </c>
      <c r="N604" s="2">
        <f>IFERROR(VLOOKUP(#REF!,'第二课直播'!D:L,9,0),"未到课")</f>
      </c>
      <c r="O604" s="2"/>
      <c r="P604" s="2"/>
      <c r="Q604" s="2"/>
      <c r="R604" s="2"/>
      <c r="S604" s="1">
        <f>IFERROR(VLOOKUP(A604,'微伴数据'!A:DB,12,0),"")</f>
      </c>
      <c r="T604" s="1">
        <f>IFERROR(VLOOKUP(A604,'微伴数据'!A:DB,32,0),"")</f>
      </c>
      <c r="U604" s="1">
        <f>IFERROR(VLOOKUP(A604,'微伴数据'!A:DC,81,0),"")</f>
      </c>
      <c r="V604" s="1"/>
      <c r="W604" s="1"/>
      <c r="X604" s="1">
        <f>IFERROR(VLOOKUP(A604,'星云问卷'!A:O,8,0),"")</f>
      </c>
      <c r="Y604" s="3">
        <f>IFERROR(VLOOKUP(A604,'星云问卷'!A:O,9,0),"")</f>
      </c>
      <c r="Z604" s="3">
        <f>IFERROR(VLOOKUP(A604,'星云问卷'!A:O,10,0),"")</f>
      </c>
      <c r="AA604" s="3">
        <f>IFERROR(VLOOKUP(A604,'星云问卷'!A:O,11,0),"")</f>
      </c>
      <c r="AB604" s="3">
        <f>IFERROR(VLOOKUP(A604,'星云问卷'!A:O,12,0),"")</f>
      </c>
      <c r="AC604" s="3">
        <f>IFERROR(VLOOKUP(A604,'星云问卷'!A:O,13,0),"")</f>
      </c>
      <c r="AD604" s="3">
        <f>IFERROR(VLOOKUP(A604,'星云问卷'!A:O,14,0),"")</f>
      </c>
      <c r="AE604" s="3">
        <f>IFERROR(VLOOKUP(A604,'星云问卷'!A:O,15,0),"")</f>
      </c>
      <c r="AF604" s="1">
        <f>IFERROR(VLOOKUP(A604,'微伴数据'!A:DB,72,0),"")</f>
      </c>
      <c r="AG604" s="5" t="str">
        <v>54CufRj2</v>
      </c>
      <c r="AH604" s="4" t="str">
        <v>https://xiaobot.net/invitation/f7ca1-874e5-7358f-a48fe/</v>
      </c>
      <c r="AI604" s="5" t="str">
        <v>6dubegXn</v>
      </c>
      <c r="AJ604" s="4"/>
      <c r="AK604" s="4"/>
      <c r="AL604" s="4">
        <f>CONCATENATE( " 我把体验营用户专属福利给你发一下哈：" &amp; CHAR(10) &amp; CHAR(10), "1.《抖音商业IP课》" &amp; CHAR(10), "兑换码：", AG604, CHAR(10), "兑换码使用地址：https://appamvpb5mq9834.h5.xiaoeknow.com/p/t/v1/ecommerce/mkt/redeem_index" &amp; CHAR(10) &amp; CHAR(10), "2.《生财有术66个项目精选》" &amp; CHAR(10), "兑换码：", AH604, CHAR(10), "使用方式：微信搜索小报童投递-点击开始阅读-点击生财有术项目精选即可" &amp; CHAR(10) &amp; CHAR(10), "3.《生财365问》" &amp; CHAR(10), "兑换码：", AI604, CHAR(10), "使用方式：https://appamvpb5mq9834.h5.xiaoeknow.com/p/t/v1/ecommerce/mkt/redeem_index")</f>
      </c>
      <c r="AM604" s="1"/>
      <c r="AN604" s="1"/>
      <c r="AO604" s="1"/>
    </row>
    <row r="605">
      <c r="A605" s="1">
        <f>IF('微伴数据'!A603="","",'微伴数据'!A603)</f>
      </c>
      <c r="B605" s="1">
        <f>IF('微伴数据'!B603="","",'微伴数据'!B603)</f>
      </c>
      <c r="C605" s="1">
        <f>IF('微伴数据'!G603="","",'微伴数据'!G603)</f>
      </c>
      <c r="D605" s="1">
        <f>IF('微伴数据'!D603="","",'微伴数据'!D603)</f>
      </c>
      <c r="E605" s="1">
        <f>IF('微伴数据'!CR597="","",'微伴数据'!CR597)</f>
      </c>
      <c r="F605" s="1">
        <f>IF('微伴数据'!CL597="","",'微伴数据'!CL597)</f>
      </c>
      <c r="G605" s="1" t="str">
        <v>B</v>
      </c>
      <c r="H605" s="1" t="str">
        <v>建联</v>
      </c>
      <c r="I605" s="1">
        <f>VLOOKUP(A605,'Sheet9'!A:A,1,0)</f>
      </c>
      <c r="J605" s="3"/>
      <c r="K605" s="1">
        <f>T605&amp;CHAR(10)&amp;U605&amp;CHAR(10)&amp;V605&amp;CHAR(10)&amp;Y605&amp;CHAR(10)&amp;Z605&amp;CHAR(10)&amp;AA605&amp;CHAR(10)&amp;AB605&amp;CHAR(10)&amp;AC605&amp;CHAR(10)&amp;AD605&amp;CHAR(10)&amp;AE605</f>
      </c>
      <c r="L605" s="2">
        <f>IFERROR(VLOOKUP(#REF!,'第一课直播'!D:L,9,0),IFERROR(VLOOKUP('第一课回放'!C:H,5,0),"未到课"))</f>
      </c>
      <c r="M605" s="2">
        <f>IFERROR(VLOOKUP(#REF!,'第一课回放'!C:H,5,0),"0:00:00")</f>
      </c>
      <c r="N605" s="2">
        <f>IFERROR(VLOOKUP(#REF!,'第二课直播'!D:L,9,0),"未到课")</f>
      </c>
      <c r="O605" s="2"/>
      <c r="P605" s="2"/>
      <c r="Q605" s="2"/>
      <c r="R605" s="2"/>
      <c r="S605" s="1">
        <f>IFERROR(VLOOKUP(A605,'微伴数据'!A:DB,12,0),"")</f>
      </c>
      <c r="T605" s="1">
        <f>IFERROR(VLOOKUP(A605,'微伴数据'!A:DB,32,0),"")</f>
      </c>
      <c r="U605" s="1">
        <f>IFERROR(VLOOKUP(A605,'微伴数据'!A:DC,81,0),"")</f>
      </c>
      <c r="V605" s="1"/>
      <c r="W605" s="1"/>
      <c r="X605" s="1">
        <f>IFERROR(VLOOKUP(A605,'星云问卷'!A:O,8,0),"")</f>
      </c>
      <c r="Y605" s="3">
        <f>IFERROR(VLOOKUP(A605,'星云问卷'!A:O,9,0),"")</f>
      </c>
      <c r="Z605" s="3">
        <f>IFERROR(VLOOKUP(A605,'星云问卷'!A:O,10,0),"")</f>
      </c>
      <c r="AA605" s="3">
        <f>IFERROR(VLOOKUP(A605,'星云问卷'!A:O,11,0),"")</f>
      </c>
      <c r="AB605" s="3">
        <f>IFERROR(VLOOKUP(A605,'星云问卷'!A:O,12,0),"")</f>
      </c>
      <c r="AC605" s="3">
        <f>IFERROR(VLOOKUP(A605,'星云问卷'!A:O,13,0),"")</f>
      </c>
      <c r="AD605" s="3">
        <f>IFERROR(VLOOKUP(A605,'星云问卷'!A:O,14,0),"")</f>
      </c>
      <c r="AE605" s="3">
        <f>IFERROR(VLOOKUP(A605,'星云问卷'!A:O,15,0),"")</f>
      </c>
      <c r="AF605" s="1">
        <f>IFERROR(VLOOKUP(A605,'微伴数据'!A:DB,72,0),"")</f>
      </c>
      <c r="AG605" s="5"/>
      <c r="AH605" s="4"/>
      <c r="AI605" s="5"/>
      <c r="AJ605" s="4"/>
      <c r="AK605" s="4"/>
      <c r="AL605" s="4"/>
      <c r="AM605" s="1"/>
      <c r="AN605" s="1"/>
      <c r="AO605" s="1"/>
    </row>
    <row r="606">
      <c r="A606" s="1">
        <f>IF('微伴数据'!A604="","",'微伴数据'!A604)</f>
      </c>
      <c r="B606" s="1">
        <f>IF('微伴数据'!B604="","",'微伴数据'!B604)</f>
      </c>
      <c r="C606" s="1">
        <f>IF('微伴数据'!G604="","",'微伴数据'!G604)</f>
      </c>
      <c r="D606" s="1">
        <f>IF('微伴数据'!D604="","",'微伴数据'!D604)</f>
      </c>
      <c r="E606" s="1">
        <f>IF('微伴数据'!CR598="","",'微伴数据'!CR598)</f>
      </c>
      <c r="F606" s="1">
        <f>IF('微伴数据'!CL598="","",'微伴数据'!CL598)</f>
      </c>
      <c r="G606" s="1" t="str">
        <v>B</v>
      </c>
      <c r="H606" s="1" t="str">
        <v>建联</v>
      </c>
      <c r="I606" s="1">
        <f>VLOOKUP(A606,'Sheet9'!A:A,1,0)</f>
      </c>
      <c r="J606" s="3"/>
      <c r="K606" s="1">
        <f>T606&amp;CHAR(10)&amp;U606&amp;CHAR(10)&amp;V606&amp;CHAR(10)&amp;Y606&amp;CHAR(10)&amp;Z606&amp;CHAR(10)&amp;AA606&amp;CHAR(10)&amp;AB606&amp;CHAR(10)&amp;AC606&amp;CHAR(10)&amp;AD606&amp;CHAR(10)&amp;AE606</f>
      </c>
      <c r="L606" s="2">
        <f>IFERROR(VLOOKUP(#REF!,'第一课直播'!D:L,9,0),IFERROR(VLOOKUP('第一课回放'!C:H,5,0),"未到课"))</f>
      </c>
      <c r="M606" s="2">
        <f>IFERROR(VLOOKUP(#REF!,'第一课回放'!C:H,5,0),"0:00:00")</f>
      </c>
      <c r="N606" s="2">
        <f>IFERROR(VLOOKUP(#REF!,'第二课直播'!D:L,9,0),"未到课")</f>
      </c>
      <c r="O606" s="2"/>
      <c r="P606" s="2"/>
      <c r="Q606" s="2"/>
      <c r="R606" s="2"/>
      <c r="S606" s="1">
        <f>IFERROR(VLOOKUP(A606,'微伴数据'!A:DB,12,0),"")</f>
      </c>
      <c r="T606" s="1">
        <f>IFERROR(VLOOKUP(A606,'微伴数据'!A:DB,32,0),"")</f>
      </c>
      <c r="U606" s="1">
        <f>IFERROR(VLOOKUP(A606,'微伴数据'!A:DC,81,0),"")</f>
      </c>
      <c r="V606" s="1"/>
      <c r="W606" s="1"/>
      <c r="X606" s="1">
        <f>IFERROR(VLOOKUP(A606,'星云问卷'!A:O,8,0),"")</f>
      </c>
      <c r="Y606" s="3">
        <f>IFERROR(VLOOKUP(A606,'星云问卷'!A:O,9,0),"")</f>
      </c>
      <c r="Z606" s="3">
        <f>IFERROR(VLOOKUP(A606,'星云问卷'!A:O,10,0),"")</f>
      </c>
      <c r="AA606" s="3">
        <f>IFERROR(VLOOKUP(A606,'星云问卷'!A:O,11,0),"")</f>
      </c>
      <c r="AB606" s="3">
        <f>IFERROR(VLOOKUP(A606,'星云问卷'!A:O,12,0),"")</f>
      </c>
      <c r="AC606" s="3">
        <f>IFERROR(VLOOKUP(A606,'星云问卷'!A:O,13,0),"")</f>
      </c>
      <c r="AD606" s="3">
        <f>IFERROR(VLOOKUP(A606,'星云问卷'!A:O,14,0),"")</f>
      </c>
      <c r="AE606" s="3">
        <f>IFERROR(VLOOKUP(A606,'星云问卷'!A:O,15,0),"")</f>
      </c>
      <c r="AF606" s="1">
        <f>IFERROR(VLOOKUP(A606,'微伴数据'!A:DB,72,0),"")</f>
      </c>
      <c r="AG606" s="5"/>
      <c r="AH606" s="4"/>
      <c r="AI606" s="5"/>
      <c r="AJ606" s="4"/>
      <c r="AK606" s="4"/>
      <c r="AL606" s="4"/>
      <c r="AM606" s="1"/>
      <c r="AN606" s="1"/>
      <c r="AO606" s="1"/>
    </row>
    <row r="607">
      <c r="A607" s="1">
        <f>IF('微伴数据'!A605="","",'微伴数据'!A605)</f>
      </c>
      <c r="B607" s="1">
        <f>IF('微伴数据'!B605="","",'微伴数据'!B605)</f>
      </c>
      <c r="C607" s="1">
        <f>IF('微伴数据'!G605="","",'微伴数据'!G605)</f>
      </c>
      <c r="D607" s="1">
        <f>IF('微伴数据'!D605="","",'微伴数据'!D605)</f>
      </c>
      <c r="E607" s="1">
        <f>IF('微伴数据'!CR599="","",'微伴数据'!CR599)</f>
      </c>
      <c r="F607" s="1">
        <f>IF('微伴数据'!CL599="","",'微伴数据'!CL599)</f>
      </c>
      <c r="G607" s="1" t="str">
        <v>B</v>
      </c>
      <c r="H607" s="1" t="str">
        <v>建联</v>
      </c>
      <c r="I607" s="1">
        <f>VLOOKUP(A607,'Sheet9'!A:A,1,0)</f>
      </c>
      <c r="J607" s="3"/>
      <c r="K607" s="1">
        <f>T607&amp;CHAR(10)&amp;U607&amp;CHAR(10)&amp;V607&amp;CHAR(10)&amp;Y607&amp;CHAR(10)&amp;Z607&amp;CHAR(10)&amp;AA607&amp;CHAR(10)&amp;AB607&amp;CHAR(10)&amp;AC607&amp;CHAR(10)&amp;AD607&amp;CHAR(10)&amp;AE607</f>
      </c>
      <c r="L607" s="2">
        <f>IFERROR(VLOOKUP(#REF!,'第一课直播'!D:L,9,0),IFERROR(VLOOKUP('第一课回放'!C:H,5,0),"未到课"))</f>
      </c>
      <c r="M607" s="2">
        <f>IFERROR(VLOOKUP(#REF!,'第一课回放'!C:H,5,0),"0:00:00")</f>
      </c>
      <c r="N607" s="2">
        <f>IFERROR(VLOOKUP(#REF!,'第二课直播'!D:L,9,0),"未到课")</f>
      </c>
      <c r="O607" s="2"/>
      <c r="P607" s="2"/>
      <c r="Q607" s="2"/>
      <c r="R607" s="2"/>
      <c r="S607" s="1">
        <f>IFERROR(VLOOKUP(A607,'微伴数据'!A:DB,12,0),"")</f>
      </c>
      <c r="T607" s="1">
        <f>IFERROR(VLOOKUP(A607,'微伴数据'!A:DB,32,0),"")</f>
      </c>
      <c r="U607" s="1">
        <f>IFERROR(VLOOKUP(A607,'微伴数据'!A:DC,81,0),"")</f>
      </c>
      <c r="V607" s="1"/>
      <c r="W607" s="1"/>
      <c r="X607" s="1">
        <f>IFERROR(VLOOKUP(A607,'星云问卷'!A:O,8,0),"")</f>
      </c>
      <c r="Y607" s="3">
        <f>IFERROR(VLOOKUP(A607,'星云问卷'!A:O,9,0),"")</f>
      </c>
      <c r="Z607" s="3">
        <f>IFERROR(VLOOKUP(A607,'星云问卷'!A:O,10,0),"")</f>
      </c>
      <c r="AA607" s="3">
        <f>IFERROR(VLOOKUP(A607,'星云问卷'!A:O,11,0),"")</f>
      </c>
      <c r="AB607" s="3">
        <f>IFERROR(VLOOKUP(A607,'星云问卷'!A:O,12,0),"")</f>
      </c>
      <c r="AC607" s="3">
        <f>IFERROR(VLOOKUP(A607,'星云问卷'!A:O,13,0),"")</f>
      </c>
      <c r="AD607" s="3">
        <f>IFERROR(VLOOKUP(A607,'星云问卷'!A:O,14,0),"")</f>
      </c>
      <c r="AE607" s="3">
        <f>IFERROR(VLOOKUP(A607,'星云问卷'!A:O,15,0),"")</f>
      </c>
      <c r="AF607" s="1">
        <f>IFERROR(VLOOKUP(A607,'微伴数据'!A:DB,72,0),"")</f>
      </c>
      <c r="AG607" s="5"/>
      <c r="AH607" s="4"/>
      <c r="AI607" s="5"/>
      <c r="AJ607" s="4"/>
      <c r="AK607" s="4"/>
      <c r="AL607" s="4"/>
      <c r="AM607" s="1"/>
      <c r="AN607" s="1"/>
      <c r="AO607" s="1"/>
    </row>
    <row r="608">
      <c r="A608" s="1">
        <f>IF('微伴数据'!A606="","",'微伴数据'!A606)</f>
      </c>
      <c r="B608" s="1">
        <f>IF('微伴数据'!B606="","",'微伴数据'!B606)</f>
      </c>
      <c r="C608" s="1">
        <f>IF('微伴数据'!G606="","",'微伴数据'!G606)</f>
      </c>
      <c r="D608" s="1">
        <f>IF('微伴数据'!D606="","",'微伴数据'!D606)</f>
      </c>
      <c r="E608" s="1">
        <f>IF('微伴数据'!CR600="","",'微伴数据'!CR600)</f>
      </c>
      <c r="F608" s="1">
        <f>IF('微伴数据'!CL600="","",'微伴数据'!CL600)</f>
      </c>
      <c r="G608" s="1" t="str">
        <v>B</v>
      </c>
      <c r="H608" s="1" t="str">
        <v>建联</v>
      </c>
      <c r="I608" s="1">
        <f>VLOOKUP(A608,'Sheet9'!A:A,1,0)</f>
      </c>
      <c r="J608" s="3"/>
      <c r="K608" s="1">
        <f>T608&amp;CHAR(10)&amp;U608&amp;CHAR(10)&amp;V608&amp;CHAR(10)&amp;Y608&amp;CHAR(10)&amp;Z608&amp;CHAR(10)&amp;AA608&amp;CHAR(10)&amp;AB608&amp;CHAR(10)&amp;AC608&amp;CHAR(10)&amp;AD608&amp;CHAR(10)&amp;AE608</f>
      </c>
      <c r="L608" s="2">
        <f>IFERROR(VLOOKUP(#REF!,'第一课直播'!D:L,9,0),IFERROR(VLOOKUP('第一课回放'!C:H,5,0),"未到课"))</f>
      </c>
      <c r="M608" s="2">
        <f>IFERROR(VLOOKUP(#REF!,'第一课回放'!C:H,5,0),"0:00:00")</f>
      </c>
      <c r="N608" s="2">
        <f>IFERROR(VLOOKUP(#REF!,'第二课直播'!D:L,9,0),"未到课")</f>
      </c>
      <c r="O608" s="2"/>
      <c r="P608" s="2"/>
      <c r="Q608" s="2"/>
      <c r="R608" s="2"/>
      <c r="S608" s="1">
        <f>IFERROR(VLOOKUP(A608,'微伴数据'!A:DB,12,0),"")</f>
      </c>
      <c r="T608" s="1">
        <f>IFERROR(VLOOKUP(A608,'微伴数据'!A:DB,32,0),"")</f>
      </c>
      <c r="U608" s="1">
        <f>IFERROR(VLOOKUP(A608,'微伴数据'!A:DC,81,0),"")</f>
      </c>
      <c r="V608" s="1"/>
      <c r="W608" s="1"/>
      <c r="X608" s="1">
        <f>IFERROR(VLOOKUP(A608,'星云问卷'!A:O,8,0),"")</f>
      </c>
      <c r="Y608" s="3">
        <f>IFERROR(VLOOKUP(A608,'星云问卷'!A:O,9,0),"")</f>
      </c>
      <c r="Z608" s="3">
        <f>IFERROR(VLOOKUP(A608,'星云问卷'!A:O,10,0),"")</f>
      </c>
      <c r="AA608" s="3">
        <f>IFERROR(VLOOKUP(A608,'星云问卷'!A:O,11,0),"")</f>
      </c>
      <c r="AB608" s="3">
        <f>IFERROR(VLOOKUP(A608,'星云问卷'!A:O,12,0),"")</f>
      </c>
      <c r="AC608" s="3">
        <f>IFERROR(VLOOKUP(A608,'星云问卷'!A:O,13,0),"")</f>
      </c>
      <c r="AD608" s="3">
        <f>IFERROR(VLOOKUP(A608,'星云问卷'!A:O,14,0),"")</f>
      </c>
      <c r="AE608" s="3">
        <f>IFERROR(VLOOKUP(A608,'星云问卷'!A:O,15,0),"")</f>
      </c>
      <c r="AF608" s="1">
        <f>IFERROR(VLOOKUP(A608,'微伴数据'!A:DB,72,0),"")</f>
      </c>
      <c r="AG608" s="5"/>
      <c r="AH608" s="4"/>
      <c r="AI608" s="5"/>
      <c r="AJ608" s="4"/>
      <c r="AK608" s="4"/>
      <c r="AL608" s="4"/>
      <c r="AM608" s="1"/>
      <c r="AN608" s="1"/>
      <c r="AO608" s="1"/>
    </row>
    <row r="609">
      <c r="A609" s="1">
        <f>IF('微伴数据'!A607="","",'微伴数据'!A607)</f>
      </c>
      <c r="B609" s="1">
        <f>IF('微伴数据'!B607="","",'微伴数据'!B607)</f>
      </c>
      <c r="C609" s="1">
        <f>IF('微伴数据'!G607="","",'微伴数据'!G607)</f>
      </c>
      <c r="D609" s="1">
        <f>IF('微伴数据'!D607="","",'微伴数据'!D607)</f>
      </c>
      <c r="E609" s="1">
        <f>IF('微伴数据'!CR601="","",'微伴数据'!CR601)</f>
      </c>
      <c r="F609" s="1">
        <f>IF('微伴数据'!CL601="","",'微伴数据'!CL601)</f>
      </c>
      <c r="G609" s="1" t="str">
        <v>B</v>
      </c>
      <c r="H609" s="1" t="str">
        <v>建联</v>
      </c>
      <c r="I609" s="1">
        <f>VLOOKUP(A609,'Sheet9'!A:A,1,0)</f>
      </c>
      <c r="J609" s="3"/>
      <c r="K609" s="1">
        <f>T609&amp;CHAR(10)&amp;U609&amp;CHAR(10)&amp;V609&amp;CHAR(10)&amp;Y609&amp;CHAR(10)&amp;Z609&amp;CHAR(10)&amp;AA609&amp;CHAR(10)&amp;AB609&amp;CHAR(10)&amp;AC609&amp;CHAR(10)&amp;AD609&amp;CHAR(10)&amp;AE609</f>
      </c>
      <c r="L609" s="2">
        <f>IFERROR(VLOOKUP(#REF!,'第一课直播'!D:L,9,0),IFERROR(VLOOKUP('第一课回放'!C:H,5,0),"未到课"))</f>
      </c>
      <c r="M609" s="2">
        <f>IFERROR(VLOOKUP(#REF!,'第一课回放'!C:H,5,0),"0:00:00")</f>
      </c>
      <c r="N609" s="2">
        <f>IFERROR(VLOOKUP(#REF!,'第二课直播'!D:L,9,0),"未到课")</f>
      </c>
      <c r="O609" s="2"/>
      <c r="P609" s="2"/>
      <c r="Q609" s="2"/>
      <c r="R609" s="2"/>
      <c r="S609" s="1">
        <f>IFERROR(VLOOKUP(A609,'微伴数据'!A:DB,12,0),"")</f>
      </c>
      <c r="T609" s="1">
        <f>IFERROR(VLOOKUP(A609,'微伴数据'!A:DB,32,0),"")</f>
      </c>
      <c r="U609" s="1">
        <f>IFERROR(VLOOKUP(A609,'微伴数据'!A:DC,81,0),"")</f>
      </c>
      <c r="V609" s="1"/>
      <c r="W609" s="1"/>
      <c r="X609" s="1">
        <f>IFERROR(VLOOKUP(A609,'星云问卷'!A:O,8,0),"")</f>
      </c>
      <c r="Y609" s="3">
        <f>IFERROR(VLOOKUP(A609,'星云问卷'!A:O,9,0),"")</f>
      </c>
      <c r="Z609" s="3">
        <f>IFERROR(VLOOKUP(A609,'星云问卷'!A:O,10,0),"")</f>
      </c>
      <c r="AA609" s="3">
        <f>IFERROR(VLOOKUP(A609,'星云问卷'!A:O,11,0),"")</f>
      </c>
      <c r="AB609" s="3">
        <f>IFERROR(VLOOKUP(A609,'星云问卷'!A:O,12,0),"")</f>
      </c>
      <c r="AC609" s="3">
        <f>IFERROR(VLOOKUP(A609,'星云问卷'!A:O,13,0),"")</f>
      </c>
      <c r="AD609" s="3">
        <f>IFERROR(VLOOKUP(A609,'星云问卷'!A:O,14,0),"")</f>
      </c>
      <c r="AE609" s="3">
        <f>IFERROR(VLOOKUP(A609,'星云问卷'!A:O,15,0),"")</f>
      </c>
      <c r="AF609" s="1">
        <f>IFERROR(VLOOKUP(A609,'微伴数据'!A:DB,72,0),"")</f>
      </c>
      <c r="AG609" s="5"/>
      <c r="AH609" s="4"/>
      <c r="AI609" s="5"/>
      <c r="AJ609" s="4"/>
      <c r="AK609" s="4"/>
      <c r="AL609" s="4"/>
      <c r="AM609" s="1"/>
      <c r="AN609" s="1"/>
      <c r="AO609" s="1"/>
    </row>
    <row r="610">
      <c r="A610" s="1">
        <f>IF('微伴数据'!A608="","",'微伴数据'!A608)</f>
      </c>
      <c r="B610" s="1">
        <f>IF('微伴数据'!B608="","",'微伴数据'!B608)</f>
      </c>
      <c r="C610" s="1">
        <f>IF('微伴数据'!G608="","",'微伴数据'!G608)</f>
      </c>
      <c r="D610" s="1">
        <f>IF('微伴数据'!D608="","",'微伴数据'!D608)</f>
      </c>
      <c r="E610" s="1">
        <f>IF('微伴数据'!CR602="","",'微伴数据'!CR602)</f>
      </c>
      <c r="F610" s="1">
        <f>IF('微伴数据'!CL602="","",'微伴数据'!CL602)</f>
      </c>
      <c r="G610" s="1" t="str">
        <v>B</v>
      </c>
      <c r="H610" s="1" t="str">
        <v>建联</v>
      </c>
      <c r="I610" s="1">
        <f>VLOOKUP(A610,'Sheet9'!A:A,1,0)</f>
      </c>
      <c r="J610" s="3"/>
      <c r="K610" s="1">
        <f>T610&amp;CHAR(10)&amp;U610&amp;CHAR(10)&amp;V610&amp;CHAR(10)&amp;Y610&amp;CHAR(10)&amp;Z610&amp;CHAR(10)&amp;AA610&amp;CHAR(10)&amp;AB610&amp;CHAR(10)&amp;AC610&amp;CHAR(10)&amp;AD610&amp;CHAR(10)&amp;AE610</f>
      </c>
      <c r="L610" s="2">
        <f>IFERROR(VLOOKUP(#REF!,'第一课直播'!D:L,9,0),IFERROR(VLOOKUP('第一课回放'!C:H,5,0),"未到课"))</f>
      </c>
      <c r="M610" s="2">
        <f>IFERROR(VLOOKUP(#REF!,'第一课回放'!C:H,5,0),"0:00:00")</f>
      </c>
      <c r="N610" s="2">
        <f>IFERROR(VLOOKUP(#REF!,'第二课直播'!D:L,9,0),"未到课")</f>
      </c>
      <c r="O610" s="2"/>
      <c r="P610" s="2"/>
      <c r="Q610" s="2"/>
      <c r="R610" s="2"/>
      <c r="S610" s="1">
        <f>IFERROR(VLOOKUP(A610,'微伴数据'!A:DB,12,0),"")</f>
      </c>
      <c r="T610" s="1">
        <f>IFERROR(VLOOKUP(A610,'微伴数据'!A:DB,32,0),"")</f>
      </c>
      <c r="U610" s="1">
        <f>IFERROR(VLOOKUP(A610,'微伴数据'!A:DC,81,0),"")</f>
      </c>
      <c r="V610" s="1"/>
      <c r="W610" s="1"/>
      <c r="X610" s="1">
        <f>IFERROR(VLOOKUP(A610,'星云问卷'!A:O,8,0),"")</f>
      </c>
      <c r="Y610" s="3">
        <f>IFERROR(VLOOKUP(A610,'星云问卷'!A:O,9,0),"")</f>
      </c>
      <c r="Z610" s="3">
        <f>IFERROR(VLOOKUP(A610,'星云问卷'!A:O,10,0),"")</f>
      </c>
      <c r="AA610" s="3">
        <f>IFERROR(VLOOKUP(A610,'星云问卷'!A:O,11,0),"")</f>
      </c>
      <c r="AB610" s="3">
        <f>IFERROR(VLOOKUP(A610,'星云问卷'!A:O,12,0),"")</f>
      </c>
      <c r="AC610" s="3">
        <f>IFERROR(VLOOKUP(A610,'星云问卷'!A:O,13,0),"")</f>
      </c>
      <c r="AD610" s="3">
        <f>IFERROR(VLOOKUP(A610,'星云问卷'!A:O,14,0),"")</f>
      </c>
      <c r="AE610" s="3">
        <f>IFERROR(VLOOKUP(A610,'星云问卷'!A:O,15,0),"")</f>
      </c>
      <c r="AF610" s="1">
        <f>IFERROR(VLOOKUP(A610,'微伴数据'!A:DB,72,0),"")</f>
      </c>
      <c r="AG610" s="5"/>
      <c r="AH610" s="4"/>
      <c r="AI610" s="5"/>
      <c r="AJ610" s="4"/>
      <c r="AK610" s="4"/>
      <c r="AL610" s="4"/>
      <c r="AM610" s="1"/>
      <c r="AN610" s="1"/>
      <c r="AO610" s="1"/>
    </row>
    <row r="611">
      <c r="A611" s="1">
        <f>IF('微伴数据'!A609="","",'微伴数据'!A609)</f>
      </c>
      <c r="B611" s="1">
        <f>IF('微伴数据'!B609="","",'微伴数据'!B609)</f>
      </c>
      <c r="C611" s="1">
        <f>IF('微伴数据'!G609="","",'微伴数据'!G609)</f>
      </c>
      <c r="D611" s="1">
        <f>IF('微伴数据'!D609="","",'微伴数据'!D609)</f>
      </c>
      <c r="E611" s="1">
        <f>IF('微伴数据'!CR603="","",'微伴数据'!CR603)</f>
      </c>
      <c r="F611" s="1">
        <f>IF('微伴数据'!CL603="","",'微伴数据'!CL603)</f>
      </c>
      <c r="G611" s="1" t="str">
        <v>B</v>
      </c>
      <c r="H611" s="1" t="str">
        <v>建联</v>
      </c>
      <c r="I611" s="1">
        <f>VLOOKUP(A611,'Sheet9'!A:A,1,0)</f>
      </c>
      <c r="J611" s="3"/>
      <c r="K611" s="1">
        <f>T611&amp;CHAR(10)&amp;U611&amp;CHAR(10)&amp;V611&amp;CHAR(10)&amp;Y611&amp;CHAR(10)&amp;Z611&amp;CHAR(10)&amp;AA611&amp;CHAR(10)&amp;AB611&amp;CHAR(10)&amp;AC611&amp;CHAR(10)&amp;AD611&amp;CHAR(10)&amp;AE611</f>
      </c>
      <c r="L611" s="2">
        <f>IFERROR(VLOOKUP(#REF!,'第一课直播'!D:L,9,0),IFERROR(VLOOKUP('第一课回放'!C:H,5,0),"未到课"))</f>
      </c>
      <c r="M611" s="2">
        <f>IFERROR(VLOOKUP(#REF!,'第一课回放'!C:H,5,0),"0:00:00")</f>
      </c>
      <c r="N611" s="2">
        <f>IFERROR(VLOOKUP(#REF!,'第二课直播'!D:L,9,0),"未到课")</f>
      </c>
      <c r="O611" s="2"/>
      <c r="P611" s="2"/>
      <c r="Q611" s="2"/>
      <c r="R611" s="2"/>
      <c r="S611" s="1">
        <f>IFERROR(VLOOKUP(A611,'微伴数据'!A:DB,12,0),"")</f>
      </c>
      <c r="T611" s="1">
        <f>IFERROR(VLOOKUP(A611,'微伴数据'!A:DB,32,0),"")</f>
      </c>
      <c r="U611" s="1">
        <f>IFERROR(VLOOKUP(A611,'微伴数据'!A:DC,81,0),"")</f>
      </c>
      <c r="V611" s="1"/>
      <c r="W611" s="1"/>
      <c r="X611" s="1">
        <f>IFERROR(VLOOKUP(A611,'星云问卷'!A:O,8,0),"")</f>
      </c>
      <c r="Y611" s="3">
        <f>IFERROR(VLOOKUP(A611,'星云问卷'!A:O,9,0),"")</f>
      </c>
      <c r="Z611" s="3">
        <f>IFERROR(VLOOKUP(A611,'星云问卷'!A:O,10,0),"")</f>
      </c>
      <c r="AA611" s="3">
        <f>IFERROR(VLOOKUP(A611,'星云问卷'!A:O,11,0),"")</f>
      </c>
      <c r="AB611" s="3">
        <f>IFERROR(VLOOKUP(A611,'星云问卷'!A:O,12,0),"")</f>
      </c>
      <c r="AC611" s="3">
        <f>IFERROR(VLOOKUP(A611,'星云问卷'!A:O,13,0),"")</f>
      </c>
      <c r="AD611" s="3">
        <f>IFERROR(VLOOKUP(A611,'星云问卷'!A:O,14,0),"")</f>
      </c>
      <c r="AE611" s="3">
        <f>IFERROR(VLOOKUP(A611,'星云问卷'!A:O,15,0),"")</f>
      </c>
      <c r="AF611" s="1">
        <f>IFERROR(VLOOKUP(A611,'微伴数据'!A:DB,72,0),"")</f>
      </c>
      <c r="AG611" s="5"/>
      <c r="AH611" s="4"/>
      <c r="AI611" s="5"/>
      <c r="AJ611" s="4"/>
      <c r="AK611" s="4"/>
      <c r="AL611" s="4"/>
      <c r="AM611" s="1"/>
      <c r="AN611" s="1"/>
      <c r="AO611" s="1"/>
    </row>
    <row r="612">
      <c r="A612" s="1">
        <f>IF('微伴数据'!A610="","",'微伴数据'!A610)</f>
      </c>
      <c r="B612" s="1">
        <f>IF('微伴数据'!B610="","",'微伴数据'!B610)</f>
      </c>
      <c r="C612" s="1">
        <f>IF('微伴数据'!G610="","",'微伴数据'!G610)</f>
      </c>
      <c r="D612" s="1">
        <f>IF('微伴数据'!D610="","",'微伴数据'!D610)</f>
      </c>
      <c r="E612" s="1">
        <f>IF('微伴数据'!CR604="","",'微伴数据'!CR604)</f>
      </c>
      <c r="F612" s="1">
        <f>IF('微伴数据'!CL604="","",'微伴数据'!CL604)</f>
      </c>
      <c r="G612" s="1" t="str">
        <v>B</v>
      </c>
      <c r="H612" s="1" t="str">
        <v>建联</v>
      </c>
      <c r="I612" s="1"/>
      <c r="J612" s="3"/>
      <c r="K612" s="1">
        <f>T612&amp;CHAR(10)&amp;U612&amp;CHAR(10)&amp;V612&amp;CHAR(10)&amp;Y612&amp;CHAR(10)&amp;Z612&amp;CHAR(10)&amp;AA612&amp;CHAR(10)&amp;AB612&amp;CHAR(10)&amp;AC612&amp;CHAR(10)&amp;AD612&amp;CHAR(10)&amp;AE612</f>
      </c>
      <c r="L612" s="2">
        <f>IFERROR(VLOOKUP(#REF!,'第一课直播'!D:L,9,0),IFERROR(VLOOKUP('第一课回放'!C:H,5,0),"未到课"))</f>
      </c>
      <c r="M612" s="2">
        <f>IFERROR(VLOOKUP(#REF!,'第一课回放'!C:H,5,0),"0:00:00")</f>
      </c>
      <c r="N612" s="2">
        <f>IFERROR(VLOOKUP(#REF!,'第二课直播'!D:L,9,0),"未到课")</f>
      </c>
      <c r="O612" s="2"/>
      <c r="P612" s="2"/>
      <c r="Q612" s="2"/>
      <c r="R612" s="2"/>
      <c r="S612" s="1">
        <f>IFERROR(VLOOKUP(A612,'微伴数据'!A:DB,12,0),"")</f>
      </c>
      <c r="T612" s="1">
        <f>IFERROR(VLOOKUP(A612,'微伴数据'!A:DB,32,0),"")</f>
      </c>
      <c r="U612" s="1">
        <f>IFERROR(VLOOKUP(A612,'微伴数据'!A:DC,81,0),"")</f>
      </c>
      <c r="V612" s="1"/>
      <c r="W612" s="1"/>
      <c r="X612" s="1">
        <f>IFERROR(VLOOKUP(A612,'星云问卷'!A:O,8,0),"")</f>
      </c>
      <c r="Y612" s="3">
        <f>IFERROR(VLOOKUP(A612,'星云问卷'!A:O,9,0),"")</f>
      </c>
      <c r="Z612" s="3">
        <f>IFERROR(VLOOKUP(A612,'星云问卷'!A:O,10,0),"")</f>
      </c>
      <c r="AA612" s="3">
        <f>IFERROR(VLOOKUP(A612,'星云问卷'!A:O,11,0),"")</f>
      </c>
      <c r="AB612" s="3">
        <f>IFERROR(VLOOKUP(A612,'星云问卷'!A:O,12,0),"")</f>
      </c>
      <c r="AC612" s="3">
        <f>IFERROR(VLOOKUP(A612,'星云问卷'!A:O,13,0),"")</f>
      </c>
      <c r="AD612" s="3">
        <f>IFERROR(VLOOKUP(A612,'星云问卷'!A:O,14,0),"")</f>
      </c>
      <c r="AE612" s="3">
        <f>IFERROR(VLOOKUP(A612,'星云问卷'!A:O,15,0),"")</f>
      </c>
      <c r="AF612" s="1">
        <f>IFERROR(VLOOKUP(A612,'微伴数据'!A:DB,72,0),"")</f>
      </c>
      <c r="AG612" s="5"/>
      <c r="AH612" s="4"/>
      <c r="AI612" s="5"/>
      <c r="AJ612" s="4"/>
      <c r="AK612" s="4"/>
      <c r="AL612" s="4"/>
      <c r="AM612" s="1"/>
      <c r="AN612" s="1"/>
      <c r="AO612" s="1"/>
    </row>
    <row r="613">
      <c r="A613" s="1">
        <f>IF('微伴数据'!A611="","",'微伴数据'!A611)</f>
      </c>
      <c r="B613" s="1">
        <f>IF('微伴数据'!B611="","",'微伴数据'!B611)</f>
      </c>
      <c r="C613" s="1">
        <f>IF('微伴数据'!G611="","",'微伴数据'!G611)</f>
      </c>
      <c r="D613" s="1">
        <f>IF('微伴数据'!D611="","",'微伴数据'!D611)</f>
      </c>
      <c r="E613" s="1">
        <f>IF('微伴数据'!CR605="","",'微伴数据'!CR605)</f>
      </c>
      <c r="F613" s="1">
        <f>IF('微伴数据'!CL605="","",'微伴数据'!CL605)</f>
      </c>
      <c r="G613" s="1" t="str">
        <v>B</v>
      </c>
      <c r="H613" s="1" t="str">
        <v>建联</v>
      </c>
      <c r="I613" s="1"/>
      <c r="J613" s="3"/>
      <c r="K613" s="1">
        <f>T613&amp;CHAR(10)&amp;U613&amp;CHAR(10)&amp;V613&amp;CHAR(10)&amp;Y613&amp;CHAR(10)&amp;Z613&amp;CHAR(10)&amp;AA613&amp;CHAR(10)&amp;AB613&amp;CHAR(10)&amp;AC613&amp;CHAR(10)&amp;AD613&amp;CHAR(10)&amp;AE613</f>
      </c>
      <c r="L613" s="2">
        <f>IFERROR(VLOOKUP(#REF!,'第一课直播'!D:L,9,0),IFERROR(VLOOKUP('第一课回放'!C:H,5,0),"未到课"))</f>
      </c>
      <c r="M613" s="2">
        <f>IFERROR(VLOOKUP(#REF!,'第一课回放'!C:H,5,0),"0:00:00")</f>
      </c>
      <c r="N613" s="2">
        <f>IFERROR(VLOOKUP(#REF!,'第二课直播'!D:L,9,0),"未到课")</f>
      </c>
      <c r="O613" s="2"/>
      <c r="P613" s="2"/>
      <c r="Q613" s="2"/>
      <c r="R613" s="2"/>
      <c r="S613" s="1">
        <f>IFERROR(VLOOKUP(A613,'微伴数据'!A:DB,12,0),"")</f>
      </c>
      <c r="T613" s="1">
        <f>IFERROR(VLOOKUP(A613,'微伴数据'!A:DB,32,0),"")</f>
      </c>
      <c r="U613" s="1">
        <f>IFERROR(VLOOKUP(A613,'微伴数据'!A:DC,81,0),"")</f>
      </c>
      <c r="V613" s="1"/>
      <c r="W613" s="1"/>
      <c r="X613" s="1">
        <f>IFERROR(VLOOKUP(A613,'星云问卷'!A:O,8,0),"")</f>
      </c>
      <c r="Y613" s="3">
        <f>IFERROR(VLOOKUP(A613,'星云问卷'!A:O,9,0),"")</f>
      </c>
      <c r="Z613" s="3">
        <f>IFERROR(VLOOKUP(A613,'星云问卷'!A:O,10,0),"")</f>
      </c>
      <c r="AA613" s="3">
        <f>IFERROR(VLOOKUP(A613,'星云问卷'!A:O,11,0),"")</f>
      </c>
      <c r="AB613" s="3">
        <f>IFERROR(VLOOKUP(A613,'星云问卷'!A:O,12,0),"")</f>
      </c>
      <c r="AC613" s="3">
        <f>IFERROR(VLOOKUP(A613,'星云问卷'!A:O,13,0),"")</f>
      </c>
      <c r="AD613" s="3">
        <f>IFERROR(VLOOKUP(A613,'星云问卷'!A:O,14,0),"")</f>
      </c>
      <c r="AE613" s="3">
        <f>IFERROR(VLOOKUP(A613,'星云问卷'!A:O,15,0),"")</f>
      </c>
      <c r="AF613" s="1">
        <f>IFERROR(VLOOKUP(A613,'微伴数据'!A:DB,72,0),"")</f>
      </c>
      <c r="AG613" s="5"/>
      <c r="AH613" s="4"/>
      <c r="AI613" s="5"/>
      <c r="AJ613" s="4"/>
      <c r="AK613" s="4"/>
      <c r="AL613" s="4"/>
      <c r="AM613" s="1"/>
      <c r="AN613" s="1"/>
      <c r="AO613" s="1"/>
    </row>
    <row r="614">
      <c r="A614" s="1">
        <f>IF('微伴数据'!A612="","",'微伴数据'!A612)</f>
      </c>
      <c r="B614" s="1">
        <f>IF('微伴数据'!B612="","",'微伴数据'!B612)</f>
      </c>
      <c r="C614" s="1">
        <f>IF('微伴数据'!G612="","",'微伴数据'!G612)</f>
      </c>
      <c r="D614" s="1">
        <f>IF('微伴数据'!D612="","",'微伴数据'!D612)</f>
      </c>
      <c r="E614" s="1">
        <f>IF('微伴数据'!CR606="","",'微伴数据'!CR606)</f>
      </c>
      <c r="F614" s="1">
        <f>IF('微伴数据'!CL606="","",'微伴数据'!CL606)</f>
      </c>
      <c r="G614" s="1" t="str">
        <v>B</v>
      </c>
      <c r="H614" s="1" t="str">
        <v>建联</v>
      </c>
      <c r="I614" s="1"/>
      <c r="J614" s="3"/>
      <c r="K614" s="1">
        <f>T614&amp;CHAR(10)&amp;U614&amp;CHAR(10)&amp;V614&amp;CHAR(10)&amp;Y614&amp;CHAR(10)&amp;Z614&amp;CHAR(10)&amp;AA614&amp;CHAR(10)&amp;AB614&amp;CHAR(10)&amp;AC614&amp;CHAR(10)&amp;AD614&amp;CHAR(10)&amp;AE614</f>
      </c>
      <c r="L614" s="2">
        <f>IFERROR(VLOOKUP(#REF!,'第一课直播'!D:L,9,0),IFERROR(VLOOKUP('第一课回放'!C:H,5,0),"未到课"))</f>
      </c>
      <c r="M614" s="2">
        <f>IFERROR(VLOOKUP(#REF!,'第一课回放'!C:H,5,0),"0:00:00")</f>
      </c>
      <c r="N614" s="2">
        <f>IFERROR(VLOOKUP(#REF!,'第二课直播'!D:L,9,0),"未到课")</f>
      </c>
      <c r="O614" s="2"/>
      <c r="P614" s="2"/>
      <c r="Q614" s="2"/>
      <c r="R614" s="2"/>
      <c r="S614" s="1">
        <f>IFERROR(VLOOKUP(A614,'微伴数据'!A:DB,12,0),"")</f>
      </c>
      <c r="T614" s="1">
        <f>IFERROR(VLOOKUP(A614,'微伴数据'!A:DB,32,0),"")</f>
      </c>
      <c r="U614" s="1">
        <f>IFERROR(VLOOKUP(A614,'微伴数据'!A:DC,81,0),"")</f>
      </c>
      <c r="V614" s="1"/>
      <c r="W614" s="1"/>
      <c r="X614" s="1">
        <f>IFERROR(VLOOKUP(A614,'星云问卷'!A:O,8,0),"")</f>
      </c>
      <c r="Y614" s="3">
        <f>IFERROR(VLOOKUP(A614,'星云问卷'!A:O,9,0),"")</f>
      </c>
      <c r="Z614" s="3">
        <f>IFERROR(VLOOKUP(A614,'星云问卷'!A:O,10,0),"")</f>
      </c>
      <c r="AA614" s="3">
        <f>IFERROR(VLOOKUP(A614,'星云问卷'!A:O,11,0),"")</f>
      </c>
      <c r="AB614" s="3">
        <f>IFERROR(VLOOKUP(A614,'星云问卷'!A:O,12,0),"")</f>
      </c>
      <c r="AC614" s="3">
        <f>IFERROR(VLOOKUP(A614,'星云问卷'!A:O,13,0),"")</f>
      </c>
      <c r="AD614" s="3">
        <f>IFERROR(VLOOKUP(A614,'星云问卷'!A:O,14,0),"")</f>
      </c>
      <c r="AE614" s="3">
        <f>IFERROR(VLOOKUP(A614,'星云问卷'!A:O,15,0),"")</f>
      </c>
      <c r="AF614" s="1">
        <f>IFERROR(VLOOKUP(A614,'微伴数据'!A:DB,72,0),"")</f>
      </c>
      <c r="AG614" s="5" t="str">
        <v>54BGbqG4</v>
      </c>
      <c r="AH614" s="4" t="str">
        <v>https://xiaobot.net/invitation/f700a-d23f3-842ea-b9f1c/</v>
      </c>
      <c r="AI614" s="5" t="str">
        <v>6drPYVqK</v>
      </c>
      <c r="AJ614" s="4"/>
      <c r="AK614" s="4"/>
      <c r="AL614" s="4">
        <f>CONCATENATE( " 我把体验营用户专属福利给你发一下哈：" &amp; CHAR(10) &amp; CHAR(10), "1.《抖音商业IP课》" &amp; CHAR(10), "兑换码：", AG614, CHAR(10), "兑换码使用地址：https://appamvpb5mq9834.h5.xiaoeknow.com/p/t/v1/ecommerce/mkt/redeem_index" &amp; CHAR(10) &amp; CHAR(10), "2.《生财有术66个项目精选》" &amp; CHAR(10), "兑换码：", AH614, CHAR(10), "使用方式：微信搜索小报童投递-点击开始阅读-点击生财有术项目精选即可" &amp; CHAR(10) &amp; CHAR(10), "3.《生财365问》" &amp; CHAR(10), "兑换码：", AI614, CHAR(10), "使用方式：https://appamvpb5mq9834.h5.xiaoeknow.com/p/t/v1/ecommerce/mkt/redeem_index")</f>
      </c>
      <c r="AM614" s="1"/>
      <c r="AN614" s="1"/>
      <c r="AO614" s="1"/>
    </row>
    <row r="615">
      <c r="A615" s="1">
        <f>IF('微伴数据'!A613="","",'微伴数据'!A613)</f>
      </c>
      <c r="B615" s="1">
        <f>IF('微伴数据'!B613="","",'微伴数据'!B613)</f>
      </c>
      <c r="C615" s="1">
        <f>IF('微伴数据'!G613="","",'微伴数据'!G613)</f>
      </c>
      <c r="D615" s="1">
        <f>IF('微伴数据'!D613="","",'微伴数据'!D613)</f>
      </c>
      <c r="E615" s="1">
        <f>IF('微伴数据'!CR607="","",'微伴数据'!CR607)</f>
      </c>
      <c r="F615" s="1">
        <f>IF('微伴数据'!CL607="","",'微伴数据'!CL607)</f>
      </c>
      <c r="G615" s="1" t="str">
        <v>B</v>
      </c>
      <c r="H615" s="1" t="str">
        <v>建联</v>
      </c>
      <c r="I615" s="1"/>
      <c r="J615" s="3"/>
      <c r="K615" s="1">
        <f>T615&amp;CHAR(10)&amp;U615&amp;CHAR(10)&amp;V615&amp;CHAR(10)&amp;Y615&amp;CHAR(10)&amp;Z615&amp;CHAR(10)&amp;AA615&amp;CHAR(10)&amp;AB615&amp;CHAR(10)&amp;AC615&amp;CHAR(10)&amp;AD615&amp;CHAR(10)&amp;AE615</f>
      </c>
      <c r="L615" s="2">
        <f>IFERROR(VLOOKUP(#REF!,'第一课直播'!D:L,9,0),IFERROR(VLOOKUP('第一课回放'!C:H,5,0),"未到课"))</f>
      </c>
      <c r="M615" s="2">
        <f>IFERROR(VLOOKUP(#REF!,'第一课回放'!C:H,5,0),"0:00:00")</f>
      </c>
      <c r="N615" s="2">
        <f>IFERROR(VLOOKUP(#REF!,'第二课直播'!D:L,9,0),"未到课")</f>
      </c>
      <c r="O615" s="2"/>
      <c r="P615" s="2"/>
      <c r="Q615" s="2"/>
      <c r="R615" s="2"/>
      <c r="S615" s="1">
        <f>IFERROR(VLOOKUP(A615,'微伴数据'!A:DB,12,0),"")</f>
      </c>
      <c r="T615" s="1">
        <f>IFERROR(VLOOKUP(A615,'微伴数据'!A:DB,32,0),"")</f>
      </c>
      <c r="U615" s="1">
        <f>IFERROR(VLOOKUP(A615,'微伴数据'!A:DC,81,0),"")</f>
      </c>
      <c r="V615" s="1"/>
      <c r="W615" s="1"/>
      <c r="X615" s="1">
        <f>IFERROR(VLOOKUP(A615,'星云问卷'!A:O,8,0),"")</f>
      </c>
      <c r="Y615" s="3">
        <f>IFERROR(VLOOKUP(A615,'星云问卷'!A:O,9,0),"")</f>
      </c>
      <c r="Z615" s="3">
        <f>IFERROR(VLOOKUP(A615,'星云问卷'!A:O,10,0),"")</f>
      </c>
      <c r="AA615" s="3">
        <f>IFERROR(VLOOKUP(A615,'星云问卷'!A:O,11,0),"")</f>
      </c>
      <c r="AB615" s="3">
        <f>IFERROR(VLOOKUP(A615,'星云问卷'!A:O,12,0),"")</f>
      </c>
      <c r="AC615" s="3">
        <f>IFERROR(VLOOKUP(A615,'星云问卷'!A:O,13,0),"")</f>
      </c>
      <c r="AD615" s="3">
        <f>IFERROR(VLOOKUP(A615,'星云问卷'!A:O,14,0),"")</f>
      </c>
      <c r="AE615" s="3">
        <f>IFERROR(VLOOKUP(A615,'星云问卷'!A:O,15,0),"")</f>
      </c>
      <c r="AF615" s="1">
        <f>IFERROR(VLOOKUP(A615,'微伴数据'!A:DB,72,0),"")</f>
      </c>
      <c r="AG615" s="5"/>
      <c r="AH615" s="4"/>
      <c r="AI615" s="5"/>
      <c r="AJ615" s="4"/>
      <c r="AK615" s="4"/>
      <c r="AL615" s="4"/>
      <c r="AM615" s="1"/>
      <c r="AN615" s="1"/>
      <c r="AO615" s="1"/>
    </row>
    <row r="616">
      <c r="A616" s="1">
        <f>IF('微伴数据'!A614="","",'微伴数据'!A614)</f>
      </c>
      <c r="B616" s="1">
        <f>IF('微伴数据'!B614="","",'微伴数据'!B614)</f>
      </c>
      <c r="C616" s="1">
        <f>IF('微伴数据'!G614="","",'微伴数据'!G614)</f>
      </c>
      <c r="D616" s="1">
        <f>IF('微伴数据'!D614="","",'微伴数据'!D614)</f>
      </c>
      <c r="E616" s="1">
        <f>IF('微伴数据'!CR608="","",'微伴数据'!CR608)</f>
      </c>
      <c r="F616" s="1">
        <f>IF('微伴数据'!CL608="","",'微伴数据'!CL608)</f>
      </c>
      <c r="G616" s="1" t="str">
        <v>B</v>
      </c>
      <c r="H616" s="1" t="str">
        <v>建联</v>
      </c>
      <c r="I616" s="1"/>
      <c r="J616" s="3"/>
      <c r="K616" s="1">
        <f>T616&amp;CHAR(10)&amp;U616&amp;CHAR(10)&amp;V616&amp;CHAR(10)&amp;Y616&amp;CHAR(10)&amp;Z616&amp;CHAR(10)&amp;AA616&amp;CHAR(10)&amp;AB616&amp;CHAR(10)&amp;AC616&amp;CHAR(10)&amp;AD616&amp;CHAR(10)&amp;AE616</f>
      </c>
      <c r="L616" s="2">
        <f>IFERROR(VLOOKUP(#REF!,'第一课直播'!D:L,9,0),IFERROR(VLOOKUP('第一课回放'!C:H,5,0),"未到课"))</f>
      </c>
      <c r="M616" s="2">
        <f>IFERROR(VLOOKUP(#REF!,'第一课回放'!C:H,5,0),"0:00:00")</f>
      </c>
      <c r="N616" s="2">
        <f>IFERROR(VLOOKUP(#REF!,'第二课直播'!D:L,9,0),"未到课")</f>
      </c>
      <c r="O616" s="2"/>
      <c r="P616" s="2"/>
      <c r="Q616" s="2"/>
      <c r="R616" s="2"/>
      <c r="S616" s="1">
        <f>IFERROR(VLOOKUP(A616,'微伴数据'!A:DB,12,0),"")</f>
      </c>
      <c r="T616" s="1">
        <f>IFERROR(VLOOKUP(A616,'微伴数据'!A:DB,32,0),"")</f>
      </c>
      <c r="U616" s="1">
        <f>IFERROR(VLOOKUP(A616,'微伴数据'!A:DC,81,0),"")</f>
      </c>
      <c r="V616" s="1"/>
      <c r="W616" s="1"/>
      <c r="X616" s="1">
        <f>IFERROR(VLOOKUP(A616,'星云问卷'!A:O,8,0),"")</f>
      </c>
      <c r="Y616" s="3">
        <f>IFERROR(VLOOKUP(A616,'星云问卷'!A:O,9,0),"")</f>
      </c>
      <c r="Z616" s="3">
        <f>IFERROR(VLOOKUP(A616,'星云问卷'!A:O,10,0),"")</f>
      </c>
      <c r="AA616" s="3">
        <f>IFERROR(VLOOKUP(A616,'星云问卷'!A:O,11,0),"")</f>
      </c>
      <c r="AB616" s="3">
        <f>IFERROR(VLOOKUP(A616,'星云问卷'!A:O,12,0),"")</f>
      </c>
      <c r="AC616" s="3">
        <f>IFERROR(VLOOKUP(A616,'星云问卷'!A:O,13,0),"")</f>
      </c>
      <c r="AD616" s="3">
        <f>IFERROR(VLOOKUP(A616,'星云问卷'!A:O,14,0),"")</f>
      </c>
      <c r="AE616" s="3">
        <f>IFERROR(VLOOKUP(A616,'星云问卷'!A:O,15,0),"")</f>
      </c>
      <c r="AF616" s="1">
        <f>IFERROR(VLOOKUP(A616,'微伴数据'!A:DB,72,0),"")</f>
      </c>
      <c r="AG616" s="5"/>
      <c r="AH616" s="4"/>
      <c r="AI616" s="5"/>
      <c r="AJ616" s="4"/>
      <c r="AK616" s="4"/>
      <c r="AL616" s="4"/>
      <c r="AM616" s="1"/>
      <c r="AN616" s="1"/>
      <c r="AO616" s="1"/>
    </row>
    <row r="617">
      <c r="A617" s="1">
        <f>IF('微伴数据'!A615="","",'微伴数据'!A615)</f>
      </c>
      <c r="B617" s="1">
        <f>IF('微伴数据'!B615="","",'微伴数据'!B615)</f>
      </c>
      <c r="C617" s="1">
        <f>IF('微伴数据'!G615="","",'微伴数据'!G615)</f>
      </c>
      <c r="D617" s="1">
        <f>IF('微伴数据'!D615="","",'微伴数据'!D615)</f>
      </c>
      <c r="E617" s="1">
        <f>IF('微伴数据'!CR609="","",'微伴数据'!CR609)</f>
      </c>
      <c r="F617" s="1">
        <f>IF('微伴数据'!CL609="","",'微伴数据'!CL609)</f>
      </c>
      <c r="G617" s="1" t="str">
        <v>B</v>
      </c>
      <c r="H617" s="1" t="str">
        <v>建联</v>
      </c>
      <c r="I617" s="1"/>
      <c r="J617" s="3"/>
      <c r="K617" s="1">
        <f>T617&amp;CHAR(10)&amp;U617&amp;CHAR(10)&amp;V617&amp;CHAR(10)&amp;Y617&amp;CHAR(10)&amp;Z617&amp;CHAR(10)&amp;AA617&amp;CHAR(10)&amp;AB617&amp;CHAR(10)&amp;AC617&amp;CHAR(10)&amp;AD617&amp;CHAR(10)&amp;AE617</f>
      </c>
      <c r="L617" s="2">
        <f>IFERROR(VLOOKUP(#REF!,'第一课直播'!D:L,9,0),IFERROR(VLOOKUP('第一课回放'!C:H,5,0),"未到课"))</f>
      </c>
      <c r="M617" s="2">
        <f>IFERROR(VLOOKUP(#REF!,'第一课回放'!C:H,5,0),"0:00:00")</f>
      </c>
      <c r="N617" s="2">
        <f>IFERROR(VLOOKUP(#REF!,'第二课直播'!D:L,9,0),"未到课")</f>
      </c>
      <c r="O617" s="2"/>
      <c r="P617" s="2"/>
      <c r="Q617" s="2"/>
      <c r="R617" s="2"/>
      <c r="S617" s="1">
        <f>IFERROR(VLOOKUP(A617,'微伴数据'!A:DB,12,0),"")</f>
      </c>
      <c r="T617" s="1">
        <f>IFERROR(VLOOKUP(A617,'微伴数据'!A:DB,32,0),"")</f>
      </c>
      <c r="U617" s="1">
        <f>IFERROR(VLOOKUP(A617,'微伴数据'!A:DC,81,0),"")</f>
      </c>
      <c r="V617" s="1"/>
      <c r="W617" s="1"/>
      <c r="X617" s="1">
        <f>IFERROR(VLOOKUP(A617,'星云问卷'!A:O,8,0),"")</f>
      </c>
      <c r="Y617" s="3">
        <f>IFERROR(VLOOKUP(A617,'星云问卷'!A:O,9,0),"")</f>
      </c>
      <c r="Z617" s="3">
        <f>IFERROR(VLOOKUP(A617,'星云问卷'!A:O,10,0),"")</f>
      </c>
      <c r="AA617" s="3">
        <f>IFERROR(VLOOKUP(A617,'星云问卷'!A:O,11,0),"")</f>
      </c>
      <c r="AB617" s="3">
        <f>IFERROR(VLOOKUP(A617,'星云问卷'!A:O,12,0),"")</f>
      </c>
      <c r="AC617" s="3">
        <f>IFERROR(VLOOKUP(A617,'星云问卷'!A:O,13,0),"")</f>
      </c>
      <c r="AD617" s="3">
        <f>IFERROR(VLOOKUP(A617,'星云问卷'!A:O,14,0),"")</f>
      </c>
      <c r="AE617" s="3">
        <f>IFERROR(VLOOKUP(A617,'星云问卷'!A:O,15,0),"")</f>
      </c>
      <c r="AF617" s="1">
        <f>IFERROR(VLOOKUP(A617,'微伴数据'!A:DB,72,0),"")</f>
      </c>
      <c r="AG617" s="5"/>
      <c r="AH617" s="4"/>
      <c r="AI617" s="5"/>
      <c r="AJ617" s="4"/>
      <c r="AK617" s="4"/>
      <c r="AL617" s="4"/>
      <c r="AM617" s="1"/>
      <c r="AN617" s="1"/>
      <c r="AO617" s="1"/>
    </row>
    <row r="618">
      <c r="A618" s="1">
        <f>IF('微伴数据'!A616="","",'微伴数据'!A616)</f>
      </c>
      <c r="B618" s="1">
        <f>IF('微伴数据'!B616="","",'微伴数据'!B616)</f>
      </c>
      <c r="C618" s="1">
        <f>IF('微伴数据'!G616="","",'微伴数据'!G616)</f>
      </c>
      <c r="D618" s="1">
        <f>IF('微伴数据'!D616="","",'微伴数据'!D616)</f>
      </c>
      <c r="E618" s="1">
        <f>IF('微伴数据'!CR610="","",'微伴数据'!CR610)</f>
      </c>
      <c r="F618" s="1">
        <f>IF('微伴数据'!CL610="","",'微伴数据'!CL610)</f>
      </c>
      <c r="G618" s="1" t="str">
        <v>B</v>
      </c>
      <c r="H618" s="1" t="str">
        <v>建联</v>
      </c>
      <c r="I618" s="1"/>
      <c r="J618" s="3"/>
      <c r="K618" s="1">
        <f>T618&amp;CHAR(10)&amp;U618&amp;CHAR(10)&amp;V618&amp;CHAR(10)&amp;Y618&amp;CHAR(10)&amp;Z618&amp;CHAR(10)&amp;AA618&amp;CHAR(10)&amp;AB618&amp;CHAR(10)&amp;AC618&amp;CHAR(10)&amp;AD618&amp;CHAR(10)&amp;AE618</f>
      </c>
      <c r="L618" s="2">
        <f>IFERROR(VLOOKUP(#REF!,'第一课直播'!D:L,9,0),IFERROR(VLOOKUP('第一课回放'!C:H,5,0),"未到课"))</f>
      </c>
      <c r="M618" s="2">
        <f>IFERROR(VLOOKUP(#REF!,'第一课回放'!C:H,5,0),"0:00:00")</f>
      </c>
      <c r="N618" s="2">
        <f>IFERROR(VLOOKUP(#REF!,'第二课直播'!D:L,9,0),"未到课")</f>
      </c>
      <c r="O618" s="2"/>
      <c r="P618" s="2"/>
      <c r="Q618" s="2"/>
      <c r="R618" s="2"/>
      <c r="S618" s="1">
        <f>IFERROR(VLOOKUP(A618,'微伴数据'!A:DB,12,0),"")</f>
      </c>
      <c r="T618" s="1">
        <f>IFERROR(VLOOKUP(A618,'微伴数据'!A:DB,32,0),"")</f>
      </c>
      <c r="U618" s="1">
        <f>IFERROR(VLOOKUP(A618,'微伴数据'!A:DC,81,0),"")</f>
      </c>
      <c r="V618" s="1"/>
      <c r="W618" s="1"/>
      <c r="X618" s="1">
        <f>IFERROR(VLOOKUP(A618,'星云问卷'!A:O,8,0),"")</f>
      </c>
      <c r="Y618" s="3">
        <f>IFERROR(VLOOKUP(A618,'星云问卷'!A:O,9,0),"")</f>
      </c>
      <c r="Z618" s="3">
        <f>IFERROR(VLOOKUP(A618,'星云问卷'!A:O,10,0),"")</f>
      </c>
      <c r="AA618" s="3">
        <f>IFERROR(VLOOKUP(A618,'星云问卷'!A:O,11,0),"")</f>
      </c>
      <c r="AB618" s="3">
        <f>IFERROR(VLOOKUP(A618,'星云问卷'!A:O,12,0),"")</f>
      </c>
      <c r="AC618" s="3">
        <f>IFERROR(VLOOKUP(A618,'星云问卷'!A:O,13,0),"")</f>
      </c>
      <c r="AD618" s="3">
        <f>IFERROR(VLOOKUP(A618,'星云问卷'!A:O,14,0),"")</f>
      </c>
      <c r="AE618" s="3">
        <f>IFERROR(VLOOKUP(A618,'星云问卷'!A:O,15,0),"")</f>
      </c>
      <c r="AF618" s="1">
        <f>IFERROR(VLOOKUP(A618,'微伴数据'!A:DB,72,0),"")</f>
      </c>
      <c r="AG618" s="5"/>
      <c r="AH618" s="4"/>
      <c r="AI618" s="5"/>
      <c r="AJ618" s="4"/>
      <c r="AK618" s="4"/>
      <c r="AL618" s="4"/>
      <c r="AM618" s="1"/>
      <c r="AN618" s="1"/>
      <c r="AO618" s="1"/>
    </row>
    <row r="619">
      <c r="A619" s="1">
        <f>IF('微伴数据'!A617="","",'微伴数据'!A617)</f>
      </c>
      <c r="B619" s="1">
        <f>IF('微伴数据'!B617="","",'微伴数据'!B617)</f>
      </c>
      <c r="C619" s="1">
        <f>IF('微伴数据'!G617="","",'微伴数据'!G617)</f>
      </c>
      <c r="D619" s="1">
        <f>IF('微伴数据'!D617="","",'微伴数据'!D617)</f>
      </c>
      <c r="E619" s="1">
        <f>IF('微伴数据'!CR611="","",'微伴数据'!CR611)</f>
      </c>
      <c r="F619" s="1">
        <f>IF('微伴数据'!CL611="","",'微伴数据'!CL611)</f>
      </c>
      <c r="G619" s="1" t="str">
        <v>B</v>
      </c>
      <c r="H619" s="1" t="str">
        <v>建联</v>
      </c>
      <c r="I619" s="1"/>
      <c r="J619" s="3"/>
      <c r="K619" s="1">
        <f>T619&amp;CHAR(10)&amp;U619&amp;CHAR(10)&amp;V619&amp;CHAR(10)&amp;Y619&amp;CHAR(10)&amp;Z619&amp;CHAR(10)&amp;AA619&amp;CHAR(10)&amp;AB619&amp;CHAR(10)&amp;AC619&amp;CHAR(10)&amp;AD619&amp;CHAR(10)&amp;AE619</f>
      </c>
      <c r="L619" s="2">
        <f>IFERROR(VLOOKUP(#REF!,'第一课直播'!D:L,9,0),IFERROR(VLOOKUP('第一课回放'!C:H,5,0),"未到课"))</f>
      </c>
      <c r="M619" s="2">
        <f>IFERROR(VLOOKUP(#REF!,'第一课回放'!C:H,5,0),"0:00:00")</f>
      </c>
      <c r="N619" s="2">
        <f>IFERROR(VLOOKUP(#REF!,'第二课直播'!D:L,9,0),"未到课")</f>
      </c>
      <c r="O619" s="2"/>
      <c r="P619" s="2"/>
      <c r="Q619" s="2"/>
      <c r="R619" s="2"/>
      <c r="S619" s="1">
        <f>IFERROR(VLOOKUP(A619,'微伴数据'!A:DB,12,0),"")</f>
      </c>
      <c r="T619" s="1">
        <f>IFERROR(VLOOKUP(A619,'微伴数据'!A:DB,32,0),"")</f>
      </c>
      <c r="U619" s="1">
        <f>IFERROR(VLOOKUP(A619,'微伴数据'!A:DC,81,0),"")</f>
      </c>
      <c r="V619" s="1"/>
      <c r="W619" s="1"/>
      <c r="X619" s="1">
        <f>IFERROR(VLOOKUP(A619,'星云问卷'!A:O,8,0),"")</f>
      </c>
      <c r="Y619" s="3">
        <f>IFERROR(VLOOKUP(A619,'星云问卷'!A:O,9,0),"")</f>
      </c>
      <c r="Z619" s="3">
        <f>IFERROR(VLOOKUP(A619,'星云问卷'!A:O,10,0),"")</f>
      </c>
      <c r="AA619" s="3">
        <f>IFERROR(VLOOKUP(A619,'星云问卷'!A:O,11,0),"")</f>
      </c>
      <c r="AB619" s="3">
        <f>IFERROR(VLOOKUP(A619,'星云问卷'!A:O,12,0),"")</f>
      </c>
      <c r="AC619" s="3">
        <f>IFERROR(VLOOKUP(A619,'星云问卷'!A:O,13,0),"")</f>
      </c>
      <c r="AD619" s="3">
        <f>IFERROR(VLOOKUP(A619,'星云问卷'!A:O,14,0),"")</f>
      </c>
      <c r="AE619" s="3">
        <f>IFERROR(VLOOKUP(A619,'星云问卷'!A:O,15,0),"")</f>
      </c>
      <c r="AF619" s="1">
        <f>IFERROR(VLOOKUP(A619,'微伴数据'!A:DB,72,0),"")</f>
      </c>
      <c r="AG619" s="5"/>
      <c r="AH619" s="4"/>
      <c r="AI619" s="5"/>
      <c r="AJ619" s="4"/>
      <c r="AK619" s="4"/>
      <c r="AL619" s="4"/>
      <c r="AM619" s="1"/>
      <c r="AN619" s="1"/>
      <c r="AO619" s="1"/>
    </row>
    <row r="620">
      <c r="A620" s="1">
        <f>IF('微伴数据'!A618="","",'微伴数据'!A618)</f>
      </c>
      <c r="B620" s="1">
        <f>IF('微伴数据'!B618="","",'微伴数据'!B618)</f>
      </c>
      <c r="C620" s="1">
        <f>IF('微伴数据'!G618="","",'微伴数据'!G618)</f>
      </c>
      <c r="D620" s="1">
        <f>IF('微伴数据'!D618="","",'微伴数据'!D618)</f>
      </c>
      <c r="E620" s="1">
        <f>IF('微伴数据'!CR612="","",'微伴数据'!CR612)</f>
      </c>
      <c r="F620" s="1">
        <f>IF('微伴数据'!CL612="","",'微伴数据'!CL612)</f>
      </c>
      <c r="G620" s="1" t="str">
        <v>B</v>
      </c>
      <c r="H620" s="1" t="str">
        <v>建联</v>
      </c>
      <c r="I620" s="1"/>
      <c r="J620" s="3"/>
      <c r="K620" s="1">
        <f>T620&amp;CHAR(10)&amp;U620&amp;CHAR(10)&amp;V620&amp;CHAR(10)&amp;Y620&amp;CHAR(10)&amp;Z620&amp;CHAR(10)&amp;AA620&amp;CHAR(10)&amp;AB620&amp;CHAR(10)&amp;AC620&amp;CHAR(10)&amp;AD620&amp;CHAR(10)&amp;AE620</f>
      </c>
      <c r="L620" s="2">
        <f>IFERROR(VLOOKUP(#REF!,'第一课直播'!D:L,9,0),IFERROR(VLOOKUP('第一课回放'!C:H,5,0),"未到课"))</f>
      </c>
      <c r="M620" s="2">
        <f>IFERROR(VLOOKUP(#REF!,'第一课回放'!C:H,5,0),"0:00:00")</f>
      </c>
      <c r="N620" s="2">
        <f>IFERROR(VLOOKUP(#REF!,'第二课直播'!D:L,9,0),"未到课")</f>
      </c>
      <c r="O620" s="2"/>
      <c r="P620" s="2"/>
      <c r="Q620" s="2"/>
      <c r="R620" s="2"/>
      <c r="S620" s="1">
        <f>IFERROR(VLOOKUP(A620,'微伴数据'!A:DB,12,0),"")</f>
      </c>
      <c r="T620" s="1">
        <f>IFERROR(VLOOKUP(A620,'微伴数据'!A:DB,32,0),"")</f>
      </c>
      <c r="U620" s="1">
        <f>IFERROR(VLOOKUP(A620,'微伴数据'!A:DC,81,0),"")</f>
      </c>
      <c r="V620" s="1"/>
      <c r="W620" s="1"/>
      <c r="X620" s="1">
        <f>IFERROR(VLOOKUP(A620,'星云问卷'!A:O,8,0),"")</f>
      </c>
      <c r="Y620" s="3">
        <f>IFERROR(VLOOKUP(A620,'星云问卷'!A:O,9,0),"")</f>
      </c>
      <c r="Z620" s="3">
        <f>IFERROR(VLOOKUP(A620,'星云问卷'!A:O,10,0),"")</f>
      </c>
      <c r="AA620" s="3">
        <f>IFERROR(VLOOKUP(A620,'星云问卷'!A:O,11,0),"")</f>
      </c>
      <c r="AB620" s="3">
        <f>IFERROR(VLOOKUP(A620,'星云问卷'!A:O,12,0),"")</f>
      </c>
      <c r="AC620" s="3">
        <f>IFERROR(VLOOKUP(A620,'星云问卷'!A:O,13,0),"")</f>
      </c>
      <c r="AD620" s="3">
        <f>IFERROR(VLOOKUP(A620,'星云问卷'!A:O,14,0),"")</f>
      </c>
      <c r="AE620" s="3">
        <f>IFERROR(VLOOKUP(A620,'星云问卷'!A:O,15,0),"")</f>
      </c>
      <c r="AF620" s="1">
        <f>IFERROR(VLOOKUP(A620,'微伴数据'!A:DB,72,0),"")</f>
      </c>
      <c r="AG620" s="5"/>
      <c r="AH620" s="4"/>
      <c r="AI620" s="5"/>
      <c r="AJ620" s="4"/>
      <c r="AK620" s="4"/>
      <c r="AL620" s="4"/>
      <c r="AM620" s="1"/>
      <c r="AN620" s="1"/>
      <c r="AO620" s="1"/>
    </row>
    <row r="621">
      <c r="A621" s="1">
        <f>IF('微伴数据'!A619="","",'微伴数据'!A619)</f>
      </c>
      <c r="B621" s="1">
        <f>IF('微伴数据'!B619="","",'微伴数据'!B619)</f>
      </c>
      <c r="C621" s="1">
        <f>IF('微伴数据'!G619="","",'微伴数据'!G619)</f>
      </c>
      <c r="D621" s="1">
        <f>IF('微伴数据'!D619="","",'微伴数据'!D619)</f>
      </c>
      <c r="E621" s="1">
        <f>IF('微伴数据'!CR613="","",'微伴数据'!CR613)</f>
      </c>
      <c r="F621" s="1">
        <f>IF('微伴数据'!CL613="","",'微伴数据'!CL613)</f>
      </c>
      <c r="G621" s="1" t="str">
        <v>B</v>
      </c>
      <c r="H621" s="1" t="str">
        <v>建联</v>
      </c>
      <c r="I621" s="1"/>
      <c r="J621" s="3"/>
      <c r="K621" s="1">
        <f>T621&amp;CHAR(10)&amp;U621&amp;CHAR(10)&amp;V621&amp;CHAR(10)&amp;Y621&amp;CHAR(10)&amp;Z621&amp;CHAR(10)&amp;AA621&amp;CHAR(10)&amp;AB621&amp;CHAR(10)&amp;AC621&amp;CHAR(10)&amp;AD621&amp;CHAR(10)&amp;AE621</f>
      </c>
      <c r="L621" s="2">
        <f>IFERROR(VLOOKUP(#REF!,'第一课直播'!D:L,9,0),IFERROR(VLOOKUP('第一课回放'!C:H,5,0),"未到课"))</f>
      </c>
      <c r="M621" s="2">
        <f>IFERROR(VLOOKUP(#REF!,'第一课回放'!C:H,5,0),"0:00:00")</f>
      </c>
      <c r="N621" s="2">
        <f>IFERROR(VLOOKUP(#REF!,'第二课直播'!D:L,9,0),"未到课")</f>
      </c>
      <c r="O621" s="2"/>
      <c r="P621" s="2"/>
      <c r="Q621" s="2"/>
      <c r="R621" s="2"/>
      <c r="S621" s="1">
        <f>IFERROR(VLOOKUP(A621,'微伴数据'!A:DB,12,0),"")</f>
      </c>
      <c r="T621" s="1">
        <f>IFERROR(VLOOKUP(A621,'微伴数据'!A:DB,32,0),"")</f>
      </c>
      <c r="U621" s="1">
        <f>IFERROR(VLOOKUP(A621,'微伴数据'!A:DC,81,0),"")</f>
      </c>
      <c r="V621" s="1"/>
      <c r="W621" s="1"/>
      <c r="X621" s="1">
        <f>IFERROR(VLOOKUP(A621,'星云问卷'!A:O,8,0),"")</f>
      </c>
      <c r="Y621" s="3">
        <f>IFERROR(VLOOKUP(A621,'星云问卷'!A:O,9,0),"")</f>
      </c>
      <c r="Z621" s="3">
        <f>IFERROR(VLOOKUP(A621,'星云问卷'!A:O,10,0),"")</f>
      </c>
      <c r="AA621" s="3">
        <f>IFERROR(VLOOKUP(A621,'星云问卷'!A:O,11,0),"")</f>
      </c>
      <c r="AB621" s="3">
        <f>IFERROR(VLOOKUP(A621,'星云问卷'!A:O,12,0),"")</f>
      </c>
      <c r="AC621" s="3">
        <f>IFERROR(VLOOKUP(A621,'星云问卷'!A:O,13,0),"")</f>
      </c>
      <c r="AD621" s="3">
        <f>IFERROR(VLOOKUP(A621,'星云问卷'!A:O,14,0),"")</f>
      </c>
      <c r="AE621" s="3">
        <f>IFERROR(VLOOKUP(A621,'星云问卷'!A:O,15,0),"")</f>
      </c>
      <c r="AF621" s="1">
        <f>IFERROR(VLOOKUP(A621,'微伴数据'!A:DB,72,0),"")</f>
      </c>
      <c r="AG621" s="5"/>
      <c r="AH621" s="4"/>
      <c r="AI621" s="5"/>
      <c r="AJ621" s="4"/>
      <c r="AK621" s="4"/>
      <c r="AL621" s="4"/>
      <c r="AM621" s="1"/>
      <c r="AN621" s="1"/>
      <c r="AO621" s="1"/>
    </row>
    <row r="622">
      <c r="A622" s="1">
        <f>IF('微伴数据'!A620="","",'微伴数据'!A620)</f>
      </c>
      <c r="B622" s="1">
        <f>IF('微伴数据'!B620="","",'微伴数据'!B620)</f>
      </c>
      <c r="C622" s="1">
        <f>IF('微伴数据'!G620="","",'微伴数据'!G620)</f>
      </c>
      <c r="D622" s="1">
        <f>IF('微伴数据'!D620="","",'微伴数据'!D620)</f>
      </c>
      <c r="E622" s="1">
        <f>IF('微伴数据'!CR614="","",'微伴数据'!CR614)</f>
      </c>
      <c r="F622" s="1">
        <f>IF('微伴数据'!CL614="","",'微伴数据'!CL614)</f>
      </c>
      <c r="G622" s="1" t="str">
        <v>B</v>
      </c>
      <c r="H622" s="1" t="str">
        <v>建联</v>
      </c>
      <c r="I622" s="1"/>
      <c r="J622" s="3"/>
      <c r="K622" s="1">
        <f>T622&amp;CHAR(10)&amp;U622&amp;CHAR(10)&amp;V622&amp;CHAR(10)&amp;Y622&amp;CHAR(10)&amp;Z622&amp;CHAR(10)&amp;AA622&amp;CHAR(10)&amp;AB622&amp;CHAR(10)&amp;AC622&amp;CHAR(10)&amp;AD622&amp;CHAR(10)&amp;AE622</f>
      </c>
      <c r="L622" s="2">
        <f>IFERROR(VLOOKUP(#REF!,'第一课直播'!D:L,9,0),IFERROR(VLOOKUP('第一课回放'!C:H,5,0),"未到课"))</f>
      </c>
      <c r="M622" s="2">
        <f>IFERROR(VLOOKUP(#REF!,'第一课回放'!C:H,5,0),"0:00:00")</f>
      </c>
      <c r="N622" s="2">
        <f>IFERROR(VLOOKUP(#REF!,'第二课直播'!D:L,9,0),"未到课")</f>
      </c>
      <c r="O622" s="2"/>
      <c r="P622" s="2"/>
      <c r="Q622" s="2"/>
      <c r="R622" s="2"/>
      <c r="S622" s="1">
        <f>IFERROR(VLOOKUP(A622,'微伴数据'!A:DB,12,0),"")</f>
      </c>
      <c r="T622" s="1">
        <f>IFERROR(VLOOKUP(A622,'微伴数据'!A:DB,32,0),"")</f>
      </c>
      <c r="U622" s="1">
        <f>IFERROR(VLOOKUP(A622,'微伴数据'!A:DC,81,0),"")</f>
      </c>
      <c r="V622" s="1"/>
      <c r="W622" s="1"/>
      <c r="X622" s="1">
        <f>IFERROR(VLOOKUP(A622,'星云问卷'!A:O,8,0),"")</f>
      </c>
      <c r="Y622" s="3">
        <f>IFERROR(VLOOKUP(A622,'星云问卷'!A:O,9,0),"")</f>
      </c>
      <c r="Z622" s="3">
        <f>IFERROR(VLOOKUP(A622,'星云问卷'!A:O,10,0),"")</f>
      </c>
      <c r="AA622" s="3">
        <f>IFERROR(VLOOKUP(A622,'星云问卷'!A:O,11,0),"")</f>
      </c>
      <c r="AB622" s="3">
        <f>IFERROR(VLOOKUP(A622,'星云问卷'!A:O,12,0),"")</f>
      </c>
      <c r="AC622" s="3">
        <f>IFERROR(VLOOKUP(A622,'星云问卷'!A:O,13,0),"")</f>
      </c>
      <c r="AD622" s="3">
        <f>IFERROR(VLOOKUP(A622,'星云问卷'!A:O,14,0),"")</f>
      </c>
      <c r="AE622" s="3">
        <f>IFERROR(VLOOKUP(A622,'星云问卷'!A:O,15,0),"")</f>
      </c>
      <c r="AF622" s="1">
        <f>IFERROR(VLOOKUP(A622,'微伴数据'!A:DB,72,0),"")</f>
      </c>
      <c r="AG622" s="5"/>
      <c r="AH622" s="4"/>
      <c r="AI622" s="5"/>
      <c r="AJ622" s="4"/>
      <c r="AK622" s="4"/>
      <c r="AL622" s="4"/>
      <c r="AM622" s="1"/>
      <c r="AN622" s="1"/>
      <c r="AO622" s="1"/>
    </row>
    <row r="623">
      <c r="A623" s="1">
        <f>IF('微伴数据'!A621="","",'微伴数据'!A621)</f>
      </c>
      <c r="B623" s="1">
        <f>IF('微伴数据'!B621="","",'微伴数据'!B621)</f>
      </c>
      <c r="C623" s="1">
        <f>IF('微伴数据'!G621="","",'微伴数据'!G621)</f>
      </c>
      <c r="D623" s="1">
        <f>IF('微伴数据'!D621="","",'微伴数据'!D621)</f>
      </c>
      <c r="E623" s="1">
        <f>IF('微伴数据'!CR615="","",'微伴数据'!CR615)</f>
      </c>
      <c r="F623" s="1">
        <f>IF('微伴数据'!CL615="","",'微伴数据'!CL615)</f>
      </c>
      <c r="G623" s="1" t="str">
        <v>B</v>
      </c>
      <c r="H623" s="1" t="str">
        <v>建联</v>
      </c>
      <c r="I623" s="1"/>
      <c r="J623" s="3"/>
      <c r="K623" s="1">
        <f>T623&amp;CHAR(10)&amp;U623&amp;CHAR(10)&amp;V623&amp;CHAR(10)&amp;Y623&amp;CHAR(10)&amp;Z623&amp;CHAR(10)&amp;AA623&amp;CHAR(10)&amp;AB623&amp;CHAR(10)&amp;AC623&amp;CHAR(10)&amp;AD623&amp;CHAR(10)&amp;AE623</f>
      </c>
      <c r="L623" s="2">
        <f>IFERROR(VLOOKUP(#REF!,'第一课直播'!D:L,9,0),IFERROR(VLOOKUP('第一课回放'!C:H,5,0),"未到课"))</f>
      </c>
      <c r="M623" s="2">
        <f>IFERROR(VLOOKUP(#REF!,'第一课回放'!C:H,5,0),"0:00:00")</f>
      </c>
      <c r="N623" s="2">
        <f>IFERROR(VLOOKUP(#REF!,'第二课直播'!D:L,9,0),"未到课")</f>
      </c>
      <c r="O623" s="2"/>
      <c r="P623" s="2"/>
      <c r="Q623" s="2"/>
      <c r="R623" s="2"/>
      <c r="S623" s="1">
        <f>IFERROR(VLOOKUP(A623,'微伴数据'!A:DB,12,0),"")</f>
      </c>
      <c r="T623" s="1">
        <f>IFERROR(VLOOKUP(A623,'微伴数据'!A:DB,32,0),"")</f>
      </c>
      <c r="U623" s="1">
        <f>IFERROR(VLOOKUP(A623,'微伴数据'!A:DC,81,0),"")</f>
      </c>
      <c r="V623" s="1"/>
      <c r="W623" s="1"/>
      <c r="X623" s="1">
        <f>IFERROR(VLOOKUP(A623,'星云问卷'!A:O,8,0),"")</f>
      </c>
      <c r="Y623" s="3">
        <f>IFERROR(VLOOKUP(A623,'星云问卷'!A:O,9,0),"")</f>
      </c>
      <c r="Z623" s="3">
        <f>IFERROR(VLOOKUP(A623,'星云问卷'!A:O,10,0),"")</f>
      </c>
      <c r="AA623" s="3">
        <f>IFERROR(VLOOKUP(A623,'星云问卷'!A:O,11,0),"")</f>
      </c>
      <c r="AB623" s="3">
        <f>IFERROR(VLOOKUP(A623,'星云问卷'!A:O,12,0),"")</f>
      </c>
      <c r="AC623" s="3">
        <f>IFERROR(VLOOKUP(A623,'星云问卷'!A:O,13,0),"")</f>
      </c>
      <c r="AD623" s="3">
        <f>IFERROR(VLOOKUP(A623,'星云问卷'!A:O,14,0),"")</f>
      </c>
      <c r="AE623" s="3">
        <f>IFERROR(VLOOKUP(A623,'星云问卷'!A:O,15,0),"")</f>
      </c>
      <c r="AF623" s="1">
        <f>IFERROR(VLOOKUP(A623,'微伴数据'!A:DB,72,0),"")</f>
      </c>
      <c r="AG623" s="5"/>
      <c r="AH623" s="4"/>
      <c r="AI623" s="5"/>
      <c r="AJ623" s="4"/>
      <c r="AK623" s="4"/>
      <c r="AL623" s="4"/>
      <c r="AM623" s="1"/>
      <c r="AN623" s="1"/>
      <c r="AO623" s="1"/>
    </row>
    <row r="624">
      <c r="A624" s="1">
        <f>IF('微伴数据'!A622="","",'微伴数据'!A622)</f>
      </c>
      <c r="B624" s="1">
        <f>IF('微伴数据'!B622="","",'微伴数据'!B622)</f>
      </c>
      <c r="C624" s="1">
        <f>IF('微伴数据'!G622="","",'微伴数据'!G622)</f>
      </c>
      <c r="D624" s="1">
        <f>IF('微伴数据'!D622="","",'微伴数据'!D622)</f>
      </c>
      <c r="E624" s="1">
        <f>IF('微伴数据'!CR616="","",'微伴数据'!CR616)</f>
      </c>
      <c r="F624" s="1">
        <f>IF('微伴数据'!CL616="","",'微伴数据'!CL616)</f>
      </c>
      <c r="G624" s="1" t="str">
        <v>B</v>
      </c>
      <c r="H624" s="1" t="str">
        <v>建联</v>
      </c>
      <c r="I624" s="1"/>
      <c r="J624" s="3"/>
      <c r="K624" s="1">
        <f>T624&amp;CHAR(10)&amp;U624&amp;CHAR(10)&amp;V624&amp;CHAR(10)&amp;Y624&amp;CHAR(10)&amp;Z624&amp;CHAR(10)&amp;AA624&amp;CHAR(10)&amp;AB624&amp;CHAR(10)&amp;AC624&amp;CHAR(10)&amp;AD624&amp;CHAR(10)&amp;AE624</f>
      </c>
      <c r="L624" s="2">
        <f>IFERROR(VLOOKUP(#REF!,'第一课直播'!D:L,9,0),IFERROR(VLOOKUP('第一课回放'!C:H,5,0),"未到课"))</f>
      </c>
      <c r="M624" s="2">
        <f>IFERROR(VLOOKUP(#REF!,'第一课回放'!C:H,5,0),"0:00:00")</f>
      </c>
      <c r="N624" s="2">
        <f>IFERROR(VLOOKUP(#REF!,'第二课直播'!D:L,9,0),"未到课")</f>
      </c>
      <c r="O624" s="2"/>
      <c r="P624" s="2"/>
      <c r="Q624" s="2"/>
      <c r="R624" s="2"/>
      <c r="S624" s="1">
        <f>IFERROR(VLOOKUP(A624,'微伴数据'!A:DB,12,0),"")</f>
      </c>
      <c r="T624" s="1">
        <f>IFERROR(VLOOKUP(A624,'微伴数据'!A:DB,32,0),"")</f>
      </c>
      <c r="U624" s="1">
        <f>IFERROR(VLOOKUP(A624,'微伴数据'!A:DC,81,0),"")</f>
      </c>
      <c r="V624" s="1"/>
      <c r="W624" s="1"/>
      <c r="X624" s="1">
        <f>IFERROR(VLOOKUP(A624,'星云问卷'!A:O,8,0),"")</f>
      </c>
      <c r="Y624" s="3">
        <f>IFERROR(VLOOKUP(A624,'星云问卷'!A:O,9,0),"")</f>
      </c>
      <c r="Z624" s="3">
        <f>IFERROR(VLOOKUP(A624,'星云问卷'!A:O,10,0),"")</f>
      </c>
      <c r="AA624" s="3">
        <f>IFERROR(VLOOKUP(A624,'星云问卷'!A:O,11,0),"")</f>
      </c>
      <c r="AB624" s="3">
        <f>IFERROR(VLOOKUP(A624,'星云问卷'!A:O,12,0),"")</f>
      </c>
      <c r="AC624" s="3">
        <f>IFERROR(VLOOKUP(A624,'星云问卷'!A:O,13,0),"")</f>
      </c>
      <c r="AD624" s="3">
        <f>IFERROR(VLOOKUP(A624,'星云问卷'!A:O,14,0),"")</f>
      </c>
      <c r="AE624" s="3">
        <f>IFERROR(VLOOKUP(A624,'星云问卷'!A:O,15,0),"")</f>
      </c>
      <c r="AF624" s="1">
        <f>IFERROR(VLOOKUP(A624,'微伴数据'!A:DB,72,0),"")</f>
      </c>
      <c r="AG624" s="5"/>
      <c r="AH624" s="4"/>
      <c r="AI624" s="5"/>
      <c r="AJ624" s="4"/>
      <c r="AK624" s="4"/>
      <c r="AL624" s="4"/>
      <c r="AM624" s="1"/>
      <c r="AN624" s="1"/>
      <c r="AO624" s="1"/>
    </row>
    <row r="625">
      <c r="A625" s="1">
        <f>IF('微伴数据'!A623="","",'微伴数据'!A623)</f>
      </c>
      <c r="B625" s="1">
        <f>IF('微伴数据'!B623="","",'微伴数据'!B623)</f>
      </c>
      <c r="C625" s="1">
        <f>IF('微伴数据'!G623="","",'微伴数据'!G623)</f>
      </c>
      <c r="D625" s="1">
        <f>IF('微伴数据'!D623="","",'微伴数据'!D623)</f>
      </c>
      <c r="E625" s="1">
        <f>IF('微伴数据'!CR617="","",'微伴数据'!CR617)</f>
      </c>
      <c r="F625" s="1">
        <f>IF('微伴数据'!CL617="","",'微伴数据'!CL617)</f>
      </c>
      <c r="G625" s="1" t="str">
        <v>B</v>
      </c>
      <c r="H625" s="1" t="str">
        <v>建联</v>
      </c>
      <c r="I625" s="1"/>
      <c r="J625" s="3"/>
      <c r="K625" s="1">
        <f>T625&amp;CHAR(10)&amp;U625&amp;CHAR(10)&amp;V625&amp;CHAR(10)&amp;Y625&amp;CHAR(10)&amp;Z625&amp;CHAR(10)&amp;AA625&amp;CHAR(10)&amp;AB625&amp;CHAR(10)&amp;AC625&amp;CHAR(10)&amp;AD625&amp;CHAR(10)&amp;AE625</f>
      </c>
      <c r="L625" s="2">
        <f>IFERROR(VLOOKUP(#REF!,'第一课直播'!D:L,9,0),IFERROR(VLOOKUP('第一课回放'!C:H,5,0),"未到课"))</f>
      </c>
      <c r="M625" s="2">
        <f>IFERROR(VLOOKUP(#REF!,'第一课回放'!C:H,5,0),"0:00:00")</f>
      </c>
      <c r="N625" s="2">
        <f>IFERROR(VLOOKUP(#REF!,'第二课直播'!D:L,9,0),"未到课")</f>
      </c>
      <c r="O625" s="2"/>
      <c r="P625" s="2"/>
      <c r="Q625" s="2"/>
      <c r="R625" s="2"/>
      <c r="S625" s="1">
        <f>IFERROR(VLOOKUP(A625,'微伴数据'!A:DB,12,0),"")</f>
      </c>
      <c r="T625" s="1">
        <f>IFERROR(VLOOKUP(A625,'微伴数据'!A:DB,32,0),"")</f>
      </c>
      <c r="U625" s="1">
        <f>IFERROR(VLOOKUP(A625,'微伴数据'!A:DC,81,0),"")</f>
      </c>
      <c r="V625" s="1"/>
      <c r="W625" s="1"/>
      <c r="X625" s="1">
        <f>IFERROR(VLOOKUP(A625,'星云问卷'!A:O,8,0),"")</f>
      </c>
      <c r="Y625" s="3">
        <f>IFERROR(VLOOKUP(A625,'星云问卷'!A:O,9,0),"")</f>
      </c>
      <c r="Z625" s="3">
        <f>IFERROR(VLOOKUP(A625,'星云问卷'!A:O,10,0),"")</f>
      </c>
      <c r="AA625" s="3">
        <f>IFERROR(VLOOKUP(A625,'星云问卷'!A:O,11,0),"")</f>
      </c>
      <c r="AB625" s="3">
        <f>IFERROR(VLOOKUP(A625,'星云问卷'!A:O,12,0),"")</f>
      </c>
      <c r="AC625" s="3">
        <f>IFERROR(VLOOKUP(A625,'星云问卷'!A:O,13,0),"")</f>
      </c>
      <c r="AD625" s="3">
        <f>IFERROR(VLOOKUP(A625,'星云问卷'!A:O,14,0),"")</f>
      </c>
      <c r="AE625" s="3">
        <f>IFERROR(VLOOKUP(A625,'星云问卷'!A:O,15,0),"")</f>
      </c>
      <c r="AF625" s="1">
        <f>IFERROR(VLOOKUP(A625,'微伴数据'!A:DB,72,0),"")</f>
      </c>
      <c r="AG625" s="5" t="str">
        <v>54BGdreV</v>
      </c>
      <c r="AH625" s="4" t="str">
        <v>https://xiaobot.net/invitation/9549a-5ac31-c1694-8783e/</v>
      </c>
      <c r="AI625" s="5" t="str">
        <v>6drPguxD</v>
      </c>
      <c r="AJ625" s="4"/>
      <c r="AK625" s="4"/>
      <c r="AL625" s="4">
        <f>CONCATENATE( " 我把体验营用户专属福利给你发一下哈：" &amp; CHAR(10) &amp; CHAR(10), "1.《抖音商业IP课》" &amp; CHAR(10), "兑换码：", AG625, CHAR(10), "兑换码使用地址：https://appamvpb5mq9834.h5.xiaoeknow.com/p/t/v1/ecommerce/mkt/redeem_index" &amp; CHAR(10) &amp; CHAR(10), "2.《生财有术66个项目精选》" &amp; CHAR(10), "兑换码：", AH625, CHAR(10), "使用方式：微信搜索小报童投递-点击开始阅读-点击生财有术项目精选即可" &amp; CHAR(10) &amp; CHAR(10), "3.《生财365问》" &amp; CHAR(10), "兑换码：", AI625, CHAR(10), "使用方式：https://appamvpb5mq9834.h5.xiaoeknow.com/p/t/v1/ecommerce/mkt/redeem_index")</f>
      </c>
      <c r="AM625" s="1"/>
      <c r="AN625" s="1"/>
      <c r="AO625" s="1"/>
    </row>
    <row r="626">
      <c r="A626" s="1">
        <f>IF('微伴数据'!A624="","",'微伴数据'!A624)</f>
      </c>
      <c r="B626" s="1">
        <f>IF('微伴数据'!B624="","",'微伴数据'!B624)</f>
      </c>
      <c r="C626" s="1">
        <f>IF('微伴数据'!G624="","",'微伴数据'!G624)</f>
      </c>
      <c r="D626" s="1">
        <f>IF('微伴数据'!D624="","",'微伴数据'!D624)</f>
      </c>
      <c r="E626" s="1">
        <f>IF('微伴数据'!CR618="","",'微伴数据'!CR618)</f>
      </c>
      <c r="F626" s="1">
        <f>IF('微伴数据'!CL618="","",'微伴数据'!CL618)</f>
      </c>
      <c r="G626" s="1" t="str">
        <v>B</v>
      </c>
      <c r="H626" s="1" t="str">
        <v>建联</v>
      </c>
      <c r="I626" s="1"/>
      <c r="J626" s="3"/>
      <c r="K626" s="1">
        <f>T626&amp;CHAR(10)&amp;U626&amp;CHAR(10)&amp;V626&amp;CHAR(10)&amp;Y626&amp;CHAR(10)&amp;Z626&amp;CHAR(10)&amp;AA626&amp;CHAR(10)&amp;AB626&amp;CHAR(10)&amp;AC626&amp;CHAR(10)&amp;AD626&amp;CHAR(10)&amp;AE626</f>
      </c>
      <c r="L626" s="2">
        <f>IFERROR(VLOOKUP(#REF!,'第一课直播'!D:L,9,0),IFERROR(VLOOKUP('第一课回放'!C:H,5,0),"未到课"))</f>
      </c>
      <c r="M626" s="2">
        <f>IFERROR(VLOOKUP(#REF!,'第一课回放'!C:H,5,0),"0:00:00")</f>
      </c>
      <c r="N626" s="2">
        <f>IFERROR(VLOOKUP(#REF!,'第二课直播'!D:L,9,0),"未到课")</f>
      </c>
      <c r="O626" s="2"/>
      <c r="P626" s="2"/>
      <c r="Q626" s="2"/>
      <c r="R626" s="2"/>
      <c r="S626" s="1">
        <f>IFERROR(VLOOKUP(A626,'微伴数据'!A:DB,12,0),"")</f>
      </c>
      <c r="T626" s="1">
        <f>IFERROR(VLOOKUP(A626,'微伴数据'!A:DB,32,0),"")</f>
      </c>
      <c r="U626" s="1">
        <f>IFERROR(VLOOKUP(A626,'微伴数据'!A:DC,81,0),"")</f>
      </c>
      <c r="V626" s="1"/>
      <c r="W626" s="1"/>
      <c r="X626" s="1">
        <f>IFERROR(VLOOKUP(A626,'星云问卷'!A:O,8,0),"")</f>
      </c>
      <c r="Y626" s="3">
        <f>IFERROR(VLOOKUP(A626,'星云问卷'!A:O,9,0),"")</f>
      </c>
      <c r="Z626" s="3">
        <f>IFERROR(VLOOKUP(A626,'星云问卷'!A:O,10,0),"")</f>
      </c>
      <c r="AA626" s="3">
        <f>IFERROR(VLOOKUP(A626,'星云问卷'!A:O,11,0),"")</f>
      </c>
      <c r="AB626" s="3">
        <f>IFERROR(VLOOKUP(A626,'星云问卷'!A:O,12,0),"")</f>
      </c>
      <c r="AC626" s="3">
        <f>IFERROR(VLOOKUP(A626,'星云问卷'!A:O,13,0),"")</f>
      </c>
      <c r="AD626" s="3">
        <f>IFERROR(VLOOKUP(A626,'星云问卷'!A:O,14,0),"")</f>
      </c>
      <c r="AE626" s="3">
        <f>IFERROR(VLOOKUP(A626,'星云问卷'!A:O,15,0),"")</f>
      </c>
      <c r="AF626" s="1">
        <f>IFERROR(VLOOKUP(A626,'微伴数据'!A:DB,72,0),"")</f>
      </c>
      <c r="AG626" s="5"/>
      <c r="AH626" s="4"/>
      <c r="AI626" s="5"/>
      <c r="AJ626" s="4"/>
      <c r="AK626" s="4"/>
      <c r="AL626" s="4"/>
      <c r="AM626" s="1"/>
      <c r="AN626" s="1"/>
      <c r="AO626" s="1"/>
    </row>
    <row r="627">
      <c r="A627" s="1">
        <f>IF('微伴数据'!A625="","",'微伴数据'!A625)</f>
      </c>
      <c r="B627" s="1">
        <f>IF('微伴数据'!B625="","",'微伴数据'!B625)</f>
      </c>
      <c r="C627" s="1">
        <f>IF('微伴数据'!G625="","",'微伴数据'!G625)</f>
      </c>
      <c r="D627" s="1">
        <f>IF('微伴数据'!D625="","",'微伴数据'!D625)</f>
      </c>
      <c r="E627" s="1">
        <f>IF('微伴数据'!CR619="","",'微伴数据'!CR619)</f>
      </c>
      <c r="F627" s="1">
        <f>IF('微伴数据'!CL619="","",'微伴数据'!CL619)</f>
      </c>
      <c r="G627" s="1" t="str">
        <v>B</v>
      </c>
      <c r="H627" s="1" t="str">
        <v>建联</v>
      </c>
      <c r="I627" s="1"/>
      <c r="J627" s="3"/>
      <c r="K627" s="1">
        <f>T627&amp;CHAR(10)&amp;U627&amp;CHAR(10)&amp;V627&amp;CHAR(10)&amp;Y627&amp;CHAR(10)&amp;Z627&amp;CHAR(10)&amp;AA627&amp;CHAR(10)&amp;AB627&amp;CHAR(10)&amp;AC627&amp;CHAR(10)&amp;AD627&amp;CHAR(10)&amp;AE627</f>
      </c>
      <c r="L627" s="2">
        <f>IFERROR(VLOOKUP(#REF!,'第一课直播'!D:L,9,0),IFERROR(VLOOKUP('第一课回放'!C:H,5,0),"未到课"))</f>
      </c>
      <c r="M627" s="2">
        <f>IFERROR(VLOOKUP(#REF!,'第一课回放'!C:H,5,0),"0:00:00")</f>
      </c>
      <c r="N627" s="2">
        <f>IFERROR(VLOOKUP(#REF!,'第二课直播'!D:L,9,0),"未到课")</f>
      </c>
      <c r="O627" s="2"/>
      <c r="P627" s="2"/>
      <c r="Q627" s="2"/>
      <c r="R627" s="2"/>
      <c r="S627" s="1">
        <f>IFERROR(VLOOKUP(A627,'微伴数据'!A:DB,12,0),"")</f>
      </c>
      <c r="T627" s="1">
        <f>IFERROR(VLOOKUP(A627,'微伴数据'!A:DB,32,0),"")</f>
      </c>
      <c r="U627" s="1">
        <f>IFERROR(VLOOKUP(A627,'微伴数据'!A:DC,81,0),"")</f>
      </c>
      <c r="V627" s="1"/>
      <c r="W627" s="1"/>
      <c r="X627" s="1">
        <f>IFERROR(VLOOKUP(A627,'星云问卷'!A:O,8,0),"")</f>
      </c>
      <c r="Y627" s="3">
        <f>IFERROR(VLOOKUP(A627,'星云问卷'!A:O,9,0),"")</f>
      </c>
      <c r="Z627" s="3">
        <f>IFERROR(VLOOKUP(A627,'星云问卷'!A:O,10,0),"")</f>
      </c>
      <c r="AA627" s="3">
        <f>IFERROR(VLOOKUP(A627,'星云问卷'!A:O,11,0),"")</f>
      </c>
      <c r="AB627" s="3">
        <f>IFERROR(VLOOKUP(A627,'星云问卷'!A:O,12,0),"")</f>
      </c>
      <c r="AC627" s="3">
        <f>IFERROR(VLOOKUP(A627,'星云问卷'!A:O,13,0),"")</f>
      </c>
      <c r="AD627" s="3">
        <f>IFERROR(VLOOKUP(A627,'星云问卷'!A:O,14,0),"")</f>
      </c>
      <c r="AE627" s="3">
        <f>IFERROR(VLOOKUP(A627,'星云问卷'!A:O,15,0),"")</f>
      </c>
      <c r="AF627" s="1">
        <f>IFERROR(VLOOKUP(A627,'微伴数据'!A:DB,72,0),"")</f>
      </c>
      <c r="AG627" s="5"/>
      <c r="AH627" s="4"/>
      <c r="AI627" s="5"/>
      <c r="AJ627" s="4"/>
      <c r="AK627" s="4"/>
      <c r="AL627" s="4"/>
      <c r="AM627" s="1"/>
      <c r="AN627" s="1"/>
      <c r="AO627" s="1"/>
    </row>
    <row r="628">
      <c r="A628" s="1">
        <f>IF('微伴数据'!A626="","",'微伴数据'!A626)</f>
      </c>
      <c r="B628" s="1">
        <f>IF('微伴数据'!B626="","",'微伴数据'!B626)</f>
      </c>
      <c r="C628" s="1">
        <f>IF('微伴数据'!G626="","",'微伴数据'!G626)</f>
      </c>
      <c r="D628" s="1">
        <f>IF('微伴数据'!D626="","",'微伴数据'!D626)</f>
      </c>
      <c r="E628" s="1">
        <f>IF('微伴数据'!CR620="","",'微伴数据'!CR620)</f>
      </c>
      <c r="F628" s="1">
        <f>IF('微伴数据'!CL620="","",'微伴数据'!CL620)</f>
      </c>
      <c r="G628" s="1" t="str">
        <v>B</v>
      </c>
      <c r="H628" s="1" t="str">
        <v>建联</v>
      </c>
      <c r="I628" s="1"/>
      <c r="J628" s="3"/>
      <c r="K628" s="1">
        <f>T628&amp;CHAR(10)&amp;U628&amp;CHAR(10)&amp;V628&amp;CHAR(10)&amp;Y628&amp;CHAR(10)&amp;Z628&amp;CHAR(10)&amp;AA628&amp;CHAR(10)&amp;AB628&amp;CHAR(10)&amp;AC628&amp;CHAR(10)&amp;AD628&amp;CHAR(10)&amp;AE628</f>
      </c>
      <c r="L628" s="2">
        <f>IFERROR(VLOOKUP(#REF!,'第一课直播'!D:L,9,0),IFERROR(VLOOKUP('第一课回放'!C:H,5,0),"未到课"))</f>
      </c>
      <c r="M628" s="2">
        <f>IFERROR(VLOOKUP(#REF!,'第一课回放'!C:H,5,0),"0:00:00")</f>
      </c>
      <c r="N628" s="2">
        <f>IFERROR(VLOOKUP(#REF!,'第二课直播'!D:L,9,0),"未到课")</f>
      </c>
      <c r="O628" s="2"/>
      <c r="P628" s="2"/>
      <c r="Q628" s="2"/>
      <c r="R628" s="2"/>
      <c r="S628" s="1">
        <f>IFERROR(VLOOKUP(A628,'微伴数据'!A:DB,12,0),"")</f>
      </c>
      <c r="T628" s="1">
        <f>IFERROR(VLOOKUP(A628,'微伴数据'!A:DB,32,0),"")</f>
      </c>
      <c r="U628" s="1">
        <f>IFERROR(VLOOKUP(A628,'微伴数据'!A:DC,81,0),"")</f>
      </c>
      <c r="V628" s="1"/>
      <c r="W628" s="1"/>
      <c r="X628" s="1">
        <f>IFERROR(VLOOKUP(A628,'星云问卷'!A:O,8,0),"")</f>
      </c>
      <c r="Y628" s="3">
        <f>IFERROR(VLOOKUP(A628,'星云问卷'!A:O,9,0),"")</f>
      </c>
      <c r="Z628" s="3">
        <f>IFERROR(VLOOKUP(A628,'星云问卷'!A:O,10,0),"")</f>
      </c>
      <c r="AA628" s="3">
        <f>IFERROR(VLOOKUP(A628,'星云问卷'!A:O,11,0),"")</f>
      </c>
      <c r="AB628" s="3">
        <f>IFERROR(VLOOKUP(A628,'星云问卷'!A:O,12,0),"")</f>
      </c>
      <c r="AC628" s="3">
        <f>IFERROR(VLOOKUP(A628,'星云问卷'!A:O,13,0),"")</f>
      </c>
      <c r="AD628" s="3">
        <f>IFERROR(VLOOKUP(A628,'星云问卷'!A:O,14,0),"")</f>
      </c>
      <c r="AE628" s="3">
        <f>IFERROR(VLOOKUP(A628,'星云问卷'!A:O,15,0),"")</f>
      </c>
      <c r="AF628" s="1">
        <f>IFERROR(VLOOKUP(A628,'微伴数据'!A:DB,72,0),"")</f>
      </c>
      <c r="AG628" s="5"/>
      <c r="AH628" s="4"/>
      <c r="AI628" s="5"/>
      <c r="AJ628" s="4"/>
      <c r="AK628" s="4"/>
      <c r="AL628" s="4"/>
      <c r="AM628" s="1"/>
      <c r="AN628" s="1"/>
      <c r="AO628" s="1"/>
    </row>
    <row r="629">
      <c r="A629" s="1">
        <f>IF('微伴数据'!A627="","",'微伴数据'!A627)</f>
      </c>
      <c r="B629" s="1">
        <f>IF('微伴数据'!B627="","",'微伴数据'!B627)</f>
      </c>
      <c r="C629" s="1">
        <f>IF('微伴数据'!G627="","",'微伴数据'!G627)</f>
      </c>
      <c r="D629" s="1">
        <f>IF('微伴数据'!D627="","",'微伴数据'!D627)</f>
      </c>
      <c r="E629" s="1">
        <f>IF('微伴数据'!CR621="","",'微伴数据'!CR621)</f>
      </c>
      <c r="F629" s="1">
        <f>IF('微伴数据'!CL621="","",'微伴数据'!CL621)</f>
      </c>
      <c r="G629" s="1" t="str">
        <v>B</v>
      </c>
      <c r="H629" s="1" t="str">
        <v>建联</v>
      </c>
      <c r="I629" s="1"/>
      <c r="J629" s="3"/>
      <c r="K629" s="1">
        <f>T629&amp;CHAR(10)&amp;U629&amp;CHAR(10)&amp;V629&amp;CHAR(10)&amp;Y629&amp;CHAR(10)&amp;Z629&amp;CHAR(10)&amp;AA629&amp;CHAR(10)&amp;AB629&amp;CHAR(10)&amp;AC629&amp;CHAR(10)&amp;AD629&amp;CHAR(10)&amp;AE629</f>
      </c>
      <c r="L629" s="2">
        <f>IFERROR(VLOOKUP(#REF!,'第一课直播'!D:L,9,0),IFERROR(VLOOKUP('第一课回放'!C:H,5,0),"未到课"))</f>
      </c>
      <c r="M629" s="2">
        <f>IFERROR(VLOOKUP(#REF!,'第一课回放'!C:H,5,0),"0:00:00")</f>
      </c>
      <c r="N629" s="2">
        <f>IFERROR(VLOOKUP(#REF!,'第二课直播'!D:L,9,0),"未到课")</f>
      </c>
      <c r="O629" s="2"/>
      <c r="P629" s="2"/>
      <c r="Q629" s="2"/>
      <c r="R629" s="2"/>
      <c r="S629" s="1">
        <f>IFERROR(VLOOKUP(A629,'微伴数据'!A:DB,12,0),"")</f>
      </c>
      <c r="T629" s="1">
        <f>IFERROR(VLOOKUP(A629,'微伴数据'!A:DB,32,0),"")</f>
      </c>
      <c r="U629" s="1">
        <f>IFERROR(VLOOKUP(A629,'微伴数据'!A:DC,81,0),"")</f>
      </c>
      <c r="V629" s="1"/>
      <c r="W629" s="1"/>
      <c r="X629" s="1">
        <f>IFERROR(VLOOKUP(A629,'星云问卷'!A:O,8,0),"")</f>
      </c>
      <c r="Y629" s="3">
        <f>IFERROR(VLOOKUP(A629,'星云问卷'!A:O,9,0),"")</f>
      </c>
      <c r="Z629" s="3">
        <f>IFERROR(VLOOKUP(A629,'星云问卷'!A:O,10,0),"")</f>
      </c>
      <c r="AA629" s="3">
        <f>IFERROR(VLOOKUP(A629,'星云问卷'!A:O,11,0),"")</f>
      </c>
      <c r="AB629" s="3">
        <f>IFERROR(VLOOKUP(A629,'星云问卷'!A:O,12,0),"")</f>
      </c>
      <c r="AC629" s="3">
        <f>IFERROR(VLOOKUP(A629,'星云问卷'!A:O,13,0),"")</f>
      </c>
      <c r="AD629" s="3">
        <f>IFERROR(VLOOKUP(A629,'星云问卷'!A:O,14,0),"")</f>
      </c>
      <c r="AE629" s="3">
        <f>IFERROR(VLOOKUP(A629,'星云问卷'!A:O,15,0),"")</f>
      </c>
      <c r="AF629" s="1">
        <f>IFERROR(VLOOKUP(A629,'微伴数据'!A:DB,72,0),"")</f>
      </c>
      <c r="AG629" s="5"/>
      <c r="AH629" s="4"/>
      <c r="AI629" s="5"/>
      <c r="AJ629" s="4"/>
      <c r="AK629" s="4"/>
      <c r="AL629" s="4"/>
      <c r="AM629" s="1"/>
      <c r="AN629" s="1"/>
      <c r="AO629" s="1"/>
    </row>
    <row r="630">
      <c r="A630" s="1">
        <f>IF('微伴数据'!A628="","",'微伴数据'!A628)</f>
      </c>
      <c r="B630" s="1">
        <f>IF('微伴数据'!B628="","",'微伴数据'!B628)</f>
      </c>
      <c r="C630" s="1">
        <f>IF('微伴数据'!G628="","",'微伴数据'!G628)</f>
      </c>
      <c r="D630" s="1">
        <f>IF('微伴数据'!D628="","",'微伴数据'!D628)</f>
      </c>
      <c r="E630" s="1">
        <f>IF('微伴数据'!CR622="","",'微伴数据'!CR622)</f>
      </c>
      <c r="F630" s="1">
        <f>IF('微伴数据'!CL622="","",'微伴数据'!CL622)</f>
      </c>
      <c r="G630" s="1" t="str">
        <v>B</v>
      </c>
      <c r="H630" s="1" t="str">
        <v>建联</v>
      </c>
      <c r="I630" s="1"/>
      <c r="J630" s="3"/>
      <c r="K630" s="1">
        <f>T630&amp;CHAR(10)&amp;U630&amp;CHAR(10)&amp;V630&amp;CHAR(10)&amp;Y630&amp;CHAR(10)&amp;Z630&amp;CHAR(10)&amp;AA630&amp;CHAR(10)&amp;AB630&amp;CHAR(10)&amp;AC630&amp;CHAR(10)&amp;AD630&amp;CHAR(10)&amp;AE630</f>
      </c>
      <c r="L630" s="2">
        <f>IFERROR(VLOOKUP(#REF!,'第一课直播'!D:L,9,0),IFERROR(VLOOKUP('第一课回放'!C:H,5,0),"未到课"))</f>
      </c>
      <c r="M630" s="2">
        <f>IFERROR(VLOOKUP(#REF!,'第一课回放'!C:H,5,0),"0:00:00")</f>
      </c>
      <c r="N630" s="2">
        <f>IFERROR(VLOOKUP(#REF!,'第二课直播'!D:L,9,0),"未到课")</f>
      </c>
      <c r="O630" s="2"/>
      <c r="P630" s="2"/>
      <c r="Q630" s="2"/>
      <c r="R630" s="2"/>
      <c r="S630" s="1">
        <f>IFERROR(VLOOKUP(A630,'微伴数据'!A:DB,12,0),"")</f>
      </c>
      <c r="T630" s="1">
        <f>IFERROR(VLOOKUP(A630,'微伴数据'!A:DB,32,0),"")</f>
      </c>
      <c r="U630" s="1">
        <f>IFERROR(VLOOKUP(A630,'微伴数据'!A:DC,81,0),"")</f>
      </c>
      <c r="V630" s="1"/>
      <c r="W630" s="1"/>
      <c r="X630" s="1">
        <f>IFERROR(VLOOKUP(A630,'星云问卷'!A:O,8,0),"")</f>
      </c>
      <c r="Y630" s="3">
        <f>IFERROR(VLOOKUP(A630,'星云问卷'!A:O,9,0),"")</f>
      </c>
      <c r="Z630" s="3">
        <f>IFERROR(VLOOKUP(A630,'星云问卷'!A:O,10,0),"")</f>
      </c>
      <c r="AA630" s="3">
        <f>IFERROR(VLOOKUP(A630,'星云问卷'!A:O,11,0),"")</f>
      </c>
      <c r="AB630" s="3">
        <f>IFERROR(VLOOKUP(A630,'星云问卷'!A:O,12,0),"")</f>
      </c>
      <c r="AC630" s="3">
        <f>IFERROR(VLOOKUP(A630,'星云问卷'!A:O,13,0),"")</f>
      </c>
      <c r="AD630" s="3">
        <f>IFERROR(VLOOKUP(A630,'星云问卷'!A:O,14,0),"")</f>
      </c>
      <c r="AE630" s="3">
        <f>IFERROR(VLOOKUP(A630,'星云问卷'!A:O,15,0),"")</f>
      </c>
      <c r="AF630" s="1">
        <f>IFERROR(VLOOKUP(A630,'微伴数据'!A:DB,72,0),"")</f>
      </c>
      <c r="AG630" s="5"/>
      <c r="AH630" s="4"/>
      <c r="AI630" s="5"/>
      <c r="AJ630" s="4"/>
      <c r="AK630" s="4"/>
      <c r="AL630" s="4"/>
      <c r="AM630" s="1"/>
      <c r="AN630" s="1"/>
      <c r="AO630" s="1"/>
    </row>
    <row r="631">
      <c r="A631" s="1">
        <f>IF('微伴数据'!A629="","",'微伴数据'!A629)</f>
      </c>
      <c r="B631" s="1">
        <f>IF('微伴数据'!B629="","",'微伴数据'!B629)</f>
      </c>
      <c r="C631" s="1">
        <f>IF('微伴数据'!G629="","",'微伴数据'!G629)</f>
      </c>
      <c r="D631" s="1">
        <f>IF('微伴数据'!D629="","",'微伴数据'!D629)</f>
      </c>
      <c r="E631" s="1">
        <f>IF('微伴数据'!CR623="","",'微伴数据'!CR623)</f>
      </c>
      <c r="F631" s="1">
        <f>IF('微伴数据'!CL623="","",'微伴数据'!CL623)</f>
      </c>
      <c r="G631" s="1" t="str">
        <v>B</v>
      </c>
      <c r="H631" s="1" t="str">
        <v>建联</v>
      </c>
      <c r="I631" s="1"/>
      <c r="J631" s="3"/>
      <c r="K631" s="1">
        <f>T631&amp;CHAR(10)&amp;U631&amp;CHAR(10)&amp;V631&amp;CHAR(10)&amp;Y631&amp;CHAR(10)&amp;Z631&amp;CHAR(10)&amp;AA631&amp;CHAR(10)&amp;AB631&amp;CHAR(10)&amp;AC631&amp;CHAR(10)&amp;AD631&amp;CHAR(10)&amp;AE631</f>
      </c>
      <c r="L631" s="2">
        <f>IFERROR(VLOOKUP(#REF!,'第一课直播'!D:L,9,0),IFERROR(VLOOKUP('第一课回放'!C:H,5,0),"未到课"))</f>
      </c>
      <c r="M631" s="2">
        <f>IFERROR(VLOOKUP(#REF!,'第一课回放'!C:H,5,0),"0:00:00")</f>
      </c>
      <c r="N631" s="2">
        <f>IFERROR(VLOOKUP(#REF!,'第二课直播'!D:L,9,0),"未到课")</f>
      </c>
      <c r="O631" s="2"/>
      <c r="P631" s="2"/>
      <c r="Q631" s="2"/>
      <c r="R631" s="2"/>
      <c r="S631" s="1">
        <f>IFERROR(VLOOKUP(A631,'微伴数据'!A:DB,12,0),"")</f>
      </c>
      <c r="T631" s="1">
        <f>IFERROR(VLOOKUP(A631,'微伴数据'!A:DB,32,0),"")</f>
      </c>
      <c r="U631" s="1">
        <f>IFERROR(VLOOKUP(A631,'微伴数据'!A:DC,81,0),"")</f>
      </c>
      <c r="V631" s="1"/>
      <c r="W631" s="1"/>
      <c r="X631" s="1">
        <f>IFERROR(VLOOKUP(A631,'星云问卷'!A:O,8,0),"")</f>
      </c>
      <c r="Y631" s="3">
        <f>IFERROR(VLOOKUP(A631,'星云问卷'!A:O,9,0),"")</f>
      </c>
      <c r="Z631" s="3">
        <f>IFERROR(VLOOKUP(A631,'星云问卷'!A:O,10,0),"")</f>
      </c>
      <c r="AA631" s="3">
        <f>IFERROR(VLOOKUP(A631,'星云问卷'!A:O,11,0),"")</f>
      </c>
      <c r="AB631" s="3">
        <f>IFERROR(VLOOKUP(A631,'星云问卷'!A:O,12,0),"")</f>
      </c>
      <c r="AC631" s="3">
        <f>IFERROR(VLOOKUP(A631,'星云问卷'!A:O,13,0),"")</f>
      </c>
      <c r="AD631" s="3">
        <f>IFERROR(VLOOKUP(A631,'星云问卷'!A:O,14,0),"")</f>
      </c>
      <c r="AE631" s="3">
        <f>IFERROR(VLOOKUP(A631,'星云问卷'!A:O,15,0),"")</f>
      </c>
      <c r="AF631" s="1">
        <f>IFERROR(VLOOKUP(A631,'微伴数据'!A:DB,72,0),"")</f>
      </c>
      <c r="AG631" s="5"/>
      <c r="AH631" s="4"/>
      <c r="AI631" s="5"/>
      <c r="AJ631" s="4"/>
      <c r="AK631" s="4"/>
      <c r="AL631" s="4"/>
      <c r="AM631" s="1"/>
      <c r="AN631" s="1"/>
      <c r="AO631" s="1"/>
    </row>
    <row r="632">
      <c r="A632" s="1">
        <f>IF('微伴数据'!A630="","",'微伴数据'!A630)</f>
      </c>
      <c r="B632" s="1">
        <f>IF('微伴数据'!B630="","",'微伴数据'!B630)</f>
      </c>
      <c r="C632" s="1">
        <f>IF('微伴数据'!G630="","",'微伴数据'!G630)</f>
      </c>
      <c r="D632" s="1">
        <f>IF('微伴数据'!D630="","",'微伴数据'!D630)</f>
      </c>
      <c r="E632" s="1">
        <f>IF('微伴数据'!CR624="","",'微伴数据'!CR624)</f>
      </c>
      <c r="F632" s="1">
        <f>IF('微伴数据'!CL624="","",'微伴数据'!CL624)</f>
      </c>
      <c r="G632" s="1" t="str">
        <v>B</v>
      </c>
      <c r="H632" s="1" t="str">
        <v>建联</v>
      </c>
      <c r="I632" s="1"/>
      <c r="J632" s="3"/>
      <c r="K632" s="1">
        <f>T632&amp;CHAR(10)&amp;U632&amp;CHAR(10)&amp;V632&amp;CHAR(10)&amp;Y632&amp;CHAR(10)&amp;Z632&amp;CHAR(10)&amp;AA632&amp;CHAR(10)&amp;AB632&amp;CHAR(10)&amp;AC632&amp;CHAR(10)&amp;AD632&amp;CHAR(10)&amp;AE632</f>
      </c>
      <c r="L632" s="2">
        <f>IFERROR(VLOOKUP(#REF!,'第一课直播'!D:L,9,0),IFERROR(VLOOKUP('第一课回放'!C:H,5,0),"未到课"))</f>
      </c>
      <c r="M632" s="2">
        <f>IFERROR(VLOOKUP(#REF!,'第一课回放'!C:H,5,0),"0:00:00")</f>
      </c>
      <c r="N632" s="2">
        <f>IFERROR(VLOOKUP(#REF!,'第二课直播'!D:L,9,0),"未到课")</f>
      </c>
      <c r="O632" s="2"/>
      <c r="P632" s="2"/>
      <c r="Q632" s="2"/>
      <c r="R632" s="2"/>
      <c r="S632" s="1">
        <f>IFERROR(VLOOKUP(A632,'微伴数据'!A:DB,12,0),"")</f>
      </c>
      <c r="T632" s="1">
        <f>IFERROR(VLOOKUP(A632,'微伴数据'!A:DB,32,0),"")</f>
      </c>
      <c r="U632" s="1">
        <f>IFERROR(VLOOKUP(A632,'微伴数据'!A:DC,81,0),"")</f>
      </c>
      <c r="V632" s="1"/>
      <c r="W632" s="1"/>
      <c r="X632" s="1">
        <f>IFERROR(VLOOKUP(A632,'星云问卷'!A:O,8,0),"")</f>
      </c>
      <c r="Y632" s="3">
        <f>IFERROR(VLOOKUP(A632,'星云问卷'!A:O,9,0),"")</f>
      </c>
      <c r="Z632" s="3">
        <f>IFERROR(VLOOKUP(A632,'星云问卷'!A:O,10,0),"")</f>
      </c>
      <c r="AA632" s="3">
        <f>IFERROR(VLOOKUP(A632,'星云问卷'!A:O,11,0),"")</f>
      </c>
      <c r="AB632" s="3">
        <f>IFERROR(VLOOKUP(A632,'星云问卷'!A:O,12,0),"")</f>
      </c>
      <c r="AC632" s="3">
        <f>IFERROR(VLOOKUP(A632,'星云问卷'!A:O,13,0),"")</f>
      </c>
      <c r="AD632" s="3">
        <f>IFERROR(VLOOKUP(A632,'星云问卷'!A:O,14,0),"")</f>
      </c>
      <c r="AE632" s="3">
        <f>IFERROR(VLOOKUP(A632,'星云问卷'!A:O,15,0),"")</f>
      </c>
      <c r="AF632" s="1">
        <f>IFERROR(VLOOKUP(A632,'微伴数据'!A:DB,72,0),"")</f>
      </c>
      <c r="AG632" s="5"/>
      <c r="AH632" s="4"/>
      <c r="AI632" s="5"/>
      <c r="AJ632" s="4"/>
      <c r="AK632" s="4"/>
      <c r="AL632" s="4"/>
      <c r="AM632" s="1"/>
      <c r="AN632" s="1"/>
      <c r="AO632" s="1"/>
    </row>
    <row r="633">
      <c r="A633" s="1">
        <f>IF('微伴数据'!A631="","",'微伴数据'!A631)</f>
      </c>
      <c r="B633" s="1">
        <f>IF('微伴数据'!B631="","",'微伴数据'!B631)</f>
      </c>
      <c r="C633" s="1">
        <f>IF('微伴数据'!G631="","",'微伴数据'!G631)</f>
      </c>
      <c r="D633" s="1">
        <f>IF('微伴数据'!D631="","",'微伴数据'!D631)</f>
      </c>
      <c r="E633" s="1">
        <f>IF('微伴数据'!CR625="","",'微伴数据'!CR625)</f>
      </c>
      <c r="F633" s="1">
        <f>IF('微伴数据'!CL625="","",'微伴数据'!CL625)</f>
      </c>
      <c r="G633" s="1" t="str">
        <v>B</v>
      </c>
      <c r="H633" s="1" t="str">
        <v>建联</v>
      </c>
      <c r="I633" s="1"/>
      <c r="J633" s="3"/>
      <c r="K633" s="1">
        <f>T633&amp;CHAR(10)&amp;U633&amp;CHAR(10)&amp;V633&amp;CHAR(10)&amp;Y633&amp;CHAR(10)&amp;Z633&amp;CHAR(10)&amp;AA633&amp;CHAR(10)&amp;AB633&amp;CHAR(10)&amp;AC633&amp;CHAR(10)&amp;AD633&amp;CHAR(10)&amp;AE633</f>
      </c>
      <c r="L633" s="2">
        <f>IFERROR(VLOOKUP(#REF!,'第一课直播'!D:L,9,0),IFERROR(VLOOKUP('第一课回放'!C:H,5,0),"未到课"))</f>
      </c>
      <c r="M633" s="2">
        <f>IFERROR(VLOOKUP(#REF!,'第一课回放'!C:H,5,0),"0:00:00")</f>
      </c>
      <c r="N633" s="2">
        <f>IFERROR(VLOOKUP(#REF!,'第二课直播'!D:L,9,0),"未到课")</f>
      </c>
      <c r="O633" s="2"/>
      <c r="P633" s="2"/>
      <c r="Q633" s="2"/>
      <c r="R633" s="2"/>
      <c r="S633" s="1">
        <f>IFERROR(VLOOKUP(A633,'微伴数据'!A:DB,12,0),"")</f>
      </c>
      <c r="T633" s="1">
        <f>IFERROR(VLOOKUP(A633,'微伴数据'!A:DB,32,0),"")</f>
      </c>
      <c r="U633" s="1">
        <f>IFERROR(VLOOKUP(A633,'微伴数据'!A:DC,81,0),"")</f>
      </c>
      <c r="V633" s="1"/>
      <c r="W633" s="1"/>
      <c r="X633" s="1">
        <f>IFERROR(VLOOKUP(A633,'星云问卷'!A:O,8,0),"")</f>
      </c>
      <c r="Y633" s="3">
        <f>IFERROR(VLOOKUP(A633,'星云问卷'!A:O,9,0),"")</f>
      </c>
      <c r="Z633" s="3">
        <f>IFERROR(VLOOKUP(A633,'星云问卷'!A:O,10,0),"")</f>
      </c>
      <c r="AA633" s="3">
        <f>IFERROR(VLOOKUP(A633,'星云问卷'!A:O,11,0),"")</f>
      </c>
      <c r="AB633" s="3">
        <f>IFERROR(VLOOKUP(A633,'星云问卷'!A:O,12,0),"")</f>
      </c>
      <c r="AC633" s="3">
        <f>IFERROR(VLOOKUP(A633,'星云问卷'!A:O,13,0),"")</f>
      </c>
      <c r="AD633" s="3">
        <f>IFERROR(VLOOKUP(A633,'星云问卷'!A:O,14,0),"")</f>
      </c>
      <c r="AE633" s="3">
        <f>IFERROR(VLOOKUP(A633,'星云问卷'!A:O,15,0),"")</f>
      </c>
      <c r="AF633" s="1">
        <f>IFERROR(VLOOKUP(A633,'微伴数据'!A:DB,72,0),"")</f>
      </c>
      <c r="AG633" s="5"/>
      <c r="AH633" s="4"/>
      <c r="AI633" s="5"/>
      <c r="AJ633" s="4"/>
      <c r="AK633" s="4"/>
      <c r="AL633" s="4"/>
      <c r="AM633" s="1"/>
      <c r="AN633" s="1"/>
      <c r="AO633" s="1"/>
    </row>
    <row r="634">
      <c r="A634" s="1">
        <f>IF('微伴数据'!A632="","",'微伴数据'!A632)</f>
      </c>
      <c r="B634" s="1">
        <f>IF('微伴数据'!B632="","",'微伴数据'!B632)</f>
      </c>
      <c r="C634" s="1">
        <f>IF('微伴数据'!G632="","",'微伴数据'!G632)</f>
      </c>
      <c r="D634" s="1">
        <f>IF('微伴数据'!D632="","",'微伴数据'!D632)</f>
      </c>
      <c r="E634" s="1">
        <f>IF('微伴数据'!CR626="","",'微伴数据'!CR626)</f>
      </c>
      <c r="F634" s="1">
        <f>IF('微伴数据'!CL626="","",'微伴数据'!CL626)</f>
      </c>
      <c r="G634" s="1" t="str">
        <v>B</v>
      </c>
      <c r="H634" s="1" t="str">
        <v>建联</v>
      </c>
      <c r="I634" s="1"/>
      <c r="J634" s="3"/>
      <c r="K634" s="1">
        <f>T634&amp;CHAR(10)&amp;U634&amp;CHAR(10)&amp;V634&amp;CHAR(10)&amp;Y634&amp;CHAR(10)&amp;Z634&amp;CHAR(10)&amp;AA634&amp;CHAR(10)&amp;AB634&amp;CHAR(10)&amp;AC634&amp;CHAR(10)&amp;AD634&amp;CHAR(10)&amp;AE634</f>
      </c>
      <c r="L634" s="2">
        <f>IFERROR(VLOOKUP(#REF!,'第一课直播'!D:L,9,0),IFERROR(VLOOKUP('第一课回放'!C:H,5,0),"未到课"))</f>
      </c>
      <c r="M634" s="2">
        <f>IFERROR(VLOOKUP(#REF!,'第一课回放'!C:H,5,0),"0:00:00")</f>
      </c>
      <c r="N634" s="2">
        <f>IFERROR(VLOOKUP(#REF!,'第二课直播'!D:L,9,0),"未到课")</f>
      </c>
      <c r="O634" s="2"/>
      <c r="P634" s="2"/>
      <c r="Q634" s="2"/>
      <c r="R634" s="2"/>
      <c r="S634" s="1">
        <f>IFERROR(VLOOKUP(A634,'微伴数据'!A:DB,12,0),"")</f>
      </c>
      <c r="T634" s="1">
        <f>IFERROR(VLOOKUP(A634,'微伴数据'!A:DB,32,0),"")</f>
      </c>
      <c r="U634" s="1">
        <f>IFERROR(VLOOKUP(A634,'微伴数据'!A:DC,81,0),"")</f>
      </c>
      <c r="V634" s="1"/>
      <c r="W634" s="1"/>
      <c r="X634" s="1">
        <f>IFERROR(VLOOKUP(A634,'星云问卷'!A:O,8,0),"")</f>
      </c>
      <c r="Y634" s="3">
        <f>IFERROR(VLOOKUP(A634,'星云问卷'!A:O,9,0),"")</f>
      </c>
      <c r="Z634" s="3">
        <f>IFERROR(VLOOKUP(A634,'星云问卷'!A:O,10,0),"")</f>
      </c>
      <c r="AA634" s="3">
        <f>IFERROR(VLOOKUP(A634,'星云问卷'!A:O,11,0),"")</f>
      </c>
      <c r="AB634" s="3">
        <f>IFERROR(VLOOKUP(A634,'星云问卷'!A:O,12,0),"")</f>
      </c>
      <c r="AC634" s="3">
        <f>IFERROR(VLOOKUP(A634,'星云问卷'!A:O,13,0),"")</f>
      </c>
      <c r="AD634" s="3">
        <f>IFERROR(VLOOKUP(A634,'星云问卷'!A:O,14,0),"")</f>
      </c>
      <c r="AE634" s="3">
        <f>IFERROR(VLOOKUP(A634,'星云问卷'!A:O,15,0),"")</f>
      </c>
      <c r="AF634" s="1">
        <f>IFERROR(VLOOKUP(A634,'微伴数据'!A:DB,72,0),"")</f>
      </c>
      <c r="AG634" s="5"/>
      <c r="AH634" s="4"/>
      <c r="AI634" s="5"/>
      <c r="AJ634" s="4"/>
      <c r="AK634" s="4"/>
      <c r="AL634" s="4"/>
      <c r="AM634" s="1"/>
      <c r="AN634" s="1"/>
      <c r="AO634" s="1"/>
    </row>
    <row r="635">
      <c r="A635" s="1">
        <f>IF('微伴数据'!A633="","",'微伴数据'!A633)</f>
      </c>
      <c r="B635" s="1">
        <f>IF('微伴数据'!B633="","",'微伴数据'!B633)</f>
      </c>
      <c r="C635" s="1">
        <f>IF('微伴数据'!G633="","",'微伴数据'!G633)</f>
      </c>
      <c r="D635" s="1">
        <f>IF('微伴数据'!D633="","",'微伴数据'!D633)</f>
      </c>
      <c r="E635" s="1">
        <f>IF('微伴数据'!CR627="","",'微伴数据'!CR627)</f>
      </c>
      <c r="F635" s="1">
        <f>IF('微伴数据'!CL627="","",'微伴数据'!CL627)</f>
      </c>
      <c r="G635" s="1" t="str">
        <v>B</v>
      </c>
      <c r="H635" s="1" t="str">
        <v>建联</v>
      </c>
      <c r="I635" s="1"/>
      <c r="J635" s="3"/>
      <c r="K635" s="1">
        <f>T635&amp;CHAR(10)&amp;U635&amp;CHAR(10)&amp;V635&amp;CHAR(10)&amp;Y635&amp;CHAR(10)&amp;Z635&amp;CHAR(10)&amp;AA635&amp;CHAR(10)&amp;AB635&amp;CHAR(10)&amp;AC635&amp;CHAR(10)&amp;AD635&amp;CHAR(10)&amp;AE635</f>
      </c>
      <c r="L635" s="2">
        <f>IFERROR(VLOOKUP(#REF!,'第一课直播'!D:L,9,0),IFERROR(VLOOKUP('第一课回放'!C:H,5,0),"未到课"))</f>
      </c>
      <c r="M635" s="2">
        <f>IFERROR(VLOOKUP(#REF!,'第一课回放'!C:H,5,0),"0:00:00")</f>
      </c>
      <c r="N635" s="2">
        <f>IFERROR(VLOOKUP(#REF!,'第二课直播'!D:L,9,0),"未到课")</f>
      </c>
      <c r="O635" s="2"/>
      <c r="P635" s="2"/>
      <c r="Q635" s="2"/>
      <c r="R635" s="2"/>
      <c r="S635" s="1">
        <f>IFERROR(VLOOKUP(A635,'微伴数据'!A:DB,12,0),"")</f>
      </c>
      <c r="T635" s="1">
        <f>IFERROR(VLOOKUP(A635,'微伴数据'!A:DB,32,0),"")</f>
      </c>
      <c r="U635" s="1">
        <f>IFERROR(VLOOKUP(A635,'微伴数据'!A:DC,81,0),"")</f>
      </c>
      <c r="V635" s="1"/>
      <c r="W635" s="1"/>
      <c r="X635" s="1">
        <f>IFERROR(VLOOKUP(A635,'星云问卷'!A:O,8,0),"")</f>
      </c>
      <c r="Y635" s="3">
        <f>IFERROR(VLOOKUP(A635,'星云问卷'!A:O,9,0),"")</f>
      </c>
      <c r="Z635" s="3">
        <f>IFERROR(VLOOKUP(A635,'星云问卷'!A:O,10,0),"")</f>
      </c>
      <c r="AA635" s="3">
        <f>IFERROR(VLOOKUP(A635,'星云问卷'!A:O,11,0),"")</f>
      </c>
      <c r="AB635" s="3">
        <f>IFERROR(VLOOKUP(A635,'星云问卷'!A:O,12,0),"")</f>
      </c>
      <c r="AC635" s="3">
        <f>IFERROR(VLOOKUP(A635,'星云问卷'!A:O,13,0),"")</f>
      </c>
      <c r="AD635" s="3">
        <f>IFERROR(VLOOKUP(A635,'星云问卷'!A:O,14,0),"")</f>
      </c>
      <c r="AE635" s="3">
        <f>IFERROR(VLOOKUP(A635,'星云问卷'!A:O,15,0),"")</f>
      </c>
      <c r="AF635" s="1">
        <f>IFERROR(VLOOKUP(A635,'微伴数据'!A:DB,72,0),"")</f>
      </c>
      <c r="AG635" s="5"/>
      <c r="AH635" s="4"/>
      <c r="AI635" s="5"/>
      <c r="AJ635" s="4"/>
      <c r="AK635" s="4"/>
      <c r="AL635" s="4"/>
      <c r="AM635" s="1"/>
      <c r="AN635" s="1"/>
      <c r="AO635" s="1"/>
    </row>
    <row r="636">
      <c r="A636" s="1">
        <f>IF('微伴数据'!A634="","",'微伴数据'!A634)</f>
      </c>
      <c r="B636" s="1">
        <f>IF('微伴数据'!B634="","",'微伴数据'!B634)</f>
      </c>
      <c r="C636" s="1">
        <f>IF('微伴数据'!G634="","",'微伴数据'!G634)</f>
      </c>
      <c r="D636" s="1">
        <f>IF('微伴数据'!D634="","",'微伴数据'!D634)</f>
      </c>
      <c r="E636" s="1">
        <f>IF('微伴数据'!CR628="","",'微伴数据'!CR628)</f>
      </c>
      <c r="F636" s="1">
        <f>IF('微伴数据'!CL628="","",'微伴数据'!CL628)</f>
      </c>
      <c r="G636" s="1" t="str">
        <v>B</v>
      </c>
      <c r="H636" s="1" t="str">
        <v>建联</v>
      </c>
      <c r="I636" s="1"/>
      <c r="J636" s="3"/>
      <c r="K636" s="1">
        <f>T636&amp;CHAR(10)&amp;U636&amp;CHAR(10)&amp;V636&amp;CHAR(10)&amp;Y636&amp;CHAR(10)&amp;Z636&amp;CHAR(10)&amp;AA636&amp;CHAR(10)&amp;AB636&amp;CHAR(10)&amp;AC636&amp;CHAR(10)&amp;AD636&amp;CHAR(10)&amp;AE636</f>
      </c>
      <c r="L636" s="2">
        <f>IFERROR(VLOOKUP(#REF!,'第一课直播'!D:L,9,0),IFERROR(VLOOKUP('第一课回放'!C:H,5,0),"未到课"))</f>
      </c>
      <c r="M636" s="2">
        <f>IFERROR(VLOOKUP(#REF!,'第一课回放'!C:H,5,0),"0:00:00")</f>
      </c>
      <c r="N636" s="2">
        <f>IFERROR(VLOOKUP(#REF!,'第二课直播'!D:L,9,0),"未到课")</f>
      </c>
      <c r="O636" s="2"/>
      <c r="P636" s="2"/>
      <c r="Q636" s="2"/>
      <c r="R636" s="2"/>
      <c r="S636" s="1">
        <f>IFERROR(VLOOKUP(A636,'微伴数据'!A:DB,12,0),"")</f>
      </c>
      <c r="T636" s="1">
        <f>IFERROR(VLOOKUP(A636,'微伴数据'!A:DB,32,0),"")</f>
      </c>
      <c r="U636" s="1">
        <f>IFERROR(VLOOKUP(A636,'微伴数据'!A:DC,81,0),"")</f>
      </c>
      <c r="V636" s="1"/>
      <c r="W636" s="1"/>
      <c r="X636" s="1">
        <f>IFERROR(VLOOKUP(A636,'星云问卷'!A:O,8,0),"")</f>
      </c>
      <c r="Y636" s="3">
        <f>IFERROR(VLOOKUP(A636,'星云问卷'!A:O,9,0),"")</f>
      </c>
      <c r="Z636" s="3">
        <f>IFERROR(VLOOKUP(A636,'星云问卷'!A:O,10,0),"")</f>
      </c>
      <c r="AA636" s="3">
        <f>IFERROR(VLOOKUP(A636,'星云问卷'!A:O,11,0),"")</f>
      </c>
      <c r="AB636" s="3">
        <f>IFERROR(VLOOKUP(A636,'星云问卷'!A:O,12,0),"")</f>
      </c>
      <c r="AC636" s="3">
        <f>IFERROR(VLOOKUP(A636,'星云问卷'!A:O,13,0),"")</f>
      </c>
      <c r="AD636" s="3">
        <f>IFERROR(VLOOKUP(A636,'星云问卷'!A:O,14,0),"")</f>
      </c>
      <c r="AE636" s="3">
        <f>IFERROR(VLOOKUP(A636,'星云问卷'!A:O,15,0),"")</f>
      </c>
      <c r="AF636" s="1">
        <f>IFERROR(VLOOKUP(A636,'微伴数据'!A:DB,72,0),"")</f>
      </c>
      <c r="AG636" s="5"/>
      <c r="AH636" s="4"/>
      <c r="AI636" s="5"/>
      <c r="AJ636" s="4"/>
      <c r="AK636" s="4"/>
      <c r="AL636" s="4"/>
      <c r="AM636" s="1"/>
      <c r="AN636" s="1"/>
      <c r="AO636" s="1"/>
    </row>
    <row r="637">
      <c r="A637" s="1">
        <f>IF('微伴数据'!A635="","",'微伴数据'!A635)</f>
      </c>
      <c r="B637" s="1">
        <f>IF('微伴数据'!B635="","",'微伴数据'!B635)</f>
      </c>
      <c r="C637" s="1">
        <f>IF('微伴数据'!G635="","",'微伴数据'!G635)</f>
      </c>
      <c r="D637" s="1">
        <f>IF('微伴数据'!D635="","",'微伴数据'!D635)</f>
      </c>
      <c r="E637" s="1">
        <f>IF('微伴数据'!CR629="","",'微伴数据'!CR629)</f>
      </c>
      <c r="F637" s="1">
        <f>IF('微伴数据'!CL629="","",'微伴数据'!CL629)</f>
      </c>
      <c r="G637" s="1" t="str">
        <v>B</v>
      </c>
      <c r="H637" s="1" t="str">
        <v>建联</v>
      </c>
      <c r="I637" s="1"/>
      <c r="J637" s="3"/>
      <c r="K637" s="1">
        <f>T637&amp;CHAR(10)&amp;U637&amp;CHAR(10)&amp;V637&amp;CHAR(10)&amp;Y637&amp;CHAR(10)&amp;Z637&amp;CHAR(10)&amp;AA637&amp;CHAR(10)&amp;AB637&amp;CHAR(10)&amp;AC637&amp;CHAR(10)&amp;AD637&amp;CHAR(10)&amp;AE637</f>
      </c>
      <c r="L637" s="2">
        <f>IFERROR(VLOOKUP(#REF!,'第一课直播'!D:L,9,0),IFERROR(VLOOKUP('第一课回放'!C:H,5,0),"未到课"))</f>
      </c>
      <c r="M637" s="2">
        <f>IFERROR(VLOOKUP(#REF!,'第一课回放'!C:H,5,0),"0:00:00")</f>
      </c>
      <c r="N637" s="2">
        <f>IFERROR(VLOOKUP(#REF!,'第二课直播'!D:L,9,0),"未到课")</f>
      </c>
      <c r="O637" s="2"/>
      <c r="P637" s="2"/>
      <c r="Q637" s="2"/>
      <c r="R637" s="2"/>
      <c r="S637" s="1">
        <f>IFERROR(VLOOKUP(A637,'微伴数据'!A:DB,12,0),"")</f>
      </c>
      <c r="T637" s="1">
        <f>IFERROR(VLOOKUP(A637,'微伴数据'!A:DB,32,0),"")</f>
      </c>
      <c r="U637" s="1">
        <f>IFERROR(VLOOKUP(A637,'微伴数据'!A:DC,81,0),"")</f>
      </c>
      <c r="V637" s="1"/>
      <c r="W637" s="1"/>
      <c r="X637" s="1">
        <f>IFERROR(VLOOKUP(A637,'星云问卷'!A:O,8,0),"")</f>
      </c>
      <c r="Y637" s="3">
        <f>IFERROR(VLOOKUP(A637,'星云问卷'!A:O,9,0),"")</f>
      </c>
      <c r="Z637" s="3">
        <f>IFERROR(VLOOKUP(A637,'星云问卷'!A:O,10,0),"")</f>
      </c>
      <c r="AA637" s="3">
        <f>IFERROR(VLOOKUP(A637,'星云问卷'!A:O,11,0),"")</f>
      </c>
      <c r="AB637" s="3">
        <f>IFERROR(VLOOKUP(A637,'星云问卷'!A:O,12,0),"")</f>
      </c>
      <c r="AC637" s="3">
        <f>IFERROR(VLOOKUP(A637,'星云问卷'!A:O,13,0),"")</f>
      </c>
      <c r="AD637" s="3">
        <f>IFERROR(VLOOKUP(A637,'星云问卷'!A:O,14,0),"")</f>
      </c>
      <c r="AE637" s="3">
        <f>IFERROR(VLOOKUP(A637,'星云问卷'!A:O,15,0),"")</f>
      </c>
      <c r="AF637" s="1">
        <f>IFERROR(VLOOKUP(A637,'微伴数据'!A:DB,72,0),"")</f>
      </c>
      <c r="AG637" s="5"/>
      <c r="AH637" s="4"/>
      <c r="AI637" s="5"/>
      <c r="AJ637" s="4"/>
      <c r="AK637" s="4"/>
      <c r="AL637" s="4"/>
      <c r="AM637" s="1"/>
      <c r="AN637" s="1"/>
      <c r="AO637" s="1"/>
    </row>
    <row r="638">
      <c r="A638" s="1">
        <f>IF('微伴数据'!A636="","",'微伴数据'!A636)</f>
      </c>
      <c r="B638" s="1">
        <f>IF('微伴数据'!B636="","",'微伴数据'!B636)</f>
      </c>
      <c r="C638" s="1">
        <f>IF('微伴数据'!G636="","",'微伴数据'!G636)</f>
      </c>
      <c r="D638" s="1">
        <f>IF('微伴数据'!D636="","",'微伴数据'!D636)</f>
      </c>
      <c r="E638" s="1">
        <f>IF('微伴数据'!CR630="","",'微伴数据'!CR630)</f>
      </c>
      <c r="F638" s="1">
        <f>IF('微伴数据'!CL630="","",'微伴数据'!CL630)</f>
      </c>
      <c r="G638" s="1" t="str">
        <v>B</v>
      </c>
      <c r="H638" s="1" t="str">
        <v>建联</v>
      </c>
      <c r="I638" s="1"/>
      <c r="J638" s="3"/>
      <c r="K638" s="1">
        <f>T638&amp;CHAR(10)&amp;U638&amp;CHAR(10)&amp;V638&amp;CHAR(10)&amp;Y638&amp;CHAR(10)&amp;Z638&amp;CHAR(10)&amp;AA638&amp;CHAR(10)&amp;AB638&amp;CHAR(10)&amp;AC638&amp;CHAR(10)&amp;AD638&amp;CHAR(10)&amp;AE638</f>
      </c>
      <c r="L638" s="2">
        <f>IFERROR(VLOOKUP(#REF!,'第一课直播'!D:L,9,0),IFERROR(VLOOKUP('第一课回放'!C:H,5,0),"未到课"))</f>
      </c>
      <c r="M638" s="2">
        <f>IFERROR(VLOOKUP(#REF!,'第一课回放'!C:H,5,0),"0:00:00")</f>
      </c>
      <c r="N638" s="2">
        <f>IFERROR(VLOOKUP(#REF!,'第二课直播'!D:L,9,0),"未到课")</f>
      </c>
      <c r="O638" s="2"/>
      <c r="P638" s="2"/>
      <c r="Q638" s="2"/>
      <c r="R638" s="2"/>
      <c r="S638" s="1">
        <f>IFERROR(VLOOKUP(A638,'微伴数据'!A:DB,12,0),"")</f>
      </c>
      <c r="T638" s="1">
        <f>IFERROR(VLOOKUP(A638,'微伴数据'!A:DB,32,0),"")</f>
      </c>
      <c r="U638" s="1">
        <f>IFERROR(VLOOKUP(A638,'微伴数据'!A:DC,81,0),"")</f>
      </c>
      <c r="V638" s="1"/>
      <c r="W638" s="1"/>
      <c r="X638" s="1">
        <f>IFERROR(VLOOKUP(A638,'星云问卷'!A:O,8,0),"")</f>
      </c>
      <c r="Y638" s="3">
        <f>IFERROR(VLOOKUP(A638,'星云问卷'!A:O,9,0),"")</f>
      </c>
      <c r="Z638" s="3">
        <f>IFERROR(VLOOKUP(A638,'星云问卷'!A:O,10,0),"")</f>
      </c>
      <c r="AA638" s="3">
        <f>IFERROR(VLOOKUP(A638,'星云问卷'!A:O,11,0),"")</f>
      </c>
      <c r="AB638" s="3">
        <f>IFERROR(VLOOKUP(A638,'星云问卷'!A:O,12,0),"")</f>
      </c>
      <c r="AC638" s="3">
        <f>IFERROR(VLOOKUP(A638,'星云问卷'!A:O,13,0),"")</f>
      </c>
      <c r="AD638" s="3">
        <f>IFERROR(VLOOKUP(A638,'星云问卷'!A:O,14,0),"")</f>
      </c>
      <c r="AE638" s="3">
        <f>IFERROR(VLOOKUP(A638,'星云问卷'!A:O,15,0),"")</f>
      </c>
      <c r="AF638" s="1">
        <f>IFERROR(VLOOKUP(A638,'微伴数据'!A:DB,72,0),"")</f>
      </c>
      <c r="AG638" s="5"/>
      <c r="AH638" s="4"/>
      <c r="AI638" s="5"/>
      <c r="AJ638" s="4"/>
      <c r="AK638" s="4"/>
      <c r="AL638" s="4"/>
      <c r="AM638" s="1"/>
      <c r="AN638" s="1"/>
      <c r="AO638" s="1"/>
    </row>
    <row r="639">
      <c r="A639" s="1">
        <f>IF('微伴数据'!A637="","",'微伴数据'!A637)</f>
      </c>
      <c r="B639" s="1">
        <f>IF('微伴数据'!B637="","",'微伴数据'!B637)</f>
      </c>
      <c r="C639" s="1">
        <f>IF('微伴数据'!G637="","",'微伴数据'!G637)</f>
      </c>
      <c r="D639" s="1">
        <f>IF('微伴数据'!D637="","",'微伴数据'!D637)</f>
      </c>
      <c r="E639" s="1">
        <f>IF('微伴数据'!CR631="","",'微伴数据'!CR631)</f>
      </c>
      <c r="F639" s="1">
        <f>IF('微伴数据'!CL631="","",'微伴数据'!CL631)</f>
      </c>
      <c r="G639" s="1" t="str">
        <v>B</v>
      </c>
      <c r="H639" s="1" t="str">
        <v>建联</v>
      </c>
      <c r="I639" s="1"/>
      <c r="J639" s="3"/>
      <c r="K639" s="1">
        <f>T639&amp;CHAR(10)&amp;U639&amp;CHAR(10)&amp;V639&amp;CHAR(10)&amp;Y639&amp;CHAR(10)&amp;Z639&amp;CHAR(10)&amp;AA639&amp;CHAR(10)&amp;AB639&amp;CHAR(10)&amp;AC639&amp;CHAR(10)&amp;AD639&amp;CHAR(10)&amp;AE639</f>
      </c>
      <c r="L639" s="2">
        <f>IFERROR(VLOOKUP(#REF!,'第一课直播'!D:L,9,0),IFERROR(VLOOKUP('第一课回放'!C:H,5,0),"未到课"))</f>
      </c>
      <c r="M639" s="2">
        <f>IFERROR(VLOOKUP(#REF!,'第一课回放'!C:H,5,0),"0:00:00")</f>
      </c>
      <c r="N639" s="2">
        <f>IFERROR(VLOOKUP(#REF!,'第二课直播'!D:L,9,0),"未到课")</f>
      </c>
      <c r="O639" s="2"/>
      <c r="P639" s="2"/>
      <c r="Q639" s="2"/>
      <c r="R639" s="2"/>
      <c r="S639" s="1">
        <f>IFERROR(VLOOKUP(A639,'微伴数据'!A:DB,12,0),"")</f>
      </c>
      <c r="T639" s="1">
        <f>IFERROR(VLOOKUP(A639,'微伴数据'!A:DB,32,0),"")</f>
      </c>
      <c r="U639" s="1">
        <f>IFERROR(VLOOKUP(A639,'微伴数据'!A:DC,81,0),"")</f>
      </c>
      <c r="V639" s="1"/>
      <c r="W639" s="1"/>
      <c r="X639" s="1">
        <f>IFERROR(VLOOKUP(A639,'星云问卷'!A:O,8,0),"")</f>
      </c>
      <c r="Y639" s="3">
        <f>IFERROR(VLOOKUP(A639,'星云问卷'!A:O,9,0),"")</f>
      </c>
      <c r="Z639" s="3">
        <f>IFERROR(VLOOKUP(A639,'星云问卷'!A:O,10,0),"")</f>
      </c>
      <c r="AA639" s="3">
        <f>IFERROR(VLOOKUP(A639,'星云问卷'!A:O,11,0),"")</f>
      </c>
      <c r="AB639" s="3">
        <f>IFERROR(VLOOKUP(A639,'星云问卷'!A:O,12,0),"")</f>
      </c>
      <c r="AC639" s="3">
        <f>IFERROR(VLOOKUP(A639,'星云问卷'!A:O,13,0),"")</f>
      </c>
      <c r="AD639" s="3">
        <f>IFERROR(VLOOKUP(A639,'星云问卷'!A:O,14,0),"")</f>
      </c>
      <c r="AE639" s="3">
        <f>IFERROR(VLOOKUP(A639,'星云问卷'!A:O,15,0),"")</f>
      </c>
      <c r="AF639" s="1">
        <f>IFERROR(VLOOKUP(A639,'微伴数据'!A:DB,72,0),"")</f>
      </c>
      <c r="AG639" s="5"/>
      <c r="AH639" s="4"/>
      <c r="AI639" s="5"/>
      <c r="AJ639" s="4"/>
      <c r="AK639" s="4"/>
      <c r="AL639" s="4"/>
      <c r="AM639" s="1"/>
      <c r="AN639" s="1"/>
      <c r="AO639" s="1"/>
    </row>
    <row r="640">
      <c r="A640" s="1">
        <f>IF('微伴数据'!A638="","",'微伴数据'!A638)</f>
      </c>
      <c r="B640" s="1">
        <f>IF('微伴数据'!B638="","",'微伴数据'!B638)</f>
      </c>
      <c r="C640" s="1">
        <f>IF('微伴数据'!G638="","",'微伴数据'!G638)</f>
      </c>
      <c r="D640" s="1">
        <f>IF('微伴数据'!D638="","",'微伴数据'!D638)</f>
      </c>
      <c r="E640" s="1">
        <f>IF('微伴数据'!CR632="","",'微伴数据'!CR632)</f>
      </c>
      <c r="F640" s="1">
        <f>IF('微伴数据'!CL632="","",'微伴数据'!CL632)</f>
      </c>
      <c r="G640" s="1" t="str">
        <v>B</v>
      </c>
      <c r="H640" s="1" t="str">
        <v>建联</v>
      </c>
      <c r="I640" s="1"/>
      <c r="J640" s="3"/>
      <c r="K640" s="1">
        <f>T640&amp;CHAR(10)&amp;U640&amp;CHAR(10)&amp;V640&amp;CHAR(10)&amp;Y640&amp;CHAR(10)&amp;Z640&amp;CHAR(10)&amp;AA640&amp;CHAR(10)&amp;AB640&amp;CHAR(10)&amp;AC640&amp;CHAR(10)&amp;AD640&amp;CHAR(10)&amp;AE640</f>
      </c>
      <c r="L640" s="2">
        <f>IFERROR(VLOOKUP(#REF!,'第一课直播'!D:L,9,0),IFERROR(VLOOKUP('第一课回放'!C:H,5,0),"未到课"))</f>
      </c>
      <c r="M640" s="2">
        <f>IFERROR(VLOOKUP(#REF!,'第一课回放'!C:H,5,0),"0:00:00")</f>
      </c>
      <c r="N640" s="2">
        <f>IFERROR(VLOOKUP(#REF!,'第二课直播'!D:L,9,0),"未到课")</f>
      </c>
      <c r="O640" s="2"/>
      <c r="P640" s="2"/>
      <c r="Q640" s="2"/>
      <c r="R640" s="2"/>
      <c r="S640" s="1">
        <f>IFERROR(VLOOKUP(A640,'微伴数据'!A:DB,12,0),"")</f>
      </c>
      <c r="T640" s="1">
        <f>IFERROR(VLOOKUP(A640,'微伴数据'!A:DB,32,0),"")</f>
      </c>
      <c r="U640" s="1">
        <f>IFERROR(VLOOKUP(A640,'微伴数据'!A:DC,81,0),"")</f>
      </c>
      <c r="V640" s="1"/>
      <c r="W640" s="1"/>
      <c r="X640" s="1">
        <f>IFERROR(VLOOKUP(A640,'星云问卷'!A:O,8,0),"")</f>
      </c>
      <c r="Y640" s="3">
        <f>IFERROR(VLOOKUP(A640,'星云问卷'!A:O,9,0),"")</f>
      </c>
      <c r="Z640" s="3">
        <f>IFERROR(VLOOKUP(A640,'星云问卷'!A:O,10,0),"")</f>
      </c>
      <c r="AA640" s="3">
        <f>IFERROR(VLOOKUP(A640,'星云问卷'!A:O,11,0),"")</f>
      </c>
      <c r="AB640" s="3">
        <f>IFERROR(VLOOKUP(A640,'星云问卷'!A:O,12,0),"")</f>
      </c>
      <c r="AC640" s="3">
        <f>IFERROR(VLOOKUP(A640,'星云问卷'!A:O,13,0),"")</f>
      </c>
      <c r="AD640" s="3">
        <f>IFERROR(VLOOKUP(A640,'星云问卷'!A:O,14,0),"")</f>
      </c>
      <c r="AE640" s="3">
        <f>IFERROR(VLOOKUP(A640,'星云问卷'!A:O,15,0),"")</f>
      </c>
      <c r="AF640" s="1">
        <f>IFERROR(VLOOKUP(A640,'微伴数据'!A:DB,72,0),"")</f>
      </c>
      <c r="AG640" s="5"/>
      <c r="AH640" s="4"/>
      <c r="AI640" s="5"/>
      <c r="AJ640" s="4"/>
      <c r="AK640" s="4"/>
      <c r="AL640" s="4"/>
      <c r="AM640" s="1"/>
      <c r="AN640" s="1"/>
      <c r="AO640" s="1"/>
    </row>
    <row r="641">
      <c r="A641" s="1">
        <f>IF('微伴数据'!A639="","",'微伴数据'!A639)</f>
      </c>
      <c r="B641" s="1">
        <f>IF('微伴数据'!B639="","",'微伴数据'!B639)</f>
      </c>
      <c r="C641" s="1">
        <f>IF('微伴数据'!G639="","",'微伴数据'!G639)</f>
      </c>
      <c r="D641" s="1">
        <f>IF('微伴数据'!D639="","",'微伴数据'!D639)</f>
      </c>
      <c r="E641" s="1">
        <f>IF('微伴数据'!CR633="","",'微伴数据'!CR633)</f>
      </c>
      <c r="F641" s="1">
        <f>IF('微伴数据'!CL633="","",'微伴数据'!CL633)</f>
      </c>
      <c r="G641" s="1" t="str">
        <v>B</v>
      </c>
      <c r="H641" s="1" t="str">
        <v>建联</v>
      </c>
      <c r="I641" s="1"/>
      <c r="J641" s="3"/>
      <c r="K641" s="1">
        <f>T641&amp;CHAR(10)&amp;U641&amp;CHAR(10)&amp;V641&amp;CHAR(10)&amp;Y641&amp;CHAR(10)&amp;Z641&amp;CHAR(10)&amp;AA641&amp;CHAR(10)&amp;AB641&amp;CHAR(10)&amp;AC641&amp;CHAR(10)&amp;AD641&amp;CHAR(10)&amp;AE641</f>
      </c>
      <c r="L641" s="2">
        <f>IFERROR(VLOOKUP(#REF!,'第一课直播'!D:L,9,0),IFERROR(VLOOKUP('第一课回放'!C:H,5,0),"未到课"))</f>
      </c>
      <c r="M641" s="2">
        <f>IFERROR(VLOOKUP(#REF!,'第一课回放'!C:H,5,0),"0:00:00")</f>
      </c>
      <c r="N641" s="2">
        <f>IFERROR(VLOOKUP(#REF!,'第二课直播'!D:L,9,0),"未到课")</f>
      </c>
      <c r="O641" s="2"/>
      <c r="P641" s="2"/>
      <c r="Q641" s="2"/>
      <c r="R641" s="2"/>
      <c r="S641" s="1">
        <f>IFERROR(VLOOKUP(A641,'微伴数据'!A:DB,12,0),"")</f>
      </c>
      <c r="T641" s="1">
        <f>IFERROR(VLOOKUP(A641,'微伴数据'!A:DB,32,0),"")</f>
      </c>
      <c r="U641" s="1">
        <f>IFERROR(VLOOKUP(A641,'微伴数据'!A:DC,81,0),"")</f>
      </c>
      <c r="V641" s="1"/>
      <c r="W641" s="1"/>
      <c r="X641" s="1">
        <f>IFERROR(VLOOKUP(A641,'星云问卷'!A:O,8,0),"")</f>
      </c>
      <c r="Y641" s="3">
        <f>IFERROR(VLOOKUP(A641,'星云问卷'!A:O,9,0),"")</f>
      </c>
      <c r="Z641" s="3">
        <f>IFERROR(VLOOKUP(A641,'星云问卷'!A:O,10,0),"")</f>
      </c>
      <c r="AA641" s="3">
        <f>IFERROR(VLOOKUP(A641,'星云问卷'!A:O,11,0),"")</f>
      </c>
      <c r="AB641" s="3">
        <f>IFERROR(VLOOKUP(A641,'星云问卷'!A:O,12,0),"")</f>
      </c>
      <c r="AC641" s="3">
        <f>IFERROR(VLOOKUP(A641,'星云问卷'!A:O,13,0),"")</f>
      </c>
      <c r="AD641" s="3">
        <f>IFERROR(VLOOKUP(A641,'星云问卷'!A:O,14,0),"")</f>
      </c>
      <c r="AE641" s="3">
        <f>IFERROR(VLOOKUP(A641,'星云问卷'!A:O,15,0),"")</f>
      </c>
      <c r="AF641" s="1">
        <f>IFERROR(VLOOKUP(A641,'微伴数据'!A:DB,72,0),"")</f>
      </c>
      <c r="AG641" s="5"/>
      <c r="AH641" s="4"/>
      <c r="AI641" s="5"/>
      <c r="AJ641" s="4"/>
      <c r="AK641" s="4"/>
      <c r="AL641" s="4"/>
      <c r="AM641" s="1"/>
      <c r="AN641" s="1"/>
      <c r="AO641" s="1"/>
    </row>
    <row r="642">
      <c r="A642" s="1">
        <f>IF('微伴数据'!A640="","",'微伴数据'!A640)</f>
      </c>
      <c r="B642" s="1">
        <f>IF('微伴数据'!B640="","",'微伴数据'!B640)</f>
      </c>
      <c r="C642" s="1">
        <f>IF('微伴数据'!G640="","",'微伴数据'!G640)</f>
      </c>
      <c r="D642" s="1">
        <f>IF('微伴数据'!D640="","",'微伴数据'!D640)</f>
      </c>
      <c r="E642" s="1">
        <f>IF('微伴数据'!CR634="","",'微伴数据'!CR634)</f>
      </c>
      <c r="F642" s="1">
        <f>IF('微伴数据'!CL634="","",'微伴数据'!CL634)</f>
      </c>
      <c r="G642" s="1" t="str">
        <v>B</v>
      </c>
      <c r="H642" s="1" t="str">
        <v>建联</v>
      </c>
      <c r="I642" s="1"/>
      <c r="J642" s="3"/>
      <c r="K642" s="1">
        <f>T642&amp;CHAR(10)&amp;U642&amp;CHAR(10)&amp;V642&amp;CHAR(10)&amp;Y642&amp;CHAR(10)&amp;Z642&amp;CHAR(10)&amp;AA642&amp;CHAR(10)&amp;AB642&amp;CHAR(10)&amp;AC642&amp;CHAR(10)&amp;AD642&amp;CHAR(10)&amp;AE642</f>
      </c>
      <c r="L642" s="2">
        <f>IFERROR(VLOOKUP(#REF!,'第一课直播'!D:L,9,0),IFERROR(VLOOKUP('第一课回放'!C:H,5,0),"未到课"))</f>
      </c>
      <c r="M642" s="2">
        <f>IFERROR(VLOOKUP(#REF!,'第一课回放'!C:H,5,0),"0:00:00")</f>
      </c>
      <c r="N642" s="2">
        <f>IFERROR(VLOOKUP(#REF!,'第二课直播'!D:L,9,0),"未到课")</f>
      </c>
      <c r="O642" s="2"/>
      <c r="P642" s="2"/>
      <c r="Q642" s="2"/>
      <c r="R642" s="2"/>
      <c r="S642" s="1">
        <f>IFERROR(VLOOKUP(A642,'微伴数据'!A:DB,12,0),"")</f>
      </c>
      <c r="T642" s="1">
        <f>IFERROR(VLOOKUP(A642,'微伴数据'!A:DB,32,0),"")</f>
      </c>
      <c r="U642" s="1">
        <f>IFERROR(VLOOKUP(A642,'微伴数据'!A:DC,81,0),"")</f>
      </c>
      <c r="V642" s="1"/>
      <c r="W642" s="1"/>
      <c r="X642" s="1">
        <f>IFERROR(VLOOKUP(A642,'星云问卷'!A:O,8,0),"")</f>
      </c>
      <c r="Y642" s="3">
        <f>IFERROR(VLOOKUP(A642,'星云问卷'!A:O,9,0),"")</f>
      </c>
      <c r="Z642" s="3">
        <f>IFERROR(VLOOKUP(A642,'星云问卷'!A:O,10,0),"")</f>
      </c>
      <c r="AA642" s="3">
        <f>IFERROR(VLOOKUP(A642,'星云问卷'!A:O,11,0),"")</f>
      </c>
      <c r="AB642" s="3">
        <f>IFERROR(VLOOKUP(A642,'星云问卷'!A:O,12,0),"")</f>
      </c>
      <c r="AC642" s="3">
        <f>IFERROR(VLOOKUP(A642,'星云问卷'!A:O,13,0),"")</f>
      </c>
      <c r="AD642" s="3">
        <f>IFERROR(VLOOKUP(A642,'星云问卷'!A:O,14,0),"")</f>
      </c>
      <c r="AE642" s="3">
        <f>IFERROR(VLOOKUP(A642,'星云问卷'!A:O,15,0),"")</f>
      </c>
      <c r="AF642" s="1">
        <f>IFERROR(VLOOKUP(A642,'微伴数据'!A:DB,72,0),"")</f>
      </c>
      <c r="AG642" s="5"/>
      <c r="AH642" s="4"/>
      <c r="AI642" s="5"/>
      <c r="AJ642" s="4"/>
      <c r="AK642" s="4"/>
      <c r="AL642" s="4"/>
      <c r="AM642" s="1"/>
      <c r="AN642" s="1"/>
      <c r="AO642" s="1"/>
    </row>
    <row r="643">
      <c r="A643" s="1">
        <f>IF('微伴数据'!A641="","",'微伴数据'!A641)</f>
      </c>
      <c r="B643" s="1">
        <f>IF('微伴数据'!B641="","",'微伴数据'!B641)</f>
      </c>
      <c r="C643" s="1">
        <f>IF('微伴数据'!G641="","",'微伴数据'!G641)</f>
      </c>
      <c r="D643" s="1">
        <f>IF('微伴数据'!D641="","",'微伴数据'!D641)</f>
      </c>
      <c r="E643" s="1">
        <f>IF('微伴数据'!CR635="","",'微伴数据'!CR635)</f>
      </c>
      <c r="F643" s="1">
        <f>IF('微伴数据'!CL635="","",'微伴数据'!CL635)</f>
      </c>
      <c r="G643" s="1" t="str">
        <v>B</v>
      </c>
      <c r="H643" s="1" t="str">
        <v>建联</v>
      </c>
      <c r="I643" s="1"/>
      <c r="J643" s="3"/>
      <c r="K643" s="1">
        <f>T643&amp;CHAR(10)&amp;U643&amp;CHAR(10)&amp;V643&amp;CHAR(10)&amp;Y643&amp;CHAR(10)&amp;Z643&amp;CHAR(10)&amp;AA643&amp;CHAR(10)&amp;AB643&amp;CHAR(10)&amp;AC643&amp;CHAR(10)&amp;AD643&amp;CHAR(10)&amp;AE643</f>
      </c>
      <c r="L643" s="2">
        <f>IFERROR(VLOOKUP(#REF!,'第一课直播'!D:L,9,0),IFERROR(VLOOKUP('第一课回放'!C:H,5,0),"未到课"))</f>
      </c>
      <c r="M643" s="2">
        <f>IFERROR(VLOOKUP(#REF!,'第一课回放'!C:H,5,0),"0:00:00")</f>
      </c>
      <c r="N643" s="2">
        <f>IFERROR(VLOOKUP(#REF!,'第二课直播'!D:L,9,0),"未到课")</f>
      </c>
      <c r="O643" s="2"/>
      <c r="P643" s="2"/>
      <c r="Q643" s="2"/>
      <c r="R643" s="2"/>
      <c r="S643" s="1">
        <f>IFERROR(VLOOKUP(A643,'微伴数据'!A:DB,12,0),"")</f>
      </c>
      <c r="T643" s="1">
        <f>IFERROR(VLOOKUP(A643,'微伴数据'!A:DB,32,0),"")</f>
      </c>
      <c r="U643" s="1">
        <f>IFERROR(VLOOKUP(A643,'微伴数据'!A:DC,81,0),"")</f>
      </c>
      <c r="V643" s="1"/>
      <c r="W643" s="1"/>
      <c r="X643" s="1">
        <f>IFERROR(VLOOKUP(A643,'星云问卷'!A:O,8,0),"")</f>
      </c>
      <c r="Y643" s="3">
        <f>IFERROR(VLOOKUP(A643,'星云问卷'!A:O,9,0),"")</f>
      </c>
      <c r="Z643" s="3">
        <f>IFERROR(VLOOKUP(A643,'星云问卷'!A:O,10,0),"")</f>
      </c>
      <c r="AA643" s="3">
        <f>IFERROR(VLOOKUP(A643,'星云问卷'!A:O,11,0),"")</f>
      </c>
      <c r="AB643" s="3">
        <f>IFERROR(VLOOKUP(A643,'星云问卷'!A:O,12,0),"")</f>
      </c>
      <c r="AC643" s="3">
        <f>IFERROR(VLOOKUP(A643,'星云问卷'!A:O,13,0),"")</f>
      </c>
      <c r="AD643" s="3">
        <f>IFERROR(VLOOKUP(A643,'星云问卷'!A:O,14,0),"")</f>
      </c>
      <c r="AE643" s="3">
        <f>IFERROR(VLOOKUP(A643,'星云问卷'!A:O,15,0),"")</f>
      </c>
      <c r="AF643" s="1">
        <f>IFERROR(VLOOKUP(A643,'微伴数据'!A:DB,72,0),"")</f>
      </c>
      <c r="AG643" s="5"/>
      <c r="AH643" s="4"/>
      <c r="AI643" s="5"/>
      <c r="AJ643" s="4"/>
      <c r="AK643" s="4"/>
      <c r="AL643" s="4"/>
      <c r="AM643" s="1"/>
      <c r="AN643" s="1"/>
      <c r="AO643" s="1"/>
    </row>
    <row r="644">
      <c r="A644" s="1">
        <f>IF('微伴数据'!A642="","",'微伴数据'!A642)</f>
      </c>
      <c r="B644" s="1">
        <f>IF('微伴数据'!B642="","",'微伴数据'!B642)</f>
      </c>
      <c r="C644" s="1">
        <f>IF('微伴数据'!G642="","",'微伴数据'!G642)</f>
      </c>
      <c r="D644" s="1">
        <f>IF('微伴数据'!D642="","",'微伴数据'!D642)</f>
      </c>
      <c r="E644" s="1">
        <f>IF('微伴数据'!CR636="","",'微伴数据'!CR636)</f>
      </c>
      <c r="F644" s="1">
        <f>IF('微伴数据'!CL636="","",'微伴数据'!CL636)</f>
      </c>
      <c r="G644" s="1" t="str">
        <v>B</v>
      </c>
      <c r="H644" s="1" t="str">
        <v>建联</v>
      </c>
      <c r="I644" s="1"/>
      <c r="J644" s="3"/>
      <c r="K644" s="1">
        <f>T644&amp;CHAR(10)&amp;U644&amp;CHAR(10)&amp;V644&amp;CHAR(10)&amp;Y644&amp;CHAR(10)&amp;Z644&amp;CHAR(10)&amp;AA644&amp;CHAR(10)&amp;AB644&amp;CHAR(10)&amp;AC644&amp;CHAR(10)&amp;AD644&amp;CHAR(10)&amp;AE644</f>
      </c>
      <c r="L644" s="2">
        <f>IFERROR(VLOOKUP(#REF!,'第一课直播'!D:L,9,0),IFERROR(VLOOKUP('第一课回放'!C:H,5,0),"未到课"))</f>
      </c>
      <c r="M644" s="2">
        <f>IFERROR(VLOOKUP(#REF!,'第一课回放'!C:H,5,0),"0:00:00")</f>
      </c>
      <c r="N644" s="2">
        <f>IFERROR(VLOOKUP(#REF!,'第二课直播'!D:L,9,0),"未到课")</f>
      </c>
      <c r="O644" s="2"/>
      <c r="P644" s="2"/>
      <c r="Q644" s="2"/>
      <c r="R644" s="2"/>
      <c r="S644" s="1">
        <f>IFERROR(VLOOKUP(A644,'微伴数据'!A:DB,12,0),"")</f>
      </c>
      <c r="T644" s="1">
        <f>IFERROR(VLOOKUP(A644,'微伴数据'!A:DB,32,0),"")</f>
      </c>
      <c r="U644" s="1">
        <f>IFERROR(VLOOKUP(A644,'微伴数据'!A:DC,81,0),"")</f>
      </c>
      <c r="V644" s="1"/>
      <c r="W644" s="1"/>
      <c r="X644" s="1">
        <f>IFERROR(VLOOKUP(A644,'星云问卷'!A:O,8,0),"")</f>
      </c>
      <c r="Y644" s="3">
        <f>IFERROR(VLOOKUP(A644,'星云问卷'!A:O,9,0),"")</f>
      </c>
      <c r="Z644" s="3">
        <f>IFERROR(VLOOKUP(A644,'星云问卷'!A:O,10,0),"")</f>
      </c>
      <c r="AA644" s="3">
        <f>IFERROR(VLOOKUP(A644,'星云问卷'!A:O,11,0),"")</f>
      </c>
      <c r="AB644" s="3">
        <f>IFERROR(VLOOKUP(A644,'星云问卷'!A:O,12,0),"")</f>
      </c>
      <c r="AC644" s="3">
        <f>IFERROR(VLOOKUP(A644,'星云问卷'!A:O,13,0),"")</f>
      </c>
      <c r="AD644" s="3">
        <f>IFERROR(VLOOKUP(A644,'星云问卷'!A:O,14,0),"")</f>
      </c>
      <c r="AE644" s="3">
        <f>IFERROR(VLOOKUP(A644,'星云问卷'!A:O,15,0),"")</f>
      </c>
      <c r="AF644" s="1">
        <f>IFERROR(VLOOKUP(A644,'微伴数据'!A:DB,72,0),"")</f>
      </c>
      <c r="AG644" s="5"/>
      <c r="AH644" s="4"/>
      <c r="AI644" s="5"/>
      <c r="AJ644" s="4"/>
      <c r="AK644" s="4"/>
      <c r="AL644" s="4"/>
      <c r="AM644" s="1"/>
      <c r="AN644" s="1"/>
      <c r="AO644" s="1"/>
    </row>
    <row r="645">
      <c r="A645" s="1">
        <f>IF('微伴数据'!A643="","",'微伴数据'!A643)</f>
      </c>
      <c r="B645" s="1">
        <f>IF('微伴数据'!B643="","",'微伴数据'!B643)</f>
      </c>
      <c r="C645" s="1">
        <f>IF('微伴数据'!G643="","",'微伴数据'!G643)</f>
      </c>
      <c r="D645" s="1">
        <f>IF('微伴数据'!D643="","",'微伴数据'!D643)</f>
      </c>
      <c r="E645" s="1">
        <f>IF('微伴数据'!CR637="","",'微伴数据'!CR637)</f>
      </c>
      <c r="F645" s="1">
        <f>IF('微伴数据'!CL637="","",'微伴数据'!CL637)</f>
      </c>
      <c r="G645" s="1" t="str">
        <v>B</v>
      </c>
      <c r="H645" s="1" t="str">
        <v>建联</v>
      </c>
      <c r="I645" s="1"/>
      <c r="J645" s="3"/>
      <c r="K645" s="1">
        <f>T645&amp;CHAR(10)&amp;U645&amp;CHAR(10)&amp;V645&amp;CHAR(10)&amp;Y645&amp;CHAR(10)&amp;Z645&amp;CHAR(10)&amp;AA645&amp;CHAR(10)&amp;AB645&amp;CHAR(10)&amp;AC645&amp;CHAR(10)&amp;AD645&amp;CHAR(10)&amp;AE645</f>
      </c>
      <c r="L645" s="2">
        <f>IFERROR(VLOOKUP(#REF!,'第一课直播'!D:L,9,0),IFERROR(VLOOKUP('第一课回放'!C:H,5,0),"未到课"))</f>
      </c>
      <c r="M645" s="2">
        <f>IFERROR(VLOOKUP(#REF!,'第一课回放'!C:H,5,0),"0:00:00")</f>
      </c>
      <c r="N645" s="2">
        <f>IFERROR(VLOOKUP(#REF!,'第二课直播'!D:L,9,0),"未到课")</f>
      </c>
      <c r="O645" s="2"/>
      <c r="P645" s="2"/>
      <c r="Q645" s="2"/>
      <c r="R645" s="2"/>
      <c r="S645" s="1">
        <f>IFERROR(VLOOKUP(A645,'微伴数据'!A:DB,12,0),"")</f>
      </c>
      <c r="T645" s="1">
        <f>IFERROR(VLOOKUP(A645,'微伴数据'!A:DB,32,0),"")</f>
      </c>
      <c r="U645" s="1">
        <f>IFERROR(VLOOKUP(A645,'微伴数据'!A:DC,81,0),"")</f>
      </c>
      <c r="V645" s="1"/>
      <c r="W645" s="1"/>
      <c r="X645" s="1">
        <f>IFERROR(VLOOKUP(A645,'星云问卷'!A:O,8,0),"")</f>
      </c>
      <c r="Y645" s="3">
        <f>IFERROR(VLOOKUP(A645,'星云问卷'!A:O,9,0),"")</f>
      </c>
      <c r="Z645" s="3">
        <f>IFERROR(VLOOKUP(A645,'星云问卷'!A:O,10,0),"")</f>
      </c>
      <c r="AA645" s="3">
        <f>IFERROR(VLOOKUP(A645,'星云问卷'!A:O,11,0),"")</f>
      </c>
      <c r="AB645" s="3">
        <f>IFERROR(VLOOKUP(A645,'星云问卷'!A:O,12,0),"")</f>
      </c>
      <c r="AC645" s="3">
        <f>IFERROR(VLOOKUP(A645,'星云问卷'!A:O,13,0),"")</f>
      </c>
      <c r="AD645" s="3">
        <f>IFERROR(VLOOKUP(A645,'星云问卷'!A:O,14,0),"")</f>
      </c>
      <c r="AE645" s="3">
        <f>IFERROR(VLOOKUP(A645,'星云问卷'!A:O,15,0),"")</f>
      </c>
      <c r="AF645" s="1">
        <f>IFERROR(VLOOKUP(A645,'微伴数据'!A:DB,72,0),"")</f>
      </c>
      <c r="AG645" s="5"/>
      <c r="AH645" s="4"/>
      <c r="AI645" s="5"/>
      <c r="AJ645" s="4"/>
      <c r="AK645" s="4"/>
      <c r="AL645" s="4"/>
      <c r="AM645" s="1"/>
      <c r="AN645" s="1"/>
      <c r="AO645" s="1"/>
    </row>
    <row r="646">
      <c r="A646" s="1">
        <f>IF('微伴数据'!A644="","",'微伴数据'!A644)</f>
      </c>
      <c r="B646" s="1">
        <f>IF('微伴数据'!B644="","",'微伴数据'!B644)</f>
      </c>
      <c r="C646" s="1">
        <f>IF('微伴数据'!G644="","",'微伴数据'!G644)</f>
      </c>
      <c r="D646" s="1">
        <f>IF('微伴数据'!D644="","",'微伴数据'!D644)</f>
      </c>
      <c r="E646" s="1">
        <f>IF('微伴数据'!CR638="","",'微伴数据'!CR638)</f>
      </c>
      <c r="F646" s="1">
        <f>IF('微伴数据'!CL638="","",'微伴数据'!CL638)</f>
      </c>
      <c r="G646" s="1" t="str">
        <v>B</v>
      </c>
      <c r="H646" s="1" t="str">
        <v>建联</v>
      </c>
      <c r="I646" s="1"/>
      <c r="J646" s="3"/>
      <c r="K646" s="1">
        <f>T646&amp;CHAR(10)&amp;U646&amp;CHAR(10)&amp;V646&amp;CHAR(10)&amp;Y646&amp;CHAR(10)&amp;Z646&amp;CHAR(10)&amp;AA646&amp;CHAR(10)&amp;AB646&amp;CHAR(10)&amp;AC646&amp;CHAR(10)&amp;AD646&amp;CHAR(10)&amp;AE646</f>
      </c>
      <c r="L646" s="2">
        <f>IFERROR(VLOOKUP(#REF!,'第一课直播'!D:L,9,0),IFERROR(VLOOKUP('第一课回放'!C:H,5,0),"未到课"))</f>
      </c>
      <c r="M646" s="2">
        <f>IFERROR(VLOOKUP(#REF!,'第一课回放'!C:H,5,0),"0:00:00")</f>
      </c>
      <c r="N646" s="2">
        <f>IFERROR(VLOOKUP(#REF!,'第二课直播'!D:L,9,0),"未到课")</f>
      </c>
      <c r="O646" s="2"/>
      <c r="P646" s="2"/>
      <c r="Q646" s="2"/>
      <c r="R646" s="2"/>
      <c r="S646" s="1">
        <f>IFERROR(VLOOKUP(A646,'微伴数据'!A:DB,12,0),"")</f>
      </c>
      <c r="T646" s="1">
        <f>IFERROR(VLOOKUP(A646,'微伴数据'!A:DB,32,0),"")</f>
      </c>
      <c r="U646" s="1">
        <f>IFERROR(VLOOKUP(A646,'微伴数据'!A:DC,81,0),"")</f>
      </c>
      <c r="V646" s="1"/>
      <c r="W646" s="1"/>
      <c r="X646" s="1">
        <f>IFERROR(VLOOKUP(A646,'星云问卷'!A:O,8,0),"")</f>
      </c>
      <c r="Y646" s="3">
        <f>IFERROR(VLOOKUP(A646,'星云问卷'!A:O,9,0),"")</f>
      </c>
      <c r="Z646" s="3">
        <f>IFERROR(VLOOKUP(A646,'星云问卷'!A:O,10,0),"")</f>
      </c>
      <c r="AA646" s="3">
        <f>IFERROR(VLOOKUP(A646,'星云问卷'!A:O,11,0),"")</f>
      </c>
      <c r="AB646" s="3">
        <f>IFERROR(VLOOKUP(A646,'星云问卷'!A:O,12,0),"")</f>
      </c>
      <c r="AC646" s="3">
        <f>IFERROR(VLOOKUP(A646,'星云问卷'!A:O,13,0),"")</f>
      </c>
      <c r="AD646" s="3">
        <f>IFERROR(VLOOKUP(A646,'星云问卷'!A:O,14,0),"")</f>
      </c>
      <c r="AE646" s="3">
        <f>IFERROR(VLOOKUP(A646,'星云问卷'!A:O,15,0),"")</f>
      </c>
      <c r="AF646" s="1">
        <f>IFERROR(VLOOKUP(A646,'微伴数据'!A:DB,72,0),"")</f>
      </c>
      <c r="AG646" s="5"/>
      <c r="AH646" s="4"/>
      <c r="AI646" s="5"/>
      <c r="AJ646" s="4"/>
      <c r="AK646" s="4"/>
      <c r="AL646" s="4"/>
      <c r="AM646" s="1"/>
      <c r="AN646" s="1"/>
      <c r="AO646" s="1"/>
    </row>
    <row r="647">
      <c r="A647" s="1">
        <f>IF('微伴数据'!A645="","",'微伴数据'!A645)</f>
      </c>
      <c r="B647" s="1">
        <f>IF('微伴数据'!B645="","",'微伴数据'!B645)</f>
      </c>
      <c r="C647" s="1">
        <f>IF('微伴数据'!G645="","",'微伴数据'!G645)</f>
      </c>
      <c r="D647" s="1">
        <f>IF('微伴数据'!D645="","",'微伴数据'!D645)</f>
      </c>
      <c r="E647" s="1">
        <f>IF('微伴数据'!CR639="","",'微伴数据'!CR639)</f>
      </c>
      <c r="F647" s="1">
        <f>IF('微伴数据'!CL639="","",'微伴数据'!CL639)</f>
      </c>
      <c r="G647" s="1" t="str">
        <v>B</v>
      </c>
      <c r="H647" s="1" t="str">
        <v>建联</v>
      </c>
      <c r="I647" s="1"/>
      <c r="J647" s="3"/>
      <c r="K647" s="1">
        <f>T647&amp;CHAR(10)&amp;U647&amp;CHAR(10)&amp;V647&amp;CHAR(10)&amp;Y647&amp;CHAR(10)&amp;Z647&amp;CHAR(10)&amp;AA647&amp;CHAR(10)&amp;AB647&amp;CHAR(10)&amp;AC647&amp;CHAR(10)&amp;AD647&amp;CHAR(10)&amp;AE647</f>
      </c>
      <c r="L647" s="2">
        <f>IFERROR(VLOOKUP(#REF!,'第一课直播'!D:L,9,0),IFERROR(VLOOKUP('第一课回放'!C:H,5,0),"未到课"))</f>
      </c>
      <c r="M647" s="2">
        <f>IFERROR(VLOOKUP(#REF!,'第一课回放'!C:H,5,0),"0:00:00")</f>
      </c>
      <c r="N647" s="2">
        <f>IFERROR(VLOOKUP(#REF!,'第二课直播'!D:L,9,0),"未到课")</f>
      </c>
      <c r="O647" s="2"/>
      <c r="P647" s="2"/>
      <c r="Q647" s="2"/>
      <c r="R647" s="2"/>
      <c r="S647" s="1">
        <f>IFERROR(VLOOKUP(A647,'微伴数据'!A:DB,12,0),"")</f>
      </c>
      <c r="T647" s="1">
        <f>IFERROR(VLOOKUP(A647,'微伴数据'!A:DB,32,0),"")</f>
      </c>
      <c r="U647" s="1">
        <f>IFERROR(VLOOKUP(A647,'微伴数据'!A:DC,81,0),"")</f>
      </c>
      <c r="V647" s="1"/>
      <c r="W647" s="1"/>
      <c r="X647" s="1">
        <f>IFERROR(VLOOKUP(A647,'星云问卷'!A:O,8,0),"")</f>
      </c>
      <c r="Y647" s="3">
        <f>IFERROR(VLOOKUP(A647,'星云问卷'!A:O,9,0),"")</f>
      </c>
      <c r="Z647" s="3">
        <f>IFERROR(VLOOKUP(A647,'星云问卷'!A:O,10,0),"")</f>
      </c>
      <c r="AA647" s="3">
        <f>IFERROR(VLOOKUP(A647,'星云问卷'!A:O,11,0),"")</f>
      </c>
      <c r="AB647" s="3">
        <f>IFERROR(VLOOKUP(A647,'星云问卷'!A:O,12,0),"")</f>
      </c>
      <c r="AC647" s="3">
        <f>IFERROR(VLOOKUP(A647,'星云问卷'!A:O,13,0),"")</f>
      </c>
      <c r="AD647" s="3">
        <f>IFERROR(VLOOKUP(A647,'星云问卷'!A:O,14,0),"")</f>
      </c>
      <c r="AE647" s="3">
        <f>IFERROR(VLOOKUP(A647,'星云问卷'!A:O,15,0),"")</f>
      </c>
      <c r="AF647" s="1">
        <f>IFERROR(VLOOKUP(A647,'微伴数据'!A:DB,72,0),"")</f>
      </c>
      <c r="AG647" s="5"/>
      <c r="AH647" s="4"/>
      <c r="AI647" s="5"/>
      <c r="AJ647" s="4"/>
      <c r="AK647" s="4"/>
      <c r="AL647" s="4"/>
      <c r="AM647" s="1"/>
      <c r="AN647" s="1"/>
      <c r="AO647" s="1"/>
    </row>
    <row r="648">
      <c r="A648" s="1">
        <f>IF('微伴数据'!A646="","",'微伴数据'!A646)</f>
      </c>
      <c r="B648" s="1">
        <f>IF('微伴数据'!B646="","",'微伴数据'!B646)</f>
      </c>
      <c r="C648" s="1">
        <f>IF('微伴数据'!G646="","",'微伴数据'!G646)</f>
      </c>
      <c r="D648" s="1">
        <f>IF('微伴数据'!D646="","",'微伴数据'!D646)</f>
      </c>
      <c r="E648" s="1">
        <f>IF('微伴数据'!CR640="","",'微伴数据'!CR640)</f>
      </c>
      <c r="F648" s="1">
        <f>IF('微伴数据'!CL640="","",'微伴数据'!CL640)</f>
      </c>
      <c r="G648" s="1" t="str">
        <v>B</v>
      </c>
      <c r="H648" s="1" t="str">
        <v>建联</v>
      </c>
      <c r="I648" s="1"/>
      <c r="J648" s="3"/>
      <c r="K648" s="1">
        <f>T648&amp;CHAR(10)&amp;U648&amp;CHAR(10)&amp;V648&amp;CHAR(10)&amp;Y648&amp;CHAR(10)&amp;Z648&amp;CHAR(10)&amp;AA648&amp;CHAR(10)&amp;AB648&amp;CHAR(10)&amp;AC648&amp;CHAR(10)&amp;AD648&amp;CHAR(10)&amp;AE648</f>
      </c>
      <c r="L648" s="2">
        <f>IFERROR(VLOOKUP(#REF!,'第一课直播'!D:L,9,0),IFERROR(VLOOKUP('第一课回放'!C:H,5,0),"未到课"))</f>
      </c>
      <c r="M648" s="2">
        <f>IFERROR(VLOOKUP(#REF!,'第一课回放'!C:H,5,0),"0:00:00")</f>
      </c>
      <c r="N648" s="2">
        <f>IFERROR(VLOOKUP(#REF!,'第二课直播'!D:L,9,0),"未到课")</f>
      </c>
      <c r="O648" s="2"/>
      <c r="P648" s="2"/>
      <c r="Q648" s="2"/>
      <c r="R648" s="2"/>
      <c r="S648" s="1">
        <f>IFERROR(VLOOKUP(A648,'微伴数据'!A:DB,12,0),"")</f>
      </c>
      <c r="T648" s="1">
        <f>IFERROR(VLOOKUP(A648,'微伴数据'!A:DB,32,0),"")</f>
      </c>
      <c r="U648" s="1">
        <f>IFERROR(VLOOKUP(A648,'微伴数据'!A:DC,81,0),"")</f>
      </c>
      <c r="V648" s="1"/>
      <c r="W648" s="1"/>
      <c r="X648" s="1">
        <f>IFERROR(VLOOKUP(A648,'星云问卷'!A:O,8,0),"")</f>
      </c>
      <c r="Y648" s="3">
        <f>IFERROR(VLOOKUP(A648,'星云问卷'!A:O,9,0),"")</f>
      </c>
      <c r="Z648" s="3">
        <f>IFERROR(VLOOKUP(A648,'星云问卷'!A:O,10,0),"")</f>
      </c>
      <c r="AA648" s="3">
        <f>IFERROR(VLOOKUP(A648,'星云问卷'!A:O,11,0),"")</f>
      </c>
      <c r="AB648" s="3">
        <f>IFERROR(VLOOKUP(A648,'星云问卷'!A:O,12,0),"")</f>
      </c>
      <c r="AC648" s="3">
        <f>IFERROR(VLOOKUP(A648,'星云问卷'!A:O,13,0),"")</f>
      </c>
      <c r="AD648" s="3">
        <f>IFERROR(VLOOKUP(A648,'星云问卷'!A:O,14,0),"")</f>
      </c>
      <c r="AE648" s="3">
        <f>IFERROR(VLOOKUP(A648,'星云问卷'!A:O,15,0),"")</f>
      </c>
      <c r="AF648" s="1">
        <f>IFERROR(VLOOKUP(A648,'微伴数据'!A:DB,72,0),"")</f>
      </c>
      <c r="AG648" s="5"/>
      <c r="AH648" s="4"/>
      <c r="AI648" s="5"/>
      <c r="AJ648" s="4"/>
      <c r="AK648" s="4"/>
      <c r="AL648" s="4"/>
      <c r="AM648" s="1"/>
      <c r="AN648" s="1"/>
      <c r="AO648" s="1"/>
    </row>
    <row r="649">
      <c r="A649" s="1">
        <f>IF('微伴数据'!A647="","",'微伴数据'!A647)</f>
      </c>
      <c r="B649" s="1">
        <f>IF('微伴数据'!B647="","",'微伴数据'!B647)</f>
      </c>
      <c r="C649" s="1">
        <f>IF('微伴数据'!G647="","",'微伴数据'!G647)</f>
      </c>
      <c r="D649" s="1">
        <f>IF('微伴数据'!D647="","",'微伴数据'!D647)</f>
      </c>
      <c r="E649" s="1">
        <f>IF('微伴数据'!CR641="","",'微伴数据'!CR641)</f>
      </c>
      <c r="F649" s="1">
        <f>IF('微伴数据'!CL641="","",'微伴数据'!CL641)</f>
      </c>
      <c r="G649" s="1" t="str">
        <v>B</v>
      </c>
      <c r="H649" s="1" t="str">
        <v>建联</v>
      </c>
      <c r="I649" s="1"/>
      <c r="J649" s="3"/>
      <c r="K649" s="1">
        <f>T649&amp;CHAR(10)&amp;U649&amp;CHAR(10)&amp;V649&amp;CHAR(10)&amp;Y649&amp;CHAR(10)&amp;Z649&amp;CHAR(10)&amp;AA649&amp;CHAR(10)&amp;AB649&amp;CHAR(10)&amp;AC649&amp;CHAR(10)&amp;AD649&amp;CHAR(10)&amp;AE649</f>
      </c>
      <c r="L649" s="2">
        <f>IFERROR(VLOOKUP(#REF!,'第一课直播'!D:L,9,0),IFERROR(VLOOKUP('第一课回放'!C:H,5,0),"未到课"))</f>
      </c>
      <c r="M649" s="2">
        <f>IFERROR(VLOOKUP(#REF!,'第一课回放'!C:H,5,0),"0:00:00")</f>
      </c>
      <c r="N649" s="2">
        <f>IFERROR(VLOOKUP(#REF!,'第二课直播'!D:L,9,0),"未到课")</f>
      </c>
      <c r="O649" s="2"/>
      <c r="P649" s="2"/>
      <c r="Q649" s="2"/>
      <c r="R649" s="2"/>
      <c r="S649" s="1">
        <f>IFERROR(VLOOKUP(A649,'微伴数据'!A:DB,12,0),"")</f>
      </c>
      <c r="T649" s="1">
        <f>IFERROR(VLOOKUP(A649,'微伴数据'!A:DB,32,0),"")</f>
      </c>
      <c r="U649" s="1">
        <f>IFERROR(VLOOKUP(A649,'微伴数据'!A:DC,81,0),"")</f>
      </c>
      <c r="V649" s="1"/>
      <c r="W649" s="1"/>
      <c r="X649" s="1">
        <f>IFERROR(VLOOKUP(A649,'星云问卷'!A:O,8,0),"")</f>
      </c>
      <c r="Y649" s="3">
        <f>IFERROR(VLOOKUP(A649,'星云问卷'!A:O,9,0),"")</f>
      </c>
      <c r="Z649" s="3">
        <f>IFERROR(VLOOKUP(A649,'星云问卷'!A:O,10,0),"")</f>
      </c>
      <c r="AA649" s="3">
        <f>IFERROR(VLOOKUP(A649,'星云问卷'!A:O,11,0),"")</f>
      </c>
      <c r="AB649" s="3">
        <f>IFERROR(VLOOKUP(A649,'星云问卷'!A:O,12,0),"")</f>
      </c>
      <c r="AC649" s="3">
        <f>IFERROR(VLOOKUP(A649,'星云问卷'!A:O,13,0),"")</f>
      </c>
      <c r="AD649" s="3">
        <f>IFERROR(VLOOKUP(A649,'星云问卷'!A:O,14,0),"")</f>
      </c>
      <c r="AE649" s="3">
        <f>IFERROR(VLOOKUP(A649,'星云问卷'!A:O,15,0),"")</f>
      </c>
      <c r="AF649" s="1">
        <f>IFERROR(VLOOKUP(A649,'微伴数据'!A:DB,72,0),"")</f>
      </c>
      <c r="AG649" s="5"/>
      <c r="AH649" s="4"/>
      <c r="AI649" s="5"/>
      <c r="AJ649" s="4"/>
      <c r="AK649" s="4"/>
      <c r="AL649" s="4"/>
      <c r="AM649" s="1"/>
      <c r="AN649" s="1"/>
      <c r="AO649" s="1"/>
    </row>
    <row r="650">
      <c r="A650" s="1">
        <f>IF('微伴数据'!A648="","",'微伴数据'!A648)</f>
      </c>
      <c r="B650" s="1">
        <f>IF('微伴数据'!B648="","",'微伴数据'!B648)</f>
      </c>
      <c r="C650" s="1">
        <f>IF('微伴数据'!G648="","",'微伴数据'!G648)</f>
      </c>
      <c r="D650" s="1">
        <f>IF('微伴数据'!D648="","",'微伴数据'!D648)</f>
      </c>
      <c r="E650" s="1">
        <f>IF('微伴数据'!CR642="","",'微伴数据'!CR642)</f>
      </c>
      <c r="F650" s="1">
        <f>IF('微伴数据'!CL642="","",'微伴数据'!CL642)</f>
      </c>
      <c r="G650" s="1" t="str">
        <v>B</v>
      </c>
      <c r="H650" s="1" t="str">
        <v>建联</v>
      </c>
      <c r="I650" s="1"/>
      <c r="J650" s="3"/>
      <c r="K650" s="1">
        <f>T650&amp;CHAR(10)&amp;U650&amp;CHAR(10)&amp;V650&amp;CHAR(10)&amp;Y650&amp;CHAR(10)&amp;Z650&amp;CHAR(10)&amp;AA650&amp;CHAR(10)&amp;AB650&amp;CHAR(10)&amp;AC650&amp;CHAR(10)&amp;AD650&amp;CHAR(10)&amp;AE650</f>
      </c>
      <c r="L650" s="2">
        <f>IFERROR(VLOOKUP(#REF!,'第一课直播'!D:L,9,0),IFERROR(VLOOKUP('第一课回放'!C:H,5,0),"未到课"))</f>
      </c>
      <c r="M650" s="2">
        <f>IFERROR(VLOOKUP(#REF!,'第一课回放'!C:H,5,0),"0:00:00")</f>
      </c>
      <c r="N650" s="2">
        <f>IFERROR(VLOOKUP(#REF!,'第二课直播'!D:L,9,0),"未到课")</f>
      </c>
      <c r="O650" s="2"/>
      <c r="P650" s="2"/>
      <c r="Q650" s="2"/>
      <c r="R650" s="2"/>
      <c r="S650" s="1">
        <f>IFERROR(VLOOKUP(A650,'微伴数据'!A:DB,12,0),"")</f>
      </c>
      <c r="T650" s="1">
        <f>IFERROR(VLOOKUP(A650,'微伴数据'!A:DB,32,0),"")</f>
      </c>
      <c r="U650" s="1">
        <f>IFERROR(VLOOKUP(A650,'微伴数据'!A:DC,81,0),"")</f>
      </c>
      <c r="V650" s="1"/>
      <c r="W650" s="1"/>
      <c r="X650" s="1">
        <f>IFERROR(VLOOKUP(A650,'星云问卷'!A:O,8,0),"")</f>
      </c>
      <c r="Y650" s="3">
        <f>IFERROR(VLOOKUP(A650,'星云问卷'!A:O,9,0),"")</f>
      </c>
      <c r="Z650" s="3">
        <f>IFERROR(VLOOKUP(A650,'星云问卷'!A:O,10,0),"")</f>
      </c>
      <c r="AA650" s="3">
        <f>IFERROR(VLOOKUP(A650,'星云问卷'!A:O,11,0),"")</f>
      </c>
      <c r="AB650" s="3">
        <f>IFERROR(VLOOKUP(A650,'星云问卷'!A:O,12,0),"")</f>
      </c>
      <c r="AC650" s="3">
        <f>IFERROR(VLOOKUP(A650,'星云问卷'!A:O,13,0),"")</f>
      </c>
      <c r="AD650" s="3">
        <f>IFERROR(VLOOKUP(A650,'星云问卷'!A:O,14,0),"")</f>
      </c>
      <c r="AE650" s="3">
        <f>IFERROR(VLOOKUP(A650,'星云问卷'!A:O,15,0),"")</f>
      </c>
      <c r="AF650" s="1">
        <f>IFERROR(VLOOKUP(A650,'微伴数据'!A:DB,72,0),"")</f>
      </c>
      <c r="AG650" s="5"/>
      <c r="AH650" s="4"/>
      <c r="AI650" s="5"/>
      <c r="AJ650" s="4"/>
      <c r="AK650" s="4"/>
      <c r="AL650" s="4"/>
      <c r="AM650" s="1"/>
      <c r="AN650" s="1"/>
      <c r="AO650" s="1"/>
    </row>
    <row r="651">
      <c r="A651" s="1">
        <f>IF('微伴数据'!A649="","",'微伴数据'!A649)</f>
      </c>
      <c r="B651" s="1">
        <f>IF('微伴数据'!B649="","",'微伴数据'!B649)</f>
      </c>
      <c r="C651" s="1">
        <f>IF('微伴数据'!G649="","",'微伴数据'!G649)</f>
      </c>
      <c r="D651" s="1">
        <f>IF('微伴数据'!D649="","",'微伴数据'!D649)</f>
      </c>
      <c r="E651" s="1">
        <f>IF('微伴数据'!CR643="","",'微伴数据'!CR643)</f>
      </c>
      <c r="F651" s="1">
        <f>IF('微伴数据'!CL643="","",'微伴数据'!CL643)</f>
      </c>
      <c r="G651" s="1" t="str">
        <v>B</v>
      </c>
      <c r="H651" s="1" t="str">
        <v>建联</v>
      </c>
      <c r="I651" s="1"/>
      <c r="J651" s="3"/>
      <c r="K651" s="1">
        <f>T651&amp;CHAR(10)&amp;U651&amp;CHAR(10)&amp;V651&amp;CHAR(10)&amp;Y651&amp;CHAR(10)&amp;Z651&amp;CHAR(10)&amp;AA651&amp;CHAR(10)&amp;AB651&amp;CHAR(10)&amp;AC651&amp;CHAR(10)&amp;AD651&amp;CHAR(10)&amp;AE651</f>
      </c>
      <c r="L651" s="2">
        <f>IFERROR(VLOOKUP(#REF!,'第一课直播'!D:L,9,0),IFERROR(VLOOKUP('第一课回放'!C:H,5,0),"未到课"))</f>
      </c>
      <c r="M651" s="2">
        <f>IFERROR(VLOOKUP(#REF!,'第一课回放'!C:H,5,0),"0:00:00")</f>
      </c>
      <c r="N651" s="2">
        <f>IFERROR(VLOOKUP(#REF!,'第二课直播'!D:L,9,0),"未到课")</f>
      </c>
      <c r="O651" s="2"/>
      <c r="P651" s="2"/>
      <c r="Q651" s="2"/>
      <c r="R651" s="2"/>
      <c r="S651" s="1">
        <f>IFERROR(VLOOKUP(A651,'微伴数据'!A:DB,12,0),"")</f>
      </c>
      <c r="T651" s="1">
        <f>IFERROR(VLOOKUP(A651,'微伴数据'!A:DB,32,0),"")</f>
      </c>
      <c r="U651" s="1">
        <f>IFERROR(VLOOKUP(A651,'微伴数据'!A:DC,81,0),"")</f>
      </c>
      <c r="V651" s="1"/>
      <c r="W651" s="1"/>
      <c r="X651" s="1">
        <f>IFERROR(VLOOKUP(A651,'星云问卷'!A:O,8,0),"")</f>
      </c>
      <c r="Y651" s="3">
        <f>IFERROR(VLOOKUP(A651,'星云问卷'!A:O,9,0),"")</f>
      </c>
      <c r="Z651" s="3">
        <f>IFERROR(VLOOKUP(A651,'星云问卷'!A:O,10,0),"")</f>
      </c>
      <c r="AA651" s="3">
        <f>IFERROR(VLOOKUP(A651,'星云问卷'!A:O,11,0),"")</f>
      </c>
      <c r="AB651" s="3">
        <f>IFERROR(VLOOKUP(A651,'星云问卷'!A:O,12,0),"")</f>
      </c>
      <c r="AC651" s="3">
        <f>IFERROR(VLOOKUP(A651,'星云问卷'!A:O,13,0),"")</f>
      </c>
      <c r="AD651" s="3">
        <f>IFERROR(VLOOKUP(A651,'星云问卷'!A:O,14,0),"")</f>
      </c>
      <c r="AE651" s="3">
        <f>IFERROR(VLOOKUP(A651,'星云问卷'!A:O,15,0),"")</f>
      </c>
      <c r="AF651" s="1">
        <f>IFERROR(VLOOKUP(A651,'微伴数据'!A:DB,72,0),"")</f>
      </c>
      <c r="AG651" s="5"/>
      <c r="AH651" s="4"/>
      <c r="AI651" s="5"/>
      <c r="AJ651" s="4"/>
      <c r="AK651" s="4"/>
      <c r="AL651" s="4"/>
      <c r="AM651" s="1"/>
      <c r="AN651" s="1"/>
      <c r="AO651" s="1"/>
    </row>
    <row r="652">
      <c r="A652" s="1">
        <f>IF('微伴数据'!A650="","",'微伴数据'!A650)</f>
      </c>
      <c r="B652" s="1">
        <f>IF('微伴数据'!B650="","",'微伴数据'!B650)</f>
      </c>
      <c r="C652" s="1">
        <f>IF('微伴数据'!G650="","",'微伴数据'!G650)</f>
      </c>
      <c r="D652" s="1">
        <f>IF('微伴数据'!D650="","",'微伴数据'!D650)</f>
      </c>
      <c r="E652" s="1">
        <f>IF('微伴数据'!CR644="","",'微伴数据'!CR644)</f>
      </c>
      <c r="F652" s="1">
        <f>IF('微伴数据'!CL644="","",'微伴数据'!CL644)</f>
      </c>
      <c r="G652" s="1" t="str">
        <v>B</v>
      </c>
      <c r="H652" s="1" t="str">
        <v>建联</v>
      </c>
      <c r="I652" s="1"/>
      <c r="J652" s="3"/>
      <c r="K652" s="1">
        <f>T652&amp;CHAR(10)&amp;U652&amp;CHAR(10)&amp;V652&amp;CHAR(10)&amp;Y652&amp;CHAR(10)&amp;Z652&amp;CHAR(10)&amp;AA652&amp;CHAR(10)&amp;AB652&amp;CHAR(10)&amp;AC652&amp;CHAR(10)&amp;AD652&amp;CHAR(10)&amp;AE652</f>
      </c>
      <c r="L652" s="2">
        <f>IFERROR(VLOOKUP(#REF!,'第一课直播'!D:L,9,0),IFERROR(VLOOKUP('第一课回放'!C:H,5,0),"未到课"))</f>
      </c>
      <c r="M652" s="2">
        <f>IFERROR(VLOOKUP(#REF!,'第一课回放'!C:H,5,0),"0:00:00")</f>
      </c>
      <c r="N652" s="2">
        <f>IFERROR(VLOOKUP(#REF!,'第二课直播'!D:L,9,0),"未到课")</f>
      </c>
      <c r="O652" s="2"/>
      <c r="P652" s="2"/>
      <c r="Q652" s="2"/>
      <c r="R652" s="2"/>
      <c r="S652" s="1">
        <f>IFERROR(VLOOKUP(A652,'微伴数据'!A:DB,12,0),"")</f>
      </c>
      <c r="T652" s="1">
        <f>IFERROR(VLOOKUP(A652,'微伴数据'!A:DB,32,0),"")</f>
      </c>
      <c r="U652" s="1">
        <f>IFERROR(VLOOKUP(A652,'微伴数据'!A:DC,81,0),"")</f>
      </c>
      <c r="V652" s="1"/>
      <c r="W652" s="1"/>
      <c r="X652" s="1">
        <f>IFERROR(VLOOKUP(A652,'星云问卷'!A:O,8,0),"")</f>
      </c>
      <c r="Y652" s="3">
        <f>IFERROR(VLOOKUP(A652,'星云问卷'!A:O,9,0),"")</f>
      </c>
      <c r="Z652" s="3">
        <f>IFERROR(VLOOKUP(A652,'星云问卷'!A:O,10,0),"")</f>
      </c>
      <c r="AA652" s="3">
        <f>IFERROR(VLOOKUP(A652,'星云问卷'!A:O,11,0),"")</f>
      </c>
      <c r="AB652" s="3">
        <f>IFERROR(VLOOKUP(A652,'星云问卷'!A:O,12,0),"")</f>
      </c>
      <c r="AC652" s="3">
        <f>IFERROR(VLOOKUP(A652,'星云问卷'!A:O,13,0),"")</f>
      </c>
      <c r="AD652" s="3">
        <f>IFERROR(VLOOKUP(A652,'星云问卷'!A:O,14,0),"")</f>
      </c>
      <c r="AE652" s="3">
        <f>IFERROR(VLOOKUP(A652,'星云问卷'!A:O,15,0),"")</f>
      </c>
      <c r="AF652" s="1">
        <f>IFERROR(VLOOKUP(A652,'微伴数据'!A:DB,72,0),"")</f>
      </c>
      <c r="AG652" s="5"/>
      <c r="AH652" s="4"/>
      <c r="AI652" s="5"/>
      <c r="AJ652" s="4"/>
      <c r="AK652" s="4"/>
      <c r="AL652" s="4"/>
      <c r="AM652" s="1"/>
      <c r="AN652" s="1"/>
      <c r="AO652" s="1"/>
    </row>
    <row r="653">
      <c r="A653" s="1">
        <f>IF('微伴数据'!A651="","",'微伴数据'!A651)</f>
      </c>
      <c r="B653" s="1">
        <f>IF('微伴数据'!B651="","",'微伴数据'!B651)</f>
      </c>
      <c r="C653" s="1">
        <f>IF('微伴数据'!G651="","",'微伴数据'!G651)</f>
      </c>
      <c r="D653" s="1">
        <f>IF('微伴数据'!D651="","",'微伴数据'!D651)</f>
      </c>
      <c r="E653" s="1">
        <f>IF('微伴数据'!CR645="","",'微伴数据'!CR645)</f>
      </c>
      <c r="F653" s="1">
        <f>IF('微伴数据'!CL645="","",'微伴数据'!CL645)</f>
      </c>
      <c r="G653" s="1" t="str">
        <v>B</v>
      </c>
      <c r="H653" s="1" t="str">
        <v>建联</v>
      </c>
      <c r="I653" s="1"/>
      <c r="J653" s="3"/>
      <c r="K653" s="1">
        <f>T653&amp;CHAR(10)&amp;U653&amp;CHAR(10)&amp;V653&amp;CHAR(10)&amp;Y653&amp;CHAR(10)&amp;Z653&amp;CHAR(10)&amp;AA653&amp;CHAR(10)&amp;AB653&amp;CHAR(10)&amp;AC653&amp;CHAR(10)&amp;AD653&amp;CHAR(10)&amp;AE653</f>
      </c>
      <c r="L653" s="2">
        <f>IFERROR(VLOOKUP(#REF!,'第一课直播'!D:L,9,0),IFERROR(VLOOKUP('第一课回放'!C:H,5,0),"未到课"))</f>
      </c>
      <c r="M653" s="2">
        <f>IFERROR(VLOOKUP(#REF!,'第一课回放'!C:H,5,0),"0:00:00")</f>
      </c>
      <c r="N653" s="2">
        <f>IFERROR(VLOOKUP(#REF!,'第二课直播'!D:L,9,0),"未到课")</f>
      </c>
      <c r="O653" s="2"/>
      <c r="P653" s="2"/>
      <c r="Q653" s="2"/>
      <c r="R653" s="2"/>
      <c r="S653" s="1">
        <f>IFERROR(VLOOKUP(A653,'微伴数据'!A:DB,12,0),"")</f>
      </c>
      <c r="T653" s="1">
        <f>IFERROR(VLOOKUP(A653,'微伴数据'!A:DB,32,0),"")</f>
      </c>
      <c r="U653" s="1">
        <f>IFERROR(VLOOKUP(A653,'微伴数据'!A:DC,81,0),"")</f>
      </c>
      <c r="V653" s="1"/>
      <c r="W653" s="1"/>
      <c r="X653" s="1">
        <f>IFERROR(VLOOKUP(A653,'星云问卷'!A:O,8,0),"")</f>
      </c>
      <c r="Y653" s="3">
        <f>IFERROR(VLOOKUP(A653,'星云问卷'!A:O,9,0),"")</f>
      </c>
      <c r="Z653" s="3">
        <f>IFERROR(VLOOKUP(A653,'星云问卷'!A:O,10,0),"")</f>
      </c>
      <c r="AA653" s="3">
        <f>IFERROR(VLOOKUP(A653,'星云问卷'!A:O,11,0),"")</f>
      </c>
      <c r="AB653" s="3">
        <f>IFERROR(VLOOKUP(A653,'星云问卷'!A:O,12,0),"")</f>
      </c>
      <c r="AC653" s="3">
        <f>IFERROR(VLOOKUP(A653,'星云问卷'!A:O,13,0),"")</f>
      </c>
      <c r="AD653" s="3">
        <f>IFERROR(VLOOKUP(A653,'星云问卷'!A:O,14,0),"")</f>
      </c>
      <c r="AE653" s="3">
        <f>IFERROR(VLOOKUP(A653,'星云问卷'!A:O,15,0),"")</f>
      </c>
      <c r="AF653" s="1">
        <f>IFERROR(VLOOKUP(A653,'微伴数据'!A:DB,72,0),"")</f>
      </c>
      <c r="AG653" s="5"/>
      <c r="AH653" s="4"/>
      <c r="AI653" s="5"/>
      <c r="AJ653" s="4"/>
      <c r="AK653" s="4"/>
      <c r="AL653" s="4"/>
      <c r="AM653" s="1"/>
      <c r="AN653" s="1"/>
      <c r="AO653" s="1"/>
    </row>
    <row r="654">
      <c r="A654" s="1">
        <f>IF('微伴数据'!A652="","",'微伴数据'!A652)</f>
      </c>
      <c r="B654" s="1">
        <f>IF('微伴数据'!B652="","",'微伴数据'!B652)</f>
      </c>
      <c r="C654" s="1">
        <f>IF('微伴数据'!G652="","",'微伴数据'!G652)</f>
      </c>
      <c r="D654" s="1">
        <f>IF('微伴数据'!D652="","",'微伴数据'!D652)</f>
      </c>
      <c r="E654" s="1">
        <f>IF('微伴数据'!CR646="","",'微伴数据'!CR646)</f>
      </c>
      <c r="F654" s="1">
        <f>IF('微伴数据'!CL646="","",'微伴数据'!CL646)</f>
      </c>
      <c r="G654" s="1" t="str">
        <v>B</v>
      </c>
      <c r="H654" s="1" t="str">
        <v>建联</v>
      </c>
      <c r="I654" s="1"/>
      <c r="J654" s="3"/>
      <c r="K654" s="1">
        <f>T654&amp;CHAR(10)&amp;U654&amp;CHAR(10)&amp;V654&amp;CHAR(10)&amp;Y654&amp;CHAR(10)&amp;Z654&amp;CHAR(10)&amp;AA654&amp;CHAR(10)&amp;AB654&amp;CHAR(10)&amp;AC654&amp;CHAR(10)&amp;AD654&amp;CHAR(10)&amp;AE654</f>
      </c>
      <c r="L654" s="2">
        <f>IFERROR(VLOOKUP(#REF!,'第一课直播'!D:L,9,0),IFERROR(VLOOKUP('第一课回放'!C:H,5,0),"未到课"))</f>
      </c>
      <c r="M654" s="2">
        <f>IFERROR(VLOOKUP(#REF!,'第一课回放'!C:H,5,0),"0:00:00")</f>
      </c>
      <c r="N654" s="2">
        <f>IFERROR(VLOOKUP(#REF!,'第二课直播'!D:L,9,0),"未到课")</f>
      </c>
      <c r="O654" s="2"/>
      <c r="P654" s="2"/>
      <c r="Q654" s="2"/>
      <c r="R654" s="2"/>
      <c r="S654" s="1">
        <f>IFERROR(VLOOKUP(A654,'微伴数据'!A:DB,12,0),"")</f>
      </c>
      <c r="T654" s="1">
        <f>IFERROR(VLOOKUP(A654,'微伴数据'!A:DB,32,0),"")</f>
      </c>
      <c r="U654" s="1">
        <f>IFERROR(VLOOKUP(A654,'微伴数据'!A:DC,81,0),"")</f>
      </c>
      <c r="V654" s="1"/>
      <c r="W654" s="1"/>
      <c r="X654" s="1">
        <f>IFERROR(VLOOKUP(A654,'星云问卷'!A:O,8,0),"")</f>
      </c>
      <c r="Y654" s="3">
        <f>IFERROR(VLOOKUP(A654,'星云问卷'!A:O,9,0),"")</f>
      </c>
      <c r="Z654" s="3">
        <f>IFERROR(VLOOKUP(A654,'星云问卷'!A:O,10,0),"")</f>
      </c>
      <c r="AA654" s="3">
        <f>IFERROR(VLOOKUP(A654,'星云问卷'!A:O,11,0),"")</f>
      </c>
      <c r="AB654" s="3">
        <f>IFERROR(VLOOKUP(A654,'星云问卷'!A:O,12,0),"")</f>
      </c>
      <c r="AC654" s="3">
        <f>IFERROR(VLOOKUP(A654,'星云问卷'!A:O,13,0),"")</f>
      </c>
      <c r="AD654" s="3">
        <f>IFERROR(VLOOKUP(A654,'星云问卷'!A:O,14,0),"")</f>
      </c>
      <c r="AE654" s="3">
        <f>IFERROR(VLOOKUP(A654,'星云问卷'!A:O,15,0),"")</f>
      </c>
      <c r="AF654" s="1">
        <f>IFERROR(VLOOKUP(A654,'微伴数据'!A:DB,72,0),"")</f>
      </c>
      <c r="AG654" s="5"/>
      <c r="AH654" s="4"/>
      <c r="AI654" s="5"/>
      <c r="AJ654" s="4"/>
      <c r="AK654" s="4"/>
      <c r="AL654" s="4"/>
      <c r="AM654" s="1"/>
      <c r="AN654" s="1"/>
      <c r="AO654" s="1"/>
    </row>
    <row r="655">
      <c r="A655" s="1">
        <f>IF('微伴数据'!A653="","",'微伴数据'!A653)</f>
      </c>
      <c r="B655" s="1">
        <f>IF('微伴数据'!B653="","",'微伴数据'!B653)</f>
      </c>
      <c r="C655" s="1">
        <f>IF('微伴数据'!G653="","",'微伴数据'!G653)</f>
      </c>
      <c r="D655" s="1">
        <f>IF('微伴数据'!D653="","",'微伴数据'!D653)</f>
      </c>
      <c r="E655" s="1">
        <f>IF('微伴数据'!CR647="","",'微伴数据'!CR647)</f>
      </c>
      <c r="F655" s="1">
        <f>IF('微伴数据'!CL647="","",'微伴数据'!CL647)</f>
      </c>
      <c r="G655" s="1" t="str">
        <v>B</v>
      </c>
      <c r="H655" s="1" t="str">
        <v>建联</v>
      </c>
      <c r="I655" s="1"/>
      <c r="J655" s="3"/>
      <c r="K655" s="1">
        <f>T655&amp;CHAR(10)&amp;U655&amp;CHAR(10)&amp;V655&amp;CHAR(10)&amp;Y655&amp;CHAR(10)&amp;Z655&amp;CHAR(10)&amp;AA655&amp;CHAR(10)&amp;AB655&amp;CHAR(10)&amp;AC655&amp;CHAR(10)&amp;AD655&amp;CHAR(10)&amp;AE655</f>
      </c>
      <c r="L655" s="2">
        <f>IFERROR(VLOOKUP(#REF!,'第一课直播'!D:L,9,0),IFERROR(VLOOKUP('第一课回放'!C:H,5,0),"未到课"))</f>
      </c>
      <c r="M655" s="2">
        <f>IFERROR(VLOOKUP(#REF!,'第一课回放'!C:H,5,0),"0:00:00")</f>
      </c>
      <c r="N655" s="2">
        <f>IFERROR(VLOOKUP(#REF!,'第二课直播'!D:L,9,0),"未到课")</f>
      </c>
      <c r="O655" s="2"/>
      <c r="P655" s="2"/>
      <c r="Q655" s="2"/>
      <c r="R655" s="2"/>
      <c r="S655" s="1">
        <f>IFERROR(VLOOKUP(A655,'微伴数据'!A:DB,12,0),"")</f>
      </c>
      <c r="T655" s="1">
        <f>IFERROR(VLOOKUP(A655,'微伴数据'!A:DB,32,0),"")</f>
      </c>
      <c r="U655" s="1">
        <f>IFERROR(VLOOKUP(A655,'微伴数据'!A:DC,81,0),"")</f>
      </c>
      <c r="V655" s="1"/>
      <c r="W655" s="1"/>
      <c r="X655" s="1">
        <f>IFERROR(VLOOKUP(A655,'星云问卷'!A:O,8,0),"")</f>
      </c>
      <c r="Y655" s="3">
        <f>IFERROR(VLOOKUP(A655,'星云问卷'!A:O,9,0),"")</f>
      </c>
      <c r="Z655" s="3">
        <f>IFERROR(VLOOKUP(A655,'星云问卷'!A:O,10,0),"")</f>
      </c>
      <c r="AA655" s="3">
        <f>IFERROR(VLOOKUP(A655,'星云问卷'!A:O,11,0),"")</f>
      </c>
      <c r="AB655" s="3">
        <f>IFERROR(VLOOKUP(A655,'星云问卷'!A:O,12,0),"")</f>
      </c>
      <c r="AC655" s="3">
        <f>IFERROR(VLOOKUP(A655,'星云问卷'!A:O,13,0),"")</f>
      </c>
      <c r="AD655" s="3">
        <f>IFERROR(VLOOKUP(A655,'星云问卷'!A:O,14,0),"")</f>
      </c>
      <c r="AE655" s="3">
        <f>IFERROR(VLOOKUP(A655,'星云问卷'!A:O,15,0),"")</f>
      </c>
      <c r="AF655" s="1">
        <f>IFERROR(VLOOKUP(A655,'微伴数据'!A:DB,72,0),"")</f>
      </c>
      <c r="AG655" s="5"/>
      <c r="AH655" s="4"/>
      <c r="AI655" s="5"/>
      <c r="AJ655" s="4"/>
      <c r="AK655" s="4"/>
      <c r="AL655" s="4"/>
      <c r="AM655" s="1"/>
      <c r="AN655" s="1"/>
      <c r="AO655" s="1"/>
    </row>
    <row r="656">
      <c r="A656" s="1">
        <f>IF('微伴数据'!A654="","",'微伴数据'!A654)</f>
      </c>
      <c r="B656" s="1">
        <f>IF('微伴数据'!B654="","",'微伴数据'!B654)</f>
      </c>
      <c r="C656" s="1">
        <f>IF('微伴数据'!G654="","",'微伴数据'!G654)</f>
      </c>
      <c r="D656" s="1">
        <f>IF('微伴数据'!D654="","",'微伴数据'!D654)</f>
      </c>
      <c r="E656" s="1">
        <f>IF('微伴数据'!CR648="","",'微伴数据'!CR648)</f>
      </c>
      <c r="F656" s="1">
        <f>IF('微伴数据'!CL648="","",'微伴数据'!CL648)</f>
      </c>
      <c r="G656" s="1" t="str">
        <v>B</v>
      </c>
      <c r="H656" s="1" t="str">
        <v>建联</v>
      </c>
      <c r="I656" s="1"/>
      <c r="J656" s="3"/>
      <c r="K656" s="1">
        <f>T656&amp;CHAR(10)&amp;U656&amp;CHAR(10)&amp;V656&amp;CHAR(10)&amp;Y656&amp;CHAR(10)&amp;Z656&amp;CHAR(10)&amp;AA656&amp;CHAR(10)&amp;AB656&amp;CHAR(10)&amp;AC656&amp;CHAR(10)&amp;AD656&amp;CHAR(10)&amp;AE656</f>
      </c>
      <c r="L656" s="2">
        <f>IFERROR(VLOOKUP(#REF!,'第一课直播'!D:L,9,0),IFERROR(VLOOKUP('第一课回放'!C:H,5,0),"未到课"))</f>
      </c>
      <c r="M656" s="2">
        <f>IFERROR(VLOOKUP(#REF!,'第一课回放'!C:H,5,0),"0:00:00")</f>
      </c>
      <c r="N656" s="2">
        <f>IFERROR(VLOOKUP(#REF!,'第二课直播'!D:L,9,0),"未到课")</f>
      </c>
      <c r="O656" s="2"/>
      <c r="P656" s="2"/>
      <c r="Q656" s="2"/>
      <c r="R656" s="2"/>
      <c r="S656" s="1">
        <f>IFERROR(VLOOKUP(A656,'微伴数据'!A:DB,12,0),"")</f>
      </c>
      <c r="T656" s="1">
        <f>IFERROR(VLOOKUP(A656,'微伴数据'!A:DB,32,0),"")</f>
      </c>
      <c r="U656" s="1">
        <f>IFERROR(VLOOKUP(A656,'微伴数据'!A:DC,81,0),"")</f>
      </c>
      <c r="V656" s="1"/>
      <c r="W656" s="1"/>
      <c r="X656" s="1">
        <f>IFERROR(VLOOKUP(A656,'星云问卷'!A:O,8,0),"")</f>
      </c>
      <c r="Y656" s="3">
        <f>IFERROR(VLOOKUP(A656,'星云问卷'!A:O,9,0),"")</f>
      </c>
      <c r="Z656" s="3">
        <f>IFERROR(VLOOKUP(A656,'星云问卷'!A:O,10,0),"")</f>
      </c>
      <c r="AA656" s="3">
        <f>IFERROR(VLOOKUP(A656,'星云问卷'!A:O,11,0),"")</f>
      </c>
      <c r="AB656" s="3">
        <f>IFERROR(VLOOKUP(A656,'星云问卷'!A:O,12,0),"")</f>
      </c>
      <c r="AC656" s="3">
        <f>IFERROR(VLOOKUP(A656,'星云问卷'!A:O,13,0),"")</f>
      </c>
      <c r="AD656" s="3">
        <f>IFERROR(VLOOKUP(A656,'星云问卷'!A:O,14,0),"")</f>
      </c>
      <c r="AE656" s="3">
        <f>IFERROR(VLOOKUP(A656,'星云问卷'!A:O,15,0),"")</f>
      </c>
      <c r="AF656" s="1">
        <f>IFERROR(VLOOKUP(A656,'微伴数据'!A:DB,72,0),"")</f>
      </c>
      <c r="AG656" s="5"/>
      <c r="AH656" s="4"/>
      <c r="AI656" s="5"/>
      <c r="AJ656" s="4"/>
      <c r="AK656" s="4"/>
      <c r="AL656" s="4"/>
      <c r="AM656" s="1"/>
      <c r="AN656" s="1"/>
      <c r="AO656" s="1"/>
    </row>
    <row r="657">
      <c r="A657" s="1">
        <f>IF('微伴数据'!A655="","",'微伴数据'!A655)</f>
      </c>
      <c r="B657" s="1">
        <f>IF('微伴数据'!B655="","",'微伴数据'!B655)</f>
      </c>
      <c r="C657" s="1">
        <f>IF('微伴数据'!G655="","",'微伴数据'!G655)</f>
      </c>
      <c r="D657" s="1">
        <f>IF('微伴数据'!D655="","",'微伴数据'!D655)</f>
      </c>
      <c r="E657" s="1">
        <f>IF('微伴数据'!CR649="","",'微伴数据'!CR649)</f>
      </c>
      <c r="F657" s="1">
        <f>IF('微伴数据'!CL649="","",'微伴数据'!CL649)</f>
      </c>
      <c r="G657" s="1" t="str">
        <v>B</v>
      </c>
      <c r="H657" s="1" t="str">
        <v>建联</v>
      </c>
      <c r="I657" s="1"/>
      <c r="J657" s="3"/>
      <c r="K657" s="1">
        <f>T657&amp;CHAR(10)&amp;U657&amp;CHAR(10)&amp;V657&amp;CHAR(10)&amp;Y657&amp;CHAR(10)&amp;Z657&amp;CHAR(10)&amp;AA657&amp;CHAR(10)&amp;AB657&amp;CHAR(10)&amp;AC657&amp;CHAR(10)&amp;AD657&amp;CHAR(10)&amp;AE657</f>
      </c>
      <c r="L657" s="2">
        <f>IFERROR(VLOOKUP(#REF!,'第一课直播'!D:L,9,0),IFERROR(VLOOKUP('第一课回放'!C:H,5,0),"未到课"))</f>
      </c>
      <c r="M657" s="2">
        <f>IFERROR(VLOOKUP(#REF!,'第一课回放'!C:H,5,0),"0:00:00")</f>
      </c>
      <c r="N657" s="2">
        <f>IFERROR(VLOOKUP(#REF!,'第二课直播'!D:L,9,0),"未到课")</f>
      </c>
      <c r="O657" s="2"/>
      <c r="P657" s="2"/>
      <c r="Q657" s="2"/>
      <c r="R657" s="2"/>
      <c r="S657" s="1">
        <f>IFERROR(VLOOKUP(A657,'微伴数据'!A:DB,12,0),"")</f>
      </c>
      <c r="T657" s="1">
        <f>IFERROR(VLOOKUP(A657,'微伴数据'!A:DB,32,0),"")</f>
      </c>
      <c r="U657" s="1">
        <f>IFERROR(VLOOKUP(A657,'微伴数据'!A:DC,81,0),"")</f>
      </c>
      <c r="V657" s="1"/>
      <c r="W657" s="1"/>
      <c r="X657" s="1">
        <f>IFERROR(VLOOKUP(A657,'星云问卷'!A:O,8,0),"")</f>
      </c>
      <c r="Y657" s="3">
        <f>IFERROR(VLOOKUP(A657,'星云问卷'!A:O,9,0),"")</f>
      </c>
      <c r="Z657" s="3">
        <f>IFERROR(VLOOKUP(A657,'星云问卷'!A:O,10,0),"")</f>
      </c>
      <c r="AA657" s="3">
        <f>IFERROR(VLOOKUP(A657,'星云问卷'!A:O,11,0),"")</f>
      </c>
      <c r="AB657" s="3">
        <f>IFERROR(VLOOKUP(A657,'星云问卷'!A:O,12,0),"")</f>
      </c>
      <c r="AC657" s="3">
        <f>IFERROR(VLOOKUP(A657,'星云问卷'!A:O,13,0),"")</f>
      </c>
      <c r="AD657" s="3">
        <f>IFERROR(VLOOKUP(A657,'星云问卷'!A:O,14,0),"")</f>
      </c>
      <c r="AE657" s="3">
        <f>IFERROR(VLOOKUP(A657,'星云问卷'!A:O,15,0),"")</f>
      </c>
      <c r="AF657" s="1">
        <f>IFERROR(VLOOKUP(A657,'微伴数据'!A:DB,72,0),"")</f>
      </c>
      <c r="AG657" s="5"/>
      <c r="AH657" s="4"/>
      <c r="AI657" s="5"/>
      <c r="AJ657" s="4"/>
      <c r="AK657" s="4"/>
      <c r="AL657" s="4"/>
      <c r="AM657" s="1"/>
      <c r="AN657" s="1"/>
      <c r="AO657" s="1"/>
    </row>
    <row r="658">
      <c r="A658" s="1">
        <f>IF('微伴数据'!A656="","",'微伴数据'!A656)</f>
      </c>
      <c r="B658" s="1">
        <f>IF('微伴数据'!B656="","",'微伴数据'!B656)</f>
      </c>
      <c r="C658" s="1">
        <f>IF('微伴数据'!G656="","",'微伴数据'!G656)</f>
      </c>
      <c r="D658" s="1">
        <f>IF('微伴数据'!D656="","",'微伴数据'!D656)</f>
      </c>
      <c r="E658" s="1">
        <f>IF('微伴数据'!CR650="","",'微伴数据'!CR650)</f>
      </c>
      <c r="F658" s="1">
        <f>IF('微伴数据'!CL650="","",'微伴数据'!CL650)</f>
      </c>
      <c r="G658" s="1" t="str">
        <v>B</v>
      </c>
      <c r="H658" s="1" t="str">
        <v>建联</v>
      </c>
      <c r="I658" s="1"/>
      <c r="J658" s="3"/>
      <c r="K658" s="1">
        <f>T658&amp;CHAR(10)&amp;U658&amp;CHAR(10)&amp;V658&amp;CHAR(10)&amp;Y658&amp;CHAR(10)&amp;Z658&amp;CHAR(10)&amp;AA658&amp;CHAR(10)&amp;AB658&amp;CHAR(10)&amp;AC658&amp;CHAR(10)&amp;AD658&amp;CHAR(10)&amp;AE658</f>
      </c>
      <c r="L658" s="2">
        <f>IFERROR(VLOOKUP(#REF!,'第一课直播'!D:L,9,0),IFERROR(VLOOKUP('第一课回放'!C:H,5,0),"未到课"))</f>
      </c>
      <c r="M658" s="2">
        <f>IFERROR(VLOOKUP(#REF!,'第一课回放'!C:H,5,0),"0:00:00")</f>
      </c>
      <c r="N658" s="2">
        <f>IFERROR(VLOOKUP(#REF!,'第二课直播'!D:L,9,0),"未到课")</f>
      </c>
      <c r="O658" s="2"/>
      <c r="P658" s="2"/>
      <c r="Q658" s="2"/>
      <c r="R658" s="2"/>
      <c r="S658" s="1">
        <f>IFERROR(VLOOKUP(A658,'微伴数据'!A:DB,12,0),"")</f>
      </c>
      <c r="T658" s="1">
        <f>IFERROR(VLOOKUP(A658,'微伴数据'!A:DB,32,0),"")</f>
      </c>
      <c r="U658" s="1">
        <f>IFERROR(VLOOKUP(A658,'微伴数据'!A:DC,81,0),"")</f>
      </c>
      <c r="V658" s="1"/>
      <c r="W658" s="1"/>
      <c r="X658" s="1">
        <f>IFERROR(VLOOKUP(A658,'星云问卷'!A:O,8,0),"")</f>
      </c>
      <c r="Y658" s="3">
        <f>IFERROR(VLOOKUP(A658,'星云问卷'!A:O,9,0),"")</f>
      </c>
      <c r="Z658" s="3">
        <f>IFERROR(VLOOKUP(A658,'星云问卷'!A:O,10,0),"")</f>
      </c>
      <c r="AA658" s="3">
        <f>IFERROR(VLOOKUP(A658,'星云问卷'!A:O,11,0),"")</f>
      </c>
      <c r="AB658" s="3">
        <f>IFERROR(VLOOKUP(A658,'星云问卷'!A:O,12,0),"")</f>
      </c>
      <c r="AC658" s="3">
        <f>IFERROR(VLOOKUP(A658,'星云问卷'!A:O,13,0),"")</f>
      </c>
      <c r="AD658" s="3">
        <f>IFERROR(VLOOKUP(A658,'星云问卷'!A:O,14,0),"")</f>
      </c>
      <c r="AE658" s="3">
        <f>IFERROR(VLOOKUP(A658,'星云问卷'!A:O,15,0),"")</f>
      </c>
      <c r="AF658" s="1">
        <f>IFERROR(VLOOKUP(A658,'微伴数据'!A:DB,72,0),"")</f>
      </c>
      <c r="AG658" s="5"/>
      <c r="AH658" s="4"/>
      <c r="AI658" s="5"/>
      <c r="AJ658" s="4"/>
      <c r="AK658" s="4"/>
      <c r="AL658" s="4"/>
      <c r="AM658" s="1"/>
      <c r="AN658" s="1"/>
      <c r="AO658" s="1"/>
    </row>
    <row r="659">
      <c r="A659" s="1">
        <f>IF('微伴数据'!A657="","",'微伴数据'!A657)</f>
      </c>
      <c r="B659" s="1">
        <f>IF('微伴数据'!B657="","",'微伴数据'!B657)</f>
      </c>
      <c r="C659" s="1">
        <f>IF('微伴数据'!G657="","",'微伴数据'!G657)</f>
      </c>
      <c r="D659" s="1">
        <f>IF('微伴数据'!D657="","",'微伴数据'!D657)</f>
      </c>
      <c r="E659" s="1">
        <f>IF('微伴数据'!CR651="","",'微伴数据'!CR651)</f>
      </c>
      <c r="F659" s="1">
        <f>IF('微伴数据'!CL651="","",'微伴数据'!CL651)</f>
      </c>
      <c r="G659" s="1" t="str">
        <v>B</v>
      </c>
      <c r="H659" s="1" t="str">
        <v>建联</v>
      </c>
      <c r="I659" s="1"/>
      <c r="J659" s="3"/>
      <c r="K659" s="1">
        <f>T659&amp;CHAR(10)&amp;U659&amp;CHAR(10)&amp;V659&amp;CHAR(10)&amp;Y659&amp;CHAR(10)&amp;Z659&amp;CHAR(10)&amp;AA659&amp;CHAR(10)&amp;AB659&amp;CHAR(10)&amp;AC659&amp;CHAR(10)&amp;AD659&amp;CHAR(10)&amp;AE659</f>
      </c>
      <c r="L659" s="2">
        <f>IFERROR(VLOOKUP(#REF!,'第一课直播'!D:L,9,0),IFERROR(VLOOKUP('第一课回放'!C:H,5,0),"未到课"))</f>
      </c>
      <c r="M659" s="2">
        <f>IFERROR(VLOOKUP(#REF!,'第一课回放'!C:H,5,0),"0:00:00")</f>
      </c>
      <c r="N659" s="2">
        <f>IFERROR(VLOOKUP(#REF!,'第二课直播'!D:L,9,0),"未到课")</f>
      </c>
      <c r="O659" s="2"/>
      <c r="P659" s="2"/>
      <c r="Q659" s="2"/>
      <c r="R659" s="2"/>
      <c r="S659" s="1">
        <f>IFERROR(VLOOKUP(A659,'微伴数据'!A:DB,12,0),"")</f>
      </c>
      <c r="T659" s="1">
        <f>IFERROR(VLOOKUP(A659,'微伴数据'!A:DB,32,0),"")</f>
      </c>
      <c r="U659" s="1">
        <f>IFERROR(VLOOKUP(A659,'微伴数据'!A:DC,81,0),"")</f>
      </c>
      <c r="V659" s="1"/>
      <c r="W659" s="1"/>
      <c r="X659" s="1">
        <f>IFERROR(VLOOKUP(A659,'星云问卷'!A:O,8,0),"")</f>
      </c>
      <c r="Y659" s="3">
        <f>IFERROR(VLOOKUP(A659,'星云问卷'!A:O,9,0),"")</f>
      </c>
      <c r="Z659" s="3">
        <f>IFERROR(VLOOKUP(A659,'星云问卷'!A:O,10,0),"")</f>
      </c>
      <c r="AA659" s="3">
        <f>IFERROR(VLOOKUP(A659,'星云问卷'!A:O,11,0),"")</f>
      </c>
      <c r="AB659" s="3">
        <f>IFERROR(VLOOKUP(A659,'星云问卷'!A:O,12,0),"")</f>
      </c>
      <c r="AC659" s="3">
        <f>IFERROR(VLOOKUP(A659,'星云问卷'!A:O,13,0),"")</f>
      </c>
      <c r="AD659" s="3">
        <f>IFERROR(VLOOKUP(A659,'星云问卷'!A:O,14,0),"")</f>
      </c>
      <c r="AE659" s="3">
        <f>IFERROR(VLOOKUP(A659,'星云问卷'!A:O,15,0),"")</f>
      </c>
      <c r="AF659" s="1">
        <f>IFERROR(VLOOKUP(A659,'微伴数据'!A:DB,72,0),"")</f>
      </c>
      <c r="AG659" s="5"/>
      <c r="AH659" s="4"/>
      <c r="AI659" s="5"/>
      <c r="AJ659" s="4"/>
      <c r="AK659" s="4"/>
      <c r="AL659" s="4"/>
      <c r="AM659" s="1"/>
      <c r="AN659" s="1"/>
      <c r="AO659" s="1"/>
    </row>
    <row r="660">
      <c r="A660" s="1">
        <f>IF('微伴数据'!A658="","",'微伴数据'!A658)</f>
      </c>
      <c r="B660" s="1">
        <f>IF('微伴数据'!B658="","",'微伴数据'!B658)</f>
      </c>
      <c r="C660" s="1">
        <f>IF('微伴数据'!G658="","",'微伴数据'!G658)</f>
      </c>
      <c r="D660" s="1">
        <f>IF('微伴数据'!D658="","",'微伴数据'!D658)</f>
      </c>
      <c r="E660" s="1">
        <f>IF('微伴数据'!CR652="","",'微伴数据'!CR652)</f>
      </c>
      <c r="F660" s="1">
        <f>IF('微伴数据'!CL652="","",'微伴数据'!CL652)</f>
      </c>
      <c r="G660" s="1" t="str">
        <v>B</v>
      </c>
      <c r="H660" s="1" t="str">
        <v>建联</v>
      </c>
      <c r="I660" s="1"/>
      <c r="J660" s="3"/>
      <c r="K660" s="1">
        <f>T660&amp;CHAR(10)&amp;U660&amp;CHAR(10)&amp;V660&amp;CHAR(10)&amp;Y660&amp;CHAR(10)&amp;Z660&amp;CHAR(10)&amp;AA660&amp;CHAR(10)&amp;AB660&amp;CHAR(10)&amp;AC660&amp;CHAR(10)&amp;AD660&amp;CHAR(10)&amp;AE660</f>
      </c>
      <c r="L660" s="2">
        <f>IFERROR(VLOOKUP(#REF!,'第一课直播'!D:L,9,0),IFERROR(VLOOKUP('第一课回放'!C:H,5,0),"未到课"))</f>
      </c>
      <c r="M660" s="2">
        <f>IFERROR(VLOOKUP(#REF!,'第一课回放'!C:H,5,0),"0:00:00")</f>
      </c>
      <c r="N660" s="2">
        <f>IFERROR(VLOOKUP(#REF!,'第二课直播'!D:L,9,0),"未到课")</f>
      </c>
      <c r="O660" s="2"/>
      <c r="P660" s="2"/>
      <c r="Q660" s="2"/>
      <c r="R660" s="2"/>
      <c r="S660" s="1">
        <f>IFERROR(VLOOKUP(A660,'微伴数据'!A:DB,12,0),"")</f>
      </c>
      <c r="T660" s="1">
        <f>IFERROR(VLOOKUP(A660,'微伴数据'!A:DB,32,0),"")</f>
      </c>
      <c r="U660" s="1">
        <f>IFERROR(VLOOKUP(A660,'微伴数据'!A:DC,81,0),"")</f>
      </c>
      <c r="V660" s="1"/>
      <c r="W660" s="1"/>
      <c r="X660" s="1">
        <f>IFERROR(VLOOKUP(A660,'星云问卷'!A:O,8,0),"")</f>
      </c>
      <c r="Y660" s="3">
        <f>IFERROR(VLOOKUP(A660,'星云问卷'!A:O,9,0),"")</f>
      </c>
      <c r="Z660" s="3">
        <f>IFERROR(VLOOKUP(A660,'星云问卷'!A:O,10,0),"")</f>
      </c>
      <c r="AA660" s="3">
        <f>IFERROR(VLOOKUP(A660,'星云问卷'!A:O,11,0),"")</f>
      </c>
      <c r="AB660" s="3">
        <f>IFERROR(VLOOKUP(A660,'星云问卷'!A:O,12,0),"")</f>
      </c>
      <c r="AC660" s="3">
        <f>IFERROR(VLOOKUP(A660,'星云问卷'!A:O,13,0),"")</f>
      </c>
      <c r="AD660" s="3">
        <f>IFERROR(VLOOKUP(A660,'星云问卷'!A:O,14,0),"")</f>
      </c>
      <c r="AE660" s="3">
        <f>IFERROR(VLOOKUP(A660,'星云问卷'!A:O,15,0),"")</f>
      </c>
      <c r="AF660" s="1">
        <f>IFERROR(VLOOKUP(A660,'微伴数据'!A:DB,72,0),"")</f>
      </c>
      <c r="AG660" s="5"/>
      <c r="AH660" s="4"/>
      <c r="AI660" s="5"/>
      <c r="AJ660" s="4"/>
      <c r="AK660" s="4"/>
      <c r="AL660" s="4"/>
      <c r="AM660" s="1"/>
      <c r="AN660" s="1"/>
      <c r="AO660" s="1"/>
    </row>
    <row r="661">
      <c r="A661" s="1">
        <f>IF('微伴数据'!A659="","",'微伴数据'!A659)</f>
      </c>
      <c r="B661" s="1">
        <f>IF('微伴数据'!B659="","",'微伴数据'!B659)</f>
      </c>
      <c r="C661" s="1">
        <f>IF('微伴数据'!G659="","",'微伴数据'!G659)</f>
      </c>
      <c r="D661" s="1">
        <f>IF('微伴数据'!D659="","",'微伴数据'!D659)</f>
      </c>
      <c r="E661" s="1">
        <f>IF('微伴数据'!CR653="","",'微伴数据'!CR653)</f>
      </c>
      <c r="F661" s="1">
        <f>IF('微伴数据'!CL653="","",'微伴数据'!CL653)</f>
      </c>
      <c r="G661" s="1" t="str">
        <v>B</v>
      </c>
      <c r="H661" s="1" t="str">
        <v>建联</v>
      </c>
      <c r="I661" s="1"/>
      <c r="J661" s="3"/>
      <c r="K661" s="1">
        <f>T661&amp;CHAR(10)&amp;U661&amp;CHAR(10)&amp;V661&amp;CHAR(10)&amp;Y661&amp;CHAR(10)&amp;Z661&amp;CHAR(10)&amp;AA661&amp;CHAR(10)&amp;AB661&amp;CHAR(10)&amp;AC661&amp;CHAR(10)&amp;AD661&amp;CHAR(10)&amp;AE661</f>
      </c>
      <c r="L661" s="2">
        <f>IFERROR(VLOOKUP(#REF!,'第一课直播'!D:L,9,0),IFERROR(VLOOKUP('第一课回放'!C:H,5,0),"未到课"))</f>
      </c>
      <c r="M661" s="2">
        <f>IFERROR(VLOOKUP(#REF!,'第一课回放'!C:H,5,0),"0:00:00")</f>
      </c>
      <c r="N661" s="2">
        <f>IFERROR(VLOOKUP(#REF!,'第二课直播'!D:L,9,0),"未到课")</f>
      </c>
      <c r="O661" s="2"/>
      <c r="P661" s="2"/>
      <c r="Q661" s="2"/>
      <c r="R661" s="2"/>
      <c r="S661" s="1">
        <f>IFERROR(VLOOKUP(A661,'微伴数据'!A:DB,12,0),"")</f>
      </c>
      <c r="T661" s="1">
        <f>IFERROR(VLOOKUP(A661,'微伴数据'!A:DB,32,0),"")</f>
      </c>
      <c r="U661" s="1">
        <f>IFERROR(VLOOKUP(A661,'微伴数据'!A:DC,81,0),"")</f>
      </c>
      <c r="V661" s="1"/>
      <c r="W661" s="1"/>
      <c r="X661" s="1">
        <f>IFERROR(VLOOKUP(A661,'星云问卷'!A:O,8,0),"")</f>
      </c>
      <c r="Y661" s="3">
        <f>IFERROR(VLOOKUP(A661,'星云问卷'!A:O,9,0),"")</f>
      </c>
      <c r="Z661" s="3">
        <f>IFERROR(VLOOKUP(A661,'星云问卷'!A:O,10,0),"")</f>
      </c>
      <c r="AA661" s="3">
        <f>IFERROR(VLOOKUP(A661,'星云问卷'!A:O,11,0),"")</f>
      </c>
      <c r="AB661" s="3">
        <f>IFERROR(VLOOKUP(A661,'星云问卷'!A:O,12,0),"")</f>
      </c>
      <c r="AC661" s="3">
        <f>IFERROR(VLOOKUP(A661,'星云问卷'!A:O,13,0),"")</f>
      </c>
      <c r="AD661" s="3">
        <f>IFERROR(VLOOKUP(A661,'星云问卷'!A:O,14,0),"")</f>
      </c>
      <c r="AE661" s="3">
        <f>IFERROR(VLOOKUP(A661,'星云问卷'!A:O,15,0),"")</f>
      </c>
      <c r="AF661" s="1">
        <f>IFERROR(VLOOKUP(A661,'微伴数据'!A:DB,72,0),"")</f>
      </c>
      <c r="AG661" s="5"/>
      <c r="AH661" s="4"/>
      <c r="AI661" s="5"/>
      <c r="AJ661" s="4"/>
      <c r="AK661" s="4"/>
      <c r="AL661" s="4"/>
      <c r="AM661" s="1"/>
      <c r="AN661" s="1"/>
      <c r="AO661" s="1"/>
    </row>
    <row r="662">
      <c r="A662" s="8">
        <f>IF('微伴数据'!A660="","",'微伴数据'!A660)</f>
      </c>
      <c r="B662" s="1">
        <f>IF('微伴数据'!B660="","",'微伴数据'!B660)</f>
      </c>
      <c r="C662" s="1">
        <f>IF('微伴数据'!G660="","",'微伴数据'!G660)</f>
      </c>
      <c r="D662" s="1">
        <f>IF('微伴数据'!D660="","",'微伴数据'!D660)</f>
      </c>
      <c r="E662" s="1">
        <f>IF('微伴数据'!CR654="","",'微伴数据'!CR654)</f>
      </c>
      <c r="F662" s="1">
        <f>IF('微伴数据'!CL654="","",'微伴数据'!CL654)</f>
      </c>
      <c r="G662" s="1" t="str">
        <v>B</v>
      </c>
      <c r="H662" s="1" t="str">
        <v>建联</v>
      </c>
      <c r="I662" s="1"/>
      <c r="J662" s="3"/>
      <c r="K662" s="1">
        <f>T662&amp;CHAR(10)&amp;U662&amp;CHAR(10)&amp;V662&amp;CHAR(10)&amp;Y662&amp;CHAR(10)&amp;Z662&amp;CHAR(10)&amp;AA662&amp;CHAR(10)&amp;AB662&amp;CHAR(10)&amp;AC662&amp;CHAR(10)&amp;AD662&amp;CHAR(10)&amp;AE662</f>
      </c>
      <c r="L662" s="2">
        <f>IFERROR(VLOOKUP(#REF!,'第一课直播'!D:L,9,0),IFERROR(VLOOKUP('第一课回放'!C:H,5,0),"未到课"))</f>
      </c>
      <c r="M662" s="2">
        <f>IFERROR(VLOOKUP(#REF!,'第一课回放'!C:H,5,0),"0:00:00")</f>
      </c>
      <c r="N662" s="2">
        <f>IFERROR(VLOOKUP(#REF!,'第二课直播'!D:L,9,0),"未到课")</f>
      </c>
      <c r="O662" s="2"/>
      <c r="P662" s="2"/>
      <c r="Q662" s="2"/>
      <c r="R662" s="2"/>
      <c r="S662" s="1">
        <f>IFERROR(VLOOKUP(A662,'微伴数据'!A:DB,12,0),"")</f>
      </c>
      <c r="T662" s="1">
        <f>IFERROR(VLOOKUP(A662,'微伴数据'!A:DB,32,0),"")</f>
      </c>
      <c r="U662" s="1">
        <f>IFERROR(VLOOKUP(A662,'微伴数据'!A:DC,81,0),"")</f>
      </c>
      <c r="V662" s="1"/>
      <c r="W662" s="1"/>
      <c r="X662" s="1">
        <f>IFERROR(VLOOKUP(A662,'星云问卷'!A:O,8,0),"")</f>
      </c>
      <c r="Y662" s="3">
        <f>IFERROR(VLOOKUP(A662,'星云问卷'!A:O,9,0),"")</f>
      </c>
      <c r="Z662" s="3">
        <f>IFERROR(VLOOKUP(A662,'星云问卷'!A:O,10,0),"")</f>
      </c>
      <c r="AA662" s="3">
        <f>IFERROR(VLOOKUP(A662,'星云问卷'!A:O,11,0),"")</f>
      </c>
      <c r="AB662" s="3">
        <f>IFERROR(VLOOKUP(A662,'星云问卷'!A:O,12,0),"")</f>
      </c>
      <c r="AC662" s="3">
        <f>IFERROR(VLOOKUP(A662,'星云问卷'!A:O,13,0),"")</f>
      </c>
      <c r="AD662" s="3">
        <f>IFERROR(VLOOKUP(A662,'星云问卷'!A:O,14,0),"")</f>
      </c>
      <c r="AE662" s="3">
        <f>IFERROR(VLOOKUP(A662,'星云问卷'!A:O,15,0),"")</f>
      </c>
      <c r="AF662" s="1">
        <f>IFERROR(VLOOKUP(A662,'微伴数据'!A:DB,72,0),"")</f>
      </c>
      <c r="AG662" s="5" t="str">
        <v>54Cukvpd</v>
      </c>
      <c r="AH662" s="4" t="str">
        <v>https://xiaobot.net/invitation/4807f-6ea7c-b7d18-81784/</v>
      </c>
      <c r="AI662" s="5" t="str">
        <v>6ducZNvh</v>
      </c>
      <c r="AJ662" s="4"/>
      <c r="AK662" s="4"/>
      <c r="AL662" s="4">
        <f>CONCATENATE( " 我把体验营用户专属福利给你发一下哈：" &amp; CHAR(10) &amp; CHAR(10), "1.《抖音商业IP课》" &amp; CHAR(10), "兑换码：", AG662, CHAR(10), "兑换码使用地址：https://appamvpb5mq9834.h5.xiaoeknow.com/p/t/v1/ecommerce/mkt/redeem_index" &amp; CHAR(10) &amp; CHAR(10), "2.《生财有术66个项目精选》" &amp; CHAR(10), "兑换码：", AH662, CHAR(10), "使用方式：微信搜索小报童投递-点击开始阅读-点击生财有术项目精选即可" &amp; CHAR(10) &amp; CHAR(10), "3.《生财365问》" &amp; CHAR(10), "兑换码：", AI662, CHAR(10), "使用方式：https://appamvpb5mq9834.h5.xiaoeknow.com/p/t/v1/ecommerce/mkt/redeem_index")</f>
      </c>
      <c r="AM662" s="1"/>
      <c r="AN662" s="1"/>
      <c r="AO662" s="1"/>
    </row>
    <row r="663">
      <c r="A663" s="1">
        <f>IF('微伴数据'!A661="","",'微伴数据'!A661)</f>
      </c>
      <c r="B663" s="1">
        <f>IF('微伴数据'!B661="","",'微伴数据'!B661)</f>
      </c>
      <c r="C663" s="1">
        <f>IF('微伴数据'!G661="","",'微伴数据'!G661)</f>
      </c>
      <c r="D663" s="1">
        <f>IF('微伴数据'!D661="","",'微伴数据'!D661)</f>
      </c>
      <c r="E663" s="1">
        <f>IF('微伴数据'!CR655="","",'微伴数据'!CR655)</f>
      </c>
      <c r="F663" s="1">
        <f>IF('微伴数据'!CL655="","",'微伴数据'!CL655)</f>
      </c>
      <c r="G663" s="1" t="str">
        <v>B</v>
      </c>
      <c r="H663" s="1" t="str">
        <v>建联</v>
      </c>
      <c r="I663" s="1"/>
      <c r="J663" s="3"/>
      <c r="K663" s="1">
        <f>T663&amp;CHAR(10)&amp;U663&amp;CHAR(10)&amp;V663&amp;CHAR(10)&amp;Y663&amp;CHAR(10)&amp;Z663&amp;CHAR(10)&amp;AA663&amp;CHAR(10)&amp;AB663&amp;CHAR(10)&amp;AC663&amp;CHAR(10)&amp;AD663&amp;CHAR(10)&amp;AE663</f>
      </c>
      <c r="L663" s="2">
        <f>IFERROR(VLOOKUP(#REF!,'第一课直播'!D:L,9,0),IFERROR(VLOOKUP('第一课回放'!C:H,5,0),"未到课"))</f>
      </c>
      <c r="M663" s="2">
        <f>IFERROR(VLOOKUP(#REF!,'第一课回放'!C:H,5,0),"0:00:00")</f>
      </c>
      <c r="N663" s="2">
        <f>IFERROR(VLOOKUP(#REF!,'第二课直播'!D:L,9,0),"未到课")</f>
      </c>
      <c r="O663" s="2"/>
      <c r="P663" s="2"/>
      <c r="Q663" s="2"/>
      <c r="R663" s="2"/>
      <c r="S663" s="1">
        <f>IFERROR(VLOOKUP(A663,'微伴数据'!A:DB,12,0),"")</f>
      </c>
      <c r="T663" s="1">
        <f>IFERROR(VLOOKUP(A663,'微伴数据'!A:DB,32,0),"")</f>
      </c>
      <c r="U663" s="1">
        <f>IFERROR(VLOOKUP(A663,'微伴数据'!A:DC,81,0),"")</f>
      </c>
      <c r="V663" s="1"/>
      <c r="W663" s="1"/>
      <c r="X663" s="1">
        <f>IFERROR(VLOOKUP(A663,'星云问卷'!A:O,8,0),"")</f>
      </c>
      <c r="Y663" s="3">
        <f>IFERROR(VLOOKUP(A663,'星云问卷'!A:O,9,0),"")</f>
      </c>
      <c r="Z663" s="3">
        <f>IFERROR(VLOOKUP(A663,'星云问卷'!A:O,10,0),"")</f>
      </c>
      <c r="AA663" s="3">
        <f>IFERROR(VLOOKUP(A663,'星云问卷'!A:O,11,0),"")</f>
      </c>
      <c r="AB663" s="3">
        <f>IFERROR(VLOOKUP(A663,'星云问卷'!A:O,12,0),"")</f>
      </c>
      <c r="AC663" s="3">
        <f>IFERROR(VLOOKUP(A663,'星云问卷'!A:O,13,0),"")</f>
      </c>
      <c r="AD663" s="3">
        <f>IFERROR(VLOOKUP(A663,'星云问卷'!A:O,14,0),"")</f>
      </c>
      <c r="AE663" s="3">
        <f>IFERROR(VLOOKUP(A663,'星云问卷'!A:O,15,0),"")</f>
      </c>
      <c r="AF663" s="1">
        <f>IFERROR(VLOOKUP(A663,'微伴数据'!A:DB,72,0),"")</f>
      </c>
      <c r="AG663" s="5" t="str">
        <v>54BHTquY</v>
      </c>
      <c r="AH663" s="4" t="str">
        <v>https://xiaobot.net/invitation/c8b31-b4805-efdce-cbb4c/</v>
      </c>
      <c r="AI663" s="5" t="str">
        <v>6drQ2vrA</v>
      </c>
      <c r="AJ663" s="4"/>
      <c r="AK663" s="4"/>
      <c r="AL663" s="4">
        <f>CONCATENATE( " 我把体验营用户专属福利给你发一下哈：" &amp; CHAR(10) &amp; CHAR(10), "1.《抖音商业IP课》" &amp; CHAR(10), "兑换码：", AG663, CHAR(10), "兑换码使用地址：https://appamvpb5mq9834.h5.xiaoeknow.com/p/t/v1/ecommerce/mkt/redeem_index" &amp; CHAR(10) &amp; CHAR(10), "2.《生财有术66个项目精选》" &amp; CHAR(10), "兑换码：", AH663, CHAR(10), "使用方式：微信搜索小报童投递-点击开始阅读-点击生财有术项目精选即可" &amp; CHAR(10) &amp; CHAR(10), "3.《生财365问》" &amp; CHAR(10), "兑换码：", AI663, CHAR(10), "使用方式：https://appamvpb5mq9834.h5.xiaoeknow.com/p/t/v1/ecommerce/mkt/redeem_index")</f>
      </c>
      <c r="AM663" s="1"/>
      <c r="AN663" s="1"/>
      <c r="AO663" s="1"/>
    </row>
    <row r="664">
      <c r="A664" s="1">
        <f>IF('微伴数据'!A662="","",'微伴数据'!A662)</f>
      </c>
      <c r="B664" s="1">
        <f>IF('微伴数据'!B662="","",'微伴数据'!B662)</f>
      </c>
      <c r="C664" s="1">
        <f>IF('微伴数据'!G662="","",'微伴数据'!G662)</f>
      </c>
      <c r="D664" s="1">
        <f>IF('微伴数据'!D662="","",'微伴数据'!D662)</f>
      </c>
      <c r="E664" s="1">
        <f>IF('微伴数据'!CR656="","",'微伴数据'!CR656)</f>
      </c>
      <c r="F664" s="1">
        <f>IF('微伴数据'!CL656="","",'微伴数据'!CL656)</f>
      </c>
      <c r="G664" s="1" t="str">
        <v>B</v>
      </c>
      <c r="H664" s="1" t="str">
        <v>建联</v>
      </c>
      <c r="I664" s="1"/>
      <c r="J664" s="3"/>
      <c r="K664" s="1">
        <f>T664&amp;CHAR(10)&amp;U664&amp;CHAR(10)&amp;V664&amp;CHAR(10)&amp;Y664&amp;CHAR(10)&amp;Z664&amp;CHAR(10)&amp;AA664&amp;CHAR(10)&amp;AB664&amp;CHAR(10)&amp;AC664&amp;CHAR(10)&amp;AD664&amp;CHAR(10)&amp;AE664</f>
      </c>
      <c r="L664" s="2">
        <f>IFERROR(VLOOKUP(#REF!,'第一课直播'!D:L,9,0),IFERROR(VLOOKUP('第一课回放'!C:H,5,0),"未到课"))</f>
      </c>
      <c r="M664" s="2">
        <f>IFERROR(VLOOKUP(#REF!,'第一课回放'!C:H,5,0),"0:00:00")</f>
      </c>
      <c r="N664" s="2">
        <f>IFERROR(VLOOKUP(#REF!,'第二课直播'!D:L,9,0),"未到课")</f>
      </c>
      <c r="O664" s="2"/>
      <c r="P664" s="2"/>
      <c r="Q664" s="2"/>
      <c r="R664" s="2"/>
      <c r="S664" s="1">
        <f>IFERROR(VLOOKUP(A664,'微伴数据'!A:DB,12,0),"")</f>
      </c>
      <c r="T664" s="1">
        <f>IFERROR(VLOOKUP(A664,'微伴数据'!A:DB,32,0),"")</f>
      </c>
      <c r="U664" s="1">
        <f>IFERROR(VLOOKUP(A664,'微伴数据'!A:DC,81,0),"")</f>
      </c>
      <c r="V664" s="1"/>
      <c r="W664" s="1"/>
      <c r="X664" s="1">
        <f>IFERROR(VLOOKUP(A664,'星云问卷'!A:O,8,0),"")</f>
      </c>
      <c r="Y664" s="3">
        <f>IFERROR(VLOOKUP(A664,'星云问卷'!A:O,9,0),"")</f>
      </c>
      <c r="Z664" s="3">
        <f>IFERROR(VLOOKUP(A664,'星云问卷'!A:O,10,0),"")</f>
      </c>
      <c r="AA664" s="3">
        <f>IFERROR(VLOOKUP(A664,'星云问卷'!A:O,11,0),"")</f>
      </c>
      <c r="AB664" s="3">
        <f>IFERROR(VLOOKUP(A664,'星云问卷'!A:O,12,0),"")</f>
      </c>
      <c r="AC664" s="3">
        <f>IFERROR(VLOOKUP(A664,'星云问卷'!A:O,13,0),"")</f>
      </c>
      <c r="AD664" s="3">
        <f>IFERROR(VLOOKUP(A664,'星云问卷'!A:O,14,0),"")</f>
      </c>
      <c r="AE664" s="3">
        <f>IFERROR(VLOOKUP(A664,'星云问卷'!A:O,15,0),"")</f>
      </c>
      <c r="AF664" s="1">
        <f>IFERROR(VLOOKUP(A664,'微伴数据'!A:DB,72,0),"")</f>
      </c>
      <c r="AG664" s="5" t="str">
        <v>54ASpbN8</v>
      </c>
      <c r="AH664" s="4" t="s">
        <v>7</v>
      </c>
      <c r="AI664" s="5" t="str">
        <v>6dq6rbzs</v>
      </c>
      <c r="AJ664" s="4"/>
      <c r="AK664" s="4"/>
      <c r="AL664" s="4">
        <f>CONCATENATE( " 我把体验营用户专属福利给你发一下哈：" &amp; CHAR(10) &amp; CHAR(10), "1.《抖音商业IP课》" &amp; CHAR(10), "兑换码：", AG664, CHAR(10), "兑换码使用地址：https://appamvpb5mq9834.h5.xiaoeknow.com/p/t/v1/ecommerce/mkt/redeem_index" &amp; CHAR(10) &amp; CHAR(10), "2.《生财有术66个项目精选》" &amp; CHAR(10), "兑换码：", AH664, CHAR(10), "使用方式：微信搜索小报童投递-点击开始阅读-点击生财有术项目精选即可" &amp; CHAR(10) &amp; CHAR(10), "3.《生财365问》" &amp; CHAR(10), "兑换码：", AI664, CHAR(10), "使用方式：https://appamvpb5mq9834.h5.xiaoeknow.com/p/t/v1/ecommerce/mkt/redeem_index")</f>
      </c>
      <c r="AM664" s="1"/>
      <c r="AN664" s="1"/>
      <c r="AO664" s="1"/>
    </row>
    <row r="665">
      <c r="A665" s="1">
        <f>IF('微伴数据'!A663="","",'微伴数据'!A663)</f>
      </c>
      <c r="B665" s="1">
        <f>IF('微伴数据'!B663="","",'微伴数据'!B663)</f>
      </c>
      <c r="C665" s="1">
        <f>IF('微伴数据'!G663="","",'微伴数据'!G663)</f>
      </c>
      <c r="D665" s="1">
        <f>IF('微伴数据'!D663="","",'微伴数据'!D663)</f>
      </c>
      <c r="E665" s="1">
        <f>IF('微伴数据'!CR657="","",'微伴数据'!CR657)</f>
      </c>
      <c r="F665" s="1">
        <f>IF('微伴数据'!CL657="","",'微伴数据'!CL657)</f>
      </c>
      <c r="G665" s="1" t="str">
        <v>B</v>
      </c>
      <c r="H665" s="1" t="str">
        <v>建联</v>
      </c>
      <c r="I665" s="1"/>
      <c r="J665" s="3"/>
      <c r="K665" s="1">
        <f>T665&amp;CHAR(10)&amp;U665&amp;CHAR(10)&amp;V665&amp;CHAR(10)&amp;Y665&amp;CHAR(10)&amp;Z665&amp;CHAR(10)&amp;AA665&amp;CHAR(10)&amp;AB665&amp;CHAR(10)&amp;AC665&amp;CHAR(10)&amp;AD665&amp;CHAR(10)&amp;AE665</f>
      </c>
      <c r="L665" s="2">
        <f>IFERROR(VLOOKUP(#REF!,'第一课直播'!D:L,9,0),IFERROR(VLOOKUP('第一课回放'!C:H,5,0),"未到课"))</f>
      </c>
      <c r="M665" s="2">
        <f>IFERROR(VLOOKUP(#REF!,'第一课回放'!C:H,5,0),"0:00:00")</f>
      </c>
      <c r="N665" s="2">
        <f>IFERROR(VLOOKUP(#REF!,'第二课直播'!D:L,9,0),"未到课")</f>
      </c>
      <c r="O665" s="2"/>
      <c r="P665" s="2"/>
      <c r="Q665" s="2"/>
      <c r="R665" s="2"/>
      <c r="S665" s="1">
        <f>IFERROR(VLOOKUP(A665,'微伴数据'!A:DB,12,0),"")</f>
      </c>
      <c r="T665" s="1">
        <f>IFERROR(VLOOKUP(A665,'微伴数据'!A:DB,32,0),"")</f>
      </c>
      <c r="U665" s="1">
        <f>IFERROR(VLOOKUP(A665,'微伴数据'!A:DC,81,0),"")</f>
      </c>
      <c r="V665" s="1"/>
      <c r="W665" s="1"/>
      <c r="X665" s="1">
        <f>IFERROR(VLOOKUP(A665,'星云问卷'!A:O,8,0),"")</f>
      </c>
      <c r="Y665" s="3">
        <f>IFERROR(VLOOKUP(A665,'星云问卷'!A:O,9,0),"")</f>
      </c>
      <c r="Z665" s="3">
        <f>IFERROR(VLOOKUP(A665,'星云问卷'!A:O,10,0),"")</f>
      </c>
      <c r="AA665" s="3">
        <f>IFERROR(VLOOKUP(A665,'星云问卷'!A:O,11,0),"")</f>
      </c>
      <c r="AB665" s="3">
        <f>IFERROR(VLOOKUP(A665,'星云问卷'!A:O,12,0),"")</f>
      </c>
      <c r="AC665" s="3">
        <f>IFERROR(VLOOKUP(A665,'星云问卷'!A:O,13,0),"")</f>
      </c>
      <c r="AD665" s="3">
        <f>IFERROR(VLOOKUP(A665,'星云问卷'!A:O,14,0),"")</f>
      </c>
      <c r="AE665" s="3">
        <f>IFERROR(VLOOKUP(A665,'星云问卷'!A:O,15,0),"")</f>
      </c>
      <c r="AF665" s="1">
        <f>IFERROR(VLOOKUP(A665,'微伴数据'!A:DB,72,0),"")</f>
      </c>
      <c r="AG665" s="5"/>
      <c r="AH665" s="4"/>
      <c r="AI665" s="5"/>
      <c r="AJ665" s="4"/>
      <c r="AK665" s="4"/>
      <c r="AL665" s="4"/>
      <c r="AM665" s="1"/>
      <c r="AN665" s="1"/>
      <c r="AO665" s="1"/>
    </row>
    <row r="666">
      <c r="A666" s="1">
        <f>IF('微伴数据'!A664="","",'微伴数据'!A664)</f>
      </c>
      <c r="B666" s="1">
        <f>IF('微伴数据'!B664="","",'微伴数据'!B664)</f>
      </c>
      <c r="C666" s="1">
        <f>IF('微伴数据'!G664="","",'微伴数据'!G664)</f>
      </c>
      <c r="D666" s="1">
        <f>IF('微伴数据'!D664="","",'微伴数据'!D664)</f>
      </c>
      <c r="E666" s="1">
        <f>IF('微伴数据'!CR658="","",'微伴数据'!CR658)</f>
      </c>
      <c r="F666" s="1">
        <f>IF('微伴数据'!CL658="","",'微伴数据'!CL658)</f>
      </c>
      <c r="G666" s="1" t="str">
        <v>B</v>
      </c>
      <c r="H666" s="1" t="str">
        <v>建联</v>
      </c>
      <c r="I666" s="1"/>
      <c r="J666" s="3"/>
      <c r="K666" s="1">
        <f>T666&amp;CHAR(10)&amp;U666&amp;CHAR(10)&amp;V666&amp;CHAR(10)&amp;Y666&amp;CHAR(10)&amp;Z666&amp;CHAR(10)&amp;AA666&amp;CHAR(10)&amp;AB666&amp;CHAR(10)&amp;AC666&amp;CHAR(10)&amp;AD666&amp;CHAR(10)&amp;AE666</f>
      </c>
      <c r="L666" s="2">
        <f>IFERROR(VLOOKUP(#REF!,'第一课直播'!D:L,9,0),IFERROR(VLOOKUP('第一课回放'!C:H,5,0),"未到课"))</f>
      </c>
      <c r="M666" s="2">
        <f>IFERROR(VLOOKUP(#REF!,'第一课回放'!C:H,5,0),"0:00:00")</f>
      </c>
      <c r="N666" s="2">
        <f>IFERROR(VLOOKUP(#REF!,'第二课直播'!D:L,9,0),"未到课")</f>
      </c>
      <c r="O666" s="2"/>
      <c r="P666" s="2"/>
      <c r="Q666" s="2"/>
      <c r="R666" s="2"/>
      <c r="S666" s="1">
        <f>IFERROR(VLOOKUP(A666,'微伴数据'!A:DB,12,0),"")</f>
      </c>
      <c r="T666" s="1">
        <f>IFERROR(VLOOKUP(A666,'微伴数据'!A:DB,32,0),"")</f>
      </c>
      <c r="U666" s="1">
        <f>IFERROR(VLOOKUP(A666,'微伴数据'!A:DC,81,0),"")</f>
      </c>
      <c r="V666" s="1"/>
      <c r="W666" s="1"/>
      <c r="X666" s="1">
        <f>IFERROR(VLOOKUP(A666,'星云问卷'!A:O,8,0),"")</f>
      </c>
      <c r="Y666" s="3">
        <f>IFERROR(VLOOKUP(A666,'星云问卷'!A:O,9,0),"")</f>
      </c>
      <c r="Z666" s="3">
        <f>IFERROR(VLOOKUP(A666,'星云问卷'!A:O,10,0),"")</f>
      </c>
      <c r="AA666" s="3">
        <f>IFERROR(VLOOKUP(A666,'星云问卷'!A:O,11,0),"")</f>
      </c>
      <c r="AB666" s="3">
        <f>IFERROR(VLOOKUP(A666,'星云问卷'!A:O,12,0),"")</f>
      </c>
      <c r="AC666" s="3">
        <f>IFERROR(VLOOKUP(A666,'星云问卷'!A:O,13,0),"")</f>
      </c>
      <c r="AD666" s="3">
        <f>IFERROR(VLOOKUP(A666,'星云问卷'!A:O,14,0),"")</f>
      </c>
      <c r="AE666" s="3">
        <f>IFERROR(VLOOKUP(A666,'星云问卷'!A:O,15,0),"")</f>
      </c>
      <c r="AF666" s="1">
        <f>IFERROR(VLOOKUP(A666,'微伴数据'!A:DB,72,0),"")</f>
      </c>
      <c r="AG666" s="5"/>
      <c r="AH666" s="4"/>
      <c r="AI666" s="5"/>
      <c r="AJ666" s="4"/>
      <c r="AK666" s="4"/>
      <c r="AL666" s="4"/>
      <c r="AM666" s="1"/>
      <c r="AN666" s="1"/>
      <c r="AO666" s="1"/>
    </row>
    <row r="667">
      <c r="A667" s="1">
        <f>IF('微伴数据'!A665="","",'微伴数据'!A665)</f>
      </c>
      <c r="B667" s="1">
        <f>IF('微伴数据'!B665="","",'微伴数据'!B665)</f>
      </c>
      <c r="C667" s="1">
        <f>IF('微伴数据'!G665="","",'微伴数据'!G665)</f>
      </c>
      <c r="D667" s="1">
        <f>IF('微伴数据'!D665="","",'微伴数据'!D665)</f>
      </c>
      <c r="E667" s="1">
        <f>IF('微伴数据'!CR659="","",'微伴数据'!CR659)</f>
      </c>
      <c r="F667" s="1">
        <f>IF('微伴数据'!CL659="","",'微伴数据'!CL659)</f>
      </c>
      <c r="G667" s="1" t="str">
        <v>B</v>
      </c>
      <c r="H667" s="1" t="str">
        <v>建联</v>
      </c>
      <c r="I667" s="1"/>
      <c r="J667" s="3"/>
      <c r="K667" s="1">
        <f>T667&amp;CHAR(10)&amp;U667&amp;CHAR(10)&amp;V667&amp;CHAR(10)&amp;Y667&amp;CHAR(10)&amp;Z667&amp;CHAR(10)&amp;AA667&amp;CHAR(10)&amp;AB667&amp;CHAR(10)&amp;AC667&amp;CHAR(10)&amp;AD667&amp;CHAR(10)&amp;AE667</f>
      </c>
      <c r="L667" s="2">
        <f>IFERROR(VLOOKUP(#REF!,'第一课直播'!D:L,9,0),IFERROR(VLOOKUP('第一课回放'!C:H,5,0),"未到课"))</f>
      </c>
      <c r="M667" s="2">
        <f>IFERROR(VLOOKUP(#REF!,'第一课回放'!C:H,5,0),"0:00:00")</f>
      </c>
      <c r="N667" s="2">
        <f>IFERROR(VLOOKUP(#REF!,'第二课直播'!D:L,9,0),"未到课")</f>
      </c>
      <c r="O667" s="2"/>
      <c r="P667" s="2"/>
      <c r="Q667" s="2"/>
      <c r="R667" s="2"/>
      <c r="S667" s="1">
        <f>IFERROR(VLOOKUP(A667,'微伴数据'!A:DB,12,0),"")</f>
      </c>
      <c r="T667" s="1">
        <f>IFERROR(VLOOKUP(A667,'微伴数据'!A:DB,32,0),"")</f>
      </c>
      <c r="U667" s="1">
        <f>IFERROR(VLOOKUP(A667,'微伴数据'!A:DC,81,0),"")</f>
      </c>
      <c r="V667" s="1"/>
      <c r="W667" s="1"/>
      <c r="X667" s="1">
        <f>IFERROR(VLOOKUP(A667,'星云问卷'!A:O,8,0),"")</f>
      </c>
      <c r="Y667" s="3">
        <f>IFERROR(VLOOKUP(A667,'星云问卷'!A:O,9,0),"")</f>
      </c>
      <c r="Z667" s="3">
        <f>IFERROR(VLOOKUP(A667,'星云问卷'!A:O,10,0),"")</f>
      </c>
      <c r="AA667" s="3">
        <f>IFERROR(VLOOKUP(A667,'星云问卷'!A:O,11,0),"")</f>
      </c>
      <c r="AB667" s="3">
        <f>IFERROR(VLOOKUP(A667,'星云问卷'!A:O,12,0),"")</f>
      </c>
      <c r="AC667" s="3">
        <f>IFERROR(VLOOKUP(A667,'星云问卷'!A:O,13,0),"")</f>
      </c>
      <c r="AD667" s="3">
        <f>IFERROR(VLOOKUP(A667,'星云问卷'!A:O,14,0),"")</f>
      </c>
      <c r="AE667" s="3">
        <f>IFERROR(VLOOKUP(A667,'星云问卷'!A:O,15,0),"")</f>
      </c>
      <c r="AF667" s="1">
        <f>IFERROR(VLOOKUP(A667,'微伴数据'!A:DB,72,0),"")</f>
      </c>
      <c r="AG667" s="5"/>
      <c r="AH667" s="4"/>
      <c r="AI667" s="5"/>
      <c r="AJ667" s="4"/>
      <c r="AK667" s="4"/>
      <c r="AL667" s="4"/>
      <c r="AM667" s="1"/>
      <c r="AN667" s="1"/>
      <c r="AO667" s="1"/>
    </row>
    <row r="668">
      <c r="A668" s="1">
        <f>IF('微伴数据'!A666="","",'微伴数据'!A666)</f>
      </c>
      <c r="B668" s="1">
        <f>IF('微伴数据'!B666="","",'微伴数据'!B666)</f>
      </c>
      <c r="C668" s="1">
        <f>IF('微伴数据'!G666="","",'微伴数据'!G666)</f>
      </c>
      <c r="D668" s="1">
        <f>IF('微伴数据'!D666="","",'微伴数据'!D666)</f>
      </c>
      <c r="E668" s="1">
        <f>IF('微伴数据'!CR660="","",'微伴数据'!CR660)</f>
      </c>
      <c r="F668" s="1">
        <f>IF('微伴数据'!CL660="","",'微伴数据'!CL660)</f>
      </c>
      <c r="G668" s="1" t="str">
        <v>B</v>
      </c>
      <c r="H668" s="1" t="str">
        <v>建联</v>
      </c>
      <c r="I668" s="1"/>
      <c r="J668" s="3"/>
      <c r="K668" s="1">
        <f>T668&amp;CHAR(10)&amp;U668&amp;CHAR(10)&amp;V668&amp;CHAR(10)&amp;Y668&amp;CHAR(10)&amp;Z668&amp;CHAR(10)&amp;AA668&amp;CHAR(10)&amp;AB668&amp;CHAR(10)&amp;AC668&amp;CHAR(10)&amp;AD668&amp;CHAR(10)&amp;AE668</f>
      </c>
      <c r="L668" s="2">
        <f>IFERROR(VLOOKUP(#REF!,'第一课直播'!D:L,9,0),IFERROR(VLOOKUP('第一课回放'!C:H,5,0),"未到课"))</f>
      </c>
      <c r="M668" s="2">
        <f>IFERROR(VLOOKUP(#REF!,'第一课回放'!C:H,5,0),"0:00:00")</f>
      </c>
      <c r="N668" s="2">
        <f>IFERROR(VLOOKUP(#REF!,'第二课直播'!D:L,9,0),"未到课")</f>
      </c>
      <c r="O668" s="2"/>
      <c r="P668" s="2"/>
      <c r="Q668" s="2"/>
      <c r="R668" s="2"/>
      <c r="S668" s="1">
        <f>IFERROR(VLOOKUP(A668,'微伴数据'!A:DB,12,0),"")</f>
      </c>
      <c r="T668" s="1">
        <f>IFERROR(VLOOKUP(A668,'微伴数据'!A:DB,32,0),"")</f>
      </c>
      <c r="U668" s="1">
        <f>IFERROR(VLOOKUP(A668,'微伴数据'!A:DC,81,0),"")</f>
      </c>
      <c r="V668" s="1"/>
      <c r="W668" s="1"/>
      <c r="X668" s="1">
        <f>IFERROR(VLOOKUP(A668,'星云问卷'!A:O,8,0),"")</f>
      </c>
      <c r="Y668" s="3">
        <f>IFERROR(VLOOKUP(A668,'星云问卷'!A:O,9,0),"")</f>
      </c>
      <c r="Z668" s="3">
        <f>IFERROR(VLOOKUP(A668,'星云问卷'!A:O,10,0),"")</f>
      </c>
      <c r="AA668" s="3">
        <f>IFERROR(VLOOKUP(A668,'星云问卷'!A:O,11,0),"")</f>
      </c>
      <c r="AB668" s="3">
        <f>IFERROR(VLOOKUP(A668,'星云问卷'!A:O,12,0),"")</f>
      </c>
      <c r="AC668" s="3">
        <f>IFERROR(VLOOKUP(A668,'星云问卷'!A:O,13,0),"")</f>
      </c>
      <c r="AD668" s="3">
        <f>IFERROR(VLOOKUP(A668,'星云问卷'!A:O,14,0),"")</f>
      </c>
      <c r="AE668" s="3">
        <f>IFERROR(VLOOKUP(A668,'星云问卷'!A:O,15,0),"")</f>
      </c>
      <c r="AF668" s="1">
        <f>IFERROR(VLOOKUP(A668,'微伴数据'!A:DB,72,0),"")</f>
      </c>
      <c r="AG668" s="5"/>
      <c r="AH668" s="4"/>
      <c r="AI668" s="5"/>
      <c r="AJ668" s="4"/>
      <c r="AK668" s="4"/>
      <c r="AL668" s="4"/>
      <c r="AM668" s="1"/>
      <c r="AN668" s="1"/>
      <c r="AO668" s="1"/>
    </row>
    <row r="669">
      <c r="A669" s="1">
        <f>IF('微伴数据'!A667="","",'微伴数据'!A667)</f>
      </c>
      <c r="B669" s="1">
        <f>IF('微伴数据'!B667="","",'微伴数据'!B667)</f>
      </c>
      <c r="C669" s="1">
        <f>IF('微伴数据'!G667="","",'微伴数据'!G667)</f>
      </c>
      <c r="D669" s="1">
        <f>IF('微伴数据'!D667="","",'微伴数据'!D667)</f>
      </c>
      <c r="E669" s="1">
        <f>IF('微伴数据'!CR661="","",'微伴数据'!CR661)</f>
      </c>
      <c r="F669" s="1">
        <f>IF('微伴数据'!CL661="","",'微伴数据'!CL661)</f>
      </c>
      <c r="G669" s="1" t="str">
        <v>B</v>
      </c>
      <c r="H669" s="1" t="str">
        <v>建联</v>
      </c>
      <c r="I669" s="1"/>
      <c r="J669" s="3"/>
      <c r="K669" s="1">
        <f>T669&amp;CHAR(10)&amp;U669&amp;CHAR(10)&amp;V669&amp;CHAR(10)&amp;Y669&amp;CHAR(10)&amp;Z669&amp;CHAR(10)&amp;AA669&amp;CHAR(10)&amp;AB669&amp;CHAR(10)&amp;AC669&amp;CHAR(10)&amp;AD669&amp;CHAR(10)&amp;AE669</f>
      </c>
      <c r="L669" s="2">
        <f>IFERROR(VLOOKUP(#REF!,'第一课直播'!D:L,9,0),IFERROR(VLOOKUP('第一课回放'!C:H,5,0),"未到课"))</f>
      </c>
      <c r="M669" s="2">
        <f>IFERROR(VLOOKUP(#REF!,'第一课回放'!C:H,5,0),"0:00:00")</f>
      </c>
      <c r="N669" s="2">
        <f>IFERROR(VLOOKUP(#REF!,'第二课直播'!D:L,9,0),"未到课")</f>
      </c>
      <c r="O669" s="2"/>
      <c r="P669" s="2"/>
      <c r="Q669" s="2"/>
      <c r="R669" s="2"/>
      <c r="S669" s="1">
        <f>IFERROR(VLOOKUP(A669,'微伴数据'!A:DB,12,0),"")</f>
      </c>
      <c r="T669" s="1">
        <f>IFERROR(VLOOKUP(A669,'微伴数据'!A:DB,32,0),"")</f>
      </c>
      <c r="U669" s="1">
        <f>IFERROR(VLOOKUP(A669,'微伴数据'!A:DC,81,0),"")</f>
      </c>
      <c r="V669" s="1"/>
      <c r="W669" s="1"/>
      <c r="X669" s="1">
        <f>IFERROR(VLOOKUP(A669,'星云问卷'!A:O,8,0),"")</f>
      </c>
      <c r="Y669" s="3">
        <f>IFERROR(VLOOKUP(A669,'星云问卷'!A:O,9,0),"")</f>
      </c>
      <c r="Z669" s="3">
        <f>IFERROR(VLOOKUP(A669,'星云问卷'!A:O,10,0),"")</f>
      </c>
      <c r="AA669" s="3">
        <f>IFERROR(VLOOKUP(A669,'星云问卷'!A:O,11,0),"")</f>
      </c>
      <c r="AB669" s="3">
        <f>IFERROR(VLOOKUP(A669,'星云问卷'!A:O,12,0),"")</f>
      </c>
      <c r="AC669" s="3">
        <f>IFERROR(VLOOKUP(A669,'星云问卷'!A:O,13,0),"")</f>
      </c>
      <c r="AD669" s="3">
        <f>IFERROR(VLOOKUP(A669,'星云问卷'!A:O,14,0),"")</f>
      </c>
      <c r="AE669" s="3">
        <f>IFERROR(VLOOKUP(A669,'星云问卷'!A:O,15,0),"")</f>
      </c>
      <c r="AF669" s="1">
        <f>IFERROR(VLOOKUP(A669,'微伴数据'!A:DB,72,0),"")</f>
      </c>
      <c r="AG669" s="5"/>
      <c r="AH669" s="4"/>
      <c r="AI669" s="5"/>
      <c r="AJ669" s="4"/>
      <c r="AK669" s="4"/>
      <c r="AL669" s="4"/>
      <c r="AM669" s="1"/>
      <c r="AN669" s="1"/>
      <c r="AO669" s="1"/>
    </row>
    <row r="670">
      <c r="A670" s="9">
        <f>IF('微伴数据'!A668="","",'微伴数据'!A668)</f>
      </c>
      <c r="B670" s="1">
        <f>IF('微伴数据'!B668="","",'微伴数据'!B668)</f>
      </c>
      <c r="C670" s="1">
        <f>IF('微伴数据'!G668="","",'微伴数据'!G668)</f>
      </c>
      <c r="D670" s="1">
        <f>IF('微伴数据'!D668="","",'微伴数据'!D668)</f>
      </c>
      <c r="E670" s="1">
        <f>IF('微伴数据'!CR662="","",'微伴数据'!CR662)</f>
      </c>
      <c r="F670" s="1">
        <f>IF('微伴数据'!CL662="","",'微伴数据'!CL662)</f>
      </c>
      <c r="G670" s="1" t="str">
        <v>B</v>
      </c>
      <c r="H670" s="1" t="str">
        <v>建联</v>
      </c>
      <c r="I670" s="1"/>
      <c r="J670" s="3"/>
      <c r="K670" s="1">
        <f>T670&amp;CHAR(10)&amp;U670&amp;CHAR(10)&amp;V670&amp;CHAR(10)&amp;Y670&amp;CHAR(10)&amp;Z670&amp;CHAR(10)&amp;AA670&amp;CHAR(10)&amp;AB670&amp;CHAR(10)&amp;AC670&amp;CHAR(10)&amp;AD670&amp;CHAR(10)&amp;AE670</f>
      </c>
      <c r="L670" s="2">
        <f>IFERROR(VLOOKUP(#REF!,'第一课直播'!D:L,9,0),IFERROR(VLOOKUP('第一课回放'!C:H,5,0),"未到课"))</f>
      </c>
      <c r="M670" s="2">
        <f>IFERROR(VLOOKUP(#REF!,'第一课回放'!C:H,5,0),"0:00:00")</f>
      </c>
      <c r="N670" s="2">
        <f>IFERROR(VLOOKUP(#REF!,'第二课直播'!D:L,9,0),"未到课")</f>
      </c>
      <c r="O670" s="2"/>
      <c r="P670" s="2"/>
      <c r="Q670" s="2"/>
      <c r="R670" s="2"/>
      <c r="S670" s="1">
        <f>IFERROR(VLOOKUP(A670,'微伴数据'!A:DB,12,0),"")</f>
      </c>
      <c r="T670" s="1">
        <f>IFERROR(VLOOKUP(A670,'微伴数据'!A:DB,32,0),"")</f>
      </c>
      <c r="U670" s="1">
        <f>IFERROR(VLOOKUP(A670,'微伴数据'!A:DC,81,0),"")</f>
      </c>
      <c r="V670" s="1"/>
      <c r="W670" s="1"/>
      <c r="X670" s="1">
        <f>IFERROR(VLOOKUP(A670,'星云问卷'!A:O,8,0),"")</f>
      </c>
      <c r="Y670" s="3">
        <f>IFERROR(VLOOKUP(A670,'星云问卷'!A:O,9,0),"")</f>
      </c>
      <c r="Z670" s="3">
        <f>IFERROR(VLOOKUP(A670,'星云问卷'!A:O,10,0),"")</f>
      </c>
      <c r="AA670" s="3">
        <f>IFERROR(VLOOKUP(A670,'星云问卷'!A:O,11,0),"")</f>
      </c>
      <c r="AB670" s="3">
        <f>IFERROR(VLOOKUP(A670,'星云问卷'!A:O,12,0),"")</f>
      </c>
      <c r="AC670" s="3">
        <f>IFERROR(VLOOKUP(A670,'星云问卷'!A:O,13,0),"")</f>
      </c>
      <c r="AD670" s="3">
        <f>IFERROR(VLOOKUP(A670,'星云问卷'!A:O,14,0),"")</f>
      </c>
      <c r="AE670" s="3">
        <f>IFERROR(VLOOKUP(A670,'星云问卷'!A:O,15,0),"")</f>
      </c>
      <c r="AF670" s="1">
        <f>IFERROR(VLOOKUP(A670,'微伴数据'!A:DB,72,0),"")</f>
      </c>
      <c r="AG670" s="5" t="str">
        <v>54CvJbMu</v>
      </c>
      <c r="AH670" s="4" t="str">
        <v>https://xiaobot.net/invitation/4dc2a-2c2b9-e4951-c07b4/</v>
      </c>
      <c r="AI670" s="5" t="str">
        <v>6duefaVy</v>
      </c>
      <c r="AJ670" s="4"/>
      <c r="AK670" s="4"/>
      <c r="AL670" s="4">
        <f>CONCATENATE( " 我把体验营用户专属福利给你发一下哈：" &amp; CHAR(10) &amp; CHAR(10), "1.《抖音商业IP课》" &amp; CHAR(10), "兑换码：", AG670, CHAR(10), "兑换码使用地址：https://appamvpb5mq9834.h5.xiaoeknow.com/p/t/v1/ecommerce/mkt/redeem_index" &amp; CHAR(10) &amp; CHAR(10), "2.《生财有术66个项目精选》" &amp; CHAR(10), "兑换码：", AH670, CHAR(10), "使用方式：微信搜索小报童投递-点击开始阅读-点击生财有术项目精选即可" &amp; CHAR(10) &amp; CHAR(10), "3.《生财365问》" &amp; CHAR(10), "兑换码：", AI670, CHAR(10), "使用方式：https://appamvpb5mq9834.h5.xiaoeknow.com/p/t/v1/ecommerce/mkt/redeem_index")</f>
      </c>
      <c r="AM670" s="1"/>
      <c r="AN670" s="1"/>
      <c r="AO670" s="1"/>
    </row>
    <row r="671">
      <c r="A671" s="1">
        <f>IF('微伴数据'!A669="","",'微伴数据'!A669)</f>
      </c>
      <c r="B671" s="1">
        <f>IF('微伴数据'!B669="","",'微伴数据'!B669)</f>
      </c>
      <c r="C671" s="1">
        <f>IF('微伴数据'!G669="","",'微伴数据'!G669)</f>
      </c>
      <c r="D671" s="1">
        <f>IF('微伴数据'!D669="","",'微伴数据'!D669)</f>
      </c>
      <c r="E671" s="1">
        <f>IF('微伴数据'!CR663="","",'微伴数据'!CR663)</f>
      </c>
      <c r="F671" s="1">
        <f>IF('微伴数据'!CL663="","",'微伴数据'!CL663)</f>
      </c>
      <c r="G671" s="1" t="str">
        <v>B</v>
      </c>
      <c r="H671" s="1" t="str">
        <v>建联</v>
      </c>
      <c r="I671" s="1"/>
      <c r="J671" s="3"/>
      <c r="K671" s="1">
        <f>T671&amp;CHAR(10)&amp;U671&amp;CHAR(10)&amp;V671&amp;CHAR(10)&amp;Y671&amp;CHAR(10)&amp;Z671&amp;CHAR(10)&amp;AA671&amp;CHAR(10)&amp;AB671&amp;CHAR(10)&amp;AC671&amp;CHAR(10)&amp;AD671&amp;CHAR(10)&amp;AE671</f>
      </c>
      <c r="L671" s="2">
        <f>IFERROR(VLOOKUP(#REF!,'第一课直播'!D:L,9,0),IFERROR(VLOOKUP('第一课回放'!C:H,5,0),"未到课"))</f>
      </c>
      <c r="M671" s="2">
        <f>IFERROR(VLOOKUP(#REF!,'第一课回放'!C:H,5,0),"0:00:00")</f>
      </c>
      <c r="N671" s="2">
        <f>IFERROR(VLOOKUP(#REF!,'第二课直播'!D:L,9,0),"未到课")</f>
      </c>
      <c r="O671" s="2"/>
      <c r="P671" s="2"/>
      <c r="Q671" s="2"/>
      <c r="R671" s="2"/>
      <c r="S671" s="1">
        <f>IFERROR(VLOOKUP(A671,'微伴数据'!A:DB,12,0),"")</f>
      </c>
      <c r="T671" s="1">
        <f>IFERROR(VLOOKUP(A671,'微伴数据'!A:DB,32,0),"")</f>
      </c>
      <c r="U671" s="1">
        <f>IFERROR(VLOOKUP(A671,'微伴数据'!A:DC,81,0),"")</f>
      </c>
      <c r="V671" s="1"/>
      <c r="W671" s="1"/>
      <c r="X671" s="1">
        <f>IFERROR(VLOOKUP(A671,'星云问卷'!A:O,8,0),"")</f>
      </c>
      <c r="Y671" s="3">
        <f>IFERROR(VLOOKUP(A671,'星云问卷'!A:O,9,0),"")</f>
      </c>
      <c r="Z671" s="3">
        <f>IFERROR(VLOOKUP(A671,'星云问卷'!A:O,10,0),"")</f>
      </c>
      <c r="AA671" s="3">
        <f>IFERROR(VLOOKUP(A671,'星云问卷'!A:O,11,0),"")</f>
      </c>
      <c r="AB671" s="3">
        <f>IFERROR(VLOOKUP(A671,'星云问卷'!A:O,12,0),"")</f>
      </c>
      <c r="AC671" s="3">
        <f>IFERROR(VLOOKUP(A671,'星云问卷'!A:O,13,0),"")</f>
      </c>
      <c r="AD671" s="3">
        <f>IFERROR(VLOOKUP(A671,'星云问卷'!A:O,14,0),"")</f>
      </c>
      <c r="AE671" s="3">
        <f>IFERROR(VLOOKUP(A671,'星云问卷'!A:O,15,0),"")</f>
      </c>
      <c r="AF671" s="1">
        <f>IFERROR(VLOOKUP(A671,'微伴数据'!A:DB,72,0),"")</f>
      </c>
      <c r="AG671" s="5"/>
      <c r="AH671" s="4"/>
      <c r="AI671" s="5"/>
      <c r="AJ671" s="4"/>
      <c r="AK671" s="4"/>
      <c r="AL671" s="4"/>
      <c r="AM671" s="1"/>
      <c r="AN671" s="1"/>
      <c r="AO671" s="1"/>
    </row>
    <row r="672">
      <c r="A672" s="1">
        <f>IF('微伴数据'!A670="","",'微伴数据'!A670)</f>
      </c>
      <c r="B672" s="1">
        <f>IF('微伴数据'!B670="","",'微伴数据'!B670)</f>
      </c>
      <c r="C672" s="1">
        <f>IF('微伴数据'!G670="","",'微伴数据'!G670)</f>
      </c>
      <c r="D672" s="1">
        <f>IF('微伴数据'!D670="","",'微伴数据'!D670)</f>
      </c>
      <c r="E672" s="1">
        <f>IF('微伴数据'!CR664="","",'微伴数据'!CR664)</f>
      </c>
      <c r="F672" s="1">
        <f>IF('微伴数据'!CL664="","",'微伴数据'!CL664)</f>
      </c>
      <c r="G672" s="1" t="str">
        <v>B</v>
      </c>
      <c r="H672" s="1" t="str">
        <v>建联</v>
      </c>
      <c r="I672" s="1"/>
      <c r="J672" s="3"/>
      <c r="K672" s="1">
        <f>T672&amp;CHAR(10)&amp;U672&amp;CHAR(10)&amp;V672&amp;CHAR(10)&amp;Y672&amp;CHAR(10)&amp;Z672&amp;CHAR(10)&amp;AA672&amp;CHAR(10)&amp;AB672&amp;CHAR(10)&amp;AC672&amp;CHAR(10)&amp;AD672&amp;CHAR(10)&amp;AE672</f>
      </c>
      <c r="L672" s="2">
        <f>IFERROR(VLOOKUP(#REF!,'第一课直播'!D:L,9,0),IFERROR(VLOOKUP('第一课回放'!C:H,5,0),"未到课"))</f>
      </c>
      <c r="M672" s="2">
        <f>IFERROR(VLOOKUP(#REF!,'第一课回放'!C:H,5,0),"0:00:00")</f>
      </c>
      <c r="N672" s="2">
        <f>IFERROR(VLOOKUP(#REF!,'第二课直播'!D:L,9,0),"未到课")</f>
      </c>
      <c r="O672" s="2"/>
      <c r="P672" s="2"/>
      <c r="Q672" s="2"/>
      <c r="R672" s="2"/>
      <c r="S672" s="1">
        <f>IFERROR(VLOOKUP(A672,'微伴数据'!A:DB,12,0),"")</f>
      </c>
      <c r="T672" s="1">
        <f>IFERROR(VLOOKUP(A672,'微伴数据'!A:DB,32,0),"")</f>
      </c>
      <c r="U672" s="1">
        <f>IFERROR(VLOOKUP(A672,'微伴数据'!A:DC,81,0),"")</f>
      </c>
      <c r="V672" s="1"/>
      <c r="W672" s="1"/>
      <c r="X672" s="1">
        <f>IFERROR(VLOOKUP(A672,'星云问卷'!A:O,8,0),"")</f>
      </c>
      <c r="Y672" s="3">
        <f>IFERROR(VLOOKUP(A672,'星云问卷'!A:O,9,0),"")</f>
      </c>
      <c r="Z672" s="3">
        <f>IFERROR(VLOOKUP(A672,'星云问卷'!A:O,10,0),"")</f>
      </c>
      <c r="AA672" s="3">
        <f>IFERROR(VLOOKUP(A672,'星云问卷'!A:O,11,0),"")</f>
      </c>
      <c r="AB672" s="3">
        <f>IFERROR(VLOOKUP(A672,'星云问卷'!A:O,12,0),"")</f>
      </c>
      <c r="AC672" s="3">
        <f>IFERROR(VLOOKUP(A672,'星云问卷'!A:O,13,0),"")</f>
      </c>
      <c r="AD672" s="3">
        <f>IFERROR(VLOOKUP(A672,'星云问卷'!A:O,14,0),"")</f>
      </c>
      <c r="AE672" s="3">
        <f>IFERROR(VLOOKUP(A672,'星云问卷'!A:O,15,0),"")</f>
      </c>
      <c r="AF672" s="1">
        <f>IFERROR(VLOOKUP(A672,'微伴数据'!A:DB,72,0),"")</f>
      </c>
      <c r="AG672" s="5"/>
      <c r="AH672" s="4"/>
      <c r="AI672" s="5"/>
      <c r="AJ672" s="4"/>
      <c r="AK672" s="4"/>
      <c r="AL672" s="4"/>
      <c r="AM672" s="1"/>
      <c r="AN672" s="1"/>
      <c r="AO672" s="1"/>
    </row>
    <row r="673">
      <c r="A673" s="1">
        <f>IF('微伴数据'!A671="","",'微伴数据'!A671)</f>
      </c>
      <c r="B673" s="1">
        <f>IF('微伴数据'!B671="","",'微伴数据'!B671)</f>
      </c>
      <c r="C673" s="1">
        <f>IF('微伴数据'!G671="","",'微伴数据'!G671)</f>
      </c>
      <c r="D673" s="1">
        <f>IF('微伴数据'!D671="","",'微伴数据'!D671)</f>
      </c>
      <c r="E673" s="1">
        <f>IF('微伴数据'!CR665="","",'微伴数据'!CR665)</f>
      </c>
      <c r="F673" s="1">
        <f>IF('微伴数据'!CL665="","",'微伴数据'!CL665)</f>
      </c>
      <c r="G673" s="1" t="str">
        <v>B</v>
      </c>
      <c r="H673" s="1" t="str">
        <v>建联</v>
      </c>
      <c r="I673" s="1"/>
      <c r="J673" s="3"/>
      <c r="K673" s="1">
        <f>T673&amp;CHAR(10)&amp;U673&amp;CHAR(10)&amp;V673&amp;CHAR(10)&amp;Y673&amp;CHAR(10)&amp;Z673&amp;CHAR(10)&amp;AA673&amp;CHAR(10)&amp;AB673&amp;CHAR(10)&amp;AC673&amp;CHAR(10)&amp;AD673&amp;CHAR(10)&amp;AE673</f>
      </c>
      <c r="L673" s="2">
        <f>IFERROR(VLOOKUP(#REF!,'第一课直播'!D:L,9,0),IFERROR(VLOOKUP('第一课回放'!C:H,5,0),"未到课"))</f>
      </c>
      <c r="M673" s="2">
        <f>IFERROR(VLOOKUP(#REF!,'第一课回放'!C:H,5,0),"0:00:00")</f>
      </c>
      <c r="N673" s="2">
        <f>IFERROR(VLOOKUP(#REF!,'第二课直播'!D:L,9,0),"未到课")</f>
      </c>
      <c r="O673" s="2"/>
      <c r="P673" s="2"/>
      <c r="Q673" s="2"/>
      <c r="R673" s="2"/>
      <c r="S673" s="1">
        <f>IFERROR(VLOOKUP(A673,'微伴数据'!A:DB,12,0),"")</f>
      </c>
      <c r="T673" s="1">
        <f>IFERROR(VLOOKUP(A673,'微伴数据'!A:DB,32,0),"")</f>
      </c>
      <c r="U673" s="1">
        <f>IFERROR(VLOOKUP(A673,'微伴数据'!A:DC,81,0),"")</f>
      </c>
      <c r="V673" s="1"/>
      <c r="W673" s="1"/>
      <c r="X673" s="1">
        <f>IFERROR(VLOOKUP(A673,'星云问卷'!A:O,8,0),"")</f>
      </c>
      <c r="Y673" s="3">
        <f>IFERROR(VLOOKUP(A673,'星云问卷'!A:O,9,0),"")</f>
      </c>
      <c r="Z673" s="3">
        <f>IFERROR(VLOOKUP(A673,'星云问卷'!A:O,10,0),"")</f>
      </c>
      <c r="AA673" s="3">
        <f>IFERROR(VLOOKUP(A673,'星云问卷'!A:O,11,0),"")</f>
      </c>
      <c r="AB673" s="3">
        <f>IFERROR(VLOOKUP(A673,'星云问卷'!A:O,12,0),"")</f>
      </c>
      <c r="AC673" s="3">
        <f>IFERROR(VLOOKUP(A673,'星云问卷'!A:O,13,0),"")</f>
      </c>
      <c r="AD673" s="3">
        <f>IFERROR(VLOOKUP(A673,'星云问卷'!A:O,14,0),"")</f>
      </c>
      <c r="AE673" s="3">
        <f>IFERROR(VLOOKUP(A673,'星云问卷'!A:O,15,0),"")</f>
      </c>
      <c r="AF673" s="1">
        <f>IFERROR(VLOOKUP(A673,'微伴数据'!A:DB,72,0),"")</f>
      </c>
      <c r="AG673" s="5"/>
      <c r="AH673" s="4"/>
      <c r="AI673" s="5"/>
      <c r="AJ673" s="4"/>
      <c r="AK673" s="4"/>
      <c r="AL673" s="4"/>
      <c r="AM673" s="1"/>
      <c r="AN673" s="1"/>
      <c r="AO673" s="1"/>
    </row>
    <row r="674">
      <c r="A674" s="1">
        <f>IF('微伴数据'!A672="","",'微伴数据'!A672)</f>
      </c>
      <c r="B674" s="1">
        <f>IF('微伴数据'!B672="","",'微伴数据'!B672)</f>
      </c>
      <c r="C674" s="1">
        <f>IF('微伴数据'!G672="","",'微伴数据'!G672)</f>
      </c>
      <c r="D674" s="1">
        <f>IF('微伴数据'!D672="","",'微伴数据'!D672)</f>
      </c>
      <c r="E674" s="1">
        <f>IF('微伴数据'!CR666="","",'微伴数据'!CR666)</f>
      </c>
      <c r="F674" s="1">
        <f>IF('微伴数据'!CL666="","",'微伴数据'!CL666)</f>
      </c>
      <c r="G674" s="1" t="str">
        <v>B</v>
      </c>
      <c r="H674" s="1" t="str">
        <v>建联</v>
      </c>
      <c r="I674" s="1"/>
      <c r="J674" s="3"/>
      <c r="K674" s="1">
        <f>T674&amp;CHAR(10)&amp;U674&amp;CHAR(10)&amp;V674&amp;CHAR(10)&amp;Y674&amp;CHAR(10)&amp;Z674&amp;CHAR(10)&amp;AA674&amp;CHAR(10)&amp;AB674&amp;CHAR(10)&amp;AC674&amp;CHAR(10)&amp;AD674&amp;CHAR(10)&amp;AE674</f>
      </c>
      <c r="L674" s="2">
        <f>IFERROR(VLOOKUP(#REF!,'第一课直播'!D:L,9,0),IFERROR(VLOOKUP('第一课回放'!C:H,5,0),"未到课"))</f>
      </c>
      <c r="M674" s="2">
        <f>IFERROR(VLOOKUP(#REF!,'第一课回放'!C:H,5,0),"0:00:00")</f>
      </c>
      <c r="N674" s="2">
        <f>IFERROR(VLOOKUP(#REF!,'第二课直播'!D:L,9,0),"未到课")</f>
      </c>
      <c r="O674" s="2"/>
      <c r="P674" s="2"/>
      <c r="Q674" s="2"/>
      <c r="R674" s="2"/>
      <c r="S674" s="1">
        <f>IFERROR(VLOOKUP(A674,'微伴数据'!A:DB,12,0),"")</f>
      </c>
      <c r="T674" s="1">
        <f>IFERROR(VLOOKUP(A674,'微伴数据'!A:DB,32,0),"")</f>
      </c>
      <c r="U674" s="1">
        <f>IFERROR(VLOOKUP(A674,'微伴数据'!A:DC,81,0),"")</f>
      </c>
      <c r="V674" s="1"/>
      <c r="W674" s="1"/>
      <c r="X674" s="1">
        <f>IFERROR(VLOOKUP(A674,'星云问卷'!A:O,8,0),"")</f>
      </c>
      <c r="Y674" s="3">
        <f>IFERROR(VLOOKUP(A674,'星云问卷'!A:O,9,0),"")</f>
      </c>
      <c r="Z674" s="3">
        <f>IFERROR(VLOOKUP(A674,'星云问卷'!A:O,10,0),"")</f>
      </c>
      <c r="AA674" s="3">
        <f>IFERROR(VLOOKUP(A674,'星云问卷'!A:O,11,0),"")</f>
      </c>
      <c r="AB674" s="3">
        <f>IFERROR(VLOOKUP(A674,'星云问卷'!A:O,12,0),"")</f>
      </c>
      <c r="AC674" s="3">
        <f>IFERROR(VLOOKUP(A674,'星云问卷'!A:O,13,0),"")</f>
      </c>
      <c r="AD674" s="3">
        <f>IFERROR(VLOOKUP(A674,'星云问卷'!A:O,14,0),"")</f>
      </c>
      <c r="AE674" s="3">
        <f>IFERROR(VLOOKUP(A674,'星云问卷'!A:O,15,0),"")</f>
      </c>
      <c r="AF674" s="1">
        <f>IFERROR(VLOOKUP(A674,'微伴数据'!A:DB,72,0),"")</f>
      </c>
      <c r="AG674" s="5"/>
      <c r="AH674" s="4"/>
      <c r="AI674" s="5"/>
      <c r="AJ674" s="4"/>
      <c r="AK674" s="4"/>
      <c r="AL674" s="4"/>
      <c r="AM674" s="1"/>
      <c r="AN674" s="1"/>
      <c r="AO674" s="1"/>
    </row>
    <row r="675">
      <c r="A675" s="1">
        <f>IF('微伴数据'!A673="","",'微伴数据'!A673)</f>
      </c>
      <c r="B675" s="1">
        <f>IF('微伴数据'!B673="","",'微伴数据'!B673)</f>
      </c>
      <c r="C675" s="1">
        <f>IF('微伴数据'!G673="","",'微伴数据'!G673)</f>
      </c>
      <c r="D675" s="1">
        <f>IF('微伴数据'!D673="","",'微伴数据'!D673)</f>
      </c>
      <c r="E675" s="1">
        <f>IF('微伴数据'!CR667="","",'微伴数据'!CR667)</f>
      </c>
      <c r="F675" s="1">
        <f>IF('微伴数据'!CL667="","",'微伴数据'!CL667)</f>
      </c>
      <c r="G675" s="1" t="str">
        <v>B</v>
      </c>
      <c r="H675" s="1" t="str">
        <v>建联</v>
      </c>
      <c r="I675" s="1"/>
      <c r="J675" s="3"/>
      <c r="K675" s="1">
        <f>T675&amp;CHAR(10)&amp;U675&amp;CHAR(10)&amp;V675&amp;CHAR(10)&amp;Y675&amp;CHAR(10)&amp;Z675&amp;CHAR(10)&amp;AA675&amp;CHAR(10)&amp;AB675&amp;CHAR(10)&amp;AC675&amp;CHAR(10)&amp;AD675&amp;CHAR(10)&amp;AE675</f>
      </c>
      <c r="L675" s="2">
        <f>IFERROR(VLOOKUP(#REF!,'第一课直播'!D:L,9,0),IFERROR(VLOOKUP('第一课回放'!C:H,5,0),"未到课"))</f>
      </c>
      <c r="M675" s="2">
        <f>IFERROR(VLOOKUP(#REF!,'第一课回放'!C:H,5,0),"0:00:00")</f>
      </c>
      <c r="N675" s="2">
        <f>IFERROR(VLOOKUP(#REF!,'第二课直播'!D:L,9,0),"未到课")</f>
      </c>
      <c r="O675" s="2"/>
      <c r="P675" s="2"/>
      <c r="Q675" s="2"/>
      <c r="R675" s="2"/>
      <c r="S675" s="1">
        <f>IFERROR(VLOOKUP(A675,'微伴数据'!A:DB,12,0),"")</f>
      </c>
      <c r="T675" s="1">
        <f>IFERROR(VLOOKUP(A675,'微伴数据'!A:DB,32,0),"")</f>
      </c>
      <c r="U675" s="1">
        <f>IFERROR(VLOOKUP(A675,'微伴数据'!A:DC,81,0),"")</f>
      </c>
      <c r="V675" s="1"/>
      <c r="W675" s="1"/>
      <c r="X675" s="1">
        <f>IFERROR(VLOOKUP(A675,'星云问卷'!A:O,8,0),"")</f>
      </c>
      <c r="Y675" s="3">
        <f>IFERROR(VLOOKUP(A675,'星云问卷'!A:O,9,0),"")</f>
      </c>
      <c r="Z675" s="3">
        <f>IFERROR(VLOOKUP(A675,'星云问卷'!A:O,10,0),"")</f>
      </c>
      <c r="AA675" s="3">
        <f>IFERROR(VLOOKUP(A675,'星云问卷'!A:O,11,0),"")</f>
      </c>
      <c r="AB675" s="3">
        <f>IFERROR(VLOOKUP(A675,'星云问卷'!A:O,12,0),"")</f>
      </c>
      <c r="AC675" s="3">
        <f>IFERROR(VLOOKUP(A675,'星云问卷'!A:O,13,0),"")</f>
      </c>
      <c r="AD675" s="3">
        <f>IFERROR(VLOOKUP(A675,'星云问卷'!A:O,14,0),"")</f>
      </c>
      <c r="AE675" s="3">
        <f>IFERROR(VLOOKUP(A675,'星云问卷'!A:O,15,0),"")</f>
      </c>
      <c r="AF675" s="1">
        <f>IFERROR(VLOOKUP(A675,'微伴数据'!A:DB,72,0),"")</f>
      </c>
      <c r="AG675" s="5"/>
      <c r="AH675" s="4"/>
      <c r="AI675" s="5"/>
      <c r="AJ675" s="4"/>
      <c r="AK675" s="4"/>
      <c r="AL675" s="4"/>
      <c r="AM675" s="1"/>
      <c r="AN675" s="1"/>
      <c r="AO675" s="1"/>
    </row>
    <row r="676">
      <c r="A676" s="1">
        <f>IF('微伴数据'!A674="","",'微伴数据'!A674)</f>
      </c>
      <c r="B676" s="1">
        <f>IF('微伴数据'!B674="","",'微伴数据'!B674)</f>
      </c>
      <c r="C676" s="1">
        <f>IF('微伴数据'!G674="","",'微伴数据'!G674)</f>
      </c>
      <c r="D676" s="1">
        <f>IF('微伴数据'!D674="","",'微伴数据'!D674)</f>
      </c>
      <c r="E676" s="1">
        <f>IF('微伴数据'!CR668="","",'微伴数据'!CR668)</f>
      </c>
      <c r="F676" s="1">
        <f>IF('微伴数据'!CL668="","",'微伴数据'!CL668)</f>
      </c>
      <c r="G676" s="1" t="str">
        <v>B</v>
      </c>
      <c r="H676" s="1" t="str">
        <v>建联</v>
      </c>
      <c r="I676" s="1"/>
      <c r="J676" s="3"/>
      <c r="K676" s="1">
        <f>T676&amp;CHAR(10)&amp;U676&amp;CHAR(10)&amp;V676&amp;CHAR(10)&amp;Y676&amp;CHAR(10)&amp;Z676&amp;CHAR(10)&amp;AA676&amp;CHAR(10)&amp;AB676&amp;CHAR(10)&amp;AC676&amp;CHAR(10)&amp;AD676&amp;CHAR(10)&amp;AE676</f>
      </c>
      <c r="L676" s="2">
        <f>IFERROR(VLOOKUP(#REF!,'第一课直播'!D:L,9,0),IFERROR(VLOOKUP('第一课回放'!C:H,5,0),"未到课"))</f>
      </c>
      <c r="M676" s="2">
        <f>IFERROR(VLOOKUP(#REF!,'第一课回放'!C:H,5,0),"0:00:00")</f>
      </c>
      <c r="N676" s="2">
        <f>IFERROR(VLOOKUP(#REF!,'第二课直播'!D:L,9,0),"未到课")</f>
      </c>
      <c r="O676" s="2"/>
      <c r="P676" s="2"/>
      <c r="Q676" s="2"/>
      <c r="R676" s="2"/>
      <c r="S676" s="1">
        <f>IFERROR(VLOOKUP(A676,'微伴数据'!A:DB,12,0),"")</f>
      </c>
      <c r="T676" s="1">
        <f>IFERROR(VLOOKUP(A676,'微伴数据'!A:DB,32,0),"")</f>
      </c>
      <c r="U676" s="1">
        <f>IFERROR(VLOOKUP(A676,'微伴数据'!A:DC,81,0),"")</f>
      </c>
      <c r="V676" s="1"/>
      <c r="W676" s="1"/>
      <c r="X676" s="1">
        <f>IFERROR(VLOOKUP(A676,'星云问卷'!A:O,8,0),"")</f>
      </c>
      <c r="Y676" s="3">
        <f>IFERROR(VLOOKUP(A676,'星云问卷'!A:O,9,0),"")</f>
      </c>
      <c r="Z676" s="3">
        <f>IFERROR(VLOOKUP(A676,'星云问卷'!A:O,10,0),"")</f>
      </c>
      <c r="AA676" s="3">
        <f>IFERROR(VLOOKUP(A676,'星云问卷'!A:O,11,0),"")</f>
      </c>
      <c r="AB676" s="3">
        <f>IFERROR(VLOOKUP(A676,'星云问卷'!A:O,12,0),"")</f>
      </c>
      <c r="AC676" s="3">
        <f>IFERROR(VLOOKUP(A676,'星云问卷'!A:O,13,0),"")</f>
      </c>
      <c r="AD676" s="3">
        <f>IFERROR(VLOOKUP(A676,'星云问卷'!A:O,14,0),"")</f>
      </c>
      <c r="AE676" s="3">
        <f>IFERROR(VLOOKUP(A676,'星云问卷'!A:O,15,0),"")</f>
      </c>
      <c r="AF676" s="1">
        <f>IFERROR(VLOOKUP(A676,'微伴数据'!A:DB,72,0),"")</f>
      </c>
      <c r="AG676" s="5"/>
      <c r="AH676" s="4"/>
      <c r="AI676" s="5"/>
      <c r="AJ676" s="4"/>
      <c r="AK676" s="4"/>
      <c r="AL676" s="4"/>
      <c r="AM676" s="1"/>
      <c r="AN676" s="1"/>
      <c r="AO676" s="1"/>
    </row>
    <row r="677">
      <c r="A677" s="9">
        <f>IF('微伴数据'!A675="","",'微伴数据'!A675)</f>
      </c>
      <c r="B677" s="1">
        <f>IF('微伴数据'!B675="","",'微伴数据'!B675)</f>
      </c>
      <c r="C677" s="1">
        <f>IF('微伴数据'!G675="","",'微伴数据'!G675)</f>
      </c>
      <c r="D677" s="1">
        <f>IF('微伴数据'!D675="","",'微伴数据'!D675)</f>
      </c>
      <c r="E677" s="1">
        <f>IF('微伴数据'!CR669="","",'微伴数据'!CR669)</f>
      </c>
      <c r="F677" s="1">
        <f>IF('微伴数据'!CL669="","",'微伴数据'!CL669)</f>
      </c>
      <c r="G677" s="1" t="str">
        <v>B</v>
      </c>
      <c r="H677" s="1" t="str">
        <v>建联</v>
      </c>
      <c r="I677" s="1"/>
      <c r="J677" s="3"/>
      <c r="K677" s="1">
        <f>T677&amp;CHAR(10)&amp;U677&amp;CHAR(10)&amp;V677&amp;CHAR(10)&amp;Y677&amp;CHAR(10)&amp;Z677&amp;CHAR(10)&amp;AA677&amp;CHAR(10)&amp;AB677&amp;CHAR(10)&amp;AC677&amp;CHAR(10)&amp;AD677&amp;CHAR(10)&amp;AE677</f>
      </c>
      <c r="L677" s="2">
        <f>IFERROR(VLOOKUP(#REF!,'第一课直播'!D:L,9,0),IFERROR(VLOOKUP('第一课回放'!C:H,5,0),"未到课"))</f>
      </c>
      <c r="M677" s="2">
        <f>IFERROR(VLOOKUP(#REF!,'第一课回放'!C:H,5,0),"0:00:00")</f>
      </c>
      <c r="N677" s="2">
        <f>IFERROR(VLOOKUP(#REF!,'第二课直播'!D:L,9,0),"未到课")</f>
      </c>
      <c r="O677" s="2"/>
      <c r="P677" s="2"/>
      <c r="Q677" s="2"/>
      <c r="R677" s="2"/>
      <c r="S677" s="1">
        <f>IFERROR(VLOOKUP(A677,'微伴数据'!A:DB,12,0),"")</f>
      </c>
      <c r="T677" s="1">
        <f>IFERROR(VLOOKUP(A677,'微伴数据'!A:DB,32,0),"")</f>
      </c>
      <c r="U677" s="1">
        <f>IFERROR(VLOOKUP(A677,'微伴数据'!A:DC,81,0),"")</f>
      </c>
      <c r="V677" s="1"/>
      <c r="W677" s="1"/>
      <c r="X677" s="1">
        <f>IFERROR(VLOOKUP(A677,'星云问卷'!A:O,8,0),"")</f>
      </c>
      <c r="Y677" s="3">
        <f>IFERROR(VLOOKUP(A677,'星云问卷'!A:O,9,0),"")</f>
      </c>
      <c r="Z677" s="3">
        <f>IFERROR(VLOOKUP(A677,'星云问卷'!A:O,10,0),"")</f>
      </c>
      <c r="AA677" s="3">
        <f>IFERROR(VLOOKUP(A677,'星云问卷'!A:O,11,0),"")</f>
      </c>
      <c r="AB677" s="3">
        <f>IFERROR(VLOOKUP(A677,'星云问卷'!A:O,12,0),"")</f>
      </c>
      <c r="AC677" s="3">
        <f>IFERROR(VLOOKUP(A677,'星云问卷'!A:O,13,0),"")</f>
      </c>
      <c r="AD677" s="3">
        <f>IFERROR(VLOOKUP(A677,'星云问卷'!A:O,14,0),"")</f>
      </c>
      <c r="AE677" s="3">
        <f>IFERROR(VLOOKUP(A677,'星云问卷'!A:O,15,0),"")</f>
      </c>
      <c r="AF677" s="1">
        <f>IFERROR(VLOOKUP(A677,'微伴数据'!A:DB,72,0),"")</f>
      </c>
      <c r="AG677" s="5" t="str">
        <v>54CvZ7ds</v>
      </c>
      <c r="AH677" s="4" t="str">
        <v>https://xiaobot.net/invitation/e5ba1-a579f-fed69-f3355/</v>
      </c>
      <c r="AI677" s="5" t="str">
        <v>6dueq5Ss</v>
      </c>
      <c r="AJ677" s="4"/>
      <c r="AK677" s="4"/>
      <c r="AL677" s="4">
        <f>CONCATENATE( " 我把体验营用户专属福利给你发一下哈：" &amp; CHAR(10) &amp; CHAR(10), "1.《抖音商业IP课》" &amp; CHAR(10), "兑换码：", AG677, CHAR(10), "兑换码使用地址：https://appamvpb5mq9834.h5.xiaoeknow.com/p/t/v1/ecommerce/mkt/redeem_index" &amp; CHAR(10) &amp; CHAR(10), "2.《生财有术66个项目精选》" &amp; CHAR(10), "兑换码：", AH677, CHAR(10), "使用方式：微信搜索小报童投递-点击开始阅读-点击生财有术项目精选即可" &amp; CHAR(10) &amp; CHAR(10), "3.《生财365问》" &amp; CHAR(10), "兑换码：", AI677, CHAR(10), "使用方式：https://appamvpb5mq9834.h5.xiaoeknow.com/p/t/v1/ecommerce/mkt/redeem_index")</f>
      </c>
      <c r="AM677" s="1"/>
      <c r="AN677" s="1"/>
      <c r="AO677" s="1"/>
    </row>
    <row r="678">
      <c r="A678" s="1">
        <f>IF('微伴数据'!A676="","",'微伴数据'!A676)</f>
      </c>
      <c r="B678" s="1">
        <f>IF('微伴数据'!B676="","",'微伴数据'!B676)</f>
      </c>
      <c r="C678" s="1">
        <f>IF('微伴数据'!G676="","",'微伴数据'!G676)</f>
      </c>
      <c r="D678" s="1">
        <f>IF('微伴数据'!D676="","",'微伴数据'!D676)</f>
      </c>
      <c r="E678" s="1">
        <f>IF('微伴数据'!CR670="","",'微伴数据'!CR670)</f>
      </c>
      <c r="F678" s="1">
        <f>IF('微伴数据'!CL670="","",'微伴数据'!CL670)</f>
      </c>
      <c r="G678" s="1" t="str">
        <v>B</v>
      </c>
      <c r="H678" s="1" t="str">
        <v>建联</v>
      </c>
      <c r="I678" s="1"/>
      <c r="J678" s="3"/>
      <c r="K678" s="1">
        <f>T678&amp;CHAR(10)&amp;U678&amp;CHAR(10)&amp;V678&amp;CHAR(10)&amp;Y678&amp;CHAR(10)&amp;Z678&amp;CHAR(10)&amp;AA678&amp;CHAR(10)&amp;AB678&amp;CHAR(10)&amp;AC678&amp;CHAR(10)&amp;AD678&amp;CHAR(10)&amp;AE678</f>
      </c>
      <c r="L678" s="2">
        <f>IFERROR(VLOOKUP(#REF!,'第一课直播'!D:L,9,0),IFERROR(VLOOKUP('第一课回放'!C:H,5,0),"未到课"))</f>
      </c>
      <c r="M678" s="2">
        <f>IFERROR(VLOOKUP(#REF!,'第一课回放'!C:H,5,0),"0:00:00")</f>
      </c>
      <c r="N678" s="2">
        <f>IFERROR(VLOOKUP(#REF!,'第二课直播'!D:L,9,0),"未到课")</f>
      </c>
      <c r="O678" s="2"/>
      <c r="P678" s="2"/>
      <c r="Q678" s="2"/>
      <c r="R678" s="2"/>
      <c r="S678" s="1">
        <f>IFERROR(VLOOKUP(A678,'微伴数据'!A:DB,12,0),"")</f>
      </c>
      <c r="T678" s="1">
        <f>IFERROR(VLOOKUP(A678,'微伴数据'!A:DB,32,0),"")</f>
      </c>
      <c r="U678" s="1">
        <f>IFERROR(VLOOKUP(A678,'微伴数据'!A:DC,81,0),"")</f>
      </c>
      <c r="V678" s="1"/>
      <c r="W678" s="1"/>
      <c r="X678" s="1">
        <f>IFERROR(VLOOKUP(A678,'星云问卷'!A:O,8,0),"")</f>
      </c>
      <c r="Y678" s="3">
        <f>IFERROR(VLOOKUP(A678,'星云问卷'!A:O,9,0),"")</f>
      </c>
      <c r="Z678" s="3">
        <f>IFERROR(VLOOKUP(A678,'星云问卷'!A:O,10,0),"")</f>
      </c>
      <c r="AA678" s="3">
        <f>IFERROR(VLOOKUP(A678,'星云问卷'!A:O,11,0),"")</f>
      </c>
      <c r="AB678" s="3">
        <f>IFERROR(VLOOKUP(A678,'星云问卷'!A:O,12,0),"")</f>
      </c>
      <c r="AC678" s="3">
        <f>IFERROR(VLOOKUP(A678,'星云问卷'!A:O,13,0),"")</f>
      </c>
      <c r="AD678" s="3">
        <f>IFERROR(VLOOKUP(A678,'星云问卷'!A:O,14,0),"")</f>
      </c>
      <c r="AE678" s="3">
        <f>IFERROR(VLOOKUP(A678,'星云问卷'!A:O,15,0),"")</f>
      </c>
      <c r="AF678" s="1">
        <f>IFERROR(VLOOKUP(A678,'微伴数据'!A:DB,72,0),"")</f>
      </c>
      <c r="AG678" s="5"/>
      <c r="AH678" s="4"/>
      <c r="AI678" s="5"/>
      <c r="AJ678" s="4"/>
      <c r="AK678" s="4"/>
      <c r="AL678" s="4"/>
      <c r="AM678" s="1"/>
      <c r="AN678" s="1"/>
      <c r="AO678" s="1"/>
    </row>
    <row r="679">
      <c r="A679" s="1">
        <f>IF('微伴数据'!A677="","",'微伴数据'!A677)</f>
      </c>
      <c r="B679" s="1">
        <f>IF('微伴数据'!B677="","",'微伴数据'!B677)</f>
      </c>
      <c r="C679" s="1">
        <f>IF('微伴数据'!G677="","",'微伴数据'!G677)</f>
      </c>
      <c r="D679" s="1">
        <f>IF('微伴数据'!D677="","",'微伴数据'!D677)</f>
      </c>
      <c r="E679" s="1">
        <f>IF('微伴数据'!CR671="","",'微伴数据'!CR671)</f>
      </c>
      <c r="F679" s="1">
        <f>IF('微伴数据'!CL671="","",'微伴数据'!CL671)</f>
      </c>
      <c r="G679" s="1" t="str">
        <v>B</v>
      </c>
      <c r="H679" s="1" t="str">
        <v>建联</v>
      </c>
      <c r="I679" s="1"/>
      <c r="J679" s="3"/>
      <c r="K679" s="1">
        <f>T679&amp;CHAR(10)&amp;U679&amp;CHAR(10)&amp;V679&amp;CHAR(10)&amp;Y679&amp;CHAR(10)&amp;Z679&amp;CHAR(10)&amp;AA679&amp;CHAR(10)&amp;AB679&amp;CHAR(10)&amp;AC679&amp;CHAR(10)&amp;AD679&amp;CHAR(10)&amp;AE679</f>
      </c>
      <c r="L679" s="2">
        <f>IFERROR(VLOOKUP(#REF!,'第一课直播'!D:L,9,0),IFERROR(VLOOKUP('第一课回放'!C:H,5,0),"未到课"))</f>
      </c>
      <c r="M679" s="2">
        <f>IFERROR(VLOOKUP(#REF!,'第一课回放'!C:H,5,0),"0:00:00")</f>
      </c>
      <c r="N679" s="2">
        <f>IFERROR(VLOOKUP(#REF!,'第二课直播'!D:L,9,0),"未到课")</f>
      </c>
      <c r="O679" s="2"/>
      <c r="P679" s="2"/>
      <c r="Q679" s="2"/>
      <c r="R679" s="2"/>
      <c r="S679" s="1">
        <f>IFERROR(VLOOKUP(A679,'微伴数据'!A:DB,12,0),"")</f>
      </c>
      <c r="T679" s="1">
        <f>IFERROR(VLOOKUP(A679,'微伴数据'!A:DB,32,0),"")</f>
      </c>
      <c r="U679" s="1">
        <f>IFERROR(VLOOKUP(A679,'微伴数据'!A:DC,81,0),"")</f>
      </c>
      <c r="V679" s="1"/>
      <c r="W679" s="1"/>
      <c r="X679" s="1">
        <f>IFERROR(VLOOKUP(A679,'星云问卷'!A:O,8,0),"")</f>
      </c>
      <c r="Y679" s="3">
        <f>IFERROR(VLOOKUP(A679,'星云问卷'!A:O,9,0),"")</f>
      </c>
      <c r="Z679" s="3">
        <f>IFERROR(VLOOKUP(A679,'星云问卷'!A:O,10,0),"")</f>
      </c>
      <c r="AA679" s="3">
        <f>IFERROR(VLOOKUP(A679,'星云问卷'!A:O,11,0),"")</f>
      </c>
      <c r="AB679" s="3">
        <f>IFERROR(VLOOKUP(A679,'星云问卷'!A:O,12,0),"")</f>
      </c>
      <c r="AC679" s="3">
        <f>IFERROR(VLOOKUP(A679,'星云问卷'!A:O,13,0),"")</f>
      </c>
      <c r="AD679" s="3">
        <f>IFERROR(VLOOKUP(A679,'星云问卷'!A:O,14,0),"")</f>
      </c>
      <c r="AE679" s="3">
        <f>IFERROR(VLOOKUP(A679,'星云问卷'!A:O,15,0),"")</f>
      </c>
      <c r="AF679" s="1">
        <f>IFERROR(VLOOKUP(A679,'微伴数据'!A:DB,72,0),"")</f>
      </c>
      <c r="AG679" s="5"/>
      <c r="AH679" s="4"/>
      <c r="AI679" s="5"/>
      <c r="AJ679" s="4"/>
      <c r="AK679" s="4"/>
      <c r="AL679" s="4"/>
      <c r="AM679" s="1"/>
      <c r="AN679" s="1"/>
      <c r="AO679" s="1"/>
    </row>
    <row r="680">
      <c r="A680" s="1">
        <f>IF('微伴数据'!A678="","",'微伴数据'!A678)</f>
      </c>
      <c r="B680" s="1">
        <f>IF('微伴数据'!B678="","",'微伴数据'!B678)</f>
      </c>
      <c r="C680" s="1">
        <f>IF('微伴数据'!G678="","",'微伴数据'!G678)</f>
      </c>
      <c r="D680" s="1">
        <f>IF('微伴数据'!D678="","",'微伴数据'!D678)</f>
      </c>
      <c r="E680" s="1">
        <f>IF('微伴数据'!CR672="","",'微伴数据'!CR672)</f>
      </c>
      <c r="F680" s="1">
        <f>IF('微伴数据'!CL672="","",'微伴数据'!CL672)</f>
      </c>
      <c r="G680" s="1" t="str">
        <v>B</v>
      </c>
      <c r="H680" s="1" t="str">
        <v>建联</v>
      </c>
      <c r="I680" s="1"/>
      <c r="J680" s="3"/>
      <c r="K680" s="1">
        <f>T680&amp;CHAR(10)&amp;U680&amp;CHAR(10)&amp;V680&amp;CHAR(10)&amp;Y680&amp;CHAR(10)&amp;Z680&amp;CHAR(10)&amp;AA680&amp;CHAR(10)&amp;AB680&amp;CHAR(10)&amp;AC680&amp;CHAR(10)&amp;AD680&amp;CHAR(10)&amp;AE680</f>
      </c>
      <c r="L680" s="2">
        <f>IFERROR(VLOOKUP(#REF!,'第一课直播'!D:L,9,0),IFERROR(VLOOKUP('第一课回放'!C:H,5,0),"未到课"))</f>
      </c>
      <c r="M680" s="2">
        <f>IFERROR(VLOOKUP(#REF!,'第一课回放'!C:H,5,0),"0:00:00")</f>
      </c>
      <c r="N680" s="2">
        <f>IFERROR(VLOOKUP(#REF!,'第二课直播'!D:L,9,0),"未到课")</f>
      </c>
      <c r="O680" s="2"/>
      <c r="P680" s="2"/>
      <c r="Q680" s="2"/>
      <c r="R680" s="2"/>
      <c r="S680" s="1">
        <f>IFERROR(VLOOKUP(A680,'微伴数据'!A:DB,12,0),"")</f>
      </c>
      <c r="T680" s="1">
        <f>IFERROR(VLOOKUP(A680,'微伴数据'!A:DB,32,0),"")</f>
      </c>
      <c r="U680" s="1">
        <f>IFERROR(VLOOKUP(A680,'微伴数据'!A:DC,81,0),"")</f>
      </c>
      <c r="V680" s="1"/>
      <c r="W680" s="1"/>
      <c r="X680" s="1">
        <f>IFERROR(VLOOKUP(A680,'星云问卷'!A:O,8,0),"")</f>
      </c>
      <c r="Y680" s="3">
        <f>IFERROR(VLOOKUP(A680,'星云问卷'!A:O,9,0),"")</f>
      </c>
      <c r="Z680" s="3">
        <f>IFERROR(VLOOKUP(A680,'星云问卷'!A:O,10,0),"")</f>
      </c>
      <c r="AA680" s="3">
        <f>IFERROR(VLOOKUP(A680,'星云问卷'!A:O,11,0),"")</f>
      </c>
      <c r="AB680" s="3">
        <f>IFERROR(VLOOKUP(A680,'星云问卷'!A:O,12,0),"")</f>
      </c>
      <c r="AC680" s="3">
        <f>IFERROR(VLOOKUP(A680,'星云问卷'!A:O,13,0),"")</f>
      </c>
      <c r="AD680" s="3">
        <f>IFERROR(VLOOKUP(A680,'星云问卷'!A:O,14,0),"")</f>
      </c>
      <c r="AE680" s="3">
        <f>IFERROR(VLOOKUP(A680,'星云问卷'!A:O,15,0),"")</f>
      </c>
      <c r="AF680" s="1">
        <f>IFERROR(VLOOKUP(A680,'微伴数据'!A:DB,72,0),"")</f>
      </c>
      <c r="AG680" s="5"/>
      <c r="AH680" s="4"/>
      <c r="AI680" s="5"/>
      <c r="AJ680" s="4"/>
      <c r="AK680" s="4"/>
      <c r="AL680" s="4"/>
      <c r="AM680" s="1"/>
      <c r="AN680" s="1"/>
      <c r="AO680" s="1"/>
    </row>
    <row r="681">
      <c r="A681" s="1">
        <f>IF('微伴数据'!A679="","",'微伴数据'!A679)</f>
      </c>
      <c r="B681" s="1">
        <f>IF('微伴数据'!B679="","",'微伴数据'!B679)</f>
      </c>
      <c r="C681" s="1">
        <f>IF('微伴数据'!G679="","",'微伴数据'!G679)</f>
      </c>
      <c r="D681" s="1">
        <f>IF('微伴数据'!D679="","",'微伴数据'!D679)</f>
      </c>
      <c r="E681" s="1">
        <f>IF('微伴数据'!CR673="","",'微伴数据'!CR673)</f>
      </c>
      <c r="F681" s="1">
        <f>IF('微伴数据'!CL673="","",'微伴数据'!CL673)</f>
      </c>
      <c r="G681" s="1" t="str">
        <v>B</v>
      </c>
      <c r="H681" s="1" t="str">
        <v>建联</v>
      </c>
      <c r="I681" s="1"/>
      <c r="J681" s="3"/>
      <c r="K681" s="1">
        <f>T681&amp;CHAR(10)&amp;U681&amp;CHAR(10)&amp;V681&amp;CHAR(10)&amp;Y681&amp;CHAR(10)&amp;Z681&amp;CHAR(10)&amp;AA681&amp;CHAR(10)&amp;AB681&amp;CHAR(10)&amp;AC681&amp;CHAR(10)&amp;AD681&amp;CHAR(10)&amp;AE681</f>
      </c>
      <c r="L681" s="2">
        <f>IFERROR(VLOOKUP(#REF!,'第一课直播'!D:L,9,0),IFERROR(VLOOKUP('第一课回放'!C:H,5,0),"未到课"))</f>
      </c>
      <c r="M681" s="2">
        <f>IFERROR(VLOOKUP(#REF!,'第一课回放'!C:H,5,0),"0:00:00")</f>
      </c>
      <c r="N681" s="2">
        <f>IFERROR(VLOOKUP(#REF!,'第二课直播'!D:L,9,0),"未到课")</f>
      </c>
      <c r="O681" s="2"/>
      <c r="P681" s="2"/>
      <c r="Q681" s="2"/>
      <c r="R681" s="2"/>
      <c r="S681" s="1">
        <f>IFERROR(VLOOKUP(A681,'微伴数据'!A:DB,12,0),"")</f>
      </c>
      <c r="T681" s="1">
        <f>IFERROR(VLOOKUP(A681,'微伴数据'!A:DB,32,0),"")</f>
      </c>
      <c r="U681" s="1">
        <f>IFERROR(VLOOKUP(A681,'微伴数据'!A:DC,81,0),"")</f>
      </c>
      <c r="V681" s="1"/>
      <c r="W681" s="1"/>
      <c r="X681" s="1">
        <f>IFERROR(VLOOKUP(A681,'星云问卷'!A:O,8,0),"")</f>
      </c>
      <c r="Y681" s="3">
        <f>IFERROR(VLOOKUP(A681,'星云问卷'!A:O,9,0),"")</f>
      </c>
      <c r="Z681" s="3">
        <f>IFERROR(VLOOKUP(A681,'星云问卷'!A:O,10,0),"")</f>
      </c>
      <c r="AA681" s="3">
        <f>IFERROR(VLOOKUP(A681,'星云问卷'!A:O,11,0),"")</f>
      </c>
      <c r="AB681" s="3">
        <f>IFERROR(VLOOKUP(A681,'星云问卷'!A:O,12,0),"")</f>
      </c>
      <c r="AC681" s="3">
        <f>IFERROR(VLOOKUP(A681,'星云问卷'!A:O,13,0),"")</f>
      </c>
      <c r="AD681" s="3">
        <f>IFERROR(VLOOKUP(A681,'星云问卷'!A:O,14,0),"")</f>
      </c>
      <c r="AE681" s="3">
        <f>IFERROR(VLOOKUP(A681,'星云问卷'!A:O,15,0),"")</f>
      </c>
      <c r="AF681" s="1">
        <f>IFERROR(VLOOKUP(A681,'微伴数据'!A:DB,72,0),"")</f>
      </c>
      <c r="AG681" s="5"/>
      <c r="AH681" s="4"/>
      <c r="AI681" s="5"/>
      <c r="AJ681" s="4"/>
      <c r="AK681" s="4"/>
      <c r="AL681" s="4"/>
      <c r="AM681" s="1"/>
      <c r="AN681" s="1"/>
      <c r="AO681" s="1"/>
    </row>
    <row r="682">
      <c r="A682" s="1">
        <f>IF('微伴数据'!A680="","",'微伴数据'!A680)</f>
      </c>
      <c r="B682" s="1">
        <f>IF('微伴数据'!B680="","",'微伴数据'!B680)</f>
      </c>
      <c r="C682" s="1">
        <f>IF('微伴数据'!G680="","",'微伴数据'!G680)</f>
      </c>
      <c r="D682" s="1">
        <f>IF('微伴数据'!D680="","",'微伴数据'!D680)</f>
      </c>
      <c r="E682" s="1">
        <f>IF('微伴数据'!CR674="","",'微伴数据'!CR674)</f>
      </c>
      <c r="F682" s="1">
        <f>IF('微伴数据'!CL674="","",'微伴数据'!CL674)</f>
      </c>
      <c r="G682" s="1" t="str">
        <v>B</v>
      </c>
      <c r="H682" s="1" t="str">
        <v>建联</v>
      </c>
      <c r="I682" s="1"/>
      <c r="J682" s="3"/>
      <c r="K682" s="1">
        <f>T682&amp;CHAR(10)&amp;U682&amp;CHAR(10)&amp;V682&amp;CHAR(10)&amp;Y682&amp;CHAR(10)&amp;Z682&amp;CHAR(10)&amp;AA682&amp;CHAR(10)&amp;AB682&amp;CHAR(10)&amp;AC682&amp;CHAR(10)&amp;AD682&amp;CHAR(10)&amp;AE682</f>
      </c>
      <c r="L682" s="2">
        <f>IFERROR(VLOOKUP(#REF!,'第一课直播'!D:L,9,0),IFERROR(VLOOKUP('第一课回放'!C:H,5,0),"未到课"))</f>
      </c>
      <c r="M682" s="2">
        <f>IFERROR(VLOOKUP(#REF!,'第一课回放'!C:H,5,0),"0:00:00")</f>
      </c>
      <c r="N682" s="2">
        <f>IFERROR(VLOOKUP(#REF!,'第二课直播'!D:L,9,0),"未到课")</f>
      </c>
      <c r="O682" s="2"/>
      <c r="P682" s="2"/>
      <c r="Q682" s="2"/>
      <c r="R682" s="2"/>
      <c r="S682" s="1">
        <f>IFERROR(VLOOKUP(A682,'微伴数据'!A:DB,12,0),"")</f>
      </c>
      <c r="T682" s="1">
        <f>IFERROR(VLOOKUP(A682,'微伴数据'!A:DB,32,0),"")</f>
      </c>
      <c r="U682" s="1">
        <f>IFERROR(VLOOKUP(A682,'微伴数据'!A:DC,81,0),"")</f>
      </c>
      <c r="V682" s="1"/>
      <c r="W682" s="1"/>
      <c r="X682" s="1">
        <f>IFERROR(VLOOKUP(A682,'星云问卷'!A:O,8,0),"")</f>
      </c>
      <c r="Y682" s="3">
        <f>IFERROR(VLOOKUP(A682,'星云问卷'!A:O,9,0),"")</f>
      </c>
      <c r="Z682" s="3">
        <f>IFERROR(VLOOKUP(A682,'星云问卷'!A:O,10,0),"")</f>
      </c>
      <c r="AA682" s="3">
        <f>IFERROR(VLOOKUP(A682,'星云问卷'!A:O,11,0),"")</f>
      </c>
      <c r="AB682" s="3">
        <f>IFERROR(VLOOKUP(A682,'星云问卷'!A:O,12,0),"")</f>
      </c>
      <c r="AC682" s="3">
        <f>IFERROR(VLOOKUP(A682,'星云问卷'!A:O,13,0),"")</f>
      </c>
      <c r="AD682" s="3">
        <f>IFERROR(VLOOKUP(A682,'星云问卷'!A:O,14,0),"")</f>
      </c>
      <c r="AE682" s="3">
        <f>IFERROR(VLOOKUP(A682,'星云问卷'!A:O,15,0),"")</f>
      </c>
      <c r="AF682" s="1">
        <f>IFERROR(VLOOKUP(A682,'微伴数据'!A:DB,72,0),"")</f>
      </c>
      <c r="AG682" s="5"/>
      <c r="AH682" s="4"/>
      <c r="AI682" s="5"/>
      <c r="AJ682" s="4"/>
      <c r="AK682" s="4"/>
      <c r="AL682" s="4"/>
      <c r="AM682" s="1"/>
      <c r="AN682" s="1"/>
      <c r="AO682" s="1"/>
    </row>
    <row r="683">
      <c r="A683" s="1">
        <f>IF('微伴数据'!A681="","",'微伴数据'!A681)</f>
      </c>
      <c r="B683" s="1">
        <f>IF('微伴数据'!B681="","",'微伴数据'!B681)</f>
      </c>
      <c r="C683" s="1">
        <f>IF('微伴数据'!G681="","",'微伴数据'!G681)</f>
      </c>
      <c r="D683" s="1">
        <f>IF('微伴数据'!D681="","",'微伴数据'!D681)</f>
      </c>
      <c r="E683" s="1">
        <f>IF('微伴数据'!CR675="","",'微伴数据'!CR675)</f>
      </c>
      <c r="F683" s="1">
        <f>IF('微伴数据'!CL675="","",'微伴数据'!CL675)</f>
      </c>
      <c r="G683" s="1" t="str">
        <v>B</v>
      </c>
      <c r="H683" s="1" t="str">
        <v>建联</v>
      </c>
      <c r="I683" s="1"/>
      <c r="J683" s="3"/>
      <c r="K683" s="1">
        <f>T683&amp;CHAR(10)&amp;U683&amp;CHAR(10)&amp;V683&amp;CHAR(10)&amp;Y683&amp;CHAR(10)&amp;Z683&amp;CHAR(10)&amp;AA683&amp;CHAR(10)&amp;AB683&amp;CHAR(10)&amp;AC683&amp;CHAR(10)&amp;AD683&amp;CHAR(10)&amp;AE683</f>
      </c>
      <c r="L683" s="2">
        <f>IFERROR(VLOOKUP(#REF!,'第一课直播'!D:L,9,0),IFERROR(VLOOKUP('第一课回放'!C:H,5,0),"未到课"))</f>
      </c>
      <c r="M683" s="2">
        <f>IFERROR(VLOOKUP(#REF!,'第一课回放'!C:H,5,0),"0:00:00")</f>
      </c>
      <c r="N683" s="2">
        <f>IFERROR(VLOOKUP(#REF!,'第二课直播'!D:L,9,0),"未到课")</f>
      </c>
      <c r="O683" s="2"/>
      <c r="P683" s="2"/>
      <c r="Q683" s="2"/>
      <c r="R683" s="2"/>
      <c r="S683" s="1">
        <f>IFERROR(VLOOKUP(A683,'微伴数据'!A:DB,12,0),"")</f>
      </c>
      <c r="T683" s="1">
        <f>IFERROR(VLOOKUP(A683,'微伴数据'!A:DB,32,0),"")</f>
      </c>
      <c r="U683" s="1">
        <f>IFERROR(VLOOKUP(A683,'微伴数据'!A:DC,81,0),"")</f>
      </c>
      <c r="V683" s="1"/>
      <c r="W683" s="1"/>
      <c r="X683" s="1">
        <f>IFERROR(VLOOKUP(A683,'星云问卷'!A:O,8,0),"")</f>
      </c>
      <c r="Y683" s="3">
        <f>IFERROR(VLOOKUP(A683,'星云问卷'!A:O,9,0),"")</f>
      </c>
      <c r="Z683" s="3">
        <f>IFERROR(VLOOKUP(A683,'星云问卷'!A:O,10,0),"")</f>
      </c>
      <c r="AA683" s="3">
        <f>IFERROR(VLOOKUP(A683,'星云问卷'!A:O,11,0),"")</f>
      </c>
      <c r="AB683" s="3">
        <f>IFERROR(VLOOKUP(A683,'星云问卷'!A:O,12,0),"")</f>
      </c>
      <c r="AC683" s="3">
        <f>IFERROR(VLOOKUP(A683,'星云问卷'!A:O,13,0),"")</f>
      </c>
      <c r="AD683" s="3">
        <f>IFERROR(VLOOKUP(A683,'星云问卷'!A:O,14,0),"")</f>
      </c>
      <c r="AE683" s="3">
        <f>IFERROR(VLOOKUP(A683,'星云问卷'!A:O,15,0),"")</f>
      </c>
      <c r="AF683" s="1">
        <f>IFERROR(VLOOKUP(A683,'微伴数据'!A:DB,72,0),"")</f>
      </c>
      <c r="AG683" s="5"/>
      <c r="AH683" s="4"/>
      <c r="AI683" s="5"/>
      <c r="AJ683" s="4"/>
      <c r="AK683" s="4"/>
      <c r="AL683" s="4"/>
      <c r="AM683" s="1"/>
      <c r="AN683" s="1"/>
      <c r="AO683" s="1"/>
    </row>
    <row r="684">
      <c r="A684" s="1">
        <f>IF('微伴数据'!A682="","",'微伴数据'!A682)</f>
      </c>
      <c r="B684" s="1">
        <f>IF('微伴数据'!B682="","",'微伴数据'!B682)</f>
      </c>
      <c r="C684" s="1">
        <f>IF('微伴数据'!G682="","",'微伴数据'!G682)</f>
      </c>
      <c r="D684" s="1">
        <f>IF('微伴数据'!D682="","",'微伴数据'!D682)</f>
      </c>
      <c r="E684" s="1">
        <f>IF('微伴数据'!CR676="","",'微伴数据'!CR676)</f>
      </c>
      <c r="F684" s="1">
        <f>IF('微伴数据'!CL676="","",'微伴数据'!CL676)</f>
      </c>
      <c r="G684" s="1" t="str">
        <v>B</v>
      </c>
      <c r="H684" s="1" t="str">
        <v>建联</v>
      </c>
      <c r="I684" s="1"/>
      <c r="J684" s="3"/>
      <c r="K684" s="1">
        <f>T684&amp;CHAR(10)&amp;U684&amp;CHAR(10)&amp;V684&amp;CHAR(10)&amp;Y684&amp;CHAR(10)&amp;Z684&amp;CHAR(10)&amp;AA684&amp;CHAR(10)&amp;AB684&amp;CHAR(10)&amp;AC684&amp;CHAR(10)&amp;AD684&amp;CHAR(10)&amp;AE684</f>
      </c>
      <c r="L684" s="2">
        <f>IFERROR(VLOOKUP(#REF!,'第一课直播'!D:L,9,0),IFERROR(VLOOKUP('第一课回放'!C:H,5,0),"未到课"))</f>
      </c>
      <c r="M684" s="2">
        <f>IFERROR(VLOOKUP(#REF!,'第一课回放'!C:H,5,0),"0:00:00")</f>
      </c>
      <c r="N684" s="2">
        <f>IFERROR(VLOOKUP(#REF!,'第二课直播'!D:L,9,0),"未到课")</f>
      </c>
      <c r="O684" s="2"/>
      <c r="P684" s="2"/>
      <c r="Q684" s="2"/>
      <c r="R684" s="2"/>
      <c r="S684" s="1">
        <f>IFERROR(VLOOKUP(A684,'微伴数据'!A:DB,12,0),"")</f>
      </c>
      <c r="T684" s="1">
        <f>IFERROR(VLOOKUP(A684,'微伴数据'!A:DB,32,0),"")</f>
      </c>
      <c r="U684" s="1">
        <f>IFERROR(VLOOKUP(A684,'微伴数据'!A:DC,81,0),"")</f>
      </c>
      <c r="V684" s="1"/>
      <c r="W684" s="1"/>
      <c r="X684" s="1">
        <f>IFERROR(VLOOKUP(A684,'星云问卷'!A:O,8,0),"")</f>
      </c>
      <c r="Y684" s="3">
        <f>IFERROR(VLOOKUP(A684,'星云问卷'!A:O,9,0),"")</f>
      </c>
      <c r="Z684" s="3">
        <f>IFERROR(VLOOKUP(A684,'星云问卷'!A:O,10,0),"")</f>
      </c>
      <c r="AA684" s="3">
        <f>IFERROR(VLOOKUP(A684,'星云问卷'!A:O,11,0),"")</f>
      </c>
      <c r="AB684" s="3">
        <f>IFERROR(VLOOKUP(A684,'星云问卷'!A:O,12,0),"")</f>
      </c>
      <c r="AC684" s="3">
        <f>IFERROR(VLOOKUP(A684,'星云问卷'!A:O,13,0),"")</f>
      </c>
      <c r="AD684" s="3">
        <f>IFERROR(VLOOKUP(A684,'星云问卷'!A:O,14,0),"")</f>
      </c>
      <c r="AE684" s="3">
        <f>IFERROR(VLOOKUP(A684,'星云问卷'!A:O,15,0),"")</f>
      </c>
      <c r="AF684" s="1">
        <f>IFERROR(VLOOKUP(A684,'微伴数据'!A:DB,72,0),"")</f>
      </c>
      <c r="AG684" s="5"/>
      <c r="AH684" s="4"/>
      <c r="AI684" s="5"/>
      <c r="AJ684" s="4"/>
      <c r="AK684" s="4"/>
      <c r="AL684" s="4"/>
      <c r="AM684" s="1"/>
      <c r="AN684" s="1"/>
      <c r="AO684" s="1"/>
    </row>
    <row r="685">
      <c r="A685" s="1">
        <f>IF('微伴数据'!A683="","",'微伴数据'!A683)</f>
      </c>
      <c r="B685" s="1">
        <f>IF('微伴数据'!B683="","",'微伴数据'!B683)</f>
      </c>
      <c r="C685" s="1">
        <f>IF('微伴数据'!G683="","",'微伴数据'!G683)</f>
      </c>
      <c r="D685" s="1">
        <f>IF('微伴数据'!D683="","",'微伴数据'!D683)</f>
      </c>
      <c r="E685" s="1">
        <f>IF('微伴数据'!CR677="","",'微伴数据'!CR677)</f>
      </c>
      <c r="F685" s="1">
        <f>IF('微伴数据'!CL677="","",'微伴数据'!CL677)</f>
      </c>
      <c r="G685" s="1" t="str">
        <v>B</v>
      </c>
      <c r="H685" s="1" t="str">
        <v>建联</v>
      </c>
      <c r="I685" s="1"/>
      <c r="J685" s="3"/>
      <c r="K685" s="1">
        <f>T685&amp;CHAR(10)&amp;U685&amp;CHAR(10)&amp;V685&amp;CHAR(10)&amp;Y685&amp;CHAR(10)&amp;Z685&amp;CHAR(10)&amp;AA685&amp;CHAR(10)&amp;AB685&amp;CHAR(10)&amp;AC685&amp;CHAR(10)&amp;AD685&amp;CHAR(10)&amp;AE685</f>
      </c>
      <c r="L685" s="2">
        <f>IFERROR(VLOOKUP(#REF!,'第一课直播'!D:L,9,0),IFERROR(VLOOKUP('第一课回放'!C:H,5,0),"未到课"))</f>
      </c>
      <c r="M685" s="2">
        <f>IFERROR(VLOOKUP(#REF!,'第一课回放'!C:H,5,0),"0:00:00")</f>
      </c>
      <c r="N685" s="2">
        <f>IFERROR(VLOOKUP(#REF!,'第二课直播'!D:L,9,0),"未到课")</f>
      </c>
      <c r="O685" s="2"/>
      <c r="P685" s="2"/>
      <c r="Q685" s="2"/>
      <c r="R685" s="2"/>
      <c r="S685" s="1">
        <f>IFERROR(VLOOKUP(A685,'微伴数据'!A:DB,12,0),"")</f>
      </c>
      <c r="T685" s="1">
        <f>IFERROR(VLOOKUP(A685,'微伴数据'!A:DB,32,0),"")</f>
      </c>
      <c r="U685" s="1">
        <f>IFERROR(VLOOKUP(A685,'微伴数据'!A:DC,81,0),"")</f>
      </c>
      <c r="V685" s="1"/>
      <c r="W685" s="1"/>
      <c r="X685" s="1">
        <f>IFERROR(VLOOKUP(A685,'星云问卷'!A:O,8,0),"")</f>
      </c>
      <c r="Y685" s="3">
        <f>IFERROR(VLOOKUP(A685,'星云问卷'!A:O,9,0),"")</f>
      </c>
      <c r="Z685" s="3">
        <f>IFERROR(VLOOKUP(A685,'星云问卷'!A:O,10,0),"")</f>
      </c>
      <c r="AA685" s="3">
        <f>IFERROR(VLOOKUP(A685,'星云问卷'!A:O,11,0),"")</f>
      </c>
      <c r="AB685" s="3">
        <f>IFERROR(VLOOKUP(A685,'星云问卷'!A:O,12,0),"")</f>
      </c>
      <c r="AC685" s="3">
        <f>IFERROR(VLOOKUP(A685,'星云问卷'!A:O,13,0),"")</f>
      </c>
      <c r="AD685" s="3">
        <f>IFERROR(VLOOKUP(A685,'星云问卷'!A:O,14,0),"")</f>
      </c>
      <c r="AE685" s="3">
        <f>IFERROR(VLOOKUP(A685,'星云问卷'!A:O,15,0),"")</f>
      </c>
      <c r="AF685" s="1">
        <f>IFERROR(VLOOKUP(A685,'微伴数据'!A:DB,72,0),"")</f>
      </c>
      <c r="AG685" s="5"/>
      <c r="AH685" s="4"/>
      <c r="AI685" s="5"/>
      <c r="AJ685" s="4"/>
      <c r="AK685" s="4"/>
      <c r="AL685" s="4"/>
      <c r="AM685" s="1"/>
      <c r="AN685" s="1"/>
      <c r="AO685" s="1"/>
    </row>
    <row r="686">
      <c r="A686" s="1">
        <f>IF('微伴数据'!A684="","",'微伴数据'!A684)</f>
      </c>
      <c r="B686" s="1">
        <f>IF('微伴数据'!B684="","",'微伴数据'!B684)</f>
      </c>
      <c r="C686" s="1">
        <f>IF('微伴数据'!G684="","",'微伴数据'!G684)</f>
      </c>
      <c r="D686" s="1">
        <f>IF('微伴数据'!D684="","",'微伴数据'!D684)</f>
      </c>
      <c r="E686" s="1">
        <f>IF('微伴数据'!CR678="","",'微伴数据'!CR678)</f>
      </c>
      <c r="F686" s="1">
        <f>IF('微伴数据'!CL678="","",'微伴数据'!CL678)</f>
      </c>
      <c r="G686" s="1" t="str">
        <v>B</v>
      </c>
      <c r="H686" s="1" t="str">
        <v>建联</v>
      </c>
      <c r="I686" s="1"/>
      <c r="J686" s="3"/>
      <c r="K686" s="1">
        <f>T686&amp;CHAR(10)&amp;U686&amp;CHAR(10)&amp;V686&amp;CHAR(10)&amp;Y686&amp;CHAR(10)&amp;Z686&amp;CHAR(10)&amp;AA686&amp;CHAR(10)&amp;AB686&amp;CHAR(10)&amp;AC686&amp;CHAR(10)&amp;AD686&amp;CHAR(10)&amp;AE686</f>
      </c>
      <c r="L686" s="2">
        <f>IFERROR(VLOOKUP(#REF!,'第一课直播'!D:L,9,0),IFERROR(VLOOKUP('第一课回放'!C:H,5,0),"未到课"))</f>
      </c>
      <c r="M686" s="2">
        <f>IFERROR(VLOOKUP(#REF!,'第一课回放'!C:H,5,0),"0:00:00")</f>
      </c>
      <c r="N686" s="2">
        <f>IFERROR(VLOOKUP(#REF!,'第二课直播'!D:L,9,0),"未到课")</f>
      </c>
      <c r="O686" s="2"/>
      <c r="P686" s="2"/>
      <c r="Q686" s="2"/>
      <c r="R686" s="2"/>
      <c r="S686" s="1">
        <f>IFERROR(VLOOKUP(A686,'微伴数据'!A:DB,12,0),"")</f>
      </c>
      <c r="T686" s="1">
        <f>IFERROR(VLOOKUP(A686,'微伴数据'!A:DB,32,0),"")</f>
      </c>
      <c r="U686" s="1">
        <f>IFERROR(VLOOKUP(A686,'微伴数据'!A:DC,81,0),"")</f>
      </c>
      <c r="V686" s="1"/>
      <c r="W686" s="1"/>
      <c r="X686" s="1">
        <f>IFERROR(VLOOKUP(A686,'星云问卷'!A:O,8,0),"")</f>
      </c>
      <c r="Y686" s="3">
        <f>IFERROR(VLOOKUP(A686,'星云问卷'!A:O,9,0),"")</f>
      </c>
      <c r="Z686" s="3">
        <f>IFERROR(VLOOKUP(A686,'星云问卷'!A:O,10,0),"")</f>
      </c>
      <c r="AA686" s="3">
        <f>IFERROR(VLOOKUP(A686,'星云问卷'!A:O,11,0),"")</f>
      </c>
      <c r="AB686" s="3">
        <f>IFERROR(VLOOKUP(A686,'星云问卷'!A:O,12,0),"")</f>
      </c>
      <c r="AC686" s="3">
        <f>IFERROR(VLOOKUP(A686,'星云问卷'!A:O,13,0),"")</f>
      </c>
      <c r="AD686" s="3">
        <f>IFERROR(VLOOKUP(A686,'星云问卷'!A:O,14,0),"")</f>
      </c>
      <c r="AE686" s="3">
        <f>IFERROR(VLOOKUP(A686,'星云问卷'!A:O,15,0),"")</f>
      </c>
      <c r="AF686" s="1">
        <f>IFERROR(VLOOKUP(A686,'微伴数据'!A:DB,72,0),"")</f>
      </c>
      <c r="AG686" s="5"/>
      <c r="AH686" s="4"/>
      <c r="AI686" s="5"/>
      <c r="AJ686" s="4"/>
      <c r="AK686" s="4"/>
      <c r="AL686" s="4"/>
      <c r="AM686" s="1"/>
      <c r="AN686" s="1"/>
      <c r="AO686" s="1"/>
    </row>
    <row r="687">
      <c r="A687" s="1">
        <f>IF('微伴数据'!A685="","",'微伴数据'!A685)</f>
      </c>
      <c r="B687" s="1">
        <f>IF('微伴数据'!B685="","",'微伴数据'!B685)</f>
      </c>
      <c r="C687" s="1">
        <f>IF('微伴数据'!G685="","",'微伴数据'!G685)</f>
      </c>
      <c r="D687" s="1">
        <f>IF('微伴数据'!D685="","",'微伴数据'!D685)</f>
      </c>
      <c r="E687" s="1">
        <f>IF('微伴数据'!CR679="","",'微伴数据'!CR679)</f>
      </c>
      <c r="F687" s="1">
        <f>IF('微伴数据'!CL679="","",'微伴数据'!CL679)</f>
      </c>
      <c r="G687" s="1" t="str">
        <v>B</v>
      </c>
      <c r="H687" s="1" t="str">
        <v>建联</v>
      </c>
      <c r="I687" s="1"/>
      <c r="J687" s="3"/>
      <c r="K687" s="1">
        <f>T687&amp;CHAR(10)&amp;U687&amp;CHAR(10)&amp;V687&amp;CHAR(10)&amp;Y687&amp;CHAR(10)&amp;Z687&amp;CHAR(10)&amp;AA687&amp;CHAR(10)&amp;AB687&amp;CHAR(10)&amp;AC687&amp;CHAR(10)&amp;AD687&amp;CHAR(10)&amp;AE687</f>
      </c>
      <c r="L687" s="2">
        <f>IFERROR(VLOOKUP(#REF!,'第一课直播'!D:L,9,0),IFERROR(VLOOKUP('第一课回放'!C:H,5,0),"未到课"))</f>
      </c>
      <c r="M687" s="2">
        <f>IFERROR(VLOOKUP(#REF!,'第一课回放'!C:H,5,0),"0:00:00")</f>
      </c>
      <c r="N687" s="2">
        <f>IFERROR(VLOOKUP(#REF!,'第二课直播'!D:L,9,0),"未到课")</f>
      </c>
      <c r="O687" s="2"/>
      <c r="P687" s="2"/>
      <c r="Q687" s="2"/>
      <c r="R687" s="2"/>
      <c r="S687" s="1">
        <f>IFERROR(VLOOKUP(A687,'微伴数据'!A:DB,12,0),"")</f>
      </c>
      <c r="T687" s="1">
        <f>IFERROR(VLOOKUP(A687,'微伴数据'!A:DB,32,0),"")</f>
      </c>
      <c r="U687" s="1">
        <f>IFERROR(VLOOKUP(A687,'微伴数据'!A:DC,81,0),"")</f>
      </c>
      <c r="V687" s="1"/>
      <c r="W687" s="1"/>
      <c r="X687" s="1">
        <f>IFERROR(VLOOKUP(A687,'星云问卷'!A:O,8,0),"")</f>
      </c>
      <c r="Y687" s="3">
        <f>IFERROR(VLOOKUP(A687,'星云问卷'!A:O,9,0),"")</f>
      </c>
      <c r="Z687" s="3">
        <f>IFERROR(VLOOKUP(A687,'星云问卷'!A:O,10,0),"")</f>
      </c>
      <c r="AA687" s="3">
        <f>IFERROR(VLOOKUP(A687,'星云问卷'!A:O,11,0),"")</f>
      </c>
      <c r="AB687" s="3">
        <f>IFERROR(VLOOKUP(A687,'星云问卷'!A:O,12,0),"")</f>
      </c>
      <c r="AC687" s="3">
        <f>IFERROR(VLOOKUP(A687,'星云问卷'!A:O,13,0),"")</f>
      </c>
      <c r="AD687" s="3">
        <f>IFERROR(VLOOKUP(A687,'星云问卷'!A:O,14,0),"")</f>
      </c>
      <c r="AE687" s="3">
        <f>IFERROR(VLOOKUP(A687,'星云问卷'!A:O,15,0),"")</f>
      </c>
      <c r="AF687" s="1">
        <f>IFERROR(VLOOKUP(A687,'微伴数据'!A:DB,72,0),"")</f>
      </c>
      <c r="AG687" s="5"/>
      <c r="AH687" s="4"/>
      <c r="AI687" s="5"/>
      <c r="AJ687" s="4"/>
      <c r="AK687" s="4"/>
      <c r="AL687" s="4"/>
      <c r="AM687" s="1"/>
      <c r="AN687" s="1"/>
      <c r="AO687" s="1"/>
    </row>
    <row r="688">
      <c r="A688" s="1">
        <f>IF('微伴数据'!A686="","",'微伴数据'!A686)</f>
      </c>
      <c r="B688" s="1">
        <f>IF('微伴数据'!B686="","",'微伴数据'!B686)</f>
      </c>
      <c r="C688" s="1">
        <f>IF('微伴数据'!G686="","",'微伴数据'!G686)</f>
      </c>
      <c r="D688" s="1">
        <f>IF('微伴数据'!D686="","",'微伴数据'!D686)</f>
      </c>
      <c r="E688" s="1">
        <f>IF('微伴数据'!CR680="","",'微伴数据'!CR680)</f>
      </c>
      <c r="F688" s="1">
        <f>IF('微伴数据'!CL680="","",'微伴数据'!CL680)</f>
      </c>
      <c r="G688" s="1" t="str">
        <v>B</v>
      </c>
      <c r="H688" s="1" t="str">
        <v>建联</v>
      </c>
      <c r="I688" s="1"/>
      <c r="J688" s="3"/>
      <c r="K688" s="1">
        <f>T688&amp;CHAR(10)&amp;U688&amp;CHAR(10)&amp;V688&amp;CHAR(10)&amp;Y688&amp;CHAR(10)&amp;Z688&amp;CHAR(10)&amp;AA688&amp;CHAR(10)&amp;AB688&amp;CHAR(10)&amp;AC688&amp;CHAR(10)&amp;AD688&amp;CHAR(10)&amp;AE688</f>
      </c>
      <c r="L688" s="2">
        <f>IFERROR(VLOOKUP(#REF!,'第一课直播'!D:L,9,0),IFERROR(VLOOKUP('第一课回放'!C:H,5,0),"未到课"))</f>
      </c>
      <c r="M688" s="2">
        <f>IFERROR(VLOOKUP(#REF!,'第一课回放'!C:H,5,0),"0:00:00")</f>
      </c>
      <c r="N688" s="2">
        <f>IFERROR(VLOOKUP(#REF!,'第二课直播'!D:L,9,0),"未到课")</f>
      </c>
      <c r="O688" s="2"/>
      <c r="P688" s="2"/>
      <c r="Q688" s="2"/>
      <c r="R688" s="2"/>
      <c r="S688" s="1">
        <f>IFERROR(VLOOKUP(A688,'微伴数据'!A:DB,12,0),"")</f>
      </c>
      <c r="T688" s="1">
        <f>IFERROR(VLOOKUP(A688,'微伴数据'!A:DB,32,0),"")</f>
      </c>
      <c r="U688" s="1">
        <f>IFERROR(VLOOKUP(A688,'微伴数据'!A:DC,81,0),"")</f>
      </c>
      <c r="V688" s="1"/>
      <c r="W688" s="1"/>
      <c r="X688" s="1">
        <f>IFERROR(VLOOKUP(A688,'星云问卷'!A:O,8,0),"")</f>
      </c>
      <c r="Y688" s="3">
        <f>IFERROR(VLOOKUP(A688,'星云问卷'!A:O,9,0),"")</f>
      </c>
      <c r="Z688" s="3">
        <f>IFERROR(VLOOKUP(A688,'星云问卷'!A:O,10,0),"")</f>
      </c>
      <c r="AA688" s="3">
        <f>IFERROR(VLOOKUP(A688,'星云问卷'!A:O,11,0),"")</f>
      </c>
      <c r="AB688" s="3">
        <f>IFERROR(VLOOKUP(A688,'星云问卷'!A:O,12,0),"")</f>
      </c>
      <c r="AC688" s="3">
        <f>IFERROR(VLOOKUP(A688,'星云问卷'!A:O,13,0),"")</f>
      </c>
      <c r="AD688" s="3">
        <f>IFERROR(VLOOKUP(A688,'星云问卷'!A:O,14,0),"")</f>
      </c>
      <c r="AE688" s="3">
        <f>IFERROR(VLOOKUP(A688,'星云问卷'!A:O,15,0),"")</f>
      </c>
      <c r="AF688" s="1">
        <f>IFERROR(VLOOKUP(A688,'微伴数据'!A:DB,72,0),"")</f>
      </c>
      <c r="AG688" s="5"/>
      <c r="AH688" s="4"/>
      <c r="AI688" s="5"/>
      <c r="AJ688" s="4"/>
      <c r="AK688" s="4"/>
      <c r="AL688" s="4"/>
      <c r="AM688" s="1"/>
      <c r="AN688" s="1"/>
      <c r="AO688" s="1"/>
    </row>
    <row r="689">
      <c r="A689" s="1">
        <f>IF('微伴数据'!A687="","",'微伴数据'!A687)</f>
      </c>
      <c r="B689" s="1">
        <f>IF('微伴数据'!B687="","",'微伴数据'!B687)</f>
      </c>
      <c r="C689" s="1">
        <f>IF('微伴数据'!G687="","",'微伴数据'!G687)</f>
      </c>
      <c r="D689" s="1">
        <f>IF('微伴数据'!D687="","",'微伴数据'!D687)</f>
      </c>
      <c r="E689" s="1">
        <f>IF('微伴数据'!CR681="","",'微伴数据'!CR681)</f>
      </c>
      <c r="F689" s="1">
        <f>IF('微伴数据'!CL681="","",'微伴数据'!CL681)</f>
      </c>
      <c r="G689" s="1" t="str">
        <v>B</v>
      </c>
      <c r="H689" s="1" t="str">
        <v>建联</v>
      </c>
      <c r="I689" s="1"/>
      <c r="J689" s="3"/>
      <c r="K689" s="1">
        <f>T689&amp;CHAR(10)&amp;U689&amp;CHAR(10)&amp;V689&amp;CHAR(10)&amp;Y689&amp;CHAR(10)&amp;Z689&amp;CHAR(10)&amp;AA689&amp;CHAR(10)&amp;AB689&amp;CHAR(10)&amp;AC689&amp;CHAR(10)&amp;AD689&amp;CHAR(10)&amp;AE689</f>
      </c>
      <c r="L689" s="2">
        <f>IFERROR(VLOOKUP(#REF!,'第一课直播'!D:L,9,0),IFERROR(VLOOKUP('第一课回放'!C:H,5,0),"未到课"))</f>
      </c>
      <c r="M689" s="2">
        <f>IFERROR(VLOOKUP(#REF!,'第一课回放'!C:H,5,0),"0:00:00")</f>
      </c>
      <c r="N689" s="2">
        <f>IFERROR(VLOOKUP(#REF!,'第二课直播'!D:L,9,0),"未到课")</f>
      </c>
      <c r="O689" s="2"/>
      <c r="P689" s="2"/>
      <c r="Q689" s="2"/>
      <c r="R689" s="2"/>
      <c r="S689" s="1">
        <f>IFERROR(VLOOKUP(A689,'微伴数据'!A:DB,12,0),"")</f>
      </c>
      <c r="T689" s="1">
        <f>IFERROR(VLOOKUP(A689,'微伴数据'!A:DB,32,0),"")</f>
      </c>
      <c r="U689" s="1">
        <f>IFERROR(VLOOKUP(A689,'微伴数据'!A:DC,81,0),"")</f>
      </c>
      <c r="V689" s="1"/>
      <c r="W689" s="1"/>
      <c r="X689" s="1">
        <f>IFERROR(VLOOKUP(A689,'星云问卷'!A:O,8,0),"")</f>
      </c>
      <c r="Y689" s="3">
        <f>IFERROR(VLOOKUP(A689,'星云问卷'!A:O,9,0),"")</f>
      </c>
      <c r="Z689" s="3">
        <f>IFERROR(VLOOKUP(A689,'星云问卷'!A:O,10,0),"")</f>
      </c>
      <c r="AA689" s="3">
        <f>IFERROR(VLOOKUP(A689,'星云问卷'!A:O,11,0),"")</f>
      </c>
      <c r="AB689" s="3">
        <f>IFERROR(VLOOKUP(A689,'星云问卷'!A:O,12,0),"")</f>
      </c>
      <c r="AC689" s="3">
        <f>IFERROR(VLOOKUP(A689,'星云问卷'!A:O,13,0),"")</f>
      </c>
      <c r="AD689" s="3">
        <f>IFERROR(VLOOKUP(A689,'星云问卷'!A:O,14,0),"")</f>
      </c>
      <c r="AE689" s="3">
        <f>IFERROR(VLOOKUP(A689,'星云问卷'!A:O,15,0),"")</f>
      </c>
      <c r="AF689" s="1">
        <f>IFERROR(VLOOKUP(A689,'微伴数据'!A:DB,72,0),"")</f>
      </c>
      <c r="AG689" s="5"/>
      <c r="AH689" s="4"/>
      <c r="AI689" s="5"/>
      <c r="AJ689" s="4"/>
      <c r="AK689" s="4"/>
      <c r="AL689" s="4"/>
      <c r="AM689" s="1"/>
      <c r="AN689" s="1"/>
      <c r="AO689" s="1"/>
    </row>
    <row r="690">
      <c r="A690" s="1">
        <f>IF('微伴数据'!A688="","",'微伴数据'!A688)</f>
      </c>
      <c r="B690" s="1">
        <f>IF('微伴数据'!B688="","",'微伴数据'!B688)</f>
      </c>
      <c r="C690" s="1">
        <f>IF('微伴数据'!G688="","",'微伴数据'!G688)</f>
      </c>
      <c r="D690" s="1">
        <f>IF('微伴数据'!D688="","",'微伴数据'!D688)</f>
      </c>
      <c r="E690" s="1">
        <f>IF('微伴数据'!CR682="","",'微伴数据'!CR682)</f>
      </c>
      <c r="F690" s="1">
        <f>IF('微伴数据'!CL682="","",'微伴数据'!CL682)</f>
      </c>
      <c r="G690" s="1" t="str">
        <v>B</v>
      </c>
      <c r="H690" s="1" t="str">
        <v>建联</v>
      </c>
      <c r="I690" s="1"/>
      <c r="J690" s="3"/>
      <c r="K690" s="1">
        <f>T690&amp;CHAR(10)&amp;U690&amp;CHAR(10)&amp;V690&amp;CHAR(10)&amp;Y690&amp;CHAR(10)&amp;Z690&amp;CHAR(10)&amp;AA690&amp;CHAR(10)&amp;AB690&amp;CHAR(10)&amp;AC690&amp;CHAR(10)&amp;AD690&amp;CHAR(10)&amp;AE690</f>
      </c>
      <c r="L690" s="2">
        <f>IFERROR(VLOOKUP(#REF!,'第一课直播'!D:L,9,0),IFERROR(VLOOKUP('第一课回放'!C:H,5,0),"未到课"))</f>
      </c>
      <c r="M690" s="2">
        <f>IFERROR(VLOOKUP(#REF!,'第一课回放'!C:H,5,0),"0:00:00")</f>
      </c>
      <c r="N690" s="2">
        <f>IFERROR(VLOOKUP(#REF!,'第二课直播'!D:L,9,0),"未到课")</f>
      </c>
      <c r="O690" s="2"/>
      <c r="P690" s="2"/>
      <c r="Q690" s="2"/>
      <c r="R690" s="2"/>
      <c r="S690" s="1">
        <f>IFERROR(VLOOKUP(A690,'微伴数据'!A:DB,12,0),"")</f>
      </c>
      <c r="T690" s="1">
        <f>IFERROR(VLOOKUP(A690,'微伴数据'!A:DB,32,0),"")</f>
      </c>
      <c r="U690" s="1">
        <f>IFERROR(VLOOKUP(A690,'微伴数据'!A:DC,81,0),"")</f>
      </c>
      <c r="V690" s="1"/>
      <c r="W690" s="1"/>
      <c r="X690" s="1">
        <f>IFERROR(VLOOKUP(A690,'星云问卷'!A:O,8,0),"")</f>
      </c>
      <c r="Y690" s="3">
        <f>IFERROR(VLOOKUP(A690,'星云问卷'!A:O,9,0),"")</f>
      </c>
      <c r="Z690" s="3">
        <f>IFERROR(VLOOKUP(A690,'星云问卷'!A:O,10,0),"")</f>
      </c>
      <c r="AA690" s="3">
        <f>IFERROR(VLOOKUP(A690,'星云问卷'!A:O,11,0),"")</f>
      </c>
      <c r="AB690" s="3">
        <f>IFERROR(VLOOKUP(A690,'星云问卷'!A:O,12,0),"")</f>
      </c>
      <c r="AC690" s="3">
        <f>IFERROR(VLOOKUP(A690,'星云问卷'!A:O,13,0),"")</f>
      </c>
      <c r="AD690" s="3">
        <f>IFERROR(VLOOKUP(A690,'星云问卷'!A:O,14,0),"")</f>
      </c>
      <c r="AE690" s="3">
        <f>IFERROR(VLOOKUP(A690,'星云问卷'!A:O,15,0),"")</f>
      </c>
      <c r="AF690" s="1">
        <f>IFERROR(VLOOKUP(A690,'微伴数据'!A:DB,72,0),"")</f>
      </c>
      <c r="AG690" s="5"/>
      <c r="AH690" s="4"/>
      <c r="AI690" s="5"/>
      <c r="AJ690" s="4"/>
      <c r="AK690" s="4"/>
      <c r="AL690" s="4"/>
      <c r="AM690" s="1"/>
      <c r="AN690" s="1"/>
      <c r="AO690" s="1"/>
    </row>
    <row r="691">
      <c r="A691" s="1">
        <f>IF('微伴数据'!A689="","",'微伴数据'!A689)</f>
      </c>
      <c r="B691" s="1">
        <f>IF('微伴数据'!B689="","",'微伴数据'!B689)</f>
      </c>
      <c r="C691" s="1">
        <f>IF('微伴数据'!G689="","",'微伴数据'!G689)</f>
      </c>
      <c r="D691" s="1">
        <f>IF('微伴数据'!D689="","",'微伴数据'!D689)</f>
      </c>
      <c r="E691" s="1">
        <f>IF('微伴数据'!CR683="","",'微伴数据'!CR683)</f>
      </c>
      <c r="F691" s="1">
        <f>IF('微伴数据'!CL683="","",'微伴数据'!CL683)</f>
      </c>
      <c r="G691" s="1" t="str">
        <v>B</v>
      </c>
      <c r="H691" s="1" t="str">
        <v>建联</v>
      </c>
      <c r="I691" s="1"/>
      <c r="J691" s="3"/>
      <c r="K691" s="1">
        <f>T691&amp;CHAR(10)&amp;U691&amp;CHAR(10)&amp;V691&amp;CHAR(10)&amp;Y691&amp;CHAR(10)&amp;Z691&amp;CHAR(10)&amp;AA691&amp;CHAR(10)&amp;AB691&amp;CHAR(10)&amp;AC691&amp;CHAR(10)&amp;AD691&amp;CHAR(10)&amp;AE691</f>
      </c>
      <c r="L691" s="2">
        <f>IFERROR(VLOOKUP(#REF!,'第一课直播'!D:L,9,0),IFERROR(VLOOKUP('第一课回放'!C:H,5,0),"未到课"))</f>
      </c>
      <c r="M691" s="2">
        <f>IFERROR(VLOOKUP(#REF!,'第一课回放'!C:H,5,0),"0:00:00")</f>
      </c>
      <c r="N691" s="2">
        <f>IFERROR(VLOOKUP(#REF!,'第二课直播'!D:L,9,0),"未到课")</f>
      </c>
      <c r="O691" s="2"/>
      <c r="P691" s="2"/>
      <c r="Q691" s="2"/>
      <c r="R691" s="2"/>
      <c r="S691" s="1">
        <f>IFERROR(VLOOKUP(A691,'微伴数据'!A:DB,12,0),"")</f>
      </c>
      <c r="T691" s="1">
        <f>IFERROR(VLOOKUP(A691,'微伴数据'!A:DB,32,0),"")</f>
      </c>
      <c r="U691" s="1">
        <f>IFERROR(VLOOKUP(A691,'微伴数据'!A:DC,81,0),"")</f>
      </c>
      <c r="V691" s="1"/>
      <c r="W691" s="1"/>
      <c r="X691" s="1">
        <f>IFERROR(VLOOKUP(A691,'星云问卷'!A:O,8,0),"")</f>
      </c>
      <c r="Y691" s="3">
        <f>IFERROR(VLOOKUP(A691,'星云问卷'!A:O,9,0),"")</f>
      </c>
      <c r="Z691" s="3">
        <f>IFERROR(VLOOKUP(A691,'星云问卷'!A:O,10,0),"")</f>
      </c>
      <c r="AA691" s="3">
        <f>IFERROR(VLOOKUP(A691,'星云问卷'!A:O,11,0),"")</f>
      </c>
      <c r="AB691" s="3">
        <f>IFERROR(VLOOKUP(A691,'星云问卷'!A:O,12,0),"")</f>
      </c>
      <c r="AC691" s="3">
        <f>IFERROR(VLOOKUP(A691,'星云问卷'!A:O,13,0),"")</f>
      </c>
      <c r="AD691" s="3">
        <f>IFERROR(VLOOKUP(A691,'星云问卷'!A:O,14,0),"")</f>
      </c>
      <c r="AE691" s="3">
        <f>IFERROR(VLOOKUP(A691,'星云问卷'!A:O,15,0),"")</f>
      </c>
      <c r="AF691" s="1">
        <f>IFERROR(VLOOKUP(A691,'微伴数据'!A:DB,72,0),"")</f>
      </c>
      <c r="AG691" s="5" t="str">
        <v>54BJESPX</v>
      </c>
      <c r="AH691" s="4" t="str">
        <v>https://xiaobot.net/invitation/b59af-d8858-063a8-14c8b/</v>
      </c>
      <c r="AI691" s="5" t="str">
        <v>6drQJQfT</v>
      </c>
      <c r="AJ691" s="4"/>
      <c r="AK691" s="4"/>
      <c r="AL691" s="4">
        <f>CONCATENATE( " 我把体验营用户专属福利给你发一下哈：" &amp; CHAR(10) &amp; CHAR(10), "1.《抖音商业IP课》" &amp; CHAR(10), "兑换码：", AG691, CHAR(10), "兑换码使用地址：https://appamvpb5mq9834.h5.xiaoeknow.com/p/t/v1/ecommerce/mkt/redeem_index" &amp; CHAR(10) &amp; CHAR(10), "2.《生财有术66个项目精选》" &amp; CHAR(10), "兑换码：", AH691, CHAR(10), "使用方式：微信搜索小报童投递-点击开始阅读-点击生财有术项目精选即可" &amp; CHAR(10) &amp; CHAR(10), "3.《生财365问》" &amp; CHAR(10), "兑换码：", AI691, CHAR(10), "使用方式：https://appamvpb5mq9834.h5.xiaoeknow.com/p/t/v1/ecommerce/mkt/redeem_index")</f>
      </c>
      <c r="AM691" s="1"/>
      <c r="AN691" s="1"/>
      <c r="AO691" s="1"/>
    </row>
    <row r="692">
      <c r="A692" s="1">
        <f>IF('微伴数据'!A690="","",'微伴数据'!A690)</f>
      </c>
      <c r="B692" s="1">
        <f>IF('微伴数据'!B690="","",'微伴数据'!B690)</f>
      </c>
      <c r="C692" s="1">
        <f>IF('微伴数据'!G690="","",'微伴数据'!G690)</f>
      </c>
      <c r="D692" s="1">
        <f>IF('微伴数据'!D690="","",'微伴数据'!D690)</f>
      </c>
      <c r="E692" s="1">
        <f>IF('微伴数据'!CR684="","",'微伴数据'!CR684)</f>
      </c>
      <c r="F692" s="1">
        <f>IF('微伴数据'!CL684="","",'微伴数据'!CL684)</f>
      </c>
      <c r="G692" s="1" t="str">
        <v>B</v>
      </c>
      <c r="H692" s="1" t="str">
        <v>建联</v>
      </c>
      <c r="I692" s="1"/>
      <c r="J692" s="3"/>
      <c r="K692" s="1">
        <f>T692&amp;CHAR(10)&amp;U692&amp;CHAR(10)&amp;V692&amp;CHAR(10)&amp;Y692&amp;CHAR(10)&amp;Z692&amp;CHAR(10)&amp;AA692&amp;CHAR(10)&amp;AB692&amp;CHAR(10)&amp;AC692&amp;CHAR(10)&amp;AD692&amp;CHAR(10)&amp;AE692</f>
      </c>
      <c r="L692" s="2">
        <f>IFERROR(VLOOKUP(#REF!,'第一课直播'!D:L,9,0),IFERROR(VLOOKUP('第一课回放'!C:H,5,0),"未到课"))</f>
      </c>
      <c r="M692" s="2">
        <f>IFERROR(VLOOKUP(#REF!,'第一课回放'!C:H,5,0),"0:00:00")</f>
      </c>
      <c r="N692" s="2">
        <f>IFERROR(VLOOKUP(#REF!,'第二课直播'!D:L,9,0),"未到课")</f>
      </c>
      <c r="O692" s="2"/>
      <c r="P692" s="2"/>
      <c r="Q692" s="2"/>
      <c r="R692" s="2"/>
      <c r="S692" s="1">
        <f>IFERROR(VLOOKUP(A692,'微伴数据'!A:DB,12,0),"")</f>
      </c>
      <c r="T692" s="1">
        <f>IFERROR(VLOOKUP(A692,'微伴数据'!A:DB,32,0),"")</f>
      </c>
      <c r="U692" s="1">
        <f>IFERROR(VLOOKUP(A692,'微伴数据'!A:DC,81,0),"")</f>
      </c>
      <c r="V692" s="1"/>
      <c r="W692" s="1"/>
      <c r="X692" s="1">
        <f>IFERROR(VLOOKUP(A692,'星云问卷'!A:O,8,0),"")</f>
      </c>
      <c r="Y692" s="3">
        <f>IFERROR(VLOOKUP(A692,'星云问卷'!A:O,9,0),"")</f>
      </c>
      <c r="Z692" s="3">
        <f>IFERROR(VLOOKUP(A692,'星云问卷'!A:O,10,0),"")</f>
      </c>
      <c r="AA692" s="3">
        <f>IFERROR(VLOOKUP(A692,'星云问卷'!A:O,11,0),"")</f>
      </c>
      <c r="AB692" s="3">
        <f>IFERROR(VLOOKUP(A692,'星云问卷'!A:O,12,0),"")</f>
      </c>
      <c r="AC692" s="3">
        <f>IFERROR(VLOOKUP(A692,'星云问卷'!A:O,13,0),"")</f>
      </c>
      <c r="AD692" s="3">
        <f>IFERROR(VLOOKUP(A692,'星云问卷'!A:O,14,0),"")</f>
      </c>
      <c r="AE692" s="3">
        <f>IFERROR(VLOOKUP(A692,'星云问卷'!A:O,15,0),"")</f>
      </c>
      <c r="AF692" s="1">
        <f>IFERROR(VLOOKUP(A692,'微伴数据'!A:DB,72,0),"")</f>
      </c>
      <c r="AG692" s="5"/>
      <c r="AH692" s="4"/>
      <c r="AI692" s="5"/>
      <c r="AJ692" s="4"/>
      <c r="AK692" s="4"/>
      <c r="AL692" s="4"/>
      <c r="AM692" s="1"/>
      <c r="AN692" s="1"/>
      <c r="AO692" s="1"/>
    </row>
    <row r="693">
      <c r="A693" s="1">
        <f>IF('微伴数据'!A691="","",'微伴数据'!A691)</f>
      </c>
      <c r="B693" s="1">
        <f>IF('微伴数据'!B691="","",'微伴数据'!B691)</f>
      </c>
      <c r="C693" s="1">
        <f>IF('微伴数据'!G691="","",'微伴数据'!G691)</f>
      </c>
      <c r="D693" s="1">
        <f>IF('微伴数据'!D691="","",'微伴数据'!D691)</f>
      </c>
      <c r="E693" s="1">
        <f>IF('微伴数据'!CR685="","",'微伴数据'!CR685)</f>
      </c>
      <c r="F693" s="1">
        <f>IF('微伴数据'!CL685="","",'微伴数据'!CL685)</f>
      </c>
      <c r="G693" s="1" t="str">
        <v>B</v>
      </c>
      <c r="H693" s="1" t="str">
        <v>建联</v>
      </c>
      <c r="I693" s="1"/>
      <c r="J693" s="3"/>
      <c r="K693" s="1">
        <f>T693&amp;CHAR(10)&amp;U693&amp;CHAR(10)&amp;V693&amp;CHAR(10)&amp;Y693&amp;CHAR(10)&amp;Z693&amp;CHAR(10)&amp;AA693&amp;CHAR(10)&amp;AB693&amp;CHAR(10)&amp;AC693&amp;CHAR(10)&amp;AD693&amp;CHAR(10)&amp;AE693</f>
      </c>
      <c r="L693" s="2">
        <f>IFERROR(VLOOKUP(#REF!,'第一课直播'!D:L,9,0),IFERROR(VLOOKUP('第一课回放'!C:H,5,0),"未到课"))</f>
      </c>
      <c r="M693" s="2">
        <f>IFERROR(VLOOKUP(#REF!,'第一课回放'!C:H,5,0),"0:00:00")</f>
      </c>
      <c r="N693" s="2">
        <f>IFERROR(VLOOKUP(#REF!,'第二课直播'!D:L,9,0),"未到课")</f>
      </c>
      <c r="O693" s="2"/>
      <c r="P693" s="2"/>
      <c r="Q693" s="2"/>
      <c r="R693" s="2"/>
      <c r="S693" s="1">
        <f>IFERROR(VLOOKUP(A693,'微伴数据'!A:DB,12,0),"")</f>
      </c>
      <c r="T693" s="1">
        <f>IFERROR(VLOOKUP(A693,'微伴数据'!A:DB,32,0),"")</f>
      </c>
      <c r="U693" s="1">
        <f>IFERROR(VLOOKUP(A693,'微伴数据'!A:DC,81,0),"")</f>
      </c>
      <c r="V693" s="1"/>
      <c r="W693" s="1"/>
      <c r="X693" s="1">
        <f>IFERROR(VLOOKUP(A693,'星云问卷'!A:O,8,0),"")</f>
      </c>
      <c r="Y693" s="3">
        <f>IFERROR(VLOOKUP(A693,'星云问卷'!A:O,9,0),"")</f>
      </c>
      <c r="Z693" s="3">
        <f>IFERROR(VLOOKUP(A693,'星云问卷'!A:O,10,0),"")</f>
      </c>
      <c r="AA693" s="3">
        <f>IFERROR(VLOOKUP(A693,'星云问卷'!A:O,11,0),"")</f>
      </c>
      <c r="AB693" s="3">
        <f>IFERROR(VLOOKUP(A693,'星云问卷'!A:O,12,0),"")</f>
      </c>
      <c r="AC693" s="3">
        <f>IFERROR(VLOOKUP(A693,'星云问卷'!A:O,13,0),"")</f>
      </c>
      <c r="AD693" s="3">
        <f>IFERROR(VLOOKUP(A693,'星云问卷'!A:O,14,0),"")</f>
      </c>
      <c r="AE693" s="3">
        <f>IFERROR(VLOOKUP(A693,'星云问卷'!A:O,15,0),"")</f>
      </c>
      <c r="AF693" s="1">
        <f>IFERROR(VLOOKUP(A693,'微伴数据'!A:DB,72,0),"")</f>
      </c>
      <c r="AG693" s="5"/>
      <c r="AH693" s="4"/>
      <c r="AI693" s="5"/>
      <c r="AJ693" s="4"/>
      <c r="AK693" s="4"/>
      <c r="AL693" s="4"/>
      <c r="AM693" s="1"/>
      <c r="AN693" s="1"/>
      <c r="AO693" s="1"/>
    </row>
    <row r="694">
      <c r="A694" s="1">
        <f>IF('微伴数据'!A692="","",'微伴数据'!A692)</f>
      </c>
      <c r="B694" s="1">
        <f>IF('微伴数据'!B692="","",'微伴数据'!B692)</f>
      </c>
      <c r="C694" s="1">
        <f>IF('微伴数据'!G692="","",'微伴数据'!G692)</f>
      </c>
      <c r="D694" s="1">
        <f>IF('微伴数据'!D692="","",'微伴数据'!D692)</f>
      </c>
      <c r="E694" s="1">
        <f>IF('微伴数据'!CR686="","",'微伴数据'!CR686)</f>
      </c>
      <c r="F694" s="1">
        <f>IF('微伴数据'!CL686="","",'微伴数据'!CL686)</f>
      </c>
      <c r="G694" s="1" t="str">
        <v>B</v>
      </c>
      <c r="H694" s="1" t="str">
        <v>建联</v>
      </c>
      <c r="I694" s="1"/>
      <c r="J694" s="3"/>
      <c r="K694" s="1">
        <f>T694&amp;CHAR(10)&amp;U694&amp;CHAR(10)&amp;V694&amp;CHAR(10)&amp;Y694&amp;CHAR(10)&amp;Z694&amp;CHAR(10)&amp;AA694&amp;CHAR(10)&amp;AB694&amp;CHAR(10)&amp;AC694&amp;CHAR(10)&amp;AD694&amp;CHAR(10)&amp;AE694</f>
      </c>
      <c r="L694" s="2">
        <f>IFERROR(VLOOKUP(#REF!,'第一课直播'!D:L,9,0),IFERROR(VLOOKUP('第一课回放'!C:H,5,0),"未到课"))</f>
      </c>
      <c r="M694" s="2">
        <f>IFERROR(VLOOKUP(#REF!,'第一课回放'!C:H,5,0),"0:00:00")</f>
      </c>
      <c r="N694" s="2">
        <f>IFERROR(VLOOKUP(#REF!,'第二课直播'!D:L,9,0),"未到课")</f>
      </c>
      <c r="O694" s="2"/>
      <c r="P694" s="2"/>
      <c r="Q694" s="2"/>
      <c r="R694" s="2"/>
      <c r="S694" s="1">
        <f>IFERROR(VLOOKUP(A694,'微伴数据'!A:DB,12,0),"")</f>
      </c>
      <c r="T694" s="1">
        <f>IFERROR(VLOOKUP(A694,'微伴数据'!A:DB,32,0),"")</f>
      </c>
      <c r="U694" s="1">
        <f>IFERROR(VLOOKUP(A694,'微伴数据'!A:DC,81,0),"")</f>
      </c>
      <c r="V694" s="1"/>
      <c r="W694" s="1"/>
      <c r="X694" s="1">
        <f>IFERROR(VLOOKUP(A694,'星云问卷'!A:O,8,0),"")</f>
      </c>
      <c r="Y694" s="3">
        <f>IFERROR(VLOOKUP(A694,'星云问卷'!A:O,9,0),"")</f>
      </c>
      <c r="Z694" s="3">
        <f>IFERROR(VLOOKUP(A694,'星云问卷'!A:O,10,0),"")</f>
      </c>
      <c r="AA694" s="3">
        <f>IFERROR(VLOOKUP(A694,'星云问卷'!A:O,11,0),"")</f>
      </c>
      <c r="AB694" s="3">
        <f>IFERROR(VLOOKUP(A694,'星云问卷'!A:O,12,0),"")</f>
      </c>
      <c r="AC694" s="3">
        <f>IFERROR(VLOOKUP(A694,'星云问卷'!A:O,13,0),"")</f>
      </c>
      <c r="AD694" s="3">
        <f>IFERROR(VLOOKUP(A694,'星云问卷'!A:O,14,0),"")</f>
      </c>
      <c r="AE694" s="3">
        <f>IFERROR(VLOOKUP(A694,'星云问卷'!A:O,15,0),"")</f>
      </c>
      <c r="AF694" s="1">
        <f>IFERROR(VLOOKUP(A694,'微伴数据'!A:DB,72,0),"")</f>
      </c>
      <c r="AG694" s="5"/>
      <c r="AH694" s="4"/>
      <c r="AI694" s="5"/>
      <c r="AJ694" s="4"/>
      <c r="AK694" s="4"/>
      <c r="AL694" s="4"/>
      <c r="AM694" s="1"/>
      <c r="AN694" s="1"/>
      <c r="AO694" s="1"/>
    </row>
    <row r="695">
      <c r="A695" s="1">
        <f>IF('微伴数据'!A693="","",'微伴数据'!A693)</f>
      </c>
      <c r="B695" s="1">
        <f>IF('微伴数据'!B693="","",'微伴数据'!B693)</f>
      </c>
      <c r="C695" s="1">
        <f>IF('微伴数据'!G693="","",'微伴数据'!G693)</f>
      </c>
      <c r="D695" s="1">
        <f>IF('微伴数据'!D693="","",'微伴数据'!D693)</f>
      </c>
      <c r="E695" s="1">
        <f>IF('微伴数据'!CR687="","",'微伴数据'!CR687)</f>
      </c>
      <c r="F695" s="1">
        <f>IF('微伴数据'!CL687="","",'微伴数据'!CL687)</f>
      </c>
      <c r="G695" s="1" t="str">
        <v>B</v>
      </c>
      <c r="H695" s="1" t="str">
        <v>建联</v>
      </c>
      <c r="I695" s="1"/>
      <c r="J695" s="3"/>
      <c r="K695" s="1">
        <f>T695&amp;CHAR(10)&amp;U695&amp;CHAR(10)&amp;V695&amp;CHAR(10)&amp;Y695&amp;CHAR(10)&amp;Z695&amp;CHAR(10)&amp;AA695&amp;CHAR(10)&amp;AB695&amp;CHAR(10)&amp;AC695&amp;CHAR(10)&amp;AD695&amp;CHAR(10)&amp;AE695</f>
      </c>
      <c r="L695" s="2">
        <f>IFERROR(VLOOKUP(#REF!,'第一课直播'!D:L,9,0),IFERROR(VLOOKUP('第一课回放'!C:H,5,0),"未到课"))</f>
      </c>
      <c r="M695" s="2">
        <f>IFERROR(VLOOKUP(#REF!,'第一课回放'!C:H,5,0),"0:00:00")</f>
      </c>
      <c r="N695" s="2">
        <f>IFERROR(VLOOKUP(#REF!,'第二课直播'!D:L,9,0),"未到课")</f>
      </c>
      <c r="O695" s="2"/>
      <c r="P695" s="2"/>
      <c r="Q695" s="2"/>
      <c r="R695" s="2"/>
      <c r="S695" s="1">
        <f>IFERROR(VLOOKUP(A695,'微伴数据'!A:DB,12,0),"")</f>
      </c>
      <c r="T695" s="1">
        <f>IFERROR(VLOOKUP(A695,'微伴数据'!A:DB,32,0),"")</f>
      </c>
      <c r="U695" s="1">
        <f>IFERROR(VLOOKUP(A695,'微伴数据'!A:DC,81,0),"")</f>
      </c>
      <c r="V695" s="1"/>
      <c r="W695" s="1"/>
      <c r="X695" s="1">
        <f>IFERROR(VLOOKUP(A695,'星云问卷'!A:O,8,0),"")</f>
      </c>
      <c r="Y695" s="3">
        <f>IFERROR(VLOOKUP(A695,'星云问卷'!A:O,9,0),"")</f>
      </c>
      <c r="Z695" s="3">
        <f>IFERROR(VLOOKUP(A695,'星云问卷'!A:O,10,0),"")</f>
      </c>
      <c r="AA695" s="3">
        <f>IFERROR(VLOOKUP(A695,'星云问卷'!A:O,11,0),"")</f>
      </c>
      <c r="AB695" s="3">
        <f>IFERROR(VLOOKUP(A695,'星云问卷'!A:O,12,0),"")</f>
      </c>
      <c r="AC695" s="3">
        <f>IFERROR(VLOOKUP(A695,'星云问卷'!A:O,13,0),"")</f>
      </c>
      <c r="AD695" s="3">
        <f>IFERROR(VLOOKUP(A695,'星云问卷'!A:O,14,0),"")</f>
      </c>
      <c r="AE695" s="3">
        <f>IFERROR(VLOOKUP(A695,'星云问卷'!A:O,15,0),"")</f>
      </c>
      <c r="AF695" s="1">
        <f>IFERROR(VLOOKUP(A695,'微伴数据'!A:DB,72,0),"")</f>
      </c>
      <c r="AG695" s="5"/>
      <c r="AH695" s="4"/>
      <c r="AI695" s="5"/>
      <c r="AJ695" s="4"/>
      <c r="AK695" s="4"/>
      <c r="AL695" s="4"/>
      <c r="AM695" s="1"/>
      <c r="AN695" s="1"/>
      <c r="AO695" s="1"/>
    </row>
    <row r="696">
      <c r="A696" s="1">
        <f>IF('微伴数据'!A694="","",'微伴数据'!A694)</f>
      </c>
      <c r="B696" s="1">
        <f>IF('微伴数据'!B694="","",'微伴数据'!B694)</f>
      </c>
      <c r="C696" s="1">
        <f>IF('微伴数据'!G694="","",'微伴数据'!G694)</f>
      </c>
      <c r="D696" s="1">
        <f>IF('微伴数据'!D694="","",'微伴数据'!D694)</f>
      </c>
      <c r="E696" s="1">
        <f>IF('微伴数据'!CR688="","",'微伴数据'!CR688)</f>
      </c>
      <c r="F696" s="1">
        <f>IF('微伴数据'!CL688="","",'微伴数据'!CL688)</f>
      </c>
      <c r="G696" s="1" t="str">
        <v>B</v>
      </c>
      <c r="H696" s="1" t="str">
        <v>建联</v>
      </c>
      <c r="I696" s="1"/>
      <c r="J696" s="3"/>
      <c r="K696" s="1">
        <f>T696&amp;CHAR(10)&amp;U696&amp;CHAR(10)&amp;V696&amp;CHAR(10)&amp;Y696&amp;CHAR(10)&amp;Z696&amp;CHAR(10)&amp;AA696&amp;CHAR(10)&amp;AB696&amp;CHAR(10)&amp;AC696&amp;CHAR(10)&amp;AD696&amp;CHAR(10)&amp;AE696</f>
      </c>
      <c r="L696" s="2">
        <f>IFERROR(VLOOKUP(#REF!,'第一课直播'!D:L,9,0),IFERROR(VLOOKUP('第一课回放'!C:H,5,0),"未到课"))</f>
      </c>
      <c r="M696" s="2">
        <f>IFERROR(VLOOKUP(#REF!,'第一课回放'!C:H,5,0),"0:00:00")</f>
      </c>
      <c r="N696" s="2">
        <f>IFERROR(VLOOKUP(#REF!,'第二课直播'!D:L,9,0),"未到课")</f>
      </c>
      <c r="O696" s="2"/>
      <c r="P696" s="2"/>
      <c r="Q696" s="2"/>
      <c r="R696" s="2"/>
      <c r="S696" s="1">
        <f>IFERROR(VLOOKUP(A696,'微伴数据'!A:DB,12,0),"")</f>
      </c>
      <c r="T696" s="1">
        <f>IFERROR(VLOOKUP(A696,'微伴数据'!A:DB,32,0),"")</f>
      </c>
      <c r="U696" s="1">
        <f>IFERROR(VLOOKUP(A696,'微伴数据'!A:DC,81,0),"")</f>
      </c>
      <c r="V696" s="1"/>
      <c r="W696" s="1"/>
      <c r="X696" s="1">
        <f>IFERROR(VLOOKUP(A696,'星云问卷'!A:O,8,0),"")</f>
      </c>
      <c r="Y696" s="3">
        <f>IFERROR(VLOOKUP(A696,'星云问卷'!A:O,9,0),"")</f>
      </c>
      <c r="Z696" s="3">
        <f>IFERROR(VLOOKUP(A696,'星云问卷'!A:O,10,0),"")</f>
      </c>
      <c r="AA696" s="3">
        <f>IFERROR(VLOOKUP(A696,'星云问卷'!A:O,11,0),"")</f>
      </c>
      <c r="AB696" s="3">
        <f>IFERROR(VLOOKUP(A696,'星云问卷'!A:O,12,0),"")</f>
      </c>
      <c r="AC696" s="3">
        <f>IFERROR(VLOOKUP(A696,'星云问卷'!A:O,13,0),"")</f>
      </c>
      <c r="AD696" s="3">
        <f>IFERROR(VLOOKUP(A696,'星云问卷'!A:O,14,0),"")</f>
      </c>
      <c r="AE696" s="3">
        <f>IFERROR(VLOOKUP(A696,'星云问卷'!A:O,15,0),"")</f>
      </c>
      <c r="AF696" s="1">
        <f>IFERROR(VLOOKUP(A696,'微伴数据'!A:DB,72,0),"")</f>
      </c>
      <c r="AG696" s="5"/>
      <c r="AH696" s="4"/>
      <c r="AI696" s="5"/>
      <c r="AJ696" s="4"/>
      <c r="AK696" s="4"/>
      <c r="AL696" s="4"/>
      <c r="AM696" s="1"/>
      <c r="AN696" s="1"/>
      <c r="AO696" s="1"/>
    </row>
    <row r="697">
      <c r="A697" s="1">
        <f>IF('微伴数据'!A695="","",'微伴数据'!A695)</f>
      </c>
      <c r="B697" s="1">
        <f>IF('微伴数据'!B695="","",'微伴数据'!B695)</f>
      </c>
      <c r="C697" s="1">
        <f>IF('微伴数据'!G695="","",'微伴数据'!G695)</f>
      </c>
      <c r="D697" s="1">
        <f>IF('微伴数据'!D695="","",'微伴数据'!D695)</f>
      </c>
      <c r="E697" s="1">
        <f>IF('微伴数据'!CR689="","",'微伴数据'!CR689)</f>
      </c>
      <c r="F697" s="1">
        <f>IF('微伴数据'!CL689="","",'微伴数据'!CL689)</f>
      </c>
      <c r="G697" s="1" t="str">
        <v>B</v>
      </c>
      <c r="H697" s="1" t="str">
        <v>建联</v>
      </c>
      <c r="I697" s="1"/>
      <c r="J697" s="3"/>
      <c r="K697" s="1">
        <f>T697&amp;CHAR(10)&amp;U697&amp;CHAR(10)&amp;V697&amp;CHAR(10)&amp;Y697&amp;CHAR(10)&amp;Z697&amp;CHAR(10)&amp;AA697&amp;CHAR(10)&amp;AB697&amp;CHAR(10)&amp;AC697&amp;CHAR(10)&amp;AD697&amp;CHAR(10)&amp;AE697</f>
      </c>
      <c r="L697" s="2">
        <f>IFERROR(VLOOKUP(#REF!,'第一课直播'!D:L,9,0),IFERROR(VLOOKUP('第一课回放'!C:H,5,0),"未到课"))</f>
      </c>
      <c r="M697" s="2">
        <f>IFERROR(VLOOKUP(#REF!,'第一课回放'!C:H,5,0),"0:00:00")</f>
      </c>
      <c r="N697" s="2">
        <f>IFERROR(VLOOKUP(#REF!,'第二课直播'!D:L,9,0),"未到课")</f>
      </c>
      <c r="O697" s="2"/>
      <c r="P697" s="2"/>
      <c r="Q697" s="2"/>
      <c r="R697" s="2"/>
      <c r="S697" s="1">
        <f>IFERROR(VLOOKUP(A697,'微伴数据'!A:DB,12,0),"")</f>
      </c>
      <c r="T697" s="1">
        <f>IFERROR(VLOOKUP(A697,'微伴数据'!A:DB,32,0),"")</f>
      </c>
      <c r="U697" s="1">
        <f>IFERROR(VLOOKUP(A697,'微伴数据'!A:DC,81,0),"")</f>
      </c>
      <c r="V697" s="1"/>
      <c r="W697" s="1"/>
      <c r="X697" s="1">
        <f>IFERROR(VLOOKUP(A697,'星云问卷'!A:O,8,0),"")</f>
      </c>
      <c r="Y697" s="3">
        <f>IFERROR(VLOOKUP(A697,'星云问卷'!A:O,9,0),"")</f>
      </c>
      <c r="Z697" s="3">
        <f>IFERROR(VLOOKUP(A697,'星云问卷'!A:O,10,0),"")</f>
      </c>
      <c r="AA697" s="3">
        <f>IFERROR(VLOOKUP(A697,'星云问卷'!A:O,11,0),"")</f>
      </c>
      <c r="AB697" s="3">
        <f>IFERROR(VLOOKUP(A697,'星云问卷'!A:O,12,0),"")</f>
      </c>
      <c r="AC697" s="3">
        <f>IFERROR(VLOOKUP(A697,'星云问卷'!A:O,13,0),"")</f>
      </c>
      <c r="AD697" s="3">
        <f>IFERROR(VLOOKUP(A697,'星云问卷'!A:O,14,0),"")</f>
      </c>
      <c r="AE697" s="3">
        <f>IFERROR(VLOOKUP(A697,'星云问卷'!A:O,15,0),"")</f>
      </c>
      <c r="AF697" s="1">
        <f>IFERROR(VLOOKUP(A697,'微伴数据'!A:DB,72,0),"")</f>
      </c>
      <c r="AG697" s="5"/>
      <c r="AH697" s="4"/>
      <c r="AI697" s="5"/>
      <c r="AJ697" s="4"/>
      <c r="AK697" s="4"/>
      <c r="AL697" s="4"/>
      <c r="AM697" s="1"/>
      <c r="AN697" s="1"/>
      <c r="AO697" s="1"/>
    </row>
    <row r="698">
      <c r="A698" s="1">
        <f>IF('微伴数据'!A696="","",'微伴数据'!A696)</f>
      </c>
      <c r="B698" s="1">
        <f>IF('微伴数据'!B696="","",'微伴数据'!B696)</f>
      </c>
      <c r="C698" s="1">
        <f>IF('微伴数据'!G696="","",'微伴数据'!G696)</f>
      </c>
      <c r="D698" s="1">
        <f>IF('微伴数据'!D696="","",'微伴数据'!D696)</f>
      </c>
      <c r="E698" s="1">
        <f>IF('微伴数据'!CR690="","",'微伴数据'!CR690)</f>
      </c>
      <c r="F698" s="1">
        <f>IF('微伴数据'!CL690="","",'微伴数据'!CL690)</f>
      </c>
      <c r="G698" s="1" t="str">
        <v>B</v>
      </c>
      <c r="H698" s="1" t="str">
        <v>建联</v>
      </c>
      <c r="I698" s="1"/>
      <c r="J698" s="3"/>
      <c r="K698" s="1">
        <f>T698&amp;CHAR(10)&amp;U698&amp;CHAR(10)&amp;V698&amp;CHAR(10)&amp;Y698&amp;CHAR(10)&amp;Z698&amp;CHAR(10)&amp;AA698&amp;CHAR(10)&amp;AB698&amp;CHAR(10)&amp;AC698&amp;CHAR(10)&amp;AD698&amp;CHAR(10)&amp;AE698</f>
      </c>
      <c r="L698" s="2">
        <f>IFERROR(VLOOKUP(#REF!,'第一课直播'!D:L,9,0),IFERROR(VLOOKUP('第一课回放'!C:H,5,0),"未到课"))</f>
      </c>
      <c r="M698" s="2">
        <f>IFERROR(VLOOKUP(#REF!,'第一课回放'!C:H,5,0),"0:00:00")</f>
      </c>
      <c r="N698" s="2">
        <f>IFERROR(VLOOKUP(#REF!,'第二课直播'!D:L,9,0),"未到课")</f>
      </c>
      <c r="O698" s="2"/>
      <c r="P698" s="2"/>
      <c r="Q698" s="2"/>
      <c r="R698" s="2"/>
      <c r="S698" s="1">
        <f>IFERROR(VLOOKUP(A698,'微伴数据'!A:DB,12,0),"")</f>
      </c>
      <c r="T698" s="1">
        <f>IFERROR(VLOOKUP(A698,'微伴数据'!A:DB,32,0),"")</f>
      </c>
      <c r="U698" s="1">
        <f>IFERROR(VLOOKUP(A698,'微伴数据'!A:DC,81,0),"")</f>
      </c>
      <c r="V698" s="1"/>
      <c r="W698" s="1"/>
      <c r="X698" s="1">
        <f>IFERROR(VLOOKUP(A698,'星云问卷'!A:O,8,0),"")</f>
      </c>
      <c r="Y698" s="3">
        <f>IFERROR(VLOOKUP(A698,'星云问卷'!A:O,9,0),"")</f>
      </c>
      <c r="Z698" s="3">
        <f>IFERROR(VLOOKUP(A698,'星云问卷'!A:O,10,0),"")</f>
      </c>
      <c r="AA698" s="3">
        <f>IFERROR(VLOOKUP(A698,'星云问卷'!A:O,11,0),"")</f>
      </c>
      <c r="AB698" s="3">
        <f>IFERROR(VLOOKUP(A698,'星云问卷'!A:O,12,0),"")</f>
      </c>
      <c r="AC698" s="3">
        <f>IFERROR(VLOOKUP(A698,'星云问卷'!A:O,13,0),"")</f>
      </c>
      <c r="AD698" s="3">
        <f>IFERROR(VLOOKUP(A698,'星云问卷'!A:O,14,0),"")</f>
      </c>
      <c r="AE698" s="3">
        <f>IFERROR(VLOOKUP(A698,'星云问卷'!A:O,15,0),"")</f>
      </c>
      <c r="AF698" s="1">
        <f>IFERROR(VLOOKUP(A698,'微伴数据'!A:DB,72,0),"")</f>
      </c>
      <c r="AG698" s="5"/>
      <c r="AH698" s="4"/>
      <c r="AI698" s="5"/>
      <c r="AJ698" s="4"/>
      <c r="AK698" s="4"/>
      <c r="AL698" s="4"/>
      <c r="AM698" s="1"/>
      <c r="AN698" s="1"/>
      <c r="AO698" s="1"/>
    </row>
    <row r="699">
      <c r="A699" s="1">
        <f>IF('微伴数据'!A697="","",'微伴数据'!A697)</f>
      </c>
      <c r="B699" s="1">
        <f>IF('微伴数据'!B697="","",'微伴数据'!B697)</f>
      </c>
      <c r="C699" s="1">
        <f>IF('微伴数据'!G697="","",'微伴数据'!G697)</f>
      </c>
      <c r="D699" s="1">
        <f>IF('微伴数据'!D697="","",'微伴数据'!D697)</f>
      </c>
      <c r="E699" s="1">
        <f>IF('微伴数据'!CR691="","",'微伴数据'!CR691)</f>
      </c>
      <c r="F699" s="1">
        <f>IF('微伴数据'!CL691="","",'微伴数据'!CL691)</f>
      </c>
      <c r="G699" s="1" t="str">
        <v>B</v>
      </c>
      <c r="H699" s="1" t="str">
        <v>建联</v>
      </c>
      <c r="I699" s="1"/>
      <c r="J699" s="3"/>
      <c r="K699" s="1">
        <f>T699&amp;CHAR(10)&amp;U699&amp;CHAR(10)&amp;V699&amp;CHAR(10)&amp;Y699&amp;CHAR(10)&amp;Z699&amp;CHAR(10)&amp;AA699&amp;CHAR(10)&amp;AB699&amp;CHAR(10)&amp;AC699&amp;CHAR(10)&amp;AD699&amp;CHAR(10)&amp;AE699</f>
      </c>
      <c r="L699" s="2">
        <f>IFERROR(VLOOKUP(#REF!,'第一课直播'!D:L,9,0),IFERROR(VLOOKUP('第一课回放'!C:H,5,0),"未到课"))</f>
      </c>
      <c r="M699" s="2">
        <f>IFERROR(VLOOKUP(#REF!,'第一课回放'!C:H,5,0),"0:00:00")</f>
      </c>
      <c r="N699" s="2">
        <f>IFERROR(VLOOKUP(#REF!,'第二课直播'!D:L,9,0),"未到课")</f>
      </c>
      <c r="O699" s="2"/>
      <c r="P699" s="2"/>
      <c r="Q699" s="2"/>
      <c r="R699" s="2"/>
      <c r="S699" s="1">
        <f>IFERROR(VLOOKUP(A699,'微伴数据'!A:DB,12,0),"")</f>
      </c>
      <c r="T699" s="1">
        <f>IFERROR(VLOOKUP(A699,'微伴数据'!A:DB,32,0),"")</f>
      </c>
      <c r="U699" s="1">
        <f>IFERROR(VLOOKUP(A699,'微伴数据'!A:DC,81,0),"")</f>
      </c>
      <c r="V699" s="1"/>
      <c r="W699" s="1"/>
      <c r="X699" s="1">
        <f>IFERROR(VLOOKUP(A699,'星云问卷'!A:O,8,0),"")</f>
      </c>
      <c r="Y699" s="3">
        <f>IFERROR(VLOOKUP(A699,'星云问卷'!A:O,9,0),"")</f>
      </c>
      <c r="Z699" s="3">
        <f>IFERROR(VLOOKUP(A699,'星云问卷'!A:O,10,0),"")</f>
      </c>
      <c r="AA699" s="3">
        <f>IFERROR(VLOOKUP(A699,'星云问卷'!A:O,11,0),"")</f>
      </c>
      <c r="AB699" s="3">
        <f>IFERROR(VLOOKUP(A699,'星云问卷'!A:O,12,0),"")</f>
      </c>
      <c r="AC699" s="3">
        <f>IFERROR(VLOOKUP(A699,'星云问卷'!A:O,13,0),"")</f>
      </c>
      <c r="AD699" s="3">
        <f>IFERROR(VLOOKUP(A699,'星云问卷'!A:O,14,0),"")</f>
      </c>
      <c r="AE699" s="3">
        <f>IFERROR(VLOOKUP(A699,'星云问卷'!A:O,15,0),"")</f>
      </c>
      <c r="AF699" s="1">
        <f>IFERROR(VLOOKUP(A699,'微伴数据'!A:DB,72,0),"")</f>
      </c>
      <c r="AG699" s="5"/>
      <c r="AH699" s="4"/>
      <c r="AI699" s="5"/>
      <c r="AJ699" s="4"/>
      <c r="AK699" s="4"/>
      <c r="AL699" s="4"/>
      <c r="AM699" s="1"/>
      <c r="AN699" s="1"/>
      <c r="AO699" s="1"/>
    </row>
    <row r="700">
      <c r="A700" s="1">
        <f>IF('微伴数据'!A698="","",'微伴数据'!A698)</f>
      </c>
      <c r="B700" s="1">
        <f>IF('微伴数据'!B698="","",'微伴数据'!B698)</f>
      </c>
      <c r="C700" s="1">
        <f>IF('微伴数据'!G698="","",'微伴数据'!G698)</f>
      </c>
      <c r="D700" s="1">
        <f>IF('微伴数据'!D698="","",'微伴数据'!D698)</f>
      </c>
      <c r="E700" s="1">
        <f>IF('微伴数据'!CR692="","",'微伴数据'!CR692)</f>
      </c>
      <c r="F700" s="1">
        <f>IF('微伴数据'!CL692="","",'微伴数据'!CL692)</f>
      </c>
      <c r="G700" s="1" t="str">
        <v>B</v>
      </c>
      <c r="H700" s="1" t="str">
        <v>建联</v>
      </c>
      <c r="I700" s="1"/>
      <c r="J700" s="3"/>
      <c r="K700" s="1">
        <f>T700&amp;CHAR(10)&amp;U700&amp;CHAR(10)&amp;V700&amp;CHAR(10)&amp;Y700&amp;CHAR(10)&amp;Z700&amp;CHAR(10)&amp;AA700&amp;CHAR(10)&amp;AB700&amp;CHAR(10)&amp;AC700&amp;CHAR(10)&amp;AD700&amp;CHAR(10)&amp;AE700</f>
      </c>
      <c r="L700" s="2">
        <f>IFERROR(VLOOKUP(#REF!,'第一课直播'!D:L,9,0),IFERROR(VLOOKUP('第一课回放'!C:H,5,0),"未到课"))</f>
      </c>
      <c r="M700" s="2">
        <f>IFERROR(VLOOKUP(#REF!,'第一课回放'!C:H,5,0),"0:00:00")</f>
      </c>
      <c r="N700" s="2">
        <f>IFERROR(VLOOKUP(#REF!,'第二课直播'!D:L,9,0),"未到课")</f>
      </c>
      <c r="O700" s="2"/>
      <c r="P700" s="2"/>
      <c r="Q700" s="2"/>
      <c r="R700" s="2"/>
      <c r="S700" s="1">
        <f>IFERROR(VLOOKUP(A700,'微伴数据'!A:DB,12,0),"")</f>
      </c>
      <c r="T700" s="1">
        <f>IFERROR(VLOOKUP(A700,'微伴数据'!A:DB,32,0),"")</f>
      </c>
      <c r="U700" s="1">
        <f>IFERROR(VLOOKUP(A700,'微伴数据'!A:DC,81,0),"")</f>
      </c>
      <c r="V700" s="1"/>
      <c r="W700" s="1"/>
      <c r="X700" s="1">
        <f>IFERROR(VLOOKUP(A700,'星云问卷'!A:O,8,0),"")</f>
      </c>
      <c r="Y700" s="3">
        <f>IFERROR(VLOOKUP(A700,'星云问卷'!A:O,9,0),"")</f>
      </c>
      <c r="Z700" s="3">
        <f>IFERROR(VLOOKUP(A700,'星云问卷'!A:O,10,0),"")</f>
      </c>
      <c r="AA700" s="3">
        <f>IFERROR(VLOOKUP(A700,'星云问卷'!A:O,11,0),"")</f>
      </c>
      <c r="AB700" s="3">
        <f>IFERROR(VLOOKUP(A700,'星云问卷'!A:O,12,0),"")</f>
      </c>
      <c r="AC700" s="3">
        <f>IFERROR(VLOOKUP(A700,'星云问卷'!A:O,13,0),"")</f>
      </c>
      <c r="AD700" s="3">
        <f>IFERROR(VLOOKUP(A700,'星云问卷'!A:O,14,0),"")</f>
      </c>
      <c r="AE700" s="3">
        <f>IFERROR(VLOOKUP(A700,'星云问卷'!A:O,15,0),"")</f>
      </c>
      <c r="AF700" s="1">
        <f>IFERROR(VLOOKUP(A700,'微伴数据'!A:DB,72,0),"")</f>
      </c>
      <c r="AG700" s="5"/>
      <c r="AH700" s="4"/>
      <c r="AI700" s="5"/>
      <c r="AJ700" s="4"/>
      <c r="AK700" s="4"/>
      <c r="AL700" s="4"/>
      <c r="AM700" s="1"/>
      <c r="AN700" s="1"/>
      <c r="AO700" s="1"/>
    </row>
    <row r="701">
      <c r="A701" s="1">
        <f>IF('微伴数据'!A699="","",'微伴数据'!A699)</f>
      </c>
      <c r="B701" s="1">
        <f>IF('微伴数据'!B699="","",'微伴数据'!B699)</f>
      </c>
      <c r="C701" s="1">
        <f>IF('微伴数据'!G699="","",'微伴数据'!G699)</f>
      </c>
      <c r="D701" s="1">
        <f>IF('微伴数据'!D699="","",'微伴数据'!D699)</f>
      </c>
      <c r="E701" s="1">
        <f>IF('微伴数据'!CR693="","",'微伴数据'!CR693)</f>
      </c>
      <c r="F701" s="1">
        <f>IF('微伴数据'!CL693="","",'微伴数据'!CL693)</f>
      </c>
      <c r="G701" s="1" t="str">
        <v>B</v>
      </c>
      <c r="H701" s="1" t="str">
        <v>建联</v>
      </c>
      <c r="I701" s="1"/>
      <c r="J701" s="3"/>
      <c r="K701" s="1">
        <f>T701&amp;CHAR(10)&amp;U701&amp;CHAR(10)&amp;V701&amp;CHAR(10)&amp;Y701&amp;CHAR(10)&amp;Z701&amp;CHAR(10)&amp;AA701&amp;CHAR(10)&amp;AB701&amp;CHAR(10)&amp;AC701&amp;CHAR(10)&amp;AD701&amp;CHAR(10)&amp;AE701</f>
      </c>
      <c r="L701" s="2">
        <f>IFERROR(VLOOKUP(#REF!,'第一课直播'!D:L,9,0),IFERROR(VLOOKUP('第一课回放'!C:H,5,0),"未到课"))</f>
      </c>
      <c r="M701" s="2">
        <f>IFERROR(VLOOKUP(#REF!,'第一课回放'!C:H,5,0),"0:00:00")</f>
      </c>
      <c r="N701" s="2">
        <f>IFERROR(VLOOKUP(#REF!,'第二课直播'!D:L,9,0),"未到课")</f>
      </c>
      <c r="O701" s="2"/>
      <c r="P701" s="2"/>
      <c r="Q701" s="2"/>
      <c r="R701" s="2"/>
      <c r="S701" s="1">
        <f>IFERROR(VLOOKUP(A701,'微伴数据'!A:DB,12,0),"")</f>
      </c>
      <c r="T701" s="1">
        <f>IFERROR(VLOOKUP(A701,'微伴数据'!A:DB,32,0),"")</f>
      </c>
      <c r="U701" s="1">
        <f>IFERROR(VLOOKUP(A701,'微伴数据'!A:DC,81,0),"")</f>
      </c>
      <c r="V701" s="1"/>
      <c r="W701" s="1"/>
      <c r="X701" s="1">
        <f>IFERROR(VLOOKUP(A701,'星云问卷'!A:O,8,0),"")</f>
      </c>
      <c r="Y701" s="3">
        <f>IFERROR(VLOOKUP(A701,'星云问卷'!A:O,9,0),"")</f>
      </c>
      <c r="Z701" s="3">
        <f>IFERROR(VLOOKUP(A701,'星云问卷'!A:O,10,0),"")</f>
      </c>
      <c r="AA701" s="3">
        <f>IFERROR(VLOOKUP(A701,'星云问卷'!A:O,11,0),"")</f>
      </c>
      <c r="AB701" s="3">
        <f>IFERROR(VLOOKUP(A701,'星云问卷'!A:O,12,0),"")</f>
      </c>
      <c r="AC701" s="3">
        <f>IFERROR(VLOOKUP(A701,'星云问卷'!A:O,13,0),"")</f>
      </c>
      <c r="AD701" s="3">
        <f>IFERROR(VLOOKUP(A701,'星云问卷'!A:O,14,0),"")</f>
      </c>
      <c r="AE701" s="3">
        <f>IFERROR(VLOOKUP(A701,'星云问卷'!A:O,15,0),"")</f>
      </c>
      <c r="AF701" s="1">
        <f>IFERROR(VLOOKUP(A701,'微伴数据'!A:DB,72,0),"")</f>
      </c>
      <c r="AG701" s="5"/>
      <c r="AH701" s="4"/>
      <c r="AI701" s="5"/>
      <c r="AJ701" s="4"/>
      <c r="AK701" s="4"/>
      <c r="AL701" s="4"/>
      <c r="AM701" s="1"/>
      <c r="AN701" s="1"/>
      <c r="AO701" s="1"/>
    </row>
    <row r="702">
      <c r="A702" s="1">
        <f>IF('微伴数据'!A700="","",'微伴数据'!A700)</f>
      </c>
      <c r="B702" s="1">
        <f>IF('微伴数据'!B700="","",'微伴数据'!B700)</f>
      </c>
      <c r="C702" s="1">
        <f>IF('微伴数据'!G700="","",'微伴数据'!G700)</f>
      </c>
      <c r="D702" s="1">
        <f>IF('微伴数据'!D700="","",'微伴数据'!D700)</f>
      </c>
      <c r="E702" s="1">
        <f>IF('微伴数据'!CR694="","",'微伴数据'!CR694)</f>
      </c>
      <c r="F702" s="1">
        <f>IF('微伴数据'!CL694="","",'微伴数据'!CL694)</f>
      </c>
      <c r="G702" s="1" t="str">
        <v>B</v>
      </c>
      <c r="H702" s="1" t="str">
        <v>建联</v>
      </c>
      <c r="I702" s="1"/>
      <c r="J702" s="3"/>
      <c r="K702" s="1">
        <f>T702&amp;CHAR(10)&amp;U702&amp;CHAR(10)&amp;V702&amp;CHAR(10)&amp;Y702&amp;CHAR(10)&amp;Z702&amp;CHAR(10)&amp;AA702&amp;CHAR(10)&amp;AB702&amp;CHAR(10)&amp;AC702&amp;CHAR(10)&amp;AD702&amp;CHAR(10)&amp;AE702</f>
      </c>
      <c r="L702" s="2">
        <f>IFERROR(VLOOKUP(#REF!,'第一课直播'!D:L,9,0),IFERROR(VLOOKUP('第一课回放'!C:H,5,0),"未到课"))</f>
      </c>
      <c r="M702" s="2">
        <f>IFERROR(VLOOKUP(#REF!,'第一课回放'!C:H,5,0),"0:00:00")</f>
      </c>
      <c r="N702" s="2">
        <f>IFERROR(VLOOKUP(#REF!,'第二课直播'!D:L,9,0),"未到课")</f>
      </c>
      <c r="O702" s="2"/>
      <c r="P702" s="2"/>
      <c r="Q702" s="2"/>
      <c r="R702" s="2"/>
      <c r="S702" s="1">
        <f>IFERROR(VLOOKUP(A702,'微伴数据'!A:DB,12,0),"")</f>
      </c>
      <c r="T702" s="1">
        <f>IFERROR(VLOOKUP(A702,'微伴数据'!A:DB,32,0),"")</f>
      </c>
      <c r="U702" s="1">
        <f>IFERROR(VLOOKUP(A702,'微伴数据'!A:DC,81,0),"")</f>
      </c>
      <c r="V702" s="1"/>
      <c r="W702" s="1"/>
      <c r="X702" s="1">
        <f>IFERROR(VLOOKUP(A702,'星云问卷'!A:O,8,0),"")</f>
      </c>
      <c r="Y702" s="3">
        <f>IFERROR(VLOOKUP(A702,'星云问卷'!A:O,9,0),"")</f>
      </c>
      <c r="Z702" s="3">
        <f>IFERROR(VLOOKUP(A702,'星云问卷'!A:O,10,0),"")</f>
      </c>
      <c r="AA702" s="3">
        <f>IFERROR(VLOOKUP(A702,'星云问卷'!A:O,11,0),"")</f>
      </c>
      <c r="AB702" s="3">
        <f>IFERROR(VLOOKUP(A702,'星云问卷'!A:O,12,0),"")</f>
      </c>
      <c r="AC702" s="3">
        <f>IFERROR(VLOOKUP(A702,'星云问卷'!A:O,13,0),"")</f>
      </c>
      <c r="AD702" s="3">
        <f>IFERROR(VLOOKUP(A702,'星云问卷'!A:O,14,0),"")</f>
      </c>
      <c r="AE702" s="3">
        <f>IFERROR(VLOOKUP(A702,'星云问卷'!A:O,15,0),"")</f>
      </c>
      <c r="AF702" s="1">
        <f>IFERROR(VLOOKUP(A702,'微伴数据'!A:DB,72,0),"")</f>
      </c>
      <c r="AG702" s="5"/>
      <c r="AH702" s="4"/>
      <c r="AI702" s="5"/>
      <c r="AJ702" s="4"/>
      <c r="AK702" s="4"/>
      <c r="AL702" s="4"/>
      <c r="AM702" s="1"/>
      <c r="AN702" s="1"/>
      <c r="AO702" s="1"/>
    </row>
    <row r="703">
      <c r="A703" s="1">
        <f>IF('微伴数据'!A701="","",'微伴数据'!A701)</f>
      </c>
      <c r="B703" s="1">
        <f>IF('微伴数据'!B701="","",'微伴数据'!B701)</f>
      </c>
      <c r="C703" s="1">
        <f>IF('微伴数据'!G701="","",'微伴数据'!G701)</f>
      </c>
      <c r="D703" s="1">
        <f>IF('微伴数据'!D701="","",'微伴数据'!D701)</f>
      </c>
      <c r="E703" s="1">
        <f>IF('微伴数据'!CR695="","",'微伴数据'!CR695)</f>
      </c>
      <c r="F703" s="1">
        <f>IF('微伴数据'!CL695="","",'微伴数据'!CL695)</f>
      </c>
      <c r="G703" s="1" t="str">
        <v>B</v>
      </c>
      <c r="H703" s="1" t="str">
        <v>建联</v>
      </c>
      <c r="I703" s="1"/>
      <c r="J703" s="3"/>
      <c r="K703" s="1">
        <f>T703&amp;CHAR(10)&amp;U703&amp;CHAR(10)&amp;V703&amp;CHAR(10)&amp;Y703&amp;CHAR(10)&amp;Z703&amp;CHAR(10)&amp;AA703&amp;CHAR(10)&amp;AB703&amp;CHAR(10)&amp;AC703&amp;CHAR(10)&amp;AD703&amp;CHAR(10)&amp;AE703</f>
      </c>
      <c r="L703" s="2">
        <f>IFERROR(VLOOKUP(#REF!,'第一课直播'!D:L,9,0),IFERROR(VLOOKUP('第一课回放'!C:H,5,0),"未到课"))</f>
      </c>
      <c r="M703" s="2">
        <f>IFERROR(VLOOKUP(#REF!,'第一课回放'!C:H,5,0),"0:00:00")</f>
      </c>
      <c r="N703" s="2">
        <f>IFERROR(VLOOKUP(#REF!,'第二课直播'!D:L,9,0),"未到课")</f>
      </c>
      <c r="O703" s="2"/>
      <c r="P703" s="2"/>
      <c r="Q703" s="2"/>
      <c r="R703" s="2"/>
      <c r="S703" s="1">
        <f>IFERROR(VLOOKUP(A703,'微伴数据'!A:DB,12,0),"")</f>
      </c>
      <c r="T703" s="1">
        <f>IFERROR(VLOOKUP(A703,'微伴数据'!A:DB,32,0),"")</f>
      </c>
      <c r="U703" s="1">
        <f>IFERROR(VLOOKUP(A703,'微伴数据'!A:DC,81,0),"")</f>
      </c>
      <c r="V703" s="1"/>
      <c r="W703" s="1"/>
      <c r="X703" s="1">
        <f>IFERROR(VLOOKUP(A703,'星云问卷'!A:O,8,0),"")</f>
      </c>
      <c r="Y703" s="3">
        <f>IFERROR(VLOOKUP(A703,'星云问卷'!A:O,9,0),"")</f>
      </c>
      <c r="Z703" s="3">
        <f>IFERROR(VLOOKUP(A703,'星云问卷'!A:O,10,0),"")</f>
      </c>
      <c r="AA703" s="3">
        <f>IFERROR(VLOOKUP(A703,'星云问卷'!A:O,11,0),"")</f>
      </c>
      <c r="AB703" s="3">
        <f>IFERROR(VLOOKUP(A703,'星云问卷'!A:O,12,0),"")</f>
      </c>
      <c r="AC703" s="3">
        <f>IFERROR(VLOOKUP(A703,'星云问卷'!A:O,13,0),"")</f>
      </c>
      <c r="AD703" s="3">
        <f>IFERROR(VLOOKUP(A703,'星云问卷'!A:O,14,0),"")</f>
      </c>
      <c r="AE703" s="3">
        <f>IFERROR(VLOOKUP(A703,'星云问卷'!A:O,15,0),"")</f>
      </c>
      <c r="AF703" s="1">
        <f>IFERROR(VLOOKUP(A703,'微伴数据'!A:DB,72,0),"")</f>
      </c>
      <c r="AG703" s="5"/>
      <c r="AH703" s="4"/>
      <c r="AI703" s="5"/>
      <c r="AJ703" s="4"/>
      <c r="AK703" s="4"/>
      <c r="AL703" s="4"/>
      <c r="AM703" s="1"/>
      <c r="AN703" s="1"/>
      <c r="AO703" s="1"/>
    </row>
    <row r="704">
      <c r="A704" s="1">
        <f>IF('微伴数据'!A702="","",'微伴数据'!A702)</f>
      </c>
      <c r="B704" s="1">
        <f>IF('微伴数据'!B702="","",'微伴数据'!B702)</f>
      </c>
      <c r="C704" s="1">
        <f>IF('微伴数据'!G702="","",'微伴数据'!G702)</f>
      </c>
      <c r="D704" s="1">
        <f>IF('微伴数据'!D702="","",'微伴数据'!D702)</f>
      </c>
      <c r="E704" s="1">
        <f>IF('微伴数据'!CR696="","",'微伴数据'!CR696)</f>
      </c>
      <c r="F704" s="1">
        <f>IF('微伴数据'!CL696="","",'微伴数据'!CL696)</f>
      </c>
      <c r="G704" s="1" t="str">
        <v>B</v>
      </c>
      <c r="H704" s="1" t="str">
        <v>建联</v>
      </c>
      <c r="I704" s="1"/>
      <c r="J704" s="3"/>
      <c r="K704" s="1">
        <f>T704&amp;CHAR(10)&amp;U704&amp;CHAR(10)&amp;V704&amp;CHAR(10)&amp;Y704&amp;CHAR(10)&amp;Z704&amp;CHAR(10)&amp;AA704&amp;CHAR(10)&amp;AB704&amp;CHAR(10)&amp;AC704&amp;CHAR(10)&amp;AD704&amp;CHAR(10)&amp;AE704</f>
      </c>
      <c r="L704" s="2">
        <f>IFERROR(VLOOKUP(#REF!,'第一课直播'!D:L,9,0),IFERROR(VLOOKUP('第一课回放'!C:H,5,0),"未到课"))</f>
      </c>
      <c r="M704" s="2">
        <f>IFERROR(VLOOKUP(#REF!,'第一课回放'!C:H,5,0),"0:00:00")</f>
      </c>
      <c r="N704" s="2">
        <f>IFERROR(VLOOKUP(#REF!,'第二课直播'!D:L,9,0),"未到课")</f>
      </c>
      <c r="O704" s="2"/>
      <c r="P704" s="2"/>
      <c r="Q704" s="2"/>
      <c r="R704" s="2"/>
      <c r="S704" s="1">
        <f>IFERROR(VLOOKUP(A704,'微伴数据'!A:DB,12,0),"")</f>
      </c>
      <c r="T704" s="1">
        <f>IFERROR(VLOOKUP(A704,'微伴数据'!A:DB,32,0),"")</f>
      </c>
      <c r="U704" s="1">
        <f>IFERROR(VLOOKUP(A704,'微伴数据'!A:DC,81,0),"")</f>
      </c>
      <c r="V704" s="1"/>
      <c r="W704" s="1"/>
      <c r="X704" s="1">
        <f>IFERROR(VLOOKUP(A704,'星云问卷'!A:O,8,0),"")</f>
      </c>
      <c r="Y704" s="3">
        <f>IFERROR(VLOOKUP(A704,'星云问卷'!A:O,9,0),"")</f>
      </c>
      <c r="Z704" s="3">
        <f>IFERROR(VLOOKUP(A704,'星云问卷'!A:O,10,0),"")</f>
      </c>
      <c r="AA704" s="3">
        <f>IFERROR(VLOOKUP(A704,'星云问卷'!A:O,11,0),"")</f>
      </c>
      <c r="AB704" s="3">
        <f>IFERROR(VLOOKUP(A704,'星云问卷'!A:O,12,0),"")</f>
      </c>
      <c r="AC704" s="3">
        <f>IFERROR(VLOOKUP(A704,'星云问卷'!A:O,13,0),"")</f>
      </c>
      <c r="AD704" s="3">
        <f>IFERROR(VLOOKUP(A704,'星云问卷'!A:O,14,0),"")</f>
      </c>
      <c r="AE704" s="3">
        <f>IFERROR(VLOOKUP(A704,'星云问卷'!A:O,15,0),"")</f>
      </c>
      <c r="AF704" s="1">
        <f>IFERROR(VLOOKUP(A704,'微伴数据'!A:DB,72,0),"")</f>
      </c>
      <c r="AG704" s="5"/>
      <c r="AH704" s="4"/>
      <c r="AI704" s="5"/>
      <c r="AJ704" s="4"/>
      <c r="AK704" s="4"/>
      <c r="AL704" s="4"/>
      <c r="AM704" s="1"/>
      <c r="AN704" s="1"/>
      <c r="AO704" s="1"/>
    </row>
    <row r="705">
      <c r="A705" s="1">
        <f>IF('微伴数据'!A703="","",'微伴数据'!A703)</f>
      </c>
      <c r="B705" s="1">
        <f>IF('微伴数据'!B703="","",'微伴数据'!B703)</f>
      </c>
      <c r="C705" s="1">
        <f>IF('微伴数据'!G703="","",'微伴数据'!G703)</f>
      </c>
      <c r="D705" s="1">
        <f>IF('微伴数据'!D703="","",'微伴数据'!D703)</f>
      </c>
      <c r="E705" s="1">
        <f>IF('微伴数据'!CR697="","",'微伴数据'!CR697)</f>
      </c>
      <c r="F705" s="1">
        <f>IF('微伴数据'!CL697="","",'微伴数据'!CL697)</f>
      </c>
      <c r="G705" s="1" t="str">
        <v>B</v>
      </c>
      <c r="H705" s="1" t="str">
        <v>建联</v>
      </c>
      <c r="I705" s="1"/>
      <c r="J705" s="3"/>
      <c r="K705" s="1">
        <f>T705&amp;CHAR(10)&amp;U705&amp;CHAR(10)&amp;V705&amp;CHAR(10)&amp;Y705&amp;CHAR(10)&amp;Z705&amp;CHAR(10)&amp;AA705&amp;CHAR(10)&amp;AB705&amp;CHAR(10)&amp;AC705&amp;CHAR(10)&amp;AD705&amp;CHAR(10)&amp;AE705</f>
      </c>
      <c r="L705" s="2">
        <f>IFERROR(VLOOKUP(#REF!,'第一课直播'!D:L,9,0),IFERROR(VLOOKUP('第一课回放'!C:H,5,0),"未到课"))</f>
      </c>
      <c r="M705" s="2">
        <f>IFERROR(VLOOKUP(#REF!,'第一课回放'!C:H,5,0),"0:00:00")</f>
      </c>
      <c r="N705" s="2">
        <f>IFERROR(VLOOKUP(#REF!,'第二课直播'!D:L,9,0),"未到课")</f>
      </c>
      <c r="O705" s="2"/>
      <c r="P705" s="2"/>
      <c r="Q705" s="2"/>
      <c r="R705" s="2"/>
      <c r="S705" s="1">
        <f>IFERROR(VLOOKUP(A705,'微伴数据'!A:DB,12,0),"")</f>
      </c>
      <c r="T705" s="1">
        <f>IFERROR(VLOOKUP(A705,'微伴数据'!A:DB,32,0),"")</f>
      </c>
      <c r="U705" s="1">
        <f>IFERROR(VLOOKUP(A705,'微伴数据'!A:DC,81,0),"")</f>
      </c>
      <c r="V705" s="1"/>
      <c r="W705" s="1"/>
      <c r="X705" s="1">
        <f>IFERROR(VLOOKUP(A705,'星云问卷'!A:O,8,0),"")</f>
      </c>
      <c r="Y705" s="3">
        <f>IFERROR(VLOOKUP(A705,'星云问卷'!A:O,9,0),"")</f>
      </c>
      <c r="Z705" s="3">
        <f>IFERROR(VLOOKUP(A705,'星云问卷'!A:O,10,0),"")</f>
      </c>
      <c r="AA705" s="3">
        <f>IFERROR(VLOOKUP(A705,'星云问卷'!A:O,11,0),"")</f>
      </c>
      <c r="AB705" s="3">
        <f>IFERROR(VLOOKUP(A705,'星云问卷'!A:O,12,0),"")</f>
      </c>
      <c r="AC705" s="3">
        <f>IFERROR(VLOOKUP(A705,'星云问卷'!A:O,13,0),"")</f>
      </c>
      <c r="AD705" s="3">
        <f>IFERROR(VLOOKUP(A705,'星云问卷'!A:O,14,0),"")</f>
      </c>
      <c r="AE705" s="3">
        <f>IFERROR(VLOOKUP(A705,'星云问卷'!A:O,15,0),"")</f>
      </c>
      <c r="AF705" s="1">
        <f>IFERROR(VLOOKUP(A705,'微伴数据'!A:DB,72,0),"")</f>
      </c>
      <c r="AG705" s="5"/>
      <c r="AH705" s="4"/>
      <c r="AI705" s="5"/>
      <c r="AJ705" s="4"/>
      <c r="AK705" s="4"/>
      <c r="AL705" s="4"/>
      <c r="AM705" s="1"/>
      <c r="AN705" s="1"/>
      <c r="AO705" s="1"/>
    </row>
    <row r="706">
      <c r="A706" s="1">
        <f>IF('微伴数据'!A704="","",'微伴数据'!A704)</f>
      </c>
      <c r="B706" s="1">
        <f>IF('微伴数据'!B704="","",'微伴数据'!B704)</f>
      </c>
      <c r="C706" s="1">
        <f>IF('微伴数据'!G704="","",'微伴数据'!G704)</f>
      </c>
      <c r="D706" s="1">
        <f>IF('微伴数据'!D704="","",'微伴数据'!D704)</f>
      </c>
      <c r="E706" s="1">
        <f>IF('微伴数据'!CR698="","",'微伴数据'!CR698)</f>
      </c>
      <c r="F706" s="1">
        <f>IF('微伴数据'!CL698="","",'微伴数据'!CL698)</f>
      </c>
      <c r="G706" s="1" t="str">
        <v>B</v>
      </c>
      <c r="H706" s="1" t="str">
        <v>建联</v>
      </c>
      <c r="I706" s="1">
        <f>VLOOKUP(A706,'Sheet9'!A:A,1,0)</f>
      </c>
      <c r="J706" s="3"/>
      <c r="K706" s="1">
        <f>T706&amp;CHAR(10)&amp;U706&amp;CHAR(10)&amp;V706&amp;CHAR(10)&amp;Y706&amp;CHAR(10)&amp;Z706&amp;CHAR(10)&amp;AA706&amp;CHAR(10)&amp;AB706&amp;CHAR(10)&amp;AC706&amp;CHAR(10)&amp;AD706&amp;CHAR(10)&amp;AE706</f>
      </c>
      <c r="L706" s="2">
        <f>IFERROR(VLOOKUP(#REF!,'第一课直播'!D:L,9,0),IFERROR(VLOOKUP('第一课回放'!C:H,5,0),"未到课"))</f>
      </c>
      <c r="M706" s="2">
        <f>IFERROR(VLOOKUP(#REF!,'第一课回放'!C:H,5,0),"0:00:00")</f>
      </c>
      <c r="N706" s="2">
        <f>IFERROR(VLOOKUP(#REF!,'第二课直播'!D:L,9,0),"未到课")</f>
      </c>
      <c r="O706" s="2"/>
      <c r="P706" s="2"/>
      <c r="Q706" s="2"/>
      <c r="R706" s="2"/>
      <c r="S706" s="1">
        <f>IFERROR(VLOOKUP(A706,'微伴数据'!A:DB,12,0),"")</f>
      </c>
      <c r="T706" s="1">
        <f>IFERROR(VLOOKUP(A706,'微伴数据'!A:DB,32,0),"")</f>
      </c>
      <c r="U706" s="1">
        <f>IFERROR(VLOOKUP(A706,'微伴数据'!A:DC,81,0),"")</f>
      </c>
      <c r="V706" s="1"/>
      <c r="W706" s="1"/>
      <c r="X706" s="1">
        <f>IFERROR(VLOOKUP(A706,'星云问卷'!A:O,8,0),"")</f>
      </c>
      <c r="Y706" s="3">
        <f>IFERROR(VLOOKUP(A706,'星云问卷'!A:O,9,0),"")</f>
      </c>
      <c r="Z706" s="3">
        <f>IFERROR(VLOOKUP(A706,'星云问卷'!A:O,10,0),"")</f>
      </c>
      <c r="AA706" s="3">
        <f>IFERROR(VLOOKUP(A706,'星云问卷'!A:O,11,0),"")</f>
      </c>
      <c r="AB706" s="3">
        <f>IFERROR(VLOOKUP(A706,'星云问卷'!A:O,12,0),"")</f>
      </c>
      <c r="AC706" s="3">
        <f>IFERROR(VLOOKUP(A706,'星云问卷'!A:O,13,0),"")</f>
      </c>
      <c r="AD706" s="3">
        <f>IFERROR(VLOOKUP(A706,'星云问卷'!A:O,14,0),"")</f>
      </c>
      <c r="AE706" s="3">
        <f>IFERROR(VLOOKUP(A706,'星云问卷'!A:O,15,0),"")</f>
      </c>
      <c r="AF706" s="1">
        <f>IFERROR(VLOOKUP(A706,'微伴数据'!A:DB,72,0),"")</f>
      </c>
      <c r="AG706" s="5"/>
      <c r="AH706" s="4"/>
      <c r="AI706" s="5"/>
      <c r="AJ706" s="4"/>
      <c r="AK706" s="4"/>
      <c r="AL706" s="4"/>
      <c r="AM706" s="1"/>
      <c r="AN706" s="1"/>
      <c r="AO706" s="1"/>
    </row>
    <row r="707">
      <c r="A707" s="1">
        <f>IF('微伴数据'!A705="","",'微伴数据'!A705)</f>
      </c>
      <c r="B707" s="1">
        <f>IF('微伴数据'!B705="","",'微伴数据'!B705)</f>
      </c>
      <c r="C707" s="1">
        <f>IF('微伴数据'!G705="","",'微伴数据'!G705)</f>
      </c>
      <c r="D707" s="1">
        <f>IF('微伴数据'!D705="","",'微伴数据'!D705)</f>
      </c>
      <c r="E707" s="1">
        <f>IF('微伴数据'!CR699="","",'微伴数据'!CR699)</f>
      </c>
      <c r="F707" s="1">
        <f>IF('微伴数据'!CL699="","",'微伴数据'!CL699)</f>
      </c>
      <c r="G707" s="1" t="str">
        <v>B</v>
      </c>
      <c r="H707" s="1" t="str">
        <v>建联</v>
      </c>
      <c r="I707" s="1">
        <f>VLOOKUP(A707,'Sheet9'!A:A,1,0)</f>
      </c>
      <c r="J707" s="3"/>
      <c r="K707" s="1">
        <f>T707&amp;CHAR(10)&amp;U707&amp;CHAR(10)&amp;V707&amp;CHAR(10)&amp;Y707&amp;CHAR(10)&amp;Z707&amp;CHAR(10)&amp;AA707&amp;CHAR(10)&amp;AB707&amp;CHAR(10)&amp;AC707&amp;CHAR(10)&amp;AD707&amp;CHAR(10)&amp;AE707</f>
      </c>
      <c r="L707" s="2">
        <f>IFERROR(VLOOKUP(#REF!,'第一课直播'!D:L,9,0),IFERROR(VLOOKUP('第一课回放'!C:H,5,0),"未到课"))</f>
      </c>
      <c r="M707" s="2">
        <f>IFERROR(VLOOKUP(#REF!,'第一课回放'!C:H,5,0),"0:00:00")</f>
      </c>
      <c r="N707" s="2">
        <f>IFERROR(VLOOKUP(#REF!,'第二课直播'!D:L,9,0),"未到课")</f>
      </c>
      <c r="O707" s="2"/>
      <c r="P707" s="2"/>
      <c r="Q707" s="2"/>
      <c r="R707" s="2"/>
      <c r="S707" s="1">
        <f>IFERROR(VLOOKUP(A707,'微伴数据'!A:DB,12,0),"")</f>
      </c>
      <c r="T707" s="1">
        <f>IFERROR(VLOOKUP(A707,'微伴数据'!A:DB,32,0),"")</f>
      </c>
      <c r="U707" s="1">
        <f>IFERROR(VLOOKUP(A707,'微伴数据'!A:DC,81,0),"")</f>
      </c>
      <c r="V707" s="1"/>
      <c r="W707" s="1"/>
      <c r="X707" s="1">
        <f>IFERROR(VLOOKUP(A707,'星云问卷'!A:O,8,0),"")</f>
      </c>
      <c r="Y707" s="3">
        <f>IFERROR(VLOOKUP(A707,'星云问卷'!A:O,9,0),"")</f>
      </c>
      <c r="Z707" s="3">
        <f>IFERROR(VLOOKUP(A707,'星云问卷'!A:O,10,0),"")</f>
      </c>
      <c r="AA707" s="3">
        <f>IFERROR(VLOOKUP(A707,'星云问卷'!A:O,11,0),"")</f>
      </c>
      <c r="AB707" s="3">
        <f>IFERROR(VLOOKUP(A707,'星云问卷'!A:O,12,0),"")</f>
      </c>
      <c r="AC707" s="3">
        <f>IFERROR(VLOOKUP(A707,'星云问卷'!A:O,13,0),"")</f>
      </c>
      <c r="AD707" s="3">
        <f>IFERROR(VLOOKUP(A707,'星云问卷'!A:O,14,0),"")</f>
      </c>
      <c r="AE707" s="3">
        <f>IFERROR(VLOOKUP(A707,'星云问卷'!A:O,15,0),"")</f>
      </c>
      <c r="AF707" s="1">
        <f>IFERROR(VLOOKUP(A707,'微伴数据'!A:DB,72,0),"")</f>
      </c>
      <c r="AG707" s="5"/>
      <c r="AH707" s="4"/>
      <c r="AI707" s="5"/>
      <c r="AJ707" s="4"/>
      <c r="AK707" s="4"/>
      <c r="AL707" s="4"/>
      <c r="AM707" s="1"/>
      <c r="AN707" s="1"/>
      <c r="AO707" s="1"/>
    </row>
    <row r="708">
      <c r="A708" s="1">
        <f>IF('微伴数据'!A706="","",'微伴数据'!A706)</f>
      </c>
      <c r="B708" s="1">
        <f>IF('微伴数据'!B706="","",'微伴数据'!B706)</f>
      </c>
      <c r="C708" s="1">
        <f>IF('微伴数据'!G706="","",'微伴数据'!G706)</f>
      </c>
      <c r="D708" s="1">
        <f>IF('微伴数据'!D706="","",'微伴数据'!D706)</f>
      </c>
      <c r="E708" s="1">
        <f>IF('微伴数据'!CR700="","",'微伴数据'!CR700)</f>
      </c>
      <c r="F708" s="1">
        <f>IF('微伴数据'!CL700="","",'微伴数据'!CL700)</f>
      </c>
      <c r="G708" s="1" t="str">
        <v>B</v>
      </c>
      <c r="H708" s="1" t="str">
        <v>建联</v>
      </c>
      <c r="I708" s="1">
        <f>VLOOKUP(A708,'Sheet9'!A:A,1,0)</f>
      </c>
      <c r="J708" s="3"/>
      <c r="K708" s="1">
        <f>T708&amp;CHAR(10)&amp;U708&amp;CHAR(10)&amp;V708&amp;CHAR(10)&amp;Y708&amp;CHAR(10)&amp;Z708&amp;CHAR(10)&amp;AA708&amp;CHAR(10)&amp;AB708&amp;CHAR(10)&amp;AC708&amp;CHAR(10)&amp;AD708&amp;CHAR(10)&amp;AE708</f>
      </c>
      <c r="L708" s="2">
        <f>IFERROR(VLOOKUP(#REF!,'第一课直播'!D:L,9,0),IFERROR(VLOOKUP('第一课回放'!C:H,5,0),"未到课"))</f>
      </c>
      <c r="M708" s="2">
        <f>IFERROR(VLOOKUP(#REF!,'第一课回放'!C:H,5,0),"0:00:00")</f>
      </c>
      <c r="N708" s="2">
        <f>IFERROR(VLOOKUP(#REF!,'第二课直播'!D:L,9,0),"未到课")</f>
      </c>
      <c r="O708" s="2"/>
      <c r="P708" s="2"/>
      <c r="Q708" s="2"/>
      <c r="R708" s="2"/>
      <c r="S708" s="1">
        <f>IFERROR(VLOOKUP(A708,'微伴数据'!A:DB,12,0),"")</f>
      </c>
      <c r="T708" s="1">
        <f>IFERROR(VLOOKUP(A708,'微伴数据'!A:DB,32,0),"")</f>
      </c>
      <c r="U708" s="1">
        <f>IFERROR(VLOOKUP(A708,'微伴数据'!A:DC,81,0),"")</f>
      </c>
      <c r="V708" s="1"/>
      <c r="W708" s="1"/>
      <c r="X708" s="1">
        <f>IFERROR(VLOOKUP(A708,'星云问卷'!A:O,8,0),"")</f>
      </c>
      <c r="Y708" s="3">
        <f>IFERROR(VLOOKUP(A708,'星云问卷'!A:O,9,0),"")</f>
      </c>
      <c r="Z708" s="3">
        <f>IFERROR(VLOOKUP(A708,'星云问卷'!A:O,10,0),"")</f>
      </c>
      <c r="AA708" s="3">
        <f>IFERROR(VLOOKUP(A708,'星云问卷'!A:O,11,0),"")</f>
      </c>
      <c r="AB708" s="3">
        <f>IFERROR(VLOOKUP(A708,'星云问卷'!A:O,12,0),"")</f>
      </c>
      <c r="AC708" s="3">
        <f>IFERROR(VLOOKUP(A708,'星云问卷'!A:O,13,0),"")</f>
      </c>
      <c r="AD708" s="3">
        <f>IFERROR(VLOOKUP(A708,'星云问卷'!A:O,14,0),"")</f>
      </c>
      <c r="AE708" s="3">
        <f>IFERROR(VLOOKUP(A708,'星云问卷'!A:O,15,0),"")</f>
      </c>
      <c r="AF708" s="1">
        <f>IFERROR(VLOOKUP(A708,'微伴数据'!A:DB,72,0),"")</f>
      </c>
      <c r="AG708" s="5"/>
      <c r="AH708" s="4"/>
      <c r="AI708" s="5"/>
      <c r="AJ708" s="4"/>
      <c r="AK708" s="4"/>
      <c r="AL708" s="4"/>
      <c r="AM708" s="1"/>
      <c r="AN708" s="1"/>
      <c r="AO708" s="1"/>
    </row>
    <row r="709">
      <c r="A709" s="1">
        <f>IF('微伴数据'!A707="","",'微伴数据'!A707)</f>
      </c>
      <c r="B709" s="1">
        <f>IF('微伴数据'!B707="","",'微伴数据'!B707)</f>
      </c>
      <c r="C709" s="1">
        <f>IF('微伴数据'!G707="","",'微伴数据'!G707)</f>
      </c>
      <c r="D709" s="1">
        <f>IF('微伴数据'!D707="","",'微伴数据'!D707)</f>
      </c>
      <c r="E709" s="1">
        <f>IF('微伴数据'!CR701="","",'微伴数据'!CR701)</f>
      </c>
      <c r="F709" s="1">
        <f>IF('微伴数据'!CL701="","",'微伴数据'!CL701)</f>
      </c>
      <c r="G709" s="1" t="str">
        <v>B</v>
      </c>
      <c r="H709" s="1" t="str">
        <v>建联</v>
      </c>
      <c r="I709" s="1">
        <f>VLOOKUP(A709,'Sheet9'!A:A,1,0)</f>
      </c>
      <c r="J709" s="3"/>
      <c r="K709" s="1">
        <f>T709&amp;CHAR(10)&amp;U709&amp;CHAR(10)&amp;V709&amp;CHAR(10)&amp;Y709&amp;CHAR(10)&amp;Z709&amp;CHAR(10)&amp;AA709&amp;CHAR(10)&amp;AB709&amp;CHAR(10)&amp;AC709&amp;CHAR(10)&amp;AD709&amp;CHAR(10)&amp;AE709</f>
      </c>
      <c r="L709" s="2">
        <f>IFERROR(VLOOKUP(#REF!,'第一课直播'!D:L,9,0),IFERROR(VLOOKUP('第一课回放'!C:H,5,0),"未到课"))</f>
      </c>
      <c r="M709" s="2">
        <f>IFERROR(VLOOKUP(#REF!,'第一课回放'!C:H,5,0),"0:00:00")</f>
      </c>
      <c r="N709" s="2">
        <f>IFERROR(VLOOKUP(#REF!,'第二课直播'!D:L,9,0),"未到课")</f>
      </c>
      <c r="O709" s="2"/>
      <c r="P709" s="2"/>
      <c r="Q709" s="2"/>
      <c r="R709" s="2"/>
      <c r="S709" s="1">
        <f>IFERROR(VLOOKUP(A709,'微伴数据'!A:DB,12,0),"")</f>
      </c>
      <c r="T709" s="1">
        <f>IFERROR(VLOOKUP(A709,'微伴数据'!A:DB,32,0),"")</f>
      </c>
      <c r="U709" s="1">
        <f>IFERROR(VLOOKUP(A709,'微伴数据'!A:DC,81,0),"")</f>
      </c>
      <c r="V709" s="1"/>
      <c r="W709" s="1"/>
      <c r="X709" s="1">
        <f>IFERROR(VLOOKUP(A709,'星云问卷'!A:O,8,0),"")</f>
      </c>
      <c r="Y709" s="3">
        <f>IFERROR(VLOOKUP(A709,'星云问卷'!A:O,9,0),"")</f>
      </c>
      <c r="Z709" s="3">
        <f>IFERROR(VLOOKUP(A709,'星云问卷'!A:O,10,0),"")</f>
      </c>
      <c r="AA709" s="3">
        <f>IFERROR(VLOOKUP(A709,'星云问卷'!A:O,11,0),"")</f>
      </c>
      <c r="AB709" s="3">
        <f>IFERROR(VLOOKUP(A709,'星云问卷'!A:O,12,0),"")</f>
      </c>
      <c r="AC709" s="3">
        <f>IFERROR(VLOOKUP(A709,'星云问卷'!A:O,13,0),"")</f>
      </c>
      <c r="AD709" s="3">
        <f>IFERROR(VLOOKUP(A709,'星云问卷'!A:O,14,0),"")</f>
      </c>
      <c r="AE709" s="3">
        <f>IFERROR(VLOOKUP(A709,'星云问卷'!A:O,15,0),"")</f>
      </c>
      <c r="AF709" s="1">
        <f>IFERROR(VLOOKUP(A709,'微伴数据'!A:DB,72,0),"")</f>
      </c>
      <c r="AG709" s="5"/>
      <c r="AH709" s="4"/>
      <c r="AI709" s="5"/>
      <c r="AJ709" s="4"/>
      <c r="AK709" s="4"/>
      <c r="AL709" s="4"/>
      <c r="AM709" s="1"/>
      <c r="AN709" s="1"/>
      <c r="AO709" s="1"/>
    </row>
    <row r="710">
      <c r="A710" s="1">
        <f>IF('微伴数据'!A708="","",'微伴数据'!A708)</f>
      </c>
      <c r="B710" s="1">
        <f>IF('微伴数据'!B708="","",'微伴数据'!B708)</f>
      </c>
      <c r="C710" s="1">
        <f>IF('微伴数据'!G708="","",'微伴数据'!G708)</f>
      </c>
      <c r="D710" s="1">
        <f>IF('微伴数据'!D708="","",'微伴数据'!D708)</f>
      </c>
      <c r="E710" s="1">
        <f>IF('微伴数据'!CR702="","",'微伴数据'!CR702)</f>
      </c>
      <c r="F710" s="1">
        <f>IF('微伴数据'!CL702="","",'微伴数据'!CL702)</f>
      </c>
      <c r="G710" s="1" t="str">
        <v>B</v>
      </c>
      <c r="H710" s="1" t="str">
        <v>建联</v>
      </c>
      <c r="I710" s="1">
        <f>VLOOKUP(A710,'Sheet9'!A:A,1,0)</f>
      </c>
      <c r="J710" s="3"/>
      <c r="K710" s="1">
        <f>T710&amp;CHAR(10)&amp;U710&amp;CHAR(10)&amp;V710&amp;CHAR(10)&amp;Y710&amp;CHAR(10)&amp;Z710&amp;CHAR(10)&amp;AA710&amp;CHAR(10)&amp;AB710&amp;CHAR(10)&amp;AC710&amp;CHAR(10)&amp;AD710&amp;CHAR(10)&amp;AE710</f>
      </c>
      <c r="L710" s="2">
        <f>IFERROR(VLOOKUP(#REF!,'第一课直播'!D:L,9,0),IFERROR(VLOOKUP('第一课回放'!C:H,5,0),"未到课"))</f>
      </c>
      <c r="M710" s="2">
        <f>IFERROR(VLOOKUP(#REF!,'第一课回放'!C:H,5,0),"0:00:00")</f>
      </c>
      <c r="N710" s="2">
        <f>IFERROR(VLOOKUP(#REF!,'第二课直播'!D:L,9,0),"未到课")</f>
      </c>
      <c r="O710" s="2"/>
      <c r="P710" s="2"/>
      <c r="Q710" s="2"/>
      <c r="R710" s="2"/>
      <c r="S710" s="1">
        <f>IFERROR(VLOOKUP(A710,'微伴数据'!A:DB,12,0),"")</f>
      </c>
      <c r="T710" s="1">
        <f>IFERROR(VLOOKUP(A710,'微伴数据'!A:DB,32,0),"")</f>
      </c>
      <c r="U710" s="1">
        <f>IFERROR(VLOOKUP(A710,'微伴数据'!A:DC,81,0),"")</f>
      </c>
      <c r="V710" s="1"/>
      <c r="W710" s="1"/>
      <c r="X710" s="1">
        <f>IFERROR(VLOOKUP(A710,'星云问卷'!A:O,8,0),"")</f>
      </c>
      <c r="Y710" s="3">
        <f>IFERROR(VLOOKUP(A710,'星云问卷'!A:O,9,0),"")</f>
      </c>
      <c r="Z710" s="3">
        <f>IFERROR(VLOOKUP(A710,'星云问卷'!A:O,10,0),"")</f>
      </c>
      <c r="AA710" s="3">
        <f>IFERROR(VLOOKUP(A710,'星云问卷'!A:O,11,0),"")</f>
      </c>
      <c r="AB710" s="3">
        <f>IFERROR(VLOOKUP(A710,'星云问卷'!A:O,12,0),"")</f>
      </c>
      <c r="AC710" s="3">
        <f>IFERROR(VLOOKUP(A710,'星云问卷'!A:O,13,0),"")</f>
      </c>
      <c r="AD710" s="3">
        <f>IFERROR(VLOOKUP(A710,'星云问卷'!A:O,14,0),"")</f>
      </c>
      <c r="AE710" s="3">
        <f>IFERROR(VLOOKUP(A710,'星云问卷'!A:O,15,0),"")</f>
      </c>
      <c r="AF710" s="1">
        <f>IFERROR(VLOOKUP(A710,'微伴数据'!A:DB,72,0),"")</f>
      </c>
      <c r="AG710" s="5"/>
      <c r="AH710" s="4"/>
      <c r="AI710" s="5"/>
      <c r="AJ710" s="4"/>
      <c r="AK710" s="4"/>
      <c r="AL710" s="4"/>
      <c r="AM710" s="1"/>
      <c r="AN710" s="1"/>
      <c r="AO710" s="1"/>
    </row>
    <row r="711">
      <c r="A711" s="1">
        <f>IF('微伴数据'!A709="","",'微伴数据'!A709)</f>
      </c>
      <c r="B711" s="1">
        <f>IF('微伴数据'!B709="","",'微伴数据'!B709)</f>
      </c>
      <c r="C711" s="1">
        <f>IF('微伴数据'!G709="","",'微伴数据'!G709)</f>
      </c>
      <c r="D711" s="1">
        <f>IF('微伴数据'!D709="","",'微伴数据'!D709)</f>
      </c>
      <c r="E711" s="1">
        <f>IF('微伴数据'!CR703="","",'微伴数据'!CR703)</f>
      </c>
      <c r="F711" s="1">
        <f>IF('微伴数据'!CL703="","",'微伴数据'!CL703)</f>
      </c>
      <c r="G711" s="1" t="str">
        <v>B</v>
      </c>
      <c r="H711" s="1" t="str">
        <v>建联</v>
      </c>
      <c r="I711" s="1">
        <f>VLOOKUP(A711,'Sheet9'!A:A,1,0)</f>
      </c>
      <c r="J711" s="3"/>
      <c r="K711" s="1">
        <f>T711&amp;CHAR(10)&amp;U711&amp;CHAR(10)&amp;V711&amp;CHAR(10)&amp;Y711&amp;CHAR(10)&amp;Z711&amp;CHAR(10)&amp;AA711&amp;CHAR(10)&amp;AB711&amp;CHAR(10)&amp;AC711&amp;CHAR(10)&amp;AD711&amp;CHAR(10)&amp;AE711</f>
      </c>
      <c r="L711" s="2">
        <f>IFERROR(VLOOKUP(#REF!,'第一课直播'!D:L,9,0),IFERROR(VLOOKUP('第一课回放'!C:H,5,0),"未到课"))</f>
      </c>
      <c r="M711" s="2">
        <f>IFERROR(VLOOKUP(#REF!,'第一课回放'!C:H,5,0),"0:00:00")</f>
      </c>
      <c r="N711" s="2">
        <f>IFERROR(VLOOKUP(#REF!,'第二课直播'!D:L,9,0),"未到课")</f>
      </c>
      <c r="O711" s="2"/>
      <c r="P711" s="2"/>
      <c r="Q711" s="2"/>
      <c r="R711" s="2"/>
      <c r="S711" s="1">
        <f>IFERROR(VLOOKUP(A711,'微伴数据'!A:DB,12,0),"")</f>
      </c>
      <c r="T711" s="1">
        <f>IFERROR(VLOOKUP(A711,'微伴数据'!A:DB,32,0),"")</f>
      </c>
      <c r="U711" s="1">
        <f>IFERROR(VLOOKUP(A711,'微伴数据'!A:DC,81,0),"")</f>
      </c>
      <c r="V711" s="1"/>
      <c r="W711" s="1"/>
      <c r="X711" s="1">
        <f>IFERROR(VLOOKUP(A711,'星云问卷'!A:O,8,0),"")</f>
      </c>
      <c r="Y711" s="3">
        <f>IFERROR(VLOOKUP(A711,'星云问卷'!A:O,9,0),"")</f>
      </c>
      <c r="Z711" s="3">
        <f>IFERROR(VLOOKUP(A711,'星云问卷'!A:O,10,0),"")</f>
      </c>
      <c r="AA711" s="3">
        <f>IFERROR(VLOOKUP(A711,'星云问卷'!A:O,11,0),"")</f>
      </c>
      <c r="AB711" s="3">
        <f>IFERROR(VLOOKUP(A711,'星云问卷'!A:O,12,0),"")</f>
      </c>
      <c r="AC711" s="3">
        <f>IFERROR(VLOOKUP(A711,'星云问卷'!A:O,13,0),"")</f>
      </c>
      <c r="AD711" s="3">
        <f>IFERROR(VLOOKUP(A711,'星云问卷'!A:O,14,0),"")</f>
      </c>
      <c r="AE711" s="3">
        <f>IFERROR(VLOOKUP(A711,'星云问卷'!A:O,15,0),"")</f>
      </c>
      <c r="AF711" s="1">
        <f>IFERROR(VLOOKUP(A711,'微伴数据'!A:DB,72,0),"")</f>
      </c>
      <c r="AG711" s="5"/>
      <c r="AH711" s="4"/>
      <c r="AI711" s="5"/>
      <c r="AJ711" s="4"/>
      <c r="AK711" s="4"/>
      <c r="AL711" s="4"/>
      <c r="AM711" s="1"/>
      <c r="AN711" s="1"/>
      <c r="AO711" s="1"/>
    </row>
    <row r="712">
      <c r="A712" s="1">
        <f>IF('微伴数据'!A710="","",'微伴数据'!A710)</f>
      </c>
      <c r="B712" s="1">
        <f>IF('微伴数据'!B710="","",'微伴数据'!B710)</f>
      </c>
      <c r="C712" s="1">
        <f>IF('微伴数据'!G710="","",'微伴数据'!G710)</f>
      </c>
      <c r="D712" s="1">
        <f>IF('微伴数据'!D710="","",'微伴数据'!D710)</f>
      </c>
      <c r="E712" s="1">
        <f>IF('微伴数据'!CR704="","",'微伴数据'!CR704)</f>
      </c>
      <c r="F712" s="1">
        <f>IF('微伴数据'!CL704="","",'微伴数据'!CL704)</f>
      </c>
      <c r="G712" s="1" t="str">
        <v>B</v>
      </c>
      <c r="H712" s="1" t="str">
        <v>建联</v>
      </c>
      <c r="I712" s="1">
        <f>VLOOKUP(A712,'Sheet9'!A:A,1,0)</f>
      </c>
      <c r="J712" s="3"/>
      <c r="K712" s="1">
        <f>T712&amp;CHAR(10)&amp;U712&amp;CHAR(10)&amp;V712&amp;CHAR(10)&amp;Y712&amp;CHAR(10)&amp;Z712&amp;CHAR(10)&amp;AA712&amp;CHAR(10)&amp;AB712&amp;CHAR(10)&amp;AC712&amp;CHAR(10)&amp;AD712&amp;CHAR(10)&amp;AE712</f>
      </c>
      <c r="L712" s="2">
        <f>IFERROR(VLOOKUP(#REF!,'第一课直播'!D:L,9,0),IFERROR(VLOOKUP('第一课回放'!C:H,5,0),"未到课"))</f>
      </c>
      <c r="M712" s="2">
        <f>IFERROR(VLOOKUP(#REF!,'第一课回放'!C:H,5,0),"0:00:00")</f>
      </c>
      <c r="N712" s="2">
        <f>IFERROR(VLOOKUP(#REF!,'第二课直播'!D:L,9,0),"未到课")</f>
      </c>
      <c r="O712" s="2"/>
      <c r="P712" s="2"/>
      <c r="Q712" s="2"/>
      <c r="R712" s="2"/>
      <c r="S712" s="1">
        <f>IFERROR(VLOOKUP(A712,'微伴数据'!A:DB,12,0),"")</f>
      </c>
      <c r="T712" s="1">
        <f>IFERROR(VLOOKUP(A712,'微伴数据'!A:DB,32,0),"")</f>
      </c>
      <c r="U712" s="1">
        <f>IFERROR(VLOOKUP(A712,'微伴数据'!A:DC,81,0),"")</f>
      </c>
      <c r="V712" s="1"/>
      <c r="W712" s="1"/>
      <c r="X712" s="1">
        <f>IFERROR(VLOOKUP(A712,'星云问卷'!A:O,8,0),"")</f>
      </c>
      <c r="Y712" s="3">
        <f>IFERROR(VLOOKUP(A712,'星云问卷'!A:O,9,0),"")</f>
      </c>
      <c r="Z712" s="3">
        <f>IFERROR(VLOOKUP(A712,'星云问卷'!A:O,10,0),"")</f>
      </c>
      <c r="AA712" s="3">
        <f>IFERROR(VLOOKUP(A712,'星云问卷'!A:O,11,0),"")</f>
      </c>
      <c r="AB712" s="3">
        <f>IFERROR(VLOOKUP(A712,'星云问卷'!A:O,12,0),"")</f>
      </c>
      <c r="AC712" s="3">
        <f>IFERROR(VLOOKUP(A712,'星云问卷'!A:O,13,0),"")</f>
      </c>
      <c r="AD712" s="3">
        <f>IFERROR(VLOOKUP(A712,'星云问卷'!A:O,14,0),"")</f>
      </c>
      <c r="AE712" s="3">
        <f>IFERROR(VLOOKUP(A712,'星云问卷'!A:O,15,0),"")</f>
      </c>
      <c r="AF712" s="1">
        <f>IFERROR(VLOOKUP(A712,'微伴数据'!A:DB,72,0),"")</f>
      </c>
      <c r="AG712" s="5"/>
      <c r="AH712" s="4"/>
      <c r="AI712" s="5"/>
      <c r="AJ712" s="4"/>
      <c r="AK712" s="4"/>
      <c r="AL712" s="4"/>
      <c r="AM712" s="1"/>
      <c r="AN712" s="1"/>
      <c r="AO712" s="1"/>
    </row>
    <row r="713">
      <c r="A713" s="1">
        <f>IF('微伴数据'!A711="","",'微伴数据'!A711)</f>
      </c>
      <c r="B713" s="1">
        <f>IF('微伴数据'!B711="","",'微伴数据'!B711)</f>
      </c>
      <c r="C713" s="1">
        <f>IF('微伴数据'!G711="","",'微伴数据'!G711)</f>
      </c>
      <c r="D713" s="1">
        <f>IF('微伴数据'!D711="","",'微伴数据'!D711)</f>
      </c>
      <c r="E713" s="1">
        <f>IF('微伴数据'!CR705="","",'微伴数据'!CR705)</f>
      </c>
      <c r="F713" s="1">
        <f>IF('微伴数据'!CL705="","",'微伴数据'!CL705)</f>
      </c>
      <c r="G713" s="1" t="str">
        <v>B</v>
      </c>
      <c r="H713" s="1" t="str">
        <v>建联</v>
      </c>
      <c r="I713" s="1">
        <f>VLOOKUP(A713,'Sheet9'!A:A,1,0)</f>
      </c>
      <c r="J713" s="3"/>
      <c r="K713" s="1">
        <f>T713&amp;CHAR(10)&amp;U713&amp;CHAR(10)&amp;V713&amp;CHAR(10)&amp;Y713&amp;CHAR(10)&amp;Z713&amp;CHAR(10)&amp;AA713&amp;CHAR(10)&amp;AB713&amp;CHAR(10)&amp;AC713&amp;CHAR(10)&amp;AD713&amp;CHAR(10)&amp;AE713</f>
      </c>
      <c r="L713" s="2">
        <f>IFERROR(VLOOKUP(#REF!,'第一课直播'!D:L,9,0),IFERROR(VLOOKUP('第一课回放'!C:H,5,0),"未到课"))</f>
      </c>
      <c r="M713" s="2">
        <f>IFERROR(VLOOKUP(#REF!,'第一课回放'!C:H,5,0),"0:00:00")</f>
      </c>
      <c r="N713" s="2">
        <f>IFERROR(VLOOKUP(#REF!,'第二课直播'!D:L,9,0),"未到课")</f>
      </c>
      <c r="O713" s="2"/>
      <c r="P713" s="2"/>
      <c r="Q713" s="2"/>
      <c r="R713" s="2"/>
      <c r="S713" s="1">
        <f>IFERROR(VLOOKUP(A713,'微伴数据'!A:DB,12,0),"")</f>
      </c>
      <c r="T713" s="1">
        <f>IFERROR(VLOOKUP(A713,'微伴数据'!A:DB,32,0),"")</f>
      </c>
      <c r="U713" s="1">
        <f>IFERROR(VLOOKUP(A713,'微伴数据'!A:DC,81,0),"")</f>
      </c>
      <c r="V713" s="1"/>
      <c r="W713" s="1"/>
      <c r="X713" s="1">
        <f>IFERROR(VLOOKUP(A713,'星云问卷'!A:O,8,0),"")</f>
      </c>
      <c r="Y713" s="3">
        <f>IFERROR(VLOOKUP(A713,'星云问卷'!A:O,9,0),"")</f>
      </c>
      <c r="Z713" s="3">
        <f>IFERROR(VLOOKUP(A713,'星云问卷'!A:O,10,0),"")</f>
      </c>
      <c r="AA713" s="3">
        <f>IFERROR(VLOOKUP(A713,'星云问卷'!A:O,11,0),"")</f>
      </c>
      <c r="AB713" s="3">
        <f>IFERROR(VLOOKUP(A713,'星云问卷'!A:O,12,0),"")</f>
      </c>
      <c r="AC713" s="3">
        <f>IFERROR(VLOOKUP(A713,'星云问卷'!A:O,13,0),"")</f>
      </c>
      <c r="AD713" s="3">
        <f>IFERROR(VLOOKUP(A713,'星云问卷'!A:O,14,0),"")</f>
      </c>
      <c r="AE713" s="3">
        <f>IFERROR(VLOOKUP(A713,'星云问卷'!A:O,15,0),"")</f>
      </c>
      <c r="AF713" s="1">
        <f>IFERROR(VLOOKUP(A713,'微伴数据'!A:DB,72,0),"")</f>
      </c>
      <c r="AG713" s="5"/>
      <c r="AH713" s="4"/>
      <c r="AI713" s="5"/>
      <c r="AJ713" s="4"/>
      <c r="AK713" s="4"/>
      <c r="AL713" s="4"/>
      <c r="AM713" s="1"/>
      <c r="AN713" s="1"/>
      <c r="AO713" s="1"/>
    </row>
    <row r="714">
      <c r="A714" s="1">
        <f>IF('微伴数据'!A712="","",'微伴数据'!A712)</f>
      </c>
      <c r="B714" s="1">
        <f>IF('微伴数据'!B712="","",'微伴数据'!B712)</f>
      </c>
      <c r="C714" s="1">
        <f>IF('微伴数据'!G712="","",'微伴数据'!G712)</f>
      </c>
      <c r="D714" s="1">
        <f>IF('微伴数据'!D712="","",'微伴数据'!D712)</f>
      </c>
      <c r="E714" s="1">
        <f>IF('微伴数据'!CR706="","",'微伴数据'!CR706)</f>
      </c>
      <c r="F714" s="1">
        <f>IF('微伴数据'!CL706="","",'微伴数据'!CL706)</f>
      </c>
      <c r="G714" s="1" t="str">
        <v>B</v>
      </c>
      <c r="H714" s="1" t="str">
        <v>建联</v>
      </c>
      <c r="I714" s="1">
        <f>VLOOKUP(A714,'Sheet9'!A:A,1,0)</f>
      </c>
      <c r="J714" s="3"/>
      <c r="K714" s="1">
        <f>T714&amp;CHAR(10)&amp;U714&amp;CHAR(10)&amp;V714&amp;CHAR(10)&amp;Y714&amp;CHAR(10)&amp;Z714&amp;CHAR(10)&amp;AA714&amp;CHAR(10)&amp;AB714&amp;CHAR(10)&amp;AC714&amp;CHAR(10)&amp;AD714&amp;CHAR(10)&amp;AE714</f>
      </c>
      <c r="L714" s="2">
        <f>IFERROR(VLOOKUP(#REF!,'第一课直播'!D:L,9,0),IFERROR(VLOOKUP('第一课回放'!C:H,5,0),"未到课"))</f>
      </c>
      <c r="M714" s="2">
        <f>IFERROR(VLOOKUP(#REF!,'第一课回放'!C:H,5,0),"0:00:00")</f>
      </c>
      <c r="N714" s="2">
        <f>IFERROR(VLOOKUP(#REF!,'第二课直播'!D:L,9,0),"未到课")</f>
      </c>
      <c r="O714" s="2"/>
      <c r="P714" s="2"/>
      <c r="Q714" s="2"/>
      <c r="R714" s="2"/>
      <c r="S714" s="1">
        <f>IFERROR(VLOOKUP(A714,'微伴数据'!A:DB,12,0),"")</f>
      </c>
      <c r="T714" s="1">
        <f>IFERROR(VLOOKUP(A714,'微伴数据'!A:DB,32,0),"")</f>
      </c>
      <c r="U714" s="1">
        <f>IFERROR(VLOOKUP(A714,'微伴数据'!A:DC,81,0),"")</f>
      </c>
      <c r="V714" s="1"/>
      <c r="W714" s="1"/>
      <c r="X714" s="1">
        <f>IFERROR(VLOOKUP(A714,'星云问卷'!A:O,8,0),"")</f>
      </c>
      <c r="Y714" s="3">
        <f>IFERROR(VLOOKUP(A714,'星云问卷'!A:O,9,0),"")</f>
      </c>
      <c r="Z714" s="3">
        <f>IFERROR(VLOOKUP(A714,'星云问卷'!A:O,10,0),"")</f>
      </c>
      <c r="AA714" s="3">
        <f>IFERROR(VLOOKUP(A714,'星云问卷'!A:O,11,0),"")</f>
      </c>
      <c r="AB714" s="3">
        <f>IFERROR(VLOOKUP(A714,'星云问卷'!A:O,12,0),"")</f>
      </c>
      <c r="AC714" s="3">
        <f>IFERROR(VLOOKUP(A714,'星云问卷'!A:O,13,0),"")</f>
      </c>
      <c r="AD714" s="3">
        <f>IFERROR(VLOOKUP(A714,'星云问卷'!A:O,14,0),"")</f>
      </c>
      <c r="AE714" s="3">
        <f>IFERROR(VLOOKUP(A714,'星云问卷'!A:O,15,0),"")</f>
      </c>
      <c r="AF714" s="1">
        <f>IFERROR(VLOOKUP(A714,'微伴数据'!A:DB,72,0),"")</f>
      </c>
      <c r="AG714" s="5"/>
      <c r="AH714" s="4"/>
      <c r="AI714" s="5"/>
      <c r="AJ714" s="4"/>
      <c r="AK714" s="4"/>
      <c r="AL714" s="4"/>
      <c r="AM714" s="1"/>
      <c r="AN714" s="1"/>
      <c r="AO714" s="1"/>
    </row>
    <row r="715">
      <c r="A715" s="1">
        <f>IF('微伴数据'!A713="","",'微伴数据'!A713)</f>
      </c>
      <c r="B715" s="1">
        <f>IF('微伴数据'!B713="","",'微伴数据'!B713)</f>
      </c>
      <c r="C715" s="1">
        <f>IF('微伴数据'!G713="","",'微伴数据'!G713)</f>
      </c>
      <c r="D715" s="1">
        <f>IF('微伴数据'!D713="","",'微伴数据'!D713)</f>
      </c>
      <c r="E715" s="1">
        <f>IF('微伴数据'!CR707="","",'微伴数据'!CR707)</f>
      </c>
      <c r="F715" s="1">
        <f>IF('微伴数据'!CL707="","",'微伴数据'!CL707)</f>
      </c>
      <c r="G715" s="1" t="str">
        <v>B</v>
      </c>
      <c r="H715" s="1" t="str">
        <v>建联</v>
      </c>
      <c r="I715" s="1">
        <f>VLOOKUP(A715,'Sheet9'!A:A,1,0)</f>
      </c>
      <c r="J715" s="3"/>
      <c r="K715" s="1">
        <f>T715&amp;CHAR(10)&amp;U715&amp;CHAR(10)&amp;V715&amp;CHAR(10)&amp;Y715&amp;CHAR(10)&amp;Z715&amp;CHAR(10)&amp;AA715&amp;CHAR(10)&amp;AB715&amp;CHAR(10)&amp;AC715&amp;CHAR(10)&amp;AD715&amp;CHAR(10)&amp;AE715</f>
      </c>
      <c r="L715" s="2">
        <f>IFERROR(VLOOKUP(#REF!,'第一课直播'!D:L,9,0),IFERROR(VLOOKUP('第一课回放'!C:H,5,0),"未到课"))</f>
      </c>
      <c r="M715" s="2">
        <f>IFERROR(VLOOKUP(#REF!,'第一课回放'!C:H,5,0),"0:00:00")</f>
      </c>
      <c r="N715" s="2">
        <f>IFERROR(VLOOKUP(#REF!,'第二课直播'!D:L,9,0),"未到课")</f>
      </c>
      <c r="O715" s="2"/>
      <c r="P715" s="2"/>
      <c r="Q715" s="2"/>
      <c r="R715" s="2"/>
      <c r="S715" s="1">
        <f>IFERROR(VLOOKUP(A715,'微伴数据'!A:DB,12,0),"")</f>
      </c>
      <c r="T715" s="1">
        <f>IFERROR(VLOOKUP(A715,'微伴数据'!A:DB,32,0),"")</f>
      </c>
      <c r="U715" s="1">
        <f>IFERROR(VLOOKUP(A715,'微伴数据'!A:DC,81,0),"")</f>
      </c>
      <c r="V715" s="1"/>
      <c r="W715" s="1"/>
      <c r="X715" s="1">
        <f>IFERROR(VLOOKUP(A715,'星云问卷'!A:O,8,0),"")</f>
      </c>
      <c r="Y715" s="3">
        <f>IFERROR(VLOOKUP(A715,'星云问卷'!A:O,9,0),"")</f>
      </c>
      <c r="Z715" s="3">
        <f>IFERROR(VLOOKUP(A715,'星云问卷'!A:O,10,0),"")</f>
      </c>
      <c r="AA715" s="3">
        <f>IFERROR(VLOOKUP(A715,'星云问卷'!A:O,11,0),"")</f>
      </c>
      <c r="AB715" s="3">
        <f>IFERROR(VLOOKUP(A715,'星云问卷'!A:O,12,0),"")</f>
      </c>
      <c r="AC715" s="3">
        <f>IFERROR(VLOOKUP(A715,'星云问卷'!A:O,13,0),"")</f>
      </c>
      <c r="AD715" s="3">
        <f>IFERROR(VLOOKUP(A715,'星云问卷'!A:O,14,0),"")</f>
      </c>
      <c r="AE715" s="3">
        <f>IFERROR(VLOOKUP(A715,'星云问卷'!A:O,15,0),"")</f>
      </c>
      <c r="AF715" s="1">
        <f>IFERROR(VLOOKUP(A715,'微伴数据'!A:DB,72,0),"")</f>
      </c>
      <c r="AG715" s="5"/>
      <c r="AH715" s="4"/>
      <c r="AI715" s="5"/>
      <c r="AJ715" s="4"/>
      <c r="AK715" s="4"/>
      <c r="AL715" s="4"/>
      <c r="AM715" s="1"/>
      <c r="AN715" s="1"/>
      <c r="AO715" s="1"/>
    </row>
    <row r="716">
      <c r="A716" s="1">
        <f>IF('微伴数据'!A714="","",'微伴数据'!A714)</f>
      </c>
      <c r="B716" s="1">
        <f>IF('微伴数据'!B714="","",'微伴数据'!B714)</f>
      </c>
      <c r="C716" s="1">
        <f>IF('微伴数据'!G714="","",'微伴数据'!G714)</f>
      </c>
      <c r="D716" s="1">
        <f>IF('微伴数据'!D714="","",'微伴数据'!D714)</f>
      </c>
      <c r="E716" s="1">
        <f>IF('微伴数据'!CR708="","",'微伴数据'!CR708)</f>
      </c>
      <c r="F716" s="1">
        <f>IF('微伴数据'!CL708="","",'微伴数据'!CL708)</f>
      </c>
      <c r="G716" s="1" t="str">
        <v>B</v>
      </c>
      <c r="H716" s="1" t="str">
        <v>建联</v>
      </c>
      <c r="I716" s="1">
        <f>VLOOKUP(A716,'Sheet9'!A:A,1,0)</f>
      </c>
      <c r="J716" s="3"/>
      <c r="K716" s="1">
        <f>T716&amp;CHAR(10)&amp;U716&amp;CHAR(10)&amp;V716&amp;CHAR(10)&amp;Y716&amp;CHAR(10)&amp;Z716&amp;CHAR(10)&amp;AA716&amp;CHAR(10)&amp;AB716&amp;CHAR(10)&amp;AC716&amp;CHAR(10)&amp;AD716&amp;CHAR(10)&amp;AE716</f>
      </c>
      <c r="L716" s="2">
        <f>IFERROR(VLOOKUP(#REF!,'第一课直播'!D:L,9,0),IFERROR(VLOOKUP('第一课回放'!C:H,5,0),"未到课"))</f>
      </c>
      <c r="M716" s="2">
        <f>IFERROR(VLOOKUP(#REF!,'第一课回放'!C:H,5,0),"0:00:00")</f>
      </c>
      <c r="N716" s="2">
        <f>IFERROR(VLOOKUP(#REF!,'第二课直播'!D:L,9,0),"未到课")</f>
      </c>
      <c r="O716" s="2"/>
      <c r="P716" s="2"/>
      <c r="Q716" s="2"/>
      <c r="R716" s="2"/>
      <c r="S716" s="1">
        <f>IFERROR(VLOOKUP(A716,'微伴数据'!A:DB,12,0),"")</f>
      </c>
      <c r="T716" s="1">
        <f>IFERROR(VLOOKUP(A716,'微伴数据'!A:DB,32,0),"")</f>
      </c>
      <c r="U716" s="1">
        <f>IFERROR(VLOOKUP(A716,'微伴数据'!A:DC,81,0),"")</f>
      </c>
      <c r="V716" s="1"/>
      <c r="W716" s="1"/>
      <c r="X716" s="1">
        <f>IFERROR(VLOOKUP(A716,'星云问卷'!A:O,8,0),"")</f>
      </c>
      <c r="Y716" s="3">
        <f>IFERROR(VLOOKUP(A716,'星云问卷'!A:O,9,0),"")</f>
      </c>
      <c r="Z716" s="3">
        <f>IFERROR(VLOOKUP(A716,'星云问卷'!A:O,10,0),"")</f>
      </c>
      <c r="AA716" s="3">
        <f>IFERROR(VLOOKUP(A716,'星云问卷'!A:O,11,0),"")</f>
      </c>
      <c r="AB716" s="3">
        <f>IFERROR(VLOOKUP(A716,'星云问卷'!A:O,12,0),"")</f>
      </c>
      <c r="AC716" s="3">
        <f>IFERROR(VLOOKUP(A716,'星云问卷'!A:O,13,0),"")</f>
      </c>
      <c r="AD716" s="3">
        <f>IFERROR(VLOOKUP(A716,'星云问卷'!A:O,14,0),"")</f>
      </c>
      <c r="AE716" s="3">
        <f>IFERROR(VLOOKUP(A716,'星云问卷'!A:O,15,0),"")</f>
      </c>
      <c r="AF716" s="1">
        <f>IFERROR(VLOOKUP(A716,'微伴数据'!A:DB,72,0),"")</f>
      </c>
      <c r="AG716" s="5"/>
      <c r="AH716" s="4"/>
      <c r="AI716" s="5"/>
      <c r="AJ716" s="4"/>
      <c r="AK716" s="4"/>
      <c r="AL716" s="4"/>
      <c r="AM716" s="1"/>
      <c r="AN716" s="1"/>
      <c r="AO716" s="1"/>
    </row>
    <row r="717">
      <c r="A717" s="1">
        <f>IF('微伴数据'!A715="","",'微伴数据'!A715)</f>
      </c>
      <c r="B717" s="1">
        <f>IF('微伴数据'!B715="","",'微伴数据'!B715)</f>
      </c>
      <c r="C717" s="1">
        <f>IF('微伴数据'!G715="","",'微伴数据'!G715)</f>
      </c>
      <c r="D717" s="1">
        <f>IF('微伴数据'!D715="","",'微伴数据'!D715)</f>
      </c>
      <c r="E717" s="1">
        <f>IF('微伴数据'!CR709="","",'微伴数据'!CR709)</f>
      </c>
      <c r="F717" s="1">
        <f>IF('微伴数据'!CL709="","",'微伴数据'!CL709)</f>
      </c>
      <c r="G717" s="1" t="str">
        <v>B</v>
      </c>
      <c r="H717" s="1" t="str">
        <v>建联</v>
      </c>
      <c r="I717" s="1">
        <f>VLOOKUP(A717,'Sheet9'!A:A,1,0)</f>
      </c>
      <c r="J717" s="3"/>
      <c r="K717" s="1">
        <f>T717&amp;CHAR(10)&amp;U717&amp;CHAR(10)&amp;V717&amp;CHAR(10)&amp;Y717&amp;CHAR(10)&amp;Z717&amp;CHAR(10)&amp;AA717&amp;CHAR(10)&amp;AB717&amp;CHAR(10)&amp;AC717&amp;CHAR(10)&amp;AD717&amp;CHAR(10)&amp;AE717</f>
      </c>
      <c r="L717" s="2">
        <f>IFERROR(VLOOKUP(#REF!,'第一课直播'!D:L,9,0),IFERROR(VLOOKUP('第一课回放'!C:H,5,0),"未到课"))</f>
      </c>
      <c r="M717" s="2">
        <f>IFERROR(VLOOKUP(#REF!,'第一课回放'!C:H,5,0),"0:00:00")</f>
      </c>
      <c r="N717" s="2">
        <f>IFERROR(VLOOKUP(#REF!,'第二课直播'!D:L,9,0),"未到课")</f>
      </c>
      <c r="O717" s="2"/>
      <c r="P717" s="2"/>
      <c r="Q717" s="2"/>
      <c r="R717" s="2"/>
      <c r="S717" s="1">
        <f>IFERROR(VLOOKUP(A717,'微伴数据'!A:DB,12,0),"")</f>
      </c>
      <c r="T717" s="1">
        <f>IFERROR(VLOOKUP(A717,'微伴数据'!A:DB,32,0),"")</f>
      </c>
      <c r="U717" s="1">
        <f>IFERROR(VLOOKUP(A717,'微伴数据'!A:DC,81,0),"")</f>
      </c>
      <c r="V717" s="1"/>
      <c r="W717" s="1"/>
      <c r="X717" s="1">
        <f>IFERROR(VLOOKUP(A717,'星云问卷'!A:O,8,0),"")</f>
      </c>
      <c r="Y717" s="3">
        <f>IFERROR(VLOOKUP(A717,'星云问卷'!A:O,9,0),"")</f>
      </c>
      <c r="Z717" s="3">
        <f>IFERROR(VLOOKUP(A717,'星云问卷'!A:O,10,0),"")</f>
      </c>
      <c r="AA717" s="3">
        <f>IFERROR(VLOOKUP(A717,'星云问卷'!A:O,11,0),"")</f>
      </c>
      <c r="AB717" s="3">
        <f>IFERROR(VLOOKUP(A717,'星云问卷'!A:O,12,0),"")</f>
      </c>
      <c r="AC717" s="3">
        <f>IFERROR(VLOOKUP(A717,'星云问卷'!A:O,13,0),"")</f>
      </c>
      <c r="AD717" s="3">
        <f>IFERROR(VLOOKUP(A717,'星云问卷'!A:O,14,0),"")</f>
      </c>
      <c r="AE717" s="3">
        <f>IFERROR(VLOOKUP(A717,'星云问卷'!A:O,15,0),"")</f>
      </c>
      <c r="AF717" s="1">
        <f>IFERROR(VLOOKUP(A717,'微伴数据'!A:DB,72,0),"")</f>
      </c>
      <c r="AG717" s="5"/>
      <c r="AH717" s="4"/>
      <c r="AI717" s="5"/>
      <c r="AJ717" s="4"/>
      <c r="AK717" s="4"/>
      <c r="AL717" s="4"/>
      <c r="AM717" s="1"/>
      <c r="AN717" s="1"/>
      <c r="AO717" s="1"/>
    </row>
    <row r="718">
      <c r="A718" s="1">
        <f>IF('微伴数据'!A716="","",'微伴数据'!A716)</f>
      </c>
      <c r="B718" s="1">
        <f>IF('微伴数据'!B716="","",'微伴数据'!B716)</f>
      </c>
      <c r="C718" s="1">
        <f>IF('微伴数据'!G716="","",'微伴数据'!G716)</f>
      </c>
      <c r="D718" s="1">
        <f>IF('微伴数据'!D716="","",'微伴数据'!D716)</f>
      </c>
      <c r="E718" s="1">
        <f>IF('微伴数据'!CR710="","",'微伴数据'!CR710)</f>
      </c>
      <c r="F718" s="1">
        <f>IF('微伴数据'!CL710="","",'微伴数据'!CL710)</f>
      </c>
      <c r="G718" s="1" t="str">
        <v>B</v>
      </c>
      <c r="H718" s="1" t="str">
        <v>建联</v>
      </c>
      <c r="I718" s="1">
        <f>VLOOKUP(A718,'Sheet9'!A:A,1,0)</f>
      </c>
      <c r="J718" s="3"/>
      <c r="K718" s="1">
        <f>T718&amp;CHAR(10)&amp;U718&amp;CHAR(10)&amp;V718&amp;CHAR(10)&amp;Y718&amp;CHAR(10)&amp;Z718&amp;CHAR(10)&amp;AA718&amp;CHAR(10)&amp;AB718&amp;CHAR(10)&amp;AC718&amp;CHAR(10)&amp;AD718&amp;CHAR(10)&amp;AE718</f>
      </c>
      <c r="L718" s="2">
        <f>IFERROR(VLOOKUP(#REF!,'第一课直播'!D:L,9,0),IFERROR(VLOOKUP('第一课回放'!C:H,5,0),"未到课"))</f>
      </c>
      <c r="M718" s="2">
        <f>IFERROR(VLOOKUP(#REF!,'第一课回放'!C:H,5,0),"0:00:00")</f>
      </c>
      <c r="N718" s="2">
        <f>IFERROR(VLOOKUP(#REF!,'第二课直播'!D:L,9,0),"未到课")</f>
      </c>
      <c r="O718" s="2"/>
      <c r="P718" s="2"/>
      <c r="Q718" s="2"/>
      <c r="R718" s="2"/>
      <c r="S718" s="1">
        <f>IFERROR(VLOOKUP(A718,'微伴数据'!A:DB,12,0),"")</f>
      </c>
      <c r="T718" s="1">
        <f>IFERROR(VLOOKUP(A718,'微伴数据'!A:DB,32,0),"")</f>
      </c>
      <c r="U718" s="1">
        <f>IFERROR(VLOOKUP(A718,'微伴数据'!A:DC,81,0),"")</f>
      </c>
      <c r="V718" s="1"/>
      <c r="W718" s="1"/>
      <c r="X718" s="1">
        <f>IFERROR(VLOOKUP(A718,'星云问卷'!A:O,8,0),"")</f>
      </c>
      <c r="Y718" s="3">
        <f>IFERROR(VLOOKUP(A718,'星云问卷'!A:O,9,0),"")</f>
      </c>
      <c r="Z718" s="3">
        <f>IFERROR(VLOOKUP(A718,'星云问卷'!A:O,10,0),"")</f>
      </c>
      <c r="AA718" s="3">
        <f>IFERROR(VLOOKUP(A718,'星云问卷'!A:O,11,0),"")</f>
      </c>
      <c r="AB718" s="3">
        <f>IFERROR(VLOOKUP(A718,'星云问卷'!A:O,12,0),"")</f>
      </c>
      <c r="AC718" s="3">
        <f>IFERROR(VLOOKUP(A718,'星云问卷'!A:O,13,0),"")</f>
      </c>
      <c r="AD718" s="3">
        <f>IFERROR(VLOOKUP(A718,'星云问卷'!A:O,14,0),"")</f>
      </c>
      <c r="AE718" s="3">
        <f>IFERROR(VLOOKUP(A718,'星云问卷'!A:O,15,0),"")</f>
      </c>
      <c r="AF718" s="1">
        <f>IFERROR(VLOOKUP(A718,'微伴数据'!A:DB,72,0),"")</f>
      </c>
      <c r="AG718" s="5"/>
      <c r="AH718" s="4"/>
      <c r="AI718" s="5"/>
      <c r="AJ718" s="4"/>
      <c r="AK718" s="4"/>
      <c r="AL718" s="4"/>
      <c r="AM718" s="1"/>
      <c r="AN718" s="1"/>
      <c r="AO718" s="1"/>
    </row>
    <row r="719">
      <c r="A719" s="1">
        <f>IF('微伴数据'!A717="","",'微伴数据'!A717)</f>
      </c>
      <c r="B719" s="1">
        <f>IF('微伴数据'!B717="","",'微伴数据'!B717)</f>
      </c>
      <c r="C719" s="1">
        <f>IF('微伴数据'!G717="","",'微伴数据'!G717)</f>
      </c>
      <c r="D719" s="1">
        <f>IF('微伴数据'!D717="","",'微伴数据'!D717)</f>
      </c>
      <c r="E719" s="1">
        <f>IF('微伴数据'!CR711="","",'微伴数据'!CR711)</f>
      </c>
      <c r="F719" s="1">
        <f>IF('微伴数据'!CL711="","",'微伴数据'!CL711)</f>
      </c>
      <c r="G719" s="1" t="str">
        <v>B</v>
      </c>
      <c r="H719" s="1" t="str">
        <v>建联</v>
      </c>
      <c r="I719" s="1">
        <f>VLOOKUP(A719,'Sheet9'!A:A,1,0)</f>
      </c>
      <c r="J719" s="3"/>
      <c r="K719" s="1">
        <f>T719&amp;CHAR(10)&amp;U719&amp;CHAR(10)&amp;V719&amp;CHAR(10)&amp;Y719&amp;CHAR(10)&amp;Z719&amp;CHAR(10)&amp;AA719&amp;CHAR(10)&amp;AB719&amp;CHAR(10)&amp;AC719&amp;CHAR(10)&amp;AD719&amp;CHAR(10)&amp;AE719</f>
      </c>
      <c r="L719" s="2">
        <f>IFERROR(VLOOKUP(#REF!,'第一课直播'!D:L,9,0),IFERROR(VLOOKUP('第一课回放'!C:H,5,0),"未到课"))</f>
      </c>
      <c r="M719" s="2">
        <f>IFERROR(VLOOKUP(#REF!,'第一课回放'!C:H,5,0),"0:00:00")</f>
      </c>
      <c r="N719" s="2">
        <f>IFERROR(VLOOKUP(#REF!,'第二课直播'!D:L,9,0),"未到课")</f>
      </c>
      <c r="O719" s="2"/>
      <c r="P719" s="2"/>
      <c r="Q719" s="2"/>
      <c r="R719" s="2"/>
      <c r="S719" s="1">
        <f>IFERROR(VLOOKUP(A719,'微伴数据'!A:DB,12,0),"")</f>
      </c>
      <c r="T719" s="1">
        <f>IFERROR(VLOOKUP(A719,'微伴数据'!A:DB,32,0),"")</f>
      </c>
      <c r="U719" s="1">
        <f>IFERROR(VLOOKUP(A719,'微伴数据'!A:DC,81,0),"")</f>
      </c>
      <c r="V719" s="1"/>
      <c r="W719" s="1"/>
      <c r="X719" s="1">
        <f>IFERROR(VLOOKUP(A719,'星云问卷'!A:O,8,0),"")</f>
      </c>
      <c r="Y719" s="3">
        <f>IFERROR(VLOOKUP(A719,'星云问卷'!A:O,9,0),"")</f>
      </c>
      <c r="Z719" s="3">
        <f>IFERROR(VLOOKUP(A719,'星云问卷'!A:O,10,0),"")</f>
      </c>
      <c r="AA719" s="3">
        <f>IFERROR(VLOOKUP(A719,'星云问卷'!A:O,11,0),"")</f>
      </c>
      <c r="AB719" s="3">
        <f>IFERROR(VLOOKUP(A719,'星云问卷'!A:O,12,0),"")</f>
      </c>
      <c r="AC719" s="3">
        <f>IFERROR(VLOOKUP(A719,'星云问卷'!A:O,13,0),"")</f>
      </c>
      <c r="AD719" s="3">
        <f>IFERROR(VLOOKUP(A719,'星云问卷'!A:O,14,0),"")</f>
      </c>
      <c r="AE719" s="3">
        <f>IFERROR(VLOOKUP(A719,'星云问卷'!A:O,15,0),"")</f>
      </c>
      <c r="AF719" s="1">
        <f>IFERROR(VLOOKUP(A719,'微伴数据'!A:DB,72,0),"")</f>
      </c>
      <c r="AG719" s="5"/>
      <c r="AH719" s="4"/>
      <c r="AI719" s="5"/>
      <c r="AJ719" s="4"/>
      <c r="AK719" s="4"/>
      <c r="AL719" s="4"/>
      <c r="AM719" s="1"/>
      <c r="AN719" s="1"/>
      <c r="AO719" s="1"/>
    </row>
    <row r="720">
      <c r="A720" s="1">
        <f>IF('微伴数据'!A718="","",'微伴数据'!A718)</f>
      </c>
      <c r="B720" s="1">
        <f>IF('微伴数据'!B718="","",'微伴数据'!B718)</f>
      </c>
      <c r="C720" s="1">
        <f>IF('微伴数据'!G718="","",'微伴数据'!G718)</f>
      </c>
      <c r="D720" s="1">
        <f>IF('微伴数据'!D718="","",'微伴数据'!D718)</f>
      </c>
      <c r="E720" s="1">
        <f>IF('微伴数据'!CR712="","",'微伴数据'!CR712)</f>
      </c>
      <c r="F720" s="1">
        <f>IF('微伴数据'!CL712="","",'微伴数据'!CL712)</f>
      </c>
      <c r="G720" s="1" t="str">
        <v>B</v>
      </c>
      <c r="H720" s="1" t="str">
        <v>建联</v>
      </c>
      <c r="I720" s="1">
        <f>VLOOKUP(A720,'Sheet9'!A:A,1,0)</f>
      </c>
      <c r="J720" s="3"/>
      <c r="K720" s="1">
        <f>T720&amp;CHAR(10)&amp;U720&amp;CHAR(10)&amp;V720&amp;CHAR(10)&amp;Y720&amp;CHAR(10)&amp;Z720&amp;CHAR(10)&amp;AA720&amp;CHAR(10)&amp;AB720&amp;CHAR(10)&amp;AC720&amp;CHAR(10)&amp;AD720&amp;CHAR(10)&amp;AE720</f>
      </c>
      <c r="L720" s="2">
        <f>IFERROR(VLOOKUP(#REF!,'第一课直播'!D:L,9,0),IFERROR(VLOOKUP('第一课回放'!C:H,5,0),"未到课"))</f>
      </c>
      <c r="M720" s="2">
        <f>IFERROR(VLOOKUP(#REF!,'第一课回放'!C:H,5,0),"0:00:00")</f>
      </c>
      <c r="N720" s="2">
        <f>IFERROR(VLOOKUP(#REF!,'第二课直播'!D:L,9,0),"未到课")</f>
      </c>
      <c r="O720" s="2"/>
      <c r="P720" s="2"/>
      <c r="Q720" s="2"/>
      <c r="R720" s="2"/>
      <c r="S720" s="1">
        <f>IFERROR(VLOOKUP(A720,'微伴数据'!A:DB,12,0),"")</f>
      </c>
      <c r="T720" s="1">
        <f>IFERROR(VLOOKUP(A720,'微伴数据'!A:DB,32,0),"")</f>
      </c>
      <c r="U720" s="1">
        <f>IFERROR(VLOOKUP(A720,'微伴数据'!A:DC,81,0),"")</f>
      </c>
      <c r="V720" s="1"/>
      <c r="W720" s="1"/>
      <c r="X720" s="1">
        <f>IFERROR(VLOOKUP(A720,'星云问卷'!A:O,8,0),"")</f>
      </c>
      <c r="Y720" s="3">
        <f>IFERROR(VLOOKUP(A720,'星云问卷'!A:O,9,0),"")</f>
      </c>
      <c r="Z720" s="3">
        <f>IFERROR(VLOOKUP(A720,'星云问卷'!A:O,10,0),"")</f>
      </c>
      <c r="AA720" s="3">
        <f>IFERROR(VLOOKUP(A720,'星云问卷'!A:O,11,0),"")</f>
      </c>
      <c r="AB720" s="3">
        <f>IFERROR(VLOOKUP(A720,'星云问卷'!A:O,12,0),"")</f>
      </c>
      <c r="AC720" s="3">
        <f>IFERROR(VLOOKUP(A720,'星云问卷'!A:O,13,0),"")</f>
      </c>
      <c r="AD720" s="3">
        <f>IFERROR(VLOOKUP(A720,'星云问卷'!A:O,14,0),"")</f>
      </c>
      <c r="AE720" s="3">
        <f>IFERROR(VLOOKUP(A720,'星云问卷'!A:O,15,0),"")</f>
      </c>
      <c r="AF720" s="1">
        <f>IFERROR(VLOOKUP(A720,'微伴数据'!A:DB,72,0),"")</f>
      </c>
      <c r="AG720" s="5"/>
      <c r="AH720" s="4"/>
      <c r="AI720" s="5"/>
      <c r="AJ720" s="4"/>
      <c r="AK720" s="4"/>
      <c r="AL720" s="4"/>
      <c r="AM720" s="1"/>
      <c r="AN720" s="1"/>
      <c r="AO720" s="1"/>
    </row>
    <row r="721">
      <c r="A721" s="1">
        <f>IF('微伴数据'!A719="","",'微伴数据'!A719)</f>
      </c>
      <c r="B721" s="1">
        <f>IF('微伴数据'!B719="","",'微伴数据'!B719)</f>
      </c>
      <c r="C721" s="1">
        <f>IF('微伴数据'!G719="","",'微伴数据'!G719)</f>
      </c>
      <c r="D721" s="1">
        <f>IF('微伴数据'!D719="","",'微伴数据'!D719)</f>
      </c>
      <c r="E721" s="1">
        <f>IF('微伴数据'!CR713="","",'微伴数据'!CR713)</f>
      </c>
      <c r="F721" s="1">
        <f>IF('微伴数据'!CL713="","",'微伴数据'!CL713)</f>
      </c>
      <c r="G721" s="1" t="str">
        <v>B</v>
      </c>
      <c r="H721" s="1" t="str">
        <v>建联</v>
      </c>
      <c r="I721" s="1">
        <f>VLOOKUP(A721,'Sheet9'!A:A,1,0)</f>
      </c>
      <c r="J721" s="3"/>
      <c r="K721" s="1">
        <f>T721&amp;CHAR(10)&amp;U721&amp;CHAR(10)&amp;V721&amp;CHAR(10)&amp;Y721&amp;CHAR(10)&amp;Z721&amp;CHAR(10)&amp;AA721&amp;CHAR(10)&amp;AB721&amp;CHAR(10)&amp;AC721&amp;CHAR(10)&amp;AD721&amp;CHAR(10)&amp;AE721</f>
      </c>
      <c r="L721" s="2">
        <f>IFERROR(VLOOKUP(#REF!,'第一课直播'!D:L,9,0),IFERROR(VLOOKUP('第一课回放'!C:H,5,0),"未到课"))</f>
      </c>
      <c r="M721" s="2">
        <f>IFERROR(VLOOKUP(#REF!,'第一课回放'!C:H,5,0),"0:00:00")</f>
      </c>
      <c r="N721" s="2">
        <f>IFERROR(VLOOKUP(#REF!,'第二课直播'!D:L,9,0),"未到课")</f>
      </c>
      <c r="O721" s="2"/>
      <c r="P721" s="2"/>
      <c r="Q721" s="2"/>
      <c r="R721" s="2"/>
      <c r="S721" s="1">
        <f>IFERROR(VLOOKUP(A721,'微伴数据'!A:DB,12,0),"")</f>
      </c>
      <c r="T721" s="1">
        <f>IFERROR(VLOOKUP(A721,'微伴数据'!A:DB,32,0),"")</f>
      </c>
      <c r="U721" s="1">
        <f>IFERROR(VLOOKUP(A721,'微伴数据'!A:DC,81,0),"")</f>
      </c>
      <c r="V721" s="1"/>
      <c r="W721" s="1"/>
      <c r="X721" s="1">
        <f>IFERROR(VLOOKUP(A721,'星云问卷'!A:O,8,0),"")</f>
      </c>
      <c r="Y721" s="3">
        <f>IFERROR(VLOOKUP(A721,'星云问卷'!A:O,9,0),"")</f>
      </c>
      <c r="Z721" s="3">
        <f>IFERROR(VLOOKUP(A721,'星云问卷'!A:O,10,0),"")</f>
      </c>
      <c r="AA721" s="3">
        <f>IFERROR(VLOOKUP(A721,'星云问卷'!A:O,11,0),"")</f>
      </c>
      <c r="AB721" s="3">
        <f>IFERROR(VLOOKUP(A721,'星云问卷'!A:O,12,0),"")</f>
      </c>
      <c r="AC721" s="3">
        <f>IFERROR(VLOOKUP(A721,'星云问卷'!A:O,13,0),"")</f>
      </c>
      <c r="AD721" s="3">
        <f>IFERROR(VLOOKUP(A721,'星云问卷'!A:O,14,0),"")</f>
      </c>
      <c r="AE721" s="3">
        <f>IFERROR(VLOOKUP(A721,'星云问卷'!A:O,15,0),"")</f>
      </c>
      <c r="AF721" s="1">
        <f>IFERROR(VLOOKUP(A721,'微伴数据'!A:DB,72,0),"")</f>
      </c>
      <c r="AG721" s="5"/>
      <c r="AH721" s="4"/>
      <c r="AI721" s="5"/>
      <c r="AJ721" s="4"/>
      <c r="AK721" s="4"/>
      <c r="AL721" s="4"/>
      <c r="AM721" s="1"/>
      <c r="AN721" s="1"/>
      <c r="AO721" s="1"/>
    </row>
    <row r="722">
      <c r="A722" s="1">
        <f>IF('微伴数据'!A720="","",'微伴数据'!A720)</f>
      </c>
      <c r="B722" s="1">
        <f>IF('微伴数据'!B720="","",'微伴数据'!B720)</f>
      </c>
      <c r="C722" s="1">
        <f>IF('微伴数据'!G720="","",'微伴数据'!G720)</f>
      </c>
      <c r="D722" s="1">
        <f>IF('微伴数据'!D720="","",'微伴数据'!D720)</f>
      </c>
      <c r="E722" s="1">
        <f>IF('微伴数据'!CR714="","",'微伴数据'!CR714)</f>
      </c>
      <c r="F722" s="1">
        <f>IF('微伴数据'!CL714="","",'微伴数据'!CL714)</f>
      </c>
      <c r="G722" s="1" t="str">
        <v>B</v>
      </c>
      <c r="H722" s="1" t="str">
        <v>建联</v>
      </c>
      <c r="I722" s="1">
        <f>VLOOKUP(A722,'Sheet9'!A:A,1,0)</f>
      </c>
      <c r="J722" s="3"/>
      <c r="K722" s="1">
        <f>T722&amp;CHAR(10)&amp;U722&amp;CHAR(10)&amp;V722&amp;CHAR(10)&amp;Y722&amp;CHAR(10)&amp;Z722&amp;CHAR(10)&amp;AA722&amp;CHAR(10)&amp;AB722&amp;CHAR(10)&amp;AC722&amp;CHAR(10)&amp;AD722&amp;CHAR(10)&amp;AE722</f>
      </c>
      <c r="L722" s="2">
        <f>IFERROR(VLOOKUP(#REF!,'第一课直播'!D:L,9,0),IFERROR(VLOOKUP('第一课回放'!C:H,5,0),"未到课"))</f>
      </c>
      <c r="M722" s="2">
        <f>IFERROR(VLOOKUP(#REF!,'第一课回放'!C:H,5,0),"0:00:00")</f>
      </c>
      <c r="N722" s="2">
        <f>IFERROR(VLOOKUP(#REF!,'第二课直播'!D:L,9,0),"未到课")</f>
      </c>
      <c r="O722" s="2"/>
      <c r="P722" s="2"/>
      <c r="Q722" s="2"/>
      <c r="R722" s="2"/>
      <c r="S722" s="1">
        <f>IFERROR(VLOOKUP(A722,'微伴数据'!A:DB,12,0),"")</f>
      </c>
      <c r="T722" s="1">
        <f>IFERROR(VLOOKUP(A722,'微伴数据'!A:DB,32,0),"")</f>
      </c>
      <c r="U722" s="1">
        <f>IFERROR(VLOOKUP(A722,'微伴数据'!A:DC,81,0),"")</f>
      </c>
      <c r="V722" s="1"/>
      <c r="W722" s="1"/>
      <c r="X722" s="1">
        <f>IFERROR(VLOOKUP(A722,'星云问卷'!A:O,8,0),"")</f>
      </c>
      <c r="Y722" s="3">
        <f>IFERROR(VLOOKUP(A722,'星云问卷'!A:O,9,0),"")</f>
      </c>
      <c r="Z722" s="3">
        <f>IFERROR(VLOOKUP(A722,'星云问卷'!A:O,10,0),"")</f>
      </c>
      <c r="AA722" s="3">
        <f>IFERROR(VLOOKUP(A722,'星云问卷'!A:O,11,0),"")</f>
      </c>
      <c r="AB722" s="3">
        <f>IFERROR(VLOOKUP(A722,'星云问卷'!A:O,12,0),"")</f>
      </c>
      <c r="AC722" s="3">
        <f>IFERROR(VLOOKUP(A722,'星云问卷'!A:O,13,0),"")</f>
      </c>
      <c r="AD722" s="3">
        <f>IFERROR(VLOOKUP(A722,'星云问卷'!A:O,14,0),"")</f>
      </c>
      <c r="AE722" s="3">
        <f>IFERROR(VLOOKUP(A722,'星云问卷'!A:O,15,0),"")</f>
      </c>
      <c r="AF722" s="1">
        <f>IFERROR(VLOOKUP(A722,'微伴数据'!A:DB,72,0),"")</f>
      </c>
      <c r="AG722" s="5"/>
      <c r="AH722" s="4"/>
      <c r="AI722" s="5"/>
      <c r="AJ722" s="4"/>
      <c r="AK722" s="4"/>
      <c r="AL722" s="4"/>
      <c r="AM722" s="1"/>
      <c r="AN722" s="1"/>
      <c r="AO722" s="1"/>
    </row>
    <row r="723">
      <c r="A723" s="1">
        <f>IF('微伴数据'!A721="","",'微伴数据'!A721)</f>
      </c>
      <c r="B723" s="1">
        <f>IF('微伴数据'!B721="","",'微伴数据'!B721)</f>
      </c>
      <c r="C723" s="1">
        <f>IF('微伴数据'!G721="","",'微伴数据'!G721)</f>
      </c>
      <c r="D723" s="1">
        <f>IF('微伴数据'!D721="","",'微伴数据'!D721)</f>
      </c>
      <c r="E723" s="1">
        <f>IF('微伴数据'!CR715="","",'微伴数据'!CR715)</f>
      </c>
      <c r="F723" s="1">
        <f>IF('微伴数据'!CL715="","",'微伴数据'!CL715)</f>
      </c>
      <c r="G723" s="1" t="str">
        <v>B</v>
      </c>
      <c r="H723" s="1" t="str">
        <v>建联</v>
      </c>
      <c r="I723" s="1">
        <f>VLOOKUP(A723,'Sheet9'!A:A,1,0)</f>
      </c>
      <c r="J723" s="3"/>
      <c r="K723" s="1">
        <f>T723&amp;CHAR(10)&amp;U723&amp;CHAR(10)&amp;V723&amp;CHAR(10)&amp;Y723&amp;CHAR(10)&amp;Z723&amp;CHAR(10)&amp;AA723&amp;CHAR(10)&amp;AB723&amp;CHAR(10)&amp;AC723&amp;CHAR(10)&amp;AD723&amp;CHAR(10)&amp;AE723</f>
      </c>
      <c r="L723" s="2">
        <f>IFERROR(VLOOKUP(#REF!,'第一课直播'!D:L,9,0),IFERROR(VLOOKUP('第一课回放'!C:H,5,0),"未到课"))</f>
      </c>
      <c r="M723" s="2">
        <f>IFERROR(VLOOKUP(#REF!,'第一课回放'!C:H,5,0),"0:00:00")</f>
      </c>
      <c r="N723" s="2">
        <f>IFERROR(VLOOKUP(#REF!,'第二课直播'!D:L,9,0),"未到课")</f>
      </c>
      <c r="O723" s="2"/>
      <c r="P723" s="2"/>
      <c r="Q723" s="2"/>
      <c r="R723" s="2"/>
      <c r="S723" s="1">
        <f>IFERROR(VLOOKUP(A723,'微伴数据'!A:DB,12,0),"")</f>
      </c>
      <c r="T723" s="1">
        <f>IFERROR(VLOOKUP(A723,'微伴数据'!A:DB,32,0),"")</f>
      </c>
      <c r="U723" s="1">
        <f>IFERROR(VLOOKUP(A723,'微伴数据'!A:DC,81,0),"")</f>
      </c>
      <c r="V723" s="1"/>
      <c r="W723" s="1"/>
      <c r="X723" s="1">
        <f>IFERROR(VLOOKUP(A723,'星云问卷'!A:O,8,0),"")</f>
      </c>
      <c r="Y723" s="3">
        <f>IFERROR(VLOOKUP(A723,'星云问卷'!A:O,9,0),"")</f>
      </c>
      <c r="Z723" s="3">
        <f>IFERROR(VLOOKUP(A723,'星云问卷'!A:O,10,0),"")</f>
      </c>
      <c r="AA723" s="3">
        <f>IFERROR(VLOOKUP(A723,'星云问卷'!A:O,11,0),"")</f>
      </c>
      <c r="AB723" s="3">
        <f>IFERROR(VLOOKUP(A723,'星云问卷'!A:O,12,0),"")</f>
      </c>
      <c r="AC723" s="3">
        <f>IFERROR(VLOOKUP(A723,'星云问卷'!A:O,13,0),"")</f>
      </c>
      <c r="AD723" s="3">
        <f>IFERROR(VLOOKUP(A723,'星云问卷'!A:O,14,0),"")</f>
      </c>
      <c r="AE723" s="3">
        <f>IFERROR(VLOOKUP(A723,'星云问卷'!A:O,15,0),"")</f>
      </c>
      <c r="AF723" s="1">
        <f>IFERROR(VLOOKUP(A723,'微伴数据'!A:DB,72,0),"")</f>
      </c>
      <c r="AG723" s="5"/>
      <c r="AH723" s="4"/>
      <c r="AI723" s="5"/>
      <c r="AJ723" s="4"/>
      <c r="AK723" s="4"/>
      <c r="AL723" s="4"/>
      <c r="AM723" s="1"/>
      <c r="AN723" s="1"/>
      <c r="AO723" s="1"/>
    </row>
    <row r="724">
      <c r="A724" s="1">
        <f>IF('微伴数据'!A722="","",'微伴数据'!A722)</f>
      </c>
      <c r="B724" s="1">
        <f>IF('微伴数据'!B722="","",'微伴数据'!B722)</f>
      </c>
      <c r="C724" s="1">
        <f>IF('微伴数据'!G722="","",'微伴数据'!G722)</f>
      </c>
      <c r="D724" s="1">
        <f>IF('微伴数据'!D722="","",'微伴数据'!D722)</f>
      </c>
      <c r="E724" s="1">
        <f>IF('微伴数据'!CR716="","",'微伴数据'!CR716)</f>
      </c>
      <c r="F724" s="1">
        <f>IF('微伴数据'!CL716="","",'微伴数据'!CL716)</f>
      </c>
      <c r="G724" s="1" t="str">
        <v>B</v>
      </c>
      <c r="H724" s="1" t="str">
        <v>建联</v>
      </c>
      <c r="I724" s="1">
        <f>VLOOKUP(A724,'Sheet9'!A:A,1,0)</f>
      </c>
      <c r="J724" s="3"/>
      <c r="K724" s="1">
        <f>T724&amp;CHAR(10)&amp;U724&amp;CHAR(10)&amp;V724&amp;CHAR(10)&amp;Y724&amp;CHAR(10)&amp;Z724&amp;CHAR(10)&amp;AA724&amp;CHAR(10)&amp;AB724&amp;CHAR(10)&amp;AC724&amp;CHAR(10)&amp;AD724&amp;CHAR(10)&amp;AE724</f>
      </c>
      <c r="L724" s="2">
        <f>IFERROR(VLOOKUP(#REF!,'第一课直播'!D:L,9,0),IFERROR(VLOOKUP('第一课回放'!C:H,5,0),"未到课"))</f>
      </c>
      <c r="M724" s="2">
        <f>IFERROR(VLOOKUP(#REF!,'第一课回放'!C:H,5,0),"0:00:00")</f>
      </c>
      <c r="N724" s="2">
        <f>IFERROR(VLOOKUP(#REF!,'第二课直播'!D:L,9,0),"未到课")</f>
      </c>
      <c r="O724" s="2"/>
      <c r="P724" s="2"/>
      <c r="Q724" s="2"/>
      <c r="R724" s="2"/>
      <c r="S724" s="1">
        <f>IFERROR(VLOOKUP(A724,'微伴数据'!A:DB,12,0),"")</f>
      </c>
      <c r="T724" s="1">
        <f>IFERROR(VLOOKUP(A724,'微伴数据'!A:DB,32,0),"")</f>
      </c>
      <c r="U724" s="1">
        <f>IFERROR(VLOOKUP(A724,'微伴数据'!A:DC,81,0),"")</f>
      </c>
      <c r="V724" s="1"/>
      <c r="W724" s="1"/>
      <c r="X724" s="1">
        <f>IFERROR(VLOOKUP(A724,'星云问卷'!A:O,8,0),"")</f>
      </c>
      <c r="Y724" s="3">
        <f>IFERROR(VLOOKUP(A724,'星云问卷'!A:O,9,0),"")</f>
      </c>
      <c r="Z724" s="3">
        <f>IFERROR(VLOOKUP(A724,'星云问卷'!A:O,10,0),"")</f>
      </c>
      <c r="AA724" s="3">
        <f>IFERROR(VLOOKUP(A724,'星云问卷'!A:O,11,0),"")</f>
      </c>
      <c r="AB724" s="3">
        <f>IFERROR(VLOOKUP(A724,'星云问卷'!A:O,12,0),"")</f>
      </c>
      <c r="AC724" s="3">
        <f>IFERROR(VLOOKUP(A724,'星云问卷'!A:O,13,0),"")</f>
      </c>
      <c r="AD724" s="3">
        <f>IFERROR(VLOOKUP(A724,'星云问卷'!A:O,14,0),"")</f>
      </c>
      <c r="AE724" s="3">
        <f>IFERROR(VLOOKUP(A724,'星云问卷'!A:O,15,0),"")</f>
      </c>
      <c r="AF724" s="1">
        <f>IFERROR(VLOOKUP(A724,'微伴数据'!A:DB,72,0),"")</f>
      </c>
      <c r="AG724" s="5"/>
      <c r="AH724" s="4"/>
      <c r="AI724" s="5"/>
      <c r="AJ724" s="4"/>
      <c r="AK724" s="4"/>
      <c r="AL724" s="4"/>
      <c r="AM724" s="1"/>
      <c r="AN724" s="1"/>
      <c r="AO724" s="1"/>
    </row>
    <row r="725">
      <c r="A725" s="1">
        <f>IF('微伴数据'!A723="","",'微伴数据'!A723)</f>
      </c>
      <c r="B725" s="1">
        <f>IF('微伴数据'!B723="","",'微伴数据'!B723)</f>
      </c>
      <c r="C725" s="1">
        <f>IF('微伴数据'!G723="","",'微伴数据'!G723)</f>
      </c>
      <c r="D725" s="1">
        <f>IF('微伴数据'!D723="","",'微伴数据'!D723)</f>
      </c>
      <c r="E725" s="1">
        <f>IF('微伴数据'!CR717="","",'微伴数据'!CR717)</f>
      </c>
      <c r="F725" s="1">
        <f>IF('微伴数据'!CL717="","",'微伴数据'!CL717)</f>
      </c>
      <c r="G725" s="1" t="str">
        <v>B</v>
      </c>
      <c r="H725" s="1" t="str">
        <v>建联</v>
      </c>
      <c r="I725" s="1">
        <f>VLOOKUP(A725,'Sheet9'!A:A,1,0)</f>
      </c>
      <c r="J725" s="3"/>
      <c r="K725" s="1">
        <f>T725&amp;CHAR(10)&amp;U725&amp;CHAR(10)&amp;V725&amp;CHAR(10)&amp;Y725&amp;CHAR(10)&amp;Z725&amp;CHAR(10)&amp;AA725&amp;CHAR(10)&amp;AB725&amp;CHAR(10)&amp;AC725&amp;CHAR(10)&amp;AD725&amp;CHAR(10)&amp;AE725</f>
      </c>
      <c r="L725" s="2">
        <f>IFERROR(VLOOKUP(#REF!,'第一课直播'!D:L,9,0),IFERROR(VLOOKUP('第一课回放'!C:H,5,0),"未到课"))</f>
      </c>
      <c r="M725" s="2">
        <f>IFERROR(VLOOKUP(#REF!,'第一课回放'!C:H,5,0),"0:00:00")</f>
      </c>
      <c r="N725" s="2">
        <f>IFERROR(VLOOKUP(#REF!,'第二课直播'!D:L,9,0),"未到课")</f>
      </c>
      <c r="O725" s="2"/>
      <c r="P725" s="2"/>
      <c r="Q725" s="2"/>
      <c r="R725" s="2"/>
      <c r="S725" s="1">
        <f>IFERROR(VLOOKUP(A725,'微伴数据'!A:DB,12,0),"")</f>
      </c>
      <c r="T725" s="1">
        <f>IFERROR(VLOOKUP(A725,'微伴数据'!A:DB,32,0),"")</f>
      </c>
      <c r="U725" s="1">
        <f>IFERROR(VLOOKUP(A725,'微伴数据'!A:DC,81,0),"")</f>
      </c>
      <c r="V725" s="1"/>
      <c r="W725" s="1"/>
      <c r="X725" s="1">
        <f>IFERROR(VLOOKUP(A725,'星云问卷'!A:O,8,0),"")</f>
      </c>
      <c r="Y725" s="3">
        <f>IFERROR(VLOOKUP(A725,'星云问卷'!A:O,9,0),"")</f>
      </c>
      <c r="Z725" s="3">
        <f>IFERROR(VLOOKUP(A725,'星云问卷'!A:O,10,0),"")</f>
      </c>
      <c r="AA725" s="3">
        <f>IFERROR(VLOOKUP(A725,'星云问卷'!A:O,11,0),"")</f>
      </c>
      <c r="AB725" s="3">
        <f>IFERROR(VLOOKUP(A725,'星云问卷'!A:O,12,0),"")</f>
      </c>
      <c r="AC725" s="3">
        <f>IFERROR(VLOOKUP(A725,'星云问卷'!A:O,13,0),"")</f>
      </c>
      <c r="AD725" s="3">
        <f>IFERROR(VLOOKUP(A725,'星云问卷'!A:O,14,0),"")</f>
      </c>
      <c r="AE725" s="3">
        <f>IFERROR(VLOOKUP(A725,'星云问卷'!A:O,15,0),"")</f>
      </c>
      <c r="AF725" s="1">
        <f>IFERROR(VLOOKUP(A725,'微伴数据'!A:DB,72,0),"")</f>
      </c>
      <c r="AG725" s="5"/>
      <c r="AH725" s="4"/>
      <c r="AI725" s="5"/>
      <c r="AJ725" s="4"/>
      <c r="AK725" s="4"/>
      <c r="AL725" s="4"/>
      <c r="AM725" s="1"/>
      <c r="AN725" s="1"/>
      <c r="AO725" s="1"/>
    </row>
    <row r="726">
      <c r="A726" s="1">
        <f>IF('微伴数据'!A724="","",'微伴数据'!A724)</f>
      </c>
      <c r="B726" s="1">
        <f>IF('微伴数据'!B724="","",'微伴数据'!B724)</f>
      </c>
      <c r="C726" s="1">
        <f>IF('微伴数据'!G724="","",'微伴数据'!G724)</f>
      </c>
      <c r="D726" s="1">
        <f>IF('微伴数据'!D724="","",'微伴数据'!D724)</f>
      </c>
      <c r="E726" s="1">
        <f>IF('微伴数据'!CR718="","",'微伴数据'!CR718)</f>
      </c>
      <c r="F726" s="1">
        <f>IF('微伴数据'!CL718="","",'微伴数据'!CL718)</f>
      </c>
      <c r="G726" s="1" t="str">
        <v>B</v>
      </c>
      <c r="H726" s="1" t="str">
        <v>建联</v>
      </c>
      <c r="I726" s="1">
        <f>VLOOKUP(A726,'Sheet9'!A:A,1,0)</f>
      </c>
      <c r="J726" s="3"/>
      <c r="K726" s="1">
        <f>T726&amp;CHAR(10)&amp;U726&amp;CHAR(10)&amp;V726&amp;CHAR(10)&amp;Y726&amp;CHAR(10)&amp;Z726&amp;CHAR(10)&amp;AA726&amp;CHAR(10)&amp;AB726&amp;CHAR(10)&amp;AC726&amp;CHAR(10)&amp;AD726&amp;CHAR(10)&amp;AE726</f>
      </c>
      <c r="L726" s="2">
        <f>IFERROR(VLOOKUP(#REF!,'第一课直播'!D:L,9,0),IFERROR(VLOOKUP('第一课回放'!C:H,5,0),"未到课"))</f>
      </c>
      <c r="M726" s="2">
        <f>IFERROR(VLOOKUP(#REF!,'第一课回放'!C:H,5,0),"0:00:00")</f>
      </c>
      <c r="N726" s="2">
        <f>IFERROR(VLOOKUP(#REF!,'第二课直播'!D:L,9,0),"未到课")</f>
      </c>
      <c r="O726" s="2"/>
      <c r="P726" s="2"/>
      <c r="Q726" s="2"/>
      <c r="R726" s="2"/>
      <c r="S726" s="1">
        <f>IFERROR(VLOOKUP(A726,'微伴数据'!A:DB,12,0),"")</f>
      </c>
      <c r="T726" s="1">
        <f>IFERROR(VLOOKUP(A726,'微伴数据'!A:DB,32,0),"")</f>
      </c>
      <c r="U726" s="1">
        <f>IFERROR(VLOOKUP(A726,'微伴数据'!A:DC,81,0),"")</f>
      </c>
      <c r="V726" s="1"/>
      <c r="W726" s="1"/>
      <c r="X726" s="1">
        <f>IFERROR(VLOOKUP(A726,'星云问卷'!A:O,8,0),"")</f>
      </c>
      <c r="Y726" s="3">
        <f>IFERROR(VLOOKUP(A726,'星云问卷'!A:O,9,0),"")</f>
      </c>
      <c r="Z726" s="3">
        <f>IFERROR(VLOOKUP(A726,'星云问卷'!A:O,10,0),"")</f>
      </c>
      <c r="AA726" s="3">
        <f>IFERROR(VLOOKUP(A726,'星云问卷'!A:O,11,0),"")</f>
      </c>
      <c r="AB726" s="3">
        <f>IFERROR(VLOOKUP(A726,'星云问卷'!A:O,12,0),"")</f>
      </c>
      <c r="AC726" s="3">
        <f>IFERROR(VLOOKUP(A726,'星云问卷'!A:O,13,0),"")</f>
      </c>
      <c r="AD726" s="3">
        <f>IFERROR(VLOOKUP(A726,'星云问卷'!A:O,14,0),"")</f>
      </c>
      <c r="AE726" s="3">
        <f>IFERROR(VLOOKUP(A726,'星云问卷'!A:O,15,0),"")</f>
      </c>
      <c r="AF726" s="1">
        <f>IFERROR(VLOOKUP(A726,'微伴数据'!A:DB,72,0),"")</f>
      </c>
      <c r="AG726" s="5"/>
      <c r="AH726" s="4"/>
      <c r="AI726" s="5"/>
      <c r="AJ726" s="4"/>
      <c r="AK726" s="4"/>
      <c r="AL726" s="4"/>
      <c r="AM726" s="1"/>
      <c r="AN726" s="1"/>
      <c r="AO726" s="1"/>
    </row>
    <row r="727">
      <c r="A727" s="1">
        <f>IF('微伴数据'!A725="","",'微伴数据'!A725)</f>
      </c>
      <c r="B727" s="1">
        <f>IF('微伴数据'!B725="","",'微伴数据'!B725)</f>
      </c>
      <c r="C727" s="1">
        <f>IF('微伴数据'!G725="","",'微伴数据'!G725)</f>
      </c>
      <c r="D727" s="1">
        <f>IF('微伴数据'!D725="","",'微伴数据'!D725)</f>
      </c>
      <c r="E727" s="1">
        <f>IF('微伴数据'!CR719="","",'微伴数据'!CR719)</f>
      </c>
      <c r="F727" s="1">
        <f>IF('微伴数据'!CL719="","",'微伴数据'!CL719)</f>
      </c>
      <c r="G727" s="1" t="str">
        <v>B</v>
      </c>
      <c r="H727" s="1" t="str">
        <v>建联</v>
      </c>
      <c r="I727" s="1">
        <f>VLOOKUP(A727,'Sheet9'!A:A,1,0)</f>
      </c>
      <c r="J727" s="3"/>
      <c r="K727" s="1">
        <f>T727&amp;CHAR(10)&amp;U727&amp;CHAR(10)&amp;V727&amp;CHAR(10)&amp;Y727&amp;CHAR(10)&amp;Z727&amp;CHAR(10)&amp;AA727&amp;CHAR(10)&amp;AB727&amp;CHAR(10)&amp;AC727&amp;CHAR(10)&amp;AD727&amp;CHAR(10)&amp;AE727</f>
      </c>
      <c r="L727" s="2">
        <f>IFERROR(VLOOKUP(#REF!,'第一课直播'!D:L,9,0),IFERROR(VLOOKUP('第一课回放'!C:H,5,0),"未到课"))</f>
      </c>
      <c r="M727" s="2">
        <f>IFERROR(VLOOKUP(#REF!,'第一课回放'!C:H,5,0),"0:00:00")</f>
      </c>
      <c r="N727" s="2">
        <f>IFERROR(VLOOKUP(#REF!,'第二课直播'!D:L,9,0),"未到课")</f>
      </c>
      <c r="O727" s="2"/>
      <c r="P727" s="2"/>
      <c r="Q727" s="2"/>
      <c r="R727" s="2"/>
      <c r="S727" s="1">
        <f>IFERROR(VLOOKUP(A727,'微伴数据'!A:DB,12,0),"")</f>
      </c>
      <c r="T727" s="1">
        <f>IFERROR(VLOOKUP(A727,'微伴数据'!A:DB,32,0),"")</f>
      </c>
      <c r="U727" s="1">
        <f>IFERROR(VLOOKUP(A727,'微伴数据'!A:DC,81,0),"")</f>
      </c>
      <c r="V727" s="1"/>
      <c r="W727" s="1"/>
      <c r="X727" s="1">
        <f>IFERROR(VLOOKUP(A727,'星云问卷'!A:O,8,0),"")</f>
      </c>
      <c r="Y727" s="3">
        <f>IFERROR(VLOOKUP(A727,'星云问卷'!A:O,9,0),"")</f>
      </c>
      <c r="Z727" s="3">
        <f>IFERROR(VLOOKUP(A727,'星云问卷'!A:O,10,0),"")</f>
      </c>
      <c r="AA727" s="3">
        <f>IFERROR(VLOOKUP(A727,'星云问卷'!A:O,11,0),"")</f>
      </c>
      <c r="AB727" s="3">
        <f>IFERROR(VLOOKUP(A727,'星云问卷'!A:O,12,0),"")</f>
      </c>
      <c r="AC727" s="3">
        <f>IFERROR(VLOOKUP(A727,'星云问卷'!A:O,13,0),"")</f>
      </c>
      <c r="AD727" s="3">
        <f>IFERROR(VLOOKUP(A727,'星云问卷'!A:O,14,0),"")</f>
      </c>
      <c r="AE727" s="3">
        <f>IFERROR(VLOOKUP(A727,'星云问卷'!A:O,15,0),"")</f>
      </c>
      <c r="AF727" s="1">
        <f>IFERROR(VLOOKUP(A727,'微伴数据'!A:DB,72,0),"")</f>
      </c>
      <c r="AG727" s="5"/>
      <c r="AH727" s="4"/>
      <c r="AI727" s="5"/>
      <c r="AJ727" s="4"/>
      <c r="AK727" s="4"/>
      <c r="AL727" s="4"/>
      <c r="AM727" s="1"/>
      <c r="AN727" s="1"/>
      <c r="AO727" s="1"/>
    </row>
    <row r="728">
      <c r="A728" s="1">
        <f>IF('微伴数据'!A726="","",'微伴数据'!A726)</f>
      </c>
      <c r="B728" s="1">
        <f>IF('微伴数据'!B726="","",'微伴数据'!B726)</f>
      </c>
      <c r="C728" s="1">
        <f>IF('微伴数据'!G726="","",'微伴数据'!G726)</f>
      </c>
      <c r="D728" s="1">
        <f>IF('微伴数据'!D726="","",'微伴数据'!D726)</f>
      </c>
      <c r="E728" s="1">
        <f>IF('微伴数据'!CR720="","",'微伴数据'!CR720)</f>
      </c>
      <c r="F728" s="1">
        <f>IF('微伴数据'!CL720="","",'微伴数据'!CL720)</f>
      </c>
      <c r="G728" s="1" t="str">
        <v>B</v>
      </c>
      <c r="H728" s="1" t="str">
        <v>建联</v>
      </c>
      <c r="I728" s="1">
        <f>VLOOKUP(A728,'Sheet9'!A:A,1,0)</f>
      </c>
      <c r="J728" s="3"/>
      <c r="K728" s="1">
        <f>T728&amp;CHAR(10)&amp;U728&amp;CHAR(10)&amp;V728&amp;CHAR(10)&amp;Y728&amp;CHAR(10)&amp;Z728&amp;CHAR(10)&amp;AA728&amp;CHAR(10)&amp;AB728&amp;CHAR(10)&amp;AC728&amp;CHAR(10)&amp;AD728&amp;CHAR(10)&amp;AE728</f>
      </c>
      <c r="L728" s="2">
        <f>IFERROR(VLOOKUP(#REF!,'第一课直播'!D:L,9,0),IFERROR(VLOOKUP('第一课回放'!C:H,5,0),"未到课"))</f>
      </c>
      <c r="M728" s="2">
        <f>IFERROR(VLOOKUP(#REF!,'第一课回放'!C:H,5,0),"0:00:00")</f>
      </c>
      <c r="N728" s="2">
        <f>IFERROR(VLOOKUP(#REF!,'第二课直播'!D:L,9,0),"未到课")</f>
      </c>
      <c r="O728" s="2"/>
      <c r="P728" s="2"/>
      <c r="Q728" s="2"/>
      <c r="R728" s="2"/>
      <c r="S728" s="1">
        <f>IFERROR(VLOOKUP(A728,'微伴数据'!A:DB,12,0),"")</f>
      </c>
      <c r="T728" s="1">
        <f>IFERROR(VLOOKUP(A728,'微伴数据'!A:DB,32,0),"")</f>
      </c>
      <c r="U728" s="1">
        <f>IFERROR(VLOOKUP(A728,'微伴数据'!A:DC,81,0),"")</f>
      </c>
      <c r="V728" s="1"/>
      <c r="W728" s="1"/>
      <c r="X728" s="1">
        <f>IFERROR(VLOOKUP(A728,'星云问卷'!A:O,8,0),"")</f>
      </c>
      <c r="Y728" s="3">
        <f>IFERROR(VLOOKUP(A728,'星云问卷'!A:O,9,0),"")</f>
      </c>
      <c r="Z728" s="3">
        <f>IFERROR(VLOOKUP(A728,'星云问卷'!A:O,10,0),"")</f>
      </c>
      <c r="AA728" s="3">
        <f>IFERROR(VLOOKUP(A728,'星云问卷'!A:O,11,0),"")</f>
      </c>
      <c r="AB728" s="3">
        <f>IFERROR(VLOOKUP(A728,'星云问卷'!A:O,12,0),"")</f>
      </c>
      <c r="AC728" s="3">
        <f>IFERROR(VLOOKUP(A728,'星云问卷'!A:O,13,0),"")</f>
      </c>
      <c r="AD728" s="3">
        <f>IFERROR(VLOOKUP(A728,'星云问卷'!A:O,14,0),"")</f>
      </c>
      <c r="AE728" s="3">
        <f>IFERROR(VLOOKUP(A728,'星云问卷'!A:O,15,0),"")</f>
      </c>
      <c r="AF728" s="1">
        <f>IFERROR(VLOOKUP(A728,'微伴数据'!A:DB,72,0),"")</f>
      </c>
      <c r="AG728" s="5"/>
      <c r="AH728" s="4"/>
      <c r="AI728" s="5"/>
      <c r="AJ728" s="4"/>
      <c r="AK728" s="4"/>
      <c r="AL728" s="4"/>
      <c r="AM728" s="1"/>
      <c r="AN728" s="1"/>
      <c r="AO728" s="1"/>
    </row>
    <row r="729">
      <c r="A729" s="1">
        <f>IF('微伴数据'!A727="","",'微伴数据'!A727)</f>
      </c>
      <c r="B729" s="1">
        <f>IF('微伴数据'!B727="","",'微伴数据'!B727)</f>
      </c>
      <c r="C729" s="1">
        <f>IF('微伴数据'!G727="","",'微伴数据'!G727)</f>
      </c>
      <c r="D729" s="1">
        <f>IF('微伴数据'!D727="","",'微伴数据'!D727)</f>
      </c>
      <c r="E729" s="1">
        <f>IF('微伴数据'!CR721="","",'微伴数据'!CR721)</f>
      </c>
      <c r="F729" s="1">
        <f>IF('微伴数据'!CL721="","",'微伴数据'!CL721)</f>
      </c>
      <c r="G729" s="1" t="str">
        <v>B</v>
      </c>
      <c r="H729" s="1" t="str">
        <v>建联</v>
      </c>
      <c r="I729" s="1">
        <f>VLOOKUP(A729,'Sheet9'!A:A,1,0)</f>
      </c>
      <c r="J729" s="3"/>
      <c r="K729" s="1">
        <f>T729&amp;CHAR(10)&amp;U729&amp;CHAR(10)&amp;V729&amp;CHAR(10)&amp;Y729&amp;CHAR(10)&amp;Z729&amp;CHAR(10)&amp;AA729&amp;CHAR(10)&amp;AB729&amp;CHAR(10)&amp;AC729&amp;CHAR(10)&amp;AD729&amp;CHAR(10)&amp;AE729</f>
      </c>
      <c r="L729" s="2">
        <f>IFERROR(VLOOKUP(#REF!,'第一课直播'!D:L,9,0),IFERROR(VLOOKUP('第一课回放'!C:H,5,0),"未到课"))</f>
      </c>
      <c r="M729" s="2">
        <f>IFERROR(VLOOKUP(#REF!,'第一课回放'!C:H,5,0),"0:00:00")</f>
      </c>
      <c r="N729" s="2">
        <f>IFERROR(VLOOKUP(#REF!,'第二课直播'!D:L,9,0),"未到课")</f>
      </c>
      <c r="O729" s="2"/>
      <c r="P729" s="2"/>
      <c r="Q729" s="2"/>
      <c r="R729" s="2"/>
      <c r="S729" s="1">
        <f>IFERROR(VLOOKUP(A729,'微伴数据'!A:DB,12,0),"")</f>
      </c>
      <c r="T729" s="1">
        <f>IFERROR(VLOOKUP(A729,'微伴数据'!A:DB,32,0),"")</f>
      </c>
      <c r="U729" s="1">
        <f>IFERROR(VLOOKUP(A729,'微伴数据'!A:DC,81,0),"")</f>
      </c>
      <c r="V729" s="1"/>
      <c r="W729" s="1"/>
      <c r="X729" s="1">
        <f>IFERROR(VLOOKUP(A729,'星云问卷'!A:O,8,0),"")</f>
      </c>
      <c r="Y729" s="3">
        <f>IFERROR(VLOOKUP(A729,'星云问卷'!A:O,9,0),"")</f>
      </c>
      <c r="Z729" s="3">
        <f>IFERROR(VLOOKUP(A729,'星云问卷'!A:O,10,0),"")</f>
      </c>
      <c r="AA729" s="3">
        <f>IFERROR(VLOOKUP(A729,'星云问卷'!A:O,11,0),"")</f>
      </c>
      <c r="AB729" s="3">
        <f>IFERROR(VLOOKUP(A729,'星云问卷'!A:O,12,0),"")</f>
      </c>
      <c r="AC729" s="3">
        <f>IFERROR(VLOOKUP(A729,'星云问卷'!A:O,13,0),"")</f>
      </c>
      <c r="AD729" s="3">
        <f>IFERROR(VLOOKUP(A729,'星云问卷'!A:O,14,0),"")</f>
      </c>
      <c r="AE729" s="3">
        <f>IFERROR(VLOOKUP(A729,'星云问卷'!A:O,15,0),"")</f>
      </c>
      <c r="AF729" s="1">
        <f>IFERROR(VLOOKUP(A729,'微伴数据'!A:DB,72,0),"")</f>
      </c>
      <c r="AG729" s="5"/>
      <c r="AH729" s="4"/>
      <c r="AI729" s="5"/>
      <c r="AJ729" s="4"/>
      <c r="AK729" s="4"/>
      <c r="AL729" s="4"/>
      <c r="AM729" s="1"/>
      <c r="AN729" s="1"/>
      <c r="AO729" s="1"/>
    </row>
    <row r="730">
      <c r="A730" s="1">
        <f>IF('微伴数据'!A728="","",'微伴数据'!A728)</f>
      </c>
      <c r="B730" s="1">
        <f>IF('微伴数据'!B728="","",'微伴数据'!B728)</f>
      </c>
      <c r="C730" s="1">
        <f>IF('微伴数据'!G728="","",'微伴数据'!G728)</f>
      </c>
      <c r="D730" s="1">
        <f>IF('微伴数据'!D728="","",'微伴数据'!D728)</f>
      </c>
      <c r="E730" s="1">
        <f>IF('微伴数据'!CR722="","",'微伴数据'!CR722)</f>
      </c>
      <c r="F730" s="1">
        <f>IF('微伴数据'!CL722="","",'微伴数据'!CL722)</f>
      </c>
      <c r="G730" s="1" t="str">
        <v>B</v>
      </c>
      <c r="H730" s="1" t="str">
        <v>建联</v>
      </c>
      <c r="I730" s="1">
        <f>VLOOKUP(A730,'Sheet9'!A:A,1,0)</f>
      </c>
      <c r="J730" s="3"/>
      <c r="K730" s="1">
        <f>T730&amp;CHAR(10)&amp;U730&amp;CHAR(10)&amp;V730&amp;CHAR(10)&amp;Y730&amp;CHAR(10)&amp;Z730&amp;CHAR(10)&amp;AA730&amp;CHAR(10)&amp;AB730&amp;CHAR(10)&amp;AC730&amp;CHAR(10)&amp;AD730&amp;CHAR(10)&amp;AE730</f>
      </c>
      <c r="L730" s="2">
        <f>IFERROR(VLOOKUP(#REF!,'第一课直播'!D:L,9,0),IFERROR(VLOOKUP('第一课回放'!C:H,5,0),"未到课"))</f>
      </c>
      <c r="M730" s="2">
        <f>IFERROR(VLOOKUP(#REF!,'第一课回放'!C:H,5,0),"0:00:00")</f>
      </c>
      <c r="N730" s="2">
        <f>IFERROR(VLOOKUP(#REF!,'第二课直播'!D:L,9,0),"未到课")</f>
      </c>
      <c r="O730" s="2"/>
      <c r="P730" s="2"/>
      <c r="Q730" s="2"/>
      <c r="R730" s="2"/>
      <c r="S730" s="1">
        <f>IFERROR(VLOOKUP(A730,'微伴数据'!A:DB,12,0),"")</f>
      </c>
      <c r="T730" s="1">
        <f>IFERROR(VLOOKUP(A730,'微伴数据'!A:DB,32,0),"")</f>
      </c>
      <c r="U730" s="1">
        <f>IFERROR(VLOOKUP(A730,'微伴数据'!A:DC,81,0),"")</f>
      </c>
      <c r="V730" s="1"/>
      <c r="W730" s="1"/>
      <c r="X730" s="1">
        <f>IFERROR(VLOOKUP(A730,'星云问卷'!A:O,8,0),"")</f>
      </c>
      <c r="Y730" s="3">
        <f>IFERROR(VLOOKUP(A730,'星云问卷'!A:O,9,0),"")</f>
      </c>
      <c r="Z730" s="3">
        <f>IFERROR(VLOOKUP(A730,'星云问卷'!A:O,10,0),"")</f>
      </c>
      <c r="AA730" s="3">
        <f>IFERROR(VLOOKUP(A730,'星云问卷'!A:O,11,0),"")</f>
      </c>
      <c r="AB730" s="3">
        <f>IFERROR(VLOOKUP(A730,'星云问卷'!A:O,12,0),"")</f>
      </c>
      <c r="AC730" s="3">
        <f>IFERROR(VLOOKUP(A730,'星云问卷'!A:O,13,0),"")</f>
      </c>
      <c r="AD730" s="3">
        <f>IFERROR(VLOOKUP(A730,'星云问卷'!A:O,14,0),"")</f>
      </c>
      <c r="AE730" s="3">
        <f>IFERROR(VLOOKUP(A730,'星云问卷'!A:O,15,0),"")</f>
      </c>
      <c r="AF730" s="1">
        <f>IFERROR(VLOOKUP(A730,'微伴数据'!A:DB,72,0),"")</f>
      </c>
      <c r="AG730" s="5"/>
      <c r="AH730" s="4"/>
      <c r="AI730" s="5"/>
      <c r="AJ730" s="4"/>
      <c r="AK730" s="4"/>
      <c r="AL730" s="4"/>
      <c r="AM730" s="1"/>
      <c r="AN730" s="1"/>
      <c r="AO730" s="1"/>
    </row>
    <row r="731">
      <c r="A731" s="1">
        <f>IF('微伴数据'!A729="","",'微伴数据'!A729)</f>
      </c>
      <c r="B731" s="1">
        <f>IF('微伴数据'!B729="","",'微伴数据'!B729)</f>
      </c>
      <c r="C731" s="1">
        <f>IF('微伴数据'!G729="","",'微伴数据'!G729)</f>
      </c>
      <c r="D731" s="1">
        <f>IF('微伴数据'!D729="","",'微伴数据'!D729)</f>
      </c>
      <c r="E731" s="1">
        <f>IF('微伴数据'!CR723="","",'微伴数据'!CR723)</f>
      </c>
      <c r="F731" s="1">
        <f>IF('微伴数据'!CL723="","",'微伴数据'!CL723)</f>
      </c>
      <c r="G731" s="1" t="str">
        <v>B</v>
      </c>
      <c r="H731" s="1" t="str">
        <v>建联</v>
      </c>
      <c r="I731" s="1">
        <f>VLOOKUP(A731,'Sheet9'!A:A,1,0)</f>
      </c>
      <c r="J731" s="3"/>
      <c r="K731" s="1">
        <f>T731&amp;CHAR(10)&amp;U731&amp;CHAR(10)&amp;V731&amp;CHAR(10)&amp;Y731&amp;CHAR(10)&amp;Z731&amp;CHAR(10)&amp;AA731&amp;CHAR(10)&amp;AB731&amp;CHAR(10)&amp;AC731&amp;CHAR(10)&amp;AD731&amp;CHAR(10)&amp;AE731</f>
      </c>
      <c r="L731" s="2">
        <f>IFERROR(VLOOKUP(#REF!,'第一课直播'!D:L,9,0),IFERROR(VLOOKUP('第一课回放'!C:H,5,0),"未到课"))</f>
      </c>
      <c r="M731" s="2">
        <f>IFERROR(VLOOKUP(#REF!,'第一课回放'!C:H,5,0),"0:00:00")</f>
      </c>
      <c r="N731" s="2">
        <f>IFERROR(VLOOKUP(#REF!,'第二课直播'!D:L,9,0),"未到课")</f>
      </c>
      <c r="O731" s="2"/>
      <c r="P731" s="2"/>
      <c r="Q731" s="2"/>
      <c r="R731" s="2"/>
      <c r="S731" s="1">
        <f>IFERROR(VLOOKUP(A731,'微伴数据'!A:DB,12,0),"")</f>
      </c>
      <c r="T731" s="1">
        <f>IFERROR(VLOOKUP(A731,'微伴数据'!A:DB,32,0),"")</f>
      </c>
      <c r="U731" s="1">
        <f>IFERROR(VLOOKUP(A731,'微伴数据'!A:DC,81,0),"")</f>
      </c>
      <c r="V731" s="1"/>
      <c r="W731" s="1"/>
      <c r="X731" s="1">
        <f>IFERROR(VLOOKUP(A731,'星云问卷'!A:O,8,0),"")</f>
      </c>
      <c r="Y731" s="3">
        <f>IFERROR(VLOOKUP(A731,'星云问卷'!A:O,9,0),"")</f>
      </c>
      <c r="Z731" s="3">
        <f>IFERROR(VLOOKUP(A731,'星云问卷'!A:O,10,0),"")</f>
      </c>
      <c r="AA731" s="3">
        <f>IFERROR(VLOOKUP(A731,'星云问卷'!A:O,11,0),"")</f>
      </c>
      <c r="AB731" s="3">
        <f>IFERROR(VLOOKUP(A731,'星云问卷'!A:O,12,0),"")</f>
      </c>
      <c r="AC731" s="3">
        <f>IFERROR(VLOOKUP(A731,'星云问卷'!A:O,13,0),"")</f>
      </c>
      <c r="AD731" s="3">
        <f>IFERROR(VLOOKUP(A731,'星云问卷'!A:O,14,0),"")</f>
      </c>
      <c r="AE731" s="3">
        <f>IFERROR(VLOOKUP(A731,'星云问卷'!A:O,15,0),"")</f>
      </c>
      <c r="AF731" s="1">
        <f>IFERROR(VLOOKUP(A731,'微伴数据'!A:DB,72,0),"")</f>
      </c>
      <c r="AG731" s="5"/>
      <c r="AH731" s="4"/>
      <c r="AI731" s="5"/>
      <c r="AJ731" s="4"/>
      <c r="AK731" s="4"/>
      <c r="AL731" s="4"/>
      <c r="AM731" s="1"/>
      <c r="AN731" s="1"/>
      <c r="AO731" s="1"/>
    </row>
    <row r="732">
      <c r="A732" s="1">
        <f>IF('微伴数据'!A730="","",'微伴数据'!A730)</f>
      </c>
      <c r="B732" s="1">
        <f>IF('微伴数据'!B730="","",'微伴数据'!B730)</f>
      </c>
      <c r="C732" s="1">
        <f>IF('微伴数据'!G730="","",'微伴数据'!G730)</f>
      </c>
      <c r="D732" s="1">
        <f>IF('微伴数据'!D730="","",'微伴数据'!D730)</f>
      </c>
      <c r="E732" s="1">
        <f>IF('微伴数据'!CR724="","",'微伴数据'!CR724)</f>
      </c>
      <c r="F732" s="1">
        <f>IF('微伴数据'!CL724="","",'微伴数据'!CL724)</f>
      </c>
      <c r="G732" s="1" t="str">
        <v>B</v>
      </c>
      <c r="H732" s="1" t="str">
        <v>建联</v>
      </c>
      <c r="I732" s="1">
        <f>VLOOKUP(A732,'Sheet9'!A:A,1,0)</f>
      </c>
      <c r="J732" s="3"/>
      <c r="K732" s="1">
        <f>T732&amp;CHAR(10)&amp;U732&amp;CHAR(10)&amp;V732&amp;CHAR(10)&amp;Y732&amp;CHAR(10)&amp;Z732&amp;CHAR(10)&amp;AA732&amp;CHAR(10)&amp;AB732&amp;CHAR(10)&amp;AC732&amp;CHAR(10)&amp;AD732&amp;CHAR(10)&amp;AE732</f>
      </c>
      <c r="L732" s="2">
        <f>IFERROR(VLOOKUP(#REF!,'第一课直播'!D:L,9,0),IFERROR(VLOOKUP('第一课回放'!C:H,5,0),"未到课"))</f>
      </c>
      <c r="M732" s="2">
        <f>IFERROR(VLOOKUP(#REF!,'第一课回放'!C:H,5,0),"0:00:00")</f>
      </c>
      <c r="N732" s="2">
        <f>IFERROR(VLOOKUP(#REF!,'第二课直播'!D:L,9,0),"未到课")</f>
      </c>
      <c r="O732" s="2"/>
      <c r="P732" s="2"/>
      <c r="Q732" s="2"/>
      <c r="R732" s="2"/>
      <c r="S732" s="1">
        <f>IFERROR(VLOOKUP(A732,'微伴数据'!A:DB,12,0),"")</f>
      </c>
      <c r="T732" s="1">
        <f>IFERROR(VLOOKUP(A732,'微伴数据'!A:DB,32,0),"")</f>
      </c>
      <c r="U732" s="1">
        <f>IFERROR(VLOOKUP(A732,'微伴数据'!A:DC,81,0),"")</f>
      </c>
      <c r="V732" s="1"/>
      <c r="W732" s="1"/>
      <c r="X732" s="1">
        <f>IFERROR(VLOOKUP(A732,'星云问卷'!A:O,8,0),"")</f>
      </c>
      <c r="Y732" s="3">
        <f>IFERROR(VLOOKUP(A732,'星云问卷'!A:O,9,0),"")</f>
      </c>
      <c r="Z732" s="3">
        <f>IFERROR(VLOOKUP(A732,'星云问卷'!A:O,10,0),"")</f>
      </c>
      <c r="AA732" s="3">
        <f>IFERROR(VLOOKUP(A732,'星云问卷'!A:O,11,0),"")</f>
      </c>
      <c r="AB732" s="3">
        <f>IFERROR(VLOOKUP(A732,'星云问卷'!A:O,12,0),"")</f>
      </c>
      <c r="AC732" s="3">
        <f>IFERROR(VLOOKUP(A732,'星云问卷'!A:O,13,0),"")</f>
      </c>
      <c r="AD732" s="3">
        <f>IFERROR(VLOOKUP(A732,'星云问卷'!A:O,14,0),"")</f>
      </c>
      <c r="AE732" s="3">
        <f>IFERROR(VLOOKUP(A732,'星云问卷'!A:O,15,0),"")</f>
      </c>
      <c r="AF732" s="1">
        <f>IFERROR(VLOOKUP(A732,'微伴数据'!A:DB,72,0),"")</f>
      </c>
      <c r="AG732" s="5"/>
      <c r="AH732" s="4"/>
      <c r="AI732" s="5"/>
      <c r="AJ732" s="4"/>
      <c r="AK732" s="4"/>
      <c r="AL732" s="4"/>
      <c r="AM732" s="1"/>
      <c r="AN732" s="1"/>
      <c r="AO732" s="1"/>
    </row>
    <row r="733">
      <c r="A733" s="1">
        <f>IF('微伴数据'!A731="","",'微伴数据'!A731)</f>
      </c>
      <c r="B733" s="1">
        <f>IF('微伴数据'!B731="","",'微伴数据'!B731)</f>
      </c>
      <c r="C733" s="1">
        <f>IF('微伴数据'!G731="","",'微伴数据'!G731)</f>
      </c>
      <c r="D733" s="1">
        <f>IF('微伴数据'!D731="","",'微伴数据'!D731)</f>
      </c>
      <c r="E733" s="1">
        <f>IF('微伴数据'!CR725="","",'微伴数据'!CR725)</f>
      </c>
      <c r="F733" s="1">
        <f>IF('微伴数据'!CL725="","",'微伴数据'!CL725)</f>
      </c>
      <c r="G733" s="1" t="str">
        <v>B</v>
      </c>
      <c r="H733" s="1" t="str">
        <v>建联</v>
      </c>
      <c r="I733" s="1">
        <f>VLOOKUP(A733,'Sheet9'!A:A,1,0)</f>
      </c>
      <c r="J733" s="3"/>
      <c r="K733" s="1">
        <f>T733&amp;CHAR(10)&amp;U733&amp;CHAR(10)&amp;V733&amp;CHAR(10)&amp;Y733&amp;CHAR(10)&amp;Z733&amp;CHAR(10)&amp;AA733&amp;CHAR(10)&amp;AB733&amp;CHAR(10)&amp;AC733&amp;CHAR(10)&amp;AD733&amp;CHAR(10)&amp;AE733</f>
      </c>
      <c r="L733" s="2">
        <f>IFERROR(VLOOKUP(#REF!,'第一课直播'!D:L,9,0),IFERROR(VLOOKUP('第一课回放'!C:H,5,0),"未到课"))</f>
      </c>
      <c r="M733" s="2">
        <f>IFERROR(VLOOKUP(#REF!,'第一课回放'!C:H,5,0),"0:00:00")</f>
      </c>
      <c r="N733" s="2">
        <f>IFERROR(VLOOKUP(#REF!,'第二课直播'!D:L,9,0),"未到课")</f>
      </c>
      <c r="O733" s="2"/>
      <c r="P733" s="2"/>
      <c r="Q733" s="2"/>
      <c r="R733" s="2"/>
      <c r="S733" s="1">
        <f>IFERROR(VLOOKUP(A733,'微伴数据'!A:DB,12,0),"")</f>
      </c>
      <c r="T733" s="1">
        <f>IFERROR(VLOOKUP(A733,'微伴数据'!A:DB,32,0),"")</f>
      </c>
      <c r="U733" s="1">
        <f>IFERROR(VLOOKUP(A733,'微伴数据'!A:DC,81,0),"")</f>
      </c>
      <c r="V733" s="1"/>
      <c r="W733" s="1"/>
      <c r="X733" s="1">
        <f>IFERROR(VLOOKUP(A733,'星云问卷'!A:O,8,0),"")</f>
      </c>
      <c r="Y733" s="3">
        <f>IFERROR(VLOOKUP(A733,'星云问卷'!A:O,9,0),"")</f>
      </c>
      <c r="Z733" s="3">
        <f>IFERROR(VLOOKUP(A733,'星云问卷'!A:O,10,0),"")</f>
      </c>
      <c r="AA733" s="3">
        <f>IFERROR(VLOOKUP(A733,'星云问卷'!A:O,11,0),"")</f>
      </c>
      <c r="AB733" s="3">
        <f>IFERROR(VLOOKUP(A733,'星云问卷'!A:O,12,0),"")</f>
      </c>
      <c r="AC733" s="3">
        <f>IFERROR(VLOOKUP(A733,'星云问卷'!A:O,13,0),"")</f>
      </c>
      <c r="AD733" s="3">
        <f>IFERROR(VLOOKUP(A733,'星云问卷'!A:O,14,0),"")</f>
      </c>
      <c r="AE733" s="3">
        <f>IFERROR(VLOOKUP(A733,'星云问卷'!A:O,15,0),"")</f>
      </c>
      <c r="AF733" s="1">
        <f>IFERROR(VLOOKUP(A733,'微伴数据'!A:DB,72,0),"")</f>
      </c>
      <c r="AG733" s="5"/>
      <c r="AH733" s="4"/>
      <c r="AI733" s="5"/>
      <c r="AJ733" s="4"/>
      <c r="AK733" s="4"/>
      <c r="AL733" s="4"/>
      <c r="AM733" s="1"/>
      <c r="AN733" s="1"/>
      <c r="AO733" s="1"/>
    </row>
    <row r="734">
      <c r="A734" s="1">
        <f>IF('微伴数据'!A732="","",'微伴数据'!A732)</f>
      </c>
      <c r="B734" s="1">
        <f>IF('微伴数据'!B732="","",'微伴数据'!B732)</f>
      </c>
      <c r="C734" s="1">
        <f>IF('微伴数据'!G732="","",'微伴数据'!G732)</f>
      </c>
      <c r="D734" s="1">
        <f>IF('微伴数据'!D732="","",'微伴数据'!D732)</f>
      </c>
      <c r="E734" s="1">
        <f>IF('微伴数据'!CR726="","",'微伴数据'!CR726)</f>
      </c>
      <c r="F734" s="1">
        <f>IF('微伴数据'!CL726="","",'微伴数据'!CL726)</f>
      </c>
      <c r="G734" s="1" t="str">
        <v>B</v>
      </c>
      <c r="H734" s="1" t="str">
        <v>建联</v>
      </c>
      <c r="I734" s="1">
        <f>VLOOKUP(A734,'Sheet9'!A:A,1,0)</f>
      </c>
      <c r="J734" s="3"/>
      <c r="K734" s="1">
        <f>T734&amp;CHAR(10)&amp;U734&amp;CHAR(10)&amp;V734&amp;CHAR(10)&amp;Y734&amp;CHAR(10)&amp;Z734&amp;CHAR(10)&amp;AA734&amp;CHAR(10)&amp;AB734&amp;CHAR(10)&amp;AC734&amp;CHAR(10)&amp;AD734&amp;CHAR(10)&amp;AE734</f>
      </c>
      <c r="L734" s="2">
        <f>IFERROR(VLOOKUP(#REF!,'第一课直播'!D:L,9,0),IFERROR(VLOOKUP('第一课回放'!C:H,5,0),"未到课"))</f>
      </c>
      <c r="M734" s="2">
        <f>IFERROR(VLOOKUP(#REF!,'第一课回放'!C:H,5,0),"0:00:00")</f>
      </c>
      <c r="N734" s="2">
        <f>IFERROR(VLOOKUP(#REF!,'第二课直播'!D:L,9,0),"未到课")</f>
      </c>
      <c r="O734" s="2"/>
      <c r="P734" s="2"/>
      <c r="Q734" s="2"/>
      <c r="R734" s="2"/>
      <c r="S734" s="1">
        <f>IFERROR(VLOOKUP(A734,'微伴数据'!A:DB,12,0),"")</f>
      </c>
      <c r="T734" s="1">
        <f>IFERROR(VLOOKUP(A734,'微伴数据'!A:DB,32,0),"")</f>
      </c>
      <c r="U734" s="1">
        <f>IFERROR(VLOOKUP(A734,'微伴数据'!A:DC,81,0),"")</f>
      </c>
      <c r="V734" s="1"/>
      <c r="W734" s="1"/>
      <c r="X734" s="1">
        <f>IFERROR(VLOOKUP(A734,'星云问卷'!A:O,8,0),"")</f>
      </c>
      <c r="Y734" s="3">
        <f>IFERROR(VLOOKUP(A734,'星云问卷'!A:O,9,0),"")</f>
      </c>
      <c r="Z734" s="3">
        <f>IFERROR(VLOOKUP(A734,'星云问卷'!A:O,10,0),"")</f>
      </c>
      <c r="AA734" s="3">
        <f>IFERROR(VLOOKUP(A734,'星云问卷'!A:O,11,0),"")</f>
      </c>
      <c r="AB734" s="3">
        <f>IFERROR(VLOOKUP(A734,'星云问卷'!A:O,12,0),"")</f>
      </c>
      <c r="AC734" s="3">
        <f>IFERROR(VLOOKUP(A734,'星云问卷'!A:O,13,0),"")</f>
      </c>
      <c r="AD734" s="3">
        <f>IFERROR(VLOOKUP(A734,'星云问卷'!A:O,14,0),"")</f>
      </c>
      <c r="AE734" s="3">
        <f>IFERROR(VLOOKUP(A734,'星云问卷'!A:O,15,0),"")</f>
      </c>
      <c r="AF734" s="1">
        <f>IFERROR(VLOOKUP(A734,'微伴数据'!A:DB,72,0),"")</f>
      </c>
      <c r="AG734" s="5"/>
      <c r="AH734" s="4"/>
      <c r="AI734" s="5"/>
      <c r="AJ734" s="4"/>
      <c r="AK734" s="4"/>
      <c r="AL734" s="4"/>
      <c r="AM734" s="1"/>
      <c r="AN734" s="1"/>
      <c r="AO734" s="1"/>
    </row>
    <row r="735">
      <c r="A735" s="1">
        <f>IF('微伴数据'!A733="","",'微伴数据'!A733)</f>
      </c>
      <c r="B735" s="1">
        <f>IF('微伴数据'!B733="","",'微伴数据'!B733)</f>
      </c>
      <c r="C735" s="1">
        <f>IF('微伴数据'!G733="","",'微伴数据'!G733)</f>
      </c>
      <c r="D735" s="1">
        <f>IF('微伴数据'!D733="","",'微伴数据'!D733)</f>
      </c>
      <c r="E735" s="1">
        <f>IF('微伴数据'!CR727="","",'微伴数据'!CR727)</f>
      </c>
      <c r="F735" s="1">
        <f>IF('微伴数据'!CL727="","",'微伴数据'!CL727)</f>
      </c>
      <c r="G735" s="1" t="str">
        <v>B</v>
      </c>
      <c r="H735" s="1" t="str">
        <v>建联</v>
      </c>
      <c r="I735" s="1">
        <f>VLOOKUP(A735,'Sheet9'!A:A,1,0)</f>
      </c>
      <c r="J735" s="3"/>
      <c r="K735" s="1">
        <f>T735&amp;CHAR(10)&amp;U735&amp;CHAR(10)&amp;V735&amp;CHAR(10)&amp;Y735&amp;CHAR(10)&amp;Z735&amp;CHAR(10)&amp;AA735&amp;CHAR(10)&amp;AB735&amp;CHAR(10)&amp;AC735&amp;CHAR(10)&amp;AD735&amp;CHAR(10)&amp;AE735</f>
      </c>
      <c r="L735" s="2">
        <f>IFERROR(VLOOKUP(#REF!,'第一课直播'!D:L,9,0),IFERROR(VLOOKUP('第一课回放'!C:H,5,0),"未到课"))</f>
      </c>
      <c r="M735" s="2">
        <f>IFERROR(VLOOKUP(#REF!,'第一课回放'!C:H,5,0),"0:00:00")</f>
      </c>
      <c r="N735" s="2">
        <f>IFERROR(VLOOKUP(#REF!,'第二课直播'!D:L,9,0),"未到课")</f>
      </c>
      <c r="O735" s="2"/>
      <c r="P735" s="2"/>
      <c r="Q735" s="2"/>
      <c r="R735" s="2"/>
      <c r="S735" s="1">
        <f>IFERROR(VLOOKUP(A735,'微伴数据'!A:DB,12,0),"")</f>
      </c>
      <c r="T735" s="1">
        <f>IFERROR(VLOOKUP(A735,'微伴数据'!A:DB,32,0),"")</f>
      </c>
      <c r="U735" s="1">
        <f>IFERROR(VLOOKUP(A735,'微伴数据'!A:DC,81,0),"")</f>
      </c>
      <c r="V735" s="1"/>
      <c r="W735" s="1"/>
      <c r="X735" s="1">
        <f>IFERROR(VLOOKUP(A735,'星云问卷'!A:O,8,0),"")</f>
      </c>
      <c r="Y735" s="3">
        <f>IFERROR(VLOOKUP(A735,'星云问卷'!A:O,9,0),"")</f>
      </c>
      <c r="Z735" s="3">
        <f>IFERROR(VLOOKUP(A735,'星云问卷'!A:O,10,0),"")</f>
      </c>
      <c r="AA735" s="3">
        <f>IFERROR(VLOOKUP(A735,'星云问卷'!A:O,11,0),"")</f>
      </c>
      <c r="AB735" s="3">
        <f>IFERROR(VLOOKUP(A735,'星云问卷'!A:O,12,0),"")</f>
      </c>
      <c r="AC735" s="3">
        <f>IFERROR(VLOOKUP(A735,'星云问卷'!A:O,13,0),"")</f>
      </c>
      <c r="AD735" s="3">
        <f>IFERROR(VLOOKUP(A735,'星云问卷'!A:O,14,0),"")</f>
      </c>
      <c r="AE735" s="3">
        <f>IFERROR(VLOOKUP(A735,'星云问卷'!A:O,15,0),"")</f>
      </c>
      <c r="AF735" s="1">
        <f>IFERROR(VLOOKUP(A735,'微伴数据'!A:DB,72,0),"")</f>
      </c>
      <c r="AG735" s="5"/>
      <c r="AH735" s="4"/>
      <c r="AI735" s="5"/>
      <c r="AJ735" s="4"/>
      <c r="AK735" s="4"/>
      <c r="AL735" s="4"/>
      <c r="AM735" s="1"/>
      <c r="AN735" s="1"/>
      <c r="AO735" s="1"/>
    </row>
    <row r="736">
      <c r="A736" s="1">
        <f>IF('微伴数据'!A734="","",'微伴数据'!A734)</f>
      </c>
      <c r="B736" s="1">
        <f>IF('微伴数据'!B734="","",'微伴数据'!B734)</f>
      </c>
      <c r="C736" s="1">
        <f>IF('微伴数据'!G734="","",'微伴数据'!G734)</f>
      </c>
      <c r="D736" s="1">
        <f>IF('微伴数据'!D734="","",'微伴数据'!D734)</f>
      </c>
      <c r="E736" s="1">
        <f>IF('微伴数据'!CR728="","",'微伴数据'!CR728)</f>
      </c>
      <c r="F736" s="1">
        <f>IF('微伴数据'!CL728="","",'微伴数据'!CL728)</f>
      </c>
      <c r="G736" s="1" t="str">
        <v>B</v>
      </c>
      <c r="H736" s="1" t="str">
        <v>建联</v>
      </c>
      <c r="I736" s="1">
        <f>VLOOKUP(A736,'Sheet9'!A:A,1,0)</f>
      </c>
      <c r="J736" s="3"/>
      <c r="K736" s="1">
        <f>T736&amp;CHAR(10)&amp;U736&amp;CHAR(10)&amp;V736&amp;CHAR(10)&amp;Y736&amp;CHAR(10)&amp;Z736&amp;CHAR(10)&amp;AA736&amp;CHAR(10)&amp;AB736&amp;CHAR(10)&amp;AC736&amp;CHAR(10)&amp;AD736&amp;CHAR(10)&amp;AE736</f>
      </c>
      <c r="L736" s="2">
        <f>IFERROR(VLOOKUP(#REF!,'第一课直播'!D:L,9,0),IFERROR(VLOOKUP('第一课回放'!C:H,5,0),"未到课"))</f>
      </c>
      <c r="M736" s="2">
        <f>IFERROR(VLOOKUP(#REF!,'第一课回放'!C:H,5,0),"0:00:00")</f>
      </c>
      <c r="N736" s="2">
        <f>IFERROR(VLOOKUP(#REF!,'第二课直播'!D:L,9,0),"未到课")</f>
      </c>
      <c r="O736" s="2"/>
      <c r="P736" s="2"/>
      <c r="Q736" s="2"/>
      <c r="R736" s="2"/>
      <c r="S736" s="1">
        <f>IFERROR(VLOOKUP(A736,'微伴数据'!A:DB,12,0),"")</f>
      </c>
      <c r="T736" s="1">
        <f>IFERROR(VLOOKUP(A736,'微伴数据'!A:DB,32,0),"")</f>
      </c>
      <c r="U736" s="1">
        <f>IFERROR(VLOOKUP(A736,'微伴数据'!A:DC,81,0),"")</f>
      </c>
      <c r="V736" s="1"/>
      <c r="W736" s="1"/>
      <c r="X736" s="1">
        <f>IFERROR(VLOOKUP(A736,'星云问卷'!A:O,8,0),"")</f>
      </c>
      <c r="Y736" s="3">
        <f>IFERROR(VLOOKUP(A736,'星云问卷'!A:O,9,0),"")</f>
      </c>
      <c r="Z736" s="3">
        <f>IFERROR(VLOOKUP(A736,'星云问卷'!A:O,10,0),"")</f>
      </c>
      <c r="AA736" s="3">
        <f>IFERROR(VLOOKUP(A736,'星云问卷'!A:O,11,0),"")</f>
      </c>
      <c r="AB736" s="3">
        <f>IFERROR(VLOOKUP(A736,'星云问卷'!A:O,12,0),"")</f>
      </c>
      <c r="AC736" s="3">
        <f>IFERROR(VLOOKUP(A736,'星云问卷'!A:O,13,0),"")</f>
      </c>
      <c r="AD736" s="3">
        <f>IFERROR(VLOOKUP(A736,'星云问卷'!A:O,14,0),"")</f>
      </c>
      <c r="AE736" s="3">
        <f>IFERROR(VLOOKUP(A736,'星云问卷'!A:O,15,0),"")</f>
      </c>
      <c r="AF736" s="1">
        <f>IFERROR(VLOOKUP(A736,'微伴数据'!A:DB,72,0),"")</f>
      </c>
      <c r="AG736" s="5"/>
      <c r="AH736" s="4"/>
      <c r="AI736" s="5"/>
      <c r="AJ736" s="4"/>
      <c r="AK736" s="4"/>
      <c r="AL736" s="4"/>
      <c r="AM736" s="1"/>
      <c r="AN736" s="1"/>
      <c r="AO736" s="1"/>
    </row>
    <row r="737">
      <c r="A737" s="1">
        <f>IF('微伴数据'!A735="","",'微伴数据'!A735)</f>
      </c>
      <c r="B737" s="1">
        <f>IF('微伴数据'!B735="","",'微伴数据'!B735)</f>
      </c>
      <c r="C737" s="1">
        <f>IF('微伴数据'!G735="","",'微伴数据'!G735)</f>
      </c>
      <c r="D737" s="1">
        <f>IF('微伴数据'!D735="","",'微伴数据'!D735)</f>
      </c>
      <c r="E737" s="1">
        <f>IF('微伴数据'!CR729="","",'微伴数据'!CR729)</f>
      </c>
      <c r="F737" s="1">
        <f>IF('微伴数据'!CL729="","",'微伴数据'!CL729)</f>
      </c>
      <c r="G737" s="1" t="str">
        <v>B</v>
      </c>
      <c r="H737" s="1" t="str">
        <v>建联</v>
      </c>
      <c r="I737" s="1">
        <f>VLOOKUP(A737,'Sheet9'!A:A,1,0)</f>
      </c>
      <c r="J737" s="3"/>
      <c r="K737" s="1">
        <f>T737&amp;CHAR(10)&amp;U737&amp;CHAR(10)&amp;V737&amp;CHAR(10)&amp;Y737&amp;CHAR(10)&amp;Z737&amp;CHAR(10)&amp;AA737&amp;CHAR(10)&amp;AB737&amp;CHAR(10)&amp;AC737&amp;CHAR(10)&amp;AD737&amp;CHAR(10)&amp;AE737</f>
      </c>
      <c r="L737" s="2">
        <f>IFERROR(VLOOKUP(#REF!,'第一课直播'!D:L,9,0),IFERROR(VLOOKUP('第一课回放'!C:H,5,0),"未到课"))</f>
      </c>
      <c r="M737" s="2">
        <f>IFERROR(VLOOKUP(#REF!,'第一课回放'!C:H,5,0),"0:00:00")</f>
      </c>
      <c r="N737" s="2">
        <f>IFERROR(VLOOKUP(#REF!,'第二课直播'!D:L,9,0),"未到课")</f>
      </c>
      <c r="O737" s="2"/>
      <c r="P737" s="2"/>
      <c r="Q737" s="2"/>
      <c r="R737" s="2"/>
      <c r="S737" s="1">
        <f>IFERROR(VLOOKUP(A737,'微伴数据'!A:DB,12,0),"")</f>
      </c>
      <c r="T737" s="1">
        <f>IFERROR(VLOOKUP(A737,'微伴数据'!A:DB,32,0),"")</f>
      </c>
      <c r="U737" s="1">
        <f>IFERROR(VLOOKUP(A737,'微伴数据'!A:DC,81,0),"")</f>
      </c>
      <c r="V737" s="1"/>
      <c r="W737" s="1"/>
      <c r="X737" s="1">
        <f>IFERROR(VLOOKUP(A737,'星云问卷'!A:O,8,0),"")</f>
      </c>
      <c r="Y737" s="3">
        <f>IFERROR(VLOOKUP(A737,'星云问卷'!A:O,9,0),"")</f>
      </c>
      <c r="Z737" s="3">
        <f>IFERROR(VLOOKUP(A737,'星云问卷'!A:O,10,0),"")</f>
      </c>
      <c r="AA737" s="3">
        <f>IFERROR(VLOOKUP(A737,'星云问卷'!A:O,11,0),"")</f>
      </c>
      <c r="AB737" s="3">
        <f>IFERROR(VLOOKUP(A737,'星云问卷'!A:O,12,0),"")</f>
      </c>
      <c r="AC737" s="3">
        <f>IFERROR(VLOOKUP(A737,'星云问卷'!A:O,13,0),"")</f>
      </c>
      <c r="AD737" s="3">
        <f>IFERROR(VLOOKUP(A737,'星云问卷'!A:O,14,0),"")</f>
      </c>
      <c r="AE737" s="3">
        <f>IFERROR(VLOOKUP(A737,'星云问卷'!A:O,15,0),"")</f>
      </c>
      <c r="AF737" s="1">
        <f>IFERROR(VLOOKUP(A737,'微伴数据'!A:DB,72,0),"")</f>
      </c>
      <c r="AG737" s="5"/>
      <c r="AH737" s="4"/>
      <c r="AI737" s="5"/>
      <c r="AJ737" s="4"/>
      <c r="AK737" s="4"/>
      <c r="AL737" s="4"/>
      <c r="AM737" s="1"/>
      <c r="AN737" s="1"/>
      <c r="AO737" s="1"/>
    </row>
    <row r="738">
      <c r="A738" s="1">
        <f>IF('微伴数据'!A736="","",'微伴数据'!A736)</f>
      </c>
      <c r="B738" s="1">
        <f>IF('微伴数据'!B736="","",'微伴数据'!B736)</f>
      </c>
      <c r="C738" s="1">
        <f>IF('微伴数据'!G736="","",'微伴数据'!G736)</f>
      </c>
      <c r="D738" s="1">
        <f>IF('微伴数据'!D736="","",'微伴数据'!D736)</f>
      </c>
      <c r="E738" s="1">
        <f>IF('微伴数据'!CR730="","",'微伴数据'!CR730)</f>
      </c>
      <c r="F738" s="1">
        <f>IF('微伴数据'!CL730="","",'微伴数据'!CL730)</f>
      </c>
      <c r="G738" s="1" t="str">
        <v>B</v>
      </c>
      <c r="H738" s="1" t="str">
        <v>建联</v>
      </c>
      <c r="I738" s="1">
        <f>VLOOKUP(A738,'Sheet9'!A:A,1,0)</f>
      </c>
      <c r="J738" s="3"/>
      <c r="K738" s="1">
        <f>T738&amp;CHAR(10)&amp;U738&amp;CHAR(10)&amp;V738&amp;CHAR(10)&amp;Y738&amp;CHAR(10)&amp;Z738&amp;CHAR(10)&amp;AA738&amp;CHAR(10)&amp;AB738&amp;CHAR(10)&amp;AC738&amp;CHAR(10)&amp;AD738&amp;CHAR(10)&amp;AE738</f>
      </c>
      <c r="L738" s="2">
        <f>IFERROR(VLOOKUP(#REF!,'第一课直播'!D:L,9,0),IFERROR(VLOOKUP('第一课回放'!C:H,5,0),"未到课"))</f>
      </c>
      <c r="M738" s="2">
        <f>IFERROR(VLOOKUP(#REF!,'第一课回放'!C:H,5,0),"0:00:00")</f>
      </c>
      <c r="N738" s="2">
        <f>IFERROR(VLOOKUP(#REF!,'第二课直播'!D:L,9,0),"未到课")</f>
      </c>
      <c r="O738" s="2"/>
      <c r="P738" s="2"/>
      <c r="Q738" s="2"/>
      <c r="R738" s="2"/>
      <c r="S738" s="1">
        <f>IFERROR(VLOOKUP(A738,'微伴数据'!A:DB,12,0),"")</f>
      </c>
      <c r="T738" s="1">
        <f>IFERROR(VLOOKUP(A738,'微伴数据'!A:DB,32,0),"")</f>
      </c>
      <c r="U738" s="1">
        <f>IFERROR(VLOOKUP(A738,'微伴数据'!A:DC,81,0),"")</f>
      </c>
      <c r="V738" s="1"/>
      <c r="W738" s="1"/>
      <c r="X738" s="1">
        <f>IFERROR(VLOOKUP(A738,'星云问卷'!A:O,8,0),"")</f>
      </c>
      <c r="Y738" s="3">
        <f>IFERROR(VLOOKUP(A738,'星云问卷'!A:O,9,0),"")</f>
      </c>
      <c r="Z738" s="3">
        <f>IFERROR(VLOOKUP(A738,'星云问卷'!A:O,10,0),"")</f>
      </c>
      <c r="AA738" s="3">
        <f>IFERROR(VLOOKUP(A738,'星云问卷'!A:O,11,0),"")</f>
      </c>
      <c r="AB738" s="3">
        <f>IFERROR(VLOOKUP(A738,'星云问卷'!A:O,12,0),"")</f>
      </c>
      <c r="AC738" s="3">
        <f>IFERROR(VLOOKUP(A738,'星云问卷'!A:O,13,0),"")</f>
      </c>
      <c r="AD738" s="3">
        <f>IFERROR(VLOOKUP(A738,'星云问卷'!A:O,14,0),"")</f>
      </c>
      <c r="AE738" s="3">
        <f>IFERROR(VLOOKUP(A738,'星云问卷'!A:O,15,0),"")</f>
      </c>
      <c r="AF738" s="1">
        <f>IFERROR(VLOOKUP(A738,'微伴数据'!A:DB,72,0),"")</f>
      </c>
      <c r="AG738" s="5"/>
      <c r="AH738" s="4"/>
      <c r="AI738" s="5"/>
      <c r="AJ738" s="4"/>
      <c r="AK738" s="4"/>
      <c r="AL738" s="4"/>
      <c r="AM738" s="1"/>
      <c r="AN738" s="1"/>
      <c r="AO738" s="1"/>
    </row>
    <row r="739">
      <c r="A739" s="1">
        <f>IF('微伴数据'!A737="","",'微伴数据'!A737)</f>
      </c>
      <c r="B739" s="1">
        <f>IF('微伴数据'!B737="","",'微伴数据'!B737)</f>
      </c>
      <c r="C739" s="1">
        <f>IF('微伴数据'!G737="","",'微伴数据'!G737)</f>
      </c>
      <c r="D739" s="1">
        <f>IF('微伴数据'!D737="","",'微伴数据'!D737)</f>
      </c>
      <c r="E739" s="1">
        <f>IF('微伴数据'!CR731="","",'微伴数据'!CR731)</f>
      </c>
      <c r="F739" s="1">
        <f>IF('微伴数据'!CL731="","",'微伴数据'!CL731)</f>
      </c>
      <c r="G739" s="1" t="str">
        <v>B</v>
      </c>
      <c r="H739" s="1" t="str">
        <v>建联</v>
      </c>
      <c r="I739" s="1">
        <f>VLOOKUP(A739,'Sheet9'!A:A,1,0)</f>
      </c>
      <c r="J739" s="3"/>
      <c r="K739" s="1">
        <f>T739&amp;CHAR(10)&amp;U739&amp;CHAR(10)&amp;V739&amp;CHAR(10)&amp;Y739&amp;CHAR(10)&amp;Z739&amp;CHAR(10)&amp;AA739&amp;CHAR(10)&amp;AB739&amp;CHAR(10)&amp;AC739&amp;CHAR(10)&amp;AD739&amp;CHAR(10)&amp;AE739</f>
      </c>
      <c r="L739" s="2">
        <f>IFERROR(VLOOKUP(#REF!,'第一课直播'!D:L,9,0),IFERROR(VLOOKUP('第一课回放'!C:H,5,0),"未到课"))</f>
      </c>
      <c r="M739" s="2">
        <f>IFERROR(VLOOKUP(#REF!,'第一课回放'!C:H,5,0),"0:00:00")</f>
      </c>
      <c r="N739" s="2">
        <f>IFERROR(VLOOKUP(#REF!,'第二课直播'!D:L,9,0),"未到课")</f>
      </c>
      <c r="O739" s="2"/>
      <c r="P739" s="2"/>
      <c r="Q739" s="2"/>
      <c r="R739" s="2"/>
      <c r="S739" s="1">
        <f>IFERROR(VLOOKUP(A739,'微伴数据'!A:DB,12,0),"")</f>
      </c>
      <c r="T739" s="1">
        <f>IFERROR(VLOOKUP(A739,'微伴数据'!A:DB,32,0),"")</f>
      </c>
      <c r="U739" s="1">
        <f>IFERROR(VLOOKUP(A739,'微伴数据'!A:DC,81,0),"")</f>
      </c>
      <c r="V739" s="1"/>
      <c r="W739" s="1"/>
      <c r="X739" s="1">
        <f>IFERROR(VLOOKUP(A739,'星云问卷'!A:O,8,0),"")</f>
      </c>
      <c r="Y739" s="3">
        <f>IFERROR(VLOOKUP(A739,'星云问卷'!A:O,9,0),"")</f>
      </c>
      <c r="Z739" s="3">
        <f>IFERROR(VLOOKUP(A739,'星云问卷'!A:O,10,0),"")</f>
      </c>
      <c r="AA739" s="3">
        <f>IFERROR(VLOOKUP(A739,'星云问卷'!A:O,11,0),"")</f>
      </c>
      <c r="AB739" s="3">
        <f>IFERROR(VLOOKUP(A739,'星云问卷'!A:O,12,0),"")</f>
      </c>
      <c r="AC739" s="3">
        <f>IFERROR(VLOOKUP(A739,'星云问卷'!A:O,13,0),"")</f>
      </c>
      <c r="AD739" s="3">
        <f>IFERROR(VLOOKUP(A739,'星云问卷'!A:O,14,0),"")</f>
      </c>
      <c r="AE739" s="3">
        <f>IFERROR(VLOOKUP(A739,'星云问卷'!A:O,15,0),"")</f>
      </c>
      <c r="AF739" s="1">
        <f>IFERROR(VLOOKUP(A739,'微伴数据'!A:DB,72,0),"")</f>
      </c>
      <c r="AG739" s="5"/>
      <c r="AH739" s="4"/>
      <c r="AI739" s="5"/>
      <c r="AJ739" s="4"/>
      <c r="AK739" s="4"/>
      <c r="AL739" s="4"/>
      <c r="AM739" s="1"/>
      <c r="AN739" s="1"/>
      <c r="AO739" s="1"/>
    </row>
    <row r="740">
      <c r="A740" s="1">
        <f>IF('微伴数据'!A738="","",'微伴数据'!A738)</f>
      </c>
      <c r="B740" s="1">
        <f>IF('微伴数据'!B738="","",'微伴数据'!B738)</f>
      </c>
      <c r="C740" s="1">
        <f>IF('微伴数据'!G738="","",'微伴数据'!G738)</f>
      </c>
      <c r="D740" s="1">
        <f>IF('微伴数据'!D738="","",'微伴数据'!D738)</f>
      </c>
      <c r="E740" s="1">
        <f>IF('微伴数据'!CR732="","",'微伴数据'!CR732)</f>
      </c>
      <c r="F740" s="1">
        <f>IF('微伴数据'!CL732="","",'微伴数据'!CL732)</f>
      </c>
      <c r="G740" s="1" t="str">
        <v>B</v>
      </c>
      <c r="H740" s="1" t="str">
        <v>建联</v>
      </c>
      <c r="I740" s="1">
        <f>VLOOKUP(A740,'Sheet9'!A:A,1,0)</f>
      </c>
      <c r="J740" s="3"/>
      <c r="K740" s="1">
        <f>T740&amp;CHAR(10)&amp;U740&amp;CHAR(10)&amp;V740&amp;CHAR(10)&amp;Y740&amp;CHAR(10)&amp;Z740&amp;CHAR(10)&amp;AA740&amp;CHAR(10)&amp;AB740&amp;CHAR(10)&amp;AC740&amp;CHAR(10)&amp;AD740&amp;CHAR(10)&amp;AE740</f>
      </c>
      <c r="L740" s="2">
        <f>IFERROR(VLOOKUP(#REF!,'第一课直播'!D:L,9,0),IFERROR(VLOOKUP('第一课回放'!C:H,5,0),"未到课"))</f>
      </c>
      <c r="M740" s="2">
        <f>IFERROR(VLOOKUP(#REF!,'第一课回放'!C:H,5,0),"0:00:00")</f>
      </c>
      <c r="N740" s="2">
        <f>IFERROR(VLOOKUP(#REF!,'第二课直播'!D:L,9,0),"未到课")</f>
      </c>
      <c r="O740" s="2"/>
      <c r="P740" s="2"/>
      <c r="Q740" s="2"/>
      <c r="R740" s="2"/>
      <c r="S740" s="1">
        <f>IFERROR(VLOOKUP(A740,'微伴数据'!A:DB,12,0),"")</f>
      </c>
      <c r="T740" s="1">
        <f>IFERROR(VLOOKUP(A740,'微伴数据'!A:DB,32,0),"")</f>
      </c>
      <c r="U740" s="1">
        <f>IFERROR(VLOOKUP(A740,'微伴数据'!A:DC,81,0),"")</f>
      </c>
      <c r="V740" s="1"/>
      <c r="W740" s="1"/>
      <c r="X740" s="1">
        <f>IFERROR(VLOOKUP(A740,'星云问卷'!A:O,8,0),"")</f>
      </c>
      <c r="Y740" s="3">
        <f>IFERROR(VLOOKUP(A740,'星云问卷'!A:O,9,0),"")</f>
      </c>
      <c r="Z740" s="3">
        <f>IFERROR(VLOOKUP(A740,'星云问卷'!A:O,10,0),"")</f>
      </c>
      <c r="AA740" s="3">
        <f>IFERROR(VLOOKUP(A740,'星云问卷'!A:O,11,0),"")</f>
      </c>
      <c r="AB740" s="3">
        <f>IFERROR(VLOOKUP(A740,'星云问卷'!A:O,12,0),"")</f>
      </c>
      <c r="AC740" s="3">
        <f>IFERROR(VLOOKUP(A740,'星云问卷'!A:O,13,0),"")</f>
      </c>
      <c r="AD740" s="3">
        <f>IFERROR(VLOOKUP(A740,'星云问卷'!A:O,14,0),"")</f>
      </c>
      <c r="AE740" s="3">
        <f>IFERROR(VLOOKUP(A740,'星云问卷'!A:O,15,0),"")</f>
      </c>
      <c r="AF740" s="1">
        <f>IFERROR(VLOOKUP(A740,'微伴数据'!A:DB,72,0),"")</f>
      </c>
      <c r="AG740" s="5"/>
      <c r="AH740" s="4"/>
      <c r="AI740" s="5"/>
      <c r="AJ740" s="4"/>
      <c r="AK740" s="4"/>
      <c r="AL740" s="4"/>
      <c r="AM740" s="1"/>
      <c r="AN740" s="1"/>
      <c r="AO740" s="1"/>
    </row>
    <row r="741">
      <c r="A741" s="1">
        <f>IF('微伴数据'!A739="","",'微伴数据'!A739)</f>
      </c>
      <c r="B741" s="1">
        <f>IF('微伴数据'!B739="","",'微伴数据'!B739)</f>
      </c>
      <c r="C741" s="1">
        <f>IF('微伴数据'!G739="","",'微伴数据'!G739)</f>
      </c>
      <c r="D741" s="1">
        <f>IF('微伴数据'!D739="","",'微伴数据'!D739)</f>
      </c>
      <c r="E741" s="1">
        <f>IF('微伴数据'!CR733="","",'微伴数据'!CR733)</f>
      </c>
      <c r="F741" s="1">
        <f>IF('微伴数据'!CL733="","",'微伴数据'!CL733)</f>
      </c>
      <c r="G741" s="1" t="str">
        <v>B</v>
      </c>
      <c r="H741" s="1" t="str">
        <v>建联</v>
      </c>
      <c r="I741" s="1">
        <f>VLOOKUP(A741,'Sheet9'!A:A,1,0)</f>
      </c>
      <c r="J741" s="3"/>
      <c r="K741" s="1">
        <f>T741&amp;CHAR(10)&amp;U741&amp;CHAR(10)&amp;V741&amp;CHAR(10)&amp;Y741&amp;CHAR(10)&amp;Z741&amp;CHAR(10)&amp;AA741&amp;CHAR(10)&amp;AB741&amp;CHAR(10)&amp;AC741&amp;CHAR(10)&amp;AD741&amp;CHAR(10)&amp;AE741</f>
      </c>
      <c r="L741" s="2">
        <f>IFERROR(VLOOKUP(#REF!,'第一课直播'!D:L,9,0),IFERROR(VLOOKUP('第一课回放'!C:H,5,0),"未到课"))</f>
      </c>
      <c r="M741" s="2">
        <f>IFERROR(VLOOKUP(#REF!,'第一课回放'!C:H,5,0),"0:00:00")</f>
      </c>
      <c r="N741" s="2">
        <f>IFERROR(VLOOKUP(#REF!,'第二课直播'!D:L,9,0),"未到课")</f>
      </c>
      <c r="O741" s="2"/>
      <c r="P741" s="2"/>
      <c r="Q741" s="2"/>
      <c r="R741" s="2"/>
      <c r="S741" s="1">
        <f>IFERROR(VLOOKUP(A741,'微伴数据'!A:DB,12,0),"")</f>
      </c>
      <c r="T741" s="1">
        <f>IFERROR(VLOOKUP(A741,'微伴数据'!A:DB,32,0),"")</f>
      </c>
      <c r="U741" s="1">
        <f>IFERROR(VLOOKUP(A741,'微伴数据'!A:DC,81,0),"")</f>
      </c>
      <c r="V741" s="1"/>
      <c r="W741" s="1"/>
      <c r="X741" s="1">
        <f>IFERROR(VLOOKUP(A741,'星云问卷'!A:O,8,0),"")</f>
      </c>
      <c r="Y741" s="3">
        <f>IFERROR(VLOOKUP(A741,'星云问卷'!A:O,9,0),"")</f>
      </c>
      <c r="Z741" s="3">
        <f>IFERROR(VLOOKUP(A741,'星云问卷'!A:O,10,0),"")</f>
      </c>
      <c r="AA741" s="3">
        <f>IFERROR(VLOOKUP(A741,'星云问卷'!A:O,11,0),"")</f>
      </c>
      <c r="AB741" s="3">
        <f>IFERROR(VLOOKUP(A741,'星云问卷'!A:O,12,0),"")</f>
      </c>
      <c r="AC741" s="3">
        <f>IFERROR(VLOOKUP(A741,'星云问卷'!A:O,13,0),"")</f>
      </c>
      <c r="AD741" s="3">
        <f>IFERROR(VLOOKUP(A741,'星云问卷'!A:O,14,0),"")</f>
      </c>
      <c r="AE741" s="3">
        <f>IFERROR(VLOOKUP(A741,'星云问卷'!A:O,15,0),"")</f>
      </c>
      <c r="AF741" s="1">
        <f>IFERROR(VLOOKUP(A741,'微伴数据'!A:DB,72,0),"")</f>
      </c>
      <c r="AG741" s="5"/>
      <c r="AH741" s="4"/>
      <c r="AI741" s="5"/>
      <c r="AJ741" s="4"/>
      <c r="AK741" s="4"/>
      <c r="AL741" s="4"/>
      <c r="AM741" s="1"/>
      <c r="AN741" s="1"/>
      <c r="AO741" s="1"/>
    </row>
    <row r="742">
      <c r="A742" s="1">
        <f>IF('微伴数据'!A740="","",'微伴数据'!A740)</f>
      </c>
      <c r="B742" s="1">
        <f>IF('微伴数据'!B740="","",'微伴数据'!B740)</f>
      </c>
      <c r="C742" s="1">
        <f>IF('微伴数据'!G740="","",'微伴数据'!G740)</f>
      </c>
      <c r="D742" s="1">
        <f>IF('微伴数据'!D740="","",'微伴数据'!D740)</f>
      </c>
      <c r="E742" s="1">
        <f>IF('微伴数据'!CR734="","",'微伴数据'!CR734)</f>
      </c>
      <c r="F742" s="1">
        <f>IF('微伴数据'!CL734="","",'微伴数据'!CL734)</f>
      </c>
      <c r="G742" s="1" t="str">
        <v>B</v>
      </c>
      <c r="H742" s="1" t="str">
        <v>建联</v>
      </c>
      <c r="I742" s="1">
        <f>VLOOKUP(A742,'Sheet9'!A:A,1,0)</f>
      </c>
      <c r="J742" s="3"/>
      <c r="K742" s="1">
        <f>T742&amp;CHAR(10)&amp;U742&amp;CHAR(10)&amp;V742&amp;CHAR(10)&amp;Y742&amp;CHAR(10)&amp;Z742&amp;CHAR(10)&amp;AA742&amp;CHAR(10)&amp;AB742&amp;CHAR(10)&amp;AC742&amp;CHAR(10)&amp;AD742&amp;CHAR(10)&amp;AE742</f>
      </c>
      <c r="L742" s="2">
        <f>IFERROR(VLOOKUP(#REF!,'第一课直播'!D:L,9,0),IFERROR(VLOOKUP('第一课回放'!C:H,5,0),"未到课"))</f>
      </c>
      <c r="M742" s="2">
        <f>IFERROR(VLOOKUP(#REF!,'第一课回放'!C:H,5,0),"0:00:00")</f>
      </c>
      <c r="N742" s="2">
        <f>IFERROR(VLOOKUP(#REF!,'第二课直播'!D:L,9,0),"未到课")</f>
      </c>
      <c r="O742" s="2"/>
      <c r="P742" s="2"/>
      <c r="Q742" s="2"/>
      <c r="R742" s="2"/>
      <c r="S742" s="1">
        <f>IFERROR(VLOOKUP(A742,'微伴数据'!A:DB,12,0),"")</f>
      </c>
      <c r="T742" s="1">
        <f>IFERROR(VLOOKUP(A742,'微伴数据'!A:DB,32,0),"")</f>
      </c>
      <c r="U742" s="1">
        <f>IFERROR(VLOOKUP(A742,'微伴数据'!A:DC,81,0),"")</f>
      </c>
      <c r="V742" s="1"/>
      <c r="W742" s="1"/>
      <c r="X742" s="1">
        <f>IFERROR(VLOOKUP(A742,'星云问卷'!A:O,8,0),"")</f>
      </c>
      <c r="Y742" s="3">
        <f>IFERROR(VLOOKUP(A742,'星云问卷'!A:O,9,0),"")</f>
      </c>
      <c r="Z742" s="3">
        <f>IFERROR(VLOOKUP(A742,'星云问卷'!A:O,10,0),"")</f>
      </c>
      <c r="AA742" s="3">
        <f>IFERROR(VLOOKUP(A742,'星云问卷'!A:O,11,0),"")</f>
      </c>
      <c r="AB742" s="3">
        <f>IFERROR(VLOOKUP(A742,'星云问卷'!A:O,12,0),"")</f>
      </c>
      <c r="AC742" s="3">
        <f>IFERROR(VLOOKUP(A742,'星云问卷'!A:O,13,0),"")</f>
      </c>
      <c r="AD742" s="3">
        <f>IFERROR(VLOOKUP(A742,'星云问卷'!A:O,14,0),"")</f>
      </c>
      <c r="AE742" s="3">
        <f>IFERROR(VLOOKUP(A742,'星云问卷'!A:O,15,0),"")</f>
      </c>
      <c r="AF742" s="1">
        <f>IFERROR(VLOOKUP(A742,'微伴数据'!A:DB,72,0),"")</f>
      </c>
      <c r="AG742" s="5"/>
      <c r="AH742" s="4"/>
      <c r="AI742" s="5"/>
      <c r="AJ742" s="4"/>
      <c r="AK742" s="4"/>
      <c r="AL742" s="4"/>
      <c r="AM742" s="1"/>
      <c r="AN742" s="1"/>
      <c r="AO742" s="1"/>
    </row>
    <row r="743">
      <c r="A743" s="1">
        <f>IF('微伴数据'!A741="","",'微伴数据'!A741)</f>
      </c>
      <c r="B743" s="1">
        <f>IF('微伴数据'!B741="","",'微伴数据'!B741)</f>
      </c>
      <c r="C743" s="1">
        <f>IF('微伴数据'!G741="","",'微伴数据'!G741)</f>
      </c>
      <c r="D743" s="1">
        <f>IF('微伴数据'!D741="","",'微伴数据'!D741)</f>
      </c>
      <c r="E743" s="1">
        <f>IF('微伴数据'!CR735="","",'微伴数据'!CR735)</f>
      </c>
      <c r="F743" s="1">
        <f>IF('微伴数据'!CL735="","",'微伴数据'!CL735)</f>
      </c>
      <c r="G743" s="1" t="str">
        <v>B</v>
      </c>
      <c r="H743" s="1" t="str">
        <v>建联</v>
      </c>
      <c r="I743" s="1">
        <f>VLOOKUP(A743,'Sheet9'!A:A,1,0)</f>
      </c>
      <c r="J743" s="3"/>
      <c r="K743" s="1">
        <f>T743&amp;CHAR(10)&amp;U743&amp;CHAR(10)&amp;V743&amp;CHAR(10)&amp;Y743&amp;CHAR(10)&amp;Z743&amp;CHAR(10)&amp;AA743&amp;CHAR(10)&amp;AB743&amp;CHAR(10)&amp;AC743&amp;CHAR(10)&amp;AD743&amp;CHAR(10)&amp;AE743</f>
      </c>
      <c r="L743" s="2">
        <f>IFERROR(VLOOKUP(#REF!,'第一课直播'!D:L,9,0),IFERROR(VLOOKUP('第一课回放'!C:H,5,0),"未到课"))</f>
      </c>
      <c r="M743" s="2">
        <f>IFERROR(VLOOKUP(#REF!,'第一课回放'!C:H,5,0),"0:00:00")</f>
      </c>
      <c r="N743" s="2">
        <f>IFERROR(VLOOKUP(#REF!,'第二课直播'!D:L,9,0),"未到课")</f>
      </c>
      <c r="O743" s="2"/>
      <c r="P743" s="2"/>
      <c r="Q743" s="2"/>
      <c r="R743" s="2"/>
      <c r="S743" s="1">
        <f>IFERROR(VLOOKUP(A743,'微伴数据'!A:DB,12,0),"")</f>
      </c>
      <c r="T743" s="1">
        <f>IFERROR(VLOOKUP(A743,'微伴数据'!A:DB,32,0),"")</f>
      </c>
      <c r="U743" s="1">
        <f>IFERROR(VLOOKUP(A743,'微伴数据'!A:DC,81,0),"")</f>
      </c>
      <c r="V743" s="1"/>
      <c r="W743" s="1"/>
      <c r="X743" s="1">
        <f>IFERROR(VLOOKUP(A743,'星云问卷'!A:O,8,0),"")</f>
      </c>
      <c r="Y743" s="3">
        <f>IFERROR(VLOOKUP(A743,'星云问卷'!A:O,9,0),"")</f>
      </c>
      <c r="Z743" s="3">
        <f>IFERROR(VLOOKUP(A743,'星云问卷'!A:O,10,0),"")</f>
      </c>
      <c r="AA743" s="3">
        <f>IFERROR(VLOOKUP(A743,'星云问卷'!A:O,11,0),"")</f>
      </c>
      <c r="AB743" s="3">
        <f>IFERROR(VLOOKUP(A743,'星云问卷'!A:O,12,0),"")</f>
      </c>
      <c r="AC743" s="3">
        <f>IFERROR(VLOOKUP(A743,'星云问卷'!A:O,13,0),"")</f>
      </c>
      <c r="AD743" s="3">
        <f>IFERROR(VLOOKUP(A743,'星云问卷'!A:O,14,0),"")</f>
      </c>
      <c r="AE743" s="3">
        <f>IFERROR(VLOOKUP(A743,'星云问卷'!A:O,15,0),"")</f>
      </c>
      <c r="AF743" s="1">
        <f>IFERROR(VLOOKUP(A743,'微伴数据'!A:DB,72,0),"")</f>
      </c>
      <c r="AG743" s="5"/>
      <c r="AH743" s="4"/>
      <c r="AI743" s="5"/>
      <c r="AJ743" s="4"/>
      <c r="AK743" s="4"/>
      <c r="AL743" s="4"/>
      <c r="AM743" s="1"/>
      <c r="AN743" s="1"/>
      <c r="AO743" s="1"/>
    </row>
    <row r="744">
      <c r="A744" s="1">
        <f>IF('微伴数据'!A742="","",'微伴数据'!A742)</f>
      </c>
      <c r="B744" s="1">
        <f>IF('微伴数据'!B742="","",'微伴数据'!B742)</f>
      </c>
      <c r="C744" s="1">
        <f>IF('微伴数据'!G742="","",'微伴数据'!G742)</f>
      </c>
      <c r="D744" s="1">
        <f>IF('微伴数据'!D742="","",'微伴数据'!D742)</f>
      </c>
      <c r="E744" s="1">
        <f>IF('微伴数据'!CR736="","",'微伴数据'!CR736)</f>
      </c>
      <c r="F744" s="1">
        <f>IF('微伴数据'!CL736="","",'微伴数据'!CL736)</f>
      </c>
      <c r="G744" s="1" t="str">
        <v>B</v>
      </c>
      <c r="H744" s="1" t="str">
        <v>建联</v>
      </c>
      <c r="I744" s="1">
        <f>VLOOKUP(A744,'Sheet9'!A:A,1,0)</f>
      </c>
      <c r="J744" s="3"/>
      <c r="K744" s="1">
        <f>T744&amp;CHAR(10)&amp;U744&amp;CHAR(10)&amp;V744&amp;CHAR(10)&amp;Y744&amp;CHAR(10)&amp;Z744&amp;CHAR(10)&amp;AA744&amp;CHAR(10)&amp;AB744&amp;CHAR(10)&amp;AC744&amp;CHAR(10)&amp;AD744&amp;CHAR(10)&amp;AE744</f>
      </c>
      <c r="L744" s="2">
        <f>IFERROR(VLOOKUP(#REF!,'第一课直播'!D:L,9,0),IFERROR(VLOOKUP('第一课回放'!C:H,5,0),"未到课"))</f>
      </c>
      <c r="M744" s="2">
        <f>IFERROR(VLOOKUP(#REF!,'第一课回放'!C:H,5,0),"0:00:00")</f>
      </c>
      <c r="N744" s="2">
        <f>IFERROR(VLOOKUP(#REF!,'第二课直播'!D:L,9,0),"未到课")</f>
      </c>
      <c r="O744" s="2"/>
      <c r="P744" s="2"/>
      <c r="Q744" s="2"/>
      <c r="R744" s="2"/>
      <c r="S744" s="1">
        <f>IFERROR(VLOOKUP(A744,'微伴数据'!A:DB,12,0),"")</f>
      </c>
      <c r="T744" s="1">
        <f>IFERROR(VLOOKUP(A744,'微伴数据'!A:DB,32,0),"")</f>
      </c>
      <c r="U744" s="1">
        <f>IFERROR(VLOOKUP(A744,'微伴数据'!A:DC,81,0),"")</f>
      </c>
      <c r="V744" s="1"/>
      <c r="W744" s="1"/>
      <c r="X744" s="1">
        <f>IFERROR(VLOOKUP(A744,'星云问卷'!A:O,8,0),"")</f>
      </c>
      <c r="Y744" s="3">
        <f>IFERROR(VLOOKUP(A744,'星云问卷'!A:O,9,0),"")</f>
      </c>
      <c r="Z744" s="3">
        <f>IFERROR(VLOOKUP(A744,'星云问卷'!A:O,10,0),"")</f>
      </c>
      <c r="AA744" s="3">
        <f>IFERROR(VLOOKUP(A744,'星云问卷'!A:O,11,0),"")</f>
      </c>
      <c r="AB744" s="3">
        <f>IFERROR(VLOOKUP(A744,'星云问卷'!A:O,12,0),"")</f>
      </c>
      <c r="AC744" s="3">
        <f>IFERROR(VLOOKUP(A744,'星云问卷'!A:O,13,0),"")</f>
      </c>
      <c r="AD744" s="3">
        <f>IFERROR(VLOOKUP(A744,'星云问卷'!A:O,14,0),"")</f>
      </c>
      <c r="AE744" s="3">
        <f>IFERROR(VLOOKUP(A744,'星云问卷'!A:O,15,0),"")</f>
      </c>
      <c r="AF744" s="1">
        <f>IFERROR(VLOOKUP(A744,'微伴数据'!A:DB,72,0),"")</f>
      </c>
      <c r="AG744" s="5"/>
      <c r="AH744" s="4"/>
      <c r="AI744" s="5"/>
      <c r="AJ744" s="4"/>
      <c r="AK744" s="4"/>
      <c r="AL744" s="4"/>
      <c r="AM744" s="1"/>
      <c r="AN744" s="1"/>
      <c r="AO744" s="1"/>
    </row>
    <row r="745">
      <c r="A745" s="1">
        <f>IF('微伴数据'!A743="","",'微伴数据'!A743)</f>
      </c>
      <c r="B745" s="1">
        <f>IF('微伴数据'!B743="","",'微伴数据'!B743)</f>
      </c>
      <c r="C745" s="1">
        <f>IF('微伴数据'!G743="","",'微伴数据'!G743)</f>
      </c>
      <c r="D745" s="1">
        <f>IF('微伴数据'!D743="","",'微伴数据'!D743)</f>
      </c>
      <c r="E745" s="1">
        <f>IF('微伴数据'!CR737="","",'微伴数据'!CR737)</f>
      </c>
      <c r="F745" s="1">
        <f>IF('微伴数据'!CL737="","",'微伴数据'!CL737)</f>
      </c>
      <c r="G745" s="1" t="str">
        <v>B</v>
      </c>
      <c r="H745" s="1" t="str">
        <v>建联</v>
      </c>
      <c r="I745" s="1">
        <f>VLOOKUP(A745,'Sheet9'!A:A,1,0)</f>
      </c>
      <c r="J745" s="3"/>
      <c r="K745" s="1">
        <f>T745&amp;CHAR(10)&amp;U745&amp;CHAR(10)&amp;V745&amp;CHAR(10)&amp;Y745&amp;CHAR(10)&amp;Z745&amp;CHAR(10)&amp;AA745&amp;CHAR(10)&amp;AB745&amp;CHAR(10)&amp;AC745&amp;CHAR(10)&amp;AD745&amp;CHAR(10)&amp;AE745</f>
      </c>
      <c r="L745" s="2">
        <f>IFERROR(VLOOKUP(#REF!,'第一课直播'!D:L,9,0),IFERROR(VLOOKUP('第一课回放'!C:H,5,0),"未到课"))</f>
      </c>
      <c r="M745" s="2">
        <f>IFERROR(VLOOKUP(#REF!,'第一课回放'!C:H,5,0),"0:00:00")</f>
      </c>
      <c r="N745" s="2">
        <f>IFERROR(VLOOKUP(#REF!,'第二课直播'!D:L,9,0),"未到课")</f>
      </c>
      <c r="O745" s="2"/>
      <c r="P745" s="2"/>
      <c r="Q745" s="2"/>
      <c r="R745" s="2"/>
      <c r="S745" s="1">
        <f>IFERROR(VLOOKUP(A745,'微伴数据'!A:DB,12,0),"")</f>
      </c>
      <c r="T745" s="1">
        <f>IFERROR(VLOOKUP(A745,'微伴数据'!A:DB,32,0),"")</f>
      </c>
      <c r="U745" s="1">
        <f>IFERROR(VLOOKUP(A745,'微伴数据'!A:DC,81,0),"")</f>
      </c>
      <c r="V745" s="1"/>
      <c r="W745" s="1"/>
      <c r="X745" s="1">
        <f>IFERROR(VLOOKUP(A745,'星云问卷'!A:O,8,0),"")</f>
      </c>
      <c r="Y745" s="3">
        <f>IFERROR(VLOOKUP(A745,'星云问卷'!A:O,9,0),"")</f>
      </c>
      <c r="Z745" s="3">
        <f>IFERROR(VLOOKUP(A745,'星云问卷'!A:O,10,0),"")</f>
      </c>
      <c r="AA745" s="3">
        <f>IFERROR(VLOOKUP(A745,'星云问卷'!A:O,11,0),"")</f>
      </c>
      <c r="AB745" s="3">
        <f>IFERROR(VLOOKUP(A745,'星云问卷'!A:O,12,0),"")</f>
      </c>
      <c r="AC745" s="3">
        <f>IFERROR(VLOOKUP(A745,'星云问卷'!A:O,13,0),"")</f>
      </c>
      <c r="AD745" s="3">
        <f>IFERROR(VLOOKUP(A745,'星云问卷'!A:O,14,0),"")</f>
      </c>
      <c r="AE745" s="3">
        <f>IFERROR(VLOOKUP(A745,'星云问卷'!A:O,15,0),"")</f>
      </c>
      <c r="AF745" s="1">
        <f>IFERROR(VLOOKUP(A745,'微伴数据'!A:DB,72,0),"")</f>
      </c>
      <c r="AG745" s="5"/>
      <c r="AH745" s="4"/>
      <c r="AI745" s="5"/>
      <c r="AJ745" s="4"/>
      <c r="AK745" s="4"/>
      <c r="AL745" s="4"/>
      <c r="AM745" s="1"/>
      <c r="AN745" s="1"/>
      <c r="AO745" s="1"/>
    </row>
    <row r="746">
      <c r="A746" s="1">
        <f>IF('微伴数据'!A744="","",'微伴数据'!A744)</f>
      </c>
      <c r="B746" s="1">
        <f>IF('微伴数据'!B744="","",'微伴数据'!B744)</f>
      </c>
      <c r="C746" s="1">
        <f>IF('微伴数据'!G744="","",'微伴数据'!G744)</f>
      </c>
      <c r="D746" s="1">
        <f>IF('微伴数据'!D744="","",'微伴数据'!D744)</f>
      </c>
      <c r="E746" s="1">
        <f>IF('微伴数据'!CR738="","",'微伴数据'!CR738)</f>
      </c>
      <c r="F746" s="1">
        <f>IF('微伴数据'!CL738="","",'微伴数据'!CL738)</f>
      </c>
      <c r="G746" s="1" t="str">
        <v>B</v>
      </c>
      <c r="H746" s="1" t="str">
        <v>建联</v>
      </c>
      <c r="I746" s="1">
        <f>VLOOKUP(A746,'Sheet9'!A:A,1,0)</f>
      </c>
      <c r="J746" s="3"/>
      <c r="K746" s="1">
        <f>T746&amp;CHAR(10)&amp;U746&amp;CHAR(10)&amp;V746&amp;CHAR(10)&amp;Y746&amp;CHAR(10)&amp;Z746&amp;CHAR(10)&amp;AA746&amp;CHAR(10)&amp;AB746&amp;CHAR(10)&amp;AC746&amp;CHAR(10)&amp;AD746&amp;CHAR(10)&amp;AE746</f>
      </c>
      <c r="L746" s="2">
        <f>IFERROR(VLOOKUP(#REF!,'第一课直播'!D:L,9,0),IFERROR(VLOOKUP('第一课回放'!C:H,5,0),"未到课"))</f>
      </c>
      <c r="M746" s="2">
        <f>IFERROR(VLOOKUP(#REF!,'第一课回放'!C:H,5,0),"0:00:00")</f>
      </c>
      <c r="N746" s="2">
        <f>IFERROR(VLOOKUP(#REF!,'第二课直播'!D:L,9,0),"未到课")</f>
      </c>
      <c r="O746" s="2"/>
      <c r="P746" s="2"/>
      <c r="Q746" s="2"/>
      <c r="R746" s="2"/>
      <c r="S746" s="1">
        <f>IFERROR(VLOOKUP(A746,'微伴数据'!A:DB,12,0),"")</f>
      </c>
      <c r="T746" s="1">
        <f>IFERROR(VLOOKUP(A746,'微伴数据'!A:DB,32,0),"")</f>
      </c>
      <c r="U746" s="1">
        <f>IFERROR(VLOOKUP(A746,'微伴数据'!A:DC,81,0),"")</f>
      </c>
      <c r="V746" s="1"/>
      <c r="W746" s="1"/>
      <c r="X746" s="1">
        <f>IFERROR(VLOOKUP(A746,'星云问卷'!A:O,8,0),"")</f>
      </c>
      <c r="Y746" s="3">
        <f>IFERROR(VLOOKUP(A746,'星云问卷'!A:O,9,0),"")</f>
      </c>
      <c r="Z746" s="3">
        <f>IFERROR(VLOOKUP(A746,'星云问卷'!A:O,10,0),"")</f>
      </c>
      <c r="AA746" s="3">
        <f>IFERROR(VLOOKUP(A746,'星云问卷'!A:O,11,0),"")</f>
      </c>
      <c r="AB746" s="3">
        <f>IFERROR(VLOOKUP(A746,'星云问卷'!A:O,12,0),"")</f>
      </c>
      <c r="AC746" s="3">
        <f>IFERROR(VLOOKUP(A746,'星云问卷'!A:O,13,0),"")</f>
      </c>
      <c r="AD746" s="3">
        <f>IFERROR(VLOOKUP(A746,'星云问卷'!A:O,14,0),"")</f>
      </c>
      <c r="AE746" s="3">
        <f>IFERROR(VLOOKUP(A746,'星云问卷'!A:O,15,0),"")</f>
      </c>
      <c r="AF746" s="1">
        <f>IFERROR(VLOOKUP(A746,'微伴数据'!A:DB,72,0),"")</f>
      </c>
      <c r="AG746" s="5"/>
      <c r="AH746" s="4"/>
      <c r="AI746" s="5"/>
      <c r="AJ746" s="4"/>
      <c r="AK746" s="4"/>
      <c r="AL746" s="4"/>
      <c r="AM746" s="1"/>
      <c r="AN746" s="1"/>
      <c r="AO746" s="1"/>
    </row>
    <row r="747">
      <c r="A747" s="1">
        <f>IF('微伴数据'!A745="","",'微伴数据'!A745)</f>
      </c>
      <c r="B747" s="1">
        <f>IF('微伴数据'!B745="","",'微伴数据'!B745)</f>
      </c>
      <c r="C747" s="1">
        <f>IF('微伴数据'!G745="","",'微伴数据'!G745)</f>
      </c>
      <c r="D747" s="1">
        <f>IF('微伴数据'!D745="","",'微伴数据'!D745)</f>
      </c>
      <c r="E747" s="1">
        <f>IF('微伴数据'!CR739="","",'微伴数据'!CR739)</f>
      </c>
      <c r="F747" s="1">
        <f>IF('微伴数据'!CL739="","",'微伴数据'!CL739)</f>
      </c>
      <c r="G747" s="1" t="str">
        <v>B</v>
      </c>
      <c r="H747" s="1" t="str">
        <v>建联</v>
      </c>
      <c r="I747" s="1">
        <f>VLOOKUP(A747,'Sheet9'!A:A,1,0)</f>
      </c>
      <c r="J747" s="3"/>
      <c r="K747" s="1">
        <f>T747&amp;CHAR(10)&amp;U747&amp;CHAR(10)&amp;V747&amp;CHAR(10)&amp;Y747&amp;CHAR(10)&amp;Z747&amp;CHAR(10)&amp;AA747&amp;CHAR(10)&amp;AB747&amp;CHAR(10)&amp;AC747&amp;CHAR(10)&amp;AD747&amp;CHAR(10)&amp;AE747</f>
      </c>
      <c r="L747" s="2">
        <f>IFERROR(VLOOKUP(#REF!,'第一课直播'!D:L,9,0),IFERROR(VLOOKUP('第一课回放'!C:H,5,0),"未到课"))</f>
      </c>
      <c r="M747" s="2">
        <f>IFERROR(VLOOKUP(#REF!,'第一课回放'!C:H,5,0),"0:00:00")</f>
      </c>
      <c r="N747" s="2">
        <f>IFERROR(VLOOKUP(#REF!,'第二课直播'!D:L,9,0),"未到课")</f>
      </c>
      <c r="O747" s="2"/>
      <c r="P747" s="2"/>
      <c r="Q747" s="2"/>
      <c r="R747" s="2"/>
      <c r="S747" s="1">
        <f>IFERROR(VLOOKUP(A747,'微伴数据'!A:DB,12,0),"")</f>
      </c>
      <c r="T747" s="1">
        <f>IFERROR(VLOOKUP(A747,'微伴数据'!A:DB,32,0),"")</f>
      </c>
      <c r="U747" s="1">
        <f>IFERROR(VLOOKUP(A747,'微伴数据'!A:DC,81,0),"")</f>
      </c>
      <c r="V747" s="1"/>
      <c r="W747" s="1"/>
      <c r="X747" s="1">
        <f>IFERROR(VLOOKUP(A747,'星云问卷'!A:O,8,0),"")</f>
      </c>
      <c r="Y747" s="3">
        <f>IFERROR(VLOOKUP(A747,'星云问卷'!A:O,9,0),"")</f>
      </c>
      <c r="Z747" s="3">
        <f>IFERROR(VLOOKUP(A747,'星云问卷'!A:O,10,0),"")</f>
      </c>
      <c r="AA747" s="3">
        <f>IFERROR(VLOOKUP(A747,'星云问卷'!A:O,11,0),"")</f>
      </c>
      <c r="AB747" s="3">
        <f>IFERROR(VLOOKUP(A747,'星云问卷'!A:O,12,0),"")</f>
      </c>
      <c r="AC747" s="3">
        <f>IFERROR(VLOOKUP(A747,'星云问卷'!A:O,13,0),"")</f>
      </c>
      <c r="AD747" s="3">
        <f>IFERROR(VLOOKUP(A747,'星云问卷'!A:O,14,0),"")</f>
      </c>
      <c r="AE747" s="3">
        <f>IFERROR(VLOOKUP(A747,'星云问卷'!A:O,15,0),"")</f>
      </c>
      <c r="AF747" s="1">
        <f>IFERROR(VLOOKUP(A747,'微伴数据'!A:DB,72,0),"")</f>
      </c>
      <c r="AG747" s="5"/>
      <c r="AH747" s="4"/>
      <c r="AI747" s="5"/>
      <c r="AJ747" s="4"/>
      <c r="AK747" s="4"/>
      <c r="AL747" s="4"/>
      <c r="AM747" s="1"/>
      <c r="AN747" s="1"/>
      <c r="AO747" s="1"/>
    </row>
    <row r="748">
      <c r="A748" s="1">
        <f>IF('微伴数据'!A746="","",'微伴数据'!A746)</f>
      </c>
      <c r="B748" s="1">
        <f>IF('微伴数据'!B746="","",'微伴数据'!B746)</f>
      </c>
      <c r="C748" s="1">
        <f>IF('微伴数据'!G746="","",'微伴数据'!G746)</f>
      </c>
      <c r="D748" s="1">
        <f>IF('微伴数据'!D746="","",'微伴数据'!D746)</f>
      </c>
      <c r="E748" s="1">
        <f>IF('微伴数据'!CR740="","",'微伴数据'!CR740)</f>
      </c>
      <c r="F748" s="1">
        <f>IF('微伴数据'!CL740="","",'微伴数据'!CL740)</f>
      </c>
      <c r="G748" s="1" t="str">
        <v>B</v>
      </c>
      <c r="H748" s="1" t="str">
        <v>建联</v>
      </c>
      <c r="I748" s="1">
        <f>VLOOKUP(A748,'Sheet9'!A:A,1,0)</f>
      </c>
      <c r="J748" s="3"/>
      <c r="K748" s="1">
        <f>T748&amp;CHAR(10)&amp;U748&amp;CHAR(10)&amp;V748&amp;CHAR(10)&amp;Y748&amp;CHAR(10)&amp;Z748&amp;CHAR(10)&amp;AA748&amp;CHAR(10)&amp;AB748&amp;CHAR(10)&amp;AC748&amp;CHAR(10)&amp;AD748&amp;CHAR(10)&amp;AE748</f>
      </c>
      <c r="L748" s="2">
        <f>IFERROR(VLOOKUP(#REF!,'第一课直播'!D:L,9,0),IFERROR(VLOOKUP('第一课回放'!C:H,5,0),"未到课"))</f>
      </c>
      <c r="M748" s="2">
        <f>IFERROR(VLOOKUP(#REF!,'第一课回放'!C:H,5,0),"0:00:00")</f>
      </c>
      <c r="N748" s="2">
        <f>IFERROR(VLOOKUP(#REF!,'第二课直播'!D:L,9,0),"未到课")</f>
      </c>
      <c r="O748" s="2"/>
      <c r="P748" s="2"/>
      <c r="Q748" s="2"/>
      <c r="R748" s="2"/>
      <c r="S748" s="1">
        <f>IFERROR(VLOOKUP(A748,'微伴数据'!A:DB,12,0),"")</f>
      </c>
      <c r="T748" s="1">
        <f>IFERROR(VLOOKUP(A748,'微伴数据'!A:DB,32,0),"")</f>
      </c>
      <c r="U748" s="1">
        <f>IFERROR(VLOOKUP(A748,'微伴数据'!A:DC,81,0),"")</f>
      </c>
      <c r="V748" s="1"/>
      <c r="W748" s="1"/>
      <c r="X748" s="1">
        <f>IFERROR(VLOOKUP(A748,'星云问卷'!A:O,8,0),"")</f>
      </c>
      <c r="Y748" s="3">
        <f>IFERROR(VLOOKUP(A748,'星云问卷'!A:O,9,0),"")</f>
      </c>
      <c r="Z748" s="3">
        <f>IFERROR(VLOOKUP(A748,'星云问卷'!A:O,10,0),"")</f>
      </c>
      <c r="AA748" s="3">
        <f>IFERROR(VLOOKUP(A748,'星云问卷'!A:O,11,0),"")</f>
      </c>
      <c r="AB748" s="3">
        <f>IFERROR(VLOOKUP(A748,'星云问卷'!A:O,12,0),"")</f>
      </c>
      <c r="AC748" s="3">
        <f>IFERROR(VLOOKUP(A748,'星云问卷'!A:O,13,0),"")</f>
      </c>
      <c r="AD748" s="3">
        <f>IFERROR(VLOOKUP(A748,'星云问卷'!A:O,14,0),"")</f>
      </c>
      <c r="AE748" s="3">
        <f>IFERROR(VLOOKUP(A748,'星云问卷'!A:O,15,0),"")</f>
      </c>
      <c r="AF748" s="1">
        <f>IFERROR(VLOOKUP(A748,'微伴数据'!A:DB,72,0),"")</f>
      </c>
      <c r="AG748" s="5"/>
      <c r="AH748" s="4"/>
      <c r="AI748" s="5"/>
      <c r="AJ748" s="4"/>
      <c r="AK748" s="4"/>
      <c r="AL748" s="4"/>
      <c r="AM748" s="1"/>
      <c r="AN748" s="1"/>
      <c r="AO748" s="1"/>
    </row>
    <row r="749">
      <c r="A749" s="1">
        <f>IF('微伴数据'!A747="","",'微伴数据'!A747)</f>
      </c>
      <c r="B749" s="1">
        <f>IF('微伴数据'!B747="","",'微伴数据'!B747)</f>
      </c>
      <c r="C749" s="1">
        <f>IF('微伴数据'!G747="","",'微伴数据'!G747)</f>
      </c>
      <c r="D749" s="1">
        <f>IF('微伴数据'!D747="","",'微伴数据'!D747)</f>
      </c>
      <c r="E749" s="1">
        <f>IF('微伴数据'!CR741="","",'微伴数据'!CR741)</f>
      </c>
      <c r="F749" s="1">
        <f>IF('微伴数据'!CL741="","",'微伴数据'!CL741)</f>
      </c>
      <c r="G749" s="1" t="str">
        <v>B</v>
      </c>
      <c r="H749" s="1" t="str">
        <v>建联</v>
      </c>
      <c r="I749" s="1">
        <f>VLOOKUP(A749,'Sheet9'!A:A,1,0)</f>
      </c>
      <c r="J749" s="3"/>
      <c r="K749" s="1">
        <f>T749&amp;CHAR(10)&amp;U749&amp;CHAR(10)&amp;V749&amp;CHAR(10)&amp;Y749&amp;CHAR(10)&amp;Z749&amp;CHAR(10)&amp;AA749&amp;CHAR(10)&amp;AB749&amp;CHAR(10)&amp;AC749&amp;CHAR(10)&amp;AD749&amp;CHAR(10)&amp;AE749</f>
      </c>
      <c r="L749" s="2">
        <f>IFERROR(VLOOKUP(#REF!,'第一课直播'!D:L,9,0),IFERROR(VLOOKUP('第一课回放'!C:H,5,0),"未到课"))</f>
      </c>
      <c r="M749" s="2">
        <f>IFERROR(VLOOKUP(#REF!,'第一课回放'!C:H,5,0),"0:00:00")</f>
      </c>
      <c r="N749" s="2">
        <f>IFERROR(VLOOKUP(#REF!,'第二课直播'!D:L,9,0),"未到课")</f>
      </c>
      <c r="O749" s="2"/>
      <c r="P749" s="2"/>
      <c r="Q749" s="2"/>
      <c r="R749" s="2"/>
      <c r="S749" s="1">
        <f>IFERROR(VLOOKUP(A749,'微伴数据'!A:DB,12,0),"")</f>
      </c>
      <c r="T749" s="1">
        <f>IFERROR(VLOOKUP(A749,'微伴数据'!A:DB,32,0),"")</f>
      </c>
      <c r="U749" s="1">
        <f>IFERROR(VLOOKUP(A749,'微伴数据'!A:DC,81,0),"")</f>
      </c>
      <c r="V749" s="1"/>
      <c r="W749" s="1"/>
      <c r="X749" s="1">
        <f>IFERROR(VLOOKUP(A749,'星云问卷'!A:O,8,0),"")</f>
      </c>
      <c r="Y749" s="3">
        <f>IFERROR(VLOOKUP(A749,'星云问卷'!A:O,9,0),"")</f>
      </c>
      <c r="Z749" s="3">
        <f>IFERROR(VLOOKUP(A749,'星云问卷'!A:O,10,0),"")</f>
      </c>
      <c r="AA749" s="3">
        <f>IFERROR(VLOOKUP(A749,'星云问卷'!A:O,11,0),"")</f>
      </c>
      <c r="AB749" s="3">
        <f>IFERROR(VLOOKUP(A749,'星云问卷'!A:O,12,0),"")</f>
      </c>
      <c r="AC749" s="3">
        <f>IFERROR(VLOOKUP(A749,'星云问卷'!A:O,13,0),"")</f>
      </c>
      <c r="AD749" s="3">
        <f>IFERROR(VLOOKUP(A749,'星云问卷'!A:O,14,0),"")</f>
      </c>
      <c r="AE749" s="3">
        <f>IFERROR(VLOOKUP(A749,'星云问卷'!A:O,15,0),"")</f>
      </c>
      <c r="AF749" s="1">
        <f>IFERROR(VLOOKUP(A749,'微伴数据'!A:DB,72,0),"")</f>
      </c>
      <c r="AG749" s="5"/>
      <c r="AH749" s="4"/>
      <c r="AI749" s="5"/>
      <c r="AJ749" s="4"/>
      <c r="AK749" s="4"/>
      <c r="AL749" s="4"/>
      <c r="AM749" s="1"/>
      <c r="AN749" s="1"/>
      <c r="AO749" s="1"/>
    </row>
    <row r="750">
      <c r="A750" s="1">
        <f>IF('微伴数据'!A748="","",'微伴数据'!A748)</f>
      </c>
      <c r="B750" s="1">
        <f>IF('微伴数据'!B748="","",'微伴数据'!B748)</f>
      </c>
      <c r="C750" s="1">
        <f>IF('微伴数据'!G748="","",'微伴数据'!G748)</f>
      </c>
      <c r="D750" s="1">
        <f>IF('微伴数据'!D748="","",'微伴数据'!D748)</f>
      </c>
      <c r="E750" s="1">
        <f>IF('微伴数据'!CR742="","",'微伴数据'!CR742)</f>
      </c>
      <c r="F750" s="1">
        <f>IF('微伴数据'!CL742="","",'微伴数据'!CL742)</f>
      </c>
      <c r="G750" s="1" t="str">
        <v>B</v>
      </c>
      <c r="H750" s="1" t="str">
        <v>建联</v>
      </c>
      <c r="I750" s="1">
        <f>VLOOKUP(A750,'Sheet9'!A:A,1,0)</f>
      </c>
      <c r="J750" s="3"/>
      <c r="K750" s="1">
        <f>T750&amp;CHAR(10)&amp;U750&amp;CHAR(10)&amp;V750&amp;CHAR(10)&amp;Y750&amp;CHAR(10)&amp;Z750&amp;CHAR(10)&amp;AA750&amp;CHAR(10)&amp;AB750&amp;CHAR(10)&amp;AC750&amp;CHAR(10)&amp;AD750&amp;CHAR(10)&amp;AE750</f>
      </c>
      <c r="L750" s="2">
        <f>IFERROR(VLOOKUP(#REF!,'第一课直播'!D:L,9,0),IFERROR(VLOOKUP('第一课回放'!C:H,5,0),"未到课"))</f>
      </c>
      <c r="M750" s="2">
        <f>IFERROR(VLOOKUP(#REF!,'第一课回放'!C:H,5,0),"0:00:00")</f>
      </c>
      <c r="N750" s="2">
        <f>IFERROR(VLOOKUP(#REF!,'第二课直播'!D:L,9,0),"未到课")</f>
      </c>
      <c r="O750" s="2"/>
      <c r="P750" s="2"/>
      <c r="Q750" s="2"/>
      <c r="R750" s="2"/>
      <c r="S750" s="1">
        <f>IFERROR(VLOOKUP(A750,'微伴数据'!A:DB,12,0),"")</f>
      </c>
      <c r="T750" s="1">
        <f>IFERROR(VLOOKUP(A750,'微伴数据'!A:DB,32,0),"")</f>
      </c>
      <c r="U750" s="1">
        <f>IFERROR(VLOOKUP(A750,'微伴数据'!A:DC,81,0),"")</f>
      </c>
      <c r="V750" s="1"/>
      <c r="W750" s="1"/>
      <c r="X750" s="1">
        <f>IFERROR(VLOOKUP(A750,'星云问卷'!A:O,8,0),"")</f>
      </c>
      <c r="Y750" s="3">
        <f>IFERROR(VLOOKUP(A750,'星云问卷'!A:O,9,0),"")</f>
      </c>
      <c r="Z750" s="3">
        <f>IFERROR(VLOOKUP(A750,'星云问卷'!A:O,10,0),"")</f>
      </c>
      <c r="AA750" s="3">
        <f>IFERROR(VLOOKUP(A750,'星云问卷'!A:O,11,0),"")</f>
      </c>
      <c r="AB750" s="3">
        <f>IFERROR(VLOOKUP(A750,'星云问卷'!A:O,12,0),"")</f>
      </c>
      <c r="AC750" s="3">
        <f>IFERROR(VLOOKUP(A750,'星云问卷'!A:O,13,0),"")</f>
      </c>
      <c r="AD750" s="3">
        <f>IFERROR(VLOOKUP(A750,'星云问卷'!A:O,14,0),"")</f>
      </c>
      <c r="AE750" s="3">
        <f>IFERROR(VLOOKUP(A750,'星云问卷'!A:O,15,0),"")</f>
      </c>
      <c r="AF750" s="1">
        <f>IFERROR(VLOOKUP(A750,'微伴数据'!A:DB,72,0),"")</f>
      </c>
      <c r="AG750" s="5"/>
      <c r="AH750" s="4"/>
      <c r="AI750" s="5"/>
      <c r="AJ750" s="4"/>
      <c r="AK750" s="4"/>
      <c r="AL750" s="4"/>
      <c r="AM750" s="1"/>
      <c r="AN750" s="1"/>
      <c r="AO750" s="1"/>
    </row>
    <row r="751">
      <c r="A751" s="1">
        <f>IF('微伴数据'!A749="","",'微伴数据'!A749)</f>
      </c>
      <c r="B751" s="1">
        <f>IF('微伴数据'!B749="","",'微伴数据'!B749)</f>
      </c>
      <c r="C751" s="1">
        <f>IF('微伴数据'!G749="","",'微伴数据'!G749)</f>
      </c>
      <c r="D751" s="1">
        <f>IF('微伴数据'!D749="","",'微伴数据'!D749)</f>
      </c>
      <c r="E751" s="1">
        <f>IF('微伴数据'!CR743="","",'微伴数据'!CR743)</f>
      </c>
      <c r="F751" s="1">
        <f>IF('微伴数据'!CL743="","",'微伴数据'!CL743)</f>
      </c>
      <c r="G751" s="1" t="str">
        <v>B</v>
      </c>
      <c r="H751" s="1" t="str">
        <v>建联</v>
      </c>
      <c r="I751" s="1">
        <f>VLOOKUP(A751,'Sheet9'!A:A,1,0)</f>
      </c>
      <c r="J751" s="3"/>
      <c r="K751" s="1">
        <f>T751&amp;CHAR(10)&amp;U751&amp;CHAR(10)&amp;V751&amp;CHAR(10)&amp;Y751&amp;CHAR(10)&amp;Z751&amp;CHAR(10)&amp;AA751&amp;CHAR(10)&amp;AB751&amp;CHAR(10)&amp;AC751&amp;CHAR(10)&amp;AD751&amp;CHAR(10)&amp;AE751</f>
      </c>
      <c r="L751" s="2">
        <f>IFERROR(VLOOKUP(#REF!,'第一课直播'!D:L,9,0),IFERROR(VLOOKUP('第一课回放'!C:H,5,0),"未到课"))</f>
      </c>
      <c r="M751" s="2">
        <f>IFERROR(VLOOKUP(#REF!,'第一课回放'!C:H,5,0),"0:00:00")</f>
      </c>
      <c r="N751" s="2">
        <f>IFERROR(VLOOKUP(#REF!,'第二课直播'!D:L,9,0),"未到课")</f>
      </c>
      <c r="O751" s="2"/>
      <c r="P751" s="2"/>
      <c r="Q751" s="2"/>
      <c r="R751" s="2"/>
      <c r="S751" s="1">
        <f>IFERROR(VLOOKUP(A751,'微伴数据'!A:DB,12,0),"")</f>
      </c>
      <c r="T751" s="1">
        <f>IFERROR(VLOOKUP(A751,'微伴数据'!A:DB,32,0),"")</f>
      </c>
      <c r="U751" s="1">
        <f>IFERROR(VLOOKUP(A751,'微伴数据'!A:DC,81,0),"")</f>
      </c>
      <c r="V751" s="1"/>
      <c r="W751" s="1"/>
      <c r="X751" s="1">
        <f>IFERROR(VLOOKUP(A751,'星云问卷'!A:O,8,0),"")</f>
      </c>
      <c r="Y751" s="3">
        <f>IFERROR(VLOOKUP(A751,'星云问卷'!A:O,9,0),"")</f>
      </c>
      <c r="Z751" s="3">
        <f>IFERROR(VLOOKUP(A751,'星云问卷'!A:O,10,0),"")</f>
      </c>
      <c r="AA751" s="3">
        <f>IFERROR(VLOOKUP(A751,'星云问卷'!A:O,11,0),"")</f>
      </c>
      <c r="AB751" s="3">
        <f>IFERROR(VLOOKUP(A751,'星云问卷'!A:O,12,0),"")</f>
      </c>
      <c r="AC751" s="3">
        <f>IFERROR(VLOOKUP(A751,'星云问卷'!A:O,13,0),"")</f>
      </c>
      <c r="AD751" s="3">
        <f>IFERROR(VLOOKUP(A751,'星云问卷'!A:O,14,0),"")</f>
      </c>
      <c r="AE751" s="3">
        <f>IFERROR(VLOOKUP(A751,'星云问卷'!A:O,15,0),"")</f>
      </c>
      <c r="AF751" s="1">
        <f>IFERROR(VLOOKUP(A751,'微伴数据'!A:DB,72,0),"")</f>
      </c>
      <c r="AG751" s="5"/>
      <c r="AH751" s="4"/>
      <c r="AI751" s="5"/>
      <c r="AJ751" s="4"/>
      <c r="AK751" s="4"/>
      <c r="AL751" s="4"/>
      <c r="AM751" s="1"/>
      <c r="AN751" s="1"/>
      <c r="AO751" s="1"/>
    </row>
    <row r="752">
      <c r="A752" s="1">
        <f>IF('微伴数据'!A750="","",'微伴数据'!A750)</f>
      </c>
      <c r="B752" s="1">
        <f>IF('微伴数据'!B750="","",'微伴数据'!B750)</f>
      </c>
      <c r="C752" s="1">
        <f>IF('微伴数据'!G750="","",'微伴数据'!G750)</f>
      </c>
      <c r="D752" s="1">
        <f>IF('微伴数据'!D750="","",'微伴数据'!D750)</f>
      </c>
      <c r="E752" s="1">
        <f>IF('微伴数据'!CR744="","",'微伴数据'!CR744)</f>
      </c>
      <c r="F752" s="1">
        <f>IF('微伴数据'!CL744="","",'微伴数据'!CL744)</f>
      </c>
      <c r="G752" s="1" t="str">
        <v>B</v>
      </c>
      <c r="H752" s="1" t="str">
        <v>建联</v>
      </c>
      <c r="I752" s="1">
        <f>VLOOKUP(A752,'Sheet9'!A:A,1,0)</f>
      </c>
      <c r="J752" s="3"/>
      <c r="K752" s="1">
        <f>T752&amp;CHAR(10)&amp;U752&amp;CHAR(10)&amp;V752&amp;CHAR(10)&amp;Y752&amp;CHAR(10)&amp;Z752&amp;CHAR(10)&amp;AA752&amp;CHAR(10)&amp;AB752&amp;CHAR(10)&amp;AC752&amp;CHAR(10)&amp;AD752&amp;CHAR(10)&amp;AE752</f>
      </c>
      <c r="L752" s="2">
        <f>IFERROR(VLOOKUP(#REF!,'第一课直播'!D:L,9,0),IFERROR(VLOOKUP('第一课回放'!C:H,5,0),"未到课"))</f>
      </c>
      <c r="M752" s="2">
        <f>IFERROR(VLOOKUP(#REF!,'第一课回放'!C:H,5,0),"0:00:00")</f>
      </c>
      <c r="N752" s="2">
        <f>IFERROR(VLOOKUP(#REF!,'第二课直播'!D:L,9,0),"未到课")</f>
      </c>
      <c r="O752" s="2"/>
      <c r="P752" s="2"/>
      <c r="Q752" s="2"/>
      <c r="R752" s="2"/>
      <c r="S752" s="1">
        <f>IFERROR(VLOOKUP(A752,'微伴数据'!A:DB,12,0),"")</f>
      </c>
      <c r="T752" s="1">
        <f>IFERROR(VLOOKUP(A752,'微伴数据'!A:DB,32,0),"")</f>
      </c>
      <c r="U752" s="1">
        <f>IFERROR(VLOOKUP(A752,'微伴数据'!A:DC,81,0),"")</f>
      </c>
      <c r="V752" s="1"/>
      <c r="W752" s="1"/>
      <c r="X752" s="1">
        <f>IFERROR(VLOOKUP(A752,'星云问卷'!A:O,8,0),"")</f>
      </c>
      <c r="Y752" s="3">
        <f>IFERROR(VLOOKUP(A752,'星云问卷'!A:O,9,0),"")</f>
      </c>
      <c r="Z752" s="3">
        <f>IFERROR(VLOOKUP(A752,'星云问卷'!A:O,10,0),"")</f>
      </c>
      <c r="AA752" s="3">
        <f>IFERROR(VLOOKUP(A752,'星云问卷'!A:O,11,0),"")</f>
      </c>
      <c r="AB752" s="3">
        <f>IFERROR(VLOOKUP(A752,'星云问卷'!A:O,12,0),"")</f>
      </c>
      <c r="AC752" s="3">
        <f>IFERROR(VLOOKUP(A752,'星云问卷'!A:O,13,0),"")</f>
      </c>
      <c r="AD752" s="3">
        <f>IFERROR(VLOOKUP(A752,'星云问卷'!A:O,14,0),"")</f>
      </c>
      <c r="AE752" s="3">
        <f>IFERROR(VLOOKUP(A752,'星云问卷'!A:O,15,0),"")</f>
      </c>
      <c r="AF752" s="1">
        <f>IFERROR(VLOOKUP(A752,'微伴数据'!A:DB,72,0),"")</f>
      </c>
      <c r="AG752" s="5"/>
      <c r="AH752" s="4"/>
      <c r="AI752" s="5"/>
      <c r="AJ752" s="4"/>
      <c r="AK752" s="4"/>
      <c r="AL752" s="4"/>
      <c r="AM752" s="1"/>
      <c r="AN752" s="1"/>
      <c r="AO752" s="1"/>
    </row>
    <row r="753">
      <c r="A753" s="1">
        <f>IF('微伴数据'!A751="","",'微伴数据'!A751)</f>
      </c>
      <c r="B753" s="1">
        <f>IF('微伴数据'!B751="","",'微伴数据'!B751)</f>
      </c>
      <c r="C753" s="1">
        <f>IF('微伴数据'!G751="","",'微伴数据'!G751)</f>
      </c>
      <c r="D753" s="1">
        <f>IF('微伴数据'!D751="","",'微伴数据'!D751)</f>
      </c>
      <c r="E753" s="1">
        <f>IF('微伴数据'!CR745="","",'微伴数据'!CR745)</f>
      </c>
      <c r="F753" s="1">
        <f>IF('微伴数据'!CL745="","",'微伴数据'!CL745)</f>
      </c>
      <c r="G753" s="1" t="str">
        <v>B</v>
      </c>
      <c r="H753" s="1" t="str">
        <v>建联</v>
      </c>
      <c r="I753" s="1">
        <f>VLOOKUP(A753,'Sheet9'!A:A,1,0)</f>
      </c>
      <c r="J753" s="3"/>
      <c r="K753" s="1">
        <f>T753&amp;CHAR(10)&amp;U753&amp;CHAR(10)&amp;V753&amp;CHAR(10)&amp;Y753&amp;CHAR(10)&amp;Z753&amp;CHAR(10)&amp;AA753&amp;CHAR(10)&amp;AB753&amp;CHAR(10)&amp;AC753&amp;CHAR(10)&amp;AD753&amp;CHAR(10)&amp;AE753</f>
      </c>
      <c r="L753" s="2">
        <f>IFERROR(VLOOKUP(#REF!,'第一课直播'!D:L,9,0),IFERROR(VLOOKUP('第一课回放'!C:H,5,0),"未到课"))</f>
      </c>
      <c r="M753" s="2">
        <f>IFERROR(VLOOKUP(#REF!,'第一课回放'!C:H,5,0),"0:00:00")</f>
      </c>
      <c r="N753" s="2">
        <f>IFERROR(VLOOKUP(#REF!,'第二课直播'!D:L,9,0),"未到课")</f>
      </c>
      <c r="O753" s="2"/>
      <c r="P753" s="2"/>
      <c r="Q753" s="2"/>
      <c r="R753" s="2"/>
      <c r="S753" s="1">
        <f>IFERROR(VLOOKUP(A753,'微伴数据'!A:DB,12,0),"")</f>
      </c>
      <c r="T753" s="1">
        <f>IFERROR(VLOOKUP(A753,'微伴数据'!A:DB,32,0),"")</f>
      </c>
      <c r="U753" s="1">
        <f>IFERROR(VLOOKUP(A753,'微伴数据'!A:DC,81,0),"")</f>
      </c>
      <c r="V753" s="1"/>
      <c r="W753" s="1"/>
      <c r="X753" s="1">
        <f>IFERROR(VLOOKUP(A753,'星云问卷'!A:O,8,0),"")</f>
      </c>
      <c r="Y753" s="3">
        <f>IFERROR(VLOOKUP(A753,'星云问卷'!A:O,9,0),"")</f>
      </c>
      <c r="Z753" s="3">
        <f>IFERROR(VLOOKUP(A753,'星云问卷'!A:O,10,0),"")</f>
      </c>
      <c r="AA753" s="3">
        <f>IFERROR(VLOOKUP(A753,'星云问卷'!A:O,11,0),"")</f>
      </c>
      <c r="AB753" s="3">
        <f>IFERROR(VLOOKUP(A753,'星云问卷'!A:O,12,0),"")</f>
      </c>
      <c r="AC753" s="3">
        <f>IFERROR(VLOOKUP(A753,'星云问卷'!A:O,13,0),"")</f>
      </c>
      <c r="AD753" s="3">
        <f>IFERROR(VLOOKUP(A753,'星云问卷'!A:O,14,0),"")</f>
      </c>
      <c r="AE753" s="3">
        <f>IFERROR(VLOOKUP(A753,'星云问卷'!A:O,15,0),"")</f>
      </c>
      <c r="AF753" s="1">
        <f>IFERROR(VLOOKUP(A753,'微伴数据'!A:DB,72,0),"")</f>
      </c>
      <c r="AG753" s="5"/>
      <c r="AH753" s="4"/>
      <c r="AI753" s="5"/>
      <c r="AJ753" s="4"/>
      <c r="AK753" s="4"/>
      <c r="AL753" s="4"/>
      <c r="AM753" s="1"/>
      <c r="AN753" s="1"/>
      <c r="AO753" s="1"/>
    </row>
    <row r="754">
      <c r="A754" s="1">
        <f>IF('微伴数据'!A752="","",'微伴数据'!A752)</f>
      </c>
      <c r="B754" s="1">
        <f>IF('微伴数据'!B752="","",'微伴数据'!B752)</f>
      </c>
      <c r="C754" s="1">
        <f>IF('微伴数据'!G752="","",'微伴数据'!G752)</f>
      </c>
      <c r="D754" s="1">
        <f>IF('微伴数据'!D752="","",'微伴数据'!D752)</f>
      </c>
      <c r="E754" s="1">
        <f>IF('微伴数据'!CR746="","",'微伴数据'!CR746)</f>
      </c>
      <c r="F754" s="1">
        <f>IF('微伴数据'!CL746="","",'微伴数据'!CL746)</f>
      </c>
      <c r="G754" s="1" t="str">
        <v>B</v>
      </c>
      <c r="H754" s="1" t="str">
        <v>建联</v>
      </c>
      <c r="I754" s="1">
        <f>VLOOKUP(A754,'Sheet9'!A:A,1,0)</f>
      </c>
      <c r="J754" s="3"/>
      <c r="K754" s="1">
        <f>T754&amp;CHAR(10)&amp;U754&amp;CHAR(10)&amp;V754&amp;CHAR(10)&amp;Y754&amp;CHAR(10)&amp;Z754&amp;CHAR(10)&amp;AA754&amp;CHAR(10)&amp;AB754&amp;CHAR(10)&amp;AC754&amp;CHAR(10)&amp;AD754&amp;CHAR(10)&amp;AE754</f>
      </c>
      <c r="L754" s="2">
        <f>IFERROR(VLOOKUP(#REF!,'第一课直播'!D:L,9,0),IFERROR(VLOOKUP('第一课回放'!C:H,5,0),"未到课"))</f>
      </c>
      <c r="M754" s="2">
        <f>IFERROR(VLOOKUP(#REF!,'第一课回放'!C:H,5,0),"0:00:00")</f>
      </c>
      <c r="N754" s="2">
        <f>IFERROR(VLOOKUP(#REF!,'第二课直播'!D:L,9,0),"未到课")</f>
      </c>
      <c r="O754" s="2"/>
      <c r="P754" s="2"/>
      <c r="Q754" s="2"/>
      <c r="R754" s="2"/>
      <c r="S754" s="1">
        <f>IFERROR(VLOOKUP(A754,'微伴数据'!A:DB,12,0),"")</f>
      </c>
      <c r="T754" s="1">
        <f>IFERROR(VLOOKUP(A754,'微伴数据'!A:DB,32,0),"")</f>
      </c>
      <c r="U754" s="1">
        <f>IFERROR(VLOOKUP(A754,'微伴数据'!A:DC,81,0),"")</f>
      </c>
      <c r="V754" s="1"/>
      <c r="W754" s="1"/>
      <c r="X754" s="1">
        <f>IFERROR(VLOOKUP(A754,'星云问卷'!A:O,8,0),"")</f>
      </c>
      <c r="Y754" s="3">
        <f>IFERROR(VLOOKUP(A754,'星云问卷'!A:O,9,0),"")</f>
      </c>
      <c r="Z754" s="3">
        <f>IFERROR(VLOOKUP(A754,'星云问卷'!A:O,10,0),"")</f>
      </c>
      <c r="AA754" s="3">
        <f>IFERROR(VLOOKUP(A754,'星云问卷'!A:O,11,0),"")</f>
      </c>
      <c r="AB754" s="3">
        <f>IFERROR(VLOOKUP(A754,'星云问卷'!A:O,12,0),"")</f>
      </c>
      <c r="AC754" s="3">
        <f>IFERROR(VLOOKUP(A754,'星云问卷'!A:O,13,0),"")</f>
      </c>
      <c r="AD754" s="3">
        <f>IFERROR(VLOOKUP(A754,'星云问卷'!A:O,14,0),"")</f>
      </c>
      <c r="AE754" s="3">
        <f>IFERROR(VLOOKUP(A754,'星云问卷'!A:O,15,0),"")</f>
      </c>
      <c r="AF754" s="1">
        <f>IFERROR(VLOOKUP(A754,'微伴数据'!A:DB,72,0),"")</f>
      </c>
      <c r="AG754" s="5"/>
      <c r="AH754" s="4"/>
      <c r="AI754" s="5"/>
      <c r="AJ754" s="4"/>
      <c r="AK754" s="4"/>
      <c r="AL754" s="4"/>
      <c r="AM754" s="1"/>
      <c r="AN754" s="1"/>
      <c r="AO754" s="1"/>
    </row>
    <row r="755">
      <c r="A755" s="1">
        <f>IF('微伴数据'!A753="","",'微伴数据'!A753)</f>
      </c>
      <c r="B755" s="1">
        <f>IF('微伴数据'!B753="","",'微伴数据'!B753)</f>
      </c>
      <c r="C755" s="1">
        <f>IF('微伴数据'!G753="","",'微伴数据'!G753)</f>
      </c>
      <c r="D755" s="1">
        <f>IF('微伴数据'!D753="","",'微伴数据'!D753)</f>
      </c>
      <c r="E755" s="1">
        <f>IF('微伴数据'!CR747="","",'微伴数据'!CR747)</f>
      </c>
      <c r="F755" s="1">
        <f>IF('微伴数据'!CL747="","",'微伴数据'!CL747)</f>
      </c>
      <c r="G755" s="1" t="str">
        <v>B</v>
      </c>
      <c r="H755" s="1" t="str">
        <v>建联</v>
      </c>
      <c r="I755" s="1">
        <f>VLOOKUP(A755,'Sheet9'!A:A,1,0)</f>
      </c>
      <c r="J755" s="3"/>
      <c r="K755" s="1">
        <f>T755&amp;CHAR(10)&amp;U755&amp;CHAR(10)&amp;V755&amp;CHAR(10)&amp;Y755&amp;CHAR(10)&amp;Z755&amp;CHAR(10)&amp;AA755&amp;CHAR(10)&amp;AB755&amp;CHAR(10)&amp;AC755&amp;CHAR(10)&amp;AD755&amp;CHAR(10)&amp;AE755</f>
      </c>
      <c r="L755" s="2">
        <f>IFERROR(VLOOKUP(#REF!,'第一课直播'!D:L,9,0),IFERROR(VLOOKUP('第一课回放'!C:H,5,0),"未到课"))</f>
      </c>
      <c r="M755" s="2">
        <f>IFERROR(VLOOKUP(#REF!,'第一课回放'!C:H,5,0),"0:00:00")</f>
      </c>
      <c r="N755" s="2">
        <f>IFERROR(VLOOKUP(#REF!,'第二课直播'!D:L,9,0),"未到课")</f>
      </c>
      <c r="O755" s="2"/>
      <c r="P755" s="2"/>
      <c r="Q755" s="2"/>
      <c r="R755" s="2"/>
      <c r="S755" s="1">
        <f>IFERROR(VLOOKUP(A755,'微伴数据'!A:DB,12,0),"")</f>
      </c>
      <c r="T755" s="1">
        <f>IFERROR(VLOOKUP(A755,'微伴数据'!A:DB,32,0),"")</f>
      </c>
      <c r="U755" s="1">
        <f>IFERROR(VLOOKUP(A755,'微伴数据'!A:DC,81,0),"")</f>
      </c>
      <c r="V755" s="1"/>
      <c r="W755" s="1"/>
      <c r="X755" s="1">
        <f>IFERROR(VLOOKUP(A755,'星云问卷'!A:O,8,0),"")</f>
      </c>
      <c r="Y755" s="3">
        <f>IFERROR(VLOOKUP(A755,'星云问卷'!A:O,9,0),"")</f>
      </c>
      <c r="Z755" s="3">
        <f>IFERROR(VLOOKUP(A755,'星云问卷'!A:O,10,0),"")</f>
      </c>
      <c r="AA755" s="3">
        <f>IFERROR(VLOOKUP(A755,'星云问卷'!A:O,11,0),"")</f>
      </c>
      <c r="AB755" s="3">
        <f>IFERROR(VLOOKUP(A755,'星云问卷'!A:O,12,0),"")</f>
      </c>
      <c r="AC755" s="3">
        <f>IFERROR(VLOOKUP(A755,'星云问卷'!A:O,13,0),"")</f>
      </c>
      <c r="AD755" s="3">
        <f>IFERROR(VLOOKUP(A755,'星云问卷'!A:O,14,0),"")</f>
      </c>
      <c r="AE755" s="3">
        <f>IFERROR(VLOOKUP(A755,'星云问卷'!A:O,15,0),"")</f>
      </c>
      <c r="AF755" s="1">
        <f>IFERROR(VLOOKUP(A755,'微伴数据'!A:DB,72,0),"")</f>
      </c>
      <c r="AG755" s="5"/>
      <c r="AH755" s="4"/>
      <c r="AI755" s="5"/>
      <c r="AJ755" s="4"/>
      <c r="AK755" s="4"/>
      <c r="AL755" s="4"/>
      <c r="AM755" s="1"/>
      <c r="AN755" s="1"/>
      <c r="AO755" s="1"/>
    </row>
    <row r="756">
      <c r="A756" s="1">
        <f>IF('微伴数据'!A754="","",'微伴数据'!A754)</f>
      </c>
      <c r="B756" s="1">
        <f>IF('微伴数据'!B754="","",'微伴数据'!B754)</f>
      </c>
      <c r="C756" s="1">
        <f>IF('微伴数据'!G754="","",'微伴数据'!G754)</f>
      </c>
      <c r="D756" s="1">
        <f>IF('微伴数据'!D754="","",'微伴数据'!D754)</f>
      </c>
      <c r="E756" s="1">
        <f>IF('微伴数据'!CR748="","",'微伴数据'!CR748)</f>
      </c>
      <c r="F756" s="1">
        <f>IF('微伴数据'!CL748="","",'微伴数据'!CL748)</f>
      </c>
      <c r="G756" s="1" t="str">
        <v>B</v>
      </c>
      <c r="H756" s="1" t="str">
        <v>建联</v>
      </c>
      <c r="I756" s="1">
        <f>VLOOKUP(A756,'Sheet9'!A:A,1,0)</f>
      </c>
      <c r="J756" s="3"/>
      <c r="K756" s="1">
        <f>T756&amp;CHAR(10)&amp;U756&amp;CHAR(10)&amp;V756&amp;CHAR(10)&amp;Y756&amp;CHAR(10)&amp;Z756&amp;CHAR(10)&amp;AA756&amp;CHAR(10)&amp;AB756&amp;CHAR(10)&amp;AC756&amp;CHAR(10)&amp;AD756&amp;CHAR(10)&amp;AE756</f>
      </c>
      <c r="L756" s="2">
        <f>IFERROR(VLOOKUP(#REF!,'第一课直播'!D:L,9,0),IFERROR(VLOOKUP('第一课回放'!C:H,5,0),"未到课"))</f>
      </c>
      <c r="M756" s="2">
        <f>IFERROR(VLOOKUP(#REF!,'第一课回放'!C:H,5,0),"0:00:00")</f>
      </c>
      <c r="N756" s="2">
        <f>IFERROR(VLOOKUP(#REF!,'第二课直播'!D:L,9,0),"未到课")</f>
      </c>
      <c r="O756" s="2"/>
      <c r="P756" s="2"/>
      <c r="Q756" s="2"/>
      <c r="R756" s="2"/>
      <c r="S756" s="1">
        <f>IFERROR(VLOOKUP(A756,'微伴数据'!A:DB,12,0),"")</f>
      </c>
      <c r="T756" s="1">
        <f>IFERROR(VLOOKUP(A756,'微伴数据'!A:DB,32,0),"")</f>
      </c>
      <c r="U756" s="1">
        <f>IFERROR(VLOOKUP(A756,'微伴数据'!A:DC,81,0),"")</f>
      </c>
      <c r="V756" s="1"/>
      <c r="W756" s="1"/>
      <c r="X756" s="1">
        <f>IFERROR(VLOOKUP(A756,'星云问卷'!A:O,8,0),"")</f>
      </c>
      <c r="Y756" s="3">
        <f>IFERROR(VLOOKUP(A756,'星云问卷'!A:O,9,0),"")</f>
      </c>
      <c r="Z756" s="3">
        <f>IFERROR(VLOOKUP(A756,'星云问卷'!A:O,10,0),"")</f>
      </c>
      <c r="AA756" s="3">
        <f>IFERROR(VLOOKUP(A756,'星云问卷'!A:O,11,0),"")</f>
      </c>
      <c r="AB756" s="3">
        <f>IFERROR(VLOOKUP(A756,'星云问卷'!A:O,12,0),"")</f>
      </c>
      <c r="AC756" s="3">
        <f>IFERROR(VLOOKUP(A756,'星云问卷'!A:O,13,0),"")</f>
      </c>
      <c r="AD756" s="3">
        <f>IFERROR(VLOOKUP(A756,'星云问卷'!A:O,14,0),"")</f>
      </c>
      <c r="AE756" s="3">
        <f>IFERROR(VLOOKUP(A756,'星云问卷'!A:O,15,0),"")</f>
      </c>
      <c r="AF756" s="1">
        <f>IFERROR(VLOOKUP(A756,'微伴数据'!A:DB,72,0),"")</f>
      </c>
      <c r="AG756" s="5"/>
      <c r="AH756" s="4"/>
      <c r="AI756" s="5"/>
      <c r="AJ756" s="4"/>
      <c r="AK756" s="4"/>
      <c r="AL756" s="4"/>
      <c r="AM756" s="1"/>
      <c r="AN756" s="1"/>
      <c r="AO756" s="1"/>
    </row>
    <row r="757">
      <c r="A757" s="1">
        <f>IF('微伴数据'!A755="","",'微伴数据'!A755)</f>
      </c>
      <c r="B757" s="1">
        <f>IF('微伴数据'!B755="","",'微伴数据'!B755)</f>
      </c>
      <c r="C757" s="1">
        <f>IF('微伴数据'!G755="","",'微伴数据'!G755)</f>
      </c>
      <c r="D757" s="1">
        <f>IF('微伴数据'!D755="","",'微伴数据'!D755)</f>
      </c>
      <c r="E757" s="1">
        <f>IF('微伴数据'!CR749="","",'微伴数据'!CR749)</f>
      </c>
      <c r="F757" s="1">
        <f>IF('微伴数据'!CL749="","",'微伴数据'!CL749)</f>
      </c>
      <c r="G757" s="1" t="str">
        <v>B</v>
      </c>
      <c r="H757" s="1" t="str">
        <v>建联</v>
      </c>
      <c r="I757" s="1">
        <f>VLOOKUP(A757,'Sheet9'!A:A,1,0)</f>
      </c>
      <c r="J757" s="3"/>
      <c r="K757" s="1">
        <f>T757&amp;CHAR(10)&amp;U757&amp;CHAR(10)&amp;V757&amp;CHAR(10)&amp;Y757&amp;CHAR(10)&amp;Z757&amp;CHAR(10)&amp;AA757&amp;CHAR(10)&amp;AB757&amp;CHAR(10)&amp;AC757&amp;CHAR(10)&amp;AD757&amp;CHAR(10)&amp;AE757</f>
      </c>
      <c r="L757" s="2">
        <f>IFERROR(VLOOKUP(#REF!,'第一课直播'!D:L,9,0),IFERROR(VLOOKUP('第一课回放'!C:H,5,0),"未到课"))</f>
      </c>
      <c r="M757" s="2">
        <f>IFERROR(VLOOKUP(#REF!,'第一课回放'!C:H,5,0),"0:00:00")</f>
      </c>
      <c r="N757" s="2">
        <f>IFERROR(VLOOKUP(#REF!,'第二课直播'!D:L,9,0),"未到课")</f>
      </c>
      <c r="O757" s="2"/>
      <c r="P757" s="2"/>
      <c r="Q757" s="2"/>
      <c r="R757" s="2"/>
      <c r="S757" s="1">
        <f>IFERROR(VLOOKUP(A757,'微伴数据'!A:DB,12,0),"")</f>
      </c>
      <c r="T757" s="1">
        <f>IFERROR(VLOOKUP(A757,'微伴数据'!A:DB,32,0),"")</f>
      </c>
      <c r="U757" s="1">
        <f>IFERROR(VLOOKUP(A757,'微伴数据'!A:DC,81,0),"")</f>
      </c>
      <c r="V757" s="1"/>
      <c r="W757" s="1"/>
      <c r="X757" s="1">
        <f>IFERROR(VLOOKUP(A757,'星云问卷'!A:O,8,0),"")</f>
      </c>
      <c r="Y757" s="3">
        <f>IFERROR(VLOOKUP(A757,'星云问卷'!A:O,9,0),"")</f>
      </c>
      <c r="Z757" s="3">
        <f>IFERROR(VLOOKUP(A757,'星云问卷'!A:O,10,0),"")</f>
      </c>
      <c r="AA757" s="3">
        <f>IFERROR(VLOOKUP(A757,'星云问卷'!A:O,11,0),"")</f>
      </c>
      <c r="AB757" s="3">
        <f>IFERROR(VLOOKUP(A757,'星云问卷'!A:O,12,0),"")</f>
      </c>
      <c r="AC757" s="3">
        <f>IFERROR(VLOOKUP(A757,'星云问卷'!A:O,13,0),"")</f>
      </c>
      <c r="AD757" s="3">
        <f>IFERROR(VLOOKUP(A757,'星云问卷'!A:O,14,0),"")</f>
      </c>
      <c r="AE757" s="3">
        <f>IFERROR(VLOOKUP(A757,'星云问卷'!A:O,15,0),"")</f>
      </c>
      <c r="AF757" s="1">
        <f>IFERROR(VLOOKUP(A757,'微伴数据'!A:DB,72,0),"")</f>
      </c>
      <c r="AG757" s="5"/>
      <c r="AH757" s="4"/>
      <c r="AI757" s="5"/>
      <c r="AJ757" s="4"/>
      <c r="AK757" s="4"/>
      <c r="AL757" s="4"/>
      <c r="AM757" s="1"/>
      <c r="AN757" s="1"/>
      <c r="AO757" s="1"/>
    </row>
    <row r="758">
      <c r="A758" s="1">
        <f>IF('微伴数据'!A756="","",'微伴数据'!A756)</f>
      </c>
      <c r="B758" s="1">
        <f>IF('微伴数据'!B756="","",'微伴数据'!B756)</f>
      </c>
      <c r="C758" s="1">
        <f>IF('微伴数据'!G756="","",'微伴数据'!G756)</f>
      </c>
      <c r="D758" s="1">
        <f>IF('微伴数据'!D756="","",'微伴数据'!D756)</f>
      </c>
      <c r="E758" s="1">
        <f>IF('微伴数据'!CR750="","",'微伴数据'!CR750)</f>
      </c>
      <c r="F758" s="1">
        <f>IF('微伴数据'!CL750="","",'微伴数据'!CL750)</f>
      </c>
      <c r="G758" s="1" t="str">
        <v>B</v>
      </c>
      <c r="H758" s="1" t="str">
        <v>建联</v>
      </c>
      <c r="I758" s="1">
        <f>VLOOKUP(A758,'Sheet9'!A:A,1,0)</f>
      </c>
      <c r="J758" s="3"/>
      <c r="K758" s="1">
        <f>T758&amp;CHAR(10)&amp;U758&amp;CHAR(10)&amp;V758&amp;CHAR(10)&amp;Y758&amp;CHAR(10)&amp;Z758&amp;CHAR(10)&amp;AA758&amp;CHAR(10)&amp;AB758&amp;CHAR(10)&amp;AC758&amp;CHAR(10)&amp;AD758&amp;CHAR(10)&amp;AE758</f>
      </c>
      <c r="L758" s="2">
        <f>IFERROR(VLOOKUP(#REF!,'第一课直播'!D:L,9,0),IFERROR(VLOOKUP('第一课回放'!C:H,5,0),"未到课"))</f>
      </c>
      <c r="M758" s="2">
        <f>IFERROR(VLOOKUP(#REF!,'第一课回放'!C:H,5,0),"0:00:00")</f>
      </c>
      <c r="N758" s="2">
        <f>IFERROR(VLOOKUP(#REF!,'第二课直播'!D:L,9,0),"未到课")</f>
      </c>
      <c r="O758" s="2"/>
      <c r="P758" s="2"/>
      <c r="Q758" s="2"/>
      <c r="R758" s="2"/>
      <c r="S758" s="1">
        <f>IFERROR(VLOOKUP(A758,'微伴数据'!A:DB,12,0),"")</f>
      </c>
      <c r="T758" s="1">
        <f>IFERROR(VLOOKUP(A758,'微伴数据'!A:DB,32,0),"")</f>
      </c>
      <c r="U758" s="1">
        <f>IFERROR(VLOOKUP(A758,'微伴数据'!A:DC,81,0),"")</f>
      </c>
      <c r="V758" s="1"/>
      <c r="W758" s="1"/>
      <c r="X758" s="1">
        <f>IFERROR(VLOOKUP(A758,'星云问卷'!A:O,8,0),"")</f>
      </c>
      <c r="Y758" s="3">
        <f>IFERROR(VLOOKUP(A758,'星云问卷'!A:O,9,0),"")</f>
      </c>
      <c r="Z758" s="3">
        <f>IFERROR(VLOOKUP(A758,'星云问卷'!A:O,10,0),"")</f>
      </c>
      <c r="AA758" s="3">
        <f>IFERROR(VLOOKUP(A758,'星云问卷'!A:O,11,0),"")</f>
      </c>
      <c r="AB758" s="3">
        <f>IFERROR(VLOOKUP(A758,'星云问卷'!A:O,12,0),"")</f>
      </c>
      <c r="AC758" s="3">
        <f>IFERROR(VLOOKUP(A758,'星云问卷'!A:O,13,0),"")</f>
      </c>
      <c r="AD758" s="3">
        <f>IFERROR(VLOOKUP(A758,'星云问卷'!A:O,14,0),"")</f>
      </c>
      <c r="AE758" s="3">
        <f>IFERROR(VLOOKUP(A758,'星云问卷'!A:O,15,0),"")</f>
      </c>
      <c r="AF758" s="1">
        <f>IFERROR(VLOOKUP(A758,'微伴数据'!A:DB,72,0),"")</f>
      </c>
      <c r="AG758" s="5"/>
      <c r="AH758" s="4"/>
      <c r="AI758" s="5"/>
      <c r="AJ758" s="4"/>
      <c r="AK758" s="4"/>
      <c r="AL758" s="4"/>
      <c r="AM758" s="1"/>
      <c r="AN758" s="1"/>
      <c r="AO758" s="1"/>
    </row>
    <row r="759">
      <c r="A759" s="1">
        <f>IF('微伴数据'!A757="","",'微伴数据'!A757)</f>
      </c>
      <c r="B759" s="1">
        <f>IF('微伴数据'!B757="","",'微伴数据'!B757)</f>
      </c>
      <c r="C759" s="1">
        <f>IF('微伴数据'!G757="","",'微伴数据'!G757)</f>
      </c>
      <c r="D759" s="1">
        <f>IF('微伴数据'!D757="","",'微伴数据'!D757)</f>
      </c>
      <c r="E759" s="1">
        <f>IF('微伴数据'!CR751="","",'微伴数据'!CR751)</f>
      </c>
      <c r="F759" s="1">
        <f>IF('微伴数据'!CL751="","",'微伴数据'!CL751)</f>
      </c>
      <c r="G759" s="1" t="str">
        <v>B</v>
      </c>
      <c r="H759" s="1" t="str">
        <v>建联</v>
      </c>
      <c r="I759" s="1">
        <f>VLOOKUP(A759,'Sheet9'!A:A,1,0)</f>
      </c>
      <c r="J759" s="3"/>
      <c r="K759" s="1">
        <f>T759&amp;CHAR(10)&amp;U759&amp;CHAR(10)&amp;V759&amp;CHAR(10)&amp;Y759&amp;CHAR(10)&amp;Z759&amp;CHAR(10)&amp;AA759&amp;CHAR(10)&amp;AB759&amp;CHAR(10)&amp;AC759&amp;CHAR(10)&amp;AD759&amp;CHAR(10)&amp;AE759</f>
      </c>
      <c r="L759" s="2">
        <f>IFERROR(VLOOKUP(#REF!,'第一课直播'!D:L,9,0),IFERROR(VLOOKUP('第一课回放'!C:H,5,0),"未到课"))</f>
      </c>
      <c r="M759" s="2">
        <f>IFERROR(VLOOKUP(#REF!,'第一课回放'!C:H,5,0),"0:00:00")</f>
      </c>
      <c r="N759" s="2">
        <f>IFERROR(VLOOKUP(#REF!,'第二课直播'!D:L,9,0),"未到课")</f>
      </c>
      <c r="O759" s="2"/>
      <c r="P759" s="2"/>
      <c r="Q759" s="2"/>
      <c r="R759" s="2"/>
      <c r="S759" s="1">
        <f>IFERROR(VLOOKUP(A759,'微伴数据'!A:DB,12,0),"")</f>
      </c>
      <c r="T759" s="1">
        <f>IFERROR(VLOOKUP(A759,'微伴数据'!A:DB,32,0),"")</f>
      </c>
      <c r="U759" s="1">
        <f>IFERROR(VLOOKUP(A759,'微伴数据'!A:DC,81,0),"")</f>
      </c>
      <c r="V759" s="1"/>
      <c r="W759" s="1"/>
      <c r="X759" s="1">
        <f>IFERROR(VLOOKUP(A759,'星云问卷'!A:O,8,0),"")</f>
      </c>
      <c r="Y759" s="3">
        <f>IFERROR(VLOOKUP(A759,'星云问卷'!A:O,9,0),"")</f>
      </c>
      <c r="Z759" s="3">
        <f>IFERROR(VLOOKUP(A759,'星云问卷'!A:O,10,0),"")</f>
      </c>
      <c r="AA759" s="3">
        <f>IFERROR(VLOOKUP(A759,'星云问卷'!A:O,11,0),"")</f>
      </c>
      <c r="AB759" s="3">
        <f>IFERROR(VLOOKUP(A759,'星云问卷'!A:O,12,0),"")</f>
      </c>
      <c r="AC759" s="3">
        <f>IFERROR(VLOOKUP(A759,'星云问卷'!A:O,13,0),"")</f>
      </c>
      <c r="AD759" s="3">
        <f>IFERROR(VLOOKUP(A759,'星云问卷'!A:O,14,0),"")</f>
      </c>
      <c r="AE759" s="3">
        <f>IFERROR(VLOOKUP(A759,'星云问卷'!A:O,15,0),"")</f>
      </c>
      <c r="AF759" s="1">
        <f>IFERROR(VLOOKUP(A759,'微伴数据'!A:DB,72,0),"")</f>
      </c>
      <c r="AG759" s="5"/>
      <c r="AH759" s="4"/>
      <c r="AI759" s="5"/>
      <c r="AJ759" s="4"/>
      <c r="AK759" s="4"/>
      <c r="AL759" s="4"/>
      <c r="AM759" s="1"/>
      <c r="AN759" s="1"/>
      <c r="AO759" s="1"/>
    </row>
    <row r="760">
      <c r="A760" s="1">
        <f>IF('微伴数据'!A758="","",'微伴数据'!A758)</f>
      </c>
      <c r="B760" s="1">
        <f>IF('微伴数据'!B758="","",'微伴数据'!B758)</f>
      </c>
      <c r="C760" s="1">
        <f>IF('微伴数据'!G758="","",'微伴数据'!G758)</f>
      </c>
      <c r="D760" s="1">
        <f>IF('微伴数据'!D758="","",'微伴数据'!D758)</f>
      </c>
      <c r="E760" s="1">
        <f>IF('微伴数据'!CR752="","",'微伴数据'!CR752)</f>
      </c>
      <c r="F760" s="1">
        <f>IF('微伴数据'!CL752="","",'微伴数据'!CL752)</f>
      </c>
      <c r="G760" s="1" t="str">
        <v>B</v>
      </c>
      <c r="H760" s="1" t="str">
        <v>建联</v>
      </c>
      <c r="I760" s="1">
        <f>VLOOKUP(A760,'Sheet9'!A:A,1,0)</f>
      </c>
      <c r="J760" s="3"/>
      <c r="K760" s="1">
        <f>T760&amp;CHAR(10)&amp;U760&amp;CHAR(10)&amp;V760&amp;CHAR(10)&amp;Y760&amp;CHAR(10)&amp;Z760&amp;CHAR(10)&amp;AA760&amp;CHAR(10)&amp;AB760&amp;CHAR(10)&amp;AC760&amp;CHAR(10)&amp;AD760&amp;CHAR(10)&amp;AE760</f>
      </c>
      <c r="L760" s="2">
        <f>IFERROR(VLOOKUP(#REF!,'第一课直播'!D:L,9,0),IFERROR(VLOOKUP('第一课回放'!C:H,5,0),"未到课"))</f>
      </c>
      <c r="M760" s="2">
        <f>IFERROR(VLOOKUP(#REF!,'第一课回放'!C:H,5,0),"0:00:00")</f>
      </c>
      <c r="N760" s="2">
        <f>IFERROR(VLOOKUP(#REF!,'第二课直播'!D:L,9,0),"未到课")</f>
      </c>
      <c r="O760" s="2"/>
      <c r="P760" s="2"/>
      <c r="Q760" s="2"/>
      <c r="R760" s="2"/>
      <c r="S760" s="1">
        <f>IFERROR(VLOOKUP(A760,'微伴数据'!A:DB,12,0),"")</f>
      </c>
      <c r="T760" s="1">
        <f>IFERROR(VLOOKUP(A760,'微伴数据'!A:DB,32,0),"")</f>
      </c>
      <c r="U760" s="1">
        <f>IFERROR(VLOOKUP(A760,'微伴数据'!A:DC,81,0),"")</f>
      </c>
      <c r="V760" s="1"/>
      <c r="W760" s="1"/>
      <c r="X760" s="1">
        <f>IFERROR(VLOOKUP(A760,'星云问卷'!A:O,8,0),"")</f>
      </c>
      <c r="Y760" s="3">
        <f>IFERROR(VLOOKUP(A760,'星云问卷'!A:O,9,0),"")</f>
      </c>
      <c r="Z760" s="3">
        <f>IFERROR(VLOOKUP(A760,'星云问卷'!A:O,10,0),"")</f>
      </c>
      <c r="AA760" s="3">
        <f>IFERROR(VLOOKUP(A760,'星云问卷'!A:O,11,0),"")</f>
      </c>
      <c r="AB760" s="3">
        <f>IFERROR(VLOOKUP(A760,'星云问卷'!A:O,12,0),"")</f>
      </c>
      <c r="AC760" s="3">
        <f>IFERROR(VLOOKUP(A760,'星云问卷'!A:O,13,0),"")</f>
      </c>
      <c r="AD760" s="3">
        <f>IFERROR(VLOOKUP(A760,'星云问卷'!A:O,14,0),"")</f>
      </c>
      <c r="AE760" s="3">
        <f>IFERROR(VLOOKUP(A760,'星云问卷'!A:O,15,0),"")</f>
      </c>
      <c r="AF760" s="1">
        <f>IFERROR(VLOOKUP(A760,'微伴数据'!A:DB,72,0),"")</f>
      </c>
      <c r="AG760" s="5"/>
      <c r="AH760" s="4"/>
      <c r="AI760" s="5"/>
      <c r="AJ760" s="4"/>
      <c r="AK760" s="4"/>
      <c r="AL760" s="4"/>
      <c r="AM760" s="1"/>
      <c r="AN760" s="1"/>
      <c r="AO760" s="1"/>
    </row>
    <row r="761">
      <c r="A761" s="1">
        <f>IF('微伴数据'!A759="","",'微伴数据'!A759)</f>
      </c>
      <c r="B761" s="1">
        <f>IF('微伴数据'!B759="","",'微伴数据'!B759)</f>
      </c>
      <c r="C761" s="1">
        <f>IF('微伴数据'!G759="","",'微伴数据'!G759)</f>
      </c>
      <c r="D761" s="1">
        <f>IF('微伴数据'!D759="","",'微伴数据'!D759)</f>
      </c>
      <c r="E761" s="1">
        <f>IF('微伴数据'!CR753="","",'微伴数据'!CR753)</f>
      </c>
      <c r="F761" s="1">
        <f>IF('微伴数据'!CL753="","",'微伴数据'!CL753)</f>
      </c>
      <c r="G761" s="1" t="str">
        <v>B</v>
      </c>
      <c r="H761" s="1" t="str">
        <v>建联</v>
      </c>
      <c r="I761" s="1">
        <f>VLOOKUP(A761,'Sheet9'!A:A,1,0)</f>
      </c>
      <c r="J761" s="3"/>
      <c r="K761" s="1">
        <f>T761&amp;CHAR(10)&amp;U761&amp;CHAR(10)&amp;V761&amp;CHAR(10)&amp;Y761&amp;CHAR(10)&amp;Z761&amp;CHAR(10)&amp;AA761&amp;CHAR(10)&amp;AB761&amp;CHAR(10)&amp;AC761&amp;CHAR(10)&amp;AD761&amp;CHAR(10)&amp;AE761</f>
      </c>
      <c r="L761" s="2">
        <f>IFERROR(VLOOKUP(#REF!,'第一课直播'!D:L,9,0),IFERROR(VLOOKUP('第一课回放'!C:H,5,0),"未到课"))</f>
      </c>
      <c r="M761" s="2">
        <f>IFERROR(VLOOKUP(#REF!,'第一课回放'!C:H,5,0),"0:00:00")</f>
      </c>
      <c r="N761" s="2">
        <f>IFERROR(VLOOKUP(#REF!,'第二课直播'!D:L,9,0),"未到课")</f>
      </c>
      <c r="O761" s="2"/>
      <c r="P761" s="2"/>
      <c r="Q761" s="2"/>
      <c r="R761" s="2"/>
      <c r="S761" s="1">
        <f>IFERROR(VLOOKUP(A761,'微伴数据'!A:DB,12,0),"")</f>
      </c>
      <c r="T761" s="1">
        <f>IFERROR(VLOOKUP(A761,'微伴数据'!A:DB,32,0),"")</f>
      </c>
      <c r="U761" s="1">
        <f>IFERROR(VLOOKUP(A761,'微伴数据'!A:DC,81,0),"")</f>
      </c>
      <c r="V761" s="1"/>
      <c r="W761" s="1"/>
      <c r="X761" s="1">
        <f>IFERROR(VLOOKUP(A761,'星云问卷'!A:O,8,0),"")</f>
      </c>
      <c r="Y761" s="3">
        <f>IFERROR(VLOOKUP(A761,'星云问卷'!A:O,9,0),"")</f>
      </c>
      <c r="Z761" s="3">
        <f>IFERROR(VLOOKUP(A761,'星云问卷'!A:O,10,0),"")</f>
      </c>
      <c r="AA761" s="3">
        <f>IFERROR(VLOOKUP(A761,'星云问卷'!A:O,11,0),"")</f>
      </c>
      <c r="AB761" s="3">
        <f>IFERROR(VLOOKUP(A761,'星云问卷'!A:O,12,0),"")</f>
      </c>
      <c r="AC761" s="3">
        <f>IFERROR(VLOOKUP(A761,'星云问卷'!A:O,13,0),"")</f>
      </c>
      <c r="AD761" s="3">
        <f>IFERROR(VLOOKUP(A761,'星云问卷'!A:O,14,0),"")</f>
      </c>
      <c r="AE761" s="3">
        <f>IFERROR(VLOOKUP(A761,'星云问卷'!A:O,15,0),"")</f>
      </c>
      <c r="AF761" s="1">
        <f>IFERROR(VLOOKUP(A761,'微伴数据'!A:DB,72,0),"")</f>
      </c>
      <c r="AG761" s="5" t="str">
        <v>54AR9zvB</v>
      </c>
      <c r="AH761" s="4" t="s">
        <v>76</v>
      </c>
      <c r="AI761" s="5" t="str">
        <v>6dq4fND2</v>
      </c>
      <c r="AJ761" s="4"/>
      <c r="AK761" s="4"/>
      <c r="AL761" s="4">
        <f>CONCATENATE( " 我把体验营用户专属福利给你发一下哈：" &amp; CHAR(10) &amp; CHAR(10), "1.《抖音商业IP课》" &amp; CHAR(10), "兑换码：", AG761, CHAR(10), "兑换码使用地址：https://appamvpb5mq9834.h5.xiaoeknow.com/p/t/v1/ecommerce/mkt/redeem_index" &amp; CHAR(10) &amp; CHAR(10), "2.《生财有术66个项目精选》" &amp; CHAR(10), "兑换码：", AH761, CHAR(10), "使用方式：微信搜索小报童投递-点击开始阅读-点击生财有术项目精选即可" &amp; CHAR(10) &amp; CHAR(10), "3.《生财365问》" &amp; CHAR(10), "兑换码：", AI761, CHAR(10), "使用方式：https://appamvpb5mq9834.h5.xiaoeknow.com/p/t/v1/ecommerce/mkt/redeem_index")</f>
      </c>
      <c r="AM761" s="1"/>
      <c r="AN761" s="1"/>
      <c r="AO761" s="1"/>
    </row>
    <row r="762">
      <c r="A762" s="1">
        <f>IF('微伴数据'!A760="","",'微伴数据'!A760)</f>
      </c>
      <c r="B762" s="1">
        <f>IF('微伴数据'!B760="","",'微伴数据'!B760)</f>
      </c>
      <c r="C762" s="1">
        <f>IF('微伴数据'!G760="","",'微伴数据'!G760)</f>
      </c>
      <c r="D762" s="1">
        <f>IF('微伴数据'!D760="","",'微伴数据'!D760)</f>
      </c>
      <c r="E762" s="1">
        <f>IF('微伴数据'!CR754="","",'微伴数据'!CR754)</f>
      </c>
      <c r="F762" s="1">
        <f>IF('微伴数据'!CL754="","",'微伴数据'!CL754)</f>
      </c>
      <c r="G762" s="1" t="str">
        <v>B</v>
      </c>
      <c r="H762" s="1" t="str">
        <v>建联</v>
      </c>
      <c r="I762" s="1">
        <f>VLOOKUP(A762,'Sheet9'!A:A,1,0)</f>
      </c>
      <c r="J762" s="3"/>
      <c r="K762" s="1">
        <f>T762&amp;CHAR(10)&amp;U762&amp;CHAR(10)&amp;V762&amp;CHAR(10)&amp;Y762&amp;CHAR(10)&amp;Z762&amp;CHAR(10)&amp;AA762&amp;CHAR(10)&amp;AB762&amp;CHAR(10)&amp;AC762&amp;CHAR(10)&amp;AD762&amp;CHAR(10)&amp;AE762</f>
      </c>
      <c r="L762" s="2">
        <f>IFERROR(VLOOKUP(#REF!,'第一课直播'!D:L,9,0),IFERROR(VLOOKUP('第一课回放'!C:H,5,0),"未到课"))</f>
      </c>
      <c r="M762" s="2">
        <f>IFERROR(VLOOKUP(#REF!,'第一课回放'!C:H,5,0),"0:00:00")</f>
      </c>
      <c r="N762" s="2">
        <f>IFERROR(VLOOKUP(#REF!,'第二课直播'!D:L,9,0),"未到课")</f>
      </c>
      <c r="O762" s="2"/>
      <c r="P762" s="2"/>
      <c r="Q762" s="2"/>
      <c r="R762" s="2"/>
      <c r="S762" s="1">
        <f>IFERROR(VLOOKUP(A762,'微伴数据'!A:DB,12,0),"")</f>
      </c>
      <c r="T762" s="1">
        <f>IFERROR(VLOOKUP(A762,'微伴数据'!A:DB,32,0),"")</f>
      </c>
      <c r="U762" s="1">
        <f>IFERROR(VLOOKUP(A762,'微伴数据'!A:DC,81,0),"")</f>
      </c>
      <c r="V762" s="1"/>
      <c r="W762" s="1"/>
      <c r="X762" s="1">
        <f>IFERROR(VLOOKUP(A762,'星云问卷'!A:O,8,0),"")</f>
      </c>
      <c r="Y762" s="3">
        <f>IFERROR(VLOOKUP(A762,'星云问卷'!A:O,9,0),"")</f>
      </c>
      <c r="Z762" s="3">
        <f>IFERROR(VLOOKUP(A762,'星云问卷'!A:O,10,0),"")</f>
      </c>
      <c r="AA762" s="3">
        <f>IFERROR(VLOOKUP(A762,'星云问卷'!A:O,11,0),"")</f>
      </c>
      <c r="AB762" s="3">
        <f>IFERROR(VLOOKUP(A762,'星云问卷'!A:O,12,0),"")</f>
      </c>
      <c r="AC762" s="3">
        <f>IFERROR(VLOOKUP(A762,'星云问卷'!A:O,13,0),"")</f>
      </c>
      <c r="AD762" s="3">
        <f>IFERROR(VLOOKUP(A762,'星云问卷'!A:O,14,0),"")</f>
      </c>
      <c r="AE762" s="3">
        <f>IFERROR(VLOOKUP(A762,'星云问卷'!A:O,15,0),"")</f>
      </c>
      <c r="AF762" s="1">
        <f>IFERROR(VLOOKUP(A762,'微伴数据'!A:DB,72,0),"")</f>
      </c>
      <c r="AG762" s="5"/>
      <c r="AH762" s="4"/>
      <c r="AI762" s="5"/>
      <c r="AJ762" s="4"/>
      <c r="AK762" s="4"/>
      <c r="AL762" s="4"/>
      <c r="AM762" s="1"/>
      <c r="AN762" s="1"/>
      <c r="AO762" s="1"/>
    </row>
    <row r="763">
      <c r="A763" s="1">
        <f>IF('微伴数据'!A761="","",'微伴数据'!A761)</f>
      </c>
      <c r="B763" s="1">
        <f>IF('微伴数据'!B761="","",'微伴数据'!B761)</f>
      </c>
      <c r="C763" s="1">
        <f>IF('微伴数据'!G761="","",'微伴数据'!G761)</f>
      </c>
      <c r="D763" s="1">
        <f>IF('微伴数据'!D761="","",'微伴数据'!D761)</f>
      </c>
      <c r="E763" s="1">
        <f>IF('微伴数据'!CR755="","",'微伴数据'!CR755)</f>
      </c>
      <c r="F763" s="1">
        <f>IF('微伴数据'!CL755="","",'微伴数据'!CL755)</f>
      </c>
      <c r="G763" s="1" t="str">
        <v>B</v>
      </c>
      <c r="H763" s="1" t="str">
        <v>建联</v>
      </c>
      <c r="I763" s="1">
        <f>VLOOKUP(A763,'Sheet9'!A:A,1,0)</f>
      </c>
      <c r="J763" s="3"/>
      <c r="K763" s="1">
        <f>T763&amp;CHAR(10)&amp;U763&amp;CHAR(10)&amp;V763&amp;CHAR(10)&amp;Y763&amp;CHAR(10)&amp;Z763&amp;CHAR(10)&amp;AA763&amp;CHAR(10)&amp;AB763&amp;CHAR(10)&amp;AC763&amp;CHAR(10)&amp;AD763&amp;CHAR(10)&amp;AE763</f>
      </c>
      <c r="L763" s="2">
        <f>IFERROR(VLOOKUP(#REF!,'第一课直播'!D:L,9,0),IFERROR(VLOOKUP('第一课回放'!C:H,5,0),"未到课"))</f>
      </c>
      <c r="M763" s="2">
        <f>IFERROR(VLOOKUP(#REF!,'第一课回放'!C:H,5,0),"0:00:00")</f>
      </c>
      <c r="N763" s="2">
        <f>IFERROR(VLOOKUP(#REF!,'第二课直播'!D:L,9,0),"未到课")</f>
      </c>
      <c r="O763" s="2"/>
      <c r="P763" s="2"/>
      <c r="Q763" s="2"/>
      <c r="R763" s="2"/>
      <c r="S763" s="1">
        <f>IFERROR(VLOOKUP(A763,'微伴数据'!A:DB,12,0),"")</f>
      </c>
      <c r="T763" s="1">
        <f>IFERROR(VLOOKUP(A763,'微伴数据'!A:DB,32,0),"")</f>
      </c>
      <c r="U763" s="1">
        <f>IFERROR(VLOOKUP(A763,'微伴数据'!A:DC,81,0),"")</f>
      </c>
      <c r="V763" s="1"/>
      <c r="W763" s="1"/>
      <c r="X763" s="1">
        <f>IFERROR(VLOOKUP(A763,'星云问卷'!A:O,8,0),"")</f>
      </c>
      <c r="Y763" s="3">
        <f>IFERROR(VLOOKUP(A763,'星云问卷'!A:O,9,0),"")</f>
      </c>
      <c r="Z763" s="3">
        <f>IFERROR(VLOOKUP(A763,'星云问卷'!A:O,10,0),"")</f>
      </c>
      <c r="AA763" s="3">
        <f>IFERROR(VLOOKUP(A763,'星云问卷'!A:O,11,0),"")</f>
      </c>
      <c r="AB763" s="3">
        <f>IFERROR(VLOOKUP(A763,'星云问卷'!A:O,12,0),"")</f>
      </c>
      <c r="AC763" s="3">
        <f>IFERROR(VLOOKUP(A763,'星云问卷'!A:O,13,0),"")</f>
      </c>
      <c r="AD763" s="3">
        <f>IFERROR(VLOOKUP(A763,'星云问卷'!A:O,14,0),"")</f>
      </c>
      <c r="AE763" s="3">
        <f>IFERROR(VLOOKUP(A763,'星云问卷'!A:O,15,0),"")</f>
      </c>
      <c r="AF763" s="1">
        <f>IFERROR(VLOOKUP(A763,'微伴数据'!A:DB,72,0),"")</f>
      </c>
      <c r="AG763" s="5"/>
      <c r="AH763" s="4"/>
      <c r="AI763" s="5"/>
      <c r="AJ763" s="4"/>
      <c r="AK763" s="4"/>
      <c r="AL763" s="4"/>
      <c r="AM763" s="1"/>
      <c r="AN763" s="1"/>
      <c r="AO763" s="1"/>
    </row>
    <row r="764">
      <c r="A764" s="1">
        <f>IF('微伴数据'!A762="","",'微伴数据'!A762)</f>
      </c>
      <c r="B764" s="1">
        <f>IF('微伴数据'!B762="","",'微伴数据'!B762)</f>
      </c>
      <c r="C764" s="1">
        <f>IF('微伴数据'!G762="","",'微伴数据'!G762)</f>
      </c>
      <c r="D764" s="1">
        <f>IF('微伴数据'!D762="","",'微伴数据'!D762)</f>
      </c>
      <c r="E764" s="1">
        <f>IF('微伴数据'!CR756="","",'微伴数据'!CR756)</f>
      </c>
      <c r="F764" s="1">
        <f>IF('微伴数据'!CL756="","",'微伴数据'!CL756)</f>
      </c>
      <c r="G764" s="1" t="str">
        <v>B</v>
      </c>
      <c r="H764" s="1" t="str">
        <v>建联</v>
      </c>
      <c r="I764" s="1">
        <f>VLOOKUP(A764,'Sheet9'!A:A,1,0)</f>
      </c>
      <c r="J764" s="3"/>
      <c r="K764" s="1">
        <f>T764&amp;CHAR(10)&amp;U764&amp;CHAR(10)&amp;V764&amp;CHAR(10)&amp;Y764&amp;CHAR(10)&amp;Z764&amp;CHAR(10)&amp;AA764&amp;CHAR(10)&amp;AB764&amp;CHAR(10)&amp;AC764&amp;CHAR(10)&amp;AD764&amp;CHAR(10)&amp;AE764</f>
      </c>
      <c r="L764" s="2">
        <f>IFERROR(VLOOKUP(#REF!,'第一课直播'!D:L,9,0),IFERROR(VLOOKUP('第一课回放'!C:H,5,0),"未到课"))</f>
      </c>
      <c r="M764" s="2">
        <f>IFERROR(VLOOKUP(#REF!,'第一课回放'!C:H,5,0),"0:00:00")</f>
      </c>
      <c r="N764" s="2">
        <f>IFERROR(VLOOKUP(#REF!,'第二课直播'!D:L,9,0),"未到课")</f>
      </c>
      <c r="O764" s="2"/>
      <c r="P764" s="2"/>
      <c r="Q764" s="2"/>
      <c r="R764" s="2"/>
      <c r="S764" s="1">
        <f>IFERROR(VLOOKUP(A764,'微伴数据'!A:DB,12,0),"")</f>
      </c>
      <c r="T764" s="1">
        <f>IFERROR(VLOOKUP(A764,'微伴数据'!A:DB,32,0),"")</f>
      </c>
      <c r="U764" s="1">
        <f>IFERROR(VLOOKUP(A764,'微伴数据'!A:DC,81,0),"")</f>
      </c>
      <c r="V764" s="1"/>
      <c r="W764" s="1"/>
      <c r="X764" s="1">
        <f>IFERROR(VLOOKUP(A764,'星云问卷'!A:O,8,0),"")</f>
      </c>
      <c r="Y764" s="3">
        <f>IFERROR(VLOOKUP(A764,'星云问卷'!A:O,9,0),"")</f>
      </c>
      <c r="Z764" s="3">
        <f>IFERROR(VLOOKUP(A764,'星云问卷'!A:O,10,0),"")</f>
      </c>
      <c r="AA764" s="3">
        <f>IFERROR(VLOOKUP(A764,'星云问卷'!A:O,11,0),"")</f>
      </c>
      <c r="AB764" s="3">
        <f>IFERROR(VLOOKUP(A764,'星云问卷'!A:O,12,0),"")</f>
      </c>
      <c r="AC764" s="3">
        <f>IFERROR(VLOOKUP(A764,'星云问卷'!A:O,13,0),"")</f>
      </c>
      <c r="AD764" s="3">
        <f>IFERROR(VLOOKUP(A764,'星云问卷'!A:O,14,0),"")</f>
      </c>
      <c r="AE764" s="3">
        <f>IFERROR(VLOOKUP(A764,'星云问卷'!A:O,15,0),"")</f>
      </c>
      <c r="AF764" s="1">
        <f>IFERROR(VLOOKUP(A764,'微伴数据'!A:DB,72,0),"")</f>
      </c>
      <c r="AG764" s="5"/>
      <c r="AH764" s="4"/>
      <c r="AI764" s="5"/>
      <c r="AJ764" s="4"/>
      <c r="AK764" s="4"/>
      <c r="AL764" s="4"/>
      <c r="AM764" s="1"/>
      <c r="AN764" s="1"/>
      <c r="AO764" s="1"/>
    </row>
    <row r="765">
      <c r="A765" s="1">
        <f>IF('微伴数据'!A763="","",'微伴数据'!A763)</f>
      </c>
      <c r="B765" s="1">
        <f>IF('微伴数据'!B763="","",'微伴数据'!B763)</f>
      </c>
      <c r="C765" s="1">
        <f>IF('微伴数据'!G763="","",'微伴数据'!G763)</f>
      </c>
      <c r="D765" s="1">
        <f>IF('微伴数据'!D763="","",'微伴数据'!D763)</f>
      </c>
      <c r="E765" s="1">
        <f>IF('微伴数据'!CR757="","",'微伴数据'!CR757)</f>
      </c>
      <c r="F765" s="1">
        <f>IF('微伴数据'!CL757="","",'微伴数据'!CL757)</f>
      </c>
      <c r="G765" s="1" t="str">
        <v>B</v>
      </c>
      <c r="H765" s="1" t="str">
        <v>建联</v>
      </c>
      <c r="I765" s="1">
        <f>VLOOKUP(A765,'Sheet9'!A:A,1,0)</f>
      </c>
      <c r="J765" s="3"/>
      <c r="K765" s="1">
        <f>T765&amp;CHAR(10)&amp;U765&amp;CHAR(10)&amp;V765&amp;CHAR(10)&amp;Y765&amp;CHAR(10)&amp;Z765&amp;CHAR(10)&amp;AA765&amp;CHAR(10)&amp;AB765&amp;CHAR(10)&amp;AC765&amp;CHAR(10)&amp;AD765&amp;CHAR(10)&amp;AE765</f>
      </c>
      <c r="L765" s="2">
        <f>IFERROR(VLOOKUP(#REF!,'第一课直播'!D:L,9,0),IFERROR(VLOOKUP('第一课回放'!C:H,5,0),"未到课"))</f>
      </c>
      <c r="M765" s="2">
        <f>IFERROR(VLOOKUP(#REF!,'第一课回放'!C:H,5,0),"0:00:00")</f>
      </c>
      <c r="N765" s="2">
        <f>IFERROR(VLOOKUP(#REF!,'第二课直播'!D:L,9,0),"未到课")</f>
      </c>
      <c r="O765" s="2"/>
      <c r="P765" s="2"/>
      <c r="Q765" s="2"/>
      <c r="R765" s="2"/>
      <c r="S765" s="1">
        <f>IFERROR(VLOOKUP(A765,'微伴数据'!A:DB,12,0),"")</f>
      </c>
      <c r="T765" s="1">
        <f>IFERROR(VLOOKUP(A765,'微伴数据'!A:DB,32,0),"")</f>
      </c>
      <c r="U765" s="1">
        <f>IFERROR(VLOOKUP(A765,'微伴数据'!A:DC,81,0),"")</f>
      </c>
      <c r="V765" s="1"/>
      <c r="W765" s="1"/>
      <c r="X765" s="1">
        <f>IFERROR(VLOOKUP(A765,'星云问卷'!A:O,8,0),"")</f>
      </c>
      <c r="Y765" s="3">
        <f>IFERROR(VLOOKUP(A765,'星云问卷'!A:O,9,0),"")</f>
      </c>
      <c r="Z765" s="3">
        <f>IFERROR(VLOOKUP(A765,'星云问卷'!A:O,10,0),"")</f>
      </c>
      <c r="AA765" s="3">
        <f>IFERROR(VLOOKUP(A765,'星云问卷'!A:O,11,0),"")</f>
      </c>
      <c r="AB765" s="3">
        <f>IFERROR(VLOOKUP(A765,'星云问卷'!A:O,12,0),"")</f>
      </c>
      <c r="AC765" s="3">
        <f>IFERROR(VLOOKUP(A765,'星云问卷'!A:O,13,0),"")</f>
      </c>
      <c r="AD765" s="3">
        <f>IFERROR(VLOOKUP(A765,'星云问卷'!A:O,14,0),"")</f>
      </c>
      <c r="AE765" s="3">
        <f>IFERROR(VLOOKUP(A765,'星云问卷'!A:O,15,0),"")</f>
      </c>
      <c r="AF765" s="1">
        <f>IFERROR(VLOOKUP(A765,'微伴数据'!A:DB,72,0),"")</f>
      </c>
      <c r="AG765" s="5"/>
      <c r="AH765" s="4"/>
      <c r="AI765" s="5"/>
      <c r="AJ765" s="4"/>
      <c r="AK765" s="4"/>
      <c r="AL765" s="4"/>
      <c r="AM765" s="1"/>
      <c r="AN765" s="1"/>
      <c r="AO765" s="1"/>
    </row>
    <row r="766">
      <c r="A766" s="1">
        <f>IF('微伴数据'!A764="","",'微伴数据'!A764)</f>
      </c>
      <c r="B766" s="1">
        <f>IF('微伴数据'!B764="","",'微伴数据'!B764)</f>
      </c>
      <c r="C766" s="1">
        <f>IF('微伴数据'!G764="","",'微伴数据'!G764)</f>
      </c>
      <c r="D766" s="1">
        <f>IF('微伴数据'!D764="","",'微伴数据'!D764)</f>
      </c>
      <c r="E766" s="1">
        <f>IF('微伴数据'!CR758="","",'微伴数据'!CR758)</f>
      </c>
      <c r="F766" s="1">
        <f>IF('微伴数据'!CL758="","",'微伴数据'!CL758)</f>
      </c>
      <c r="G766" s="1" t="str">
        <v>B</v>
      </c>
      <c r="H766" s="1" t="str">
        <v>建联</v>
      </c>
      <c r="I766" s="1">
        <f>VLOOKUP(A766,'Sheet9'!A:A,1,0)</f>
      </c>
      <c r="J766" s="3"/>
      <c r="K766" s="1">
        <f>T766&amp;CHAR(10)&amp;U766&amp;CHAR(10)&amp;V766&amp;CHAR(10)&amp;Y766&amp;CHAR(10)&amp;Z766&amp;CHAR(10)&amp;AA766&amp;CHAR(10)&amp;AB766&amp;CHAR(10)&amp;AC766&amp;CHAR(10)&amp;AD766&amp;CHAR(10)&amp;AE766</f>
      </c>
      <c r="L766" s="2">
        <f>IFERROR(VLOOKUP(#REF!,'第一课直播'!D:L,9,0),IFERROR(VLOOKUP('第一课回放'!C:H,5,0),"未到课"))</f>
      </c>
      <c r="M766" s="2">
        <f>IFERROR(VLOOKUP(#REF!,'第一课回放'!C:H,5,0),"0:00:00")</f>
      </c>
      <c r="N766" s="2">
        <f>IFERROR(VLOOKUP(#REF!,'第二课直播'!D:L,9,0),"未到课")</f>
      </c>
      <c r="O766" s="2"/>
      <c r="P766" s="2"/>
      <c r="Q766" s="2"/>
      <c r="R766" s="2"/>
      <c r="S766" s="1">
        <f>IFERROR(VLOOKUP(A766,'微伴数据'!A:DB,12,0),"")</f>
      </c>
      <c r="T766" s="1">
        <f>IFERROR(VLOOKUP(A766,'微伴数据'!A:DB,32,0),"")</f>
      </c>
      <c r="U766" s="1">
        <f>IFERROR(VLOOKUP(A766,'微伴数据'!A:DC,81,0),"")</f>
      </c>
      <c r="V766" s="1"/>
      <c r="W766" s="1"/>
      <c r="X766" s="1">
        <f>IFERROR(VLOOKUP(A766,'星云问卷'!A:O,8,0),"")</f>
      </c>
      <c r="Y766" s="3">
        <f>IFERROR(VLOOKUP(A766,'星云问卷'!A:O,9,0),"")</f>
      </c>
      <c r="Z766" s="3">
        <f>IFERROR(VLOOKUP(A766,'星云问卷'!A:O,10,0),"")</f>
      </c>
      <c r="AA766" s="3">
        <f>IFERROR(VLOOKUP(A766,'星云问卷'!A:O,11,0),"")</f>
      </c>
      <c r="AB766" s="3">
        <f>IFERROR(VLOOKUP(A766,'星云问卷'!A:O,12,0),"")</f>
      </c>
      <c r="AC766" s="3">
        <f>IFERROR(VLOOKUP(A766,'星云问卷'!A:O,13,0),"")</f>
      </c>
      <c r="AD766" s="3">
        <f>IFERROR(VLOOKUP(A766,'星云问卷'!A:O,14,0),"")</f>
      </c>
      <c r="AE766" s="3">
        <f>IFERROR(VLOOKUP(A766,'星云问卷'!A:O,15,0),"")</f>
      </c>
      <c r="AF766" s="1">
        <f>IFERROR(VLOOKUP(A766,'微伴数据'!A:DB,72,0),"")</f>
      </c>
      <c r="AG766" s="5"/>
      <c r="AH766" s="4"/>
      <c r="AI766" s="5"/>
      <c r="AJ766" s="4"/>
      <c r="AK766" s="4"/>
      <c r="AL766" s="4"/>
      <c r="AM766" s="1"/>
      <c r="AN766" s="1"/>
      <c r="AO766" s="1"/>
    </row>
    <row r="767">
      <c r="A767" s="1">
        <f>IF('微伴数据'!A765="","",'微伴数据'!A765)</f>
      </c>
      <c r="B767" s="1">
        <f>IF('微伴数据'!B765="","",'微伴数据'!B765)</f>
      </c>
      <c r="C767" s="1">
        <f>IF('微伴数据'!G765="","",'微伴数据'!G765)</f>
      </c>
      <c r="D767" s="1">
        <f>IF('微伴数据'!D765="","",'微伴数据'!D765)</f>
      </c>
      <c r="E767" s="1">
        <f>IF('微伴数据'!CR759="","",'微伴数据'!CR759)</f>
      </c>
      <c r="F767" s="1">
        <f>IF('微伴数据'!CL759="","",'微伴数据'!CL759)</f>
      </c>
      <c r="G767" s="1" t="str">
        <v>B</v>
      </c>
      <c r="H767" s="1" t="str">
        <v>建联</v>
      </c>
      <c r="I767" s="1">
        <f>VLOOKUP(A767,'Sheet9'!A:A,1,0)</f>
      </c>
      <c r="J767" s="3"/>
      <c r="K767" s="1">
        <f>T767&amp;CHAR(10)&amp;U767&amp;CHAR(10)&amp;V767&amp;CHAR(10)&amp;Y767&amp;CHAR(10)&amp;Z767&amp;CHAR(10)&amp;AA767&amp;CHAR(10)&amp;AB767&amp;CHAR(10)&amp;AC767&amp;CHAR(10)&amp;AD767&amp;CHAR(10)&amp;AE767</f>
      </c>
      <c r="L767" s="2">
        <f>IFERROR(VLOOKUP(#REF!,'第一课直播'!D:L,9,0),IFERROR(VLOOKUP('第一课回放'!C:H,5,0),"未到课"))</f>
      </c>
      <c r="M767" s="2">
        <f>IFERROR(VLOOKUP(#REF!,'第一课回放'!C:H,5,0),"0:00:00")</f>
      </c>
      <c r="N767" s="2">
        <f>IFERROR(VLOOKUP(#REF!,'第二课直播'!D:L,9,0),"未到课")</f>
      </c>
      <c r="O767" s="2"/>
      <c r="P767" s="2"/>
      <c r="Q767" s="2"/>
      <c r="R767" s="2"/>
      <c r="S767" s="1">
        <f>IFERROR(VLOOKUP(A767,'微伴数据'!A:DB,12,0),"")</f>
      </c>
      <c r="T767" s="1">
        <f>IFERROR(VLOOKUP(A767,'微伴数据'!A:DB,32,0),"")</f>
      </c>
      <c r="U767" s="1">
        <f>IFERROR(VLOOKUP(A767,'微伴数据'!A:DC,81,0),"")</f>
      </c>
      <c r="V767" s="1"/>
      <c r="W767" s="1"/>
      <c r="X767" s="1">
        <f>IFERROR(VLOOKUP(A767,'星云问卷'!A:O,8,0),"")</f>
      </c>
      <c r="Y767" s="3">
        <f>IFERROR(VLOOKUP(A767,'星云问卷'!A:O,9,0),"")</f>
      </c>
      <c r="Z767" s="3">
        <f>IFERROR(VLOOKUP(A767,'星云问卷'!A:O,10,0),"")</f>
      </c>
      <c r="AA767" s="3">
        <f>IFERROR(VLOOKUP(A767,'星云问卷'!A:O,11,0),"")</f>
      </c>
      <c r="AB767" s="3">
        <f>IFERROR(VLOOKUP(A767,'星云问卷'!A:O,12,0),"")</f>
      </c>
      <c r="AC767" s="3">
        <f>IFERROR(VLOOKUP(A767,'星云问卷'!A:O,13,0),"")</f>
      </c>
      <c r="AD767" s="3">
        <f>IFERROR(VLOOKUP(A767,'星云问卷'!A:O,14,0),"")</f>
      </c>
      <c r="AE767" s="3">
        <f>IFERROR(VLOOKUP(A767,'星云问卷'!A:O,15,0),"")</f>
      </c>
      <c r="AF767" s="1">
        <f>IFERROR(VLOOKUP(A767,'微伴数据'!A:DB,72,0),"")</f>
      </c>
      <c r="AG767" s="5"/>
      <c r="AH767" s="4"/>
      <c r="AI767" s="5"/>
      <c r="AJ767" s="4"/>
      <c r="AK767" s="4"/>
      <c r="AL767" s="4"/>
      <c r="AM767" s="1"/>
      <c r="AN767" s="1"/>
      <c r="AO767" s="1"/>
    </row>
    <row r="768">
      <c r="A768" s="1">
        <f>IF('微伴数据'!A766="","",'微伴数据'!A766)</f>
      </c>
      <c r="B768" s="1">
        <f>IF('微伴数据'!B766="","",'微伴数据'!B766)</f>
      </c>
      <c r="C768" s="1">
        <f>IF('微伴数据'!G766="","",'微伴数据'!G766)</f>
      </c>
      <c r="D768" s="1">
        <f>IF('微伴数据'!D766="","",'微伴数据'!D766)</f>
      </c>
      <c r="E768" s="1">
        <f>IF('微伴数据'!CR760="","",'微伴数据'!CR760)</f>
      </c>
      <c r="F768" s="1">
        <f>IF('微伴数据'!CL760="","",'微伴数据'!CL760)</f>
      </c>
      <c r="G768" s="1" t="str">
        <v>B</v>
      </c>
      <c r="H768" s="1" t="str">
        <v>建联</v>
      </c>
      <c r="I768" s="1">
        <f>VLOOKUP(A768,'Sheet9'!A:A,1,0)</f>
      </c>
      <c r="J768" s="3"/>
      <c r="K768" s="1">
        <f>T768&amp;CHAR(10)&amp;U768&amp;CHAR(10)&amp;V768&amp;CHAR(10)&amp;Y768&amp;CHAR(10)&amp;Z768&amp;CHAR(10)&amp;AA768&amp;CHAR(10)&amp;AB768&amp;CHAR(10)&amp;AC768&amp;CHAR(10)&amp;AD768&amp;CHAR(10)&amp;AE768</f>
      </c>
      <c r="L768" s="2">
        <f>IFERROR(VLOOKUP(#REF!,'第一课直播'!D:L,9,0),IFERROR(VLOOKUP('第一课回放'!C:H,5,0),"未到课"))</f>
      </c>
      <c r="M768" s="2">
        <f>IFERROR(VLOOKUP(#REF!,'第一课回放'!C:H,5,0),"0:00:00")</f>
      </c>
      <c r="N768" s="2">
        <f>IFERROR(VLOOKUP(#REF!,'第二课直播'!D:L,9,0),"未到课")</f>
      </c>
      <c r="O768" s="2"/>
      <c r="P768" s="2"/>
      <c r="Q768" s="2"/>
      <c r="R768" s="2"/>
      <c r="S768" s="1">
        <f>IFERROR(VLOOKUP(A768,'微伴数据'!A:DB,12,0),"")</f>
      </c>
      <c r="T768" s="1">
        <f>IFERROR(VLOOKUP(A768,'微伴数据'!A:DB,32,0),"")</f>
      </c>
      <c r="U768" s="1">
        <f>IFERROR(VLOOKUP(A768,'微伴数据'!A:DC,81,0),"")</f>
      </c>
      <c r="V768" s="1"/>
      <c r="W768" s="1"/>
      <c r="X768" s="1">
        <f>IFERROR(VLOOKUP(A768,'星云问卷'!A:O,8,0),"")</f>
      </c>
      <c r="Y768" s="3">
        <f>IFERROR(VLOOKUP(A768,'星云问卷'!A:O,9,0),"")</f>
      </c>
      <c r="Z768" s="3">
        <f>IFERROR(VLOOKUP(A768,'星云问卷'!A:O,10,0),"")</f>
      </c>
      <c r="AA768" s="3">
        <f>IFERROR(VLOOKUP(A768,'星云问卷'!A:O,11,0),"")</f>
      </c>
      <c r="AB768" s="3">
        <f>IFERROR(VLOOKUP(A768,'星云问卷'!A:O,12,0),"")</f>
      </c>
      <c r="AC768" s="3">
        <f>IFERROR(VLOOKUP(A768,'星云问卷'!A:O,13,0),"")</f>
      </c>
      <c r="AD768" s="3">
        <f>IFERROR(VLOOKUP(A768,'星云问卷'!A:O,14,0),"")</f>
      </c>
      <c r="AE768" s="3">
        <f>IFERROR(VLOOKUP(A768,'星云问卷'!A:O,15,0),"")</f>
      </c>
      <c r="AF768" s="1">
        <f>IFERROR(VLOOKUP(A768,'微伴数据'!A:DB,72,0),"")</f>
      </c>
      <c r="AG768" s="5"/>
      <c r="AH768" s="4"/>
      <c r="AI768" s="5"/>
      <c r="AJ768" s="4"/>
      <c r="AK768" s="4"/>
      <c r="AL768" s="4"/>
      <c r="AM768" s="1"/>
      <c r="AN768" s="1"/>
      <c r="AO768" s="1"/>
    </row>
    <row r="769">
      <c r="A769" s="1">
        <f>IF('微伴数据'!A767="","",'微伴数据'!A767)</f>
      </c>
      <c r="B769" s="1">
        <f>IF('微伴数据'!B767="","",'微伴数据'!B767)</f>
      </c>
      <c r="C769" s="1">
        <f>IF('微伴数据'!G767="","",'微伴数据'!G767)</f>
      </c>
      <c r="D769" s="1">
        <f>IF('微伴数据'!D767="","",'微伴数据'!D767)</f>
      </c>
      <c r="E769" s="1">
        <f>IF('微伴数据'!CR761="","",'微伴数据'!CR761)</f>
      </c>
      <c r="F769" s="1">
        <f>IF('微伴数据'!CL761="","",'微伴数据'!CL761)</f>
      </c>
      <c r="G769" s="1" t="str">
        <v>B</v>
      </c>
      <c r="H769" s="1" t="str">
        <v>建联</v>
      </c>
      <c r="I769" s="1">
        <f>VLOOKUP(A769,'Sheet9'!A:A,1,0)</f>
      </c>
      <c r="J769" s="3"/>
      <c r="K769" s="1">
        <f>T769&amp;CHAR(10)&amp;U769&amp;CHAR(10)&amp;V769&amp;CHAR(10)&amp;Y769&amp;CHAR(10)&amp;Z769&amp;CHAR(10)&amp;AA769&amp;CHAR(10)&amp;AB769&amp;CHAR(10)&amp;AC769&amp;CHAR(10)&amp;AD769&amp;CHAR(10)&amp;AE769</f>
      </c>
      <c r="L769" s="2">
        <f>IFERROR(VLOOKUP(#REF!,'第一课直播'!D:L,9,0),IFERROR(VLOOKUP('第一课回放'!C:H,5,0),"未到课"))</f>
      </c>
      <c r="M769" s="2">
        <f>IFERROR(VLOOKUP(#REF!,'第一课回放'!C:H,5,0),"0:00:00")</f>
      </c>
      <c r="N769" s="2">
        <f>IFERROR(VLOOKUP(#REF!,'第二课直播'!D:L,9,0),"未到课")</f>
      </c>
      <c r="O769" s="2"/>
      <c r="P769" s="2"/>
      <c r="Q769" s="2"/>
      <c r="R769" s="2"/>
      <c r="S769" s="1">
        <f>IFERROR(VLOOKUP(A769,'微伴数据'!A:DB,12,0),"")</f>
      </c>
      <c r="T769" s="1">
        <f>IFERROR(VLOOKUP(A769,'微伴数据'!A:DB,32,0),"")</f>
      </c>
      <c r="U769" s="1">
        <f>IFERROR(VLOOKUP(A769,'微伴数据'!A:DC,81,0),"")</f>
      </c>
      <c r="V769" s="1"/>
      <c r="W769" s="1"/>
      <c r="X769" s="1">
        <f>IFERROR(VLOOKUP(A769,'星云问卷'!A:O,8,0),"")</f>
      </c>
      <c r="Y769" s="3">
        <f>IFERROR(VLOOKUP(A769,'星云问卷'!A:O,9,0),"")</f>
      </c>
      <c r="Z769" s="3">
        <f>IFERROR(VLOOKUP(A769,'星云问卷'!A:O,10,0),"")</f>
      </c>
      <c r="AA769" s="3">
        <f>IFERROR(VLOOKUP(A769,'星云问卷'!A:O,11,0),"")</f>
      </c>
      <c r="AB769" s="3">
        <f>IFERROR(VLOOKUP(A769,'星云问卷'!A:O,12,0),"")</f>
      </c>
      <c r="AC769" s="3">
        <f>IFERROR(VLOOKUP(A769,'星云问卷'!A:O,13,0),"")</f>
      </c>
      <c r="AD769" s="3">
        <f>IFERROR(VLOOKUP(A769,'星云问卷'!A:O,14,0),"")</f>
      </c>
      <c r="AE769" s="3">
        <f>IFERROR(VLOOKUP(A769,'星云问卷'!A:O,15,0),"")</f>
      </c>
      <c r="AF769" s="1">
        <f>IFERROR(VLOOKUP(A769,'微伴数据'!A:DB,72,0),"")</f>
      </c>
      <c r="AG769" s="5"/>
      <c r="AH769" s="4"/>
      <c r="AI769" s="5"/>
      <c r="AJ769" s="4"/>
      <c r="AK769" s="4"/>
      <c r="AL769" s="4"/>
      <c r="AM769" s="1"/>
      <c r="AN769" s="1"/>
      <c r="AO769" s="1"/>
    </row>
    <row r="770">
      <c r="A770" s="1">
        <f>IF('微伴数据'!A768="","",'微伴数据'!A768)</f>
      </c>
      <c r="B770" s="1">
        <f>IF('微伴数据'!B768="","",'微伴数据'!B768)</f>
      </c>
      <c r="C770" s="1">
        <f>IF('微伴数据'!G768="","",'微伴数据'!G768)</f>
      </c>
      <c r="D770" s="1">
        <f>IF('微伴数据'!D768="","",'微伴数据'!D768)</f>
      </c>
      <c r="E770" s="1">
        <f>IF('微伴数据'!CR762="","",'微伴数据'!CR762)</f>
      </c>
      <c r="F770" s="1">
        <f>IF('微伴数据'!CL762="","",'微伴数据'!CL762)</f>
      </c>
      <c r="G770" s="1" t="str">
        <v>B</v>
      </c>
      <c r="H770" s="1" t="str">
        <v>建联</v>
      </c>
      <c r="I770" s="1">
        <f>VLOOKUP(A770,'Sheet9'!A:A,1,0)</f>
      </c>
      <c r="J770" s="3"/>
      <c r="K770" s="1">
        <f>T770&amp;CHAR(10)&amp;U770&amp;CHAR(10)&amp;V770&amp;CHAR(10)&amp;Y770&amp;CHAR(10)&amp;Z770&amp;CHAR(10)&amp;AA770&amp;CHAR(10)&amp;AB770&amp;CHAR(10)&amp;AC770&amp;CHAR(10)&amp;AD770&amp;CHAR(10)&amp;AE770</f>
      </c>
      <c r="L770" s="2">
        <f>IFERROR(VLOOKUP(#REF!,'第一课直播'!D:L,9,0),IFERROR(VLOOKUP('第一课回放'!C:H,5,0),"未到课"))</f>
      </c>
      <c r="M770" s="2">
        <f>IFERROR(VLOOKUP(#REF!,'第一课回放'!C:H,5,0),"0:00:00")</f>
      </c>
      <c r="N770" s="2">
        <f>IFERROR(VLOOKUP(#REF!,'第二课直播'!D:L,9,0),"未到课")</f>
      </c>
      <c r="O770" s="2"/>
      <c r="P770" s="2"/>
      <c r="Q770" s="2"/>
      <c r="R770" s="2"/>
      <c r="S770" s="1">
        <f>IFERROR(VLOOKUP(A770,'微伴数据'!A:DB,12,0),"")</f>
      </c>
      <c r="T770" s="1">
        <f>IFERROR(VLOOKUP(A770,'微伴数据'!A:DB,32,0),"")</f>
      </c>
      <c r="U770" s="1">
        <f>IFERROR(VLOOKUP(A770,'微伴数据'!A:DC,81,0),"")</f>
      </c>
      <c r="V770" s="1"/>
      <c r="W770" s="1"/>
      <c r="X770" s="1">
        <f>IFERROR(VLOOKUP(A770,'星云问卷'!A:O,8,0),"")</f>
      </c>
      <c r="Y770" s="3">
        <f>IFERROR(VLOOKUP(A770,'星云问卷'!A:O,9,0),"")</f>
      </c>
      <c r="Z770" s="3">
        <f>IFERROR(VLOOKUP(A770,'星云问卷'!A:O,10,0),"")</f>
      </c>
      <c r="AA770" s="3">
        <f>IFERROR(VLOOKUP(A770,'星云问卷'!A:O,11,0),"")</f>
      </c>
      <c r="AB770" s="3">
        <f>IFERROR(VLOOKUP(A770,'星云问卷'!A:O,12,0),"")</f>
      </c>
      <c r="AC770" s="3">
        <f>IFERROR(VLOOKUP(A770,'星云问卷'!A:O,13,0),"")</f>
      </c>
      <c r="AD770" s="3">
        <f>IFERROR(VLOOKUP(A770,'星云问卷'!A:O,14,0),"")</f>
      </c>
      <c r="AE770" s="3">
        <f>IFERROR(VLOOKUP(A770,'星云问卷'!A:O,15,0),"")</f>
      </c>
      <c r="AF770" s="1">
        <f>IFERROR(VLOOKUP(A770,'微伴数据'!A:DB,72,0),"")</f>
      </c>
      <c r="AG770" s="5"/>
      <c r="AH770" s="4"/>
      <c r="AI770" s="5"/>
      <c r="AJ770" s="4"/>
      <c r="AK770" s="4"/>
      <c r="AL770" s="4"/>
      <c r="AM770" s="1"/>
      <c r="AN770" s="1"/>
      <c r="AO770" s="1"/>
    </row>
    <row r="771">
      <c r="A771" s="1">
        <f>IF('微伴数据'!A769="","",'微伴数据'!A769)</f>
      </c>
      <c r="B771" s="1">
        <f>IF('微伴数据'!B769="","",'微伴数据'!B769)</f>
      </c>
      <c r="C771" s="1">
        <f>IF('微伴数据'!G769="","",'微伴数据'!G769)</f>
      </c>
      <c r="D771" s="1">
        <f>IF('微伴数据'!D769="","",'微伴数据'!D769)</f>
      </c>
      <c r="E771" s="1">
        <f>IF('微伴数据'!CR763="","",'微伴数据'!CR763)</f>
      </c>
      <c r="F771" s="1">
        <f>IF('微伴数据'!CL763="","",'微伴数据'!CL763)</f>
      </c>
      <c r="G771" s="1" t="str">
        <v>B</v>
      </c>
      <c r="H771" s="1" t="str">
        <v>建联</v>
      </c>
      <c r="I771" s="1">
        <f>VLOOKUP(A771,'Sheet9'!A:A,1,0)</f>
      </c>
      <c r="J771" s="3"/>
      <c r="K771" s="1">
        <f>T771&amp;CHAR(10)&amp;U771&amp;CHAR(10)&amp;V771&amp;CHAR(10)&amp;Y771&amp;CHAR(10)&amp;Z771&amp;CHAR(10)&amp;AA771&amp;CHAR(10)&amp;AB771&amp;CHAR(10)&amp;AC771&amp;CHAR(10)&amp;AD771&amp;CHAR(10)&amp;AE771</f>
      </c>
      <c r="L771" s="2">
        <f>IFERROR(VLOOKUP(#REF!,'第一课直播'!D:L,9,0),IFERROR(VLOOKUP('第一课回放'!C:H,5,0),"未到课"))</f>
      </c>
      <c r="M771" s="2">
        <f>IFERROR(VLOOKUP(#REF!,'第一课回放'!C:H,5,0),"0:00:00")</f>
      </c>
      <c r="N771" s="2">
        <f>IFERROR(VLOOKUP(#REF!,'第二课直播'!D:L,9,0),"未到课")</f>
      </c>
      <c r="O771" s="2"/>
      <c r="P771" s="2"/>
      <c r="Q771" s="2"/>
      <c r="R771" s="2"/>
      <c r="S771" s="1">
        <f>IFERROR(VLOOKUP(A771,'微伴数据'!A:DB,12,0),"")</f>
      </c>
      <c r="T771" s="1">
        <f>IFERROR(VLOOKUP(A771,'微伴数据'!A:DB,32,0),"")</f>
      </c>
      <c r="U771" s="1">
        <f>IFERROR(VLOOKUP(A771,'微伴数据'!A:DC,81,0),"")</f>
      </c>
      <c r="V771" s="1"/>
      <c r="W771" s="1"/>
      <c r="X771" s="1">
        <f>IFERROR(VLOOKUP(A771,'星云问卷'!A:O,8,0),"")</f>
      </c>
      <c r="Y771" s="3">
        <f>IFERROR(VLOOKUP(A771,'星云问卷'!A:O,9,0),"")</f>
      </c>
      <c r="Z771" s="3">
        <f>IFERROR(VLOOKUP(A771,'星云问卷'!A:O,10,0),"")</f>
      </c>
      <c r="AA771" s="3">
        <f>IFERROR(VLOOKUP(A771,'星云问卷'!A:O,11,0),"")</f>
      </c>
      <c r="AB771" s="3">
        <f>IFERROR(VLOOKUP(A771,'星云问卷'!A:O,12,0),"")</f>
      </c>
      <c r="AC771" s="3">
        <f>IFERROR(VLOOKUP(A771,'星云问卷'!A:O,13,0),"")</f>
      </c>
      <c r="AD771" s="3">
        <f>IFERROR(VLOOKUP(A771,'星云问卷'!A:O,14,0),"")</f>
      </c>
      <c r="AE771" s="3">
        <f>IFERROR(VLOOKUP(A771,'星云问卷'!A:O,15,0),"")</f>
      </c>
      <c r="AF771" s="1">
        <f>IFERROR(VLOOKUP(A771,'微伴数据'!A:DB,72,0),"")</f>
      </c>
      <c r="AG771" s="5"/>
      <c r="AH771" s="4"/>
      <c r="AI771" s="5"/>
      <c r="AJ771" s="4"/>
      <c r="AK771" s="4"/>
      <c r="AL771" s="4"/>
      <c r="AM771" s="1"/>
      <c r="AN771" s="1"/>
      <c r="AO771" s="1"/>
    </row>
    <row r="772">
      <c r="A772" s="1">
        <f>IF('微伴数据'!A770="","",'微伴数据'!A770)</f>
      </c>
      <c r="B772" s="1">
        <f>IF('微伴数据'!B770="","",'微伴数据'!B770)</f>
      </c>
      <c r="C772" s="1">
        <f>IF('微伴数据'!G770="","",'微伴数据'!G770)</f>
      </c>
      <c r="D772" s="1">
        <f>IF('微伴数据'!D770="","",'微伴数据'!D770)</f>
      </c>
      <c r="E772" s="1">
        <f>IF('微伴数据'!CR764="","",'微伴数据'!CR764)</f>
      </c>
      <c r="F772" s="1">
        <f>IF('微伴数据'!CL764="","",'微伴数据'!CL764)</f>
      </c>
      <c r="G772" s="1" t="str">
        <v>B</v>
      </c>
      <c r="H772" s="1" t="str">
        <v>建联</v>
      </c>
      <c r="I772" s="1">
        <f>VLOOKUP(A772,'Sheet9'!A:A,1,0)</f>
      </c>
      <c r="J772" s="3"/>
      <c r="K772" s="1">
        <f>T772&amp;CHAR(10)&amp;U772&amp;CHAR(10)&amp;V772&amp;CHAR(10)&amp;Y772&amp;CHAR(10)&amp;Z772&amp;CHAR(10)&amp;AA772&amp;CHAR(10)&amp;AB772&amp;CHAR(10)&amp;AC772&amp;CHAR(10)&amp;AD772&amp;CHAR(10)&amp;AE772</f>
      </c>
      <c r="L772" s="2">
        <f>IFERROR(VLOOKUP(#REF!,'第一课直播'!D:L,9,0),IFERROR(VLOOKUP('第一课回放'!C:H,5,0),"未到课"))</f>
      </c>
      <c r="M772" s="2">
        <f>IFERROR(VLOOKUP(#REF!,'第一课回放'!C:H,5,0),"0:00:00")</f>
      </c>
      <c r="N772" s="2">
        <f>IFERROR(VLOOKUP(#REF!,'第二课直播'!D:L,9,0),"未到课")</f>
      </c>
      <c r="O772" s="2"/>
      <c r="P772" s="2"/>
      <c r="Q772" s="2"/>
      <c r="R772" s="2"/>
      <c r="S772" s="1">
        <f>IFERROR(VLOOKUP(A772,'微伴数据'!A:DB,12,0),"")</f>
      </c>
      <c r="T772" s="1">
        <f>IFERROR(VLOOKUP(A772,'微伴数据'!A:DB,32,0),"")</f>
      </c>
      <c r="U772" s="1">
        <f>IFERROR(VLOOKUP(A772,'微伴数据'!A:DC,81,0),"")</f>
      </c>
      <c r="V772" s="1"/>
      <c r="W772" s="1"/>
      <c r="X772" s="1">
        <f>IFERROR(VLOOKUP(A772,'星云问卷'!A:O,8,0),"")</f>
      </c>
      <c r="Y772" s="3">
        <f>IFERROR(VLOOKUP(A772,'星云问卷'!A:O,9,0),"")</f>
      </c>
      <c r="Z772" s="3">
        <f>IFERROR(VLOOKUP(A772,'星云问卷'!A:O,10,0),"")</f>
      </c>
      <c r="AA772" s="3">
        <f>IFERROR(VLOOKUP(A772,'星云问卷'!A:O,11,0),"")</f>
      </c>
      <c r="AB772" s="3">
        <f>IFERROR(VLOOKUP(A772,'星云问卷'!A:O,12,0),"")</f>
      </c>
      <c r="AC772" s="3">
        <f>IFERROR(VLOOKUP(A772,'星云问卷'!A:O,13,0),"")</f>
      </c>
      <c r="AD772" s="3">
        <f>IFERROR(VLOOKUP(A772,'星云问卷'!A:O,14,0),"")</f>
      </c>
      <c r="AE772" s="3">
        <f>IFERROR(VLOOKUP(A772,'星云问卷'!A:O,15,0),"")</f>
      </c>
      <c r="AF772" s="1">
        <f>IFERROR(VLOOKUP(A772,'微伴数据'!A:DB,72,0),"")</f>
      </c>
      <c r="AG772" s="5"/>
      <c r="AH772" s="4"/>
      <c r="AI772" s="5"/>
      <c r="AJ772" s="4"/>
      <c r="AK772" s="4"/>
      <c r="AL772" s="4"/>
      <c r="AM772" s="1"/>
      <c r="AN772" s="1"/>
      <c r="AO772" s="1"/>
    </row>
    <row r="773">
      <c r="A773" s="1">
        <f>IF('微伴数据'!A771="","",'微伴数据'!A771)</f>
      </c>
      <c r="B773" s="1">
        <f>IF('微伴数据'!B771="","",'微伴数据'!B771)</f>
      </c>
      <c r="C773" s="1">
        <f>IF('微伴数据'!G771="","",'微伴数据'!G771)</f>
      </c>
      <c r="D773" s="1">
        <f>IF('微伴数据'!D771="","",'微伴数据'!D771)</f>
      </c>
      <c r="E773" s="1">
        <f>IF('微伴数据'!CR765="","",'微伴数据'!CR765)</f>
      </c>
      <c r="F773" s="1">
        <f>IF('微伴数据'!CL765="","",'微伴数据'!CL765)</f>
      </c>
      <c r="G773" s="1" t="str">
        <v>B</v>
      </c>
      <c r="H773" s="1" t="str">
        <v>建联</v>
      </c>
      <c r="I773" s="1">
        <f>VLOOKUP(A773,'Sheet9'!A:A,1,0)</f>
      </c>
      <c r="J773" s="3"/>
      <c r="K773" s="1">
        <f>T773&amp;CHAR(10)&amp;U773&amp;CHAR(10)&amp;V773&amp;CHAR(10)&amp;Y773&amp;CHAR(10)&amp;Z773&amp;CHAR(10)&amp;AA773&amp;CHAR(10)&amp;AB773&amp;CHAR(10)&amp;AC773&amp;CHAR(10)&amp;AD773&amp;CHAR(10)&amp;AE773</f>
      </c>
      <c r="L773" s="2">
        <f>IFERROR(VLOOKUP(#REF!,'第一课直播'!D:L,9,0),IFERROR(VLOOKUP('第一课回放'!C:H,5,0),"未到课"))</f>
      </c>
      <c r="M773" s="2">
        <f>IFERROR(VLOOKUP(#REF!,'第一课回放'!C:H,5,0),"0:00:00")</f>
      </c>
      <c r="N773" s="2">
        <f>IFERROR(VLOOKUP(#REF!,'第二课直播'!D:L,9,0),"未到课")</f>
      </c>
      <c r="O773" s="2"/>
      <c r="P773" s="2"/>
      <c r="Q773" s="2"/>
      <c r="R773" s="2"/>
      <c r="S773" s="1">
        <f>IFERROR(VLOOKUP(A773,'微伴数据'!A:DB,12,0),"")</f>
      </c>
      <c r="T773" s="1">
        <f>IFERROR(VLOOKUP(A773,'微伴数据'!A:DB,32,0),"")</f>
      </c>
      <c r="U773" s="1">
        <f>IFERROR(VLOOKUP(A773,'微伴数据'!A:DC,81,0),"")</f>
      </c>
      <c r="V773" s="1"/>
      <c r="W773" s="1"/>
      <c r="X773" s="1">
        <f>IFERROR(VLOOKUP(A773,'星云问卷'!A:O,8,0),"")</f>
      </c>
      <c r="Y773" s="3">
        <f>IFERROR(VLOOKUP(A773,'星云问卷'!A:O,9,0),"")</f>
      </c>
      <c r="Z773" s="3">
        <f>IFERROR(VLOOKUP(A773,'星云问卷'!A:O,10,0),"")</f>
      </c>
      <c r="AA773" s="3">
        <f>IFERROR(VLOOKUP(A773,'星云问卷'!A:O,11,0),"")</f>
      </c>
      <c r="AB773" s="3">
        <f>IFERROR(VLOOKUP(A773,'星云问卷'!A:O,12,0),"")</f>
      </c>
      <c r="AC773" s="3">
        <f>IFERROR(VLOOKUP(A773,'星云问卷'!A:O,13,0),"")</f>
      </c>
      <c r="AD773" s="3">
        <f>IFERROR(VLOOKUP(A773,'星云问卷'!A:O,14,0),"")</f>
      </c>
      <c r="AE773" s="3">
        <f>IFERROR(VLOOKUP(A773,'星云问卷'!A:O,15,0),"")</f>
      </c>
      <c r="AF773" s="1">
        <f>IFERROR(VLOOKUP(A773,'微伴数据'!A:DB,72,0),"")</f>
      </c>
      <c r="AG773" s="5"/>
      <c r="AH773" s="4"/>
      <c r="AI773" s="5"/>
      <c r="AJ773" s="4"/>
      <c r="AK773" s="4"/>
      <c r="AL773" s="4"/>
      <c r="AM773" s="1"/>
      <c r="AN773" s="1"/>
      <c r="AO773" s="1"/>
    </row>
    <row r="774">
      <c r="A774" s="1">
        <f>IF('微伴数据'!A772="","",'微伴数据'!A772)</f>
      </c>
      <c r="B774" s="1">
        <f>IF('微伴数据'!B772="","",'微伴数据'!B772)</f>
      </c>
      <c r="C774" s="1">
        <f>IF('微伴数据'!G772="","",'微伴数据'!G772)</f>
      </c>
      <c r="D774" s="1">
        <f>IF('微伴数据'!D772="","",'微伴数据'!D772)</f>
      </c>
      <c r="E774" s="1">
        <f>IF('微伴数据'!CR766="","",'微伴数据'!CR766)</f>
      </c>
      <c r="F774" s="1">
        <f>IF('微伴数据'!CL766="","",'微伴数据'!CL766)</f>
      </c>
      <c r="G774" s="1" t="str">
        <v>B</v>
      </c>
      <c r="H774" s="1" t="str">
        <v>建联</v>
      </c>
      <c r="I774" s="1">
        <f>VLOOKUP(A774,'Sheet9'!A:A,1,0)</f>
      </c>
      <c r="J774" s="3"/>
      <c r="K774" s="1">
        <f>T774&amp;CHAR(10)&amp;U774&amp;CHAR(10)&amp;V774&amp;CHAR(10)&amp;Y774&amp;CHAR(10)&amp;Z774&amp;CHAR(10)&amp;AA774&amp;CHAR(10)&amp;AB774&amp;CHAR(10)&amp;AC774&amp;CHAR(10)&amp;AD774&amp;CHAR(10)&amp;AE774</f>
      </c>
      <c r="L774" s="2">
        <f>IFERROR(VLOOKUP(#REF!,'第一课直播'!D:L,9,0),IFERROR(VLOOKUP('第一课回放'!C:H,5,0),"未到课"))</f>
      </c>
      <c r="M774" s="2">
        <f>IFERROR(VLOOKUP(#REF!,'第一课回放'!C:H,5,0),"0:00:00")</f>
      </c>
      <c r="N774" s="2">
        <f>IFERROR(VLOOKUP(#REF!,'第二课直播'!D:L,9,0),"未到课")</f>
      </c>
      <c r="O774" s="2"/>
      <c r="P774" s="2"/>
      <c r="Q774" s="2"/>
      <c r="R774" s="2"/>
      <c r="S774" s="1">
        <f>IFERROR(VLOOKUP(A774,'微伴数据'!A:DB,12,0),"")</f>
      </c>
      <c r="T774" s="1">
        <f>IFERROR(VLOOKUP(A774,'微伴数据'!A:DB,32,0),"")</f>
      </c>
      <c r="U774" s="1">
        <f>IFERROR(VLOOKUP(A774,'微伴数据'!A:DC,81,0),"")</f>
      </c>
      <c r="V774" s="1"/>
      <c r="W774" s="1"/>
      <c r="X774" s="1">
        <f>IFERROR(VLOOKUP(A774,'星云问卷'!A:O,8,0),"")</f>
      </c>
      <c r="Y774" s="3">
        <f>IFERROR(VLOOKUP(A774,'星云问卷'!A:O,9,0),"")</f>
      </c>
      <c r="Z774" s="3">
        <f>IFERROR(VLOOKUP(A774,'星云问卷'!A:O,10,0),"")</f>
      </c>
      <c r="AA774" s="3">
        <f>IFERROR(VLOOKUP(A774,'星云问卷'!A:O,11,0),"")</f>
      </c>
      <c r="AB774" s="3">
        <f>IFERROR(VLOOKUP(A774,'星云问卷'!A:O,12,0),"")</f>
      </c>
      <c r="AC774" s="3">
        <f>IFERROR(VLOOKUP(A774,'星云问卷'!A:O,13,0),"")</f>
      </c>
      <c r="AD774" s="3">
        <f>IFERROR(VLOOKUP(A774,'星云问卷'!A:O,14,0),"")</f>
      </c>
      <c r="AE774" s="3">
        <f>IFERROR(VLOOKUP(A774,'星云问卷'!A:O,15,0),"")</f>
      </c>
      <c r="AF774" s="1">
        <f>IFERROR(VLOOKUP(A774,'微伴数据'!A:DB,72,0),"")</f>
      </c>
      <c r="AG774" s="5"/>
      <c r="AH774" s="4"/>
      <c r="AI774" s="5"/>
      <c r="AJ774" s="4"/>
      <c r="AK774" s="4"/>
      <c r="AL774" s="4"/>
      <c r="AM774" s="1"/>
      <c r="AN774" s="1"/>
      <c r="AO774" s="1"/>
    </row>
    <row r="775">
      <c r="A775" s="1">
        <f>IF('微伴数据'!A773="","",'微伴数据'!A773)</f>
      </c>
      <c r="B775" s="1">
        <f>IF('微伴数据'!B773="","",'微伴数据'!B773)</f>
      </c>
      <c r="C775" s="1">
        <f>IF('微伴数据'!G773="","",'微伴数据'!G773)</f>
      </c>
      <c r="D775" s="1">
        <f>IF('微伴数据'!D773="","",'微伴数据'!D773)</f>
      </c>
      <c r="E775" s="1">
        <f>IF('微伴数据'!CR767="","",'微伴数据'!CR767)</f>
      </c>
      <c r="F775" s="1">
        <f>IF('微伴数据'!CL767="","",'微伴数据'!CL767)</f>
      </c>
      <c r="G775" s="1" t="str">
        <v>B</v>
      </c>
      <c r="H775" s="1" t="str">
        <v>建联</v>
      </c>
      <c r="I775" s="1">
        <f>VLOOKUP(A775,'Sheet9'!A:A,1,0)</f>
      </c>
      <c r="J775" s="3"/>
      <c r="K775" s="1">
        <f>T775&amp;CHAR(10)&amp;U775&amp;CHAR(10)&amp;V775&amp;CHAR(10)&amp;Y775&amp;CHAR(10)&amp;Z775&amp;CHAR(10)&amp;AA775&amp;CHAR(10)&amp;AB775&amp;CHAR(10)&amp;AC775&amp;CHAR(10)&amp;AD775&amp;CHAR(10)&amp;AE775</f>
      </c>
      <c r="L775" s="2">
        <f>IFERROR(VLOOKUP(#REF!,'第一课直播'!D:L,9,0),IFERROR(VLOOKUP('第一课回放'!C:H,5,0),"未到课"))</f>
      </c>
      <c r="M775" s="2">
        <f>IFERROR(VLOOKUP(#REF!,'第一课回放'!C:H,5,0),"0:00:00")</f>
      </c>
      <c r="N775" s="2">
        <f>IFERROR(VLOOKUP(#REF!,'第二课直播'!D:L,9,0),"未到课")</f>
      </c>
      <c r="O775" s="2"/>
      <c r="P775" s="2"/>
      <c r="Q775" s="2"/>
      <c r="R775" s="2"/>
      <c r="S775" s="1">
        <f>IFERROR(VLOOKUP(A775,'微伴数据'!A:DB,12,0),"")</f>
      </c>
      <c r="T775" s="1">
        <f>IFERROR(VLOOKUP(A775,'微伴数据'!A:DB,32,0),"")</f>
      </c>
      <c r="U775" s="1">
        <f>IFERROR(VLOOKUP(A775,'微伴数据'!A:DC,81,0),"")</f>
      </c>
      <c r="V775" s="1"/>
      <c r="W775" s="1"/>
      <c r="X775" s="1">
        <f>IFERROR(VLOOKUP(A775,'星云问卷'!A:O,8,0),"")</f>
      </c>
      <c r="Y775" s="3">
        <f>IFERROR(VLOOKUP(A775,'星云问卷'!A:O,9,0),"")</f>
      </c>
      <c r="Z775" s="3">
        <f>IFERROR(VLOOKUP(A775,'星云问卷'!A:O,10,0),"")</f>
      </c>
      <c r="AA775" s="3">
        <f>IFERROR(VLOOKUP(A775,'星云问卷'!A:O,11,0),"")</f>
      </c>
      <c r="AB775" s="3">
        <f>IFERROR(VLOOKUP(A775,'星云问卷'!A:O,12,0),"")</f>
      </c>
      <c r="AC775" s="3">
        <f>IFERROR(VLOOKUP(A775,'星云问卷'!A:O,13,0),"")</f>
      </c>
      <c r="AD775" s="3">
        <f>IFERROR(VLOOKUP(A775,'星云问卷'!A:O,14,0),"")</f>
      </c>
      <c r="AE775" s="3">
        <f>IFERROR(VLOOKUP(A775,'星云问卷'!A:O,15,0),"")</f>
      </c>
      <c r="AF775" s="1">
        <f>IFERROR(VLOOKUP(A775,'微伴数据'!A:DB,72,0),"")</f>
      </c>
      <c r="AG775" s="5"/>
      <c r="AH775" s="4"/>
      <c r="AI775" s="5"/>
      <c r="AJ775" s="4"/>
      <c r="AK775" s="4"/>
      <c r="AL775" s="4"/>
      <c r="AM775" s="1"/>
      <c r="AN775" s="1"/>
      <c r="AO775" s="1"/>
    </row>
    <row r="776">
      <c r="A776" s="1">
        <f>IF('微伴数据'!A774="","",'微伴数据'!A774)</f>
      </c>
      <c r="B776" s="1">
        <f>IF('微伴数据'!B774="","",'微伴数据'!B774)</f>
      </c>
      <c r="C776" s="1">
        <f>IF('微伴数据'!G774="","",'微伴数据'!G774)</f>
      </c>
      <c r="D776" s="1">
        <f>IF('微伴数据'!D774="","",'微伴数据'!D774)</f>
      </c>
      <c r="E776" s="1">
        <f>IF('微伴数据'!CR768="","",'微伴数据'!CR768)</f>
      </c>
      <c r="F776" s="1">
        <f>IF('微伴数据'!CL768="","",'微伴数据'!CL768)</f>
      </c>
      <c r="G776" s="1" t="str">
        <v>B</v>
      </c>
      <c r="H776" s="1" t="str">
        <v>建联</v>
      </c>
      <c r="I776" s="1">
        <f>VLOOKUP(A776,'Sheet9'!A:A,1,0)</f>
      </c>
      <c r="J776" s="3"/>
      <c r="K776" s="1">
        <f>T776&amp;CHAR(10)&amp;U776&amp;CHAR(10)&amp;V776&amp;CHAR(10)&amp;Y776&amp;CHAR(10)&amp;Z776&amp;CHAR(10)&amp;AA776&amp;CHAR(10)&amp;AB776&amp;CHAR(10)&amp;AC776&amp;CHAR(10)&amp;AD776&amp;CHAR(10)&amp;AE776</f>
      </c>
      <c r="L776" s="2">
        <f>IFERROR(VLOOKUP(#REF!,'第一课直播'!D:L,9,0),IFERROR(VLOOKUP('第一课回放'!C:H,5,0),"未到课"))</f>
      </c>
      <c r="M776" s="2">
        <f>IFERROR(VLOOKUP(#REF!,'第一课回放'!C:H,5,0),"0:00:00")</f>
      </c>
      <c r="N776" s="2">
        <f>IFERROR(VLOOKUP(#REF!,'第二课直播'!D:L,9,0),"未到课")</f>
      </c>
      <c r="O776" s="2"/>
      <c r="P776" s="2"/>
      <c r="Q776" s="2"/>
      <c r="R776" s="2"/>
      <c r="S776" s="1">
        <f>IFERROR(VLOOKUP(A776,'微伴数据'!A:DB,12,0),"")</f>
      </c>
      <c r="T776" s="1">
        <f>IFERROR(VLOOKUP(A776,'微伴数据'!A:DB,32,0),"")</f>
      </c>
      <c r="U776" s="1">
        <f>IFERROR(VLOOKUP(A776,'微伴数据'!A:DC,81,0),"")</f>
      </c>
      <c r="V776" s="1"/>
      <c r="W776" s="1"/>
      <c r="X776" s="1">
        <f>IFERROR(VLOOKUP(A776,'星云问卷'!A:O,8,0),"")</f>
      </c>
      <c r="Y776" s="3">
        <f>IFERROR(VLOOKUP(A776,'星云问卷'!A:O,9,0),"")</f>
      </c>
      <c r="Z776" s="3">
        <f>IFERROR(VLOOKUP(A776,'星云问卷'!A:O,10,0),"")</f>
      </c>
      <c r="AA776" s="3">
        <f>IFERROR(VLOOKUP(A776,'星云问卷'!A:O,11,0),"")</f>
      </c>
      <c r="AB776" s="3">
        <f>IFERROR(VLOOKUP(A776,'星云问卷'!A:O,12,0),"")</f>
      </c>
      <c r="AC776" s="3">
        <f>IFERROR(VLOOKUP(A776,'星云问卷'!A:O,13,0),"")</f>
      </c>
      <c r="AD776" s="3">
        <f>IFERROR(VLOOKUP(A776,'星云问卷'!A:O,14,0),"")</f>
      </c>
      <c r="AE776" s="3">
        <f>IFERROR(VLOOKUP(A776,'星云问卷'!A:O,15,0),"")</f>
      </c>
      <c r="AF776" s="1">
        <f>IFERROR(VLOOKUP(A776,'微伴数据'!A:DB,72,0),"")</f>
      </c>
      <c r="AG776" s="5"/>
      <c r="AH776" s="4"/>
      <c r="AI776" s="5"/>
      <c r="AJ776" s="4"/>
      <c r="AK776" s="4"/>
      <c r="AL776" s="4"/>
      <c r="AM776" s="1"/>
      <c r="AN776" s="1"/>
      <c r="AO776" s="1"/>
    </row>
    <row r="777">
      <c r="A777" s="1">
        <f>IF('微伴数据'!A775="","",'微伴数据'!A775)</f>
      </c>
      <c r="B777" s="1">
        <f>IF('微伴数据'!B775="","",'微伴数据'!B775)</f>
      </c>
      <c r="C777" s="1">
        <f>IF('微伴数据'!G775="","",'微伴数据'!G775)</f>
      </c>
      <c r="D777" s="1">
        <f>IF('微伴数据'!D775="","",'微伴数据'!D775)</f>
      </c>
      <c r="E777" s="1">
        <f>IF('微伴数据'!CR769="","",'微伴数据'!CR769)</f>
      </c>
      <c r="F777" s="1">
        <f>IF('微伴数据'!CL769="","",'微伴数据'!CL769)</f>
      </c>
      <c r="G777" s="1" t="str">
        <v>B</v>
      </c>
      <c r="H777" s="1" t="str">
        <v>建联</v>
      </c>
      <c r="I777" s="1">
        <f>VLOOKUP(A777,'Sheet9'!A:A,1,0)</f>
      </c>
      <c r="J777" s="3"/>
      <c r="K777" s="1">
        <f>T777&amp;CHAR(10)&amp;U777&amp;CHAR(10)&amp;V777&amp;CHAR(10)&amp;Y777&amp;CHAR(10)&amp;Z777&amp;CHAR(10)&amp;AA777&amp;CHAR(10)&amp;AB777&amp;CHAR(10)&amp;AC777&amp;CHAR(10)&amp;AD777&amp;CHAR(10)&amp;AE777</f>
      </c>
      <c r="L777" s="2">
        <f>IFERROR(VLOOKUP(#REF!,'第一课直播'!D:L,9,0),IFERROR(VLOOKUP('第一课回放'!C:H,5,0),"未到课"))</f>
      </c>
      <c r="M777" s="2">
        <f>IFERROR(VLOOKUP(#REF!,'第一课回放'!C:H,5,0),"0:00:00")</f>
      </c>
      <c r="N777" s="2">
        <f>IFERROR(VLOOKUP(#REF!,'第二课直播'!D:L,9,0),"未到课")</f>
      </c>
      <c r="O777" s="2"/>
      <c r="P777" s="2"/>
      <c r="Q777" s="2"/>
      <c r="R777" s="2"/>
      <c r="S777" s="1">
        <f>IFERROR(VLOOKUP(A777,'微伴数据'!A:DB,12,0),"")</f>
      </c>
      <c r="T777" s="1">
        <f>IFERROR(VLOOKUP(A777,'微伴数据'!A:DB,32,0),"")</f>
      </c>
      <c r="U777" s="1">
        <f>IFERROR(VLOOKUP(A777,'微伴数据'!A:DC,81,0),"")</f>
      </c>
      <c r="V777" s="1"/>
      <c r="W777" s="1"/>
      <c r="X777" s="1">
        <f>IFERROR(VLOOKUP(A777,'星云问卷'!A:O,8,0),"")</f>
      </c>
      <c r="Y777" s="3">
        <f>IFERROR(VLOOKUP(A777,'星云问卷'!A:O,9,0),"")</f>
      </c>
      <c r="Z777" s="3">
        <f>IFERROR(VLOOKUP(A777,'星云问卷'!A:O,10,0),"")</f>
      </c>
      <c r="AA777" s="3">
        <f>IFERROR(VLOOKUP(A777,'星云问卷'!A:O,11,0),"")</f>
      </c>
      <c r="AB777" s="3">
        <f>IFERROR(VLOOKUP(A777,'星云问卷'!A:O,12,0),"")</f>
      </c>
      <c r="AC777" s="3">
        <f>IFERROR(VLOOKUP(A777,'星云问卷'!A:O,13,0),"")</f>
      </c>
      <c r="AD777" s="3">
        <f>IFERROR(VLOOKUP(A777,'星云问卷'!A:O,14,0),"")</f>
      </c>
      <c r="AE777" s="3">
        <f>IFERROR(VLOOKUP(A777,'星云问卷'!A:O,15,0),"")</f>
      </c>
      <c r="AF777" s="1">
        <f>IFERROR(VLOOKUP(A777,'微伴数据'!A:DB,72,0),"")</f>
      </c>
      <c r="AG777" s="5"/>
      <c r="AH777" s="4"/>
      <c r="AI777" s="5"/>
      <c r="AJ777" s="4"/>
      <c r="AK777" s="4"/>
      <c r="AL777" s="4"/>
      <c r="AM777" s="1"/>
      <c r="AN777" s="1"/>
      <c r="AO777" s="1"/>
    </row>
    <row r="778">
      <c r="A778" s="1">
        <f>IF('微伴数据'!A776="","",'微伴数据'!A776)</f>
      </c>
      <c r="B778" s="1">
        <f>IF('微伴数据'!B776="","",'微伴数据'!B776)</f>
      </c>
      <c r="C778" s="1">
        <f>IF('微伴数据'!G776="","",'微伴数据'!G776)</f>
      </c>
      <c r="D778" s="1">
        <f>IF('微伴数据'!D776="","",'微伴数据'!D776)</f>
      </c>
      <c r="E778" s="1">
        <f>IF('微伴数据'!CR770="","",'微伴数据'!CR770)</f>
      </c>
      <c r="F778" s="1">
        <f>IF('微伴数据'!CL770="","",'微伴数据'!CL770)</f>
      </c>
      <c r="G778" s="1" t="str">
        <v>B</v>
      </c>
      <c r="H778" s="1" t="str">
        <v>建联</v>
      </c>
      <c r="I778" s="1">
        <f>VLOOKUP(A778,'Sheet9'!A:A,1,0)</f>
      </c>
      <c r="J778" s="3"/>
      <c r="K778" s="1">
        <f>T778&amp;CHAR(10)&amp;U778&amp;CHAR(10)&amp;V778&amp;CHAR(10)&amp;Y778&amp;CHAR(10)&amp;Z778&amp;CHAR(10)&amp;AA778&amp;CHAR(10)&amp;AB778&amp;CHAR(10)&amp;AC778&amp;CHAR(10)&amp;AD778&amp;CHAR(10)&amp;AE778</f>
      </c>
      <c r="L778" s="2">
        <f>IFERROR(VLOOKUP(#REF!,'第一课直播'!D:L,9,0),IFERROR(VLOOKUP('第一课回放'!C:H,5,0),"未到课"))</f>
      </c>
      <c r="M778" s="2">
        <f>IFERROR(VLOOKUP(#REF!,'第一课回放'!C:H,5,0),"0:00:00")</f>
      </c>
      <c r="N778" s="2">
        <f>IFERROR(VLOOKUP(#REF!,'第二课直播'!D:L,9,0),"未到课")</f>
      </c>
      <c r="O778" s="2"/>
      <c r="P778" s="2"/>
      <c r="Q778" s="2"/>
      <c r="R778" s="2"/>
      <c r="S778" s="1">
        <f>IFERROR(VLOOKUP(A778,'微伴数据'!A:DB,12,0),"")</f>
      </c>
      <c r="T778" s="1">
        <f>IFERROR(VLOOKUP(A778,'微伴数据'!A:DB,32,0),"")</f>
      </c>
      <c r="U778" s="1">
        <f>IFERROR(VLOOKUP(A778,'微伴数据'!A:DC,81,0),"")</f>
      </c>
      <c r="V778" s="1"/>
      <c r="W778" s="1"/>
      <c r="X778" s="1">
        <f>IFERROR(VLOOKUP(A778,'星云问卷'!A:O,8,0),"")</f>
      </c>
      <c r="Y778" s="3">
        <f>IFERROR(VLOOKUP(A778,'星云问卷'!A:O,9,0),"")</f>
      </c>
      <c r="Z778" s="3">
        <f>IFERROR(VLOOKUP(A778,'星云问卷'!A:O,10,0),"")</f>
      </c>
      <c r="AA778" s="3">
        <f>IFERROR(VLOOKUP(A778,'星云问卷'!A:O,11,0),"")</f>
      </c>
      <c r="AB778" s="3">
        <f>IFERROR(VLOOKUP(A778,'星云问卷'!A:O,12,0),"")</f>
      </c>
      <c r="AC778" s="3">
        <f>IFERROR(VLOOKUP(A778,'星云问卷'!A:O,13,0),"")</f>
      </c>
      <c r="AD778" s="3">
        <f>IFERROR(VLOOKUP(A778,'星云问卷'!A:O,14,0),"")</f>
      </c>
      <c r="AE778" s="3">
        <f>IFERROR(VLOOKUP(A778,'星云问卷'!A:O,15,0),"")</f>
      </c>
      <c r="AF778" s="1">
        <f>IFERROR(VLOOKUP(A778,'微伴数据'!A:DB,72,0),"")</f>
      </c>
      <c r="AG778" s="5"/>
      <c r="AH778" s="4"/>
      <c r="AI778" s="5"/>
      <c r="AJ778" s="4"/>
      <c r="AK778" s="4"/>
      <c r="AL778" s="4"/>
      <c r="AM778" s="1"/>
      <c r="AN778" s="1"/>
      <c r="AO778" s="1"/>
    </row>
    <row r="779">
      <c r="A779" s="1">
        <f>IF('微伴数据'!A777="","",'微伴数据'!A777)</f>
      </c>
      <c r="B779" s="1">
        <f>IF('微伴数据'!B777="","",'微伴数据'!B777)</f>
      </c>
      <c r="C779" s="1">
        <f>IF('微伴数据'!G777="","",'微伴数据'!G777)</f>
      </c>
      <c r="D779" s="1">
        <f>IF('微伴数据'!D777="","",'微伴数据'!D777)</f>
      </c>
      <c r="E779" s="1">
        <f>IF('微伴数据'!CR771="","",'微伴数据'!CR771)</f>
      </c>
      <c r="F779" s="1">
        <f>IF('微伴数据'!CL771="","",'微伴数据'!CL771)</f>
      </c>
      <c r="G779" s="1" t="str">
        <v>B</v>
      </c>
      <c r="H779" s="1" t="str">
        <v>建联</v>
      </c>
      <c r="I779" s="1">
        <f>VLOOKUP(A779,'Sheet9'!A:A,1,0)</f>
      </c>
      <c r="J779" s="3"/>
      <c r="K779" s="1">
        <f>T779&amp;CHAR(10)&amp;U779&amp;CHAR(10)&amp;V779&amp;CHAR(10)&amp;Y779&amp;CHAR(10)&amp;Z779&amp;CHAR(10)&amp;AA779&amp;CHAR(10)&amp;AB779&amp;CHAR(10)&amp;AC779&amp;CHAR(10)&amp;AD779&amp;CHAR(10)&amp;AE779</f>
      </c>
      <c r="L779" s="2">
        <f>IFERROR(VLOOKUP(#REF!,'第一课直播'!D:L,9,0),IFERROR(VLOOKUP('第一课回放'!C:H,5,0),"未到课"))</f>
      </c>
      <c r="M779" s="2">
        <f>IFERROR(VLOOKUP(#REF!,'第一课回放'!C:H,5,0),"0:00:00")</f>
      </c>
      <c r="N779" s="2">
        <f>IFERROR(VLOOKUP(#REF!,'第二课直播'!D:L,9,0),"未到课")</f>
      </c>
      <c r="O779" s="2"/>
      <c r="P779" s="2"/>
      <c r="Q779" s="2"/>
      <c r="R779" s="2"/>
      <c r="S779" s="1">
        <f>IFERROR(VLOOKUP(A779,'微伴数据'!A:DB,12,0),"")</f>
      </c>
      <c r="T779" s="1">
        <f>IFERROR(VLOOKUP(A779,'微伴数据'!A:DB,32,0),"")</f>
      </c>
      <c r="U779" s="1">
        <f>IFERROR(VLOOKUP(A779,'微伴数据'!A:DC,81,0),"")</f>
      </c>
      <c r="V779" s="1"/>
      <c r="W779" s="1"/>
      <c r="X779" s="1">
        <f>IFERROR(VLOOKUP(A779,'星云问卷'!A:O,8,0),"")</f>
      </c>
      <c r="Y779" s="3">
        <f>IFERROR(VLOOKUP(A779,'星云问卷'!A:O,9,0),"")</f>
      </c>
      <c r="Z779" s="3">
        <f>IFERROR(VLOOKUP(A779,'星云问卷'!A:O,10,0),"")</f>
      </c>
      <c r="AA779" s="3">
        <f>IFERROR(VLOOKUP(A779,'星云问卷'!A:O,11,0),"")</f>
      </c>
      <c r="AB779" s="3">
        <f>IFERROR(VLOOKUP(A779,'星云问卷'!A:O,12,0),"")</f>
      </c>
      <c r="AC779" s="3">
        <f>IFERROR(VLOOKUP(A779,'星云问卷'!A:O,13,0),"")</f>
      </c>
      <c r="AD779" s="3">
        <f>IFERROR(VLOOKUP(A779,'星云问卷'!A:O,14,0),"")</f>
      </c>
      <c r="AE779" s="3">
        <f>IFERROR(VLOOKUP(A779,'星云问卷'!A:O,15,0),"")</f>
      </c>
      <c r="AF779" s="1">
        <f>IFERROR(VLOOKUP(A779,'微伴数据'!A:DB,72,0),"")</f>
      </c>
      <c r="AG779" s="5"/>
      <c r="AH779" s="4"/>
      <c r="AI779" s="5"/>
      <c r="AJ779" s="4"/>
      <c r="AK779" s="4"/>
      <c r="AL779" s="4"/>
      <c r="AM779" s="1"/>
      <c r="AN779" s="1"/>
      <c r="AO779" s="1"/>
    </row>
    <row r="780">
      <c r="A780" s="1">
        <f>IF('微伴数据'!A778="","",'微伴数据'!A778)</f>
      </c>
      <c r="B780" s="1">
        <f>IF('微伴数据'!B778="","",'微伴数据'!B778)</f>
      </c>
      <c r="C780" s="1">
        <f>IF('微伴数据'!G778="","",'微伴数据'!G778)</f>
      </c>
      <c r="D780" s="1">
        <f>IF('微伴数据'!D778="","",'微伴数据'!D778)</f>
      </c>
      <c r="E780" s="1">
        <f>IF('微伴数据'!CR772="","",'微伴数据'!CR772)</f>
      </c>
      <c r="F780" s="1">
        <f>IF('微伴数据'!CL772="","",'微伴数据'!CL772)</f>
      </c>
      <c r="G780" s="1" t="str">
        <v>B</v>
      </c>
      <c r="H780" s="1" t="str">
        <v>建联</v>
      </c>
      <c r="I780" s="1">
        <f>VLOOKUP(A780,'Sheet9'!A:A,1,0)</f>
      </c>
      <c r="J780" s="3"/>
      <c r="K780" s="1">
        <f>T780&amp;CHAR(10)&amp;U780&amp;CHAR(10)&amp;V780&amp;CHAR(10)&amp;Y780&amp;CHAR(10)&amp;Z780&amp;CHAR(10)&amp;AA780&amp;CHAR(10)&amp;AB780&amp;CHAR(10)&amp;AC780&amp;CHAR(10)&amp;AD780&amp;CHAR(10)&amp;AE780</f>
      </c>
      <c r="L780" s="2">
        <f>IFERROR(VLOOKUP(#REF!,'第一课直播'!D:L,9,0),IFERROR(VLOOKUP('第一课回放'!C:H,5,0),"未到课"))</f>
      </c>
      <c r="M780" s="2">
        <f>IFERROR(VLOOKUP(#REF!,'第一课回放'!C:H,5,0),"0:00:00")</f>
      </c>
      <c r="N780" s="2">
        <f>IFERROR(VLOOKUP(#REF!,'第二课直播'!D:L,9,0),"未到课")</f>
      </c>
      <c r="O780" s="2"/>
      <c r="P780" s="2"/>
      <c r="Q780" s="2"/>
      <c r="R780" s="2"/>
      <c r="S780" s="1">
        <f>IFERROR(VLOOKUP(A780,'微伴数据'!A:DB,12,0),"")</f>
      </c>
      <c r="T780" s="1">
        <f>IFERROR(VLOOKUP(A780,'微伴数据'!A:DB,32,0),"")</f>
      </c>
      <c r="U780" s="1">
        <f>IFERROR(VLOOKUP(A780,'微伴数据'!A:DC,81,0),"")</f>
      </c>
      <c r="V780" s="1"/>
      <c r="W780" s="1"/>
      <c r="X780" s="1">
        <f>IFERROR(VLOOKUP(A780,'星云问卷'!A:O,8,0),"")</f>
      </c>
      <c r="Y780" s="3">
        <f>IFERROR(VLOOKUP(A780,'星云问卷'!A:O,9,0),"")</f>
      </c>
      <c r="Z780" s="3">
        <f>IFERROR(VLOOKUP(A780,'星云问卷'!A:O,10,0),"")</f>
      </c>
      <c r="AA780" s="3">
        <f>IFERROR(VLOOKUP(A780,'星云问卷'!A:O,11,0),"")</f>
      </c>
      <c r="AB780" s="3">
        <f>IFERROR(VLOOKUP(A780,'星云问卷'!A:O,12,0),"")</f>
      </c>
      <c r="AC780" s="3">
        <f>IFERROR(VLOOKUP(A780,'星云问卷'!A:O,13,0),"")</f>
      </c>
      <c r="AD780" s="3">
        <f>IFERROR(VLOOKUP(A780,'星云问卷'!A:O,14,0),"")</f>
      </c>
      <c r="AE780" s="3">
        <f>IFERROR(VLOOKUP(A780,'星云问卷'!A:O,15,0),"")</f>
      </c>
      <c r="AF780" s="1">
        <f>IFERROR(VLOOKUP(A780,'微伴数据'!A:DB,72,0),"")</f>
      </c>
      <c r="AG780" s="5"/>
      <c r="AH780" s="4"/>
      <c r="AI780" s="5"/>
      <c r="AJ780" s="4"/>
      <c r="AK780" s="4"/>
      <c r="AL780" s="4"/>
      <c r="AM780" s="1"/>
      <c r="AN780" s="1"/>
      <c r="AO780" s="1"/>
    </row>
    <row r="781">
      <c r="A781" s="1">
        <f>IF('微伴数据'!A779="","",'微伴数据'!A779)</f>
      </c>
      <c r="B781" s="1">
        <f>IF('微伴数据'!B779="","",'微伴数据'!B779)</f>
      </c>
      <c r="C781" s="1">
        <f>IF('微伴数据'!G779="","",'微伴数据'!G779)</f>
      </c>
      <c r="D781" s="1">
        <f>IF('微伴数据'!D779="","",'微伴数据'!D779)</f>
      </c>
      <c r="E781" s="1">
        <f>IF('微伴数据'!CR773="","",'微伴数据'!CR773)</f>
      </c>
      <c r="F781" s="1">
        <f>IF('微伴数据'!CL773="","",'微伴数据'!CL773)</f>
      </c>
      <c r="G781" s="1" t="str">
        <v>B</v>
      </c>
      <c r="H781" s="1" t="str">
        <v>建联</v>
      </c>
      <c r="I781" s="1">
        <f>VLOOKUP(A781,'Sheet9'!A:A,1,0)</f>
      </c>
      <c r="J781" s="3"/>
      <c r="K781" s="1">
        <f>T781&amp;CHAR(10)&amp;U781&amp;CHAR(10)&amp;V781&amp;CHAR(10)&amp;Y781&amp;CHAR(10)&amp;Z781&amp;CHAR(10)&amp;AA781&amp;CHAR(10)&amp;AB781&amp;CHAR(10)&amp;AC781&amp;CHAR(10)&amp;AD781&amp;CHAR(10)&amp;AE781</f>
      </c>
      <c r="L781" s="2">
        <f>IFERROR(VLOOKUP(#REF!,'第一课直播'!D:L,9,0),IFERROR(VLOOKUP('第一课回放'!C:H,5,0),"未到课"))</f>
      </c>
      <c r="M781" s="2">
        <f>IFERROR(VLOOKUP(#REF!,'第一课回放'!C:H,5,0),"0:00:00")</f>
      </c>
      <c r="N781" s="2">
        <f>IFERROR(VLOOKUP(#REF!,'第二课直播'!D:L,9,0),"未到课")</f>
      </c>
      <c r="O781" s="2"/>
      <c r="P781" s="2"/>
      <c r="Q781" s="2"/>
      <c r="R781" s="2"/>
      <c r="S781" s="1">
        <f>IFERROR(VLOOKUP(A781,'微伴数据'!A:DB,12,0),"")</f>
      </c>
      <c r="T781" s="1">
        <f>IFERROR(VLOOKUP(A781,'微伴数据'!A:DB,32,0),"")</f>
      </c>
      <c r="U781" s="1">
        <f>IFERROR(VLOOKUP(A781,'微伴数据'!A:DC,81,0),"")</f>
      </c>
      <c r="V781" s="1"/>
      <c r="W781" s="1"/>
      <c r="X781" s="1">
        <f>IFERROR(VLOOKUP(A781,'星云问卷'!A:O,8,0),"")</f>
      </c>
      <c r="Y781" s="3">
        <f>IFERROR(VLOOKUP(A781,'星云问卷'!A:O,9,0),"")</f>
      </c>
      <c r="Z781" s="3">
        <f>IFERROR(VLOOKUP(A781,'星云问卷'!A:O,10,0),"")</f>
      </c>
      <c r="AA781" s="3">
        <f>IFERROR(VLOOKUP(A781,'星云问卷'!A:O,11,0),"")</f>
      </c>
      <c r="AB781" s="3">
        <f>IFERROR(VLOOKUP(A781,'星云问卷'!A:O,12,0),"")</f>
      </c>
      <c r="AC781" s="3">
        <f>IFERROR(VLOOKUP(A781,'星云问卷'!A:O,13,0),"")</f>
      </c>
      <c r="AD781" s="3">
        <f>IFERROR(VLOOKUP(A781,'星云问卷'!A:O,14,0),"")</f>
      </c>
      <c r="AE781" s="3">
        <f>IFERROR(VLOOKUP(A781,'星云问卷'!A:O,15,0),"")</f>
      </c>
      <c r="AF781" s="1">
        <f>IFERROR(VLOOKUP(A781,'微伴数据'!A:DB,72,0),"")</f>
      </c>
      <c r="AG781" s="5"/>
      <c r="AH781" s="4"/>
      <c r="AI781" s="5"/>
      <c r="AJ781" s="4"/>
      <c r="AK781" s="4"/>
      <c r="AL781" s="4"/>
      <c r="AM781" s="1"/>
      <c r="AN781" s="1"/>
      <c r="AO781" s="1"/>
    </row>
    <row r="782">
      <c r="A782" s="1">
        <f>IF('微伴数据'!A780="","",'微伴数据'!A780)</f>
      </c>
      <c r="B782" s="1">
        <f>IF('微伴数据'!B780="","",'微伴数据'!B780)</f>
      </c>
      <c r="C782" s="1">
        <f>IF('微伴数据'!G780="","",'微伴数据'!G780)</f>
      </c>
      <c r="D782" s="1">
        <f>IF('微伴数据'!D780="","",'微伴数据'!D780)</f>
      </c>
      <c r="E782" s="1">
        <f>IF('微伴数据'!CR774="","",'微伴数据'!CR774)</f>
      </c>
      <c r="F782" s="1">
        <f>IF('微伴数据'!CL774="","",'微伴数据'!CL774)</f>
      </c>
      <c r="G782" s="1" t="str">
        <v>B</v>
      </c>
      <c r="H782" s="1" t="str">
        <v>建联</v>
      </c>
      <c r="I782" s="1">
        <f>VLOOKUP(A782,'Sheet9'!A:A,1,0)</f>
      </c>
      <c r="J782" s="3"/>
      <c r="K782" s="1">
        <f>T782&amp;CHAR(10)&amp;U782&amp;CHAR(10)&amp;V782&amp;CHAR(10)&amp;Y782&amp;CHAR(10)&amp;Z782&amp;CHAR(10)&amp;AA782&amp;CHAR(10)&amp;AB782&amp;CHAR(10)&amp;AC782&amp;CHAR(10)&amp;AD782&amp;CHAR(10)&amp;AE782</f>
      </c>
      <c r="L782" s="2">
        <f>IFERROR(VLOOKUP(#REF!,'第一课直播'!D:L,9,0),IFERROR(VLOOKUP('第一课回放'!C:H,5,0),"未到课"))</f>
      </c>
      <c r="M782" s="2">
        <f>IFERROR(VLOOKUP(#REF!,'第一课回放'!C:H,5,0),"0:00:00")</f>
      </c>
      <c r="N782" s="2">
        <f>IFERROR(VLOOKUP(#REF!,'第二课直播'!D:L,9,0),"未到课")</f>
      </c>
      <c r="O782" s="2"/>
      <c r="P782" s="2"/>
      <c r="Q782" s="2"/>
      <c r="R782" s="2"/>
      <c r="S782" s="1">
        <f>IFERROR(VLOOKUP(A782,'微伴数据'!A:DB,12,0),"")</f>
      </c>
      <c r="T782" s="1">
        <f>IFERROR(VLOOKUP(A782,'微伴数据'!A:DB,32,0),"")</f>
      </c>
      <c r="U782" s="1">
        <f>IFERROR(VLOOKUP(A782,'微伴数据'!A:DC,81,0),"")</f>
      </c>
      <c r="V782" s="1"/>
      <c r="W782" s="1"/>
      <c r="X782" s="1">
        <f>IFERROR(VLOOKUP(A782,'星云问卷'!A:O,8,0),"")</f>
      </c>
      <c r="Y782" s="3">
        <f>IFERROR(VLOOKUP(A782,'星云问卷'!A:O,9,0),"")</f>
      </c>
      <c r="Z782" s="3">
        <f>IFERROR(VLOOKUP(A782,'星云问卷'!A:O,10,0),"")</f>
      </c>
      <c r="AA782" s="3">
        <f>IFERROR(VLOOKUP(A782,'星云问卷'!A:O,11,0),"")</f>
      </c>
      <c r="AB782" s="3">
        <f>IFERROR(VLOOKUP(A782,'星云问卷'!A:O,12,0),"")</f>
      </c>
      <c r="AC782" s="3">
        <f>IFERROR(VLOOKUP(A782,'星云问卷'!A:O,13,0),"")</f>
      </c>
      <c r="AD782" s="3">
        <f>IFERROR(VLOOKUP(A782,'星云问卷'!A:O,14,0),"")</f>
      </c>
      <c r="AE782" s="3">
        <f>IFERROR(VLOOKUP(A782,'星云问卷'!A:O,15,0),"")</f>
      </c>
      <c r="AF782" s="1">
        <f>IFERROR(VLOOKUP(A782,'微伴数据'!A:DB,72,0),"")</f>
      </c>
      <c r="AG782" s="5"/>
      <c r="AH782" s="4"/>
      <c r="AI782" s="5"/>
      <c r="AJ782" s="4"/>
      <c r="AK782" s="4"/>
      <c r="AL782" s="4"/>
      <c r="AM782" s="1"/>
      <c r="AN782" s="1"/>
      <c r="AO782" s="1"/>
    </row>
    <row r="783">
      <c r="A783" s="1">
        <f>IF('微伴数据'!A781="","",'微伴数据'!A781)</f>
      </c>
      <c r="B783" s="1">
        <f>IF('微伴数据'!B781="","",'微伴数据'!B781)</f>
      </c>
      <c r="C783" s="1">
        <f>IF('微伴数据'!G781="","",'微伴数据'!G781)</f>
      </c>
      <c r="D783" s="1">
        <f>IF('微伴数据'!D781="","",'微伴数据'!D781)</f>
      </c>
      <c r="E783" s="1">
        <f>IF('微伴数据'!CR775="","",'微伴数据'!CR775)</f>
      </c>
      <c r="F783" s="1">
        <f>IF('微伴数据'!CL775="","",'微伴数据'!CL775)</f>
      </c>
      <c r="G783" s="1" t="str">
        <v>B</v>
      </c>
      <c r="H783" s="1" t="str">
        <v>建联</v>
      </c>
      <c r="I783" s="1">
        <f>VLOOKUP(A783,'Sheet9'!A:A,1,0)</f>
      </c>
      <c r="J783" s="3"/>
      <c r="K783" s="1">
        <f>T783&amp;CHAR(10)&amp;U783&amp;CHAR(10)&amp;V783&amp;CHAR(10)&amp;Y783&amp;CHAR(10)&amp;Z783&amp;CHAR(10)&amp;AA783&amp;CHAR(10)&amp;AB783&amp;CHAR(10)&amp;AC783&amp;CHAR(10)&amp;AD783&amp;CHAR(10)&amp;AE783</f>
      </c>
      <c r="L783" s="2">
        <f>IFERROR(VLOOKUP(#REF!,'第一课直播'!D:L,9,0),IFERROR(VLOOKUP('第一课回放'!C:H,5,0),"未到课"))</f>
      </c>
      <c r="M783" s="2">
        <f>IFERROR(VLOOKUP(#REF!,'第一课回放'!C:H,5,0),"0:00:00")</f>
      </c>
      <c r="N783" s="2">
        <f>IFERROR(VLOOKUP(#REF!,'第二课直播'!D:L,9,0),"未到课")</f>
      </c>
      <c r="O783" s="2"/>
      <c r="P783" s="2"/>
      <c r="Q783" s="2"/>
      <c r="R783" s="2"/>
      <c r="S783" s="1">
        <f>IFERROR(VLOOKUP(A783,'微伴数据'!A:DB,12,0),"")</f>
      </c>
      <c r="T783" s="1">
        <f>IFERROR(VLOOKUP(A783,'微伴数据'!A:DB,32,0),"")</f>
      </c>
      <c r="U783" s="1">
        <f>IFERROR(VLOOKUP(A783,'微伴数据'!A:DC,81,0),"")</f>
      </c>
      <c r="V783" s="1"/>
      <c r="W783" s="1"/>
      <c r="X783" s="1">
        <f>IFERROR(VLOOKUP(A783,'星云问卷'!A:O,8,0),"")</f>
      </c>
      <c r="Y783" s="3">
        <f>IFERROR(VLOOKUP(A783,'星云问卷'!A:O,9,0),"")</f>
      </c>
      <c r="Z783" s="3">
        <f>IFERROR(VLOOKUP(A783,'星云问卷'!A:O,10,0),"")</f>
      </c>
      <c r="AA783" s="3">
        <f>IFERROR(VLOOKUP(A783,'星云问卷'!A:O,11,0),"")</f>
      </c>
      <c r="AB783" s="3">
        <f>IFERROR(VLOOKUP(A783,'星云问卷'!A:O,12,0),"")</f>
      </c>
      <c r="AC783" s="3">
        <f>IFERROR(VLOOKUP(A783,'星云问卷'!A:O,13,0),"")</f>
      </c>
      <c r="AD783" s="3">
        <f>IFERROR(VLOOKUP(A783,'星云问卷'!A:O,14,0),"")</f>
      </c>
      <c r="AE783" s="3">
        <f>IFERROR(VLOOKUP(A783,'星云问卷'!A:O,15,0),"")</f>
      </c>
      <c r="AF783" s="1">
        <f>IFERROR(VLOOKUP(A783,'微伴数据'!A:DB,72,0),"")</f>
      </c>
      <c r="AG783" s="5"/>
      <c r="AH783" s="4"/>
      <c r="AI783" s="5"/>
      <c r="AJ783" s="4"/>
      <c r="AK783" s="4"/>
      <c r="AL783" s="4"/>
      <c r="AM783" s="1"/>
      <c r="AN783" s="1"/>
      <c r="AO783" s="1"/>
    </row>
    <row r="784">
      <c r="A784" s="1">
        <f>IF('微伴数据'!A782="","",'微伴数据'!A782)</f>
      </c>
      <c r="B784" s="1">
        <f>IF('微伴数据'!B782="","",'微伴数据'!B782)</f>
      </c>
      <c r="C784" s="1">
        <f>IF('微伴数据'!G782="","",'微伴数据'!G782)</f>
      </c>
      <c r="D784" s="1">
        <f>IF('微伴数据'!D782="","",'微伴数据'!D782)</f>
      </c>
      <c r="E784" s="1">
        <f>IF('微伴数据'!CR776="","",'微伴数据'!CR776)</f>
      </c>
      <c r="F784" s="1">
        <f>IF('微伴数据'!CL776="","",'微伴数据'!CL776)</f>
      </c>
      <c r="G784" s="1" t="str">
        <v>B</v>
      </c>
      <c r="H784" s="1" t="str">
        <v>建联</v>
      </c>
      <c r="I784" s="1">
        <f>VLOOKUP(A784,'Sheet9'!A:A,1,0)</f>
      </c>
      <c r="J784" s="3"/>
      <c r="K784" s="1">
        <f>T784&amp;CHAR(10)&amp;U784&amp;CHAR(10)&amp;V784&amp;CHAR(10)&amp;Y784&amp;CHAR(10)&amp;Z784&amp;CHAR(10)&amp;AA784&amp;CHAR(10)&amp;AB784&amp;CHAR(10)&amp;AC784&amp;CHAR(10)&amp;AD784&amp;CHAR(10)&amp;AE784</f>
      </c>
      <c r="L784" s="2">
        <f>IFERROR(VLOOKUP(#REF!,'第一课直播'!D:L,9,0),IFERROR(VLOOKUP('第一课回放'!C:H,5,0),"未到课"))</f>
      </c>
      <c r="M784" s="2">
        <f>IFERROR(VLOOKUP(#REF!,'第一课回放'!C:H,5,0),"0:00:00")</f>
      </c>
      <c r="N784" s="2">
        <f>IFERROR(VLOOKUP(#REF!,'第二课直播'!D:L,9,0),"未到课")</f>
      </c>
      <c r="O784" s="2"/>
      <c r="P784" s="2"/>
      <c r="Q784" s="2"/>
      <c r="R784" s="2"/>
      <c r="S784" s="1">
        <f>IFERROR(VLOOKUP(A784,'微伴数据'!A:DB,12,0),"")</f>
      </c>
      <c r="T784" s="1">
        <f>IFERROR(VLOOKUP(A784,'微伴数据'!A:DB,32,0),"")</f>
      </c>
      <c r="U784" s="1">
        <f>IFERROR(VLOOKUP(A784,'微伴数据'!A:DC,81,0),"")</f>
      </c>
      <c r="V784" s="1"/>
      <c r="W784" s="1"/>
      <c r="X784" s="1">
        <f>IFERROR(VLOOKUP(A784,'星云问卷'!A:O,8,0),"")</f>
      </c>
      <c r="Y784" s="3">
        <f>IFERROR(VLOOKUP(A784,'星云问卷'!A:O,9,0),"")</f>
      </c>
      <c r="Z784" s="3">
        <f>IFERROR(VLOOKUP(A784,'星云问卷'!A:O,10,0),"")</f>
      </c>
      <c r="AA784" s="3">
        <f>IFERROR(VLOOKUP(A784,'星云问卷'!A:O,11,0),"")</f>
      </c>
      <c r="AB784" s="3">
        <f>IFERROR(VLOOKUP(A784,'星云问卷'!A:O,12,0),"")</f>
      </c>
      <c r="AC784" s="3">
        <f>IFERROR(VLOOKUP(A784,'星云问卷'!A:O,13,0),"")</f>
      </c>
      <c r="AD784" s="3">
        <f>IFERROR(VLOOKUP(A784,'星云问卷'!A:O,14,0),"")</f>
      </c>
      <c r="AE784" s="3">
        <f>IFERROR(VLOOKUP(A784,'星云问卷'!A:O,15,0),"")</f>
      </c>
      <c r="AF784" s="1">
        <f>IFERROR(VLOOKUP(A784,'微伴数据'!A:DB,72,0),"")</f>
      </c>
      <c r="AG784" s="5"/>
      <c r="AH784" s="4"/>
      <c r="AI784" s="5"/>
      <c r="AJ784" s="4"/>
      <c r="AK784" s="4"/>
      <c r="AL784" s="4"/>
      <c r="AM784" s="1"/>
      <c r="AN784" s="1"/>
      <c r="AO784" s="1"/>
    </row>
    <row r="785">
      <c r="A785" s="1">
        <f>IF('微伴数据'!A783="","",'微伴数据'!A783)</f>
      </c>
      <c r="B785" s="1">
        <f>IF('微伴数据'!B783="","",'微伴数据'!B783)</f>
      </c>
      <c r="C785" s="1">
        <f>IF('微伴数据'!G783="","",'微伴数据'!G783)</f>
      </c>
      <c r="D785" s="1">
        <f>IF('微伴数据'!D783="","",'微伴数据'!D783)</f>
      </c>
      <c r="E785" s="1">
        <f>IF('微伴数据'!CR777="","",'微伴数据'!CR777)</f>
      </c>
      <c r="F785" s="1">
        <f>IF('微伴数据'!CL777="","",'微伴数据'!CL777)</f>
      </c>
      <c r="G785" s="1" t="str">
        <v>B</v>
      </c>
      <c r="H785" s="1" t="str">
        <v>建联</v>
      </c>
      <c r="I785" s="1">
        <f>VLOOKUP(A785,'Sheet9'!A:A,1,0)</f>
      </c>
      <c r="J785" s="3"/>
      <c r="K785" s="1">
        <f>T785&amp;CHAR(10)&amp;U785&amp;CHAR(10)&amp;V785&amp;CHAR(10)&amp;Y785&amp;CHAR(10)&amp;Z785&amp;CHAR(10)&amp;AA785&amp;CHAR(10)&amp;AB785&amp;CHAR(10)&amp;AC785&amp;CHAR(10)&amp;AD785&amp;CHAR(10)&amp;AE785</f>
      </c>
      <c r="L785" s="2">
        <f>IFERROR(VLOOKUP(#REF!,'第一课直播'!D:L,9,0),IFERROR(VLOOKUP('第一课回放'!C:H,5,0),"未到课"))</f>
      </c>
      <c r="M785" s="2">
        <f>IFERROR(VLOOKUP(#REF!,'第一课回放'!C:H,5,0),"0:00:00")</f>
      </c>
      <c r="N785" s="2">
        <f>IFERROR(VLOOKUP(#REF!,'第二课直播'!D:L,9,0),"未到课")</f>
      </c>
      <c r="O785" s="2"/>
      <c r="P785" s="2"/>
      <c r="Q785" s="2"/>
      <c r="R785" s="2"/>
      <c r="S785" s="1">
        <f>IFERROR(VLOOKUP(A785,'微伴数据'!A:DB,12,0),"")</f>
      </c>
      <c r="T785" s="1">
        <f>IFERROR(VLOOKUP(A785,'微伴数据'!A:DB,32,0),"")</f>
      </c>
      <c r="U785" s="1">
        <f>IFERROR(VLOOKUP(A785,'微伴数据'!A:DC,81,0),"")</f>
      </c>
      <c r="V785" s="1"/>
      <c r="W785" s="1"/>
      <c r="X785" s="1">
        <f>IFERROR(VLOOKUP(A785,'星云问卷'!A:O,8,0),"")</f>
      </c>
      <c r="Y785" s="3">
        <f>IFERROR(VLOOKUP(A785,'星云问卷'!A:O,9,0),"")</f>
      </c>
      <c r="Z785" s="3">
        <f>IFERROR(VLOOKUP(A785,'星云问卷'!A:O,10,0),"")</f>
      </c>
      <c r="AA785" s="3">
        <f>IFERROR(VLOOKUP(A785,'星云问卷'!A:O,11,0),"")</f>
      </c>
      <c r="AB785" s="3">
        <f>IFERROR(VLOOKUP(A785,'星云问卷'!A:O,12,0),"")</f>
      </c>
      <c r="AC785" s="3">
        <f>IFERROR(VLOOKUP(A785,'星云问卷'!A:O,13,0),"")</f>
      </c>
      <c r="AD785" s="3">
        <f>IFERROR(VLOOKUP(A785,'星云问卷'!A:O,14,0),"")</f>
      </c>
      <c r="AE785" s="3">
        <f>IFERROR(VLOOKUP(A785,'星云问卷'!A:O,15,0),"")</f>
      </c>
      <c r="AF785" s="1">
        <f>IFERROR(VLOOKUP(A785,'微伴数据'!A:DB,72,0),"")</f>
      </c>
      <c r="AG785" s="5"/>
      <c r="AH785" s="4"/>
      <c r="AI785" s="5"/>
      <c r="AJ785" s="4"/>
      <c r="AK785" s="4"/>
      <c r="AL785" s="4"/>
      <c r="AM785" s="1"/>
      <c r="AN785" s="1"/>
      <c r="AO785" s="1"/>
    </row>
    <row r="786">
      <c r="A786" s="1">
        <f>IF('微伴数据'!A784="","",'微伴数据'!A784)</f>
      </c>
      <c r="B786" s="1">
        <f>IF('微伴数据'!B784="","",'微伴数据'!B784)</f>
      </c>
      <c r="C786" s="1">
        <f>IF('微伴数据'!G784="","",'微伴数据'!G784)</f>
      </c>
      <c r="D786" s="1">
        <f>IF('微伴数据'!D784="","",'微伴数据'!D784)</f>
      </c>
      <c r="E786" s="1">
        <f>IF('微伴数据'!CR778="","",'微伴数据'!CR778)</f>
      </c>
      <c r="F786" s="1">
        <f>IF('微伴数据'!CL778="","",'微伴数据'!CL778)</f>
      </c>
      <c r="G786" s="1" t="str">
        <v>B</v>
      </c>
      <c r="H786" s="1" t="str">
        <v>建联</v>
      </c>
      <c r="I786" s="1">
        <f>VLOOKUP(A786,'Sheet9'!A:A,1,0)</f>
      </c>
      <c r="J786" s="3"/>
      <c r="K786" s="1">
        <f>T786&amp;CHAR(10)&amp;U786&amp;CHAR(10)&amp;V786&amp;CHAR(10)&amp;Y786&amp;CHAR(10)&amp;Z786&amp;CHAR(10)&amp;AA786&amp;CHAR(10)&amp;AB786&amp;CHAR(10)&amp;AC786&amp;CHAR(10)&amp;AD786&amp;CHAR(10)&amp;AE786</f>
      </c>
      <c r="L786" s="2">
        <f>IFERROR(VLOOKUP(#REF!,'第一课直播'!D:L,9,0),IFERROR(VLOOKUP('第一课回放'!C:H,5,0),"未到课"))</f>
      </c>
      <c r="M786" s="2">
        <f>IFERROR(VLOOKUP(#REF!,'第一课回放'!C:H,5,0),"0:00:00")</f>
      </c>
      <c r="N786" s="2">
        <f>IFERROR(VLOOKUP(#REF!,'第二课直播'!D:L,9,0),"未到课")</f>
      </c>
      <c r="O786" s="2"/>
      <c r="P786" s="2"/>
      <c r="Q786" s="2"/>
      <c r="R786" s="2"/>
      <c r="S786" s="1">
        <f>IFERROR(VLOOKUP(A786,'微伴数据'!A:DB,12,0),"")</f>
      </c>
      <c r="T786" s="1">
        <f>IFERROR(VLOOKUP(A786,'微伴数据'!A:DB,32,0),"")</f>
      </c>
      <c r="U786" s="1">
        <f>IFERROR(VLOOKUP(A786,'微伴数据'!A:DC,81,0),"")</f>
      </c>
      <c r="V786" s="1"/>
      <c r="W786" s="1"/>
      <c r="X786" s="1">
        <f>IFERROR(VLOOKUP(A786,'星云问卷'!A:O,8,0),"")</f>
      </c>
      <c r="Y786" s="3">
        <f>IFERROR(VLOOKUP(A786,'星云问卷'!A:O,9,0),"")</f>
      </c>
      <c r="Z786" s="3">
        <f>IFERROR(VLOOKUP(A786,'星云问卷'!A:O,10,0),"")</f>
      </c>
      <c r="AA786" s="3">
        <f>IFERROR(VLOOKUP(A786,'星云问卷'!A:O,11,0),"")</f>
      </c>
      <c r="AB786" s="3">
        <f>IFERROR(VLOOKUP(A786,'星云问卷'!A:O,12,0),"")</f>
      </c>
      <c r="AC786" s="3">
        <f>IFERROR(VLOOKUP(A786,'星云问卷'!A:O,13,0),"")</f>
      </c>
      <c r="AD786" s="3">
        <f>IFERROR(VLOOKUP(A786,'星云问卷'!A:O,14,0),"")</f>
      </c>
      <c r="AE786" s="3">
        <f>IFERROR(VLOOKUP(A786,'星云问卷'!A:O,15,0),"")</f>
      </c>
      <c r="AF786" s="1">
        <f>IFERROR(VLOOKUP(A786,'微伴数据'!A:DB,72,0),"")</f>
      </c>
      <c r="AG786" s="5"/>
      <c r="AH786" s="4"/>
      <c r="AI786" s="5"/>
      <c r="AJ786" s="4"/>
      <c r="AK786" s="4"/>
      <c r="AL786" s="4"/>
      <c r="AM786" s="1"/>
      <c r="AN786" s="1"/>
      <c r="AO786" s="1"/>
    </row>
    <row r="787">
      <c r="A787" s="1">
        <f>IF('微伴数据'!A785="","",'微伴数据'!A785)</f>
      </c>
      <c r="B787" s="1">
        <f>IF('微伴数据'!B785="","",'微伴数据'!B785)</f>
      </c>
      <c r="C787" s="1">
        <f>IF('微伴数据'!G785="","",'微伴数据'!G785)</f>
      </c>
      <c r="D787" s="1">
        <f>IF('微伴数据'!D785="","",'微伴数据'!D785)</f>
      </c>
      <c r="E787" s="1">
        <f>IF('微伴数据'!CR779="","",'微伴数据'!CR779)</f>
      </c>
      <c r="F787" s="1">
        <f>IF('微伴数据'!CL779="","",'微伴数据'!CL779)</f>
      </c>
      <c r="G787" s="1" t="str">
        <v>B</v>
      </c>
      <c r="H787" s="1" t="str">
        <v>建联</v>
      </c>
      <c r="I787" s="1">
        <f>VLOOKUP(A787,'Sheet9'!A:A,1,0)</f>
      </c>
      <c r="J787" s="3"/>
      <c r="K787" s="1">
        <f>T787&amp;CHAR(10)&amp;U787&amp;CHAR(10)&amp;V787&amp;CHAR(10)&amp;Y787&amp;CHAR(10)&amp;Z787&amp;CHAR(10)&amp;AA787&amp;CHAR(10)&amp;AB787&amp;CHAR(10)&amp;AC787&amp;CHAR(10)&amp;AD787&amp;CHAR(10)&amp;AE787</f>
      </c>
      <c r="L787" s="2">
        <f>IFERROR(VLOOKUP(#REF!,'第一课直播'!D:L,9,0),IFERROR(VLOOKUP('第一课回放'!C:H,5,0),"未到课"))</f>
      </c>
      <c r="M787" s="2">
        <f>IFERROR(VLOOKUP(#REF!,'第一课回放'!C:H,5,0),"0:00:00")</f>
      </c>
      <c r="N787" s="2">
        <f>IFERROR(VLOOKUP(#REF!,'第二课直播'!D:L,9,0),"未到课")</f>
      </c>
      <c r="O787" s="2"/>
      <c r="P787" s="2"/>
      <c r="Q787" s="2"/>
      <c r="R787" s="2"/>
      <c r="S787" s="1">
        <f>IFERROR(VLOOKUP(A787,'微伴数据'!A:DB,12,0),"")</f>
      </c>
      <c r="T787" s="1">
        <f>IFERROR(VLOOKUP(A787,'微伴数据'!A:DB,32,0),"")</f>
      </c>
      <c r="U787" s="1">
        <f>IFERROR(VLOOKUP(A787,'微伴数据'!A:DC,81,0),"")</f>
      </c>
      <c r="V787" s="1"/>
      <c r="W787" s="1"/>
      <c r="X787" s="1">
        <f>IFERROR(VLOOKUP(A787,'星云问卷'!A:O,8,0),"")</f>
      </c>
      <c r="Y787" s="3">
        <f>IFERROR(VLOOKUP(A787,'星云问卷'!A:O,9,0),"")</f>
      </c>
      <c r="Z787" s="3">
        <f>IFERROR(VLOOKUP(A787,'星云问卷'!A:O,10,0),"")</f>
      </c>
      <c r="AA787" s="3">
        <f>IFERROR(VLOOKUP(A787,'星云问卷'!A:O,11,0),"")</f>
      </c>
      <c r="AB787" s="3">
        <f>IFERROR(VLOOKUP(A787,'星云问卷'!A:O,12,0),"")</f>
      </c>
      <c r="AC787" s="3">
        <f>IFERROR(VLOOKUP(A787,'星云问卷'!A:O,13,0),"")</f>
      </c>
      <c r="AD787" s="3">
        <f>IFERROR(VLOOKUP(A787,'星云问卷'!A:O,14,0),"")</f>
      </c>
      <c r="AE787" s="3">
        <f>IFERROR(VLOOKUP(A787,'星云问卷'!A:O,15,0),"")</f>
      </c>
      <c r="AF787" s="1">
        <f>IFERROR(VLOOKUP(A787,'微伴数据'!A:DB,72,0),"")</f>
      </c>
      <c r="AG787" s="5"/>
      <c r="AH787" s="4"/>
      <c r="AI787" s="5"/>
      <c r="AJ787" s="4"/>
      <c r="AK787" s="4"/>
      <c r="AL787" s="4"/>
      <c r="AM787" s="1"/>
      <c r="AN787" s="1"/>
      <c r="AO787" s="1"/>
    </row>
    <row r="788">
      <c r="A788" s="1">
        <f>IF('微伴数据'!A786="","",'微伴数据'!A786)</f>
      </c>
      <c r="B788" s="1">
        <f>IF('微伴数据'!B786="","",'微伴数据'!B786)</f>
      </c>
      <c r="C788" s="1">
        <f>IF('微伴数据'!G786="","",'微伴数据'!G786)</f>
      </c>
      <c r="D788" s="1">
        <f>IF('微伴数据'!D786="","",'微伴数据'!D786)</f>
      </c>
      <c r="E788" s="1">
        <f>IF('微伴数据'!CR780="","",'微伴数据'!CR780)</f>
      </c>
      <c r="F788" s="1">
        <f>IF('微伴数据'!CL780="","",'微伴数据'!CL780)</f>
      </c>
      <c r="G788" s="1" t="str">
        <v>B</v>
      </c>
      <c r="H788" s="1" t="str">
        <v>建联</v>
      </c>
      <c r="I788" s="1">
        <f>VLOOKUP(A788,'Sheet9'!A:A,1,0)</f>
      </c>
      <c r="J788" s="3"/>
      <c r="K788" s="1">
        <f>T788&amp;CHAR(10)&amp;U788&amp;CHAR(10)&amp;V788&amp;CHAR(10)&amp;Y788&amp;CHAR(10)&amp;Z788&amp;CHAR(10)&amp;AA788&amp;CHAR(10)&amp;AB788&amp;CHAR(10)&amp;AC788&amp;CHAR(10)&amp;AD788&amp;CHAR(10)&amp;AE788</f>
      </c>
      <c r="L788" s="2">
        <f>IFERROR(VLOOKUP(#REF!,'第一课直播'!D:L,9,0),IFERROR(VLOOKUP('第一课回放'!C:H,5,0),"未到课"))</f>
      </c>
      <c r="M788" s="2">
        <f>IFERROR(VLOOKUP(#REF!,'第一课回放'!C:H,5,0),"0:00:00")</f>
      </c>
      <c r="N788" s="2">
        <f>IFERROR(VLOOKUP(#REF!,'第二课直播'!D:L,9,0),"未到课")</f>
      </c>
      <c r="O788" s="2"/>
      <c r="P788" s="2"/>
      <c r="Q788" s="2"/>
      <c r="R788" s="2"/>
      <c r="S788" s="1">
        <f>IFERROR(VLOOKUP(A788,'微伴数据'!A:DB,12,0),"")</f>
      </c>
      <c r="T788" s="1">
        <f>IFERROR(VLOOKUP(A788,'微伴数据'!A:DB,32,0),"")</f>
      </c>
      <c r="U788" s="1">
        <f>IFERROR(VLOOKUP(A788,'微伴数据'!A:DC,81,0),"")</f>
      </c>
      <c r="V788" s="1"/>
      <c r="W788" s="1"/>
      <c r="X788" s="1">
        <f>IFERROR(VLOOKUP(A788,'星云问卷'!A:O,8,0),"")</f>
      </c>
      <c r="Y788" s="3">
        <f>IFERROR(VLOOKUP(A788,'星云问卷'!A:O,9,0),"")</f>
      </c>
      <c r="Z788" s="3">
        <f>IFERROR(VLOOKUP(A788,'星云问卷'!A:O,10,0),"")</f>
      </c>
      <c r="AA788" s="3">
        <f>IFERROR(VLOOKUP(A788,'星云问卷'!A:O,11,0),"")</f>
      </c>
      <c r="AB788" s="3">
        <f>IFERROR(VLOOKUP(A788,'星云问卷'!A:O,12,0),"")</f>
      </c>
      <c r="AC788" s="3">
        <f>IFERROR(VLOOKUP(A788,'星云问卷'!A:O,13,0),"")</f>
      </c>
      <c r="AD788" s="3">
        <f>IFERROR(VLOOKUP(A788,'星云问卷'!A:O,14,0),"")</f>
      </c>
      <c r="AE788" s="3">
        <f>IFERROR(VLOOKUP(A788,'星云问卷'!A:O,15,0),"")</f>
      </c>
      <c r="AF788" s="1">
        <f>IFERROR(VLOOKUP(A788,'微伴数据'!A:DB,72,0),"")</f>
      </c>
      <c r="AG788" s="5"/>
      <c r="AH788" s="4"/>
      <c r="AI788" s="5"/>
      <c r="AJ788" s="4"/>
      <c r="AK788" s="4"/>
      <c r="AL788" s="4"/>
      <c r="AM788" s="1"/>
      <c r="AN788" s="1"/>
      <c r="AO788" s="1"/>
    </row>
    <row r="789">
      <c r="A789" s="1">
        <f>IF('微伴数据'!A787="","",'微伴数据'!A787)</f>
      </c>
      <c r="B789" s="1">
        <f>IF('微伴数据'!B787="","",'微伴数据'!B787)</f>
      </c>
      <c r="C789" s="1">
        <f>IF('微伴数据'!G787="","",'微伴数据'!G787)</f>
      </c>
      <c r="D789" s="1">
        <f>IF('微伴数据'!D787="","",'微伴数据'!D787)</f>
      </c>
      <c r="E789" s="1">
        <f>IF('微伴数据'!CR781="","",'微伴数据'!CR781)</f>
      </c>
      <c r="F789" s="1">
        <f>IF('微伴数据'!CL781="","",'微伴数据'!CL781)</f>
      </c>
      <c r="G789" s="1" t="str">
        <v>B</v>
      </c>
      <c r="H789" s="1" t="str">
        <v>建联</v>
      </c>
      <c r="I789" s="1">
        <f>VLOOKUP(A789,'Sheet9'!A:A,1,0)</f>
      </c>
      <c r="J789" s="3"/>
      <c r="K789" s="1">
        <f>T789&amp;CHAR(10)&amp;U789&amp;CHAR(10)&amp;V789&amp;CHAR(10)&amp;Y789&amp;CHAR(10)&amp;Z789&amp;CHAR(10)&amp;AA789&amp;CHAR(10)&amp;AB789&amp;CHAR(10)&amp;AC789&amp;CHAR(10)&amp;AD789&amp;CHAR(10)&amp;AE789</f>
      </c>
      <c r="L789" s="2">
        <f>IFERROR(VLOOKUP(#REF!,'第一课直播'!D:L,9,0),IFERROR(VLOOKUP('第一课回放'!C:H,5,0),"未到课"))</f>
      </c>
      <c r="M789" s="2">
        <f>IFERROR(VLOOKUP(#REF!,'第一课回放'!C:H,5,0),"0:00:00")</f>
      </c>
      <c r="N789" s="2">
        <f>IFERROR(VLOOKUP(#REF!,'第二课直播'!D:L,9,0),"未到课")</f>
      </c>
      <c r="O789" s="2"/>
      <c r="P789" s="2"/>
      <c r="Q789" s="2"/>
      <c r="R789" s="2"/>
      <c r="S789" s="1">
        <f>IFERROR(VLOOKUP(A789,'微伴数据'!A:DB,12,0),"")</f>
      </c>
      <c r="T789" s="1">
        <f>IFERROR(VLOOKUP(A789,'微伴数据'!A:DB,32,0),"")</f>
      </c>
      <c r="U789" s="1">
        <f>IFERROR(VLOOKUP(A789,'微伴数据'!A:DC,81,0),"")</f>
      </c>
      <c r="V789" s="1"/>
      <c r="W789" s="1"/>
      <c r="X789" s="1">
        <f>IFERROR(VLOOKUP(A789,'星云问卷'!A:O,8,0),"")</f>
      </c>
      <c r="Y789" s="3">
        <f>IFERROR(VLOOKUP(A789,'星云问卷'!A:O,9,0),"")</f>
      </c>
      <c r="Z789" s="3">
        <f>IFERROR(VLOOKUP(A789,'星云问卷'!A:O,10,0),"")</f>
      </c>
      <c r="AA789" s="3">
        <f>IFERROR(VLOOKUP(A789,'星云问卷'!A:O,11,0),"")</f>
      </c>
      <c r="AB789" s="3">
        <f>IFERROR(VLOOKUP(A789,'星云问卷'!A:O,12,0),"")</f>
      </c>
      <c r="AC789" s="3">
        <f>IFERROR(VLOOKUP(A789,'星云问卷'!A:O,13,0),"")</f>
      </c>
      <c r="AD789" s="3">
        <f>IFERROR(VLOOKUP(A789,'星云问卷'!A:O,14,0),"")</f>
      </c>
      <c r="AE789" s="3">
        <f>IFERROR(VLOOKUP(A789,'星云问卷'!A:O,15,0),"")</f>
      </c>
      <c r="AF789" s="1">
        <f>IFERROR(VLOOKUP(A789,'微伴数据'!A:DB,72,0),"")</f>
      </c>
      <c r="AG789" s="5"/>
      <c r="AH789" s="4"/>
      <c r="AI789" s="5"/>
      <c r="AJ789" s="4"/>
      <c r="AK789" s="4"/>
      <c r="AL789" s="4"/>
      <c r="AM789" s="1"/>
      <c r="AN789" s="1"/>
      <c r="AO789" s="1"/>
    </row>
    <row r="790">
      <c r="A790" s="1">
        <f>IF('微伴数据'!A788="","",'微伴数据'!A788)</f>
      </c>
      <c r="B790" s="1">
        <f>IF('微伴数据'!B788="","",'微伴数据'!B788)</f>
      </c>
      <c r="C790" s="1">
        <f>IF('微伴数据'!G788="","",'微伴数据'!G788)</f>
      </c>
      <c r="D790" s="1">
        <f>IF('微伴数据'!D788="","",'微伴数据'!D788)</f>
      </c>
      <c r="E790" s="1">
        <f>IF('微伴数据'!CR782="","",'微伴数据'!CR782)</f>
      </c>
      <c r="F790" s="1">
        <f>IF('微伴数据'!CL782="","",'微伴数据'!CL782)</f>
      </c>
      <c r="G790" s="1" t="str">
        <v>B</v>
      </c>
      <c r="H790" s="1" t="str">
        <v>建联</v>
      </c>
      <c r="I790" s="1">
        <f>VLOOKUP(A790,'Sheet9'!A:A,1,0)</f>
      </c>
      <c r="J790" s="3"/>
      <c r="K790" s="1">
        <f>T790&amp;CHAR(10)&amp;U790&amp;CHAR(10)&amp;V790&amp;CHAR(10)&amp;Y790&amp;CHAR(10)&amp;Z790&amp;CHAR(10)&amp;AA790&amp;CHAR(10)&amp;AB790&amp;CHAR(10)&amp;AC790&amp;CHAR(10)&amp;AD790&amp;CHAR(10)&amp;AE790</f>
      </c>
      <c r="L790" s="2">
        <f>IFERROR(VLOOKUP(#REF!,'第一课直播'!D:L,9,0),IFERROR(VLOOKUP('第一课回放'!C:H,5,0),"未到课"))</f>
      </c>
      <c r="M790" s="2">
        <f>IFERROR(VLOOKUP(#REF!,'第一课回放'!C:H,5,0),"0:00:00")</f>
      </c>
      <c r="N790" s="2">
        <f>IFERROR(VLOOKUP(#REF!,'第二课直播'!D:L,9,0),"未到课")</f>
      </c>
      <c r="O790" s="2"/>
      <c r="P790" s="2"/>
      <c r="Q790" s="2"/>
      <c r="R790" s="2"/>
      <c r="S790" s="1">
        <f>IFERROR(VLOOKUP(A790,'微伴数据'!A:DB,12,0),"")</f>
      </c>
      <c r="T790" s="1">
        <f>IFERROR(VLOOKUP(A790,'微伴数据'!A:DB,32,0),"")</f>
      </c>
      <c r="U790" s="1">
        <f>IFERROR(VLOOKUP(A790,'微伴数据'!A:DC,81,0),"")</f>
      </c>
      <c r="V790" s="1"/>
      <c r="W790" s="1"/>
      <c r="X790" s="1">
        <f>IFERROR(VLOOKUP(A790,'星云问卷'!A:O,8,0),"")</f>
      </c>
      <c r="Y790" s="3">
        <f>IFERROR(VLOOKUP(A790,'星云问卷'!A:O,9,0),"")</f>
      </c>
      <c r="Z790" s="3">
        <f>IFERROR(VLOOKUP(A790,'星云问卷'!A:O,10,0),"")</f>
      </c>
      <c r="AA790" s="3">
        <f>IFERROR(VLOOKUP(A790,'星云问卷'!A:O,11,0),"")</f>
      </c>
      <c r="AB790" s="3">
        <f>IFERROR(VLOOKUP(A790,'星云问卷'!A:O,12,0),"")</f>
      </c>
      <c r="AC790" s="3">
        <f>IFERROR(VLOOKUP(A790,'星云问卷'!A:O,13,0),"")</f>
      </c>
      <c r="AD790" s="3">
        <f>IFERROR(VLOOKUP(A790,'星云问卷'!A:O,14,0),"")</f>
      </c>
      <c r="AE790" s="3">
        <f>IFERROR(VLOOKUP(A790,'星云问卷'!A:O,15,0),"")</f>
      </c>
      <c r="AF790" s="1">
        <f>IFERROR(VLOOKUP(A790,'微伴数据'!A:DB,72,0),"")</f>
      </c>
      <c r="AG790" s="5"/>
      <c r="AH790" s="4"/>
      <c r="AI790" s="5"/>
      <c r="AJ790" s="4"/>
      <c r="AK790" s="4"/>
      <c r="AL790" s="4"/>
      <c r="AM790" s="1"/>
      <c r="AN790" s="1"/>
      <c r="AO790" s="1"/>
    </row>
    <row r="791">
      <c r="A791" s="1">
        <f>IF('微伴数据'!A789="","",'微伴数据'!A789)</f>
      </c>
      <c r="B791" s="1">
        <f>IF('微伴数据'!B789="","",'微伴数据'!B789)</f>
      </c>
      <c r="C791" s="1">
        <f>IF('微伴数据'!G789="","",'微伴数据'!G789)</f>
      </c>
      <c r="D791" s="1">
        <f>IF('微伴数据'!D789="","",'微伴数据'!D789)</f>
      </c>
      <c r="E791" s="1">
        <f>IF('微伴数据'!CR783="","",'微伴数据'!CR783)</f>
      </c>
      <c r="F791" s="1">
        <f>IF('微伴数据'!CL783="","",'微伴数据'!CL783)</f>
      </c>
      <c r="G791" s="1" t="str">
        <v>B</v>
      </c>
      <c r="H791" s="1" t="str">
        <v>建联</v>
      </c>
      <c r="I791" s="1">
        <f>VLOOKUP(A791,'Sheet9'!A:A,1,0)</f>
      </c>
      <c r="J791" s="3"/>
      <c r="K791" s="1">
        <f>T791&amp;CHAR(10)&amp;U791&amp;CHAR(10)&amp;V791&amp;CHAR(10)&amp;Y791&amp;CHAR(10)&amp;Z791&amp;CHAR(10)&amp;AA791&amp;CHAR(10)&amp;AB791&amp;CHAR(10)&amp;AC791&amp;CHAR(10)&amp;AD791&amp;CHAR(10)&amp;AE791</f>
      </c>
      <c r="L791" s="2">
        <f>IFERROR(VLOOKUP(#REF!,'第一课直播'!D:L,9,0),IFERROR(VLOOKUP('第一课回放'!C:H,5,0),"未到课"))</f>
      </c>
      <c r="M791" s="2">
        <f>IFERROR(VLOOKUP(#REF!,'第一课回放'!C:H,5,0),"0:00:00")</f>
      </c>
      <c r="N791" s="2">
        <f>IFERROR(VLOOKUP(#REF!,'第二课直播'!D:L,9,0),"未到课")</f>
      </c>
      <c r="O791" s="2"/>
      <c r="P791" s="2"/>
      <c r="Q791" s="2"/>
      <c r="R791" s="2"/>
      <c r="S791" s="1">
        <f>IFERROR(VLOOKUP(A791,'微伴数据'!A:DB,12,0),"")</f>
      </c>
      <c r="T791" s="1">
        <f>IFERROR(VLOOKUP(A791,'微伴数据'!A:DB,32,0),"")</f>
      </c>
      <c r="U791" s="1">
        <f>IFERROR(VLOOKUP(A791,'微伴数据'!A:DC,81,0),"")</f>
      </c>
      <c r="V791" s="1"/>
      <c r="W791" s="1"/>
      <c r="X791" s="1">
        <f>IFERROR(VLOOKUP(A791,'星云问卷'!A:O,8,0),"")</f>
      </c>
      <c r="Y791" s="3">
        <f>IFERROR(VLOOKUP(A791,'星云问卷'!A:O,9,0),"")</f>
      </c>
      <c r="Z791" s="3">
        <f>IFERROR(VLOOKUP(A791,'星云问卷'!A:O,10,0),"")</f>
      </c>
      <c r="AA791" s="3">
        <f>IFERROR(VLOOKUP(A791,'星云问卷'!A:O,11,0),"")</f>
      </c>
      <c r="AB791" s="3">
        <f>IFERROR(VLOOKUP(A791,'星云问卷'!A:O,12,0),"")</f>
      </c>
      <c r="AC791" s="3">
        <f>IFERROR(VLOOKUP(A791,'星云问卷'!A:O,13,0),"")</f>
      </c>
      <c r="AD791" s="3">
        <f>IFERROR(VLOOKUP(A791,'星云问卷'!A:O,14,0),"")</f>
      </c>
      <c r="AE791" s="3">
        <f>IFERROR(VLOOKUP(A791,'星云问卷'!A:O,15,0),"")</f>
      </c>
      <c r="AF791" s="1">
        <f>IFERROR(VLOOKUP(A791,'微伴数据'!A:DB,72,0),"")</f>
      </c>
      <c r="AG791" s="5"/>
      <c r="AH791" s="4"/>
      <c r="AI791" s="5"/>
      <c r="AJ791" s="4"/>
      <c r="AK791" s="4"/>
      <c r="AL791" s="4"/>
      <c r="AM791" s="1"/>
      <c r="AN791" s="1"/>
      <c r="AO791" s="1"/>
    </row>
    <row r="792">
      <c r="A792" s="1">
        <f>IF('微伴数据'!A790="","",'微伴数据'!A790)</f>
      </c>
      <c r="B792" s="1">
        <f>IF('微伴数据'!B790="","",'微伴数据'!B790)</f>
      </c>
      <c r="C792" s="1">
        <f>IF('微伴数据'!G790="","",'微伴数据'!G790)</f>
      </c>
      <c r="D792" s="1">
        <f>IF('微伴数据'!D790="","",'微伴数据'!D790)</f>
      </c>
      <c r="E792" s="1">
        <f>IF('微伴数据'!CR784="","",'微伴数据'!CR784)</f>
      </c>
      <c r="F792" s="1">
        <f>IF('微伴数据'!CL784="","",'微伴数据'!CL784)</f>
      </c>
      <c r="G792" s="1" t="str">
        <v>B</v>
      </c>
      <c r="H792" s="1" t="str">
        <v>建联</v>
      </c>
      <c r="I792" s="1">
        <f>VLOOKUP(A792,'Sheet9'!A:A,1,0)</f>
      </c>
      <c r="J792" s="3"/>
      <c r="K792" s="1">
        <f>T792&amp;CHAR(10)&amp;U792&amp;CHAR(10)&amp;V792&amp;CHAR(10)&amp;Y792&amp;CHAR(10)&amp;Z792&amp;CHAR(10)&amp;AA792&amp;CHAR(10)&amp;AB792&amp;CHAR(10)&amp;AC792&amp;CHAR(10)&amp;AD792&amp;CHAR(10)&amp;AE792</f>
      </c>
      <c r="L792" s="2">
        <f>IFERROR(VLOOKUP(#REF!,'第一课直播'!D:L,9,0),IFERROR(VLOOKUP('第一课回放'!C:H,5,0),"未到课"))</f>
      </c>
      <c r="M792" s="2">
        <f>IFERROR(VLOOKUP(#REF!,'第一课回放'!C:H,5,0),"0:00:00")</f>
      </c>
      <c r="N792" s="2">
        <f>IFERROR(VLOOKUP(#REF!,'第二课直播'!D:L,9,0),"未到课")</f>
      </c>
      <c r="O792" s="2"/>
      <c r="P792" s="2"/>
      <c r="Q792" s="2"/>
      <c r="R792" s="2"/>
      <c r="S792" s="1">
        <f>IFERROR(VLOOKUP(A792,'微伴数据'!A:DB,12,0),"")</f>
      </c>
      <c r="T792" s="1">
        <f>IFERROR(VLOOKUP(A792,'微伴数据'!A:DB,32,0),"")</f>
      </c>
      <c r="U792" s="1">
        <f>IFERROR(VLOOKUP(A792,'微伴数据'!A:DC,81,0),"")</f>
      </c>
      <c r="V792" s="1"/>
      <c r="W792" s="1"/>
      <c r="X792" s="1">
        <f>IFERROR(VLOOKUP(A792,'星云问卷'!A:O,8,0),"")</f>
      </c>
      <c r="Y792" s="3">
        <f>IFERROR(VLOOKUP(A792,'星云问卷'!A:O,9,0),"")</f>
      </c>
      <c r="Z792" s="3">
        <f>IFERROR(VLOOKUP(A792,'星云问卷'!A:O,10,0),"")</f>
      </c>
      <c r="AA792" s="3">
        <f>IFERROR(VLOOKUP(A792,'星云问卷'!A:O,11,0),"")</f>
      </c>
      <c r="AB792" s="3">
        <f>IFERROR(VLOOKUP(A792,'星云问卷'!A:O,12,0),"")</f>
      </c>
      <c r="AC792" s="3">
        <f>IFERROR(VLOOKUP(A792,'星云问卷'!A:O,13,0),"")</f>
      </c>
      <c r="AD792" s="3">
        <f>IFERROR(VLOOKUP(A792,'星云问卷'!A:O,14,0),"")</f>
      </c>
      <c r="AE792" s="3">
        <f>IFERROR(VLOOKUP(A792,'星云问卷'!A:O,15,0),"")</f>
      </c>
      <c r="AF792" s="1">
        <f>IFERROR(VLOOKUP(A792,'微伴数据'!A:DB,72,0),"")</f>
      </c>
      <c r="AG792" s="5"/>
      <c r="AH792" s="4"/>
      <c r="AI792" s="5"/>
      <c r="AJ792" s="4"/>
      <c r="AK792" s="4"/>
      <c r="AL792" s="4"/>
      <c r="AM792" s="1"/>
      <c r="AN792" s="1"/>
      <c r="AO792" s="1"/>
    </row>
    <row r="793">
      <c r="A793" s="1">
        <f>IF('微伴数据'!A791="","",'微伴数据'!A791)</f>
      </c>
      <c r="B793" s="1">
        <f>IF('微伴数据'!B791="","",'微伴数据'!B791)</f>
      </c>
      <c r="C793" s="1">
        <f>IF('微伴数据'!G791="","",'微伴数据'!G791)</f>
      </c>
      <c r="D793" s="1">
        <f>IF('微伴数据'!D791="","",'微伴数据'!D791)</f>
      </c>
      <c r="E793" s="1">
        <f>IF('微伴数据'!CR785="","",'微伴数据'!CR785)</f>
      </c>
      <c r="F793" s="1">
        <f>IF('微伴数据'!CL785="","",'微伴数据'!CL785)</f>
      </c>
      <c r="G793" s="1" t="str">
        <v>B</v>
      </c>
      <c r="H793" s="1" t="str">
        <v>建联</v>
      </c>
      <c r="I793" s="1">
        <f>VLOOKUP(A793,'Sheet9'!A:A,1,0)</f>
      </c>
      <c r="J793" s="3"/>
      <c r="K793" s="1">
        <f>T793&amp;CHAR(10)&amp;U793&amp;CHAR(10)&amp;V793&amp;CHAR(10)&amp;Y793&amp;CHAR(10)&amp;Z793&amp;CHAR(10)&amp;AA793&amp;CHAR(10)&amp;AB793&amp;CHAR(10)&amp;AC793&amp;CHAR(10)&amp;AD793&amp;CHAR(10)&amp;AE793</f>
      </c>
      <c r="L793" s="2">
        <f>IFERROR(VLOOKUP(#REF!,'第一课直播'!D:L,9,0),IFERROR(VLOOKUP('第一课回放'!C:H,5,0),"未到课"))</f>
      </c>
      <c r="M793" s="2">
        <f>IFERROR(VLOOKUP(#REF!,'第一课回放'!C:H,5,0),"0:00:00")</f>
      </c>
      <c r="N793" s="2">
        <f>IFERROR(VLOOKUP(#REF!,'第二课直播'!D:L,9,0),"未到课")</f>
      </c>
      <c r="O793" s="2"/>
      <c r="P793" s="2"/>
      <c r="Q793" s="2"/>
      <c r="R793" s="2"/>
      <c r="S793" s="1">
        <f>IFERROR(VLOOKUP(A793,'微伴数据'!A:DB,12,0),"")</f>
      </c>
      <c r="T793" s="1">
        <f>IFERROR(VLOOKUP(A793,'微伴数据'!A:DB,32,0),"")</f>
      </c>
      <c r="U793" s="1">
        <f>IFERROR(VLOOKUP(A793,'微伴数据'!A:DC,81,0),"")</f>
      </c>
      <c r="V793" s="1"/>
      <c r="W793" s="1"/>
      <c r="X793" s="1">
        <f>IFERROR(VLOOKUP(A793,'星云问卷'!A:O,8,0),"")</f>
      </c>
      <c r="Y793" s="3">
        <f>IFERROR(VLOOKUP(A793,'星云问卷'!A:O,9,0),"")</f>
      </c>
      <c r="Z793" s="3">
        <f>IFERROR(VLOOKUP(A793,'星云问卷'!A:O,10,0),"")</f>
      </c>
      <c r="AA793" s="3">
        <f>IFERROR(VLOOKUP(A793,'星云问卷'!A:O,11,0),"")</f>
      </c>
      <c r="AB793" s="3">
        <f>IFERROR(VLOOKUP(A793,'星云问卷'!A:O,12,0),"")</f>
      </c>
      <c r="AC793" s="3">
        <f>IFERROR(VLOOKUP(A793,'星云问卷'!A:O,13,0),"")</f>
      </c>
      <c r="AD793" s="3">
        <f>IFERROR(VLOOKUP(A793,'星云问卷'!A:O,14,0),"")</f>
      </c>
      <c r="AE793" s="3">
        <f>IFERROR(VLOOKUP(A793,'星云问卷'!A:O,15,0),"")</f>
      </c>
      <c r="AF793" s="1">
        <f>IFERROR(VLOOKUP(A793,'微伴数据'!A:DB,72,0),"")</f>
      </c>
      <c r="AG793" s="5"/>
      <c r="AH793" s="4"/>
      <c r="AI793" s="5"/>
      <c r="AJ793" s="4"/>
      <c r="AK793" s="4"/>
      <c r="AL793" s="4"/>
      <c r="AM793" s="1"/>
      <c r="AN793" s="1"/>
      <c r="AO793" s="1"/>
    </row>
    <row r="794">
      <c r="A794" s="1">
        <f>IF('微伴数据'!A792="","",'微伴数据'!A792)</f>
      </c>
      <c r="B794" s="1">
        <f>IF('微伴数据'!B792="","",'微伴数据'!B792)</f>
      </c>
      <c r="C794" s="1">
        <f>IF('微伴数据'!G792="","",'微伴数据'!G792)</f>
      </c>
      <c r="D794" s="1">
        <f>IF('微伴数据'!D792="","",'微伴数据'!D792)</f>
      </c>
      <c r="E794" s="1">
        <f>IF('微伴数据'!CR786="","",'微伴数据'!CR786)</f>
      </c>
      <c r="F794" s="1">
        <f>IF('微伴数据'!CL786="","",'微伴数据'!CL786)</f>
      </c>
      <c r="G794" s="1" t="str">
        <v>B</v>
      </c>
      <c r="H794" s="1" t="str">
        <v>建联</v>
      </c>
      <c r="I794" s="1">
        <f>VLOOKUP(A794,'Sheet9'!A:A,1,0)</f>
      </c>
      <c r="J794" s="3"/>
      <c r="K794" s="1">
        <f>T794&amp;CHAR(10)&amp;U794&amp;CHAR(10)&amp;V794&amp;CHAR(10)&amp;Y794&amp;CHAR(10)&amp;Z794&amp;CHAR(10)&amp;AA794&amp;CHAR(10)&amp;AB794&amp;CHAR(10)&amp;AC794&amp;CHAR(10)&amp;AD794&amp;CHAR(10)&amp;AE794</f>
      </c>
      <c r="L794" s="2">
        <f>IFERROR(VLOOKUP(#REF!,'第一课直播'!D:L,9,0),IFERROR(VLOOKUP('第一课回放'!C:H,5,0),"未到课"))</f>
      </c>
      <c r="M794" s="2">
        <f>IFERROR(VLOOKUP(#REF!,'第一课回放'!C:H,5,0),"0:00:00")</f>
      </c>
      <c r="N794" s="2">
        <f>IFERROR(VLOOKUP(#REF!,'第二课直播'!D:L,9,0),"未到课")</f>
      </c>
      <c r="O794" s="2"/>
      <c r="P794" s="2"/>
      <c r="Q794" s="2"/>
      <c r="R794" s="2"/>
      <c r="S794" s="1">
        <f>IFERROR(VLOOKUP(A794,'微伴数据'!A:DB,12,0),"")</f>
      </c>
      <c r="T794" s="1">
        <f>IFERROR(VLOOKUP(A794,'微伴数据'!A:DB,32,0),"")</f>
      </c>
      <c r="U794" s="1">
        <f>IFERROR(VLOOKUP(A794,'微伴数据'!A:DC,81,0),"")</f>
      </c>
      <c r="V794" s="1"/>
      <c r="W794" s="1"/>
      <c r="X794" s="1">
        <f>IFERROR(VLOOKUP(A794,'星云问卷'!A:O,8,0),"")</f>
      </c>
      <c r="Y794" s="3">
        <f>IFERROR(VLOOKUP(A794,'星云问卷'!A:O,9,0),"")</f>
      </c>
      <c r="Z794" s="3">
        <f>IFERROR(VLOOKUP(A794,'星云问卷'!A:O,10,0),"")</f>
      </c>
      <c r="AA794" s="3">
        <f>IFERROR(VLOOKUP(A794,'星云问卷'!A:O,11,0),"")</f>
      </c>
      <c r="AB794" s="3">
        <f>IFERROR(VLOOKUP(A794,'星云问卷'!A:O,12,0),"")</f>
      </c>
      <c r="AC794" s="3">
        <f>IFERROR(VLOOKUP(A794,'星云问卷'!A:O,13,0),"")</f>
      </c>
      <c r="AD794" s="3">
        <f>IFERROR(VLOOKUP(A794,'星云问卷'!A:O,14,0),"")</f>
      </c>
      <c r="AE794" s="3">
        <f>IFERROR(VLOOKUP(A794,'星云问卷'!A:O,15,0),"")</f>
      </c>
      <c r="AF794" s="1">
        <f>IFERROR(VLOOKUP(A794,'微伴数据'!A:DB,72,0),"")</f>
      </c>
      <c r="AG794" s="5"/>
      <c r="AH794" s="4"/>
      <c r="AI794" s="5"/>
      <c r="AJ794" s="4"/>
      <c r="AK794" s="4"/>
      <c r="AL794" s="4"/>
      <c r="AM794" s="1"/>
      <c r="AN794" s="1"/>
      <c r="AO794" s="1"/>
    </row>
    <row r="795">
      <c r="A795" s="1">
        <f>IF('微伴数据'!A793="","",'微伴数据'!A793)</f>
      </c>
      <c r="B795" s="1">
        <f>IF('微伴数据'!B793="","",'微伴数据'!B793)</f>
      </c>
      <c r="C795" s="1">
        <f>IF('微伴数据'!G793="","",'微伴数据'!G793)</f>
      </c>
      <c r="D795" s="1">
        <f>IF('微伴数据'!D793="","",'微伴数据'!D793)</f>
      </c>
      <c r="E795" s="1">
        <f>IF('微伴数据'!CR787="","",'微伴数据'!CR787)</f>
      </c>
      <c r="F795" s="1">
        <f>IF('微伴数据'!CL787="","",'微伴数据'!CL787)</f>
      </c>
      <c r="G795" s="1" t="str">
        <v>B</v>
      </c>
      <c r="H795" s="1" t="str">
        <v>建联</v>
      </c>
      <c r="I795" s="1">
        <f>VLOOKUP(A795,'Sheet9'!A:A,1,0)</f>
      </c>
      <c r="J795" s="3"/>
      <c r="K795" s="1">
        <f>T795&amp;CHAR(10)&amp;U795&amp;CHAR(10)&amp;V795&amp;CHAR(10)&amp;Y795&amp;CHAR(10)&amp;Z795&amp;CHAR(10)&amp;AA795&amp;CHAR(10)&amp;AB795&amp;CHAR(10)&amp;AC795&amp;CHAR(10)&amp;AD795&amp;CHAR(10)&amp;AE795</f>
      </c>
      <c r="L795" s="2">
        <f>IFERROR(VLOOKUP(#REF!,'第一课直播'!D:L,9,0),IFERROR(VLOOKUP('第一课回放'!C:H,5,0),"未到课"))</f>
      </c>
      <c r="M795" s="2">
        <f>IFERROR(VLOOKUP(#REF!,'第一课回放'!C:H,5,0),"0:00:00")</f>
      </c>
      <c r="N795" s="2">
        <f>IFERROR(VLOOKUP(#REF!,'第二课直播'!D:L,9,0),"未到课")</f>
      </c>
      <c r="O795" s="2"/>
      <c r="P795" s="2"/>
      <c r="Q795" s="2"/>
      <c r="R795" s="2"/>
      <c r="S795" s="1">
        <f>IFERROR(VLOOKUP(A795,'微伴数据'!A:DB,12,0),"")</f>
      </c>
      <c r="T795" s="1">
        <f>IFERROR(VLOOKUP(A795,'微伴数据'!A:DB,32,0),"")</f>
      </c>
      <c r="U795" s="1">
        <f>IFERROR(VLOOKUP(A795,'微伴数据'!A:DC,81,0),"")</f>
      </c>
      <c r="V795" s="1"/>
      <c r="W795" s="1"/>
      <c r="X795" s="1">
        <f>IFERROR(VLOOKUP(A795,'星云问卷'!A:O,8,0),"")</f>
      </c>
      <c r="Y795" s="3">
        <f>IFERROR(VLOOKUP(A795,'星云问卷'!A:O,9,0),"")</f>
      </c>
      <c r="Z795" s="3">
        <f>IFERROR(VLOOKUP(A795,'星云问卷'!A:O,10,0),"")</f>
      </c>
      <c r="AA795" s="3">
        <f>IFERROR(VLOOKUP(A795,'星云问卷'!A:O,11,0),"")</f>
      </c>
      <c r="AB795" s="3">
        <f>IFERROR(VLOOKUP(A795,'星云问卷'!A:O,12,0),"")</f>
      </c>
      <c r="AC795" s="3">
        <f>IFERROR(VLOOKUP(A795,'星云问卷'!A:O,13,0),"")</f>
      </c>
      <c r="AD795" s="3">
        <f>IFERROR(VLOOKUP(A795,'星云问卷'!A:O,14,0),"")</f>
      </c>
      <c r="AE795" s="3">
        <f>IFERROR(VLOOKUP(A795,'星云问卷'!A:O,15,0),"")</f>
      </c>
      <c r="AF795" s="1">
        <f>IFERROR(VLOOKUP(A795,'微伴数据'!A:DB,72,0),"")</f>
      </c>
      <c r="AG795" s="5"/>
      <c r="AH795" s="4"/>
      <c r="AI795" s="5"/>
      <c r="AJ795" s="4"/>
      <c r="AK795" s="4"/>
      <c r="AL795" s="4"/>
      <c r="AM795" s="1"/>
      <c r="AN795" s="1"/>
      <c r="AO795" s="1"/>
    </row>
    <row r="796">
      <c r="A796" s="1">
        <f>IF('微伴数据'!A794="","",'微伴数据'!A794)</f>
      </c>
      <c r="B796" s="1">
        <f>IF('微伴数据'!B794="","",'微伴数据'!B794)</f>
      </c>
      <c r="C796" s="1">
        <f>IF('微伴数据'!G794="","",'微伴数据'!G794)</f>
      </c>
      <c r="D796" s="1">
        <f>IF('微伴数据'!D794="","",'微伴数据'!D794)</f>
      </c>
      <c r="E796" s="1">
        <f>IF('微伴数据'!CR788="","",'微伴数据'!CR788)</f>
      </c>
      <c r="F796" s="1">
        <f>IF('微伴数据'!CL788="","",'微伴数据'!CL788)</f>
      </c>
      <c r="G796" s="1" t="str">
        <v>B</v>
      </c>
      <c r="H796" s="1" t="str">
        <v>建联</v>
      </c>
      <c r="I796" s="1">
        <f>VLOOKUP(A796,'Sheet9'!A:A,1,0)</f>
      </c>
      <c r="J796" s="3"/>
      <c r="K796" s="1">
        <f>T796&amp;CHAR(10)&amp;U796&amp;CHAR(10)&amp;V796&amp;CHAR(10)&amp;Y796&amp;CHAR(10)&amp;Z796&amp;CHAR(10)&amp;AA796&amp;CHAR(10)&amp;AB796&amp;CHAR(10)&amp;AC796&amp;CHAR(10)&amp;AD796&amp;CHAR(10)&amp;AE796</f>
      </c>
      <c r="L796" s="2">
        <f>IFERROR(VLOOKUP(#REF!,'第一课直播'!D:L,9,0),IFERROR(VLOOKUP('第一课回放'!C:H,5,0),"未到课"))</f>
      </c>
      <c r="M796" s="2">
        <f>IFERROR(VLOOKUP(#REF!,'第一课回放'!C:H,5,0),"0:00:00")</f>
      </c>
      <c r="N796" s="2">
        <f>IFERROR(VLOOKUP(#REF!,'第二课直播'!D:L,9,0),"未到课")</f>
      </c>
      <c r="O796" s="2"/>
      <c r="P796" s="2"/>
      <c r="Q796" s="2"/>
      <c r="R796" s="2"/>
      <c r="S796" s="1">
        <f>IFERROR(VLOOKUP(A796,'微伴数据'!A:DB,12,0),"")</f>
      </c>
      <c r="T796" s="1">
        <f>IFERROR(VLOOKUP(A796,'微伴数据'!A:DB,32,0),"")</f>
      </c>
      <c r="U796" s="1">
        <f>IFERROR(VLOOKUP(A796,'微伴数据'!A:DC,81,0),"")</f>
      </c>
      <c r="V796" s="1"/>
      <c r="W796" s="1"/>
      <c r="X796" s="1">
        <f>IFERROR(VLOOKUP(A796,'星云问卷'!A:O,8,0),"")</f>
      </c>
      <c r="Y796" s="3">
        <f>IFERROR(VLOOKUP(A796,'星云问卷'!A:O,9,0),"")</f>
      </c>
      <c r="Z796" s="3">
        <f>IFERROR(VLOOKUP(A796,'星云问卷'!A:O,10,0),"")</f>
      </c>
      <c r="AA796" s="3">
        <f>IFERROR(VLOOKUP(A796,'星云问卷'!A:O,11,0),"")</f>
      </c>
      <c r="AB796" s="3">
        <f>IFERROR(VLOOKUP(A796,'星云问卷'!A:O,12,0),"")</f>
      </c>
      <c r="AC796" s="3">
        <f>IFERROR(VLOOKUP(A796,'星云问卷'!A:O,13,0),"")</f>
      </c>
      <c r="AD796" s="3">
        <f>IFERROR(VLOOKUP(A796,'星云问卷'!A:O,14,0),"")</f>
      </c>
      <c r="AE796" s="3">
        <f>IFERROR(VLOOKUP(A796,'星云问卷'!A:O,15,0),"")</f>
      </c>
      <c r="AF796" s="1">
        <f>IFERROR(VLOOKUP(A796,'微伴数据'!A:DB,72,0),"")</f>
      </c>
      <c r="AG796" s="5"/>
      <c r="AH796" s="4"/>
      <c r="AI796" s="5"/>
      <c r="AJ796" s="4"/>
      <c r="AK796" s="4"/>
      <c r="AL796" s="4"/>
      <c r="AM796" s="1"/>
      <c r="AN796" s="1"/>
      <c r="AO796" s="1"/>
    </row>
    <row r="797">
      <c r="A797" s="1">
        <f>IF('微伴数据'!A795="","",'微伴数据'!A795)</f>
      </c>
      <c r="B797" s="1">
        <f>IF('微伴数据'!B795="","",'微伴数据'!B795)</f>
      </c>
      <c r="C797" s="1">
        <f>IF('微伴数据'!G795="","",'微伴数据'!G795)</f>
      </c>
      <c r="D797" s="1">
        <f>IF('微伴数据'!D795="","",'微伴数据'!D795)</f>
      </c>
      <c r="E797" s="1">
        <f>IF('微伴数据'!CR789="","",'微伴数据'!CR789)</f>
      </c>
      <c r="F797" s="1">
        <f>IF('微伴数据'!CL789="","",'微伴数据'!CL789)</f>
      </c>
      <c r="G797" s="1" t="str">
        <v>B</v>
      </c>
      <c r="H797" s="1" t="str">
        <v>建联</v>
      </c>
      <c r="I797" s="1">
        <f>VLOOKUP(A797,'Sheet9'!A:A,1,0)</f>
      </c>
      <c r="J797" s="3"/>
      <c r="K797" s="1">
        <f>T797&amp;CHAR(10)&amp;U797&amp;CHAR(10)&amp;V797&amp;CHAR(10)&amp;Y797&amp;CHAR(10)&amp;Z797&amp;CHAR(10)&amp;AA797&amp;CHAR(10)&amp;AB797&amp;CHAR(10)&amp;AC797&amp;CHAR(10)&amp;AD797&amp;CHAR(10)&amp;AE797</f>
      </c>
      <c r="L797" s="2">
        <f>IFERROR(VLOOKUP(#REF!,'第一课直播'!D:L,9,0),IFERROR(VLOOKUP('第一课回放'!C:H,5,0),"未到课"))</f>
      </c>
      <c r="M797" s="2">
        <f>IFERROR(VLOOKUP(#REF!,'第一课回放'!C:H,5,0),"0:00:00")</f>
      </c>
      <c r="N797" s="2">
        <f>IFERROR(VLOOKUP(#REF!,'第二课直播'!D:L,9,0),"未到课")</f>
      </c>
      <c r="O797" s="2"/>
      <c r="P797" s="2"/>
      <c r="Q797" s="2"/>
      <c r="R797" s="2"/>
      <c r="S797" s="1">
        <f>IFERROR(VLOOKUP(A797,'微伴数据'!A:DB,12,0),"")</f>
      </c>
      <c r="T797" s="1">
        <f>IFERROR(VLOOKUP(A797,'微伴数据'!A:DB,32,0),"")</f>
      </c>
      <c r="U797" s="1">
        <f>IFERROR(VLOOKUP(A797,'微伴数据'!A:DC,81,0),"")</f>
      </c>
      <c r="V797" s="1"/>
      <c r="W797" s="1"/>
      <c r="X797" s="1">
        <f>IFERROR(VLOOKUP(A797,'星云问卷'!A:O,8,0),"")</f>
      </c>
      <c r="Y797" s="3">
        <f>IFERROR(VLOOKUP(A797,'星云问卷'!A:O,9,0),"")</f>
      </c>
      <c r="Z797" s="3">
        <f>IFERROR(VLOOKUP(A797,'星云问卷'!A:O,10,0),"")</f>
      </c>
      <c r="AA797" s="3">
        <f>IFERROR(VLOOKUP(A797,'星云问卷'!A:O,11,0),"")</f>
      </c>
      <c r="AB797" s="3">
        <f>IFERROR(VLOOKUP(A797,'星云问卷'!A:O,12,0),"")</f>
      </c>
      <c r="AC797" s="3">
        <f>IFERROR(VLOOKUP(A797,'星云问卷'!A:O,13,0),"")</f>
      </c>
      <c r="AD797" s="3">
        <f>IFERROR(VLOOKUP(A797,'星云问卷'!A:O,14,0),"")</f>
      </c>
      <c r="AE797" s="3">
        <f>IFERROR(VLOOKUP(A797,'星云问卷'!A:O,15,0),"")</f>
      </c>
      <c r="AF797" s="1">
        <f>IFERROR(VLOOKUP(A797,'微伴数据'!A:DB,72,0),"")</f>
      </c>
      <c r="AG797" s="5"/>
      <c r="AH797" s="4"/>
      <c r="AI797" s="5"/>
      <c r="AJ797" s="4"/>
      <c r="AK797" s="4"/>
      <c r="AL797" s="4"/>
      <c r="AM797" s="1"/>
      <c r="AN797" s="1"/>
      <c r="AO797" s="1"/>
    </row>
    <row r="798">
      <c r="A798" s="1">
        <f>IF('微伴数据'!A796="","",'微伴数据'!A796)</f>
      </c>
      <c r="B798" s="1">
        <f>IF('微伴数据'!B796="","",'微伴数据'!B796)</f>
      </c>
      <c r="C798" s="1">
        <f>IF('微伴数据'!G796="","",'微伴数据'!G796)</f>
      </c>
      <c r="D798" s="1">
        <f>IF('微伴数据'!D796="","",'微伴数据'!D796)</f>
      </c>
      <c r="E798" s="1">
        <f>IF('微伴数据'!CR790="","",'微伴数据'!CR790)</f>
      </c>
      <c r="F798" s="1">
        <f>IF('微伴数据'!CL790="","",'微伴数据'!CL790)</f>
      </c>
      <c r="G798" s="1" t="str">
        <v>B</v>
      </c>
      <c r="H798" s="1" t="str">
        <v>建联</v>
      </c>
      <c r="I798" s="1">
        <f>VLOOKUP(A798,'Sheet9'!A:A,1,0)</f>
      </c>
      <c r="J798" s="3"/>
      <c r="K798" s="1">
        <f>T798&amp;CHAR(10)&amp;U798&amp;CHAR(10)&amp;V798&amp;CHAR(10)&amp;Y798&amp;CHAR(10)&amp;Z798&amp;CHAR(10)&amp;AA798&amp;CHAR(10)&amp;AB798&amp;CHAR(10)&amp;AC798&amp;CHAR(10)&amp;AD798&amp;CHAR(10)&amp;AE798</f>
      </c>
      <c r="L798" s="2">
        <f>IFERROR(VLOOKUP(#REF!,'第一课直播'!D:L,9,0),IFERROR(VLOOKUP('第一课回放'!C:H,5,0),"未到课"))</f>
      </c>
      <c r="M798" s="2">
        <f>IFERROR(VLOOKUP(#REF!,'第一课回放'!C:H,5,0),"0:00:00")</f>
      </c>
      <c r="N798" s="2">
        <f>IFERROR(VLOOKUP(#REF!,'第二课直播'!D:L,9,0),"未到课")</f>
      </c>
      <c r="O798" s="2"/>
      <c r="P798" s="2"/>
      <c r="Q798" s="2"/>
      <c r="R798" s="2"/>
      <c r="S798" s="1">
        <f>IFERROR(VLOOKUP(A798,'微伴数据'!A:DB,12,0),"")</f>
      </c>
      <c r="T798" s="1">
        <f>IFERROR(VLOOKUP(A798,'微伴数据'!A:DB,32,0),"")</f>
      </c>
      <c r="U798" s="1">
        <f>IFERROR(VLOOKUP(A798,'微伴数据'!A:DC,81,0),"")</f>
      </c>
      <c r="V798" s="1"/>
      <c r="W798" s="1"/>
      <c r="X798" s="1">
        <f>IFERROR(VLOOKUP(A798,'星云问卷'!A:O,8,0),"")</f>
      </c>
      <c r="Y798" s="3">
        <f>IFERROR(VLOOKUP(A798,'星云问卷'!A:O,9,0),"")</f>
      </c>
      <c r="Z798" s="3">
        <f>IFERROR(VLOOKUP(A798,'星云问卷'!A:O,10,0),"")</f>
      </c>
      <c r="AA798" s="3">
        <f>IFERROR(VLOOKUP(A798,'星云问卷'!A:O,11,0),"")</f>
      </c>
      <c r="AB798" s="3">
        <f>IFERROR(VLOOKUP(A798,'星云问卷'!A:O,12,0),"")</f>
      </c>
      <c r="AC798" s="3">
        <f>IFERROR(VLOOKUP(A798,'星云问卷'!A:O,13,0),"")</f>
      </c>
      <c r="AD798" s="3">
        <f>IFERROR(VLOOKUP(A798,'星云问卷'!A:O,14,0),"")</f>
      </c>
      <c r="AE798" s="3">
        <f>IFERROR(VLOOKUP(A798,'星云问卷'!A:O,15,0),"")</f>
      </c>
      <c r="AF798" s="1">
        <f>IFERROR(VLOOKUP(A798,'微伴数据'!A:DB,72,0),"")</f>
      </c>
      <c r="AG798" s="5"/>
      <c r="AH798" s="4"/>
      <c r="AI798" s="5"/>
      <c r="AJ798" s="4"/>
      <c r="AK798" s="4"/>
      <c r="AL798" s="4"/>
      <c r="AM798" s="1"/>
      <c r="AN798" s="1"/>
      <c r="AO798" s="1"/>
    </row>
    <row r="799">
      <c r="A799" s="1">
        <f>IF('微伴数据'!A797="","",'微伴数据'!A797)</f>
      </c>
      <c r="B799" s="1">
        <f>IF('微伴数据'!B797="","",'微伴数据'!B797)</f>
      </c>
      <c r="C799" s="1">
        <f>IF('微伴数据'!G797="","",'微伴数据'!G797)</f>
      </c>
      <c r="D799" s="1">
        <f>IF('微伴数据'!D797="","",'微伴数据'!D797)</f>
      </c>
      <c r="E799" s="1">
        <f>IF('微伴数据'!CR791="","",'微伴数据'!CR791)</f>
      </c>
      <c r="F799" s="1">
        <f>IF('微伴数据'!CL791="","",'微伴数据'!CL791)</f>
      </c>
      <c r="G799" s="1" t="str">
        <v>B</v>
      </c>
      <c r="H799" s="1" t="str">
        <v>建联</v>
      </c>
      <c r="I799" s="1">
        <f>VLOOKUP(A799,'Sheet9'!A:A,1,0)</f>
      </c>
      <c r="J799" s="3"/>
      <c r="K799" s="1">
        <f>T799&amp;CHAR(10)&amp;U799&amp;CHAR(10)&amp;V799&amp;CHAR(10)&amp;Y799&amp;CHAR(10)&amp;Z799&amp;CHAR(10)&amp;AA799&amp;CHAR(10)&amp;AB799&amp;CHAR(10)&amp;AC799&amp;CHAR(10)&amp;AD799&amp;CHAR(10)&amp;AE799</f>
      </c>
      <c r="L799" s="2">
        <f>IFERROR(VLOOKUP(#REF!,'第一课直播'!D:L,9,0),IFERROR(VLOOKUP('第一课回放'!C:H,5,0),"未到课"))</f>
      </c>
      <c r="M799" s="2">
        <f>IFERROR(VLOOKUP(#REF!,'第一课回放'!C:H,5,0),"0:00:00")</f>
      </c>
      <c r="N799" s="2">
        <f>IFERROR(VLOOKUP(#REF!,'第二课直播'!D:L,9,0),"未到课")</f>
      </c>
      <c r="O799" s="2"/>
      <c r="P799" s="2"/>
      <c r="Q799" s="2"/>
      <c r="R799" s="2"/>
      <c r="S799" s="1">
        <f>IFERROR(VLOOKUP(A799,'微伴数据'!A:DB,12,0),"")</f>
      </c>
      <c r="T799" s="1">
        <f>IFERROR(VLOOKUP(A799,'微伴数据'!A:DB,32,0),"")</f>
      </c>
      <c r="U799" s="1">
        <f>IFERROR(VLOOKUP(A799,'微伴数据'!A:DC,81,0),"")</f>
      </c>
      <c r="V799" s="1"/>
      <c r="W799" s="1"/>
      <c r="X799" s="1">
        <f>IFERROR(VLOOKUP(A799,'星云问卷'!A:O,8,0),"")</f>
      </c>
      <c r="Y799" s="3">
        <f>IFERROR(VLOOKUP(A799,'星云问卷'!A:O,9,0),"")</f>
      </c>
      <c r="Z799" s="3">
        <f>IFERROR(VLOOKUP(A799,'星云问卷'!A:O,10,0),"")</f>
      </c>
      <c r="AA799" s="3">
        <f>IFERROR(VLOOKUP(A799,'星云问卷'!A:O,11,0),"")</f>
      </c>
      <c r="AB799" s="3">
        <f>IFERROR(VLOOKUP(A799,'星云问卷'!A:O,12,0),"")</f>
      </c>
      <c r="AC799" s="3">
        <f>IFERROR(VLOOKUP(A799,'星云问卷'!A:O,13,0),"")</f>
      </c>
      <c r="AD799" s="3">
        <f>IFERROR(VLOOKUP(A799,'星云问卷'!A:O,14,0),"")</f>
      </c>
      <c r="AE799" s="3">
        <f>IFERROR(VLOOKUP(A799,'星云问卷'!A:O,15,0),"")</f>
      </c>
      <c r="AF799" s="1">
        <f>IFERROR(VLOOKUP(A799,'微伴数据'!A:DB,72,0),"")</f>
      </c>
      <c r="AG799" s="5"/>
      <c r="AH799" s="4"/>
      <c r="AI799" s="5"/>
      <c r="AJ799" s="4"/>
      <c r="AK799" s="4"/>
      <c r="AL799" s="4"/>
      <c r="AM799" s="1"/>
      <c r="AN799" s="1"/>
      <c r="AO799" s="1"/>
    </row>
    <row r="800">
      <c r="A800" s="1">
        <f>IF('微伴数据'!A798="","",'微伴数据'!A798)</f>
      </c>
      <c r="B800" s="1">
        <f>IF('微伴数据'!B798="","",'微伴数据'!B798)</f>
      </c>
      <c r="C800" s="1">
        <f>IF('微伴数据'!G798="","",'微伴数据'!G798)</f>
      </c>
      <c r="D800" s="1">
        <f>IF('微伴数据'!D798="","",'微伴数据'!D798)</f>
      </c>
      <c r="E800" s="1">
        <f>IF('微伴数据'!CR792="","",'微伴数据'!CR792)</f>
      </c>
      <c r="F800" s="1">
        <f>IF('微伴数据'!CL792="","",'微伴数据'!CL792)</f>
      </c>
      <c r="G800" s="1" t="str">
        <v>B</v>
      </c>
      <c r="H800" s="1" t="str">
        <v>建联</v>
      </c>
      <c r="I800" s="1">
        <f>VLOOKUP(A800,'Sheet9'!A:A,1,0)</f>
      </c>
      <c r="J800" s="3"/>
      <c r="K800" s="1">
        <f>T800&amp;CHAR(10)&amp;U800&amp;CHAR(10)&amp;V800&amp;CHAR(10)&amp;Y800&amp;CHAR(10)&amp;Z800&amp;CHAR(10)&amp;AA800&amp;CHAR(10)&amp;AB800&amp;CHAR(10)&amp;AC800&amp;CHAR(10)&amp;AD800&amp;CHAR(10)&amp;AE800</f>
      </c>
      <c r="L800" s="2">
        <f>IFERROR(VLOOKUP(#REF!,'第一课直播'!D:L,9,0),IFERROR(VLOOKUP('第一课回放'!C:H,5,0),"未到课"))</f>
      </c>
      <c r="M800" s="2">
        <f>IFERROR(VLOOKUP(#REF!,'第一课回放'!C:H,5,0),"0:00:00")</f>
      </c>
      <c r="N800" s="2">
        <f>IFERROR(VLOOKUP(#REF!,'第二课直播'!D:L,9,0),"未到课")</f>
      </c>
      <c r="O800" s="2"/>
      <c r="P800" s="2"/>
      <c r="Q800" s="2"/>
      <c r="R800" s="2"/>
      <c r="S800" s="1">
        <f>IFERROR(VLOOKUP(A800,'微伴数据'!A:DB,12,0),"")</f>
      </c>
      <c r="T800" s="1">
        <f>IFERROR(VLOOKUP(A800,'微伴数据'!A:DB,32,0),"")</f>
      </c>
      <c r="U800" s="1">
        <f>IFERROR(VLOOKUP(A800,'微伴数据'!A:DC,81,0),"")</f>
      </c>
      <c r="V800" s="1"/>
      <c r="W800" s="1"/>
      <c r="X800" s="1">
        <f>IFERROR(VLOOKUP(A800,'星云问卷'!A:O,8,0),"")</f>
      </c>
      <c r="Y800" s="3">
        <f>IFERROR(VLOOKUP(A800,'星云问卷'!A:O,9,0),"")</f>
      </c>
      <c r="Z800" s="3">
        <f>IFERROR(VLOOKUP(A800,'星云问卷'!A:O,10,0),"")</f>
      </c>
      <c r="AA800" s="3">
        <f>IFERROR(VLOOKUP(A800,'星云问卷'!A:O,11,0),"")</f>
      </c>
      <c r="AB800" s="3">
        <f>IFERROR(VLOOKUP(A800,'星云问卷'!A:O,12,0),"")</f>
      </c>
      <c r="AC800" s="3">
        <f>IFERROR(VLOOKUP(A800,'星云问卷'!A:O,13,0),"")</f>
      </c>
      <c r="AD800" s="3">
        <f>IFERROR(VLOOKUP(A800,'星云问卷'!A:O,14,0),"")</f>
      </c>
      <c r="AE800" s="3">
        <f>IFERROR(VLOOKUP(A800,'星云问卷'!A:O,15,0),"")</f>
      </c>
      <c r="AF800" s="1">
        <f>IFERROR(VLOOKUP(A800,'微伴数据'!A:DB,72,0),"")</f>
      </c>
      <c r="AG800" s="5"/>
      <c r="AH800" s="4"/>
      <c r="AI800" s="5"/>
      <c r="AJ800" s="4"/>
      <c r="AK800" s="4"/>
      <c r="AL800" s="4"/>
      <c r="AM800" s="1"/>
      <c r="AN800" s="1"/>
      <c r="AO800" s="1"/>
    </row>
    <row r="801">
      <c r="A801" s="1">
        <f>IF('微伴数据'!A799="","",'微伴数据'!A799)</f>
      </c>
      <c r="B801" s="1">
        <f>IF('微伴数据'!B799="","",'微伴数据'!B799)</f>
      </c>
      <c r="C801" s="1">
        <f>IF('微伴数据'!G799="","",'微伴数据'!G799)</f>
      </c>
      <c r="D801" s="1">
        <f>IF('微伴数据'!D799="","",'微伴数据'!D799)</f>
      </c>
      <c r="E801" s="1">
        <f>IF('微伴数据'!CR793="","",'微伴数据'!CR793)</f>
      </c>
      <c r="F801" s="1">
        <f>IF('微伴数据'!CL793="","",'微伴数据'!CL793)</f>
      </c>
      <c r="G801" s="1" t="str">
        <v>B</v>
      </c>
      <c r="H801" s="1" t="str">
        <v>建联</v>
      </c>
      <c r="I801" s="1">
        <f>VLOOKUP(A801,'Sheet9'!A:A,1,0)</f>
      </c>
      <c r="J801" s="3"/>
      <c r="K801" s="1">
        <f>T801&amp;CHAR(10)&amp;U801&amp;CHAR(10)&amp;V801&amp;CHAR(10)&amp;Y801&amp;CHAR(10)&amp;Z801&amp;CHAR(10)&amp;AA801&amp;CHAR(10)&amp;AB801&amp;CHAR(10)&amp;AC801&amp;CHAR(10)&amp;AD801&amp;CHAR(10)&amp;AE801</f>
      </c>
      <c r="L801" s="2">
        <f>IFERROR(VLOOKUP(#REF!,'第一课直播'!D:L,9,0),IFERROR(VLOOKUP('第一课回放'!C:H,5,0),"未到课"))</f>
      </c>
      <c r="M801" s="2">
        <f>IFERROR(VLOOKUP(#REF!,'第一课回放'!C:H,5,0),"0:00:00")</f>
      </c>
      <c r="N801" s="2">
        <f>IFERROR(VLOOKUP(#REF!,'第二课直播'!D:L,9,0),"未到课")</f>
      </c>
      <c r="O801" s="2"/>
      <c r="P801" s="2"/>
      <c r="Q801" s="2"/>
      <c r="R801" s="2"/>
      <c r="S801" s="1">
        <f>IFERROR(VLOOKUP(A801,'微伴数据'!A:DB,12,0),"")</f>
      </c>
      <c r="T801" s="1">
        <f>IFERROR(VLOOKUP(A801,'微伴数据'!A:DB,32,0),"")</f>
      </c>
      <c r="U801" s="1">
        <f>IFERROR(VLOOKUP(A801,'微伴数据'!A:DC,81,0),"")</f>
      </c>
      <c r="V801" s="1"/>
      <c r="W801" s="1"/>
      <c r="X801" s="1">
        <f>IFERROR(VLOOKUP(A801,'星云问卷'!A:O,8,0),"")</f>
      </c>
      <c r="Y801" s="3">
        <f>IFERROR(VLOOKUP(A801,'星云问卷'!A:O,9,0),"")</f>
      </c>
      <c r="Z801" s="3">
        <f>IFERROR(VLOOKUP(A801,'星云问卷'!A:O,10,0),"")</f>
      </c>
      <c r="AA801" s="3">
        <f>IFERROR(VLOOKUP(A801,'星云问卷'!A:O,11,0),"")</f>
      </c>
      <c r="AB801" s="3">
        <f>IFERROR(VLOOKUP(A801,'星云问卷'!A:O,12,0),"")</f>
      </c>
      <c r="AC801" s="3">
        <f>IFERROR(VLOOKUP(A801,'星云问卷'!A:O,13,0),"")</f>
      </c>
      <c r="AD801" s="3">
        <f>IFERROR(VLOOKUP(A801,'星云问卷'!A:O,14,0),"")</f>
      </c>
      <c r="AE801" s="3">
        <f>IFERROR(VLOOKUP(A801,'星云问卷'!A:O,15,0),"")</f>
      </c>
      <c r="AF801" s="1">
        <f>IFERROR(VLOOKUP(A801,'微伴数据'!A:DB,72,0),"")</f>
      </c>
      <c r="AG801" s="5"/>
      <c r="AH801" s="4"/>
      <c r="AI801" s="5"/>
      <c r="AJ801" s="4"/>
      <c r="AK801" s="4"/>
      <c r="AL801" s="4"/>
      <c r="AM801" s="1"/>
      <c r="AN801" s="1"/>
      <c r="AO801" s="1"/>
    </row>
    <row r="802">
      <c r="A802" s="1">
        <f>IF('微伴数据'!A800="","",'微伴数据'!A800)</f>
      </c>
      <c r="B802" s="1">
        <f>IF('微伴数据'!B800="","",'微伴数据'!B800)</f>
      </c>
      <c r="C802" s="1">
        <f>IF('微伴数据'!G800="","",'微伴数据'!G800)</f>
      </c>
      <c r="D802" s="1">
        <f>IF('微伴数据'!D800="","",'微伴数据'!D800)</f>
      </c>
      <c r="E802" s="1">
        <f>IF('微伴数据'!CR794="","",'微伴数据'!CR794)</f>
      </c>
      <c r="F802" s="1">
        <f>IF('微伴数据'!CL794="","",'微伴数据'!CL794)</f>
      </c>
      <c r="G802" s="1" t="str">
        <v>B</v>
      </c>
      <c r="H802" s="1" t="str">
        <v>建联</v>
      </c>
      <c r="I802" s="1">
        <f>VLOOKUP(A802,'Sheet9'!A:A,1,0)</f>
      </c>
      <c r="J802" s="3"/>
      <c r="K802" s="1">
        <f>T802&amp;CHAR(10)&amp;U802&amp;CHAR(10)&amp;V802&amp;CHAR(10)&amp;Y802&amp;CHAR(10)&amp;Z802&amp;CHAR(10)&amp;AA802&amp;CHAR(10)&amp;AB802&amp;CHAR(10)&amp;AC802&amp;CHAR(10)&amp;AD802&amp;CHAR(10)&amp;AE802</f>
      </c>
      <c r="L802" s="2">
        <f>IFERROR(VLOOKUP(#REF!,'第一课直播'!D:L,9,0),IFERROR(VLOOKUP('第一课回放'!C:H,5,0),"未到课"))</f>
      </c>
      <c r="M802" s="2">
        <f>IFERROR(VLOOKUP(#REF!,'第一课回放'!C:H,5,0),"0:00:00")</f>
      </c>
      <c r="N802" s="2">
        <f>IFERROR(VLOOKUP(#REF!,'第二课直播'!D:L,9,0),"未到课")</f>
      </c>
      <c r="O802" s="2"/>
      <c r="P802" s="2"/>
      <c r="Q802" s="2"/>
      <c r="R802" s="2"/>
      <c r="S802" s="1">
        <f>IFERROR(VLOOKUP(A802,'微伴数据'!A:DB,12,0),"")</f>
      </c>
      <c r="T802" s="1">
        <f>IFERROR(VLOOKUP(A802,'微伴数据'!A:DB,32,0),"")</f>
      </c>
      <c r="U802" s="1">
        <f>IFERROR(VLOOKUP(A802,'微伴数据'!A:DC,81,0),"")</f>
      </c>
      <c r="V802" s="1"/>
      <c r="W802" s="1"/>
      <c r="X802" s="1">
        <f>IFERROR(VLOOKUP(A802,'星云问卷'!A:O,8,0),"")</f>
      </c>
      <c r="Y802" s="3">
        <f>IFERROR(VLOOKUP(A802,'星云问卷'!A:O,9,0),"")</f>
      </c>
      <c r="Z802" s="3">
        <f>IFERROR(VLOOKUP(A802,'星云问卷'!A:O,10,0),"")</f>
      </c>
      <c r="AA802" s="3">
        <f>IFERROR(VLOOKUP(A802,'星云问卷'!A:O,11,0),"")</f>
      </c>
      <c r="AB802" s="3">
        <f>IFERROR(VLOOKUP(A802,'星云问卷'!A:O,12,0),"")</f>
      </c>
      <c r="AC802" s="3">
        <f>IFERROR(VLOOKUP(A802,'星云问卷'!A:O,13,0),"")</f>
      </c>
      <c r="AD802" s="3">
        <f>IFERROR(VLOOKUP(A802,'星云问卷'!A:O,14,0),"")</f>
      </c>
      <c r="AE802" s="3">
        <f>IFERROR(VLOOKUP(A802,'星云问卷'!A:O,15,0),"")</f>
      </c>
      <c r="AF802" s="1">
        <f>IFERROR(VLOOKUP(A802,'微伴数据'!A:DB,72,0),"")</f>
      </c>
      <c r="AG802" s="5"/>
      <c r="AH802" s="4"/>
      <c r="AI802" s="5"/>
      <c r="AJ802" s="4"/>
      <c r="AK802" s="4"/>
      <c r="AL802" s="4"/>
      <c r="AM802" s="1"/>
      <c r="AN802" s="1"/>
      <c r="AO802" s="1"/>
    </row>
    <row r="803">
      <c r="A803" s="1">
        <f>IF('微伴数据'!A801="","",'微伴数据'!A801)</f>
      </c>
      <c r="B803" s="1">
        <f>IF('微伴数据'!B801="","",'微伴数据'!B801)</f>
      </c>
      <c r="C803" s="1">
        <f>IF('微伴数据'!G801="","",'微伴数据'!G801)</f>
      </c>
      <c r="D803" s="1">
        <f>IF('微伴数据'!D801="","",'微伴数据'!D801)</f>
      </c>
      <c r="E803" s="1">
        <f>IF('微伴数据'!CR795="","",'微伴数据'!CR795)</f>
      </c>
      <c r="F803" s="1">
        <f>IF('微伴数据'!CL795="","",'微伴数据'!CL795)</f>
      </c>
      <c r="G803" s="1" t="str">
        <v>B</v>
      </c>
      <c r="H803" s="1" t="str">
        <v>建联</v>
      </c>
      <c r="I803" s="1">
        <f>VLOOKUP(A803,'Sheet9'!A:A,1,0)</f>
      </c>
      <c r="J803" s="3"/>
      <c r="K803" s="1">
        <f>T803&amp;CHAR(10)&amp;U803&amp;CHAR(10)&amp;V803&amp;CHAR(10)&amp;Y803&amp;CHAR(10)&amp;Z803&amp;CHAR(10)&amp;AA803&amp;CHAR(10)&amp;AB803&amp;CHAR(10)&amp;AC803&amp;CHAR(10)&amp;AD803&amp;CHAR(10)&amp;AE803</f>
      </c>
      <c r="L803" s="2">
        <f>IFERROR(VLOOKUP(#REF!,'第一课直播'!D:L,9,0),IFERROR(VLOOKUP('第一课回放'!C:H,5,0),"未到课"))</f>
      </c>
      <c r="M803" s="2">
        <f>IFERROR(VLOOKUP(#REF!,'第一课回放'!C:H,5,0),"0:00:00")</f>
      </c>
      <c r="N803" s="2">
        <f>IFERROR(VLOOKUP(#REF!,'第二课直播'!D:L,9,0),"未到课")</f>
      </c>
      <c r="O803" s="2"/>
      <c r="P803" s="2"/>
      <c r="Q803" s="2"/>
      <c r="R803" s="2"/>
      <c r="S803" s="1">
        <f>IFERROR(VLOOKUP(A803,'微伴数据'!A:DB,12,0),"")</f>
      </c>
      <c r="T803" s="1">
        <f>IFERROR(VLOOKUP(A803,'微伴数据'!A:DB,32,0),"")</f>
      </c>
      <c r="U803" s="1">
        <f>IFERROR(VLOOKUP(A803,'微伴数据'!A:DC,81,0),"")</f>
      </c>
      <c r="V803" s="1"/>
      <c r="W803" s="1"/>
      <c r="X803" s="1">
        <f>IFERROR(VLOOKUP(A803,'星云问卷'!A:O,8,0),"")</f>
      </c>
      <c r="Y803" s="3">
        <f>IFERROR(VLOOKUP(A803,'星云问卷'!A:O,9,0),"")</f>
      </c>
      <c r="Z803" s="3">
        <f>IFERROR(VLOOKUP(A803,'星云问卷'!A:O,10,0),"")</f>
      </c>
      <c r="AA803" s="3">
        <f>IFERROR(VLOOKUP(A803,'星云问卷'!A:O,11,0),"")</f>
      </c>
      <c r="AB803" s="3">
        <f>IFERROR(VLOOKUP(A803,'星云问卷'!A:O,12,0),"")</f>
      </c>
      <c r="AC803" s="3">
        <f>IFERROR(VLOOKUP(A803,'星云问卷'!A:O,13,0),"")</f>
      </c>
      <c r="AD803" s="3">
        <f>IFERROR(VLOOKUP(A803,'星云问卷'!A:O,14,0),"")</f>
      </c>
      <c r="AE803" s="3">
        <f>IFERROR(VLOOKUP(A803,'星云问卷'!A:O,15,0),"")</f>
      </c>
      <c r="AF803" s="1">
        <f>IFERROR(VLOOKUP(A803,'微伴数据'!A:DB,72,0),"")</f>
      </c>
      <c r="AG803" s="5"/>
      <c r="AH803" s="4"/>
      <c r="AI803" s="5"/>
      <c r="AJ803" s="4"/>
      <c r="AK803" s="4"/>
      <c r="AL803" s="4"/>
      <c r="AM803" s="1"/>
      <c r="AN803" s="1"/>
      <c r="AO803" s="1"/>
    </row>
    <row r="804">
      <c r="A804" s="1">
        <f>IF('微伴数据'!A802="","",'微伴数据'!A802)</f>
      </c>
      <c r="B804" s="1">
        <f>IF('微伴数据'!B802="","",'微伴数据'!B802)</f>
      </c>
      <c r="C804" s="1">
        <f>IF('微伴数据'!G802="","",'微伴数据'!G802)</f>
      </c>
      <c r="D804" s="1">
        <f>IF('微伴数据'!D802="","",'微伴数据'!D802)</f>
      </c>
      <c r="E804" s="1">
        <f>IF('微伴数据'!CR796="","",'微伴数据'!CR796)</f>
      </c>
      <c r="F804" s="1">
        <f>IF('微伴数据'!CL796="","",'微伴数据'!CL796)</f>
      </c>
      <c r="G804" s="1" t="str">
        <v>B</v>
      </c>
      <c r="H804" s="1" t="str">
        <v>建联</v>
      </c>
      <c r="I804" s="1">
        <f>VLOOKUP(A804,'Sheet9'!A:A,1,0)</f>
      </c>
      <c r="J804" s="3"/>
      <c r="K804" s="1">
        <f>T804&amp;CHAR(10)&amp;U804&amp;CHAR(10)&amp;V804&amp;CHAR(10)&amp;Y804&amp;CHAR(10)&amp;Z804&amp;CHAR(10)&amp;AA804&amp;CHAR(10)&amp;AB804&amp;CHAR(10)&amp;AC804&amp;CHAR(10)&amp;AD804&amp;CHAR(10)&amp;AE804</f>
      </c>
      <c r="L804" s="2">
        <f>IFERROR(VLOOKUP(#REF!,'第一课直播'!D:L,9,0),IFERROR(VLOOKUP('第一课回放'!C:H,5,0),"未到课"))</f>
      </c>
      <c r="M804" s="2">
        <f>IFERROR(VLOOKUP(#REF!,'第一课回放'!C:H,5,0),"0:00:00")</f>
      </c>
      <c r="N804" s="2">
        <f>IFERROR(VLOOKUP(#REF!,'第二课直播'!D:L,9,0),"未到课")</f>
      </c>
      <c r="O804" s="2"/>
      <c r="P804" s="2"/>
      <c r="Q804" s="2"/>
      <c r="R804" s="2"/>
      <c r="S804" s="1">
        <f>IFERROR(VLOOKUP(A804,'微伴数据'!A:DB,12,0),"")</f>
      </c>
      <c r="T804" s="1">
        <f>IFERROR(VLOOKUP(A804,'微伴数据'!A:DB,32,0),"")</f>
      </c>
      <c r="U804" s="1">
        <f>IFERROR(VLOOKUP(A804,'微伴数据'!A:DC,81,0),"")</f>
      </c>
      <c r="V804" s="1"/>
      <c r="W804" s="1"/>
      <c r="X804" s="1">
        <f>IFERROR(VLOOKUP(A804,'星云问卷'!A:O,8,0),"")</f>
      </c>
      <c r="Y804" s="3">
        <f>IFERROR(VLOOKUP(A804,'星云问卷'!A:O,9,0),"")</f>
      </c>
      <c r="Z804" s="3">
        <f>IFERROR(VLOOKUP(A804,'星云问卷'!A:O,10,0),"")</f>
      </c>
      <c r="AA804" s="3">
        <f>IFERROR(VLOOKUP(A804,'星云问卷'!A:O,11,0),"")</f>
      </c>
      <c r="AB804" s="3">
        <f>IFERROR(VLOOKUP(A804,'星云问卷'!A:O,12,0),"")</f>
      </c>
      <c r="AC804" s="3">
        <f>IFERROR(VLOOKUP(A804,'星云问卷'!A:O,13,0),"")</f>
      </c>
      <c r="AD804" s="3">
        <f>IFERROR(VLOOKUP(A804,'星云问卷'!A:O,14,0),"")</f>
      </c>
      <c r="AE804" s="3">
        <f>IFERROR(VLOOKUP(A804,'星云问卷'!A:O,15,0),"")</f>
      </c>
      <c r="AF804" s="1">
        <f>IFERROR(VLOOKUP(A804,'微伴数据'!A:DB,72,0),"")</f>
      </c>
      <c r="AG804" s="5"/>
      <c r="AH804" s="4"/>
      <c r="AI804" s="5"/>
      <c r="AJ804" s="4"/>
      <c r="AK804" s="4"/>
      <c r="AL804" s="4"/>
      <c r="AM804" s="1"/>
      <c r="AN804" s="1"/>
      <c r="AO804" s="1"/>
    </row>
    <row r="805">
      <c r="A805" s="1">
        <f>IF('微伴数据'!A803="","",'微伴数据'!A803)</f>
      </c>
      <c r="B805" s="1">
        <f>IF('微伴数据'!B803="","",'微伴数据'!B803)</f>
      </c>
      <c r="C805" s="1">
        <f>IF('微伴数据'!G803="","",'微伴数据'!G803)</f>
      </c>
      <c r="D805" s="1">
        <f>IF('微伴数据'!D803="","",'微伴数据'!D803)</f>
      </c>
      <c r="E805" s="1">
        <f>IF('微伴数据'!CR797="","",'微伴数据'!CR797)</f>
      </c>
      <c r="F805" s="1">
        <f>IF('微伴数据'!CL797="","",'微伴数据'!CL797)</f>
      </c>
      <c r="G805" s="1" t="str">
        <v>B</v>
      </c>
      <c r="H805" s="1" t="str">
        <v>建联</v>
      </c>
      <c r="I805" s="1">
        <f>VLOOKUP(A805,'Sheet9'!A:A,1,0)</f>
      </c>
      <c r="J805" s="3"/>
      <c r="K805" s="1">
        <f>T805&amp;CHAR(10)&amp;U805&amp;CHAR(10)&amp;V805&amp;CHAR(10)&amp;Y805&amp;CHAR(10)&amp;Z805&amp;CHAR(10)&amp;AA805&amp;CHAR(10)&amp;AB805&amp;CHAR(10)&amp;AC805&amp;CHAR(10)&amp;AD805&amp;CHAR(10)&amp;AE805</f>
      </c>
      <c r="L805" s="2">
        <f>IFERROR(VLOOKUP(#REF!,'第一课直播'!D:L,9,0),IFERROR(VLOOKUP('第一课回放'!C:H,5,0),"未到课"))</f>
      </c>
      <c r="M805" s="2">
        <f>IFERROR(VLOOKUP(#REF!,'第一课回放'!C:H,5,0),"0:00:00")</f>
      </c>
      <c r="N805" s="2">
        <f>IFERROR(VLOOKUP(#REF!,'第二课直播'!D:L,9,0),"未到课")</f>
      </c>
      <c r="O805" s="2"/>
      <c r="P805" s="2"/>
      <c r="Q805" s="2"/>
      <c r="R805" s="2"/>
      <c r="S805" s="1">
        <f>IFERROR(VLOOKUP(A805,'微伴数据'!A:DB,12,0),"")</f>
      </c>
      <c r="T805" s="1">
        <f>IFERROR(VLOOKUP(A805,'微伴数据'!A:DB,32,0),"")</f>
      </c>
      <c r="U805" s="1">
        <f>IFERROR(VLOOKUP(A805,'微伴数据'!A:DC,81,0),"")</f>
      </c>
      <c r="V805" s="1"/>
      <c r="W805" s="1"/>
      <c r="X805" s="1">
        <f>IFERROR(VLOOKUP(A805,'星云问卷'!A:O,8,0),"")</f>
      </c>
      <c r="Y805" s="3">
        <f>IFERROR(VLOOKUP(A805,'星云问卷'!A:O,9,0),"")</f>
      </c>
      <c r="Z805" s="3">
        <f>IFERROR(VLOOKUP(A805,'星云问卷'!A:O,10,0),"")</f>
      </c>
      <c r="AA805" s="3">
        <f>IFERROR(VLOOKUP(A805,'星云问卷'!A:O,11,0),"")</f>
      </c>
      <c r="AB805" s="3">
        <f>IFERROR(VLOOKUP(A805,'星云问卷'!A:O,12,0),"")</f>
      </c>
      <c r="AC805" s="3">
        <f>IFERROR(VLOOKUP(A805,'星云问卷'!A:O,13,0),"")</f>
      </c>
      <c r="AD805" s="3">
        <f>IFERROR(VLOOKUP(A805,'星云问卷'!A:O,14,0),"")</f>
      </c>
      <c r="AE805" s="3">
        <f>IFERROR(VLOOKUP(A805,'星云问卷'!A:O,15,0),"")</f>
      </c>
      <c r="AF805" s="1">
        <f>IFERROR(VLOOKUP(A805,'微伴数据'!A:DB,72,0),"")</f>
      </c>
      <c r="AG805" s="5"/>
      <c r="AH805" s="4"/>
      <c r="AI805" s="5"/>
      <c r="AJ805" s="4"/>
      <c r="AK805" s="4"/>
      <c r="AL805" s="4"/>
      <c r="AM805" s="1"/>
      <c r="AN805" s="1"/>
      <c r="AO805" s="1"/>
    </row>
    <row r="806">
      <c r="A806" s="1">
        <f>IF('微伴数据'!A804="","",'微伴数据'!A804)</f>
      </c>
      <c r="B806" s="1">
        <f>IF('微伴数据'!B804="","",'微伴数据'!B804)</f>
      </c>
      <c r="C806" s="1">
        <f>IF('微伴数据'!G804="","",'微伴数据'!G804)</f>
      </c>
      <c r="D806" s="1">
        <f>IF('微伴数据'!D804="","",'微伴数据'!D804)</f>
      </c>
      <c r="E806" s="1">
        <f>IF('微伴数据'!CR798="","",'微伴数据'!CR798)</f>
      </c>
      <c r="F806" s="1">
        <f>IF('微伴数据'!CL798="","",'微伴数据'!CL798)</f>
      </c>
      <c r="G806" s="1" t="str">
        <v>B</v>
      </c>
      <c r="H806" s="1" t="str">
        <v>建联</v>
      </c>
      <c r="I806" s="1">
        <f>VLOOKUP(A806,'Sheet9'!A:A,1,0)</f>
      </c>
      <c r="J806" s="3"/>
      <c r="K806" s="1">
        <f>T806&amp;CHAR(10)&amp;U806&amp;CHAR(10)&amp;V806&amp;CHAR(10)&amp;Y806&amp;CHAR(10)&amp;Z806&amp;CHAR(10)&amp;AA806&amp;CHAR(10)&amp;AB806&amp;CHAR(10)&amp;AC806&amp;CHAR(10)&amp;AD806&amp;CHAR(10)&amp;AE806</f>
      </c>
      <c r="L806" s="2">
        <f>IFERROR(VLOOKUP(#REF!,'第一课直播'!D:L,9,0),IFERROR(VLOOKUP('第一课回放'!C:H,5,0),"未到课"))</f>
      </c>
      <c r="M806" s="2">
        <f>IFERROR(VLOOKUP(#REF!,'第一课回放'!C:H,5,0),"0:00:00")</f>
      </c>
      <c r="N806" s="2">
        <f>IFERROR(VLOOKUP(#REF!,'第二课直播'!D:L,9,0),"未到课")</f>
      </c>
      <c r="O806" s="2"/>
      <c r="P806" s="2"/>
      <c r="Q806" s="2"/>
      <c r="R806" s="2"/>
      <c r="S806" s="1">
        <f>IFERROR(VLOOKUP(A806,'微伴数据'!A:DB,12,0),"")</f>
      </c>
      <c r="T806" s="1">
        <f>IFERROR(VLOOKUP(A806,'微伴数据'!A:DB,32,0),"")</f>
      </c>
      <c r="U806" s="1">
        <f>IFERROR(VLOOKUP(A806,'微伴数据'!A:DC,81,0),"")</f>
      </c>
      <c r="V806" s="1"/>
      <c r="W806" s="1"/>
      <c r="X806" s="1">
        <f>IFERROR(VLOOKUP(A806,'星云问卷'!A:O,8,0),"")</f>
      </c>
      <c r="Y806" s="3">
        <f>IFERROR(VLOOKUP(A806,'星云问卷'!A:O,9,0),"")</f>
      </c>
      <c r="Z806" s="3">
        <f>IFERROR(VLOOKUP(A806,'星云问卷'!A:O,10,0),"")</f>
      </c>
      <c r="AA806" s="3">
        <f>IFERROR(VLOOKUP(A806,'星云问卷'!A:O,11,0),"")</f>
      </c>
      <c r="AB806" s="3">
        <f>IFERROR(VLOOKUP(A806,'星云问卷'!A:O,12,0),"")</f>
      </c>
      <c r="AC806" s="3">
        <f>IFERROR(VLOOKUP(A806,'星云问卷'!A:O,13,0),"")</f>
      </c>
      <c r="AD806" s="3">
        <f>IFERROR(VLOOKUP(A806,'星云问卷'!A:O,14,0),"")</f>
      </c>
      <c r="AE806" s="3">
        <f>IFERROR(VLOOKUP(A806,'星云问卷'!A:O,15,0),"")</f>
      </c>
      <c r="AF806" s="1">
        <f>IFERROR(VLOOKUP(A806,'微伴数据'!A:DB,72,0),"")</f>
      </c>
      <c r="AG806" s="5"/>
      <c r="AH806" s="4"/>
      <c r="AI806" s="5"/>
      <c r="AJ806" s="4"/>
      <c r="AK806" s="4"/>
      <c r="AL806" s="4"/>
      <c r="AM806" s="1"/>
      <c r="AN806" s="1"/>
      <c r="AO806" s="1"/>
    </row>
    <row r="807">
      <c r="A807" s="1">
        <f>IF('微伴数据'!A805="","",'微伴数据'!A805)</f>
      </c>
      <c r="B807" s="1">
        <f>IF('微伴数据'!B805="","",'微伴数据'!B805)</f>
      </c>
      <c r="C807" s="1">
        <f>IF('微伴数据'!G805="","",'微伴数据'!G805)</f>
      </c>
      <c r="D807" s="1">
        <f>IF('微伴数据'!D805="","",'微伴数据'!D805)</f>
      </c>
      <c r="E807" s="1">
        <f>IF('微伴数据'!CR799="","",'微伴数据'!CR799)</f>
      </c>
      <c r="F807" s="1">
        <f>IF('微伴数据'!CL799="","",'微伴数据'!CL799)</f>
      </c>
      <c r="G807" s="1" t="str">
        <v>B</v>
      </c>
      <c r="H807" s="1" t="str">
        <v>建联</v>
      </c>
      <c r="I807" s="1">
        <f>VLOOKUP(A807,'Sheet9'!A:A,1,0)</f>
      </c>
      <c r="J807" s="3"/>
      <c r="K807" s="1">
        <f>T807&amp;CHAR(10)&amp;U807&amp;CHAR(10)&amp;V807&amp;CHAR(10)&amp;Y807&amp;CHAR(10)&amp;Z807&amp;CHAR(10)&amp;AA807&amp;CHAR(10)&amp;AB807&amp;CHAR(10)&amp;AC807&amp;CHAR(10)&amp;AD807&amp;CHAR(10)&amp;AE807</f>
      </c>
      <c r="L807" s="2">
        <f>IFERROR(VLOOKUP(#REF!,'第一课直播'!D:L,9,0),IFERROR(VLOOKUP('第一课回放'!C:H,5,0),"未到课"))</f>
      </c>
      <c r="M807" s="2">
        <f>IFERROR(VLOOKUP(#REF!,'第一课回放'!C:H,5,0),"0:00:00")</f>
      </c>
      <c r="N807" s="2">
        <f>IFERROR(VLOOKUP(#REF!,'第二课直播'!D:L,9,0),"未到课")</f>
      </c>
      <c r="O807" s="2"/>
      <c r="P807" s="2"/>
      <c r="Q807" s="2"/>
      <c r="R807" s="2"/>
      <c r="S807" s="1">
        <f>IFERROR(VLOOKUP(A807,'微伴数据'!A:DB,12,0),"")</f>
      </c>
      <c r="T807" s="1">
        <f>IFERROR(VLOOKUP(A807,'微伴数据'!A:DB,32,0),"")</f>
      </c>
      <c r="U807" s="1">
        <f>IFERROR(VLOOKUP(A807,'微伴数据'!A:DC,81,0),"")</f>
      </c>
      <c r="V807" s="1"/>
      <c r="W807" s="1"/>
      <c r="X807" s="1">
        <f>IFERROR(VLOOKUP(A807,'星云问卷'!A:O,8,0),"")</f>
      </c>
      <c r="Y807" s="3">
        <f>IFERROR(VLOOKUP(A807,'星云问卷'!A:O,9,0),"")</f>
      </c>
      <c r="Z807" s="3">
        <f>IFERROR(VLOOKUP(A807,'星云问卷'!A:O,10,0),"")</f>
      </c>
      <c r="AA807" s="3">
        <f>IFERROR(VLOOKUP(A807,'星云问卷'!A:O,11,0),"")</f>
      </c>
      <c r="AB807" s="3">
        <f>IFERROR(VLOOKUP(A807,'星云问卷'!A:O,12,0),"")</f>
      </c>
      <c r="AC807" s="3">
        <f>IFERROR(VLOOKUP(A807,'星云问卷'!A:O,13,0),"")</f>
      </c>
      <c r="AD807" s="3">
        <f>IFERROR(VLOOKUP(A807,'星云问卷'!A:O,14,0),"")</f>
      </c>
      <c r="AE807" s="3">
        <f>IFERROR(VLOOKUP(A807,'星云问卷'!A:O,15,0),"")</f>
      </c>
      <c r="AF807" s="1">
        <f>IFERROR(VLOOKUP(A807,'微伴数据'!A:DB,72,0),"")</f>
      </c>
      <c r="AG807" s="5"/>
      <c r="AH807" s="4"/>
      <c r="AI807" s="5"/>
      <c r="AJ807" s="4"/>
      <c r="AK807" s="4"/>
      <c r="AL807" s="4"/>
      <c r="AM807" s="1"/>
      <c r="AN807" s="1"/>
      <c r="AO807" s="1"/>
    </row>
    <row r="808">
      <c r="A808" s="1">
        <f>IF('微伴数据'!A806="","",'微伴数据'!A806)</f>
      </c>
      <c r="B808" s="1">
        <f>IF('微伴数据'!B806="","",'微伴数据'!B806)</f>
      </c>
      <c r="C808" s="1">
        <f>IF('微伴数据'!G806="","",'微伴数据'!G806)</f>
      </c>
      <c r="D808" s="1">
        <f>IF('微伴数据'!D806="","",'微伴数据'!D806)</f>
      </c>
      <c r="E808" s="1">
        <f>IF('微伴数据'!CR800="","",'微伴数据'!CR800)</f>
      </c>
      <c r="F808" s="1">
        <f>IF('微伴数据'!CL800="","",'微伴数据'!CL800)</f>
      </c>
      <c r="G808" s="1" t="str">
        <v>B</v>
      </c>
      <c r="H808" s="1" t="str">
        <v>建联</v>
      </c>
      <c r="I808" s="1">
        <f>VLOOKUP(A808,'Sheet9'!A:A,1,0)</f>
      </c>
      <c r="J808" s="3"/>
      <c r="K808" s="1">
        <f>T808&amp;CHAR(10)&amp;U808&amp;CHAR(10)&amp;V808&amp;CHAR(10)&amp;Y808&amp;CHAR(10)&amp;Z808&amp;CHAR(10)&amp;AA808&amp;CHAR(10)&amp;AB808&amp;CHAR(10)&amp;AC808&amp;CHAR(10)&amp;AD808&amp;CHAR(10)&amp;AE808</f>
      </c>
      <c r="L808" s="2">
        <f>IFERROR(VLOOKUP(#REF!,'第一课直播'!D:L,9,0),IFERROR(VLOOKUP('第一课回放'!C:H,5,0),"未到课"))</f>
      </c>
      <c r="M808" s="2">
        <f>IFERROR(VLOOKUP(#REF!,'第一课回放'!C:H,5,0),"0:00:00")</f>
      </c>
      <c r="N808" s="2">
        <f>IFERROR(VLOOKUP(#REF!,'第二课直播'!D:L,9,0),"未到课")</f>
      </c>
      <c r="O808" s="2"/>
      <c r="P808" s="2"/>
      <c r="Q808" s="2"/>
      <c r="R808" s="2"/>
      <c r="S808" s="1">
        <f>IFERROR(VLOOKUP(A808,'微伴数据'!A:DB,12,0),"")</f>
      </c>
      <c r="T808" s="1">
        <f>IFERROR(VLOOKUP(A808,'微伴数据'!A:DB,32,0),"")</f>
      </c>
      <c r="U808" s="1">
        <f>IFERROR(VLOOKUP(A808,'微伴数据'!A:DC,81,0),"")</f>
      </c>
      <c r="V808" s="1"/>
      <c r="W808" s="1"/>
      <c r="X808" s="1">
        <f>IFERROR(VLOOKUP(A808,'星云问卷'!A:O,8,0),"")</f>
      </c>
      <c r="Y808" s="3">
        <f>IFERROR(VLOOKUP(A808,'星云问卷'!A:O,9,0),"")</f>
      </c>
      <c r="Z808" s="3">
        <f>IFERROR(VLOOKUP(A808,'星云问卷'!A:O,10,0),"")</f>
      </c>
      <c r="AA808" s="3">
        <f>IFERROR(VLOOKUP(A808,'星云问卷'!A:O,11,0),"")</f>
      </c>
      <c r="AB808" s="3">
        <f>IFERROR(VLOOKUP(A808,'星云问卷'!A:O,12,0),"")</f>
      </c>
      <c r="AC808" s="3">
        <f>IFERROR(VLOOKUP(A808,'星云问卷'!A:O,13,0),"")</f>
      </c>
      <c r="AD808" s="3">
        <f>IFERROR(VLOOKUP(A808,'星云问卷'!A:O,14,0),"")</f>
      </c>
      <c r="AE808" s="3">
        <f>IFERROR(VLOOKUP(A808,'星云问卷'!A:O,15,0),"")</f>
      </c>
      <c r="AF808" s="1">
        <f>IFERROR(VLOOKUP(A808,'微伴数据'!A:DB,72,0),"")</f>
      </c>
      <c r="AG808" s="5"/>
      <c r="AH808" s="4"/>
      <c r="AI808" s="5"/>
      <c r="AJ808" s="4"/>
      <c r="AK808" s="4"/>
      <c r="AL808" s="4"/>
      <c r="AM808" s="1"/>
      <c r="AN808" s="1"/>
      <c r="AO808" s="1"/>
    </row>
    <row r="809">
      <c r="A809" s="1">
        <f>IF('微伴数据'!A807="","",'微伴数据'!A807)</f>
      </c>
      <c r="B809" s="1">
        <f>IF('微伴数据'!B807="","",'微伴数据'!B807)</f>
      </c>
      <c r="C809" s="1">
        <f>IF('微伴数据'!G807="","",'微伴数据'!G807)</f>
      </c>
      <c r="D809" s="1">
        <f>IF('微伴数据'!D807="","",'微伴数据'!D807)</f>
      </c>
      <c r="E809" s="1">
        <f>IF('微伴数据'!CR801="","",'微伴数据'!CR801)</f>
      </c>
      <c r="F809" s="1">
        <f>IF('微伴数据'!CL801="","",'微伴数据'!CL801)</f>
      </c>
      <c r="G809" s="1" t="str">
        <v>B</v>
      </c>
      <c r="H809" s="1" t="str">
        <v>建联</v>
      </c>
      <c r="I809" s="1">
        <f>VLOOKUP(A809,'Sheet9'!A:A,1,0)</f>
      </c>
      <c r="J809" s="3"/>
      <c r="K809" s="1">
        <f>T809&amp;CHAR(10)&amp;U809&amp;CHAR(10)&amp;V809&amp;CHAR(10)&amp;Y809&amp;CHAR(10)&amp;Z809&amp;CHAR(10)&amp;AA809&amp;CHAR(10)&amp;AB809&amp;CHAR(10)&amp;AC809&amp;CHAR(10)&amp;AD809&amp;CHAR(10)&amp;AE809</f>
      </c>
      <c r="L809" s="2">
        <f>IFERROR(VLOOKUP(#REF!,'第一课直播'!D:L,9,0),IFERROR(VLOOKUP('第一课回放'!C:H,5,0),"未到课"))</f>
      </c>
      <c r="M809" s="2">
        <f>IFERROR(VLOOKUP(#REF!,'第一课回放'!C:H,5,0),"0:00:00")</f>
      </c>
      <c r="N809" s="2">
        <f>IFERROR(VLOOKUP(#REF!,'第二课直播'!D:L,9,0),"未到课")</f>
      </c>
      <c r="O809" s="2"/>
      <c r="P809" s="2"/>
      <c r="Q809" s="2"/>
      <c r="R809" s="2"/>
      <c r="S809" s="1">
        <f>IFERROR(VLOOKUP(A809,'微伴数据'!A:DB,12,0),"")</f>
      </c>
      <c r="T809" s="1">
        <f>IFERROR(VLOOKUP(A809,'微伴数据'!A:DB,32,0),"")</f>
      </c>
      <c r="U809" s="1">
        <f>IFERROR(VLOOKUP(A809,'微伴数据'!A:DC,81,0),"")</f>
      </c>
      <c r="V809" s="1"/>
      <c r="W809" s="1"/>
      <c r="X809" s="1">
        <f>IFERROR(VLOOKUP(A809,'星云问卷'!A:O,8,0),"")</f>
      </c>
      <c r="Y809" s="3">
        <f>IFERROR(VLOOKUP(A809,'星云问卷'!A:O,9,0),"")</f>
      </c>
      <c r="Z809" s="3">
        <f>IFERROR(VLOOKUP(A809,'星云问卷'!A:O,10,0),"")</f>
      </c>
      <c r="AA809" s="3">
        <f>IFERROR(VLOOKUP(A809,'星云问卷'!A:O,11,0),"")</f>
      </c>
      <c r="AB809" s="3">
        <f>IFERROR(VLOOKUP(A809,'星云问卷'!A:O,12,0),"")</f>
      </c>
      <c r="AC809" s="3">
        <f>IFERROR(VLOOKUP(A809,'星云问卷'!A:O,13,0),"")</f>
      </c>
      <c r="AD809" s="3">
        <f>IFERROR(VLOOKUP(A809,'星云问卷'!A:O,14,0),"")</f>
      </c>
      <c r="AE809" s="3">
        <f>IFERROR(VLOOKUP(A809,'星云问卷'!A:O,15,0),"")</f>
      </c>
      <c r="AF809" s="1">
        <f>IFERROR(VLOOKUP(A809,'微伴数据'!A:DB,72,0),"")</f>
      </c>
      <c r="AG809" s="5"/>
      <c r="AH809" s="4"/>
      <c r="AI809" s="5"/>
      <c r="AJ809" s="4"/>
      <c r="AK809" s="4"/>
      <c r="AL809" s="4"/>
      <c r="AM809" s="1"/>
      <c r="AN809" s="1"/>
      <c r="AO809" s="1"/>
    </row>
    <row r="810">
      <c r="A810" s="1">
        <f>IF('微伴数据'!A808="","",'微伴数据'!A808)</f>
      </c>
      <c r="B810" s="1">
        <f>IF('微伴数据'!B808="","",'微伴数据'!B808)</f>
      </c>
      <c r="C810" s="1">
        <f>IF('微伴数据'!G808="","",'微伴数据'!G808)</f>
      </c>
      <c r="D810" s="1">
        <f>IF('微伴数据'!D808="","",'微伴数据'!D808)</f>
      </c>
      <c r="E810" s="1">
        <f>IF('微伴数据'!CR802="","",'微伴数据'!CR802)</f>
      </c>
      <c r="F810" s="1">
        <f>IF('微伴数据'!CL802="","",'微伴数据'!CL802)</f>
      </c>
      <c r="G810" s="1" t="str">
        <v>B</v>
      </c>
      <c r="H810" s="1" t="str">
        <v>建联</v>
      </c>
      <c r="I810" s="1">
        <f>VLOOKUP(A810,'Sheet9'!A:A,1,0)</f>
      </c>
      <c r="J810" s="3"/>
      <c r="K810" s="1">
        <f>T810&amp;CHAR(10)&amp;U810&amp;CHAR(10)&amp;V810&amp;CHAR(10)&amp;Y810&amp;CHAR(10)&amp;Z810&amp;CHAR(10)&amp;AA810&amp;CHAR(10)&amp;AB810&amp;CHAR(10)&amp;AC810&amp;CHAR(10)&amp;AD810&amp;CHAR(10)&amp;AE810</f>
      </c>
      <c r="L810" s="2">
        <f>IFERROR(VLOOKUP(#REF!,'第一课直播'!D:L,9,0),IFERROR(VLOOKUP('第一课回放'!C:H,5,0),"未到课"))</f>
      </c>
      <c r="M810" s="2">
        <f>IFERROR(VLOOKUP(#REF!,'第一课回放'!C:H,5,0),"0:00:00")</f>
      </c>
      <c r="N810" s="2">
        <f>IFERROR(VLOOKUP(#REF!,'第二课直播'!D:L,9,0),"未到课")</f>
      </c>
      <c r="O810" s="2"/>
      <c r="P810" s="2"/>
      <c r="Q810" s="2"/>
      <c r="R810" s="2"/>
      <c r="S810" s="1">
        <f>IFERROR(VLOOKUP(A810,'微伴数据'!A:DB,12,0),"")</f>
      </c>
      <c r="T810" s="1">
        <f>IFERROR(VLOOKUP(A810,'微伴数据'!A:DB,32,0),"")</f>
      </c>
      <c r="U810" s="1">
        <f>IFERROR(VLOOKUP(A810,'微伴数据'!A:DC,81,0),"")</f>
      </c>
      <c r="V810" s="1"/>
      <c r="W810" s="1"/>
      <c r="X810" s="1">
        <f>IFERROR(VLOOKUP(A810,'星云问卷'!A:O,8,0),"")</f>
      </c>
      <c r="Y810" s="3">
        <f>IFERROR(VLOOKUP(A810,'星云问卷'!A:O,9,0),"")</f>
      </c>
      <c r="Z810" s="3">
        <f>IFERROR(VLOOKUP(A810,'星云问卷'!A:O,10,0),"")</f>
      </c>
      <c r="AA810" s="3">
        <f>IFERROR(VLOOKUP(A810,'星云问卷'!A:O,11,0),"")</f>
      </c>
      <c r="AB810" s="3">
        <f>IFERROR(VLOOKUP(A810,'星云问卷'!A:O,12,0),"")</f>
      </c>
      <c r="AC810" s="3">
        <f>IFERROR(VLOOKUP(A810,'星云问卷'!A:O,13,0),"")</f>
      </c>
      <c r="AD810" s="3">
        <f>IFERROR(VLOOKUP(A810,'星云问卷'!A:O,14,0),"")</f>
      </c>
      <c r="AE810" s="3">
        <f>IFERROR(VLOOKUP(A810,'星云问卷'!A:O,15,0),"")</f>
      </c>
      <c r="AF810" s="1">
        <f>IFERROR(VLOOKUP(A810,'微伴数据'!A:DB,72,0),"")</f>
      </c>
      <c r="AG810" s="5"/>
      <c r="AH810" s="4"/>
      <c r="AI810" s="5"/>
      <c r="AJ810" s="4"/>
      <c r="AK810" s="4"/>
      <c r="AL810" s="4"/>
      <c r="AM810" s="1"/>
      <c r="AN810" s="1"/>
      <c r="AO810" s="1"/>
    </row>
    <row r="811">
      <c r="A811" s="1">
        <f>IF('微伴数据'!A809="","",'微伴数据'!A809)</f>
      </c>
      <c r="B811" s="1">
        <f>IF('微伴数据'!B809="","",'微伴数据'!B809)</f>
      </c>
      <c r="C811" s="1">
        <f>IF('微伴数据'!G809="","",'微伴数据'!G809)</f>
      </c>
      <c r="D811" s="1">
        <f>IF('微伴数据'!D809="","",'微伴数据'!D809)</f>
      </c>
      <c r="E811" s="1">
        <f>IF('微伴数据'!CR803="","",'微伴数据'!CR803)</f>
      </c>
      <c r="F811" s="1">
        <f>IF('微伴数据'!CL803="","",'微伴数据'!CL803)</f>
      </c>
      <c r="G811" s="1" t="str">
        <v>B</v>
      </c>
      <c r="H811" s="1" t="str">
        <v>建联</v>
      </c>
      <c r="I811" s="1">
        <f>VLOOKUP(A811,'Sheet9'!A:A,1,0)</f>
      </c>
      <c r="J811" s="3"/>
      <c r="K811" s="1">
        <f>T811&amp;CHAR(10)&amp;U811&amp;CHAR(10)&amp;V811&amp;CHAR(10)&amp;Y811&amp;CHAR(10)&amp;Z811&amp;CHAR(10)&amp;AA811&amp;CHAR(10)&amp;AB811&amp;CHAR(10)&amp;AC811&amp;CHAR(10)&amp;AD811&amp;CHAR(10)&amp;AE811</f>
      </c>
      <c r="L811" s="2">
        <f>IFERROR(VLOOKUP(#REF!,'第一课直播'!D:L,9,0),IFERROR(VLOOKUP('第一课回放'!C:H,5,0),"未到课"))</f>
      </c>
      <c r="M811" s="2">
        <f>IFERROR(VLOOKUP(#REF!,'第一课回放'!C:H,5,0),"0:00:00")</f>
      </c>
      <c r="N811" s="2">
        <f>IFERROR(VLOOKUP(#REF!,'第二课直播'!D:L,9,0),"未到课")</f>
      </c>
      <c r="O811" s="2"/>
      <c r="P811" s="2"/>
      <c r="Q811" s="2"/>
      <c r="R811" s="2"/>
      <c r="S811" s="1">
        <f>IFERROR(VLOOKUP(A811,'微伴数据'!A:DB,12,0),"")</f>
      </c>
      <c r="T811" s="1">
        <f>IFERROR(VLOOKUP(A811,'微伴数据'!A:DB,32,0),"")</f>
      </c>
      <c r="U811" s="1">
        <f>IFERROR(VLOOKUP(A811,'微伴数据'!A:DC,81,0),"")</f>
      </c>
      <c r="V811" s="1"/>
      <c r="W811" s="1"/>
      <c r="X811" s="1">
        <f>IFERROR(VLOOKUP(A811,'星云问卷'!A:O,8,0),"")</f>
      </c>
      <c r="Y811" s="3">
        <f>IFERROR(VLOOKUP(A811,'星云问卷'!A:O,9,0),"")</f>
      </c>
      <c r="Z811" s="3">
        <f>IFERROR(VLOOKUP(A811,'星云问卷'!A:O,10,0),"")</f>
      </c>
      <c r="AA811" s="3">
        <f>IFERROR(VLOOKUP(A811,'星云问卷'!A:O,11,0),"")</f>
      </c>
      <c r="AB811" s="3">
        <f>IFERROR(VLOOKUP(A811,'星云问卷'!A:O,12,0),"")</f>
      </c>
      <c r="AC811" s="3">
        <f>IFERROR(VLOOKUP(A811,'星云问卷'!A:O,13,0),"")</f>
      </c>
      <c r="AD811" s="3">
        <f>IFERROR(VLOOKUP(A811,'星云问卷'!A:O,14,0),"")</f>
      </c>
      <c r="AE811" s="3">
        <f>IFERROR(VLOOKUP(A811,'星云问卷'!A:O,15,0),"")</f>
      </c>
      <c r="AF811" s="1">
        <f>IFERROR(VLOOKUP(A811,'微伴数据'!A:DB,72,0),"")</f>
      </c>
      <c r="AG811" s="5"/>
      <c r="AH811" s="4"/>
      <c r="AI811" s="5"/>
      <c r="AJ811" s="4"/>
      <c r="AK811" s="4"/>
      <c r="AL811" s="4"/>
      <c r="AM811" s="1"/>
      <c r="AN811" s="1"/>
      <c r="AO811" s="1"/>
    </row>
    <row r="812">
      <c r="A812" s="1">
        <f>IF('微伴数据'!A810="","",'微伴数据'!A810)</f>
      </c>
      <c r="B812" s="1">
        <f>IF('微伴数据'!B810="","",'微伴数据'!B810)</f>
      </c>
      <c r="C812" s="1">
        <f>IF('微伴数据'!G810="","",'微伴数据'!G810)</f>
      </c>
      <c r="D812" s="1">
        <f>IF('微伴数据'!D810="","",'微伴数据'!D810)</f>
      </c>
      <c r="E812" s="1">
        <f>IF('微伴数据'!CR804="","",'微伴数据'!CR804)</f>
      </c>
      <c r="F812" s="1">
        <f>IF('微伴数据'!CL804="","",'微伴数据'!CL804)</f>
      </c>
      <c r="G812" s="1" t="str">
        <v>B</v>
      </c>
      <c r="H812" s="1" t="str">
        <v>建联</v>
      </c>
      <c r="I812" s="1">
        <f>VLOOKUP(A812,'Sheet9'!A:A,1,0)</f>
      </c>
      <c r="J812" s="3"/>
      <c r="K812" s="1">
        <f>T812&amp;CHAR(10)&amp;U812&amp;CHAR(10)&amp;V812&amp;CHAR(10)&amp;Y812&amp;CHAR(10)&amp;Z812&amp;CHAR(10)&amp;AA812&amp;CHAR(10)&amp;AB812&amp;CHAR(10)&amp;AC812&amp;CHAR(10)&amp;AD812&amp;CHAR(10)&amp;AE812</f>
      </c>
      <c r="L812" s="2">
        <f>IFERROR(VLOOKUP(#REF!,'第一课直播'!D:L,9,0),IFERROR(VLOOKUP('第一课回放'!C:H,5,0),"未到课"))</f>
      </c>
      <c r="M812" s="2">
        <f>IFERROR(VLOOKUP(#REF!,'第一课回放'!C:H,5,0),"0:00:00")</f>
      </c>
      <c r="N812" s="2">
        <f>IFERROR(VLOOKUP(#REF!,'第二课直播'!D:L,9,0),"未到课")</f>
      </c>
      <c r="O812" s="2"/>
      <c r="P812" s="2"/>
      <c r="Q812" s="2"/>
      <c r="R812" s="2"/>
      <c r="S812" s="1">
        <f>IFERROR(VLOOKUP(A812,'微伴数据'!A:DB,12,0),"")</f>
      </c>
      <c r="T812" s="1">
        <f>IFERROR(VLOOKUP(A812,'微伴数据'!A:DB,32,0),"")</f>
      </c>
      <c r="U812" s="1">
        <f>IFERROR(VLOOKUP(A812,'微伴数据'!A:DC,81,0),"")</f>
      </c>
      <c r="V812" s="1"/>
      <c r="W812" s="1"/>
      <c r="X812" s="1">
        <f>IFERROR(VLOOKUP(A812,'星云问卷'!A:O,8,0),"")</f>
      </c>
      <c r="Y812" s="3">
        <f>IFERROR(VLOOKUP(A812,'星云问卷'!A:O,9,0),"")</f>
      </c>
      <c r="Z812" s="3">
        <f>IFERROR(VLOOKUP(A812,'星云问卷'!A:O,10,0),"")</f>
      </c>
      <c r="AA812" s="3">
        <f>IFERROR(VLOOKUP(A812,'星云问卷'!A:O,11,0),"")</f>
      </c>
      <c r="AB812" s="3">
        <f>IFERROR(VLOOKUP(A812,'星云问卷'!A:O,12,0),"")</f>
      </c>
      <c r="AC812" s="3">
        <f>IFERROR(VLOOKUP(A812,'星云问卷'!A:O,13,0),"")</f>
      </c>
      <c r="AD812" s="3">
        <f>IFERROR(VLOOKUP(A812,'星云问卷'!A:O,14,0),"")</f>
      </c>
      <c r="AE812" s="3">
        <f>IFERROR(VLOOKUP(A812,'星云问卷'!A:O,15,0),"")</f>
      </c>
      <c r="AF812" s="1">
        <f>IFERROR(VLOOKUP(A812,'微伴数据'!A:DB,72,0),"")</f>
      </c>
      <c r="AG812" s="5"/>
      <c r="AH812" s="4"/>
      <c r="AI812" s="5"/>
      <c r="AJ812" s="4"/>
      <c r="AK812" s="4"/>
      <c r="AL812" s="4"/>
      <c r="AM812" s="1"/>
      <c r="AN812" s="1"/>
      <c r="AO812" s="1"/>
    </row>
    <row r="813">
      <c r="A813" s="1">
        <f>IF('微伴数据'!A811="","",'微伴数据'!A811)</f>
      </c>
      <c r="B813" s="1">
        <f>IF('微伴数据'!B811="","",'微伴数据'!B811)</f>
      </c>
      <c r="C813" s="1">
        <f>IF('微伴数据'!G811="","",'微伴数据'!G811)</f>
      </c>
      <c r="D813" s="1">
        <f>IF('微伴数据'!D811="","",'微伴数据'!D811)</f>
      </c>
      <c r="E813" s="1">
        <f>IF('微伴数据'!CR805="","",'微伴数据'!CR805)</f>
      </c>
      <c r="F813" s="1">
        <f>IF('微伴数据'!CL805="","",'微伴数据'!CL805)</f>
      </c>
      <c r="G813" s="1" t="str">
        <v>B</v>
      </c>
      <c r="H813" s="1" t="str">
        <v>建联</v>
      </c>
      <c r="I813" s="1">
        <f>VLOOKUP(A813,'Sheet9'!A:A,1,0)</f>
      </c>
      <c r="J813" s="3"/>
      <c r="K813" s="1">
        <f>T813&amp;CHAR(10)&amp;U813&amp;CHAR(10)&amp;V813&amp;CHAR(10)&amp;Y813&amp;CHAR(10)&amp;Z813&amp;CHAR(10)&amp;AA813&amp;CHAR(10)&amp;AB813&amp;CHAR(10)&amp;AC813&amp;CHAR(10)&amp;AD813&amp;CHAR(10)&amp;AE813</f>
      </c>
      <c r="L813" s="2">
        <f>IFERROR(VLOOKUP(#REF!,'第一课直播'!D:L,9,0),IFERROR(VLOOKUP('第一课回放'!C:H,5,0),"未到课"))</f>
      </c>
      <c r="M813" s="2">
        <f>IFERROR(VLOOKUP(#REF!,'第一课回放'!C:H,5,0),"0:00:00")</f>
      </c>
      <c r="N813" s="2">
        <f>IFERROR(VLOOKUP(#REF!,'第二课直播'!D:L,9,0),"未到课")</f>
      </c>
      <c r="O813" s="2"/>
      <c r="P813" s="2"/>
      <c r="Q813" s="2"/>
      <c r="R813" s="2"/>
      <c r="S813" s="1">
        <f>IFERROR(VLOOKUP(A813,'微伴数据'!A:DB,12,0),"")</f>
      </c>
      <c r="T813" s="1">
        <f>IFERROR(VLOOKUP(A813,'微伴数据'!A:DB,32,0),"")</f>
      </c>
      <c r="U813" s="1">
        <f>IFERROR(VLOOKUP(A813,'微伴数据'!A:DC,81,0),"")</f>
      </c>
      <c r="V813" s="1"/>
      <c r="W813" s="1"/>
      <c r="X813" s="1">
        <f>IFERROR(VLOOKUP(A813,'星云问卷'!A:O,8,0),"")</f>
      </c>
      <c r="Y813" s="3">
        <f>IFERROR(VLOOKUP(A813,'星云问卷'!A:O,9,0),"")</f>
      </c>
      <c r="Z813" s="3">
        <f>IFERROR(VLOOKUP(A813,'星云问卷'!A:O,10,0),"")</f>
      </c>
      <c r="AA813" s="3">
        <f>IFERROR(VLOOKUP(A813,'星云问卷'!A:O,11,0),"")</f>
      </c>
      <c r="AB813" s="3">
        <f>IFERROR(VLOOKUP(A813,'星云问卷'!A:O,12,0),"")</f>
      </c>
      <c r="AC813" s="3">
        <f>IFERROR(VLOOKUP(A813,'星云问卷'!A:O,13,0),"")</f>
      </c>
      <c r="AD813" s="3">
        <f>IFERROR(VLOOKUP(A813,'星云问卷'!A:O,14,0),"")</f>
      </c>
      <c r="AE813" s="3">
        <f>IFERROR(VLOOKUP(A813,'星云问卷'!A:O,15,0),"")</f>
      </c>
      <c r="AF813" s="1">
        <f>IFERROR(VLOOKUP(A813,'微伴数据'!A:DB,72,0),"")</f>
      </c>
      <c r="AG813" s="5"/>
      <c r="AH813" s="4"/>
      <c r="AI813" s="5"/>
      <c r="AJ813" s="4"/>
      <c r="AK813" s="4"/>
      <c r="AL813" s="4"/>
      <c r="AM813" s="1"/>
      <c r="AN813" s="1"/>
      <c r="AO813" s="1"/>
    </row>
    <row r="814">
      <c r="A814" s="1">
        <f>IF('微伴数据'!A812="","",'微伴数据'!A812)</f>
      </c>
      <c r="B814" s="1">
        <f>IF('微伴数据'!B812="","",'微伴数据'!B812)</f>
      </c>
      <c r="C814" s="1">
        <f>IF('微伴数据'!G812="","",'微伴数据'!G812)</f>
      </c>
      <c r="D814" s="1">
        <f>IF('微伴数据'!D812="","",'微伴数据'!D812)</f>
      </c>
      <c r="E814" s="1">
        <f>IF('微伴数据'!CR806="","",'微伴数据'!CR806)</f>
      </c>
      <c r="F814" s="1">
        <f>IF('微伴数据'!CL806="","",'微伴数据'!CL806)</f>
      </c>
      <c r="G814" s="1" t="str">
        <v>B</v>
      </c>
      <c r="H814" s="1" t="str">
        <v>建联</v>
      </c>
      <c r="I814" s="1">
        <f>VLOOKUP(A814,'Sheet9'!A:A,1,0)</f>
      </c>
      <c r="J814" s="3"/>
      <c r="K814" s="1">
        <f>T814&amp;CHAR(10)&amp;U814&amp;CHAR(10)&amp;V814&amp;CHAR(10)&amp;Y814&amp;CHAR(10)&amp;Z814&amp;CHAR(10)&amp;AA814&amp;CHAR(10)&amp;AB814&amp;CHAR(10)&amp;AC814&amp;CHAR(10)&amp;AD814&amp;CHAR(10)&amp;AE814</f>
      </c>
      <c r="L814" s="2">
        <f>IFERROR(VLOOKUP(#REF!,'第一课直播'!D:L,9,0),IFERROR(VLOOKUP('第一课回放'!C:H,5,0),"未到课"))</f>
      </c>
      <c r="M814" s="2">
        <f>IFERROR(VLOOKUP(#REF!,'第一课回放'!C:H,5,0),"0:00:00")</f>
      </c>
      <c r="N814" s="2">
        <f>IFERROR(VLOOKUP(#REF!,'第二课直播'!D:L,9,0),"未到课")</f>
      </c>
      <c r="O814" s="2"/>
      <c r="P814" s="2"/>
      <c r="Q814" s="2"/>
      <c r="R814" s="2"/>
      <c r="S814" s="1">
        <f>IFERROR(VLOOKUP(A814,'微伴数据'!A:DB,12,0),"")</f>
      </c>
      <c r="T814" s="1">
        <f>IFERROR(VLOOKUP(A814,'微伴数据'!A:DB,32,0),"")</f>
      </c>
      <c r="U814" s="1">
        <f>IFERROR(VLOOKUP(A814,'微伴数据'!A:DC,81,0),"")</f>
      </c>
      <c r="V814" s="1"/>
      <c r="W814" s="1"/>
      <c r="X814" s="1">
        <f>IFERROR(VLOOKUP(A814,'星云问卷'!A:O,8,0),"")</f>
      </c>
      <c r="Y814" s="3">
        <f>IFERROR(VLOOKUP(A814,'星云问卷'!A:O,9,0),"")</f>
      </c>
      <c r="Z814" s="3">
        <f>IFERROR(VLOOKUP(A814,'星云问卷'!A:O,10,0),"")</f>
      </c>
      <c r="AA814" s="3">
        <f>IFERROR(VLOOKUP(A814,'星云问卷'!A:O,11,0),"")</f>
      </c>
      <c r="AB814" s="3">
        <f>IFERROR(VLOOKUP(A814,'星云问卷'!A:O,12,0),"")</f>
      </c>
      <c r="AC814" s="3">
        <f>IFERROR(VLOOKUP(A814,'星云问卷'!A:O,13,0),"")</f>
      </c>
      <c r="AD814" s="3">
        <f>IFERROR(VLOOKUP(A814,'星云问卷'!A:O,14,0),"")</f>
      </c>
      <c r="AE814" s="3">
        <f>IFERROR(VLOOKUP(A814,'星云问卷'!A:O,15,0),"")</f>
      </c>
      <c r="AF814" s="1">
        <f>IFERROR(VLOOKUP(A814,'微伴数据'!A:DB,72,0),"")</f>
      </c>
      <c r="AG814" s="5"/>
      <c r="AH814" s="4"/>
      <c r="AI814" s="5"/>
      <c r="AJ814" s="4"/>
      <c r="AK814" s="4"/>
      <c r="AL814" s="4"/>
      <c r="AM814" s="1"/>
      <c r="AN814" s="1"/>
      <c r="AO814" s="1"/>
    </row>
    <row r="815">
      <c r="A815" s="1">
        <f>IF('微伴数据'!A813="","",'微伴数据'!A813)</f>
      </c>
      <c r="B815" s="1">
        <f>IF('微伴数据'!B813="","",'微伴数据'!B813)</f>
      </c>
      <c r="C815" s="1">
        <f>IF('微伴数据'!G813="","",'微伴数据'!G813)</f>
      </c>
      <c r="D815" s="1">
        <f>IF('微伴数据'!D813="","",'微伴数据'!D813)</f>
      </c>
      <c r="E815" s="1">
        <f>IF('微伴数据'!CR807="","",'微伴数据'!CR807)</f>
      </c>
      <c r="F815" s="1">
        <f>IF('微伴数据'!CL807="","",'微伴数据'!CL807)</f>
      </c>
      <c r="G815" s="1" t="str">
        <v>B</v>
      </c>
      <c r="H815" s="1" t="str">
        <v>建联</v>
      </c>
      <c r="I815" s="1">
        <f>VLOOKUP(A815,'Sheet9'!A:A,1,0)</f>
      </c>
      <c r="J815" s="3"/>
      <c r="K815" s="1">
        <f>T815&amp;CHAR(10)&amp;U815&amp;CHAR(10)&amp;V815&amp;CHAR(10)&amp;Y815&amp;CHAR(10)&amp;Z815&amp;CHAR(10)&amp;AA815&amp;CHAR(10)&amp;AB815&amp;CHAR(10)&amp;AC815&amp;CHAR(10)&amp;AD815&amp;CHAR(10)&amp;AE815</f>
      </c>
      <c r="L815" s="2">
        <f>IFERROR(VLOOKUP(#REF!,'第一课直播'!D:L,9,0),IFERROR(VLOOKUP('第一课回放'!C:H,5,0),"未到课"))</f>
      </c>
      <c r="M815" s="2">
        <f>IFERROR(VLOOKUP(#REF!,'第一课回放'!C:H,5,0),"0:00:00")</f>
      </c>
      <c r="N815" s="2">
        <f>IFERROR(VLOOKUP(#REF!,'第二课直播'!D:L,9,0),"未到课")</f>
      </c>
      <c r="O815" s="2"/>
      <c r="P815" s="2"/>
      <c r="Q815" s="2"/>
      <c r="R815" s="2"/>
      <c r="S815" s="1">
        <f>IFERROR(VLOOKUP(A815,'微伴数据'!A:DB,12,0),"")</f>
      </c>
      <c r="T815" s="1">
        <f>IFERROR(VLOOKUP(A815,'微伴数据'!A:DB,32,0),"")</f>
      </c>
      <c r="U815" s="1">
        <f>IFERROR(VLOOKUP(A815,'微伴数据'!A:DC,81,0),"")</f>
      </c>
      <c r="V815" s="1"/>
      <c r="W815" s="1"/>
      <c r="X815" s="1">
        <f>IFERROR(VLOOKUP(A815,'星云问卷'!A:O,8,0),"")</f>
      </c>
      <c r="Y815" s="3">
        <f>IFERROR(VLOOKUP(A815,'星云问卷'!A:O,9,0),"")</f>
      </c>
      <c r="Z815" s="3">
        <f>IFERROR(VLOOKUP(A815,'星云问卷'!A:O,10,0),"")</f>
      </c>
      <c r="AA815" s="3">
        <f>IFERROR(VLOOKUP(A815,'星云问卷'!A:O,11,0),"")</f>
      </c>
      <c r="AB815" s="3">
        <f>IFERROR(VLOOKUP(A815,'星云问卷'!A:O,12,0),"")</f>
      </c>
      <c r="AC815" s="3">
        <f>IFERROR(VLOOKUP(A815,'星云问卷'!A:O,13,0),"")</f>
      </c>
      <c r="AD815" s="3">
        <f>IFERROR(VLOOKUP(A815,'星云问卷'!A:O,14,0),"")</f>
      </c>
      <c r="AE815" s="3">
        <f>IFERROR(VLOOKUP(A815,'星云问卷'!A:O,15,0),"")</f>
      </c>
      <c r="AF815" s="1">
        <f>IFERROR(VLOOKUP(A815,'微伴数据'!A:DB,72,0),"")</f>
      </c>
      <c r="AG815" s="5"/>
      <c r="AH815" s="4"/>
      <c r="AI815" s="5"/>
      <c r="AJ815" s="4"/>
      <c r="AK815" s="4"/>
      <c r="AL815" s="4"/>
      <c r="AM815" s="1"/>
      <c r="AN815" s="1"/>
      <c r="AO815" s="1"/>
    </row>
    <row r="816">
      <c r="A816" s="1">
        <f>IF('微伴数据'!A814="","",'微伴数据'!A814)</f>
      </c>
      <c r="B816" s="1">
        <f>IF('微伴数据'!B814="","",'微伴数据'!B814)</f>
      </c>
      <c r="C816" s="1">
        <f>IF('微伴数据'!G814="","",'微伴数据'!G814)</f>
      </c>
      <c r="D816" s="1">
        <f>IF('微伴数据'!D814="","",'微伴数据'!D814)</f>
      </c>
      <c r="E816" s="1">
        <f>IF('微伴数据'!CR808="","",'微伴数据'!CR808)</f>
      </c>
      <c r="F816" s="1">
        <f>IF('微伴数据'!CL808="","",'微伴数据'!CL808)</f>
      </c>
      <c r="G816" s="1" t="str">
        <v>B</v>
      </c>
      <c r="H816" s="1" t="str">
        <v>建联</v>
      </c>
      <c r="I816" s="1">
        <f>VLOOKUP(A816,'Sheet9'!A:A,1,0)</f>
      </c>
      <c r="J816" s="3"/>
      <c r="K816" s="1">
        <f>T816&amp;CHAR(10)&amp;U816&amp;CHAR(10)&amp;V816&amp;CHAR(10)&amp;Y816&amp;CHAR(10)&amp;Z816&amp;CHAR(10)&amp;AA816&amp;CHAR(10)&amp;AB816&amp;CHAR(10)&amp;AC816&amp;CHAR(10)&amp;AD816&amp;CHAR(10)&amp;AE816</f>
      </c>
      <c r="L816" s="2">
        <f>IFERROR(VLOOKUP(#REF!,'第一课直播'!D:L,9,0),IFERROR(VLOOKUP('第一课回放'!C:H,5,0),"未到课"))</f>
      </c>
      <c r="M816" s="2">
        <f>IFERROR(VLOOKUP(#REF!,'第一课回放'!C:H,5,0),"0:00:00")</f>
      </c>
      <c r="N816" s="2">
        <f>IFERROR(VLOOKUP(#REF!,'第二课直播'!D:L,9,0),"未到课")</f>
      </c>
      <c r="O816" s="2"/>
      <c r="P816" s="2"/>
      <c r="Q816" s="2"/>
      <c r="R816" s="2"/>
      <c r="S816" s="1">
        <f>IFERROR(VLOOKUP(A816,'微伴数据'!A:DB,12,0),"")</f>
      </c>
      <c r="T816" s="1">
        <f>IFERROR(VLOOKUP(A816,'微伴数据'!A:DB,32,0),"")</f>
      </c>
      <c r="U816" s="1">
        <f>IFERROR(VLOOKUP(A816,'微伴数据'!A:DC,81,0),"")</f>
      </c>
      <c r="V816" s="1"/>
      <c r="W816" s="1"/>
      <c r="X816" s="1">
        <f>IFERROR(VLOOKUP(A816,'星云问卷'!A:O,8,0),"")</f>
      </c>
      <c r="Y816" s="3">
        <f>IFERROR(VLOOKUP(A816,'星云问卷'!A:O,9,0),"")</f>
      </c>
      <c r="Z816" s="3">
        <f>IFERROR(VLOOKUP(A816,'星云问卷'!A:O,10,0),"")</f>
      </c>
      <c r="AA816" s="3">
        <f>IFERROR(VLOOKUP(A816,'星云问卷'!A:O,11,0),"")</f>
      </c>
      <c r="AB816" s="3">
        <f>IFERROR(VLOOKUP(A816,'星云问卷'!A:O,12,0),"")</f>
      </c>
      <c r="AC816" s="3">
        <f>IFERROR(VLOOKUP(A816,'星云问卷'!A:O,13,0),"")</f>
      </c>
      <c r="AD816" s="3">
        <f>IFERROR(VLOOKUP(A816,'星云问卷'!A:O,14,0),"")</f>
      </c>
      <c r="AE816" s="3">
        <f>IFERROR(VLOOKUP(A816,'星云问卷'!A:O,15,0),"")</f>
      </c>
      <c r="AF816" s="1">
        <f>IFERROR(VLOOKUP(A816,'微伴数据'!A:DB,72,0),"")</f>
      </c>
      <c r="AG816" s="5"/>
      <c r="AH816" s="4"/>
      <c r="AI816" s="5"/>
      <c r="AJ816" s="4"/>
      <c r="AK816" s="4"/>
      <c r="AL816" s="4"/>
      <c r="AM816" s="1"/>
      <c r="AN816" s="1"/>
      <c r="AO816" s="1"/>
    </row>
    <row r="817">
      <c r="A817" s="1">
        <f>IF('微伴数据'!A815="","",'微伴数据'!A815)</f>
      </c>
      <c r="B817" s="1">
        <f>IF('微伴数据'!B815="","",'微伴数据'!B815)</f>
      </c>
      <c r="C817" s="1">
        <f>IF('微伴数据'!G815="","",'微伴数据'!G815)</f>
      </c>
      <c r="D817" s="1">
        <f>IF('微伴数据'!D815="","",'微伴数据'!D815)</f>
      </c>
      <c r="E817" s="1">
        <f>IF('微伴数据'!CR809="","",'微伴数据'!CR809)</f>
      </c>
      <c r="F817" s="1">
        <f>IF('微伴数据'!CL809="","",'微伴数据'!CL809)</f>
      </c>
      <c r="G817" s="1" t="str">
        <v>B</v>
      </c>
      <c r="H817" s="1" t="str">
        <v>建联</v>
      </c>
      <c r="I817" s="1">
        <f>VLOOKUP(A817,'Sheet9'!A:A,1,0)</f>
      </c>
      <c r="J817" s="3"/>
      <c r="K817" s="1">
        <f>T817&amp;CHAR(10)&amp;U817&amp;CHAR(10)&amp;V817&amp;CHAR(10)&amp;Y817&amp;CHAR(10)&amp;Z817&amp;CHAR(10)&amp;AA817&amp;CHAR(10)&amp;AB817&amp;CHAR(10)&amp;AC817&amp;CHAR(10)&amp;AD817&amp;CHAR(10)&amp;AE817</f>
      </c>
      <c r="L817" s="2">
        <f>IFERROR(VLOOKUP(#REF!,'第一课直播'!D:L,9,0),IFERROR(VLOOKUP('第一课回放'!C:H,5,0),"未到课"))</f>
      </c>
      <c r="M817" s="2">
        <f>IFERROR(VLOOKUP(#REF!,'第一课回放'!C:H,5,0),"0:00:00")</f>
      </c>
      <c r="N817" s="2">
        <f>IFERROR(VLOOKUP(#REF!,'第二课直播'!D:L,9,0),"未到课")</f>
      </c>
      <c r="O817" s="2"/>
      <c r="P817" s="2"/>
      <c r="Q817" s="2"/>
      <c r="R817" s="2"/>
      <c r="S817" s="1">
        <f>IFERROR(VLOOKUP(A817,'微伴数据'!A:DB,12,0),"")</f>
      </c>
      <c r="T817" s="1">
        <f>IFERROR(VLOOKUP(A817,'微伴数据'!A:DB,32,0),"")</f>
      </c>
      <c r="U817" s="1">
        <f>IFERROR(VLOOKUP(A817,'微伴数据'!A:DC,81,0),"")</f>
      </c>
      <c r="V817" s="1"/>
      <c r="W817" s="1"/>
      <c r="X817" s="1">
        <f>IFERROR(VLOOKUP(A817,'星云问卷'!A:O,8,0),"")</f>
      </c>
      <c r="Y817" s="3">
        <f>IFERROR(VLOOKUP(A817,'星云问卷'!A:O,9,0),"")</f>
      </c>
      <c r="Z817" s="3">
        <f>IFERROR(VLOOKUP(A817,'星云问卷'!A:O,10,0),"")</f>
      </c>
      <c r="AA817" s="3">
        <f>IFERROR(VLOOKUP(A817,'星云问卷'!A:O,11,0),"")</f>
      </c>
      <c r="AB817" s="3">
        <f>IFERROR(VLOOKUP(A817,'星云问卷'!A:O,12,0),"")</f>
      </c>
      <c r="AC817" s="3">
        <f>IFERROR(VLOOKUP(A817,'星云问卷'!A:O,13,0),"")</f>
      </c>
      <c r="AD817" s="3">
        <f>IFERROR(VLOOKUP(A817,'星云问卷'!A:O,14,0),"")</f>
      </c>
      <c r="AE817" s="3">
        <f>IFERROR(VLOOKUP(A817,'星云问卷'!A:O,15,0),"")</f>
      </c>
      <c r="AF817" s="1">
        <f>IFERROR(VLOOKUP(A817,'微伴数据'!A:DB,72,0),"")</f>
      </c>
      <c r="AG817" s="5"/>
      <c r="AH817" s="4"/>
      <c r="AI817" s="5"/>
      <c r="AJ817" s="4"/>
      <c r="AK817" s="4"/>
      <c r="AL817" s="4"/>
      <c r="AM817" s="1"/>
      <c r="AN817" s="1"/>
      <c r="AO817" s="1"/>
    </row>
    <row r="818">
      <c r="A818" s="1">
        <f>IF('微伴数据'!A816="","",'微伴数据'!A816)</f>
      </c>
      <c r="B818" s="1">
        <f>IF('微伴数据'!B816="","",'微伴数据'!B816)</f>
      </c>
      <c r="C818" s="1">
        <f>IF('微伴数据'!G816="","",'微伴数据'!G816)</f>
      </c>
      <c r="D818" s="1">
        <f>IF('微伴数据'!D816="","",'微伴数据'!D816)</f>
      </c>
      <c r="E818" s="1">
        <f>IF('微伴数据'!CR810="","",'微伴数据'!CR810)</f>
      </c>
      <c r="F818" s="1">
        <f>IF('微伴数据'!CL810="","",'微伴数据'!CL810)</f>
      </c>
      <c r="G818" s="1" t="str">
        <v>B</v>
      </c>
      <c r="H818" s="1" t="str">
        <v>建联</v>
      </c>
      <c r="I818" s="1">
        <f>VLOOKUP(A818,'Sheet9'!A:A,1,0)</f>
      </c>
      <c r="J818" s="3"/>
      <c r="K818" s="1">
        <f>T818&amp;CHAR(10)&amp;U818&amp;CHAR(10)&amp;V818&amp;CHAR(10)&amp;Y818&amp;CHAR(10)&amp;Z818&amp;CHAR(10)&amp;AA818&amp;CHAR(10)&amp;AB818&amp;CHAR(10)&amp;AC818&amp;CHAR(10)&amp;AD818&amp;CHAR(10)&amp;AE818</f>
      </c>
      <c r="L818" s="2">
        <f>IFERROR(VLOOKUP(#REF!,'第一课直播'!D:L,9,0),IFERROR(VLOOKUP('第一课回放'!C:H,5,0),"未到课"))</f>
      </c>
      <c r="M818" s="2">
        <f>IFERROR(VLOOKUP(#REF!,'第一课回放'!C:H,5,0),"0:00:00")</f>
      </c>
      <c r="N818" s="2">
        <f>IFERROR(VLOOKUP(#REF!,'第二课直播'!D:L,9,0),"未到课")</f>
      </c>
      <c r="O818" s="2"/>
      <c r="P818" s="2"/>
      <c r="Q818" s="2"/>
      <c r="R818" s="2"/>
      <c r="S818" s="1">
        <f>IFERROR(VLOOKUP(A818,'微伴数据'!A:DB,12,0),"")</f>
      </c>
      <c r="T818" s="1">
        <f>IFERROR(VLOOKUP(A818,'微伴数据'!A:DB,32,0),"")</f>
      </c>
      <c r="U818" s="1">
        <f>IFERROR(VLOOKUP(A818,'微伴数据'!A:DC,81,0),"")</f>
      </c>
      <c r="V818" s="1"/>
      <c r="W818" s="1"/>
      <c r="X818" s="1">
        <f>IFERROR(VLOOKUP(A818,'星云问卷'!A:O,8,0),"")</f>
      </c>
      <c r="Y818" s="3">
        <f>IFERROR(VLOOKUP(A818,'星云问卷'!A:O,9,0),"")</f>
      </c>
      <c r="Z818" s="3">
        <f>IFERROR(VLOOKUP(A818,'星云问卷'!A:O,10,0),"")</f>
      </c>
      <c r="AA818" s="3">
        <f>IFERROR(VLOOKUP(A818,'星云问卷'!A:O,11,0),"")</f>
      </c>
      <c r="AB818" s="3">
        <f>IFERROR(VLOOKUP(A818,'星云问卷'!A:O,12,0),"")</f>
      </c>
      <c r="AC818" s="3">
        <f>IFERROR(VLOOKUP(A818,'星云问卷'!A:O,13,0),"")</f>
      </c>
      <c r="AD818" s="3">
        <f>IFERROR(VLOOKUP(A818,'星云问卷'!A:O,14,0),"")</f>
      </c>
      <c r="AE818" s="3">
        <f>IFERROR(VLOOKUP(A818,'星云问卷'!A:O,15,0),"")</f>
      </c>
      <c r="AF818" s="1">
        <f>IFERROR(VLOOKUP(A818,'微伴数据'!A:DB,72,0),"")</f>
      </c>
      <c r="AG818" s="5"/>
      <c r="AH818" s="4"/>
      <c r="AI818" s="5"/>
      <c r="AJ818" s="4"/>
      <c r="AK818" s="4"/>
      <c r="AL818" s="4"/>
      <c r="AM818" s="1"/>
      <c r="AN818" s="1"/>
      <c r="AO818" s="1"/>
    </row>
    <row r="819">
      <c r="A819" s="1">
        <f>IF('微伴数据'!A817="","",'微伴数据'!A817)</f>
      </c>
      <c r="B819" s="1">
        <f>IF('微伴数据'!B817="","",'微伴数据'!B817)</f>
      </c>
      <c r="C819" s="1">
        <f>IF('微伴数据'!G817="","",'微伴数据'!G817)</f>
      </c>
      <c r="D819" s="1">
        <f>IF('微伴数据'!D817="","",'微伴数据'!D817)</f>
      </c>
      <c r="E819" s="1">
        <f>IF('微伴数据'!CR811="","",'微伴数据'!CR811)</f>
      </c>
      <c r="F819" s="1">
        <f>IF('微伴数据'!CL811="","",'微伴数据'!CL811)</f>
      </c>
      <c r="G819" s="1" t="str">
        <v>B</v>
      </c>
      <c r="H819" s="1" t="str">
        <v>建联</v>
      </c>
      <c r="I819" s="1">
        <f>VLOOKUP(A819,'Sheet9'!A:A,1,0)</f>
      </c>
      <c r="J819" s="3"/>
      <c r="K819" s="1">
        <f>T819&amp;CHAR(10)&amp;U819&amp;CHAR(10)&amp;V819&amp;CHAR(10)&amp;Y819&amp;CHAR(10)&amp;Z819&amp;CHAR(10)&amp;AA819&amp;CHAR(10)&amp;AB819&amp;CHAR(10)&amp;AC819&amp;CHAR(10)&amp;AD819&amp;CHAR(10)&amp;AE819</f>
      </c>
      <c r="L819" s="2">
        <f>IFERROR(VLOOKUP(#REF!,'第一课直播'!D:L,9,0),IFERROR(VLOOKUP('第一课回放'!C:H,5,0),"未到课"))</f>
      </c>
      <c r="M819" s="2">
        <f>IFERROR(VLOOKUP(#REF!,'第一课回放'!C:H,5,0),"0:00:00")</f>
      </c>
      <c r="N819" s="2">
        <f>IFERROR(VLOOKUP(#REF!,'第二课直播'!D:L,9,0),"未到课")</f>
      </c>
      <c r="O819" s="2"/>
      <c r="P819" s="2"/>
      <c r="Q819" s="2"/>
      <c r="R819" s="2"/>
      <c r="S819" s="1">
        <f>IFERROR(VLOOKUP(A819,'微伴数据'!A:DB,12,0),"")</f>
      </c>
      <c r="T819" s="1">
        <f>IFERROR(VLOOKUP(A819,'微伴数据'!A:DB,32,0),"")</f>
      </c>
      <c r="U819" s="1">
        <f>IFERROR(VLOOKUP(A819,'微伴数据'!A:DC,81,0),"")</f>
      </c>
      <c r="V819" s="1"/>
      <c r="W819" s="1"/>
      <c r="X819" s="1">
        <f>IFERROR(VLOOKUP(A819,'星云问卷'!A:O,8,0),"")</f>
      </c>
      <c r="Y819" s="3">
        <f>IFERROR(VLOOKUP(A819,'星云问卷'!A:O,9,0),"")</f>
      </c>
      <c r="Z819" s="3">
        <f>IFERROR(VLOOKUP(A819,'星云问卷'!A:O,10,0),"")</f>
      </c>
      <c r="AA819" s="3">
        <f>IFERROR(VLOOKUP(A819,'星云问卷'!A:O,11,0),"")</f>
      </c>
      <c r="AB819" s="3">
        <f>IFERROR(VLOOKUP(A819,'星云问卷'!A:O,12,0),"")</f>
      </c>
      <c r="AC819" s="3">
        <f>IFERROR(VLOOKUP(A819,'星云问卷'!A:O,13,0),"")</f>
      </c>
      <c r="AD819" s="3">
        <f>IFERROR(VLOOKUP(A819,'星云问卷'!A:O,14,0),"")</f>
      </c>
      <c r="AE819" s="3">
        <f>IFERROR(VLOOKUP(A819,'星云问卷'!A:O,15,0),"")</f>
      </c>
      <c r="AF819" s="1">
        <f>IFERROR(VLOOKUP(A819,'微伴数据'!A:DB,72,0),"")</f>
      </c>
      <c r="AG819" s="5"/>
      <c r="AH819" s="4"/>
      <c r="AI819" s="5"/>
      <c r="AJ819" s="4"/>
      <c r="AK819" s="4"/>
      <c r="AL819" s="4"/>
      <c r="AM819" s="1"/>
      <c r="AN819" s="1"/>
      <c r="AO819" s="1"/>
    </row>
    <row r="820">
      <c r="A820" s="1">
        <f>IF('微伴数据'!A818="","",'微伴数据'!A818)</f>
      </c>
      <c r="B820" s="1">
        <f>IF('微伴数据'!B818="","",'微伴数据'!B818)</f>
      </c>
      <c r="C820" s="1">
        <f>IF('微伴数据'!G818="","",'微伴数据'!G818)</f>
      </c>
      <c r="D820" s="1">
        <f>IF('微伴数据'!D818="","",'微伴数据'!D818)</f>
      </c>
      <c r="E820" s="1">
        <f>IF('微伴数据'!CR812="","",'微伴数据'!CR812)</f>
      </c>
      <c r="F820" s="1">
        <f>IF('微伴数据'!CL812="","",'微伴数据'!CL812)</f>
      </c>
      <c r="G820" s="1" t="str">
        <v>B</v>
      </c>
      <c r="H820" s="1" t="str">
        <v>建联</v>
      </c>
      <c r="I820" s="1">
        <f>VLOOKUP(A820,'Sheet9'!A:A,1,0)</f>
      </c>
      <c r="J820" s="3"/>
      <c r="K820" s="1">
        <f>T820&amp;CHAR(10)&amp;U820&amp;CHAR(10)&amp;V820&amp;CHAR(10)&amp;Y820&amp;CHAR(10)&amp;Z820&amp;CHAR(10)&amp;AA820&amp;CHAR(10)&amp;AB820&amp;CHAR(10)&amp;AC820&amp;CHAR(10)&amp;AD820&amp;CHAR(10)&amp;AE820</f>
      </c>
      <c r="L820" s="2">
        <f>IFERROR(VLOOKUP(#REF!,'第一课直播'!D:L,9,0),IFERROR(VLOOKUP('第一课回放'!C:H,5,0),"未到课"))</f>
      </c>
      <c r="M820" s="2">
        <f>IFERROR(VLOOKUP(#REF!,'第一课回放'!C:H,5,0),"0:00:00")</f>
      </c>
      <c r="N820" s="2">
        <f>IFERROR(VLOOKUP(#REF!,'第二课直播'!D:L,9,0),"未到课")</f>
      </c>
      <c r="O820" s="2"/>
      <c r="P820" s="2"/>
      <c r="Q820" s="2"/>
      <c r="R820" s="2"/>
      <c r="S820" s="1">
        <f>IFERROR(VLOOKUP(A820,'微伴数据'!A:DB,12,0),"")</f>
      </c>
      <c r="T820" s="1">
        <f>IFERROR(VLOOKUP(A820,'微伴数据'!A:DB,32,0),"")</f>
      </c>
      <c r="U820" s="1">
        <f>IFERROR(VLOOKUP(A820,'微伴数据'!A:DC,81,0),"")</f>
      </c>
      <c r="V820" s="1"/>
      <c r="W820" s="1"/>
      <c r="X820" s="1">
        <f>IFERROR(VLOOKUP(A820,'星云问卷'!A:O,8,0),"")</f>
      </c>
      <c r="Y820" s="3">
        <f>IFERROR(VLOOKUP(A820,'星云问卷'!A:O,9,0),"")</f>
      </c>
      <c r="Z820" s="3">
        <f>IFERROR(VLOOKUP(A820,'星云问卷'!A:O,10,0),"")</f>
      </c>
      <c r="AA820" s="3">
        <f>IFERROR(VLOOKUP(A820,'星云问卷'!A:O,11,0),"")</f>
      </c>
      <c r="AB820" s="3">
        <f>IFERROR(VLOOKUP(A820,'星云问卷'!A:O,12,0),"")</f>
      </c>
      <c r="AC820" s="3">
        <f>IFERROR(VLOOKUP(A820,'星云问卷'!A:O,13,0),"")</f>
      </c>
      <c r="AD820" s="3">
        <f>IFERROR(VLOOKUP(A820,'星云问卷'!A:O,14,0),"")</f>
      </c>
      <c r="AE820" s="3">
        <f>IFERROR(VLOOKUP(A820,'星云问卷'!A:O,15,0),"")</f>
      </c>
      <c r="AF820" s="1">
        <f>IFERROR(VLOOKUP(A820,'微伴数据'!A:DB,72,0),"")</f>
      </c>
      <c r="AG820" s="5"/>
      <c r="AH820" s="4"/>
      <c r="AI820" s="5"/>
      <c r="AJ820" s="4"/>
      <c r="AK820" s="4"/>
      <c r="AL820" s="4"/>
      <c r="AM820" s="1"/>
      <c r="AN820" s="1"/>
      <c r="AO820" s="1"/>
    </row>
    <row r="821">
      <c r="A821" s="1">
        <f>IF('微伴数据'!A819="","",'微伴数据'!A819)</f>
      </c>
      <c r="B821" s="1">
        <f>IF('微伴数据'!B819="","",'微伴数据'!B819)</f>
      </c>
      <c r="C821" s="1">
        <f>IF('微伴数据'!G819="","",'微伴数据'!G819)</f>
      </c>
      <c r="D821" s="1">
        <f>IF('微伴数据'!D819="","",'微伴数据'!D819)</f>
      </c>
      <c r="E821" s="1">
        <f>IF('微伴数据'!CR813="","",'微伴数据'!CR813)</f>
      </c>
      <c r="F821" s="1">
        <f>IF('微伴数据'!CL813="","",'微伴数据'!CL813)</f>
      </c>
      <c r="G821" s="1" t="str">
        <v>B</v>
      </c>
      <c r="H821" s="1" t="str">
        <v>建联</v>
      </c>
      <c r="I821" s="1">
        <f>VLOOKUP(A821,'Sheet9'!A:A,1,0)</f>
      </c>
      <c r="J821" s="3"/>
      <c r="K821" s="1">
        <f>T821&amp;CHAR(10)&amp;U821&amp;CHAR(10)&amp;V821&amp;CHAR(10)&amp;Y821&amp;CHAR(10)&amp;Z821&amp;CHAR(10)&amp;AA821&amp;CHAR(10)&amp;AB821&amp;CHAR(10)&amp;AC821&amp;CHAR(10)&amp;AD821&amp;CHAR(10)&amp;AE821</f>
      </c>
      <c r="L821" s="2">
        <f>IFERROR(VLOOKUP(#REF!,'第一课直播'!D:L,9,0),IFERROR(VLOOKUP('第一课回放'!C:H,5,0),"未到课"))</f>
      </c>
      <c r="M821" s="2">
        <f>IFERROR(VLOOKUP(#REF!,'第一课回放'!C:H,5,0),"0:00:00")</f>
      </c>
      <c r="N821" s="2">
        <f>IFERROR(VLOOKUP(#REF!,'第二课直播'!D:L,9,0),"未到课")</f>
      </c>
      <c r="O821" s="2"/>
      <c r="P821" s="2"/>
      <c r="Q821" s="2"/>
      <c r="R821" s="2"/>
      <c r="S821" s="1">
        <f>IFERROR(VLOOKUP(A821,'微伴数据'!A:DB,12,0),"")</f>
      </c>
      <c r="T821" s="1">
        <f>IFERROR(VLOOKUP(A821,'微伴数据'!A:DB,32,0),"")</f>
      </c>
      <c r="U821" s="1">
        <f>IFERROR(VLOOKUP(A821,'微伴数据'!A:DC,81,0),"")</f>
      </c>
      <c r="V821" s="1"/>
      <c r="W821" s="1"/>
      <c r="X821" s="1">
        <f>IFERROR(VLOOKUP(A821,'星云问卷'!A:O,8,0),"")</f>
      </c>
      <c r="Y821" s="3">
        <f>IFERROR(VLOOKUP(A821,'星云问卷'!A:O,9,0),"")</f>
      </c>
      <c r="Z821" s="3">
        <f>IFERROR(VLOOKUP(A821,'星云问卷'!A:O,10,0),"")</f>
      </c>
      <c r="AA821" s="3">
        <f>IFERROR(VLOOKUP(A821,'星云问卷'!A:O,11,0),"")</f>
      </c>
      <c r="AB821" s="3">
        <f>IFERROR(VLOOKUP(A821,'星云问卷'!A:O,12,0),"")</f>
      </c>
      <c r="AC821" s="3">
        <f>IFERROR(VLOOKUP(A821,'星云问卷'!A:O,13,0),"")</f>
      </c>
      <c r="AD821" s="3">
        <f>IFERROR(VLOOKUP(A821,'星云问卷'!A:O,14,0),"")</f>
      </c>
      <c r="AE821" s="3">
        <f>IFERROR(VLOOKUP(A821,'星云问卷'!A:O,15,0),"")</f>
      </c>
      <c r="AF821" s="1">
        <f>IFERROR(VLOOKUP(A821,'微伴数据'!A:DB,72,0),"")</f>
      </c>
      <c r="AG821" s="5"/>
      <c r="AH821" s="4"/>
      <c r="AI821" s="5"/>
      <c r="AJ821" s="4"/>
      <c r="AK821" s="4"/>
      <c r="AL821" s="4"/>
      <c r="AM821" s="1"/>
      <c r="AN821" s="1"/>
      <c r="AO821" s="1"/>
    </row>
    <row r="822">
      <c r="A822" s="1">
        <f>IF('微伴数据'!A820="","",'微伴数据'!A820)</f>
      </c>
      <c r="B822" s="1">
        <f>IF('微伴数据'!B820="","",'微伴数据'!B820)</f>
      </c>
      <c r="C822" s="1">
        <f>IF('微伴数据'!G820="","",'微伴数据'!G820)</f>
      </c>
      <c r="D822" s="1">
        <f>IF('微伴数据'!D820="","",'微伴数据'!D820)</f>
      </c>
      <c r="E822" s="1">
        <f>IF('微伴数据'!CR814="","",'微伴数据'!CR814)</f>
      </c>
      <c r="F822" s="1">
        <f>IF('微伴数据'!CL814="","",'微伴数据'!CL814)</f>
      </c>
      <c r="G822" s="1" t="str">
        <v>B</v>
      </c>
      <c r="H822" s="1" t="str">
        <v>建联</v>
      </c>
      <c r="I822" s="1">
        <f>VLOOKUP(A822,'Sheet9'!A:A,1,0)</f>
      </c>
      <c r="J822" s="3"/>
      <c r="K822" s="1">
        <f>T822&amp;CHAR(10)&amp;U822&amp;CHAR(10)&amp;V822&amp;CHAR(10)&amp;Y822&amp;CHAR(10)&amp;Z822&amp;CHAR(10)&amp;AA822&amp;CHAR(10)&amp;AB822&amp;CHAR(10)&amp;AC822&amp;CHAR(10)&amp;AD822&amp;CHAR(10)&amp;AE822</f>
      </c>
      <c r="L822" s="2">
        <f>IFERROR(VLOOKUP(#REF!,'第一课直播'!D:L,9,0),IFERROR(VLOOKUP('第一课回放'!C:H,5,0),"未到课"))</f>
      </c>
      <c r="M822" s="2">
        <f>IFERROR(VLOOKUP(#REF!,'第一课回放'!C:H,5,0),"0:00:00")</f>
      </c>
      <c r="N822" s="2">
        <f>IFERROR(VLOOKUP(#REF!,'第二课直播'!D:L,9,0),"未到课")</f>
      </c>
      <c r="O822" s="2"/>
      <c r="P822" s="2"/>
      <c r="Q822" s="2"/>
      <c r="R822" s="2"/>
      <c r="S822" s="1">
        <f>IFERROR(VLOOKUP(A822,'微伴数据'!A:DB,12,0),"")</f>
      </c>
      <c r="T822" s="1">
        <f>IFERROR(VLOOKUP(A822,'微伴数据'!A:DB,32,0),"")</f>
      </c>
      <c r="U822" s="1">
        <f>IFERROR(VLOOKUP(A822,'微伴数据'!A:DC,81,0),"")</f>
      </c>
      <c r="V822" s="1"/>
      <c r="W822" s="1"/>
      <c r="X822" s="1">
        <f>IFERROR(VLOOKUP(A822,'星云问卷'!A:O,8,0),"")</f>
      </c>
      <c r="Y822" s="3">
        <f>IFERROR(VLOOKUP(A822,'星云问卷'!A:O,9,0),"")</f>
      </c>
      <c r="Z822" s="3">
        <f>IFERROR(VLOOKUP(A822,'星云问卷'!A:O,10,0),"")</f>
      </c>
      <c r="AA822" s="3">
        <f>IFERROR(VLOOKUP(A822,'星云问卷'!A:O,11,0),"")</f>
      </c>
      <c r="AB822" s="3">
        <f>IFERROR(VLOOKUP(A822,'星云问卷'!A:O,12,0),"")</f>
      </c>
      <c r="AC822" s="3">
        <f>IFERROR(VLOOKUP(A822,'星云问卷'!A:O,13,0),"")</f>
      </c>
      <c r="AD822" s="3">
        <f>IFERROR(VLOOKUP(A822,'星云问卷'!A:O,14,0),"")</f>
      </c>
      <c r="AE822" s="3">
        <f>IFERROR(VLOOKUP(A822,'星云问卷'!A:O,15,0),"")</f>
      </c>
      <c r="AF822" s="1">
        <f>IFERROR(VLOOKUP(A822,'微伴数据'!A:DB,72,0),"")</f>
      </c>
      <c r="AG822" s="5"/>
      <c r="AH822" s="4"/>
      <c r="AI822" s="5"/>
      <c r="AJ822" s="4"/>
      <c r="AK822" s="4"/>
      <c r="AL822" s="4"/>
      <c r="AM822" s="1"/>
      <c r="AN822" s="1"/>
      <c r="AO822" s="1"/>
    </row>
    <row r="823">
      <c r="A823" s="1">
        <f>IF('微伴数据'!A821="","",'微伴数据'!A821)</f>
      </c>
      <c r="B823" s="1">
        <f>IF('微伴数据'!B821="","",'微伴数据'!B821)</f>
      </c>
      <c r="C823" s="1">
        <f>IF('微伴数据'!G821="","",'微伴数据'!G821)</f>
      </c>
      <c r="D823" s="1">
        <f>IF('微伴数据'!D821="","",'微伴数据'!D821)</f>
      </c>
      <c r="E823" s="1">
        <f>IF('微伴数据'!CR815="","",'微伴数据'!CR815)</f>
      </c>
      <c r="F823" s="1">
        <f>IF('微伴数据'!CL815="","",'微伴数据'!CL815)</f>
      </c>
      <c r="G823" s="1" t="str">
        <v>B</v>
      </c>
      <c r="H823" s="1" t="str">
        <v>建联</v>
      </c>
      <c r="I823" s="1">
        <f>VLOOKUP(A823,'Sheet9'!A:A,1,0)</f>
      </c>
      <c r="J823" s="3"/>
      <c r="K823" s="1">
        <f>T823&amp;CHAR(10)&amp;U823&amp;CHAR(10)&amp;V823&amp;CHAR(10)&amp;Y823&amp;CHAR(10)&amp;Z823&amp;CHAR(10)&amp;AA823&amp;CHAR(10)&amp;AB823&amp;CHAR(10)&amp;AC823&amp;CHAR(10)&amp;AD823&amp;CHAR(10)&amp;AE823</f>
      </c>
      <c r="L823" s="2">
        <f>IFERROR(VLOOKUP(#REF!,'第一课直播'!D:L,9,0),IFERROR(VLOOKUP('第一课回放'!C:H,5,0),"未到课"))</f>
      </c>
      <c r="M823" s="2">
        <f>IFERROR(VLOOKUP(#REF!,'第一课回放'!C:H,5,0),"0:00:00")</f>
      </c>
      <c r="N823" s="2">
        <f>IFERROR(VLOOKUP(#REF!,'第二课直播'!D:L,9,0),"未到课")</f>
      </c>
      <c r="O823" s="2"/>
      <c r="P823" s="2"/>
      <c r="Q823" s="2"/>
      <c r="R823" s="2"/>
      <c r="S823" s="1">
        <f>IFERROR(VLOOKUP(A823,'微伴数据'!A:DB,12,0),"")</f>
      </c>
      <c r="T823" s="1">
        <f>IFERROR(VLOOKUP(A823,'微伴数据'!A:DB,32,0),"")</f>
      </c>
      <c r="U823" s="1">
        <f>IFERROR(VLOOKUP(A823,'微伴数据'!A:DC,81,0),"")</f>
      </c>
      <c r="V823" s="1"/>
      <c r="W823" s="1"/>
      <c r="X823" s="1">
        <f>IFERROR(VLOOKUP(A823,'星云问卷'!A:O,8,0),"")</f>
      </c>
      <c r="Y823" s="3">
        <f>IFERROR(VLOOKUP(A823,'星云问卷'!A:O,9,0),"")</f>
      </c>
      <c r="Z823" s="3">
        <f>IFERROR(VLOOKUP(A823,'星云问卷'!A:O,10,0),"")</f>
      </c>
      <c r="AA823" s="3">
        <f>IFERROR(VLOOKUP(A823,'星云问卷'!A:O,11,0),"")</f>
      </c>
      <c r="AB823" s="3">
        <f>IFERROR(VLOOKUP(A823,'星云问卷'!A:O,12,0),"")</f>
      </c>
      <c r="AC823" s="3">
        <f>IFERROR(VLOOKUP(A823,'星云问卷'!A:O,13,0),"")</f>
      </c>
      <c r="AD823" s="3">
        <f>IFERROR(VLOOKUP(A823,'星云问卷'!A:O,14,0),"")</f>
      </c>
      <c r="AE823" s="3">
        <f>IFERROR(VLOOKUP(A823,'星云问卷'!A:O,15,0),"")</f>
      </c>
      <c r="AF823" s="1">
        <f>IFERROR(VLOOKUP(A823,'微伴数据'!A:DB,72,0),"")</f>
      </c>
      <c r="AG823" s="5"/>
      <c r="AH823" s="4"/>
      <c r="AI823" s="5"/>
      <c r="AJ823" s="4"/>
      <c r="AK823" s="4"/>
      <c r="AL823" s="4"/>
      <c r="AM823" s="1"/>
      <c r="AN823" s="1"/>
      <c r="AO823" s="1"/>
    </row>
    <row r="824">
      <c r="A824" s="1">
        <f>IF('微伴数据'!A822="","",'微伴数据'!A822)</f>
      </c>
      <c r="B824" s="1">
        <f>IF('微伴数据'!B822="","",'微伴数据'!B822)</f>
      </c>
      <c r="C824" s="1">
        <f>IF('微伴数据'!G822="","",'微伴数据'!G822)</f>
      </c>
      <c r="D824" s="1">
        <f>IF('微伴数据'!D822="","",'微伴数据'!D822)</f>
      </c>
      <c r="E824" s="1">
        <f>IF('微伴数据'!CR816="","",'微伴数据'!CR816)</f>
      </c>
      <c r="F824" s="1">
        <f>IF('微伴数据'!CL816="","",'微伴数据'!CL816)</f>
      </c>
      <c r="G824" s="1" t="str">
        <v>B</v>
      </c>
      <c r="H824" s="1" t="str">
        <v>建联</v>
      </c>
      <c r="I824" s="1">
        <f>VLOOKUP(A824,'Sheet9'!A:A,1,0)</f>
      </c>
      <c r="J824" s="3"/>
      <c r="K824" s="1">
        <f>T824&amp;CHAR(10)&amp;U824&amp;CHAR(10)&amp;V824&amp;CHAR(10)&amp;Y824&amp;CHAR(10)&amp;Z824&amp;CHAR(10)&amp;AA824&amp;CHAR(10)&amp;AB824&amp;CHAR(10)&amp;AC824&amp;CHAR(10)&amp;AD824&amp;CHAR(10)&amp;AE824</f>
      </c>
      <c r="L824" s="2">
        <f>IFERROR(VLOOKUP(#REF!,'第一课直播'!D:L,9,0),IFERROR(VLOOKUP('第一课回放'!C:H,5,0),"未到课"))</f>
      </c>
      <c r="M824" s="2">
        <f>IFERROR(VLOOKUP(#REF!,'第一课回放'!C:H,5,0),"0:00:00")</f>
      </c>
      <c r="N824" s="2">
        <f>IFERROR(VLOOKUP(#REF!,'第二课直播'!D:L,9,0),"未到课")</f>
      </c>
      <c r="O824" s="2"/>
      <c r="P824" s="2"/>
      <c r="Q824" s="2"/>
      <c r="R824" s="2"/>
      <c r="S824" s="1">
        <f>IFERROR(VLOOKUP(A824,'微伴数据'!A:DB,12,0),"")</f>
      </c>
      <c r="T824" s="1">
        <f>IFERROR(VLOOKUP(A824,'微伴数据'!A:DB,32,0),"")</f>
      </c>
      <c r="U824" s="1">
        <f>IFERROR(VLOOKUP(A824,'微伴数据'!A:DC,81,0),"")</f>
      </c>
      <c r="V824" s="1"/>
      <c r="W824" s="1"/>
      <c r="X824" s="1">
        <f>IFERROR(VLOOKUP(A824,'星云问卷'!A:O,8,0),"")</f>
      </c>
      <c r="Y824" s="3">
        <f>IFERROR(VLOOKUP(A824,'星云问卷'!A:O,9,0),"")</f>
      </c>
      <c r="Z824" s="3">
        <f>IFERROR(VLOOKUP(A824,'星云问卷'!A:O,10,0),"")</f>
      </c>
      <c r="AA824" s="3">
        <f>IFERROR(VLOOKUP(A824,'星云问卷'!A:O,11,0),"")</f>
      </c>
      <c r="AB824" s="3">
        <f>IFERROR(VLOOKUP(A824,'星云问卷'!A:O,12,0),"")</f>
      </c>
      <c r="AC824" s="3">
        <f>IFERROR(VLOOKUP(A824,'星云问卷'!A:O,13,0),"")</f>
      </c>
      <c r="AD824" s="3">
        <f>IFERROR(VLOOKUP(A824,'星云问卷'!A:O,14,0),"")</f>
      </c>
      <c r="AE824" s="3">
        <f>IFERROR(VLOOKUP(A824,'星云问卷'!A:O,15,0),"")</f>
      </c>
      <c r="AF824" s="1">
        <f>IFERROR(VLOOKUP(A824,'微伴数据'!A:DB,72,0),"")</f>
      </c>
      <c r="AG824" s="5"/>
      <c r="AH824" s="4"/>
      <c r="AI824" s="5"/>
      <c r="AJ824" s="4"/>
      <c r="AK824" s="4"/>
      <c r="AL824" s="4"/>
      <c r="AM824" s="1"/>
      <c r="AN824" s="1"/>
      <c r="AO824" s="1"/>
    </row>
    <row r="825">
      <c r="A825" s="1">
        <f>IF('微伴数据'!A823="","",'微伴数据'!A823)</f>
      </c>
      <c r="B825" s="1">
        <f>IF('微伴数据'!B823="","",'微伴数据'!B823)</f>
      </c>
      <c r="C825" s="1">
        <f>IF('微伴数据'!G823="","",'微伴数据'!G823)</f>
      </c>
      <c r="D825" s="1">
        <f>IF('微伴数据'!D823="","",'微伴数据'!D823)</f>
      </c>
      <c r="E825" s="1">
        <f>IF('微伴数据'!CR817="","",'微伴数据'!CR817)</f>
      </c>
      <c r="F825" s="1">
        <f>IF('微伴数据'!CL817="","",'微伴数据'!CL817)</f>
      </c>
      <c r="G825" s="1" t="str">
        <v>B</v>
      </c>
      <c r="H825" s="1" t="str">
        <v>建联</v>
      </c>
      <c r="I825" s="1">
        <f>VLOOKUP(A825,'Sheet9'!A:A,1,0)</f>
      </c>
      <c r="J825" s="3"/>
      <c r="K825" s="1">
        <f>T825&amp;CHAR(10)&amp;U825&amp;CHAR(10)&amp;V825&amp;CHAR(10)&amp;Y825&amp;CHAR(10)&amp;Z825&amp;CHAR(10)&amp;AA825&amp;CHAR(10)&amp;AB825&amp;CHAR(10)&amp;AC825&amp;CHAR(10)&amp;AD825&amp;CHAR(10)&amp;AE825</f>
      </c>
      <c r="L825" s="2">
        <f>IFERROR(VLOOKUP(#REF!,'第一课直播'!D:L,9,0),IFERROR(VLOOKUP('第一课回放'!C:H,5,0),"未到课"))</f>
      </c>
      <c r="M825" s="2">
        <f>IFERROR(VLOOKUP(#REF!,'第一课回放'!C:H,5,0),"0:00:00")</f>
      </c>
      <c r="N825" s="2">
        <f>IFERROR(VLOOKUP(#REF!,'第二课直播'!D:L,9,0),"未到课")</f>
      </c>
      <c r="O825" s="2"/>
      <c r="P825" s="2"/>
      <c r="Q825" s="2"/>
      <c r="R825" s="2"/>
      <c r="S825" s="1">
        <f>IFERROR(VLOOKUP(A825,'微伴数据'!A:DB,12,0),"")</f>
      </c>
      <c r="T825" s="1">
        <f>IFERROR(VLOOKUP(A825,'微伴数据'!A:DB,32,0),"")</f>
      </c>
      <c r="U825" s="1">
        <f>IFERROR(VLOOKUP(A825,'微伴数据'!A:DC,81,0),"")</f>
      </c>
      <c r="V825" s="1"/>
      <c r="W825" s="1"/>
      <c r="X825" s="1">
        <f>IFERROR(VLOOKUP(A825,'星云问卷'!A:O,8,0),"")</f>
      </c>
      <c r="Y825" s="3">
        <f>IFERROR(VLOOKUP(A825,'星云问卷'!A:O,9,0),"")</f>
      </c>
      <c r="Z825" s="3">
        <f>IFERROR(VLOOKUP(A825,'星云问卷'!A:O,10,0),"")</f>
      </c>
      <c r="AA825" s="3">
        <f>IFERROR(VLOOKUP(A825,'星云问卷'!A:O,11,0),"")</f>
      </c>
      <c r="AB825" s="3">
        <f>IFERROR(VLOOKUP(A825,'星云问卷'!A:O,12,0),"")</f>
      </c>
      <c r="AC825" s="3">
        <f>IFERROR(VLOOKUP(A825,'星云问卷'!A:O,13,0),"")</f>
      </c>
      <c r="AD825" s="3">
        <f>IFERROR(VLOOKUP(A825,'星云问卷'!A:O,14,0),"")</f>
      </c>
      <c r="AE825" s="3">
        <f>IFERROR(VLOOKUP(A825,'星云问卷'!A:O,15,0),"")</f>
      </c>
      <c r="AF825" s="1">
        <f>IFERROR(VLOOKUP(A825,'微伴数据'!A:DB,72,0),"")</f>
      </c>
      <c r="AG825" s="5"/>
      <c r="AH825" s="4"/>
      <c r="AI825" s="5"/>
      <c r="AJ825" s="4"/>
      <c r="AK825" s="4"/>
      <c r="AL825" s="4"/>
      <c r="AM825" s="1"/>
      <c r="AN825" s="1"/>
      <c r="AO825" s="1"/>
    </row>
    <row r="826">
      <c r="A826" s="1">
        <f>IF('微伴数据'!A824="","",'微伴数据'!A824)</f>
      </c>
      <c r="B826" s="1">
        <f>IF('微伴数据'!B824="","",'微伴数据'!B824)</f>
      </c>
      <c r="C826" s="1">
        <f>IF('微伴数据'!G824="","",'微伴数据'!G824)</f>
      </c>
      <c r="D826" s="1">
        <f>IF('微伴数据'!D824="","",'微伴数据'!D824)</f>
      </c>
      <c r="E826" s="1">
        <f>IF('微伴数据'!CR818="","",'微伴数据'!CR818)</f>
      </c>
      <c r="F826" s="1">
        <f>IF('微伴数据'!CL818="","",'微伴数据'!CL818)</f>
      </c>
      <c r="G826" s="1" t="str">
        <v>B</v>
      </c>
      <c r="H826" s="1" t="str">
        <v>建联</v>
      </c>
      <c r="I826" s="1">
        <f>VLOOKUP(A826,'Sheet9'!A:A,1,0)</f>
      </c>
      <c r="J826" s="3"/>
      <c r="K826" s="1">
        <f>T826&amp;CHAR(10)&amp;U826&amp;CHAR(10)&amp;V826&amp;CHAR(10)&amp;Y826&amp;CHAR(10)&amp;Z826&amp;CHAR(10)&amp;AA826&amp;CHAR(10)&amp;AB826&amp;CHAR(10)&amp;AC826&amp;CHAR(10)&amp;AD826&amp;CHAR(10)&amp;AE826</f>
      </c>
      <c r="L826" s="2">
        <f>IFERROR(VLOOKUP(#REF!,'第一课直播'!D:L,9,0),IFERROR(VLOOKUP('第一课回放'!C:H,5,0),"未到课"))</f>
      </c>
      <c r="M826" s="2">
        <f>IFERROR(VLOOKUP(#REF!,'第一课回放'!C:H,5,0),"0:00:00")</f>
      </c>
      <c r="N826" s="2">
        <f>IFERROR(VLOOKUP(#REF!,'第二课直播'!D:L,9,0),"未到课")</f>
      </c>
      <c r="O826" s="2"/>
      <c r="P826" s="2"/>
      <c r="Q826" s="2"/>
      <c r="R826" s="2"/>
      <c r="S826" s="1">
        <f>IFERROR(VLOOKUP(A826,'微伴数据'!A:DB,12,0),"")</f>
      </c>
      <c r="T826" s="1">
        <f>IFERROR(VLOOKUP(A826,'微伴数据'!A:DB,32,0),"")</f>
      </c>
      <c r="U826" s="1">
        <f>IFERROR(VLOOKUP(A826,'微伴数据'!A:DC,81,0),"")</f>
      </c>
      <c r="V826" s="1"/>
      <c r="W826" s="1"/>
      <c r="X826" s="1">
        <f>IFERROR(VLOOKUP(A826,'星云问卷'!A:O,8,0),"")</f>
      </c>
      <c r="Y826" s="3">
        <f>IFERROR(VLOOKUP(A826,'星云问卷'!A:O,9,0),"")</f>
      </c>
      <c r="Z826" s="3">
        <f>IFERROR(VLOOKUP(A826,'星云问卷'!A:O,10,0),"")</f>
      </c>
      <c r="AA826" s="3">
        <f>IFERROR(VLOOKUP(A826,'星云问卷'!A:O,11,0),"")</f>
      </c>
      <c r="AB826" s="3">
        <f>IFERROR(VLOOKUP(A826,'星云问卷'!A:O,12,0),"")</f>
      </c>
      <c r="AC826" s="3">
        <f>IFERROR(VLOOKUP(A826,'星云问卷'!A:O,13,0),"")</f>
      </c>
      <c r="AD826" s="3">
        <f>IFERROR(VLOOKUP(A826,'星云问卷'!A:O,14,0),"")</f>
      </c>
      <c r="AE826" s="3">
        <f>IFERROR(VLOOKUP(A826,'星云问卷'!A:O,15,0),"")</f>
      </c>
      <c r="AF826" s="1">
        <f>IFERROR(VLOOKUP(A826,'微伴数据'!A:DB,72,0),"")</f>
      </c>
      <c r="AG826" s="5"/>
      <c r="AH826" s="4"/>
      <c r="AI826" s="5"/>
      <c r="AJ826" s="4"/>
      <c r="AK826" s="4"/>
      <c r="AL826" s="4"/>
      <c r="AM826" s="1"/>
      <c r="AN826" s="1"/>
      <c r="AO826" s="1"/>
    </row>
    <row r="827">
      <c r="A827" s="1">
        <f>IF('微伴数据'!A825="","",'微伴数据'!A825)</f>
      </c>
      <c r="B827" s="1">
        <f>IF('微伴数据'!B825="","",'微伴数据'!B825)</f>
      </c>
      <c r="C827" s="1">
        <f>IF('微伴数据'!G825="","",'微伴数据'!G825)</f>
      </c>
      <c r="D827" s="1">
        <f>IF('微伴数据'!D825="","",'微伴数据'!D825)</f>
      </c>
      <c r="E827" s="1">
        <f>IF('微伴数据'!CR819="","",'微伴数据'!CR819)</f>
      </c>
      <c r="F827" s="1">
        <f>IF('微伴数据'!CL819="","",'微伴数据'!CL819)</f>
      </c>
      <c r="G827" s="1" t="str">
        <v>B</v>
      </c>
      <c r="H827" s="1" t="str">
        <v>建联</v>
      </c>
      <c r="I827" s="1">
        <f>VLOOKUP(A827,'Sheet9'!A:A,1,0)</f>
      </c>
      <c r="J827" s="3"/>
      <c r="K827" s="1">
        <f>T827&amp;CHAR(10)&amp;U827&amp;CHAR(10)&amp;V827&amp;CHAR(10)&amp;Y827&amp;CHAR(10)&amp;Z827&amp;CHAR(10)&amp;AA827&amp;CHAR(10)&amp;AB827&amp;CHAR(10)&amp;AC827&amp;CHAR(10)&amp;AD827&amp;CHAR(10)&amp;AE827</f>
      </c>
      <c r="L827" s="2">
        <f>IFERROR(VLOOKUP(#REF!,'第一课直播'!D:L,9,0),IFERROR(VLOOKUP('第一课回放'!C:H,5,0),"未到课"))</f>
      </c>
      <c r="M827" s="2">
        <f>IFERROR(VLOOKUP(#REF!,'第一课回放'!C:H,5,0),"0:00:00")</f>
      </c>
      <c r="N827" s="2">
        <f>IFERROR(VLOOKUP(#REF!,'第二课直播'!D:L,9,0),"未到课")</f>
      </c>
      <c r="O827" s="2"/>
      <c r="P827" s="2"/>
      <c r="Q827" s="2"/>
      <c r="R827" s="2"/>
      <c r="S827" s="1">
        <f>IFERROR(VLOOKUP(A827,'微伴数据'!A:DB,12,0),"")</f>
      </c>
      <c r="T827" s="1">
        <f>IFERROR(VLOOKUP(A827,'微伴数据'!A:DB,32,0),"")</f>
      </c>
      <c r="U827" s="1">
        <f>IFERROR(VLOOKUP(A827,'微伴数据'!A:DC,81,0),"")</f>
      </c>
      <c r="V827" s="1"/>
      <c r="W827" s="1"/>
      <c r="X827" s="1">
        <f>IFERROR(VLOOKUP(A827,'星云问卷'!A:O,8,0),"")</f>
      </c>
      <c r="Y827" s="3">
        <f>IFERROR(VLOOKUP(A827,'星云问卷'!A:O,9,0),"")</f>
      </c>
      <c r="Z827" s="3">
        <f>IFERROR(VLOOKUP(A827,'星云问卷'!A:O,10,0),"")</f>
      </c>
      <c r="AA827" s="3">
        <f>IFERROR(VLOOKUP(A827,'星云问卷'!A:O,11,0),"")</f>
      </c>
      <c r="AB827" s="3">
        <f>IFERROR(VLOOKUP(A827,'星云问卷'!A:O,12,0),"")</f>
      </c>
      <c r="AC827" s="3">
        <f>IFERROR(VLOOKUP(A827,'星云问卷'!A:O,13,0),"")</f>
      </c>
      <c r="AD827" s="3">
        <f>IFERROR(VLOOKUP(A827,'星云问卷'!A:O,14,0),"")</f>
      </c>
      <c r="AE827" s="3">
        <f>IFERROR(VLOOKUP(A827,'星云问卷'!A:O,15,0),"")</f>
      </c>
      <c r="AF827" s="1">
        <f>IFERROR(VLOOKUP(A827,'微伴数据'!A:DB,72,0),"")</f>
      </c>
      <c r="AG827" s="5"/>
      <c r="AH827" s="4"/>
      <c r="AI827" s="5"/>
      <c r="AJ827" s="4"/>
      <c r="AK827" s="4"/>
      <c r="AL827" s="4"/>
      <c r="AM827" s="1"/>
      <c r="AN827" s="1"/>
      <c r="AO827" s="1"/>
    </row>
    <row r="828">
      <c r="A828" s="1">
        <f>IF('微伴数据'!A826="","",'微伴数据'!A826)</f>
      </c>
      <c r="B828" s="1">
        <f>IF('微伴数据'!B826="","",'微伴数据'!B826)</f>
      </c>
      <c r="C828" s="1">
        <f>IF('微伴数据'!G826="","",'微伴数据'!G826)</f>
      </c>
      <c r="D828" s="1">
        <f>IF('微伴数据'!D826="","",'微伴数据'!D826)</f>
      </c>
      <c r="E828" s="1">
        <f>IF('微伴数据'!CR820="","",'微伴数据'!CR820)</f>
      </c>
      <c r="F828" s="1">
        <f>IF('微伴数据'!CL820="","",'微伴数据'!CL820)</f>
      </c>
      <c r="G828" s="1" t="str">
        <v>B</v>
      </c>
      <c r="H828" s="1" t="str">
        <v>建联</v>
      </c>
      <c r="I828" s="1">
        <f>VLOOKUP(A828,'Sheet9'!A:A,1,0)</f>
      </c>
      <c r="J828" s="3"/>
      <c r="K828" s="1">
        <f>T828&amp;CHAR(10)&amp;U828&amp;CHAR(10)&amp;V828&amp;CHAR(10)&amp;Y828&amp;CHAR(10)&amp;Z828&amp;CHAR(10)&amp;AA828&amp;CHAR(10)&amp;AB828&amp;CHAR(10)&amp;AC828&amp;CHAR(10)&amp;AD828&amp;CHAR(10)&amp;AE828</f>
      </c>
      <c r="L828" s="2">
        <f>IFERROR(VLOOKUP(#REF!,'第一课直播'!D:L,9,0),IFERROR(VLOOKUP('第一课回放'!C:H,5,0),"未到课"))</f>
      </c>
      <c r="M828" s="2">
        <f>IFERROR(VLOOKUP(#REF!,'第一课回放'!C:H,5,0),"0:00:00")</f>
      </c>
      <c r="N828" s="2">
        <f>IFERROR(VLOOKUP(#REF!,'第二课直播'!D:L,9,0),"未到课")</f>
      </c>
      <c r="O828" s="2"/>
      <c r="P828" s="2"/>
      <c r="Q828" s="2"/>
      <c r="R828" s="2"/>
      <c r="S828" s="1">
        <f>IFERROR(VLOOKUP(A828,'微伴数据'!A:DB,12,0),"")</f>
      </c>
      <c r="T828" s="1">
        <f>IFERROR(VLOOKUP(A828,'微伴数据'!A:DB,32,0),"")</f>
      </c>
      <c r="U828" s="1">
        <f>IFERROR(VLOOKUP(A828,'微伴数据'!A:DC,81,0),"")</f>
      </c>
      <c r="V828" s="1"/>
      <c r="W828" s="1"/>
      <c r="X828" s="1">
        <f>IFERROR(VLOOKUP(A828,'星云问卷'!A:O,8,0),"")</f>
      </c>
      <c r="Y828" s="3">
        <f>IFERROR(VLOOKUP(A828,'星云问卷'!A:O,9,0),"")</f>
      </c>
      <c r="Z828" s="3">
        <f>IFERROR(VLOOKUP(A828,'星云问卷'!A:O,10,0),"")</f>
      </c>
      <c r="AA828" s="3">
        <f>IFERROR(VLOOKUP(A828,'星云问卷'!A:O,11,0),"")</f>
      </c>
      <c r="AB828" s="3">
        <f>IFERROR(VLOOKUP(A828,'星云问卷'!A:O,12,0),"")</f>
      </c>
      <c r="AC828" s="3">
        <f>IFERROR(VLOOKUP(A828,'星云问卷'!A:O,13,0),"")</f>
      </c>
      <c r="AD828" s="3">
        <f>IFERROR(VLOOKUP(A828,'星云问卷'!A:O,14,0),"")</f>
      </c>
      <c r="AE828" s="3">
        <f>IFERROR(VLOOKUP(A828,'星云问卷'!A:O,15,0),"")</f>
      </c>
      <c r="AF828" s="1">
        <f>IFERROR(VLOOKUP(A828,'微伴数据'!A:DB,72,0),"")</f>
      </c>
      <c r="AG828" s="5"/>
      <c r="AH828" s="4"/>
      <c r="AI828" s="5"/>
      <c r="AJ828" s="4"/>
      <c r="AK828" s="4"/>
      <c r="AL828" s="4"/>
      <c r="AM828" s="1"/>
      <c r="AN828" s="1"/>
      <c r="AO828" s="1"/>
    </row>
    <row r="829">
      <c r="A829" s="1">
        <f>IF('微伴数据'!A827="","",'微伴数据'!A827)</f>
      </c>
      <c r="B829" s="1">
        <f>IF('微伴数据'!B827="","",'微伴数据'!B827)</f>
      </c>
      <c r="C829" s="1">
        <f>IF('微伴数据'!G827="","",'微伴数据'!G827)</f>
      </c>
      <c r="D829" s="1">
        <f>IF('微伴数据'!D827="","",'微伴数据'!D827)</f>
      </c>
      <c r="E829" s="1">
        <f>IF('微伴数据'!CR821="","",'微伴数据'!CR821)</f>
      </c>
      <c r="F829" s="1">
        <f>IF('微伴数据'!CL821="","",'微伴数据'!CL821)</f>
      </c>
      <c r="G829" s="1" t="str">
        <v>B</v>
      </c>
      <c r="H829" s="1" t="str">
        <v>建联</v>
      </c>
      <c r="I829" s="1">
        <f>VLOOKUP(A829,'Sheet9'!A:A,1,0)</f>
      </c>
      <c r="J829" s="3"/>
      <c r="K829" s="1">
        <f>T829&amp;CHAR(10)&amp;U829&amp;CHAR(10)&amp;V829&amp;CHAR(10)&amp;Y829&amp;CHAR(10)&amp;Z829&amp;CHAR(10)&amp;AA829&amp;CHAR(10)&amp;AB829&amp;CHAR(10)&amp;AC829&amp;CHAR(10)&amp;AD829&amp;CHAR(10)&amp;AE829</f>
      </c>
      <c r="L829" s="2">
        <f>IFERROR(VLOOKUP(#REF!,'第一课直播'!D:L,9,0),IFERROR(VLOOKUP('第一课回放'!C:H,5,0),"未到课"))</f>
      </c>
      <c r="M829" s="2">
        <f>IFERROR(VLOOKUP(#REF!,'第一课回放'!C:H,5,0),"0:00:00")</f>
      </c>
      <c r="N829" s="2">
        <f>IFERROR(VLOOKUP(#REF!,'第二课直播'!D:L,9,0),"未到课")</f>
      </c>
      <c r="O829" s="2"/>
      <c r="P829" s="2"/>
      <c r="Q829" s="2"/>
      <c r="R829" s="2"/>
      <c r="S829" s="1">
        <f>IFERROR(VLOOKUP(A829,'微伴数据'!A:DB,12,0),"")</f>
      </c>
      <c r="T829" s="1">
        <f>IFERROR(VLOOKUP(A829,'微伴数据'!A:DB,32,0),"")</f>
      </c>
      <c r="U829" s="1">
        <f>IFERROR(VLOOKUP(A829,'微伴数据'!A:DC,81,0),"")</f>
      </c>
      <c r="V829" s="1"/>
      <c r="W829" s="1"/>
      <c r="X829" s="1">
        <f>IFERROR(VLOOKUP(A829,'星云问卷'!A:O,8,0),"")</f>
      </c>
      <c r="Y829" s="3">
        <f>IFERROR(VLOOKUP(A829,'星云问卷'!A:O,9,0),"")</f>
      </c>
      <c r="Z829" s="3">
        <f>IFERROR(VLOOKUP(A829,'星云问卷'!A:O,10,0),"")</f>
      </c>
      <c r="AA829" s="3">
        <f>IFERROR(VLOOKUP(A829,'星云问卷'!A:O,11,0),"")</f>
      </c>
      <c r="AB829" s="3">
        <f>IFERROR(VLOOKUP(A829,'星云问卷'!A:O,12,0),"")</f>
      </c>
      <c r="AC829" s="3">
        <f>IFERROR(VLOOKUP(A829,'星云问卷'!A:O,13,0),"")</f>
      </c>
      <c r="AD829" s="3">
        <f>IFERROR(VLOOKUP(A829,'星云问卷'!A:O,14,0),"")</f>
      </c>
      <c r="AE829" s="3">
        <f>IFERROR(VLOOKUP(A829,'星云问卷'!A:O,15,0),"")</f>
      </c>
      <c r="AF829" s="1">
        <f>IFERROR(VLOOKUP(A829,'微伴数据'!A:DB,72,0),"")</f>
      </c>
      <c r="AG829" s="5"/>
      <c r="AH829" s="4"/>
      <c r="AI829" s="5"/>
      <c r="AJ829" s="4"/>
      <c r="AK829" s="4"/>
      <c r="AL829" s="4"/>
      <c r="AM829" s="1"/>
      <c r="AN829" s="1"/>
      <c r="AO829" s="1"/>
    </row>
    <row r="830">
      <c r="A830" s="1">
        <f>IF('微伴数据'!A828="","",'微伴数据'!A828)</f>
      </c>
      <c r="B830" s="1">
        <f>IF('微伴数据'!B828="","",'微伴数据'!B828)</f>
      </c>
      <c r="C830" s="1">
        <f>IF('微伴数据'!G828="","",'微伴数据'!G828)</f>
      </c>
      <c r="D830" s="1">
        <f>IF('微伴数据'!D828="","",'微伴数据'!D828)</f>
      </c>
      <c r="E830" s="1">
        <f>IF('微伴数据'!CR822="","",'微伴数据'!CR822)</f>
      </c>
      <c r="F830" s="1">
        <f>IF('微伴数据'!CL822="","",'微伴数据'!CL822)</f>
      </c>
      <c r="G830" s="1" t="str">
        <v>B</v>
      </c>
      <c r="H830" s="1" t="str">
        <v>建联</v>
      </c>
      <c r="I830" s="1">
        <f>VLOOKUP(A830,'Sheet9'!A:A,1,0)</f>
      </c>
      <c r="J830" s="3"/>
      <c r="K830" s="1">
        <f>T830&amp;CHAR(10)&amp;U830&amp;CHAR(10)&amp;V830&amp;CHAR(10)&amp;Y830&amp;CHAR(10)&amp;Z830&amp;CHAR(10)&amp;AA830&amp;CHAR(10)&amp;AB830&amp;CHAR(10)&amp;AC830&amp;CHAR(10)&amp;AD830&amp;CHAR(10)&amp;AE830</f>
      </c>
      <c r="L830" s="2">
        <f>IFERROR(VLOOKUP(#REF!,'第一课直播'!D:L,9,0),IFERROR(VLOOKUP('第一课回放'!C:H,5,0),"未到课"))</f>
      </c>
      <c r="M830" s="2">
        <f>IFERROR(VLOOKUP(#REF!,'第一课回放'!C:H,5,0),"0:00:00")</f>
      </c>
      <c r="N830" s="2">
        <f>IFERROR(VLOOKUP(#REF!,'第二课直播'!D:L,9,0),"未到课")</f>
      </c>
      <c r="O830" s="2"/>
      <c r="P830" s="2"/>
      <c r="Q830" s="2"/>
      <c r="R830" s="2"/>
      <c r="S830" s="1">
        <f>IFERROR(VLOOKUP(A830,'微伴数据'!A:DB,12,0),"")</f>
      </c>
      <c r="T830" s="1">
        <f>IFERROR(VLOOKUP(A830,'微伴数据'!A:DB,32,0),"")</f>
      </c>
      <c r="U830" s="1">
        <f>IFERROR(VLOOKUP(A830,'微伴数据'!A:DC,81,0),"")</f>
      </c>
      <c r="V830" s="1"/>
      <c r="W830" s="1"/>
      <c r="X830" s="1">
        <f>IFERROR(VLOOKUP(A830,'星云问卷'!A:O,8,0),"")</f>
      </c>
      <c r="Y830" s="3">
        <f>IFERROR(VLOOKUP(A830,'星云问卷'!A:O,9,0),"")</f>
      </c>
      <c r="Z830" s="3">
        <f>IFERROR(VLOOKUP(A830,'星云问卷'!A:O,10,0),"")</f>
      </c>
      <c r="AA830" s="3">
        <f>IFERROR(VLOOKUP(A830,'星云问卷'!A:O,11,0),"")</f>
      </c>
      <c r="AB830" s="3">
        <f>IFERROR(VLOOKUP(A830,'星云问卷'!A:O,12,0),"")</f>
      </c>
      <c r="AC830" s="3">
        <f>IFERROR(VLOOKUP(A830,'星云问卷'!A:O,13,0),"")</f>
      </c>
      <c r="AD830" s="3">
        <f>IFERROR(VLOOKUP(A830,'星云问卷'!A:O,14,0),"")</f>
      </c>
      <c r="AE830" s="3">
        <f>IFERROR(VLOOKUP(A830,'星云问卷'!A:O,15,0),"")</f>
      </c>
      <c r="AF830" s="1">
        <f>IFERROR(VLOOKUP(A830,'微伴数据'!A:DB,72,0),"")</f>
      </c>
      <c r="AG830" s="5"/>
      <c r="AH830" s="4"/>
      <c r="AI830" s="5"/>
      <c r="AJ830" s="4"/>
      <c r="AK830" s="4"/>
      <c r="AL830" s="4"/>
      <c r="AM830" s="1"/>
      <c r="AN830" s="1"/>
      <c r="AO830" s="1"/>
    </row>
    <row r="831">
      <c r="A831" s="1">
        <f>IF('微伴数据'!A829="","",'微伴数据'!A829)</f>
      </c>
      <c r="B831" s="1">
        <f>IF('微伴数据'!B829="","",'微伴数据'!B829)</f>
      </c>
      <c r="C831" s="1">
        <f>IF('微伴数据'!G829="","",'微伴数据'!G829)</f>
      </c>
      <c r="D831" s="1">
        <f>IF('微伴数据'!D829="","",'微伴数据'!D829)</f>
      </c>
      <c r="E831" s="1">
        <f>IF('微伴数据'!CR823="","",'微伴数据'!CR823)</f>
      </c>
      <c r="F831" s="1">
        <f>IF('微伴数据'!CL823="","",'微伴数据'!CL823)</f>
      </c>
      <c r="G831" s="1" t="str">
        <v>B</v>
      </c>
      <c r="H831" s="1" t="str">
        <v>建联</v>
      </c>
      <c r="I831" s="1">
        <f>VLOOKUP(A831,'Sheet9'!A:A,1,0)</f>
      </c>
      <c r="J831" s="3"/>
      <c r="K831" s="1">
        <f>T831&amp;CHAR(10)&amp;U831&amp;CHAR(10)&amp;V831&amp;CHAR(10)&amp;Y831&amp;CHAR(10)&amp;Z831&amp;CHAR(10)&amp;AA831&amp;CHAR(10)&amp;AB831&amp;CHAR(10)&amp;AC831&amp;CHAR(10)&amp;AD831&amp;CHAR(10)&amp;AE831</f>
      </c>
      <c r="L831" s="2">
        <f>IFERROR(VLOOKUP(#REF!,'第一课直播'!D:L,9,0),IFERROR(VLOOKUP('第一课回放'!C:H,5,0),"未到课"))</f>
      </c>
      <c r="M831" s="2">
        <f>IFERROR(VLOOKUP(#REF!,'第一课回放'!C:H,5,0),"0:00:00")</f>
      </c>
      <c r="N831" s="2">
        <f>IFERROR(VLOOKUP(#REF!,'第二课直播'!D:L,9,0),"未到课")</f>
      </c>
      <c r="O831" s="2"/>
      <c r="P831" s="2"/>
      <c r="Q831" s="2"/>
      <c r="R831" s="2"/>
      <c r="S831" s="1">
        <f>IFERROR(VLOOKUP(A831,'微伴数据'!A:DB,12,0),"")</f>
      </c>
      <c r="T831" s="1">
        <f>IFERROR(VLOOKUP(A831,'微伴数据'!A:DB,32,0),"")</f>
      </c>
      <c r="U831" s="1">
        <f>IFERROR(VLOOKUP(A831,'微伴数据'!A:DC,81,0),"")</f>
      </c>
      <c r="V831" s="1"/>
      <c r="W831" s="1"/>
      <c r="X831" s="1">
        <f>IFERROR(VLOOKUP(A831,'星云问卷'!A:O,8,0),"")</f>
      </c>
      <c r="Y831" s="3">
        <f>IFERROR(VLOOKUP(A831,'星云问卷'!A:O,9,0),"")</f>
      </c>
      <c r="Z831" s="3">
        <f>IFERROR(VLOOKUP(A831,'星云问卷'!A:O,10,0),"")</f>
      </c>
      <c r="AA831" s="3">
        <f>IFERROR(VLOOKUP(A831,'星云问卷'!A:O,11,0),"")</f>
      </c>
      <c r="AB831" s="3">
        <f>IFERROR(VLOOKUP(A831,'星云问卷'!A:O,12,0),"")</f>
      </c>
      <c r="AC831" s="3">
        <f>IFERROR(VLOOKUP(A831,'星云问卷'!A:O,13,0),"")</f>
      </c>
      <c r="AD831" s="3">
        <f>IFERROR(VLOOKUP(A831,'星云问卷'!A:O,14,0),"")</f>
      </c>
      <c r="AE831" s="3">
        <f>IFERROR(VLOOKUP(A831,'星云问卷'!A:O,15,0),"")</f>
      </c>
      <c r="AF831" s="1">
        <f>IFERROR(VLOOKUP(A831,'微伴数据'!A:DB,72,0),"")</f>
      </c>
      <c r="AG831" s="5"/>
      <c r="AH831" s="4"/>
      <c r="AI831" s="5"/>
      <c r="AJ831" s="4"/>
      <c r="AK831" s="4"/>
      <c r="AL831" s="4"/>
      <c r="AM831" s="1"/>
      <c r="AN831" s="1"/>
      <c r="AO831" s="1"/>
    </row>
    <row r="832">
      <c r="A832" s="1">
        <f>IF('微伴数据'!A830="","",'微伴数据'!A830)</f>
      </c>
      <c r="B832" s="1">
        <f>IF('微伴数据'!B830="","",'微伴数据'!B830)</f>
      </c>
      <c r="C832" s="1">
        <f>IF('微伴数据'!G830="","",'微伴数据'!G830)</f>
      </c>
      <c r="D832" s="1">
        <f>IF('微伴数据'!D830="","",'微伴数据'!D830)</f>
      </c>
      <c r="E832" s="1">
        <f>IF('微伴数据'!CR824="","",'微伴数据'!CR824)</f>
      </c>
      <c r="F832" s="1">
        <f>IF('微伴数据'!CL824="","",'微伴数据'!CL824)</f>
      </c>
      <c r="G832" s="1" t="str">
        <v>B</v>
      </c>
      <c r="H832" s="1" t="str">
        <v>建联</v>
      </c>
      <c r="I832" s="1">
        <f>VLOOKUP(A832,'Sheet9'!A:A,1,0)</f>
      </c>
      <c r="J832" s="3"/>
      <c r="K832" s="1">
        <f>T832&amp;CHAR(10)&amp;U832&amp;CHAR(10)&amp;V832&amp;CHAR(10)&amp;Y832&amp;CHAR(10)&amp;Z832&amp;CHAR(10)&amp;AA832&amp;CHAR(10)&amp;AB832&amp;CHAR(10)&amp;AC832&amp;CHAR(10)&amp;AD832&amp;CHAR(10)&amp;AE832</f>
      </c>
      <c r="L832" s="2">
        <f>IFERROR(VLOOKUP(#REF!,'第一课直播'!D:L,9,0),IFERROR(VLOOKUP('第一课回放'!C:H,5,0),"未到课"))</f>
      </c>
      <c r="M832" s="2">
        <f>IFERROR(VLOOKUP(#REF!,'第一课回放'!C:H,5,0),"0:00:00")</f>
      </c>
      <c r="N832" s="2">
        <f>IFERROR(VLOOKUP(#REF!,'第二课直播'!D:L,9,0),"未到课")</f>
      </c>
      <c r="O832" s="2"/>
      <c r="P832" s="2"/>
      <c r="Q832" s="2"/>
      <c r="R832" s="2"/>
      <c r="S832" s="1">
        <f>IFERROR(VLOOKUP(A832,'微伴数据'!A:DB,12,0),"")</f>
      </c>
      <c r="T832" s="1">
        <f>IFERROR(VLOOKUP(A832,'微伴数据'!A:DB,32,0),"")</f>
      </c>
      <c r="U832" s="1">
        <f>IFERROR(VLOOKUP(A832,'微伴数据'!A:DC,81,0),"")</f>
      </c>
      <c r="V832" s="1"/>
      <c r="W832" s="1"/>
      <c r="X832" s="1">
        <f>IFERROR(VLOOKUP(A832,'星云问卷'!A:O,8,0),"")</f>
      </c>
      <c r="Y832" s="3">
        <f>IFERROR(VLOOKUP(A832,'星云问卷'!A:O,9,0),"")</f>
      </c>
      <c r="Z832" s="3">
        <f>IFERROR(VLOOKUP(A832,'星云问卷'!A:O,10,0),"")</f>
      </c>
      <c r="AA832" s="3">
        <f>IFERROR(VLOOKUP(A832,'星云问卷'!A:O,11,0),"")</f>
      </c>
      <c r="AB832" s="3">
        <f>IFERROR(VLOOKUP(A832,'星云问卷'!A:O,12,0),"")</f>
      </c>
      <c r="AC832" s="3">
        <f>IFERROR(VLOOKUP(A832,'星云问卷'!A:O,13,0),"")</f>
      </c>
      <c r="AD832" s="3">
        <f>IFERROR(VLOOKUP(A832,'星云问卷'!A:O,14,0),"")</f>
      </c>
      <c r="AE832" s="3">
        <f>IFERROR(VLOOKUP(A832,'星云问卷'!A:O,15,0),"")</f>
      </c>
      <c r="AF832" s="1">
        <f>IFERROR(VLOOKUP(A832,'微伴数据'!A:DB,72,0),"")</f>
      </c>
      <c r="AG832" s="5"/>
      <c r="AH832" s="4"/>
      <c r="AI832" s="5"/>
      <c r="AJ832" s="4"/>
      <c r="AK832" s="4"/>
      <c r="AL832" s="4"/>
      <c r="AM832" s="1"/>
      <c r="AN832" s="1"/>
      <c r="AO832" s="1"/>
    </row>
    <row r="833">
      <c r="A833" s="1">
        <f>IF('微伴数据'!A831="","",'微伴数据'!A831)</f>
      </c>
      <c r="B833" s="1">
        <f>IF('微伴数据'!B831="","",'微伴数据'!B831)</f>
      </c>
      <c r="C833" s="1">
        <f>IF('微伴数据'!G831="","",'微伴数据'!G831)</f>
      </c>
      <c r="D833" s="1">
        <f>IF('微伴数据'!D831="","",'微伴数据'!D831)</f>
      </c>
      <c r="E833" s="1">
        <f>IF('微伴数据'!CR825="","",'微伴数据'!CR825)</f>
      </c>
      <c r="F833" s="1">
        <f>IF('微伴数据'!CL825="","",'微伴数据'!CL825)</f>
      </c>
      <c r="G833" s="1" t="str">
        <v>B</v>
      </c>
      <c r="H833" s="1" t="str">
        <v>建联</v>
      </c>
      <c r="I833" s="1">
        <f>VLOOKUP(A833,'Sheet9'!A:A,1,0)</f>
      </c>
      <c r="J833" s="3"/>
      <c r="K833" s="1">
        <f>T833&amp;CHAR(10)&amp;U833&amp;CHAR(10)&amp;V833&amp;CHAR(10)&amp;Y833&amp;CHAR(10)&amp;Z833&amp;CHAR(10)&amp;AA833&amp;CHAR(10)&amp;AB833&amp;CHAR(10)&amp;AC833&amp;CHAR(10)&amp;AD833&amp;CHAR(10)&amp;AE833</f>
      </c>
      <c r="L833" s="2">
        <f>IFERROR(VLOOKUP(#REF!,'第一课直播'!D:L,9,0),IFERROR(VLOOKUP('第一课回放'!C:H,5,0),"未到课"))</f>
      </c>
      <c r="M833" s="2">
        <f>IFERROR(VLOOKUP(#REF!,'第一课回放'!C:H,5,0),"0:00:00")</f>
      </c>
      <c r="N833" s="2">
        <f>IFERROR(VLOOKUP(#REF!,'第二课直播'!D:L,9,0),"未到课")</f>
      </c>
      <c r="O833" s="2"/>
      <c r="P833" s="2"/>
      <c r="Q833" s="2"/>
      <c r="R833" s="2"/>
      <c r="S833" s="1">
        <f>IFERROR(VLOOKUP(A833,'微伴数据'!A:DB,12,0),"")</f>
      </c>
      <c r="T833" s="1">
        <f>IFERROR(VLOOKUP(A833,'微伴数据'!A:DB,32,0),"")</f>
      </c>
      <c r="U833" s="1">
        <f>IFERROR(VLOOKUP(A833,'微伴数据'!A:DC,81,0),"")</f>
      </c>
      <c r="V833" s="1"/>
      <c r="W833" s="1"/>
      <c r="X833" s="1">
        <f>IFERROR(VLOOKUP(A833,'星云问卷'!A:O,8,0),"")</f>
      </c>
      <c r="Y833" s="3">
        <f>IFERROR(VLOOKUP(A833,'星云问卷'!A:O,9,0),"")</f>
      </c>
      <c r="Z833" s="3">
        <f>IFERROR(VLOOKUP(A833,'星云问卷'!A:O,10,0),"")</f>
      </c>
      <c r="AA833" s="3">
        <f>IFERROR(VLOOKUP(A833,'星云问卷'!A:O,11,0),"")</f>
      </c>
      <c r="AB833" s="3">
        <f>IFERROR(VLOOKUP(A833,'星云问卷'!A:O,12,0),"")</f>
      </c>
      <c r="AC833" s="3">
        <f>IFERROR(VLOOKUP(A833,'星云问卷'!A:O,13,0),"")</f>
      </c>
      <c r="AD833" s="3">
        <f>IFERROR(VLOOKUP(A833,'星云问卷'!A:O,14,0),"")</f>
      </c>
      <c r="AE833" s="3">
        <f>IFERROR(VLOOKUP(A833,'星云问卷'!A:O,15,0),"")</f>
      </c>
      <c r="AF833" s="1">
        <f>IFERROR(VLOOKUP(A833,'微伴数据'!A:DB,72,0),"")</f>
      </c>
      <c r="AG833" s="5"/>
      <c r="AH833" s="4"/>
      <c r="AI833" s="5"/>
      <c r="AJ833" s="4"/>
      <c r="AK833" s="4"/>
      <c r="AL833" s="4"/>
      <c r="AM833" s="1"/>
      <c r="AN833" s="1"/>
      <c r="AO833" s="1"/>
    </row>
    <row r="834">
      <c r="A834" s="1">
        <f>IF('微伴数据'!A832="","",'微伴数据'!A832)</f>
      </c>
      <c r="B834" s="1">
        <f>IF('微伴数据'!B832="","",'微伴数据'!B832)</f>
      </c>
      <c r="C834" s="1">
        <f>IF('微伴数据'!G832="","",'微伴数据'!G832)</f>
      </c>
      <c r="D834" s="1">
        <f>IF('微伴数据'!D832="","",'微伴数据'!D832)</f>
      </c>
      <c r="E834" s="1">
        <f>IF('微伴数据'!CR826="","",'微伴数据'!CR826)</f>
      </c>
      <c r="F834" s="1">
        <f>IF('微伴数据'!CL826="","",'微伴数据'!CL826)</f>
      </c>
      <c r="G834" s="1" t="str">
        <v>B</v>
      </c>
      <c r="H834" s="1" t="str">
        <v>建联</v>
      </c>
      <c r="I834" s="1">
        <f>VLOOKUP(A834,'Sheet9'!A:A,1,0)</f>
      </c>
      <c r="J834" s="3"/>
      <c r="K834" s="1">
        <f>T834&amp;CHAR(10)&amp;U834&amp;CHAR(10)&amp;V834&amp;CHAR(10)&amp;Y834&amp;CHAR(10)&amp;Z834&amp;CHAR(10)&amp;AA834&amp;CHAR(10)&amp;AB834&amp;CHAR(10)&amp;AC834&amp;CHAR(10)&amp;AD834&amp;CHAR(10)&amp;AE834</f>
      </c>
      <c r="L834" s="2">
        <f>IFERROR(VLOOKUP(#REF!,'第一课直播'!D:L,9,0),IFERROR(VLOOKUP('第一课回放'!C:H,5,0),"未到课"))</f>
      </c>
      <c r="M834" s="2">
        <f>IFERROR(VLOOKUP(#REF!,'第一课回放'!C:H,5,0),"0:00:00")</f>
      </c>
      <c r="N834" s="2">
        <f>IFERROR(VLOOKUP(#REF!,'第二课直播'!D:L,9,0),"未到课")</f>
      </c>
      <c r="O834" s="2"/>
      <c r="P834" s="2"/>
      <c r="Q834" s="2"/>
      <c r="R834" s="2"/>
      <c r="S834" s="1">
        <f>IFERROR(VLOOKUP(A834,'微伴数据'!A:DB,12,0),"")</f>
      </c>
      <c r="T834" s="1">
        <f>IFERROR(VLOOKUP(A834,'微伴数据'!A:DB,32,0),"")</f>
      </c>
      <c r="U834" s="1">
        <f>IFERROR(VLOOKUP(A834,'微伴数据'!A:DC,81,0),"")</f>
      </c>
      <c r="V834" s="1"/>
      <c r="W834" s="1"/>
      <c r="X834" s="1">
        <f>IFERROR(VLOOKUP(A834,'星云问卷'!A:O,8,0),"")</f>
      </c>
      <c r="Y834" s="3">
        <f>IFERROR(VLOOKUP(A834,'星云问卷'!A:O,9,0),"")</f>
      </c>
      <c r="Z834" s="3">
        <f>IFERROR(VLOOKUP(A834,'星云问卷'!A:O,10,0),"")</f>
      </c>
      <c r="AA834" s="3">
        <f>IFERROR(VLOOKUP(A834,'星云问卷'!A:O,11,0),"")</f>
      </c>
      <c r="AB834" s="3">
        <f>IFERROR(VLOOKUP(A834,'星云问卷'!A:O,12,0),"")</f>
      </c>
      <c r="AC834" s="3">
        <f>IFERROR(VLOOKUP(A834,'星云问卷'!A:O,13,0),"")</f>
      </c>
      <c r="AD834" s="3">
        <f>IFERROR(VLOOKUP(A834,'星云问卷'!A:O,14,0),"")</f>
      </c>
      <c r="AE834" s="3">
        <f>IFERROR(VLOOKUP(A834,'星云问卷'!A:O,15,0),"")</f>
      </c>
      <c r="AF834" s="1">
        <f>IFERROR(VLOOKUP(A834,'微伴数据'!A:DB,72,0),"")</f>
      </c>
      <c r="AG834" s="5"/>
      <c r="AH834" s="4"/>
      <c r="AI834" s="5"/>
      <c r="AJ834" s="4"/>
      <c r="AK834" s="4"/>
      <c r="AL834" s="4"/>
      <c r="AM834" s="1"/>
      <c r="AN834" s="1"/>
      <c r="AO834" s="1"/>
    </row>
    <row r="835">
      <c r="A835" s="1">
        <f>IF('微伴数据'!A833="","",'微伴数据'!A833)</f>
      </c>
      <c r="B835" s="1">
        <f>IF('微伴数据'!B833="","",'微伴数据'!B833)</f>
      </c>
      <c r="C835" s="1">
        <f>IF('微伴数据'!G833="","",'微伴数据'!G833)</f>
      </c>
      <c r="D835" s="1">
        <f>IF('微伴数据'!D833="","",'微伴数据'!D833)</f>
      </c>
      <c r="E835" s="1">
        <f>IF('微伴数据'!CR827="","",'微伴数据'!CR827)</f>
      </c>
      <c r="F835" s="1">
        <f>IF('微伴数据'!CL827="","",'微伴数据'!CL827)</f>
      </c>
      <c r="G835" s="1" t="str">
        <v>B</v>
      </c>
      <c r="H835" s="1" t="str">
        <v>建联</v>
      </c>
      <c r="I835" s="1">
        <f>VLOOKUP(A835,'Sheet9'!A:A,1,0)</f>
      </c>
      <c r="J835" s="3"/>
      <c r="K835" s="1">
        <f>T835&amp;CHAR(10)&amp;U835&amp;CHAR(10)&amp;V835&amp;CHAR(10)&amp;Y835&amp;CHAR(10)&amp;Z835&amp;CHAR(10)&amp;AA835&amp;CHAR(10)&amp;AB835&amp;CHAR(10)&amp;AC835&amp;CHAR(10)&amp;AD835&amp;CHAR(10)&amp;AE835</f>
      </c>
      <c r="L835" s="2">
        <f>IFERROR(VLOOKUP(#REF!,'第一课直播'!D:L,9,0),IFERROR(VLOOKUP('第一课回放'!C:H,5,0),"未到课"))</f>
      </c>
      <c r="M835" s="2">
        <f>IFERROR(VLOOKUP(#REF!,'第一课回放'!C:H,5,0),"0:00:00")</f>
      </c>
      <c r="N835" s="2">
        <f>IFERROR(VLOOKUP(#REF!,'第二课直播'!D:L,9,0),"未到课")</f>
      </c>
      <c r="O835" s="2"/>
      <c r="P835" s="2"/>
      <c r="Q835" s="2"/>
      <c r="R835" s="2"/>
      <c r="S835" s="1">
        <f>IFERROR(VLOOKUP(A835,'微伴数据'!A:DB,12,0),"")</f>
      </c>
      <c r="T835" s="1">
        <f>IFERROR(VLOOKUP(A835,'微伴数据'!A:DB,32,0),"")</f>
      </c>
      <c r="U835" s="1">
        <f>IFERROR(VLOOKUP(A835,'微伴数据'!A:DC,81,0),"")</f>
      </c>
      <c r="V835" s="1"/>
      <c r="W835" s="1"/>
      <c r="X835" s="1">
        <f>IFERROR(VLOOKUP(A835,'星云问卷'!A:O,8,0),"")</f>
      </c>
      <c r="Y835" s="3">
        <f>IFERROR(VLOOKUP(A835,'星云问卷'!A:O,9,0),"")</f>
      </c>
      <c r="Z835" s="3">
        <f>IFERROR(VLOOKUP(A835,'星云问卷'!A:O,10,0),"")</f>
      </c>
      <c r="AA835" s="3">
        <f>IFERROR(VLOOKUP(A835,'星云问卷'!A:O,11,0),"")</f>
      </c>
      <c r="AB835" s="3">
        <f>IFERROR(VLOOKUP(A835,'星云问卷'!A:O,12,0),"")</f>
      </c>
      <c r="AC835" s="3">
        <f>IFERROR(VLOOKUP(A835,'星云问卷'!A:O,13,0),"")</f>
      </c>
      <c r="AD835" s="3">
        <f>IFERROR(VLOOKUP(A835,'星云问卷'!A:O,14,0),"")</f>
      </c>
      <c r="AE835" s="3">
        <f>IFERROR(VLOOKUP(A835,'星云问卷'!A:O,15,0),"")</f>
      </c>
      <c r="AF835" s="1">
        <f>IFERROR(VLOOKUP(A835,'微伴数据'!A:DB,72,0),"")</f>
      </c>
      <c r="AG835" s="5"/>
      <c r="AH835" s="4"/>
      <c r="AI835" s="5"/>
      <c r="AJ835" s="4"/>
      <c r="AK835" s="4"/>
      <c r="AL835" s="4"/>
      <c r="AM835" s="1"/>
      <c r="AN835" s="1"/>
      <c r="AO835" s="1"/>
    </row>
    <row r="836">
      <c r="A836" s="1">
        <f>IF('微伴数据'!A834="","",'微伴数据'!A834)</f>
      </c>
      <c r="B836" s="1">
        <f>IF('微伴数据'!B834="","",'微伴数据'!B834)</f>
      </c>
      <c r="C836" s="1">
        <f>IF('微伴数据'!G834="","",'微伴数据'!G834)</f>
      </c>
      <c r="D836" s="1">
        <f>IF('微伴数据'!D834="","",'微伴数据'!D834)</f>
      </c>
      <c r="E836" s="1">
        <f>IF('微伴数据'!CR828="","",'微伴数据'!CR828)</f>
      </c>
      <c r="F836" s="1">
        <f>IF('微伴数据'!CL828="","",'微伴数据'!CL828)</f>
      </c>
      <c r="G836" s="1" t="str">
        <v>B</v>
      </c>
      <c r="H836" s="1" t="str">
        <v>建联</v>
      </c>
      <c r="I836" s="1">
        <f>VLOOKUP(A836,'Sheet9'!A:A,1,0)</f>
      </c>
      <c r="J836" s="3"/>
      <c r="K836" s="1">
        <f>T836&amp;CHAR(10)&amp;U836&amp;CHAR(10)&amp;V836&amp;CHAR(10)&amp;Y836&amp;CHAR(10)&amp;Z836&amp;CHAR(10)&amp;AA836&amp;CHAR(10)&amp;AB836&amp;CHAR(10)&amp;AC836&amp;CHAR(10)&amp;AD836&amp;CHAR(10)&amp;AE836</f>
      </c>
      <c r="L836" s="2">
        <f>IFERROR(VLOOKUP(#REF!,'第一课直播'!D:L,9,0),IFERROR(VLOOKUP('第一课回放'!C:H,5,0),"未到课"))</f>
      </c>
      <c r="M836" s="2">
        <f>IFERROR(VLOOKUP(#REF!,'第一课回放'!C:H,5,0),"0:00:00")</f>
      </c>
      <c r="N836" s="2">
        <f>IFERROR(VLOOKUP(#REF!,'第二课直播'!D:L,9,0),"未到课")</f>
      </c>
      <c r="O836" s="2"/>
      <c r="P836" s="2"/>
      <c r="Q836" s="2"/>
      <c r="R836" s="2"/>
      <c r="S836" s="1">
        <f>IFERROR(VLOOKUP(A836,'微伴数据'!A:DB,12,0),"")</f>
      </c>
      <c r="T836" s="1">
        <f>IFERROR(VLOOKUP(A836,'微伴数据'!A:DB,32,0),"")</f>
      </c>
      <c r="U836" s="1">
        <f>IFERROR(VLOOKUP(A836,'微伴数据'!A:DC,81,0),"")</f>
      </c>
      <c r="V836" s="1"/>
      <c r="W836" s="1"/>
      <c r="X836" s="1">
        <f>IFERROR(VLOOKUP(A836,'星云问卷'!A:O,8,0),"")</f>
      </c>
      <c r="Y836" s="3">
        <f>IFERROR(VLOOKUP(A836,'星云问卷'!A:O,9,0),"")</f>
      </c>
      <c r="Z836" s="3">
        <f>IFERROR(VLOOKUP(A836,'星云问卷'!A:O,10,0),"")</f>
      </c>
      <c r="AA836" s="3">
        <f>IFERROR(VLOOKUP(A836,'星云问卷'!A:O,11,0),"")</f>
      </c>
      <c r="AB836" s="3">
        <f>IFERROR(VLOOKUP(A836,'星云问卷'!A:O,12,0),"")</f>
      </c>
      <c r="AC836" s="3">
        <f>IFERROR(VLOOKUP(A836,'星云问卷'!A:O,13,0),"")</f>
      </c>
      <c r="AD836" s="3">
        <f>IFERROR(VLOOKUP(A836,'星云问卷'!A:O,14,0),"")</f>
      </c>
      <c r="AE836" s="3">
        <f>IFERROR(VLOOKUP(A836,'星云问卷'!A:O,15,0),"")</f>
      </c>
      <c r="AF836" s="1">
        <f>IFERROR(VLOOKUP(A836,'微伴数据'!A:DB,72,0),"")</f>
      </c>
      <c r="AG836" s="5"/>
      <c r="AH836" s="4"/>
      <c r="AI836" s="5"/>
      <c r="AJ836" s="4"/>
      <c r="AK836" s="4"/>
      <c r="AL836" s="4"/>
      <c r="AM836" s="1"/>
      <c r="AN836" s="1"/>
      <c r="AO836" s="1"/>
    </row>
    <row r="837">
      <c r="A837" s="1">
        <f>IF('微伴数据'!A835="","",'微伴数据'!A835)</f>
      </c>
      <c r="B837" s="1">
        <f>IF('微伴数据'!B835="","",'微伴数据'!B835)</f>
      </c>
      <c r="C837" s="1">
        <f>IF('微伴数据'!G835="","",'微伴数据'!G835)</f>
      </c>
      <c r="D837" s="1">
        <f>IF('微伴数据'!D835="","",'微伴数据'!D835)</f>
      </c>
      <c r="E837" s="1">
        <f>IF('微伴数据'!CR829="","",'微伴数据'!CR829)</f>
      </c>
      <c r="F837" s="1">
        <f>IF('微伴数据'!CL829="","",'微伴数据'!CL829)</f>
      </c>
      <c r="G837" s="1" t="str">
        <v>B</v>
      </c>
      <c r="H837" s="1" t="str">
        <v>建联</v>
      </c>
      <c r="I837" s="1">
        <f>VLOOKUP(A837,'Sheet9'!A:A,1,0)</f>
      </c>
      <c r="J837" s="3"/>
      <c r="K837" s="1">
        <f>T837&amp;CHAR(10)&amp;U837&amp;CHAR(10)&amp;V837&amp;CHAR(10)&amp;Y837&amp;CHAR(10)&amp;Z837&amp;CHAR(10)&amp;AA837&amp;CHAR(10)&amp;AB837&amp;CHAR(10)&amp;AC837&amp;CHAR(10)&amp;AD837&amp;CHAR(10)&amp;AE837</f>
      </c>
      <c r="L837" s="2">
        <f>IFERROR(VLOOKUP(#REF!,'第一课直播'!D:L,9,0),IFERROR(VLOOKUP('第一课回放'!C:H,5,0),"未到课"))</f>
      </c>
      <c r="M837" s="2">
        <f>IFERROR(VLOOKUP(#REF!,'第一课回放'!C:H,5,0),"0:00:00")</f>
      </c>
      <c r="N837" s="2">
        <f>IFERROR(VLOOKUP(#REF!,'第二课直播'!D:L,9,0),"未到课")</f>
      </c>
      <c r="O837" s="2"/>
      <c r="P837" s="2"/>
      <c r="Q837" s="2"/>
      <c r="R837" s="2"/>
      <c r="S837" s="1">
        <f>IFERROR(VLOOKUP(A837,'微伴数据'!A:DB,12,0),"")</f>
      </c>
      <c r="T837" s="1">
        <f>IFERROR(VLOOKUP(A837,'微伴数据'!A:DB,32,0),"")</f>
      </c>
      <c r="U837" s="1">
        <f>IFERROR(VLOOKUP(A837,'微伴数据'!A:DC,81,0),"")</f>
      </c>
      <c r="V837" s="1"/>
      <c r="W837" s="1"/>
      <c r="X837" s="1">
        <f>IFERROR(VLOOKUP(A837,'星云问卷'!A:O,8,0),"")</f>
      </c>
      <c r="Y837" s="3">
        <f>IFERROR(VLOOKUP(A837,'星云问卷'!A:O,9,0),"")</f>
      </c>
      <c r="Z837" s="3">
        <f>IFERROR(VLOOKUP(A837,'星云问卷'!A:O,10,0),"")</f>
      </c>
      <c r="AA837" s="3">
        <f>IFERROR(VLOOKUP(A837,'星云问卷'!A:O,11,0),"")</f>
      </c>
      <c r="AB837" s="3">
        <f>IFERROR(VLOOKUP(A837,'星云问卷'!A:O,12,0),"")</f>
      </c>
      <c r="AC837" s="3">
        <f>IFERROR(VLOOKUP(A837,'星云问卷'!A:O,13,0),"")</f>
      </c>
      <c r="AD837" s="3">
        <f>IFERROR(VLOOKUP(A837,'星云问卷'!A:O,14,0),"")</f>
      </c>
      <c r="AE837" s="3">
        <f>IFERROR(VLOOKUP(A837,'星云问卷'!A:O,15,0),"")</f>
      </c>
      <c r="AF837" s="1">
        <f>IFERROR(VLOOKUP(A837,'微伴数据'!A:DB,72,0),"")</f>
      </c>
      <c r="AG837" s="5"/>
      <c r="AH837" s="4"/>
      <c r="AI837" s="5"/>
      <c r="AJ837" s="4"/>
      <c r="AK837" s="4"/>
      <c r="AL837" s="4"/>
      <c r="AM837" s="1"/>
      <c r="AN837" s="1"/>
      <c r="AO837" s="1"/>
    </row>
    <row r="838">
      <c r="A838" s="1">
        <f>IF('微伴数据'!A836="","",'微伴数据'!A836)</f>
      </c>
      <c r="B838" s="1">
        <f>IF('微伴数据'!B836="","",'微伴数据'!B836)</f>
      </c>
      <c r="C838" s="1">
        <f>IF('微伴数据'!G836="","",'微伴数据'!G836)</f>
      </c>
      <c r="D838" s="1">
        <f>IF('微伴数据'!D836="","",'微伴数据'!D836)</f>
      </c>
      <c r="E838" s="1">
        <f>IF('微伴数据'!CR830="","",'微伴数据'!CR830)</f>
      </c>
      <c r="F838" s="1">
        <f>IF('微伴数据'!CL830="","",'微伴数据'!CL830)</f>
      </c>
      <c r="G838" s="1" t="str">
        <v>B</v>
      </c>
      <c r="H838" s="1" t="str">
        <v>建联</v>
      </c>
      <c r="I838" s="1">
        <f>VLOOKUP(A838,'Sheet9'!A:A,1,0)</f>
      </c>
      <c r="J838" s="3"/>
      <c r="K838" s="1">
        <f>T838&amp;CHAR(10)&amp;U838&amp;CHAR(10)&amp;V838&amp;CHAR(10)&amp;Y838&amp;CHAR(10)&amp;Z838&amp;CHAR(10)&amp;AA838&amp;CHAR(10)&amp;AB838&amp;CHAR(10)&amp;AC838&amp;CHAR(10)&amp;AD838&amp;CHAR(10)&amp;AE838</f>
      </c>
      <c r="L838" s="2">
        <f>IFERROR(VLOOKUP(#REF!,'第一课直播'!D:L,9,0),IFERROR(VLOOKUP('第一课回放'!C:H,5,0),"未到课"))</f>
      </c>
      <c r="M838" s="2">
        <f>IFERROR(VLOOKUP(#REF!,'第一课回放'!C:H,5,0),"0:00:00")</f>
      </c>
      <c r="N838" s="2">
        <f>IFERROR(VLOOKUP(#REF!,'第二课直播'!D:L,9,0),"未到课")</f>
      </c>
      <c r="O838" s="2"/>
      <c r="P838" s="2"/>
      <c r="Q838" s="2"/>
      <c r="R838" s="2"/>
      <c r="S838" s="1">
        <f>IFERROR(VLOOKUP(A838,'微伴数据'!A:DB,12,0),"")</f>
      </c>
      <c r="T838" s="1">
        <f>IFERROR(VLOOKUP(A838,'微伴数据'!A:DB,32,0),"")</f>
      </c>
      <c r="U838" s="1">
        <f>IFERROR(VLOOKUP(A838,'微伴数据'!A:DC,81,0),"")</f>
      </c>
      <c r="V838" s="1"/>
      <c r="W838" s="1"/>
      <c r="X838" s="1">
        <f>IFERROR(VLOOKUP(A838,'星云问卷'!A:O,8,0),"")</f>
      </c>
      <c r="Y838" s="3">
        <f>IFERROR(VLOOKUP(A838,'星云问卷'!A:O,9,0),"")</f>
      </c>
      <c r="Z838" s="3">
        <f>IFERROR(VLOOKUP(A838,'星云问卷'!A:O,10,0),"")</f>
      </c>
      <c r="AA838" s="3">
        <f>IFERROR(VLOOKUP(A838,'星云问卷'!A:O,11,0),"")</f>
      </c>
      <c r="AB838" s="3">
        <f>IFERROR(VLOOKUP(A838,'星云问卷'!A:O,12,0),"")</f>
      </c>
      <c r="AC838" s="3">
        <f>IFERROR(VLOOKUP(A838,'星云问卷'!A:O,13,0),"")</f>
      </c>
      <c r="AD838" s="3">
        <f>IFERROR(VLOOKUP(A838,'星云问卷'!A:O,14,0),"")</f>
      </c>
      <c r="AE838" s="3">
        <f>IFERROR(VLOOKUP(A838,'星云问卷'!A:O,15,0),"")</f>
      </c>
      <c r="AF838" s="1">
        <f>IFERROR(VLOOKUP(A838,'微伴数据'!A:DB,72,0),"")</f>
      </c>
      <c r="AG838" s="5"/>
      <c r="AH838" s="4"/>
      <c r="AI838" s="5"/>
      <c r="AJ838" s="4"/>
      <c r="AK838" s="4"/>
      <c r="AL838" s="4"/>
      <c r="AM838" s="1"/>
      <c r="AN838" s="1"/>
      <c r="AO838" s="1"/>
    </row>
    <row r="839">
      <c r="A839" s="1">
        <f>IF('微伴数据'!A837="","",'微伴数据'!A837)</f>
      </c>
      <c r="B839" s="1">
        <f>IF('微伴数据'!B837="","",'微伴数据'!B837)</f>
      </c>
      <c r="C839" s="1">
        <f>IF('微伴数据'!G837="","",'微伴数据'!G837)</f>
      </c>
      <c r="D839" s="1">
        <f>IF('微伴数据'!D837="","",'微伴数据'!D837)</f>
      </c>
      <c r="E839" s="1">
        <f>IF('微伴数据'!CR831="","",'微伴数据'!CR831)</f>
      </c>
      <c r="F839" s="1">
        <f>IF('微伴数据'!CL831="","",'微伴数据'!CL831)</f>
      </c>
      <c r="G839" s="1" t="str">
        <v>B</v>
      </c>
      <c r="H839" s="1" t="str">
        <v>建联</v>
      </c>
      <c r="I839" s="1">
        <f>VLOOKUP(A839,'Sheet9'!A:A,1,0)</f>
      </c>
      <c r="J839" s="3"/>
      <c r="K839" s="1">
        <f>T839&amp;CHAR(10)&amp;U839&amp;CHAR(10)&amp;V839&amp;CHAR(10)&amp;Y839&amp;CHAR(10)&amp;Z839&amp;CHAR(10)&amp;AA839&amp;CHAR(10)&amp;AB839&amp;CHAR(10)&amp;AC839&amp;CHAR(10)&amp;AD839&amp;CHAR(10)&amp;AE839</f>
      </c>
      <c r="L839" s="2">
        <f>IFERROR(VLOOKUP(#REF!,'第一课直播'!D:L,9,0),IFERROR(VLOOKUP('第一课回放'!C:H,5,0),"未到课"))</f>
      </c>
      <c r="M839" s="2">
        <f>IFERROR(VLOOKUP(#REF!,'第一课回放'!C:H,5,0),"0:00:00")</f>
      </c>
      <c r="N839" s="2">
        <f>IFERROR(VLOOKUP(#REF!,'第二课直播'!D:L,9,0),"未到课")</f>
      </c>
      <c r="O839" s="2"/>
      <c r="P839" s="2"/>
      <c r="Q839" s="2"/>
      <c r="R839" s="2"/>
      <c r="S839" s="1">
        <f>IFERROR(VLOOKUP(A839,'微伴数据'!A:DB,12,0),"")</f>
      </c>
      <c r="T839" s="1">
        <f>IFERROR(VLOOKUP(A839,'微伴数据'!A:DB,32,0),"")</f>
      </c>
      <c r="U839" s="1">
        <f>IFERROR(VLOOKUP(A839,'微伴数据'!A:DC,81,0),"")</f>
      </c>
      <c r="V839" s="1"/>
      <c r="W839" s="1"/>
      <c r="X839" s="1">
        <f>IFERROR(VLOOKUP(A839,'星云问卷'!A:O,8,0),"")</f>
      </c>
      <c r="Y839" s="3">
        <f>IFERROR(VLOOKUP(A839,'星云问卷'!A:O,9,0),"")</f>
      </c>
      <c r="Z839" s="3">
        <f>IFERROR(VLOOKUP(A839,'星云问卷'!A:O,10,0),"")</f>
      </c>
      <c r="AA839" s="3">
        <f>IFERROR(VLOOKUP(A839,'星云问卷'!A:O,11,0),"")</f>
      </c>
      <c r="AB839" s="3">
        <f>IFERROR(VLOOKUP(A839,'星云问卷'!A:O,12,0),"")</f>
      </c>
      <c r="AC839" s="3">
        <f>IFERROR(VLOOKUP(A839,'星云问卷'!A:O,13,0),"")</f>
      </c>
      <c r="AD839" s="3">
        <f>IFERROR(VLOOKUP(A839,'星云问卷'!A:O,14,0),"")</f>
      </c>
      <c r="AE839" s="3">
        <f>IFERROR(VLOOKUP(A839,'星云问卷'!A:O,15,0),"")</f>
      </c>
      <c r="AF839" s="1">
        <f>IFERROR(VLOOKUP(A839,'微伴数据'!A:DB,72,0),"")</f>
      </c>
      <c r="AG839" s="5"/>
      <c r="AH839" s="4"/>
      <c r="AI839" s="5"/>
      <c r="AJ839" s="4"/>
      <c r="AK839" s="4"/>
      <c r="AL839" s="4"/>
      <c r="AM839" s="1"/>
      <c r="AN839" s="1"/>
      <c r="AO839" s="1"/>
    </row>
    <row r="840">
      <c r="A840" s="1">
        <f>IF('微伴数据'!A838="","",'微伴数据'!A838)</f>
      </c>
      <c r="B840" s="1">
        <f>IF('微伴数据'!B838="","",'微伴数据'!B838)</f>
      </c>
      <c r="C840" s="1">
        <f>IF('微伴数据'!G838="","",'微伴数据'!G838)</f>
      </c>
      <c r="D840" s="1">
        <f>IF('微伴数据'!D838="","",'微伴数据'!D838)</f>
      </c>
      <c r="E840" s="1">
        <f>IF('微伴数据'!CR832="","",'微伴数据'!CR832)</f>
      </c>
      <c r="F840" s="1">
        <f>IF('微伴数据'!CL832="","",'微伴数据'!CL832)</f>
      </c>
      <c r="G840" s="1" t="str">
        <v>B</v>
      </c>
      <c r="H840" s="1" t="str">
        <v>建联</v>
      </c>
      <c r="I840" s="1">
        <f>VLOOKUP(A840,'Sheet9'!A:A,1,0)</f>
      </c>
      <c r="J840" s="3"/>
      <c r="K840" s="1">
        <f>T840&amp;CHAR(10)&amp;U840&amp;CHAR(10)&amp;V840&amp;CHAR(10)&amp;Y840&amp;CHAR(10)&amp;Z840&amp;CHAR(10)&amp;AA840&amp;CHAR(10)&amp;AB840&amp;CHAR(10)&amp;AC840&amp;CHAR(10)&amp;AD840&amp;CHAR(10)&amp;AE840</f>
      </c>
      <c r="L840" s="2">
        <f>IFERROR(VLOOKUP(#REF!,'第一课直播'!D:L,9,0),IFERROR(VLOOKUP('第一课回放'!C:H,5,0),"未到课"))</f>
      </c>
      <c r="M840" s="2">
        <f>IFERROR(VLOOKUP(#REF!,'第一课回放'!C:H,5,0),"0:00:00")</f>
      </c>
      <c r="N840" s="2">
        <f>IFERROR(VLOOKUP(#REF!,'第二课直播'!D:L,9,0),"未到课")</f>
      </c>
      <c r="O840" s="2"/>
      <c r="P840" s="2"/>
      <c r="Q840" s="2"/>
      <c r="R840" s="2"/>
      <c r="S840" s="1">
        <f>IFERROR(VLOOKUP(A840,'微伴数据'!A:DB,12,0),"")</f>
      </c>
      <c r="T840" s="1">
        <f>IFERROR(VLOOKUP(A840,'微伴数据'!A:DB,32,0),"")</f>
      </c>
      <c r="U840" s="1">
        <f>IFERROR(VLOOKUP(A840,'微伴数据'!A:DC,81,0),"")</f>
      </c>
      <c r="V840" s="1"/>
      <c r="W840" s="1"/>
      <c r="X840" s="1">
        <f>IFERROR(VLOOKUP(A840,'星云问卷'!A:O,8,0),"")</f>
      </c>
      <c r="Y840" s="3">
        <f>IFERROR(VLOOKUP(A840,'星云问卷'!A:O,9,0),"")</f>
      </c>
      <c r="Z840" s="3">
        <f>IFERROR(VLOOKUP(A840,'星云问卷'!A:O,10,0),"")</f>
      </c>
      <c r="AA840" s="3">
        <f>IFERROR(VLOOKUP(A840,'星云问卷'!A:O,11,0),"")</f>
      </c>
      <c r="AB840" s="3">
        <f>IFERROR(VLOOKUP(A840,'星云问卷'!A:O,12,0),"")</f>
      </c>
      <c r="AC840" s="3">
        <f>IFERROR(VLOOKUP(A840,'星云问卷'!A:O,13,0),"")</f>
      </c>
      <c r="AD840" s="3">
        <f>IFERROR(VLOOKUP(A840,'星云问卷'!A:O,14,0),"")</f>
      </c>
      <c r="AE840" s="3">
        <f>IFERROR(VLOOKUP(A840,'星云问卷'!A:O,15,0),"")</f>
      </c>
      <c r="AF840" s="1">
        <f>IFERROR(VLOOKUP(A840,'微伴数据'!A:DB,72,0),"")</f>
      </c>
      <c r="AG840" s="5"/>
      <c r="AH840" s="4"/>
      <c r="AI840" s="5"/>
      <c r="AJ840" s="4"/>
      <c r="AK840" s="4"/>
      <c r="AL840" s="4"/>
      <c r="AM840" s="1"/>
      <c r="AN840" s="1"/>
      <c r="AO840" s="1"/>
    </row>
    <row r="841">
      <c r="A841" s="1">
        <f>IF('微伴数据'!A839="","",'微伴数据'!A839)</f>
      </c>
      <c r="B841" s="1">
        <f>IF('微伴数据'!B839="","",'微伴数据'!B839)</f>
      </c>
      <c r="C841" s="1">
        <f>IF('微伴数据'!G839="","",'微伴数据'!G839)</f>
      </c>
      <c r="D841" s="1">
        <f>IF('微伴数据'!D839="","",'微伴数据'!D839)</f>
      </c>
      <c r="E841" s="1">
        <f>IF('微伴数据'!CR833="","",'微伴数据'!CR833)</f>
      </c>
      <c r="F841" s="1">
        <f>IF('微伴数据'!CL833="","",'微伴数据'!CL833)</f>
      </c>
      <c r="G841" s="1" t="str">
        <v>B</v>
      </c>
      <c r="H841" s="1" t="str">
        <v>建联</v>
      </c>
      <c r="I841" s="1">
        <f>VLOOKUP(A841,'Sheet9'!A:A,1,0)</f>
      </c>
      <c r="J841" s="3"/>
      <c r="K841" s="1">
        <f>T841&amp;CHAR(10)&amp;U841&amp;CHAR(10)&amp;V841&amp;CHAR(10)&amp;Y841&amp;CHAR(10)&amp;Z841&amp;CHAR(10)&amp;AA841&amp;CHAR(10)&amp;AB841&amp;CHAR(10)&amp;AC841&amp;CHAR(10)&amp;AD841&amp;CHAR(10)&amp;AE841</f>
      </c>
      <c r="L841" s="2">
        <f>IFERROR(VLOOKUP(#REF!,'第一课直播'!D:L,9,0),IFERROR(VLOOKUP('第一课回放'!C:H,5,0),"未到课"))</f>
      </c>
      <c r="M841" s="2">
        <f>IFERROR(VLOOKUP(#REF!,'第一课回放'!C:H,5,0),"0:00:00")</f>
      </c>
      <c r="N841" s="2">
        <f>IFERROR(VLOOKUP(#REF!,'第二课直播'!D:L,9,0),"未到课")</f>
      </c>
      <c r="O841" s="2"/>
      <c r="P841" s="2"/>
      <c r="Q841" s="2"/>
      <c r="R841" s="2"/>
      <c r="S841" s="1">
        <f>IFERROR(VLOOKUP(A841,'微伴数据'!A:DB,12,0),"")</f>
      </c>
      <c r="T841" s="1">
        <f>IFERROR(VLOOKUP(A841,'微伴数据'!A:DB,32,0),"")</f>
      </c>
      <c r="U841" s="1">
        <f>IFERROR(VLOOKUP(A841,'微伴数据'!A:DC,81,0),"")</f>
      </c>
      <c r="V841" s="1"/>
      <c r="W841" s="1"/>
      <c r="X841" s="1">
        <f>IFERROR(VLOOKUP(A841,'星云问卷'!A:O,8,0),"")</f>
      </c>
      <c r="Y841" s="3">
        <f>IFERROR(VLOOKUP(A841,'星云问卷'!A:O,9,0),"")</f>
      </c>
      <c r="Z841" s="3">
        <f>IFERROR(VLOOKUP(A841,'星云问卷'!A:O,10,0),"")</f>
      </c>
      <c r="AA841" s="3">
        <f>IFERROR(VLOOKUP(A841,'星云问卷'!A:O,11,0),"")</f>
      </c>
      <c r="AB841" s="3">
        <f>IFERROR(VLOOKUP(A841,'星云问卷'!A:O,12,0),"")</f>
      </c>
      <c r="AC841" s="3">
        <f>IFERROR(VLOOKUP(A841,'星云问卷'!A:O,13,0),"")</f>
      </c>
      <c r="AD841" s="3">
        <f>IFERROR(VLOOKUP(A841,'星云问卷'!A:O,14,0),"")</f>
      </c>
      <c r="AE841" s="3">
        <f>IFERROR(VLOOKUP(A841,'星云问卷'!A:O,15,0),"")</f>
      </c>
      <c r="AF841" s="1">
        <f>IFERROR(VLOOKUP(A841,'微伴数据'!A:DB,72,0),"")</f>
      </c>
      <c r="AG841" s="5"/>
      <c r="AH841" s="4"/>
      <c r="AI841" s="5"/>
      <c r="AJ841" s="4"/>
      <c r="AK841" s="4"/>
      <c r="AL841" s="4"/>
      <c r="AM841" s="1"/>
      <c r="AN841" s="1"/>
      <c r="AO841" s="1"/>
    </row>
    <row r="842">
      <c r="A842" s="1">
        <f>IF('微伴数据'!A840="","",'微伴数据'!A840)</f>
      </c>
      <c r="B842" s="1">
        <f>IF('微伴数据'!B840="","",'微伴数据'!B840)</f>
      </c>
      <c r="C842" s="1">
        <f>IF('微伴数据'!G840="","",'微伴数据'!G840)</f>
      </c>
      <c r="D842" s="1">
        <f>IF('微伴数据'!D840="","",'微伴数据'!D840)</f>
      </c>
      <c r="E842" s="1">
        <f>IF('微伴数据'!CR834="","",'微伴数据'!CR834)</f>
      </c>
      <c r="F842" s="1">
        <f>IF('微伴数据'!CL834="","",'微伴数据'!CL834)</f>
      </c>
      <c r="G842" s="1" t="str">
        <v>B</v>
      </c>
      <c r="H842" s="1" t="str">
        <v>建联</v>
      </c>
      <c r="I842" s="1">
        <f>VLOOKUP(A842,'Sheet9'!A:A,1,0)</f>
      </c>
      <c r="J842" s="3"/>
      <c r="K842" s="1">
        <f>T842&amp;CHAR(10)&amp;U842&amp;CHAR(10)&amp;V842&amp;CHAR(10)&amp;Y842&amp;CHAR(10)&amp;Z842&amp;CHAR(10)&amp;AA842&amp;CHAR(10)&amp;AB842&amp;CHAR(10)&amp;AC842&amp;CHAR(10)&amp;AD842&amp;CHAR(10)&amp;AE842</f>
      </c>
      <c r="L842" s="2">
        <f>IFERROR(VLOOKUP(#REF!,'第一课直播'!D:L,9,0),IFERROR(VLOOKUP('第一课回放'!C:H,5,0),"未到课"))</f>
      </c>
      <c r="M842" s="2">
        <f>IFERROR(VLOOKUP(#REF!,'第一课回放'!C:H,5,0),"0:00:00")</f>
      </c>
      <c r="N842" s="2">
        <f>IFERROR(VLOOKUP(#REF!,'第二课直播'!D:L,9,0),"未到课")</f>
      </c>
      <c r="O842" s="2"/>
      <c r="P842" s="2"/>
      <c r="Q842" s="2"/>
      <c r="R842" s="2"/>
      <c r="S842" s="1">
        <f>IFERROR(VLOOKUP(A842,'微伴数据'!A:DB,12,0),"")</f>
      </c>
      <c r="T842" s="1">
        <f>IFERROR(VLOOKUP(A842,'微伴数据'!A:DB,32,0),"")</f>
      </c>
      <c r="U842" s="1">
        <f>IFERROR(VLOOKUP(A842,'微伴数据'!A:DC,81,0),"")</f>
      </c>
      <c r="V842" s="1"/>
      <c r="W842" s="1"/>
      <c r="X842" s="1">
        <f>IFERROR(VLOOKUP(A842,'星云问卷'!A:O,8,0),"")</f>
      </c>
      <c r="Y842" s="3">
        <f>IFERROR(VLOOKUP(A842,'星云问卷'!A:O,9,0),"")</f>
      </c>
      <c r="Z842" s="3">
        <f>IFERROR(VLOOKUP(A842,'星云问卷'!A:O,10,0),"")</f>
      </c>
      <c r="AA842" s="3">
        <f>IFERROR(VLOOKUP(A842,'星云问卷'!A:O,11,0),"")</f>
      </c>
      <c r="AB842" s="3">
        <f>IFERROR(VLOOKUP(A842,'星云问卷'!A:O,12,0),"")</f>
      </c>
      <c r="AC842" s="3">
        <f>IFERROR(VLOOKUP(A842,'星云问卷'!A:O,13,0),"")</f>
      </c>
      <c r="AD842" s="3">
        <f>IFERROR(VLOOKUP(A842,'星云问卷'!A:O,14,0),"")</f>
      </c>
      <c r="AE842" s="3">
        <f>IFERROR(VLOOKUP(A842,'星云问卷'!A:O,15,0),"")</f>
      </c>
      <c r="AF842" s="1">
        <f>IFERROR(VLOOKUP(A842,'微伴数据'!A:DB,72,0),"")</f>
      </c>
      <c r="AG842" s="5"/>
      <c r="AH842" s="4"/>
      <c r="AI842" s="5"/>
      <c r="AJ842" s="4"/>
      <c r="AK842" s="4"/>
      <c r="AL842" s="4"/>
      <c r="AM842" s="1"/>
      <c r="AN842" s="1"/>
      <c r="AO842" s="1"/>
    </row>
    <row r="843">
      <c r="A843" s="1">
        <f>IF('微伴数据'!A841="","",'微伴数据'!A841)</f>
      </c>
      <c r="B843" s="1">
        <f>IF('微伴数据'!B841="","",'微伴数据'!B841)</f>
      </c>
      <c r="C843" s="1">
        <f>IF('微伴数据'!G841="","",'微伴数据'!G841)</f>
      </c>
      <c r="D843" s="1">
        <f>IF('微伴数据'!D841="","",'微伴数据'!D841)</f>
      </c>
      <c r="E843" s="1">
        <f>IF('微伴数据'!CR835="","",'微伴数据'!CR835)</f>
      </c>
      <c r="F843" s="1">
        <f>IF('微伴数据'!CL835="","",'微伴数据'!CL835)</f>
      </c>
      <c r="G843" s="1" t="str">
        <v>B</v>
      </c>
      <c r="H843" s="1" t="str">
        <v>建联</v>
      </c>
      <c r="I843" s="1">
        <f>VLOOKUP(A843,'Sheet9'!A:A,1,0)</f>
      </c>
      <c r="J843" s="3"/>
      <c r="K843" s="1">
        <f>T843&amp;CHAR(10)&amp;U843&amp;CHAR(10)&amp;V843&amp;CHAR(10)&amp;Y843&amp;CHAR(10)&amp;Z843&amp;CHAR(10)&amp;AA843&amp;CHAR(10)&amp;AB843&amp;CHAR(10)&amp;AC843&amp;CHAR(10)&amp;AD843&amp;CHAR(10)&amp;AE843</f>
      </c>
      <c r="L843" s="2">
        <f>IFERROR(VLOOKUP(#REF!,'第一课直播'!D:L,9,0),IFERROR(VLOOKUP('第一课回放'!C:H,5,0),"未到课"))</f>
      </c>
      <c r="M843" s="2">
        <f>IFERROR(VLOOKUP(#REF!,'第一课回放'!C:H,5,0),"0:00:00")</f>
      </c>
      <c r="N843" s="2">
        <f>IFERROR(VLOOKUP(#REF!,'第二课直播'!D:L,9,0),"未到课")</f>
      </c>
      <c r="O843" s="2"/>
      <c r="P843" s="2"/>
      <c r="Q843" s="2"/>
      <c r="R843" s="2"/>
      <c r="S843" s="1">
        <f>IFERROR(VLOOKUP(A843,'微伴数据'!A:DB,12,0),"")</f>
      </c>
      <c r="T843" s="1">
        <f>IFERROR(VLOOKUP(A843,'微伴数据'!A:DB,32,0),"")</f>
      </c>
      <c r="U843" s="1">
        <f>IFERROR(VLOOKUP(A843,'微伴数据'!A:DC,81,0),"")</f>
      </c>
      <c r="V843" s="1"/>
      <c r="W843" s="1"/>
      <c r="X843" s="1">
        <f>IFERROR(VLOOKUP(A843,'星云问卷'!A:O,8,0),"")</f>
      </c>
      <c r="Y843" s="3">
        <f>IFERROR(VLOOKUP(A843,'星云问卷'!A:O,9,0),"")</f>
      </c>
      <c r="Z843" s="3">
        <f>IFERROR(VLOOKUP(A843,'星云问卷'!A:O,10,0),"")</f>
      </c>
      <c r="AA843" s="3">
        <f>IFERROR(VLOOKUP(A843,'星云问卷'!A:O,11,0),"")</f>
      </c>
      <c r="AB843" s="3">
        <f>IFERROR(VLOOKUP(A843,'星云问卷'!A:O,12,0),"")</f>
      </c>
      <c r="AC843" s="3">
        <f>IFERROR(VLOOKUP(A843,'星云问卷'!A:O,13,0),"")</f>
      </c>
      <c r="AD843" s="3">
        <f>IFERROR(VLOOKUP(A843,'星云问卷'!A:O,14,0),"")</f>
      </c>
      <c r="AE843" s="3">
        <f>IFERROR(VLOOKUP(A843,'星云问卷'!A:O,15,0),"")</f>
      </c>
      <c r="AF843" s="1">
        <f>IFERROR(VLOOKUP(A843,'微伴数据'!A:DB,72,0),"")</f>
      </c>
      <c r="AG843" s="5"/>
      <c r="AH843" s="4"/>
      <c r="AI843" s="5"/>
      <c r="AJ843" s="4"/>
      <c r="AK843" s="4"/>
      <c r="AL843" s="4"/>
      <c r="AM843" s="1"/>
      <c r="AN843" s="1"/>
      <c r="AO843" s="1"/>
    </row>
    <row r="844">
      <c r="A844" s="1">
        <f>IF('微伴数据'!A842="","",'微伴数据'!A842)</f>
      </c>
      <c r="B844" s="1">
        <f>IF('微伴数据'!B842="","",'微伴数据'!B842)</f>
      </c>
      <c r="C844" s="1">
        <f>IF('微伴数据'!G842="","",'微伴数据'!G842)</f>
      </c>
      <c r="D844" s="1">
        <f>IF('微伴数据'!D842="","",'微伴数据'!D842)</f>
      </c>
      <c r="E844" s="1">
        <f>IF('微伴数据'!CR836="","",'微伴数据'!CR836)</f>
      </c>
      <c r="F844" s="1">
        <f>IF('微伴数据'!CL836="","",'微伴数据'!CL836)</f>
      </c>
      <c r="G844" s="1" t="str">
        <v>B</v>
      </c>
      <c r="H844" s="1" t="str">
        <v>建联</v>
      </c>
      <c r="I844" s="1">
        <f>VLOOKUP(A844,'Sheet9'!A:A,1,0)</f>
      </c>
      <c r="J844" s="3"/>
      <c r="K844" s="1">
        <f>T844&amp;CHAR(10)&amp;U844&amp;CHAR(10)&amp;V844&amp;CHAR(10)&amp;Y844&amp;CHAR(10)&amp;Z844&amp;CHAR(10)&amp;AA844&amp;CHAR(10)&amp;AB844&amp;CHAR(10)&amp;AC844&amp;CHAR(10)&amp;AD844&amp;CHAR(10)&amp;AE844</f>
      </c>
      <c r="L844" s="2">
        <f>IFERROR(VLOOKUP(#REF!,'第一课直播'!D:L,9,0),IFERROR(VLOOKUP('第一课回放'!C:H,5,0),"未到课"))</f>
      </c>
      <c r="M844" s="2">
        <f>IFERROR(VLOOKUP(#REF!,'第一课回放'!C:H,5,0),"0:00:00")</f>
      </c>
      <c r="N844" s="2">
        <f>IFERROR(VLOOKUP(#REF!,'第二课直播'!D:L,9,0),"未到课")</f>
      </c>
      <c r="O844" s="2"/>
      <c r="P844" s="2"/>
      <c r="Q844" s="2"/>
      <c r="R844" s="2"/>
      <c r="S844" s="1">
        <f>IFERROR(VLOOKUP(A844,'微伴数据'!A:DB,12,0),"")</f>
      </c>
      <c r="T844" s="1">
        <f>IFERROR(VLOOKUP(A844,'微伴数据'!A:DB,32,0),"")</f>
      </c>
      <c r="U844" s="1">
        <f>IFERROR(VLOOKUP(A844,'微伴数据'!A:DC,81,0),"")</f>
      </c>
      <c r="V844" s="1"/>
      <c r="W844" s="1"/>
      <c r="X844" s="1">
        <f>IFERROR(VLOOKUP(A844,'星云问卷'!A:O,8,0),"")</f>
      </c>
      <c r="Y844" s="3">
        <f>IFERROR(VLOOKUP(A844,'星云问卷'!A:O,9,0),"")</f>
      </c>
      <c r="Z844" s="3">
        <f>IFERROR(VLOOKUP(A844,'星云问卷'!A:O,10,0),"")</f>
      </c>
      <c r="AA844" s="3">
        <f>IFERROR(VLOOKUP(A844,'星云问卷'!A:O,11,0),"")</f>
      </c>
      <c r="AB844" s="3">
        <f>IFERROR(VLOOKUP(A844,'星云问卷'!A:O,12,0),"")</f>
      </c>
      <c r="AC844" s="3">
        <f>IFERROR(VLOOKUP(A844,'星云问卷'!A:O,13,0),"")</f>
      </c>
      <c r="AD844" s="3">
        <f>IFERROR(VLOOKUP(A844,'星云问卷'!A:O,14,0),"")</f>
      </c>
      <c r="AE844" s="3">
        <f>IFERROR(VLOOKUP(A844,'星云问卷'!A:O,15,0),"")</f>
      </c>
      <c r="AF844" s="1">
        <f>IFERROR(VLOOKUP(A844,'微伴数据'!A:DB,72,0),"")</f>
      </c>
      <c r="AG844" s="5"/>
      <c r="AH844" s="4"/>
      <c r="AI844" s="5"/>
      <c r="AJ844" s="4"/>
      <c r="AK844" s="4"/>
      <c r="AL844" s="4"/>
      <c r="AM844" s="1"/>
      <c r="AN844" s="1"/>
      <c r="AO844" s="1"/>
    </row>
    <row r="845">
      <c r="A845" s="1">
        <f>IF('微伴数据'!A843="","",'微伴数据'!A843)</f>
      </c>
      <c r="B845" s="1">
        <f>IF('微伴数据'!B843="","",'微伴数据'!B843)</f>
      </c>
      <c r="C845" s="1">
        <f>IF('微伴数据'!G843="","",'微伴数据'!G843)</f>
      </c>
      <c r="D845" s="1">
        <f>IF('微伴数据'!D843="","",'微伴数据'!D843)</f>
      </c>
      <c r="E845" s="1">
        <f>IF('微伴数据'!CR837="","",'微伴数据'!CR837)</f>
      </c>
      <c r="F845" s="1">
        <f>IF('微伴数据'!CL837="","",'微伴数据'!CL837)</f>
      </c>
      <c r="G845" s="1" t="str">
        <v>B</v>
      </c>
      <c r="H845" s="1" t="str">
        <v>建联</v>
      </c>
      <c r="I845" s="1">
        <f>VLOOKUP(A845,'Sheet9'!A:A,1,0)</f>
      </c>
      <c r="J845" s="3"/>
      <c r="K845" s="1">
        <f>T845&amp;CHAR(10)&amp;U845&amp;CHAR(10)&amp;V845&amp;CHAR(10)&amp;Y845&amp;CHAR(10)&amp;Z845&amp;CHAR(10)&amp;AA845&amp;CHAR(10)&amp;AB845&amp;CHAR(10)&amp;AC845&amp;CHAR(10)&amp;AD845&amp;CHAR(10)&amp;AE845</f>
      </c>
      <c r="L845" s="2">
        <f>IFERROR(VLOOKUP(#REF!,'第一课直播'!D:L,9,0),IFERROR(VLOOKUP('第一课回放'!C:H,5,0),"未到课"))</f>
      </c>
      <c r="M845" s="2">
        <f>IFERROR(VLOOKUP(#REF!,'第一课回放'!C:H,5,0),"0:00:00")</f>
      </c>
      <c r="N845" s="2">
        <f>IFERROR(VLOOKUP(#REF!,'第二课直播'!D:L,9,0),"未到课")</f>
      </c>
      <c r="O845" s="2"/>
      <c r="P845" s="2"/>
      <c r="Q845" s="2"/>
      <c r="R845" s="2"/>
      <c r="S845" s="1">
        <f>IFERROR(VLOOKUP(A845,'微伴数据'!A:DB,12,0),"")</f>
      </c>
      <c r="T845" s="1">
        <f>IFERROR(VLOOKUP(A845,'微伴数据'!A:DB,32,0),"")</f>
      </c>
      <c r="U845" s="1">
        <f>IFERROR(VLOOKUP(A845,'微伴数据'!A:DC,81,0),"")</f>
      </c>
      <c r="V845" s="1"/>
      <c r="W845" s="1"/>
      <c r="X845" s="1">
        <f>IFERROR(VLOOKUP(A845,'星云问卷'!A:O,8,0),"")</f>
      </c>
      <c r="Y845" s="3">
        <f>IFERROR(VLOOKUP(A845,'星云问卷'!A:O,9,0),"")</f>
      </c>
      <c r="Z845" s="3">
        <f>IFERROR(VLOOKUP(A845,'星云问卷'!A:O,10,0),"")</f>
      </c>
      <c r="AA845" s="3">
        <f>IFERROR(VLOOKUP(A845,'星云问卷'!A:O,11,0),"")</f>
      </c>
      <c r="AB845" s="3">
        <f>IFERROR(VLOOKUP(A845,'星云问卷'!A:O,12,0),"")</f>
      </c>
      <c r="AC845" s="3">
        <f>IFERROR(VLOOKUP(A845,'星云问卷'!A:O,13,0),"")</f>
      </c>
      <c r="AD845" s="3">
        <f>IFERROR(VLOOKUP(A845,'星云问卷'!A:O,14,0),"")</f>
      </c>
      <c r="AE845" s="3">
        <f>IFERROR(VLOOKUP(A845,'星云问卷'!A:O,15,0),"")</f>
      </c>
      <c r="AF845" s="1">
        <f>IFERROR(VLOOKUP(A845,'微伴数据'!A:DB,72,0),"")</f>
      </c>
      <c r="AG845" s="5"/>
      <c r="AH845" s="4"/>
      <c r="AI845" s="5"/>
      <c r="AJ845" s="4"/>
      <c r="AK845" s="4"/>
      <c r="AL845" s="4"/>
      <c r="AM845" s="1"/>
      <c r="AN845" s="1"/>
      <c r="AO845" s="1"/>
    </row>
    <row r="846">
      <c r="A846" s="1">
        <f>IF('微伴数据'!A844="","",'微伴数据'!A844)</f>
      </c>
      <c r="B846" s="1">
        <f>IF('微伴数据'!B844="","",'微伴数据'!B844)</f>
      </c>
      <c r="C846" s="1">
        <f>IF('微伴数据'!G844="","",'微伴数据'!G844)</f>
      </c>
      <c r="D846" s="1">
        <f>IF('微伴数据'!D844="","",'微伴数据'!D844)</f>
      </c>
      <c r="E846" s="1">
        <f>IF('微伴数据'!CR838="","",'微伴数据'!CR838)</f>
      </c>
      <c r="F846" s="1">
        <f>IF('微伴数据'!CL838="","",'微伴数据'!CL838)</f>
      </c>
      <c r="G846" s="1" t="str">
        <v>B</v>
      </c>
      <c r="H846" s="1" t="str">
        <v>建联</v>
      </c>
      <c r="I846" s="1">
        <f>VLOOKUP(A846,'Sheet9'!A:A,1,0)</f>
      </c>
      <c r="J846" s="3"/>
      <c r="K846" s="1">
        <f>T846&amp;CHAR(10)&amp;U846&amp;CHAR(10)&amp;V846&amp;CHAR(10)&amp;Y846&amp;CHAR(10)&amp;Z846&amp;CHAR(10)&amp;AA846&amp;CHAR(10)&amp;AB846&amp;CHAR(10)&amp;AC846&amp;CHAR(10)&amp;AD846&amp;CHAR(10)&amp;AE846</f>
      </c>
      <c r="L846" s="2">
        <f>IFERROR(VLOOKUP(#REF!,'第一课直播'!D:L,9,0),IFERROR(VLOOKUP('第一课回放'!C:H,5,0),"未到课"))</f>
      </c>
      <c r="M846" s="2">
        <f>IFERROR(VLOOKUP(#REF!,'第一课回放'!C:H,5,0),"0:00:00")</f>
      </c>
      <c r="N846" s="2">
        <f>IFERROR(VLOOKUP(#REF!,'第二课直播'!D:L,9,0),"未到课")</f>
      </c>
      <c r="O846" s="2"/>
      <c r="P846" s="2"/>
      <c r="Q846" s="2"/>
      <c r="R846" s="2"/>
      <c r="S846" s="1">
        <f>IFERROR(VLOOKUP(A846,'微伴数据'!A:DB,12,0),"")</f>
      </c>
      <c r="T846" s="1">
        <f>IFERROR(VLOOKUP(A846,'微伴数据'!A:DB,32,0),"")</f>
      </c>
      <c r="U846" s="1">
        <f>IFERROR(VLOOKUP(A846,'微伴数据'!A:DC,81,0),"")</f>
      </c>
      <c r="V846" s="1"/>
      <c r="W846" s="1"/>
      <c r="X846" s="1">
        <f>IFERROR(VLOOKUP(A846,'星云问卷'!A:O,8,0),"")</f>
      </c>
      <c r="Y846" s="3">
        <f>IFERROR(VLOOKUP(A846,'星云问卷'!A:O,9,0),"")</f>
      </c>
      <c r="Z846" s="3">
        <f>IFERROR(VLOOKUP(A846,'星云问卷'!A:O,10,0),"")</f>
      </c>
      <c r="AA846" s="3">
        <f>IFERROR(VLOOKUP(A846,'星云问卷'!A:O,11,0),"")</f>
      </c>
      <c r="AB846" s="3">
        <f>IFERROR(VLOOKUP(A846,'星云问卷'!A:O,12,0),"")</f>
      </c>
      <c r="AC846" s="3">
        <f>IFERROR(VLOOKUP(A846,'星云问卷'!A:O,13,0),"")</f>
      </c>
      <c r="AD846" s="3">
        <f>IFERROR(VLOOKUP(A846,'星云问卷'!A:O,14,0),"")</f>
      </c>
      <c r="AE846" s="3">
        <f>IFERROR(VLOOKUP(A846,'星云问卷'!A:O,15,0),"")</f>
      </c>
      <c r="AF846" s="1">
        <f>IFERROR(VLOOKUP(A846,'微伴数据'!A:DB,72,0),"")</f>
      </c>
      <c r="AG846" s="5"/>
      <c r="AH846" s="4"/>
      <c r="AI846" s="5"/>
      <c r="AJ846" s="4"/>
      <c r="AK846" s="4"/>
      <c r="AL846" s="4"/>
      <c r="AM846" s="1"/>
      <c r="AN846" s="1"/>
      <c r="AO846" s="1"/>
    </row>
    <row r="847">
      <c r="A847" s="1">
        <f>IF('微伴数据'!A845="","",'微伴数据'!A845)</f>
      </c>
      <c r="B847" s="1">
        <f>IF('微伴数据'!B845="","",'微伴数据'!B845)</f>
      </c>
      <c r="C847" s="1">
        <f>IF('微伴数据'!G845="","",'微伴数据'!G845)</f>
      </c>
      <c r="D847" s="1">
        <f>IF('微伴数据'!D845="","",'微伴数据'!D845)</f>
      </c>
      <c r="E847" s="1">
        <f>IF('微伴数据'!CR839="","",'微伴数据'!CR839)</f>
      </c>
      <c r="F847" s="1">
        <f>IF('微伴数据'!CL839="","",'微伴数据'!CL839)</f>
      </c>
      <c r="G847" s="1" t="str">
        <v>B</v>
      </c>
      <c r="H847" s="1" t="str">
        <v>建联</v>
      </c>
      <c r="I847" s="1">
        <f>VLOOKUP(A847,'Sheet9'!A:A,1,0)</f>
      </c>
      <c r="J847" s="3"/>
      <c r="K847" s="1">
        <f>T847&amp;CHAR(10)&amp;U847&amp;CHAR(10)&amp;V847&amp;CHAR(10)&amp;Y847&amp;CHAR(10)&amp;Z847&amp;CHAR(10)&amp;AA847&amp;CHAR(10)&amp;AB847&amp;CHAR(10)&amp;AC847&amp;CHAR(10)&amp;AD847&amp;CHAR(10)&amp;AE847</f>
      </c>
      <c r="L847" s="2">
        <f>IFERROR(VLOOKUP(#REF!,'第一课直播'!D:L,9,0),IFERROR(VLOOKUP('第一课回放'!C:H,5,0),"未到课"))</f>
      </c>
      <c r="M847" s="2">
        <f>IFERROR(VLOOKUP(#REF!,'第一课回放'!C:H,5,0),"0:00:00")</f>
      </c>
      <c r="N847" s="2">
        <f>IFERROR(VLOOKUP(#REF!,'第二课直播'!D:L,9,0),"未到课")</f>
      </c>
      <c r="O847" s="2"/>
      <c r="P847" s="2"/>
      <c r="Q847" s="2"/>
      <c r="R847" s="2"/>
      <c r="S847" s="1">
        <f>IFERROR(VLOOKUP(A847,'微伴数据'!A:DB,12,0),"")</f>
      </c>
      <c r="T847" s="1">
        <f>IFERROR(VLOOKUP(A847,'微伴数据'!A:DB,32,0),"")</f>
      </c>
      <c r="U847" s="1">
        <f>IFERROR(VLOOKUP(A847,'微伴数据'!A:DC,81,0),"")</f>
      </c>
      <c r="V847" s="1"/>
      <c r="W847" s="1"/>
      <c r="X847" s="1">
        <f>IFERROR(VLOOKUP(A847,'星云问卷'!A:O,8,0),"")</f>
      </c>
      <c r="Y847" s="3">
        <f>IFERROR(VLOOKUP(A847,'星云问卷'!A:O,9,0),"")</f>
      </c>
      <c r="Z847" s="3">
        <f>IFERROR(VLOOKUP(A847,'星云问卷'!A:O,10,0),"")</f>
      </c>
      <c r="AA847" s="3">
        <f>IFERROR(VLOOKUP(A847,'星云问卷'!A:O,11,0),"")</f>
      </c>
      <c r="AB847" s="3">
        <f>IFERROR(VLOOKUP(A847,'星云问卷'!A:O,12,0),"")</f>
      </c>
      <c r="AC847" s="3">
        <f>IFERROR(VLOOKUP(A847,'星云问卷'!A:O,13,0),"")</f>
      </c>
      <c r="AD847" s="3">
        <f>IFERROR(VLOOKUP(A847,'星云问卷'!A:O,14,0),"")</f>
      </c>
      <c r="AE847" s="3">
        <f>IFERROR(VLOOKUP(A847,'星云问卷'!A:O,15,0),"")</f>
      </c>
      <c r="AF847" s="1">
        <f>IFERROR(VLOOKUP(A847,'微伴数据'!A:DB,72,0),"")</f>
      </c>
      <c r="AG847" s="5"/>
      <c r="AH847" s="4"/>
      <c r="AI847" s="5"/>
      <c r="AJ847" s="4"/>
      <c r="AK847" s="4"/>
      <c r="AL847" s="4"/>
      <c r="AM847" s="1"/>
      <c r="AN847" s="1"/>
      <c r="AO847" s="1"/>
    </row>
    <row r="848">
      <c r="A848" s="1">
        <f>IF('微伴数据'!A846="","",'微伴数据'!A846)</f>
      </c>
      <c r="B848" s="1">
        <f>IF('微伴数据'!B846="","",'微伴数据'!B846)</f>
      </c>
      <c r="C848" s="1">
        <f>IF('微伴数据'!G846="","",'微伴数据'!G846)</f>
      </c>
      <c r="D848" s="1">
        <f>IF('微伴数据'!D846="","",'微伴数据'!D846)</f>
      </c>
      <c r="E848" s="1">
        <f>IF('微伴数据'!CR840="","",'微伴数据'!CR840)</f>
      </c>
      <c r="F848" s="1">
        <f>IF('微伴数据'!CL840="","",'微伴数据'!CL840)</f>
      </c>
      <c r="G848" s="1" t="str">
        <v>B</v>
      </c>
      <c r="H848" s="1" t="str">
        <v>建联</v>
      </c>
      <c r="I848" s="1">
        <f>VLOOKUP(A848,'Sheet9'!A:A,1,0)</f>
      </c>
      <c r="J848" s="3"/>
      <c r="K848" s="1">
        <f>T848&amp;CHAR(10)&amp;U848&amp;CHAR(10)&amp;V848&amp;CHAR(10)&amp;Y848&amp;CHAR(10)&amp;Z848&amp;CHAR(10)&amp;AA848&amp;CHAR(10)&amp;AB848&amp;CHAR(10)&amp;AC848&amp;CHAR(10)&amp;AD848&amp;CHAR(10)&amp;AE848</f>
      </c>
      <c r="L848" s="2">
        <f>IFERROR(VLOOKUP(#REF!,'第一课直播'!D:L,9,0),IFERROR(VLOOKUP('第一课回放'!C:H,5,0),"未到课"))</f>
      </c>
      <c r="M848" s="2">
        <f>IFERROR(VLOOKUP(#REF!,'第一课回放'!C:H,5,0),"0:00:00")</f>
      </c>
      <c r="N848" s="2">
        <f>IFERROR(VLOOKUP(#REF!,'第二课直播'!D:L,9,0),"未到课")</f>
      </c>
      <c r="O848" s="2"/>
      <c r="P848" s="2"/>
      <c r="Q848" s="2"/>
      <c r="R848" s="2"/>
      <c r="S848" s="1">
        <f>IFERROR(VLOOKUP(A848,'微伴数据'!A:DB,12,0),"")</f>
      </c>
      <c r="T848" s="1">
        <f>IFERROR(VLOOKUP(A848,'微伴数据'!A:DB,32,0),"")</f>
      </c>
      <c r="U848" s="1">
        <f>IFERROR(VLOOKUP(A848,'微伴数据'!A:DC,81,0),"")</f>
      </c>
      <c r="V848" s="1"/>
      <c r="W848" s="1"/>
      <c r="X848" s="1">
        <f>IFERROR(VLOOKUP(A848,'星云问卷'!A:O,8,0),"")</f>
      </c>
      <c r="Y848" s="3">
        <f>IFERROR(VLOOKUP(A848,'星云问卷'!A:O,9,0),"")</f>
      </c>
      <c r="Z848" s="3">
        <f>IFERROR(VLOOKUP(A848,'星云问卷'!A:O,10,0),"")</f>
      </c>
      <c r="AA848" s="3">
        <f>IFERROR(VLOOKUP(A848,'星云问卷'!A:O,11,0),"")</f>
      </c>
      <c r="AB848" s="3">
        <f>IFERROR(VLOOKUP(A848,'星云问卷'!A:O,12,0),"")</f>
      </c>
      <c r="AC848" s="3">
        <f>IFERROR(VLOOKUP(A848,'星云问卷'!A:O,13,0),"")</f>
      </c>
      <c r="AD848" s="3">
        <f>IFERROR(VLOOKUP(A848,'星云问卷'!A:O,14,0),"")</f>
      </c>
      <c r="AE848" s="3">
        <f>IFERROR(VLOOKUP(A848,'星云问卷'!A:O,15,0),"")</f>
      </c>
      <c r="AF848" s="1">
        <f>IFERROR(VLOOKUP(A848,'微伴数据'!A:DB,72,0),"")</f>
      </c>
      <c r="AG848" s="5" t="str">
        <v>54ARDnE3</v>
      </c>
      <c r="AH848" s="4" t="s">
        <v>27</v>
      </c>
      <c r="AI848" s="5" t="str">
        <v>6dq4vHUQ</v>
      </c>
      <c r="AJ848" s="4"/>
      <c r="AK848" s="4"/>
      <c r="AL848" s="4">
        <f>CONCATENATE( " 我把体验营用户专属福利给你发一下哈：" &amp; CHAR(10) &amp; CHAR(10), "1.《抖音商业IP课》" &amp; CHAR(10), "兑换码：", AG848, CHAR(10), "兑换码使用地址：https://appamvpb5mq9834.h5.xiaoeknow.com/p/t/v1/ecommerce/mkt/redeem_index" &amp; CHAR(10) &amp; CHAR(10), "2.《生财有术66个项目精选》" &amp; CHAR(10), "兑换码：", AH848, CHAR(10), "使用方式：微信搜索小报童投递-点击开始阅读-点击生财有术项目精选即可" &amp; CHAR(10) &amp; CHAR(10), "3.《生财365问》" &amp; CHAR(10), "兑换码：", AI848, CHAR(10), "使用方式：https://appamvpb5mq9834.h5.xiaoeknow.com/p/t/v1/ecommerce/mkt/redeem_index")</f>
      </c>
      <c r="AM848" s="1"/>
      <c r="AN848" s="1"/>
      <c r="AO848" s="1"/>
    </row>
    <row r="849">
      <c r="A849" s="1">
        <f>IF('微伴数据'!A847="","",'微伴数据'!A847)</f>
      </c>
      <c r="B849" s="1">
        <f>IF('微伴数据'!B847="","",'微伴数据'!B847)</f>
      </c>
      <c r="C849" s="1">
        <f>IF('微伴数据'!G847="","",'微伴数据'!G847)</f>
      </c>
      <c r="D849" s="1">
        <f>IF('微伴数据'!D847="","",'微伴数据'!D847)</f>
      </c>
      <c r="E849" s="1">
        <f>IF('微伴数据'!CR841="","",'微伴数据'!CR841)</f>
      </c>
      <c r="F849" s="1">
        <f>IF('微伴数据'!CL841="","",'微伴数据'!CL841)</f>
      </c>
      <c r="G849" s="1" t="str">
        <v>B</v>
      </c>
      <c r="H849" s="1" t="str">
        <v>建联</v>
      </c>
      <c r="I849" s="1">
        <f>VLOOKUP(A849,'Sheet9'!A:A,1,0)</f>
      </c>
      <c r="J849" s="3"/>
      <c r="K849" s="1">
        <f>T849&amp;CHAR(10)&amp;U849&amp;CHAR(10)&amp;V849&amp;CHAR(10)&amp;Y849&amp;CHAR(10)&amp;Z849&amp;CHAR(10)&amp;AA849&amp;CHAR(10)&amp;AB849&amp;CHAR(10)&amp;AC849&amp;CHAR(10)&amp;AD849&amp;CHAR(10)&amp;AE849</f>
      </c>
      <c r="L849" s="2">
        <f>IFERROR(VLOOKUP(#REF!,'第一课直播'!D:L,9,0),IFERROR(VLOOKUP('第一课回放'!C:H,5,0),"未到课"))</f>
      </c>
      <c r="M849" s="2">
        <f>IFERROR(VLOOKUP(#REF!,'第一课回放'!C:H,5,0),"0:00:00")</f>
      </c>
      <c r="N849" s="2">
        <f>IFERROR(VLOOKUP(#REF!,'第二课直播'!D:L,9,0),"未到课")</f>
      </c>
      <c r="O849" s="2"/>
      <c r="P849" s="2"/>
      <c r="Q849" s="2"/>
      <c r="R849" s="2"/>
      <c r="S849" s="1">
        <f>IFERROR(VLOOKUP(A849,'微伴数据'!A:DB,12,0),"")</f>
      </c>
      <c r="T849" s="1">
        <f>IFERROR(VLOOKUP(A849,'微伴数据'!A:DB,32,0),"")</f>
      </c>
      <c r="U849" s="1">
        <f>IFERROR(VLOOKUP(A849,'微伴数据'!A:DC,81,0),"")</f>
      </c>
      <c r="V849" s="1"/>
      <c r="W849" s="1"/>
      <c r="X849" s="1">
        <f>IFERROR(VLOOKUP(A849,'星云问卷'!A:O,8,0),"")</f>
      </c>
      <c r="Y849" s="3">
        <f>IFERROR(VLOOKUP(A849,'星云问卷'!A:O,9,0),"")</f>
      </c>
      <c r="Z849" s="3">
        <f>IFERROR(VLOOKUP(A849,'星云问卷'!A:O,10,0),"")</f>
      </c>
      <c r="AA849" s="3">
        <f>IFERROR(VLOOKUP(A849,'星云问卷'!A:O,11,0),"")</f>
      </c>
      <c r="AB849" s="3">
        <f>IFERROR(VLOOKUP(A849,'星云问卷'!A:O,12,0),"")</f>
      </c>
      <c r="AC849" s="3">
        <f>IFERROR(VLOOKUP(A849,'星云问卷'!A:O,13,0),"")</f>
      </c>
      <c r="AD849" s="3">
        <f>IFERROR(VLOOKUP(A849,'星云问卷'!A:O,14,0),"")</f>
      </c>
      <c r="AE849" s="3">
        <f>IFERROR(VLOOKUP(A849,'星云问卷'!A:O,15,0),"")</f>
      </c>
      <c r="AF849" s="1">
        <f>IFERROR(VLOOKUP(A849,'微伴数据'!A:DB,72,0),"")</f>
      </c>
      <c r="AG849" s="5"/>
      <c r="AH849" s="4"/>
      <c r="AI849" s="5"/>
      <c r="AJ849" s="4"/>
      <c r="AK849" s="4"/>
      <c r="AL849" s="4"/>
      <c r="AM849" s="1"/>
      <c r="AN849" s="1"/>
      <c r="AO849" s="1"/>
    </row>
    <row r="850">
      <c r="A850" s="1">
        <f>IF('微伴数据'!A848="","",'微伴数据'!A848)</f>
      </c>
      <c r="B850" s="1">
        <f>IF('微伴数据'!B848="","",'微伴数据'!B848)</f>
      </c>
      <c r="C850" s="1">
        <f>IF('微伴数据'!G848="","",'微伴数据'!G848)</f>
      </c>
      <c r="D850" s="1">
        <f>IF('微伴数据'!D848="","",'微伴数据'!D848)</f>
      </c>
      <c r="E850" s="1">
        <f>IF('微伴数据'!CR842="","",'微伴数据'!CR842)</f>
      </c>
      <c r="F850" s="1">
        <f>IF('微伴数据'!CL842="","",'微伴数据'!CL842)</f>
      </c>
      <c r="G850" s="1" t="str">
        <v>B</v>
      </c>
      <c r="H850" s="1" t="str">
        <v>建联</v>
      </c>
      <c r="I850" s="1">
        <f>VLOOKUP(A850,'Sheet9'!A:A,1,0)</f>
      </c>
      <c r="J850" s="3"/>
      <c r="K850" s="1">
        <f>T850&amp;CHAR(10)&amp;U850&amp;CHAR(10)&amp;V850&amp;CHAR(10)&amp;Y850&amp;CHAR(10)&amp;Z850&amp;CHAR(10)&amp;AA850&amp;CHAR(10)&amp;AB850&amp;CHAR(10)&amp;AC850&amp;CHAR(10)&amp;AD850&amp;CHAR(10)&amp;AE850</f>
      </c>
      <c r="L850" s="2">
        <f>IFERROR(VLOOKUP(#REF!,'第一课直播'!D:L,9,0),IFERROR(VLOOKUP('第一课回放'!C:H,5,0),"未到课"))</f>
      </c>
      <c r="M850" s="2">
        <f>IFERROR(VLOOKUP(#REF!,'第一课回放'!C:H,5,0),"0:00:00")</f>
      </c>
      <c r="N850" s="2">
        <f>IFERROR(VLOOKUP(#REF!,'第二课直播'!D:L,9,0),"未到课")</f>
      </c>
      <c r="O850" s="2"/>
      <c r="P850" s="2"/>
      <c r="Q850" s="2"/>
      <c r="R850" s="2"/>
      <c r="S850" s="1">
        <f>IFERROR(VLOOKUP(A850,'微伴数据'!A:DB,12,0),"")</f>
      </c>
      <c r="T850" s="1">
        <f>IFERROR(VLOOKUP(A850,'微伴数据'!A:DB,32,0),"")</f>
      </c>
      <c r="U850" s="1">
        <f>IFERROR(VLOOKUP(A850,'微伴数据'!A:DC,81,0),"")</f>
      </c>
      <c r="V850" s="1"/>
      <c r="W850" s="1"/>
      <c r="X850" s="1">
        <f>IFERROR(VLOOKUP(A850,'星云问卷'!A:O,8,0),"")</f>
      </c>
      <c r="Y850" s="3">
        <f>IFERROR(VLOOKUP(A850,'星云问卷'!A:O,9,0),"")</f>
      </c>
      <c r="Z850" s="3">
        <f>IFERROR(VLOOKUP(A850,'星云问卷'!A:O,10,0),"")</f>
      </c>
      <c r="AA850" s="3">
        <f>IFERROR(VLOOKUP(A850,'星云问卷'!A:O,11,0),"")</f>
      </c>
      <c r="AB850" s="3">
        <f>IFERROR(VLOOKUP(A850,'星云问卷'!A:O,12,0),"")</f>
      </c>
      <c r="AC850" s="3">
        <f>IFERROR(VLOOKUP(A850,'星云问卷'!A:O,13,0),"")</f>
      </c>
      <c r="AD850" s="3">
        <f>IFERROR(VLOOKUP(A850,'星云问卷'!A:O,14,0),"")</f>
      </c>
      <c r="AE850" s="3">
        <f>IFERROR(VLOOKUP(A850,'星云问卷'!A:O,15,0),"")</f>
      </c>
      <c r="AF850" s="1">
        <f>IFERROR(VLOOKUP(A850,'微伴数据'!A:DB,72,0),"")</f>
      </c>
      <c r="AG850" s="5"/>
      <c r="AH850" s="4"/>
      <c r="AI850" s="5"/>
      <c r="AJ850" s="4"/>
      <c r="AK850" s="4"/>
      <c r="AL850" s="4"/>
      <c r="AM850" s="1"/>
      <c r="AN850" s="1"/>
      <c r="AO850" s="1"/>
    </row>
    <row r="851">
      <c r="A851" s="1">
        <f>IF('微伴数据'!A849="","",'微伴数据'!A849)</f>
      </c>
      <c r="B851" s="1">
        <f>IF('微伴数据'!B849="","",'微伴数据'!B849)</f>
      </c>
      <c r="C851" s="1">
        <f>IF('微伴数据'!G849="","",'微伴数据'!G849)</f>
      </c>
      <c r="D851" s="1">
        <f>IF('微伴数据'!D849="","",'微伴数据'!D849)</f>
      </c>
      <c r="E851" s="1">
        <f>IF('微伴数据'!CR843="","",'微伴数据'!CR843)</f>
      </c>
      <c r="F851" s="1">
        <f>IF('微伴数据'!CL843="","",'微伴数据'!CL843)</f>
      </c>
      <c r="G851" s="1" t="str">
        <v>B</v>
      </c>
      <c r="H851" s="1" t="str">
        <v>建联</v>
      </c>
      <c r="I851" s="1">
        <f>VLOOKUP(A851,'Sheet9'!A:A,1,0)</f>
      </c>
      <c r="J851" s="3"/>
      <c r="K851" s="1">
        <f>T851&amp;CHAR(10)&amp;U851&amp;CHAR(10)&amp;V851&amp;CHAR(10)&amp;Y851&amp;CHAR(10)&amp;Z851&amp;CHAR(10)&amp;AA851&amp;CHAR(10)&amp;AB851&amp;CHAR(10)&amp;AC851&amp;CHAR(10)&amp;AD851&amp;CHAR(10)&amp;AE851</f>
      </c>
      <c r="L851" s="2">
        <f>IFERROR(VLOOKUP(#REF!,'第一课直播'!D:L,9,0),IFERROR(VLOOKUP('第一课回放'!C:H,5,0),"未到课"))</f>
      </c>
      <c r="M851" s="2">
        <f>IFERROR(VLOOKUP(#REF!,'第一课回放'!C:H,5,0),"0:00:00")</f>
      </c>
      <c r="N851" s="2">
        <f>IFERROR(VLOOKUP(#REF!,'第二课直播'!D:L,9,0),"未到课")</f>
      </c>
      <c r="O851" s="2"/>
      <c r="P851" s="2"/>
      <c r="Q851" s="2"/>
      <c r="R851" s="2"/>
      <c r="S851" s="1">
        <f>IFERROR(VLOOKUP(A851,'微伴数据'!A:DB,12,0),"")</f>
      </c>
      <c r="T851" s="1">
        <f>IFERROR(VLOOKUP(A851,'微伴数据'!A:DB,32,0),"")</f>
      </c>
      <c r="U851" s="1">
        <f>IFERROR(VLOOKUP(A851,'微伴数据'!A:DC,81,0),"")</f>
      </c>
      <c r="V851" s="1"/>
      <c r="W851" s="1"/>
      <c r="X851" s="1">
        <f>IFERROR(VLOOKUP(A851,'星云问卷'!A:O,8,0),"")</f>
      </c>
      <c r="Y851" s="3">
        <f>IFERROR(VLOOKUP(A851,'星云问卷'!A:O,9,0),"")</f>
      </c>
      <c r="Z851" s="3">
        <f>IFERROR(VLOOKUP(A851,'星云问卷'!A:O,10,0),"")</f>
      </c>
      <c r="AA851" s="3">
        <f>IFERROR(VLOOKUP(A851,'星云问卷'!A:O,11,0),"")</f>
      </c>
      <c r="AB851" s="3">
        <f>IFERROR(VLOOKUP(A851,'星云问卷'!A:O,12,0),"")</f>
      </c>
      <c r="AC851" s="3">
        <f>IFERROR(VLOOKUP(A851,'星云问卷'!A:O,13,0),"")</f>
      </c>
      <c r="AD851" s="3">
        <f>IFERROR(VLOOKUP(A851,'星云问卷'!A:O,14,0),"")</f>
      </c>
      <c r="AE851" s="3">
        <f>IFERROR(VLOOKUP(A851,'星云问卷'!A:O,15,0),"")</f>
      </c>
      <c r="AF851" s="1">
        <f>IFERROR(VLOOKUP(A851,'微伴数据'!A:DB,72,0),"")</f>
      </c>
      <c r="AG851" s="5"/>
      <c r="AH851" s="4"/>
      <c r="AI851" s="5"/>
      <c r="AJ851" s="4"/>
      <c r="AK851" s="4"/>
      <c r="AL851" s="4"/>
      <c r="AM851" s="1"/>
      <c r="AN851" s="1"/>
      <c r="AO851" s="1"/>
    </row>
    <row r="852">
      <c r="A852" s="1">
        <f>IF('微伴数据'!A850="","",'微伴数据'!A850)</f>
      </c>
      <c r="B852" s="1">
        <f>IF('微伴数据'!B850="","",'微伴数据'!B850)</f>
      </c>
      <c r="C852" s="1">
        <f>IF('微伴数据'!G850="","",'微伴数据'!G850)</f>
      </c>
      <c r="D852" s="1">
        <f>IF('微伴数据'!D850="","",'微伴数据'!D850)</f>
      </c>
      <c r="E852" s="1">
        <f>IF('微伴数据'!CR844="","",'微伴数据'!CR844)</f>
      </c>
      <c r="F852" s="1">
        <f>IF('微伴数据'!CL844="","",'微伴数据'!CL844)</f>
      </c>
      <c r="G852" s="1" t="str">
        <v>B</v>
      </c>
      <c r="H852" s="1" t="str">
        <v>建联</v>
      </c>
      <c r="I852" s="1">
        <f>VLOOKUP(A852,'Sheet9'!A:A,1,0)</f>
      </c>
      <c r="J852" s="3"/>
      <c r="K852" s="1">
        <f>T852&amp;CHAR(10)&amp;U852&amp;CHAR(10)&amp;V852&amp;CHAR(10)&amp;Y852&amp;CHAR(10)&amp;Z852&amp;CHAR(10)&amp;AA852&amp;CHAR(10)&amp;AB852&amp;CHAR(10)&amp;AC852&amp;CHAR(10)&amp;AD852&amp;CHAR(10)&amp;AE852</f>
      </c>
      <c r="L852" s="2">
        <f>IFERROR(VLOOKUP(#REF!,'第一课直播'!D:L,9,0),IFERROR(VLOOKUP('第一课回放'!C:H,5,0),"未到课"))</f>
      </c>
      <c r="M852" s="2">
        <f>IFERROR(VLOOKUP(#REF!,'第一课回放'!C:H,5,0),"0:00:00")</f>
      </c>
      <c r="N852" s="2">
        <f>IFERROR(VLOOKUP(#REF!,'第二课直播'!D:L,9,0),"未到课")</f>
      </c>
      <c r="O852" s="2"/>
      <c r="P852" s="2"/>
      <c r="Q852" s="2"/>
      <c r="R852" s="2"/>
      <c r="S852" s="1">
        <f>IFERROR(VLOOKUP(A852,'微伴数据'!A:DB,12,0),"")</f>
      </c>
      <c r="T852" s="1">
        <f>IFERROR(VLOOKUP(A852,'微伴数据'!A:DB,32,0),"")</f>
      </c>
      <c r="U852" s="1">
        <f>IFERROR(VLOOKUP(A852,'微伴数据'!A:DC,81,0),"")</f>
      </c>
      <c r="V852" s="1"/>
      <c r="W852" s="1"/>
      <c r="X852" s="1">
        <f>IFERROR(VLOOKUP(A852,'星云问卷'!A:O,8,0),"")</f>
      </c>
      <c r="Y852" s="3">
        <f>IFERROR(VLOOKUP(A852,'星云问卷'!A:O,9,0),"")</f>
      </c>
      <c r="Z852" s="3">
        <f>IFERROR(VLOOKUP(A852,'星云问卷'!A:O,10,0),"")</f>
      </c>
      <c r="AA852" s="3">
        <f>IFERROR(VLOOKUP(A852,'星云问卷'!A:O,11,0),"")</f>
      </c>
      <c r="AB852" s="3">
        <f>IFERROR(VLOOKUP(A852,'星云问卷'!A:O,12,0),"")</f>
      </c>
      <c r="AC852" s="3">
        <f>IFERROR(VLOOKUP(A852,'星云问卷'!A:O,13,0),"")</f>
      </c>
      <c r="AD852" s="3">
        <f>IFERROR(VLOOKUP(A852,'星云问卷'!A:O,14,0),"")</f>
      </c>
      <c r="AE852" s="3">
        <f>IFERROR(VLOOKUP(A852,'星云问卷'!A:O,15,0),"")</f>
      </c>
      <c r="AF852" s="1">
        <f>IFERROR(VLOOKUP(A852,'微伴数据'!A:DB,72,0),"")</f>
      </c>
      <c r="AG852" s="5"/>
      <c r="AH852" s="4"/>
      <c r="AI852" s="5"/>
      <c r="AJ852" s="4"/>
      <c r="AK852" s="4"/>
      <c r="AL852" s="4"/>
      <c r="AM852" s="1"/>
      <c r="AN852" s="1"/>
      <c r="AO852" s="1"/>
    </row>
    <row r="853">
      <c r="A853" s="1">
        <f>IF('微伴数据'!A851="","",'微伴数据'!A851)</f>
      </c>
      <c r="B853" s="1">
        <f>IF('微伴数据'!B851="","",'微伴数据'!B851)</f>
      </c>
      <c r="C853" s="1">
        <f>IF('微伴数据'!G851="","",'微伴数据'!G851)</f>
      </c>
      <c r="D853" s="1">
        <f>IF('微伴数据'!D851="","",'微伴数据'!D851)</f>
      </c>
      <c r="E853" s="1">
        <f>IF('微伴数据'!CR845="","",'微伴数据'!CR845)</f>
      </c>
      <c r="F853" s="1">
        <f>IF('微伴数据'!CL845="","",'微伴数据'!CL845)</f>
      </c>
      <c r="G853" s="1" t="str">
        <v>B</v>
      </c>
      <c r="H853" s="1" t="str">
        <v>建联</v>
      </c>
      <c r="I853" s="1">
        <f>VLOOKUP(A853,'Sheet9'!A:A,1,0)</f>
      </c>
      <c r="J853" s="3"/>
      <c r="K853" s="1">
        <f>T853&amp;CHAR(10)&amp;U853&amp;CHAR(10)&amp;V853&amp;CHAR(10)&amp;Y853&amp;CHAR(10)&amp;Z853&amp;CHAR(10)&amp;AA853&amp;CHAR(10)&amp;AB853&amp;CHAR(10)&amp;AC853&amp;CHAR(10)&amp;AD853&amp;CHAR(10)&amp;AE853</f>
      </c>
      <c r="L853" s="2">
        <f>IFERROR(VLOOKUP(#REF!,'第一课直播'!D:L,9,0),IFERROR(VLOOKUP('第一课回放'!C:H,5,0),"未到课"))</f>
      </c>
      <c r="M853" s="2">
        <f>IFERROR(VLOOKUP(#REF!,'第一课回放'!C:H,5,0),"0:00:00")</f>
      </c>
      <c r="N853" s="2">
        <f>IFERROR(VLOOKUP(#REF!,'第二课直播'!D:L,9,0),"未到课")</f>
      </c>
      <c r="O853" s="2"/>
      <c r="P853" s="2"/>
      <c r="Q853" s="2"/>
      <c r="R853" s="2"/>
      <c r="S853" s="1">
        <f>IFERROR(VLOOKUP(A853,'微伴数据'!A:DB,12,0),"")</f>
      </c>
      <c r="T853" s="1">
        <f>IFERROR(VLOOKUP(A853,'微伴数据'!A:DB,32,0),"")</f>
      </c>
      <c r="U853" s="1">
        <f>IFERROR(VLOOKUP(A853,'微伴数据'!A:DC,81,0),"")</f>
      </c>
      <c r="V853" s="1"/>
      <c r="W853" s="1"/>
      <c r="X853" s="1">
        <f>IFERROR(VLOOKUP(A853,'星云问卷'!A:O,8,0),"")</f>
      </c>
      <c r="Y853" s="3">
        <f>IFERROR(VLOOKUP(A853,'星云问卷'!A:O,9,0),"")</f>
      </c>
      <c r="Z853" s="3">
        <f>IFERROR(VLOOKUP(A853,'星云问卷'!A:O,10,0),"")</f>
      </c>
      <c r="AA853" s="3">
        <f>IFERROR(VLOOKUP(A853,'星云问卷'!A:O,11,0),"")</f>
      </c>
      <c r="AB853" s="3">
        <f>IFERROR(VLOOKUP(A853,'星云问卷'!A:O,12,0),"")</f>
      </c>
      <c r="AC853" s="3">
        <f>IFERROR(VLOOKUP(A853,'星云问卷'!A:O,13,0),"")</f>
      </c>
      <c r="AD853" s="3">
        <f>IFERROR(VLOOKUP(A853,'星云问卷'!A:O,14,0),"")</f>
      </c>
      <c r="AE853" s="3">
        <f>IFERROR(VLOOKUP(A853,'星云问卷'!A:O,15,0),"")</f>
      </c>
      <c r="AF853" s="1">
        <f>IFERROR(VLOOKUP(A853,'微伴数据'!A:DB,72,0),"")</f>
      </c>
      <c r="AG853" s="5"/>
      <c r="AH853" s="4"/>
      <c r="AI853" s="5"/>
      <c r="AJ853" s="4"/>
      <c r="AK853" s="4"/>
      <c r="AL853" s="4"/>
      <c r="AM853" s="1"/>
      <c r="AN853" s="1"/>
      <c r="AO853" s="1"/>
    </row>
    <row r="854">
      <c r="A854" s="1">
        <f>IF('微伴数据'!A852="","",'微伴数据'!A852)</f>
      </c>
      <c r="B854" s="1">
        <f>IF('微伴数据'!B852="","",'微伴数据'!B852)</f>
      </c>
      <c r="C854" s="1">
        <f>IF('微伴数据'!G852="","",'微伴数据'!G852)</f>
      </c>
      <c r="D854" s="1">
        <f>IF('微伴数据'!D852="","",'微伴数据'!D852)</f>
      </c>
      <c r="E854" s="1">
        <f>IF('微伴数据'!CR846="","",'微伴数据'!CR846)</f>
      </c>
      <c r="F854" s="1">
        <f>IF('微伴数据'!CL846="","",'微伴数据'!CL846)</f>
      </c>
      <c r="G854" s="1" t="str">
        <v>B</v>
      </c>
      <c r="H854" s="1" t="str">
        <v>建联</v>
      </c>
      <c r="I854" s="1">
        <f>VLOOKUP(A854,'Sheet9'!A:A,1,0)</f>
      </c>
      <c r="J854" s="3"/>
      <c r="K854" s="1">
        <f>T854&amp;CHAR(10)&amp;U854&amp;CHAR(10)&amp;V854&amp;CHAR(10)&amp;Y854&amp;CHAR(10)&amp;Z854&amp;CHAR(10)&amp;AA854&amp;CHAR(10)&amp;AB854&amp;CHAR(10)&amp;AC854&amp;CHAR(10)&amp;AD854&amp;CHAR(10)&amp;AE854</f>
      </c>
      <c r="L854" s="2">
        <f>IFERROR(VLOOKUP(#REF!,'第一课直播'!D:L,9,0),IFERROR(VLOOKUP('第一课回放'!C:H,5,0),"未到课"))</f>
      </c>
      <c r="M854" s="2">
        <f>IFERROR(VLOOKUP(#REF!,'第一课回放'!C:H,5,0),"0:00:00")</f>
      </c>
      <c r="N854" s="2">
        <f>IFERROR(VLOOKUP(#REF!,'第二课直播'!D:L,9,0),"未到课")</f>
      </c>
      <c r="O854" s="2"/>
      <c r="P854" s="2"/>
      <c r="Q854" s="2"/>
      <c r="R854" s="2"/>
      <c r="S854" s="1">
        <f>IFERROR(VLOOKUP(A854,'微伴数据'!A:DB,12,0),"")</f>
      </c>
      <c r="T854" s="1">
        <f>IFERROR(VLOOKUP(A854,'微伴数据'!A:DB,32,0),"")</f>
      </c>
      <c r="U854" s="1">
        <f>IFERROR(VLOOKUP(A854,'微伴数据'!A:DC,81,0),"")</f>
      </c>
      <c r="V854" s="1"/>
      <c r="W854" s="1"/>
      <c r="X854" s="1">
        <f>IFERROR(VLOOKUP(A854,'星云问卷'!A:O,8,0),"")</f>
      </c>
      <c r="Y854" s="3">
        <f>IFERROR(VLOOKUP(A854,'星云问卷'!A:O,9,0),"")</f>
      </c>
      <c r="Z854" s="3">
        <f>IFERROR(VLOOKUP(A854,'星云问卷'!A:O,10,0),"")</f>
      </c>
      <c r="AA854" s="3">
        <f>IFERROR(VLOOKUP(A854,'星云问卷'!A:O,11,0),"")</f>
      </c>
      <c r="AB854" s="3">
        <f>IFERROR(VLOOKUP(A854,'星云问卷'!A:O,12,0),"")</f>
      </c>
      <c r="AC854" s="3">
        <f>IFERROR(VLOOKUP(A854,'星云问卷'!A:O,13,0),"")</f>
      </c>
      <c r="AD854" s="3">
        <f>IFERROR(VLOOKUP(A854,'星云问卷'!A:O,14,0),"")</f>
      </c>
      <c r="AE854" s="3">
        <f>IFERROR(VLOOKUP(A854,'星云问卷'!A:O,15,0),"")</f>
      </c>
      <c r="AF854" s="1">
        <f>IFERROR(VLOOKUP(A854,'微伴数据'!A:DB,72,0),"")</f>
      </c>
      <c r="AG854" s="5"/>
      <c r="AH854" s="4"/>
      <c r="AI854" s="5"/>
      <c r="AJ854" s="4"/>
      <c r="AK854" s="4"/>
      <c r="AL854" s="4"/>
      <c r="AM854" s="1"/>
      <c r="AN854" s="1"/>
      <c r="AO854" s="1"/>
    </row>
    <row r="855">
      <c r="A855" s="1">
        <f>IF('微伴数据'!A853="","",'微伴数据'!A853)</f>
      </c>
      <c r="B855" s="1">
        <f>IF('微伴数据'!B853="","",'微伴数据'!B853)</f>
      </c>
      <c r="C855" s="1">
        <f>IF('微伴数据'!G853="","",'微伴数据'!G853)</f>
      </c>
      <c r="D855" s="1">
        <f>IF('微伴数据'!D853="","",'微伴数据'!D853)</f>
      </c>
      <c r="E855" s="1">
        <f>IF('微伴数据'!CR847="","",'微伴数据'!CR847)</f>
      </c>
      <c r="F855" s="1">
        <f>IF('微伴数据'!CL847="","",'微伴数据'!CL847)</f>
      </c>
      <c r="G855" s="1" t="str">
        <v>B</v>
      </c>
      <c r="H855" s="1" t="str">
        <v>建联</v>
      </c>
      <c r="I855" s="1">
        <f>VLOOKUP(A855,'Sheet9'!A:A,1,0)</f>
      </c>
      <c r="J855" s="3"/>
      <c r="K855" s="1">
        <f>T855&amp;CHAR(10)&amp;U855&amp;CHAR(10)&amp;V855&amp;CHAR(10)&amp;Y855&amp;CHAR(10)&amp;Z855&amp;CHAR(10)&amp;AA855&amp;CHAR(10)&amp;AB855&amp;CHAR(10)&amp;AC855&amp;CHAR(10)&amp;AD855&amp;CHAR(10)&amp;AE855</f>
      </c>
      <c r="L855" s="2">
        <f>IFERROR(VLOOKUP(#REF!,'第一课直播'!D:L,9,0),IFERROR(VLOOKUP('第一课回放'!C:H,5,0),"未到课"))</f>
      </c>
      <c r="M855" s="2">
        <f>IFERROR(VLOOKUP(#REF!,'第一课回放'!C:H,5,0),"0:00:00")</f>
      </c>
      <c r="N855" s="2">
        <f>IFERROR(VLOOKUP(#REF!,'第二课直播'!D:L,9,0),"未到课")</f>
      </c>
      <c r="O855" s="2"/>
      <c r="P855" s="2"/>
      <c r="Q855" s="2"/>
      <c r="R855" s="2"/>
      <c r="S855" s="1">
        <f>IFERROR(VLOOKUP(A855,'微伴数据'!A:DB,12,0),"")</f>
      </c>
      <c r="T855" s="1">
        <f>IFERROR(VLOOKUP(A855,'微伴数据'!A:DB,32,0),"")</f>
      </c>
      <c r="U855" s="1">
        <f>IFERROR(VLOOKUP(A855,'微伴数据'!A:DC,81,0),"")</f>
      </c>
      <c r="V855" s="1"/>
      <c r="W855" s="1"/>
      <c r="X855" s="1">
        <f>IFERROR(VLOOKUP(A855,'星云问卷'!A:O,8,0),"")</f>
      </c>
      <c r="Y855" s="3">
        <f>IFERROR(VLOOKUP(A855,'星云问卷'!A:O,9,0),"")</f>
      </c>
      <c r="Z855" s="3">
        <f>IFERROR(VLOOKUP(A855,'星云问卷'!A:O,10,0),"")</f>
      </c>
      <c r="AA855" s="3">
        <f>IFERROR(VLOOKUP(A855,'星云问卷'!A:O,11,0),"")</f>
      </c>
      <c r="AB855" s="3">
        <f>IFERROR(VLOOKUP(A855,'星云问卷'!A:O,12,0),"")</f>
      </c>
      <c r="AC855" s="3">
        <f>IFERROR(VLOOKUP(A855,'星云问卷'!A:O,13,0),"")</f>
      </c>
      <c r="AD855" s="3">
        <f>IFERROR(VLOOKUP(A855,'星云问卷'!A:O,14,0),"")</f>
      </c>
      <c r="AE855" s="3">
        <f>IFERROR(VLOOKUP(A855,'星云问卷'!A:O,15,0),"")</f>
      </c>
      <c r="AF855" s="1">
        <f>IFERROR(VLOOKUP(A855,'微伴数据'!A:DB,72,0),"")</f>
      </c>
      <c r="AG855" s="5"/>
      <c r="AH855" s="4"/>
      <c r="AI855" s="5"/>
      <c r="AJ855" s="4"/>
      <c r="AK855" s="4"/>
      <c r="AL855" s="4"/>
      <c r="AM855" s="1"/>
      <c r="AN855" s="1"/>
      <c r="AO855" s="1"/>
    </row>
    <row r="856">
      <c r="A856" s="1">
        <f>IF('微伴数据'!A854="","",'微伴数据'!A854)</f>
      </c>
      <c r="B856" s="1">
        <f>IF('微伴数据'!B854="","",'微伴数据'!B854)</f>
      </c>
      <c r="C856" s="1">
        <f>IF('微伴数据'!G854="","",'微伴数据'!G854)</f>
      </c>
      <c r="D856" s="1">
        <f>IF('微伴数据'!D854="","",'微伴数据'!D854)</f>
      </c>
      <c r="E856" s="1">
        <f>IF('微伴数据'!CR848="","",'微伴数据'!CR848)</f>
      </c>
      <c r="F856" s="1">
        <f>IF('微伴数据'!CL848="","",'微伴数据'!CL848)</f>
      </c>
      <c r="G856" s="1" t="str">
        <v>B</v>
      </c>
      <c r="H856" s="1" t="str">
        <v>建联</v>
      </c>
      <c r="I856" s="1">
        <f>VLOOKUP(A856,'Sheet9'!A:A,1,0)</f>
      </c>
      <c r="J856" s="3"/>
      <c r="K856" s="1">
        <f>T856&amp;CHAR(10)&amp;U856&amp;CHAR(10)&amp;V856&amp;CHAR(10)&amp;Y856&amp;CHAR(10)&amp;Z856&amp;CHAR(10)&amp;AA856&amp;CHAR(10)&amp;AB856&amp;CHAR(10)&amp;AC856&amp;CHAR(10)&amp;AD856&amp;CHAR(10)&amp;AE856</f>
      </c>
      <c r="L856" s="2">
        <f>IFERROR(VLOOKUP(#REF!,'第一课直播'!D:L,9,0),IFERROR(VLOOKUP('第一课回放'!C:H,5,0),"未到课"))</f>
      </c>
      <c r="M856" s="2">
        <f>IFERROR(VLOOKUP(#REF!,'第一课回放'!C:H,5,0),"0:00:00")</f>
      </c>
      <c r="N856" s="2">
        <f>IFERROR(VLOOKUP(#REF!,'第二课直播'!D:L,9,0),"未到课")</f>
      </c>
      <c r="O856" s="2"/>
      <c r="P856" s="2"/>
      <c r="Q856" s="2"/>
      <c r="R856" s="2"/>
      <c r="S856" s="1">
        <f>IFERROR(VLOOKUP(A856,'微伴数据'!A:DB,12,0),"")</f>
      </c>
      <c r="T856" s="1">
        <f>IFERROR(VLOOKUP(A856,'微伴数据'!A:DB,32,0),"")</f>
      </c>
      <c r="U856" s="1">
        <f>IFERROR(VLOOKUP(A856,'微伴数据'!A:DC,81,0),"")</f>
      </c>
      <c r="V856" s="1"/>
      <c r="W856" s="1"/>
      <c r="X856" s="1">
        <f>IFERROR(VLOOKUP(A856,'星云问卷'!A:O,8,0),"")</f>
      </c>
      <c r="Y856" s="3">
        <f>IFERROR(VLOOKUP(A856,'星云问卷'!A:O,9,0),"")</f>
      </c>
      <c r="Z856" s="3">
        <f>IFERROR(VLOOKUP(A856,'星云问卷'!A:O,10,0),"")</f>
      </c>
      <c r="AA856" s="3">
        <f>IFERROR(VLOOKUP(A856,'星云问卷'!A:O,11,0),"")</f>
      </c>
      <c r="AB856" s="3">
        <f>IFERROR(VLOOKUP(A856,'星云问卷'!A:O,12,0),"")</f>
      </c>
      <c r="AC856" s="3">
        <f>IFERROR(VLOOKUP(A856,'星云问卷'!A:O,13,0),"")</f>
      </c>
      <c r="AD856" s="3">
        <f>IFERROR(VLOOKUP(A856,'星云问卷'!A:O,14,0),"")</f>
      </c>
      <c r="AE856" s="3">
        <f>IFERROR(VLOOKUP(A856,'星云问卷'!A:O,15,0),"")</f>
      </c>
      <c r="AF856" s="1">
        <f>IFERROR(VLOOKUP(A856,'微伴数据'!A:DB,72,0),"")</f>
      </c>
      <c r="AG856" s="5"/>
      <c r="AH856" s="4"/>
      <c r="AI856" s="5"/>
      <c r="AJ856" s="4"/>
      <c r="AK856" s="4"/>
      <c r="AL856" s="4"/>
      <c r="AM856" s="1"/>
      <c r="AN856" s="1"/>
      <c r="AO856" s="1"/>
    </row>
    <row r="857">
      <c r="A857" s="1">
        <f>IF('微伴数据'!A855="","",'微伴数据'!A855)</f>
      </c>
      <c r="B857" s="1">
        <f>IF('微伴数据'!B855="","",'微伴数据'!B855)</f>
      </c>
      <c r="C857" s="1">
        <f>IF('微伴数据'!G855="","",'微伴数据'!G855)</f>
      </c>
      <c r="D857" s="1">
        <f>IF('微伴数据'!D855="","",'微伴数据'!D855)</f>
      </c>
      <c r="E857" s="1">
        <f>IF('微伴数据'!CR849="","",'微伴数据'!CR849)</f>
      </c>
      <c r="F857" s="1">
        <f>IF('微伴数据'!CL849="","",'微伴数据'!CL849)</f>
      </c>
      <c r="G857" s="1" t="str">
        <v>B</v>
      </c>
      <c r="H857" s="1" t="str">
        <v>建联</v>
      </c>
      <c r="I857" s="1">
        <f>VLOOKUP(A857,'Sheet9'!A:A,1,0)</f>
      </c>
      <c r="J857" s="3"/>
      <c r="K857" s="1">
        <f>T857&amp;CHAR(10)&amp;U857&amp;CHAR(10)&amp;V857&amp;CHAR(10)&amp;Y857&amp;CHAR(10)&amp;Z857&amp;CHAR(10)&amp;AA857&amp;CHAR(10)&amp;AB857&amp;CHAR(10)&amp;AC857&amp;CHAR(10)&amp;AD857&amp;CHAR(10)&amp;AE857</f>
      </c>
      <c r="L857" s="2">
        <f>IFERROR(VLOOKUP(#REF!,'第一课直播'!D:L,9,0),IFERROR(VLOOKUP('第一课回放'!C:H,5,0),"未到课"))</f>
      </c>
      <c r="M857" s="2">
        <f>IFERROR(VLOOKUP(#REF!,'第一课回放'!C:H,5,0),"0:00:00")</f>
      </c>
      <c r="N857" s="2">
        <f>IFERROR(VLOOKUP(#REF!,'第二课直播'!D:L,9,0),"未到课")</f>
      </c>
      <c r="O857" s="2"/>
      <c r="P857" s="2"/>
      <c r="Q857" s="2"/>
      <c r="R857" s="2"/>
      <c r="S857" s="1">
        <f>IFERROR(VLOOKUP(A857,'微伴数据'!A:DB,12,0),"")</f>
      </c>
      <c r="T857" s="1">
        <f>IFERROR(VLOOKUP(A857,'微伴数据'!A:DB,32,0),"")</f>
      </c>
      <c r="U857" s="1">
        <f>IFERROR(VLOOKUP(A857,'微伴数据'!A:DC,81,0),"")</f>
      </c>
      <c r="V857" s="1"/>
      <c r="W857" s="1"/>
      <c r="X857" s="1">
        <f>IFERROR(VLOOKUP(A857,'星云问卷'!A:O,8,0),"")</f>
      </c>
      <c r="Y857" s="3">
        <f>IFERROR(VLOOKUP(A857,'星云问卷'!A:O,9,0),"")</f>
      </c>
      <c r="Z857" s="3">
        <f>IFERROR(VLOOKUP(A857,'星云问卷'!A:O,10,0),"")</f>
      </c>
      <c r="AA857" s="3">
        <f>IFERROR(VLOOKUP(A857,'星云问卷'!A:O,11,0),"")</f>
      </c>
      <c r="AB857" s="3">
        <f>IFERROR(VLOOKUP(A857,'星云问卷'!A:O,12,0),"")</f>
      </c>
      <c r="AC857" s="3">
        <f>IFERROR(VLOOKUP(A857,'星云问卷'!A:O,13,0),"")</f>
      </c>
      <c r="AD857" s="3">
        <f>IFERROR(VLOOKUP(A857,'星云问卷'!A:O,14,0),"")</f>
      </c>
      <c r="AE857" s="3">
        <f>IFERROR(VLOOKUP(A857,'星云问卷'!A:O,15,0),"")</f>
      </c>
      <c r="AF857" s="1">
        <f>IFERROR(VLOOKUP(A857,'微伴数据'!A:DB,72,0),"")</f>
      </c>
      <c r="AG857" s="5"/>
      <c r="AH857" s="4"/>
      <c r="AI857" s="5"/>
      <c r="AJ857" s="4"/>
      <c r="AK857" s="4"/>
      <c r="AL857" s="4"/>
      <c r="AM857" s="1"/>
      <c r="AN857" s="1"/>
      <c r="AO857" s="1"/>
    </row>
    <row r="858">
      <c r="A858" s="1">
        <f>IF('微伴数据'!A856="","",'微伴数据'!A856)</f>
      </c>
      <c r="B858" s="1">
        <f>IF('微伴数据'!B856="","",'微伴数据'!B856)</f>
      </c>
      <c r="C858" s="1">
        <f>IF('微伴数据'!G856="","",'微伴数据'!G856)</f>
      </c>
      <c r="D858" s="1">
        <f>IF('微伴数据'!D856="","",'微伴数据'!D856)</f>
      </c>
      <c r="E858" s="1">
        <f>IF('微伴数据'!CR850="","",'微伴数据'!CR850)</f>
      </c>
      <c r="F858" s="1">
        <f>IF('微伴数据'!CL850="","",'微伴数据'!CL850)</f>
      </c>
      <c r="G858" s="1" t="str">
        <v>B</v>
      </c>
      <c r="H858" s="1" t="str">
        <v>建联</v>
      </c>
      <c r="I858" s="1">
        <f>VLOOKUP(A858,'Sheet9'!A:A,1,0)</f>
      </c>
      <c r="J858" s="3"/>
      <c r="K858" s="1">
        <f>T858&amp;CHAR(10)&amp;U858&amp;CHAR(10)&amp;V858&amp;CHAR(10)&amp;Y858&amp;CHAR(10)&amp;Z858&amp;CHAR(10)&amp;AA858&amp;CHAR(10)&amp;AB858&amp;CHAR(10)&amp;AC858&amp;CHAR(10)&amp;AD858&amp;CHAR(10)&amp;AE858</f>
      </c>
      <c r="L858" s="2">
        <f>IFERROR(VLOOKUP(#REF!,'第一课直播'!D:L,9,0),IFERROR(VLOOKUP('第一课回放'!C:H,5,0),"未到课"))</f>
      </c>
      <c r="M858" s="2">
        <f>IFERROR(VLOOKUP(#REF!,'第一课回放'!C:H,5,0),"0:00:00")</f>
      </c>
      <c r="N858" s="2">
        <f>IFERROR(VLOOKUP(#REF!,'第二课直播'!D:L,9,0),"未到课")</f>
      </c>
      <c r="O858" s="2"/>
      <c r="P858" s="2"/>
      <c r="Q858" s="2"/>
      <c r="R858" s="2"/>
      <c r="S858" s="1">
        <f>IFERROR(VLOOKUP(A858,'微伴数据'!A:DB,12,0),"")</f>
      </c>
      <c r="T858" s="1">
        <f>IFERROR(VLOOKUP(A858,'微伴数据'!A:DB,32,0),"")</f>
      </c>
      <c r="U858" s="1">
        <f>IFERROR(VLOOKUP(A858,'微伴数据'!A:DC,81,0),"")</f>
      </c>
      <c r="V858" s="1"/>
      <c r="W858" s="1"/>
      <c r="X858" s="1">
        <f>IFERROR(VLOOKUP(A858,'星云问卷'!A:O,8,0),"")</f>
      </c>
      <c r="Y858" s="3">
        <f>IFERROR(VLOOKUP(A858,'星云问卷'!A:O,9,0),"")</f>
      </c>
      <c r="Z858" s="3">
        <f>IFERROR(VLOOKUP(A858,'星云问卷'!A:O,10,0),"")</f>
      </c>
      <c r="AA858" s="3">
        <f>IFERROR(VLOOKUP(A858,'星云问卷'!A:O,11,0),"")</f>
      </c>
      <c r="AB858" s="3">
        <f>IFERROR(VLOOKUP(A858,'星云问卷'!A:O,12,0),"")</f>
      </c>
      <c r="AC858" s="3">
        <f>IFERROR(VLOOKUP(A858,'星云问卷'!A:O,13,0),"")</f>
      </c>
      <c r="AD858" s="3">
        <f>IFERROR(VLOOKUP(A858,'星云问卷'!A:O,14,0),"")</f>
      </c>
      <c r="AE858" s="3">
        <f>IFERROR(VLOOKUP(A858,'星云问卷'!A:O,15,0),"")</f>
      </c>
      <c r="AF858" s="1">
        <f>IFERROR(VLOOKUP(A858,'微伴数据'!A:DB,72,0),"")</f>
      </c>
      <c r="AG858" s="5"/>
      <c r="AH858" s="4"/>
      <c r="AI858" s="5"/>
      <c r="AJ858" s="4"/>
      <c r="AK858" s="4"/>
      <c r="AL858" s="4"/>
      <c r="AM858" s="1"/>
      <c r="AN858" s="1"/>
      <c r="AO858" s="1"/>
    </row>
    <row r="859">
      <c r="A859" s="1">
        <f>IF('微伴数据'!A857="","",'微伴数据'!A857)</f>
      </c>
      <c r="B859" s="1">
        <f>IF('微伴数据'!B857="","",'微伴数据'!B857)</f>
      </c>
      <c r="C859" s="1">
        <f>IF('微伴数据'!G857="","",'微伴数据'!G857)</f>
      </c>
      <c r="D859" s="1">
        <f>IF('微伴数据'!D857="","",'微伴数据'!D857)</f>
      </c>
      <c r="E859" s="1">
        <f>IF('微伴数据'!CR851="","",'微伴数据'!CR851)</f>
      </c>
      <c r="F859" s="1">
        <f>IF('微伴数据'!CL851="","",'微伴数据'!CL851)</f>
      </c>
      <c r="G859" s="1" t="str">
        <v>B</v>
      </c>
      <c r="H859" s="1" t="str">
        <v>建联</v>
      </c>
      <c r="I859" s="1">
        <f>VLOOKUP(A859,'Sheet9'!A:A,1,0)</f>
      </c>
      <c r="J859" s="3"/>
      <c r="K859" s="1">
        <f>T859&amp;CHAR(10)&amp;U859&amp;CHAR(10)&amp;V859&amp;CHAR(10)&amp;Y859&amp;CHAR(10)&amp;Z859&amp;CHAR(10)&amp;AA859&amp;CHAR(10)&amp;AB859&amp;CHAR(10)&amp;AC859&amp;CHAR(10)&amp;AD859&amp;CHAR(10)&amp;AE859</f>
      </c>
      <c r="L859" s="2">
        <f>IFERROR(VLOOKUP(#REF!,'第一课直播'!D:L,9,0),IFERROR(VLOOKUP('第一课回放'!C:H,5,0),"未到课"))</f>
      </c>
      <c r="M859" s="2">
        <f>IFERROR(VLOOKUP(#REF!,'第一课回放'!C:H,5,0),"0:00:00")</f>
      </c>
      <c r="N859" s="2">
        <f>IFERROR(VLOOKUP(#REF!,'第二课直播'!D:L,9,0),"未到课")</f>
      </c>
      <c r="O859" s="2"/>
      <c r="P859" s="2"/>
      <c r="Q859" s="2"/>
      <c r="R859" s="2"/>
      <c r="S859" s="1">
        <f>IFERROR(VLOOKUP(A859,'微伴数据'!A:DB,12,0),"")</f>
      </c>
      <c r="T859" s="1">
        <f>IFERROR(VLOOKUP(A859,'微伴数据'!A:DB,32,0),"")</f>
      </c>
      <c r="U859" s="1">
        <f>IFERROR(VLOOKUP(A859,'微伴数据'!A:DC,81,0),"")</f>
      </c>
      <c r="V859" s="1"/>
      <c r="W859" s="1"/>
      <c r="X859" s="1">
        <f>IFERROR(VLOOKUP(A859,'星云问卷'!A:O,8,0),"")</f>
      </c>
      <c r="Y859" s="3">
        <f>IFERROR(VLOOKUP(A859,'星云问卷'!A:O,9,0),"")</f>
      </c>
      <c r="Z859" s="3">
        <f>IFERROR(VLOOKUP(A859,'星云问卷'!A:O,10,0),"")</f>
      </c>
      <c r="AA859" s="3">
        <f>IFERROR(VLOOKUP(A859,'星云问卷'!A:O,11,0),"")</f>
      </c>
      <c r="AB859" s="3">
        <f>IFERROR(VLOOKUP(A859,'星云问卷'!A:O,12,0),"")</f>
      </c>
      <c r="AC859" s="3">
        <f>IFERROR(VLOOKUP(A859,'星云问卷'!A:O,13,0),"")</f>
      </c>
      <c r="AD859" s="3">
        <f>IFERROR(VLOOKUP(A859,'星云问卷'!A:O,14,0),"")</f>
      </c>
      <c r="AE859" s="3">
        <f>IFERROR(VLOOKUP(A859,'星云问卷'!A:O,15,0),"")</f>
      </c>
      <c r="AF859" s="1">
        <f>IFERROR(VLOOKUP(A859,'微伴数据'!A:DB,72,0),"")</f>
      </c>
      <c r="AG859" s="5"/>
      <c r="AH859" s="4"/>
      <c r="AI859" s="5"/>
      <c r="AJ859" s="4"/>
      <c r="AK859" s="4"/>
      <c r="AL859" s="4"/>
      <c r="AM859" s="1"/>
      <c r="AN859" s="1"/>
      <c r="AO859" s="1"/>
    </row>
    <row r="860">
      <c r="A860" s="1">
        <f>IF('微伴数据'!A858="","",'微伴数据'!A858)</f>
      </c>
      <c r="B860" s="1">
        <f>IF('微伴数据'!B858="","",'微伴数据'!B858)</f>
      </c>
      <c r="C860" s="1">
        <f>IF('微伴数据'!G858="","",'微伴数据'!G858)</f>
      </c>
      <c r="D860" s="1">
        <f>IF('微伴数据'!D858="","",'微伴数据'!D858)</f>
      </c>
      <c r="E860" s="1">
        <f>IF('微伴数据'!CR852="","",'微伴数据'!CR852)</f>
      </c>
      <c r="F860" s="1">
        <f>IF('微伴数据'!CL852="","",'微伴数据'!CL852)</f>
      </c>
      <c r="G860" s="1" t="str">
        <v>B</v>
      </c>
      <c r="H860" s="1" t="str">
        <v>建联</v>
      </c>
      <c r="I860" s="1">
        <f>VLOOKUP(A860,'Sheet9'!A:A,1,0)</f>
      </c>
      <c r="J860" s="3"/>
      <c r="K860" s="1">
        <f>T860&amp;CHAR(10)&amp;U860&amp;CHAR(10)&amp;V860&amp;CHAR(10)&amp;Y860&amp;CHAR(10)&amp;Z860&amp;CHAR(10)&amp;AA860&amp;CHAR(10)&amp;AB860&amp;CHAR(10)&amp;AC860&amp;CHAR(10)&amp;AD860&amp;CHAR(10)&amp;AE860</f>
      </c>
      <c r="L860" s="2">
        <f>IFERROR(VLOOKUP(#REF!,'第一课直播'!D:L,9,0),IFERROR(VLOOKUP('第一课回放'!C:H,5,0),"未到课"))</f>
      </c>
      <c r="M860" s="2">
        <f>IFERROR(VLOOKUP(#REF!,'第一课回放'!C:H,5,0),"0:00:00")</f>
      </c>
      <c r="N860" s="2">
        <f>IFERROR(VLOOKUP(#REF!,'第二课直播'!D:L,9,0),"未到课")</f>
      </c>
      <c r="O860" s="2"/>
      <c r="P860" s="2"/>
      <c r="Q860" s="2"/>
      <c r="R860" s="2"/>
      <c r="S860" s="1">
        <f>IFERROR(VLOOKUP(A860,'微伴数据'!A:DB,12,0),"")</f>
      </c>
      <c r="T860" s="1">
        <f>IFERROR(VLOOKUP(A860,'微伴数据'!A:DB,32,0),"")</f>
      </c>
      <c r="U860" s="1">
        <f>IFERROR(VLOOKUP(A860,'微伴数据'!A:DC,81,0),"")</f>
      </c>
      <c r="V860" s="1"/>
      <c r="W860" s="1"/>
      <c r="X860" s="1">
        <f>IFERROR(VLOOKUP(A860,'星云问卷'!A:O,8,0),"")</f>
      </c>
      <c r="Y860" s="3">
        <f>IFERROR(VLOOKUP(A860,'星云问卷'!A:O,9,0),"")</f>
      </c>
      <c r="Z860" s="3">
        <f>IFERROR(VLOOKUP(A860,'星云问卷'!A:O,10,0),"")</f>
      </c>
      <c r="AA860" s="3">
        <f>IFERROR(VLOOKUP(A860,'星云问卷'!A:O,11,0),"")</f>
      </c>
      <c r="AB860" s="3">
        <f>IFERROR(VLOOKUP(A860,'星云问卷'!A:O,12,0),"")</f>
      </c>
      <c r="AC860" s="3">
        <f>IFERROR(VLOOKUP(A860,'星云问卷'!A:O,13,0),"")</f>
      </c>
      <c r="AD860" s="3">
        <f>IFERROR(VLOOKUP(A860,'星云问卷'!A:O,14,0),"")</f>
      </c>
      <c r="AE860" s="3">
        <f>IFERROR(VLOOKUP(A860,'星云问卷'!A:O,15,0),"")</f>
      </c>
      <c r="AF860" s="1">
        <f>IFERROR(VLOOKUP(A860,'微伴数据'!A:DB,72,0),"")</f>
      </c>
      <c r="AG860" s="5"/>
      <c r="AH860" s="4"/>
      <c r="AI860" s="5"/>
      <c r="AJ860" s="4"/>
      <c r="AK860" s="4"/>
      <c r="AL860" s="4"/>
      <c r="AM860" s="1"/>
      <c r="AN860" s="1"/>
      <c r="AO860" s="1"/>
    </row>
    <row r="861">
      <c r="A861" s="1">
        <f>IF('微伴数据'!A859="","",'微伴数据'!A859)</f>
      </c>
      <c r="B861" s="1">
        <f>IF('微伴数据'!B859="","",'微伴数据'!B859)</f>
      </c>
      <c r="C861" s="1">
        <f>IF('微伴数据'!G859="","",'微伴数据'!G859)</f>
      </c>
      <c r="D861" s="1">
        <f>IF('微伴数据'!D859="","",'微伴数据'!D859)</f>
      </c>
      <c r="E861" s="1">
        <f>IF('微伴数据'!CR853="","",'微伴数据'!CR853)</f>
      </c>
      <c r="F861" s="1">
        <f>IF('微伴数据'!CL853="","",'微伴数据'!CL853)</f>
      </c>
      <c r="G861" s="1" t="str">
        <v>B</v>
      </c>
      <c r="H861" s="1" t="str">
        <v>建联</v>
      </c>
      <c r="I861" s="1">
        <f>VLOOKUP(A861,'Sheet9'!A:A,1,0)</f>
      </c>
      <c r="J861" s="3"/>
      <c r="K861" s="1">
        <f>T861&amp;CHAR(10)&amp;U861&amp;CHAR(10)&amp;V861&amp;CHAR(10)&amp;Y861&amp;CHAR(10)&amp;Z861&amp;CHAR(10)&amp;AA861&amp;CHAR(10)&amp;AB861&amp;CHAR(10)&amp;AC861&amp;CHAR(10)&amp;AD861&amp;CHAR(10)&amp;AE861</f>
      </c>
      <c r="L861" s="2">
        <f>IFERROR(VLOOKUP(#REF!,'第一课直播'!D:L,9,0),IFERROR(VLOOKUP('第一课回放'!C:H,5,0),"未到课"))</f>
      </c>
      <c r="M861" s="2">
        <f>IFERROR(VLOOKUP(#REF!,'第一课回放'!C:H,5,0),"0:00:00")</f>
      </c>
      <c r="N861" s="2">
        <f>IFERROR(VLOOKUP(#REF!,'第二课直播'!D:L,9,0),"未到课")</f>
      </c>
      <c r="O861" s="2"/>
      <c r="P861" s="2"/>
      <c r="Q861" s="2"/>
      <c r="R861" s="2"/>
      <c r="S861" s="1">
        <f>IFERROR(VLOOKUP(A861,'微伴数据'!A:DB,12,0),"")</f>
      </c>
      <c r="T861" s="1">
        <f>IFERROR(VLOOKUP(A861,'微伴数据'!A:DB,32,0),"")</f>
      </c>
      <c r="U861" s="1">
        <f>IFERROR(VLOOKUP(A861,'微伴数据'!A:DC,81,0),"")</f>
      </c>
      <c r="V861" s="1"/>
      <c r="W861" s="1"/>
      <c r="X861" s="1">
        <f>IFERROR(VLOOKUP(A861,'星云问卷'!A:O,8,0),"")</f>
      </c>
      <c r="Y861" s="3">
        <f>IFERROR(VLOOKUP(A861,'星云问卷'!A:O,9,0),"")</f>
      </c>
      <c r="Z861" s="3">
        <f>IFERROR(VLOOKUP(A861,'星云问卷'!A:O,10,0),"")</f>
      </c>
      <c r="AA861" s="3">
        <f>IFERROR(VLOOKUP(A861,'星云问卷'!A:O,11,0),"")</f>
      </c>
      <c r="AB861" s="3">
        <f>IFERROR(VLOOKUP(A861,'星云问卷'!A:O,12,0),"")</f>
      </c>
      <c r="AC861" s="3">
        <f>IFERROR(VLOOKUP(A861,'星云问卷'!A:O,13,0),"")</f>
      </c>
      <c r="AD861" s="3">
        <f>IFERROR(VLOOKUP(A861,'星云问卷'!A:O,14,0),"")</f>
      </c>
      <c r="AE861" s="3">
        <f>IFERROR(VLOOKUP(A861,'星云问卷'!A:O,15,0),"")</f>
      </c>
      <c r="AF861" s="1">
        <f>IFERROR(VLOOKUP(A861,'微伴数据'!A:DB,72,0),"")</f>
      </c>
      <c r="AG861" s="5"/>
      <c r="AH861" s="4"/>
      <c r="AI861" s="5"/>
      <c r="AJ861" s="4"/>
      <c r="AK861" s="4"/>
      <c r="AL861" s="4"/>
      <c r="AM861" s="1"/>
      <c r="AN861" s="1"/>
      <c r="AO861" s="1"/>
    </row>
    <row r="862">
      <c r="A862" s="1">
        <f>IF('微伴数据'!A860="","",'微伴数据'!A860)</f>
      </c>
      <c r="B862" s="1">
        <f>IF('微伴数据'!B860="","",'微伴数据'!B860)</f>
      </c>
      <c r="C862" s="1">
        <f>IF('微伴数据'!G860="","",'微伴数据'!G860)</f>
      </c>
      <c r="D862" s="1">
        <f>IF('微伴数据'!D860="","",'微伴数据'!D860)</f>
      </c>
      <c r="E862" s="1">
        <f>IF('微伴数据'!CR854="","",'微伴数据'!CR854)</f>
      </c>
      <c r="F862" s="1">
        <f>IF('微伴数据'!CL854="","",'微伴数据'!CL854)</f>
      </c>
      <c r="G862" s="1" t="str">
        <v>B</v>
      </c>
      <c r="H862" s="1" t="str">
        <v>建联</v>
      </c>
      <c r="I862" s="1">
        <f>VLOOKUP(A862,'Sheet9'!A:A,1,0)</f>
      </c>
      <c r="J862" s="3"/>
      <c r="K862" s="1">
        <f>T862&amp;CHAR(10)&amp;U862&amp;CHAR(10)&amp;V862&amp;CHAR(10)&amp;Y862&amp;CHAR(10)&amp;Z862&amp;CHAR(10)&amp;AA862&amp;CHAR(10)&amp;AB862&amp;CHAR(10)&amp;AC862&amp;CHAR(10)&amp;AD862&amp;CHAR(10)&amp;AE862</f>
      </c>
      <c r="L862" s="2">
        <f>IFERROR(VLOOKUP(#REF!,'第一课直播'!D:L,9,0),IFERROR(VLOOKUP('第一课回放'!C:H,5,0),"未到课"))</f>
      </c>
      <c r="M862" s="2">
        <f>IFERROR(VLOOKUP(#REF!,'第一课回放'!C:H,5,0),"0:00:00")</f>
      </c>
      <c r="N862" s="2">
        <f>IFERROR(VLOOKUP(#REF!,'第二课直播'!D:L,9,0),"未到课")</f>
      </c>
      <c r="O862" s="2"/>
      <c r="P862" s="2"/>
      <c r="Q862" s="2"/>
      <c r="R862" s="2"/>
      <c r="S862" s="1">
        <f>IFERROR(VLOOKUP(A862,'微伴数据'!A:DB,12,0),"")</f>
      </c>
      <c r="T862" s="1">
        <f>IFERROR(VLOOKUP(A862,'微伴数据'!A:DB,32,0),"")</f>
      </c>
      <c r="U862" s="1">
        <f>IFERROR(VLOOKUP(A862,'微伴数据'!A:DC,81,0),"")</f>
      </c>
      <c r="V862" s="1"/>
      <c r="W862" s="1"/>
      <c r="X862" s="1">
        <f>IFERROR(VLOOKUP(A862,'星云问卷'!A:O,8,0),"")</f>
      </c>
      <c r="Y862" s="3">
        <f>IFERROR(VLOOKUP(A862,'星云问卷'!A:O,9,0),"")</f>
      </c>
      <c r="Z862" s="3">
        <f>IFERROR(VLOOKUP(A862,'星云问卷'!A:O,10,0),"")</f>
      </c>
      <c r="AA862" s="3">
        <f>IFERROR(VLOOKUP(A862,'星云问卷'!A:O,11,0),"")</f>
      </c>
      <c r="AB862" s="3">
        <f>IFERROR(VLOOKUP(A862,'星云问卷'!A:O,12,0),"")</f>
      </c>
      <c r="AC862" s="3">
        <f>IFERROR(VLOOKUP(A862,'星云问卷'!A:O,13,0),"")</f>
      </c>
      <c r="AD862" s="3">
        <f>IFERROR(VLOOKUP(A862,'星云问卷'!A:O,14,0),"")</f>
      </c>
      <c r="AE862" s="3">
        <f>IFERROR(VLOOKUP(A862,'星云问卷'!A:O,15,0),"")</f>
      </c>
      <c r="AF862" s="1">
        <f>IFERROR(VLOOKUP(A862,'微伴数据'!A:DB,72,0),"")</f>
      </c>
      <c r="AG862" s="5"/>
      <c r="AH862" s="4"/>
      <c r="AI862" s="5"/>
      <c r="AJ862" s="4"/>
      <c r="AK862" s="4"/>
      <c r="AL862" s="4"/>
      <c r="AM862" s="1"/>
      <c r="AN862" s="1"/>
      <c r="AO862" s="1"/>
    </row>
    <row r="863">
      <c r="A863" s="1">
        <f>IF('微伴数据'!A861="","",'微伴数据'!A861)</f>
      </c>
      <c r="B863" s="1">
        <f>IF('微伴数据'!B861="","",'微伴数据'!B861)</f>
      </c>
      <c r="C863" s="1">
        <f>IF('微伴数据'!G861="","",'微伴数据'!G861)</f>
      </c>
      <c r="D863" s="1">
        <f>IF('微伴数据'!D861="","",'微伴数据'!D861)</f>
      </c>
      <c r="E863" s="1">
        <f>IF('微伴数据'!CR855="","",'微伴数据'!CR855)</f>
      </c>
      <c r="F863" s="1">
        <f>IF('微伴数据'!CL855="","",'微伴数据'!CL855)</f>
      </c>
      <c r="G863" s="1" t="str">
        <v>B</v>
      </c>
      <c r="H863" s="1" t="str">
        <v>建联</v>
      </c>
      <c r="I863" s="1">
        <f>VLOOKUP(A863,'Sheet9'!A:A,1,0)</f>
      </c>
      <c r="J863" s="3"/>
      <c r="K863" s="1">
        <f>T863&amp;CHAR(10)&amp;U863&amp;CHAR(10)&amp;V863&amp;CHAR(10)&amp;Y863&amp;CHAR(10)&amp;Z863&amp;CHAR(10)&amp;AA863&amp;CHAR(10)&amp;AB863&amp;CHAR(10)&amp;AC863&amp;CHAR(10)&amp;AD863&amp;CHAR(10)&amp;AE863</f>
      </c>
      <c r="L863" s="2">
        <f>IFERROR(VLOOKUP(#REF!,'第一课直播'!D:L,9,0),IFERROR(VLOOKUP('第一课回放'!C:H,5,0),"未到课"))</f>
      </c>
      <c r="M863" s="2">
        <f>IFERROR(VLOOKUP(#REF!,'第一课回放'!C:H,5,0),"0:00:00")</f>
      </c>
      <c r="N863" s="2">
        <f>IFERROR(VLOOKUP(#REF!,'第二课直播'!D:L,9,0),"未到课")</f>
      </c>
      <c r="O863" s="2"/>
      <c r="P863" s="2"/>
      <c r="Q863" s="2"/>
      <c r="R863" s="2"/>
      <c r="S863" s="1">
        <f>IFERROR(VLOOKUP(A863,'微伴数据'!A:DB,12,0),"")</f>
      </c>
      <c r="T863" s="1">
        <f>IFERROR(VLOOKUP(A863,'微伴数据'!A:DB,32,0),"")</f>
      </c>
      <c r="U863" s="1">
        <f>IFERROR(VLOOKUP(A863,'微伴数据'!A:DC,81,0),"")</f>
      </c>
      <c r="V863" s="1"/>
      <c r="W863" s="1"/>
      <c r="X863" s="1">
        <f>IFERROR(VLOOKUP(A863,'星云问卷'!A:O,8,0),"")</f>
      </c>
      <c r="Y863" s="3">
        <f>IFERROR(VLOOKUP(A863,'星云问卷'!A:O,9,0),"")</f>
      </c>
      <c r="Z863" s="3">
        <f>IFERROR(VLOOKUP(A863,'星云问卷'!A:O,10,0),"")</f>
      </c>
      <c r="AA863" s="3">
        <f>IFERROR(VLOOKUP(A863,'星云问卷'!A:O,11,0),"")</f>
      </c>
      <c r="AB863" s="3">
        <f>IFERROR(VLOOKUP(A863,'星云问卷'!A:O,12,0),"")</f>
      </c>
      <c r="AC863" s="3">
        <f>IFERROR(VLOOKUP(A863,'星云问卷'!A:O,13,0),"")</f>
      </c>
      <c r="AD863" s="3">
        <f>IFERROR(VLOOKUP(A863,'星云问卷'!A:O,14,0),"")</f>
      </c>
      <c r="AE863" s="3">
        <f>IFERROR(VLOOKUP(A863,'星云问卷'!A:O,15,0),"")</f>
      </c>
      <c r="AF863" s="1">
        <f>IFERROR(VLOOKUP(A863,'微伴数据'!A:DB,72,0),"")</f>
      </c>
      <c r="AG863" s="5"/>
      <c r="AH863" s="4"/>
      <c r="AI863" s="5"/>
      <c r="AJ863" s="4"/>
      <c r="AK863" s="4"/>
      <c r="AL863" s="4"/>
      <c r="AM863" s="1"/>
      <c r="AN863" s="1"/>
      <c r="AO863" s="1"/>
    </row>
    <row r="864">
      <c r="A864" s="1">
        <f>IF('微伴数据'!A862="","",'微伴数据'!A862)</f>
      </c>
      <c r="B864" s="1">
        <f>IF('微伴数据'!B862="","",'微伴数据'!B862)</f>
      </c>
      <c r="C864" s="1">
        <f>IF('微伴数据'!G862="","",'微伴数据'!G862)</f>
      </c>
      <c r="D864" s="1">
        <f>IF('微伴数据'!D862="","",'微伴数据'!D862)</f>
      </c>
      <c r="E864" s="1">
        <f>IF('微伴数据'!CR856="","",'微伴数据'!CR856)</f>
      </c>
      <c r="F864" s="1">
        <f>IF('微伴数据'!CL856="","",'微伴数据'!CL856)</f>
      </c>
      <c r="G864" s="1" t="str">
        <v>B</v>
      </c>
      <c r="H864" s="1" t="str">
        <v>建联</v>
      </c>
      <c r="I864" s="1">
        <f>VLOOKUP(A864,'Sheet9'!A:A,1,0)</f>
      </c>
      <c r="J864" s="3"/>
      <c r="K864" s="1">
        <f>T864&amp;CHAR(10)&amp;U864&amp;CHAR(10)&amp;V864&amp;CHAR(10)&amp;Y864&amp;CHAR(10)&amp;Z864&amp;CHAR(10)&amp;AA864&amp;CHAR(10)&amp;AB864&amp;CHAR(10)&amp;AC864&amp;CHAR(10)&amp;AD864&amp;CHAR(10)&amp;AE864</f>
      </c>
      <c r="L864" s="2">
        <f>IFERROR(VLOOKUP(#REF!,'第一课直播'!D:L,9,0),IFERROR(VLOOKUP('第一课回放'!C:H,5,0),"未到课"))</f>
      </c>
      <c r="M864" s="2">
        <f>IFERROR(VLOOKUP(#REF!,'第一课回放'!C:H,5,0),"0:00:00")</f>
      </c>
      <c r="N864" s="2">
        <f>IFERROR(VLOOKUP(#REF!,'第二课直播'!D:L,9,0),"未到课")</f>
      </c>
      <c r="O864" s="2"/>
      <c r="P864" s="2"/>
      <c r="Q864" s="2"/>
      <c r="R864" s="2"/>
      <c r="S864" s="1">
        <f>IFERROR(VLOOKUP(A864,'微伴数据'!A:DB,12,0),"")</f>
      </c>
      <c r="T864" s="1">
        <f>IFERROR(VLOOKUP(A864,'微伴数据'!A:DB,32,0),"")</f>
      </c>
      <c r="U864" s="1">
        <f>IFERROR(VLOOKUP(A864,'微伴数据'!A:DC,81,0),"")</f>
      </c>
      <c r="V864" s="1"/>
      <c r="W864" s="1"/>
      <c r="X864" s="1">
        <f>IFERROR(VLOOKUP(A864,'星云问卷'!A:O,8,0),"")</f>
      </c>
      <c r="Y864" s="3">
        <f>IFERROR(VLOOKUP(A864,'星云问卷'!A:O,9,0),"")</f>
      </c>
      <c r="Z864" s="3">
        <f>IFERROR(VLOOKUP(A864,'星云问卷'!A:O,10,0),"")</f>
      </c>
      <c r="AA864" s="3">
        <f>IFERROR(VLOOKUP(A864,'星云问卷'!A:O,11,0),"")</f>
      </c>
      <c r="AB864" s="3">
        <f>IFERROR(VLOOKUP(A864,'星云问卷'!A:O,12,0),"")</f>
      </c>
      <c r="AC864" s="3">
        <f>IFERROR(VLOOKUP(A864,'星云问卷'!A:O,13,0),"")</f>
      </c>
      <c r="AD864" s="3">
        <f>IFERROR(VLOOKUP(A864,'星云问卷'!A:O,14,0),"")</f>
      </c>
      <c r="AE864" s="3">
        <f>IFERROR(VLOOKUP(A864,'星云问卷'!A:O,15,0),"")</f>
      </c>
      <c r="AF864" s="1">
        <f>IFERROR(VLOOKUP(A864,'微伴数据'!A:DB,72,0),"")</f>
      </c>
      <c r="AG864" s="5"/>
      <c r="AH864" s="4"/>
      <c r="AI864" s="5"/>
      <c r="AJ864" s="4"/>
      <c r="AK864" s="4"/>
      <c r="AL864" s="4"/>
      <c r="AM864" s="1"/>
      <c r="AN864" s="1"/>
      <c r="AO864" s="1"/>
    </row>
    <row r="865">
      <c r="A865" s="1">
        <f>IF('微伴数据'!A863="","",'微伴数据'!A863)</f>
      </c>
      <c r="B865" s="1">
        <f>IF('微伴数据'!B863="","",'微伴数据'!B863)</f>
      </c>
      <c r="C865" s="1">
        <f>IF('微伴数据'!G863="","",'微伴数据'!G863)</f>
      </c>
      <c r="D865" s="1">
        <f>IF('微伴数据'!D863="","",'微伴数据'!D863)</f>
      </c>
      <c r="E865" s="1">
        <f>IF('微伴数据'!CR857="","",'微伴数据'!CR857)</f>
      </c>
      <c r="F865" s="1">
        <f>IF('微伴数据'!CL857="","",'微伴数据'!CL857)</f>
      </c>
      <c r="G865" s="1" t="str">
        <v>B</v>
      </c>
      <c r="H865" s="1" t="str">
        <v>建联</v>
      </c>
      <c r="I865" s="1">
        <f>VLOOKUP(A865,'Sheet9'!A:A,1,0)</f>
      </c>
      <c r="J865" s="3"/>
      <c r="K865" s="1">
        <f>T865&amp;CHAR(10)&amp;U865&amp;CHAR(10)&amp;V865&amp;CHAR(10)&amp;Y865&amp;CHAR(10)&amp;Z865&amp;CHAR(10)&amp;AA865&amp;CHAR(10)&amp;AB865&amp;CHAR(10)&amp;AC865&amp;CHAR(10)&amp;AD865&amp;CHAR(10)&amp;AE865</f>
      </c>
      <c r="L865" s="2">
        <f>IFERROR(VLOOKUP(#REF!,'第一课直播'!D:L,9,0),IFERROR(VLOOKUP('第一课回放'!C:H,5,0),"未到课"))</f>
      </c>
      <c r="M865" s="2">
        <f>IFERROR(VLOOKUP(#REF!,'第一课回放'!C:H,5,0),"0:00:00")</f>
      </c>
      <c r="N865" s="2">
        <f>IFERROR(VLOOKUP(#REF!,'第二课直播'!D:L,9,0),"未到课")</f>
      </c>
      <c r="O865" s="2"/>
      <c r="P865" s="2"/>
      <c r="Q865" s="2"/>
      <c r="R865" s="2"/>
      <c r="S865" s="1">
        <f>IFERROR(VLOOKUP(A865,'微伴数据'!A:DB,12,0),"")</f>
      </c>
      <c r="T865" s="1">
        <f>IFERROR(VLOOKUP(A865,'微伴数据'!A:DB,32,0),"")</f>
      </c>
      <c r="U865" s="1">
        <f>IFERROR(VLOOKUP(A865,'微伴数据'!A:DC,81,0),"")</f>
      </c>
      <c r="V865" s="1"/>
      <c r="W865" s="1"/>
      <c r="X865" s="1">
        <f>IFERROR(VLOOKUP(A865,'星云问卷'!A:O,8,0),"")</f>
      </c>
      <c r="Y865" s="3">
        <f>IFERROR(VLOOKUP(A865,'星云问卷'!A:O,9,0),"")</f>
      </c>
      <c r="Z865" s="3">
        <f>IFERROR(VLOOKUP(A865,'星云问卷'!A:O,10,0),"")</f>
      </c>
      <c r="AA865" s="3">
        <f>IFERROR(VLOOKUP(A865,'星云问卷'!A:O,11,0),"")</f>
      </c>
      <c r="AB865" s="3">
        <f>IFERROR(VLOOKUP(A865,'星云问卷'!A:O,12,0),"")</f>
      </c>
      <c r="AC865" s="3">
        <f>IFERROR(VLOOKUP(A865,'星云问卷'!A:O,13,0),"")</f>
      </c>
      <c r="AD865" s="3">
        <f>IFERROR(VLOOKUP(A865,'星云问卷'!A:O,14,0),"")</f>
      </c>
      <c r="AE865" s="3">
        <f>IFERROR(VLOOKUP(A865,'星云问卷'!A:O,15,0),"")</f>
      </c>
      <c r="AF865" s="1">
        <f>IFERROR(VLOOKUP(A865,'微伴数据'!A:DB,72,0),"")</f>
      </c>
      <c r="AG865" s="5"/>
      <c r="AH865" s="4"/>
      <c r="AI865" s="5"/>
      <c r="AJ865" s="4"/>
      <c r="AK865" s="4"/>
      <c r="AL865" s="4"/>
      <c r="AM865" s="1"/>
      <c r="AN865" s="1"/>
      <c r="AO865" s="1"/>
    </row>
    <row r="866">
      <c r="A866" s="1">
        <f>IF('微伴数据'!A864="","",'微伴数据'!A864)</f>
      </c>
      <c r="B866" s="1">
        <f>IF('微伴数据'!B864="","",'微伴数据'!B864)</f>
      </c>
      <c r="C866" s="1">
        <f>IF('微伴数据'!G864="","",'微伴数据'!G864)</f>
      </c>
      <c r="D866" s="1">
        <f>IF('微伴数据'!D864="","",'微伴数据'!D864)</f>
      </c>
      <c r="E866" s="1">
        <f>IF('微伴数据'!CR858="","",'微伴数据'!CR858)</f>
      </c>
      <c r="F866" s="1">
        <f>IF('微伴数据'!CL858="","",'微伴数据'!CL858)</f>
      </c>
      <c r="G866" s="1" t="str">
        <v>B</v>
      </c>
      <c r="H866" s="1" t="str">
        <v>建联</v>
      </c>
      <c r="I866" s="1">
        <f>VLOOKUP(A866,'Sheet9'!A:A,1,0)</f>
      </c>
      <c r="J866" s="3"/>
      <c r="K866" s="1">
        <f>T866&amp;CHAR(10)&amp;U866&amp;CHAR(10)&amp;V866&amp;CHAR(10)&amp;Y866&amp;CHAR(10)&amp;Z866&amp;CHAR(10)&amp;AA866&amp;CHAR(10)&amp;AB866&amp;CHAR(10)&amp;AC866&amp;CHAR(10)&amp;AD866&amp;CHAR(10)&amp;AE866</f>
      </c>
      <c r="L866" s="2">
        <f>IFERROR(VLOOKUP(#REF!,'第一课直播'!D:L,9,0),IFERROR(VLOOKUP('第一课回放'!C:H,5,0),"未到课"))</f>
      </c>
      <c r="M866" s="2">
        <f>IFERROR(VLOOKUP(#REF!,'第一课回放'!C:H,5,0),"0:00:00")</f>
      </c>
      <c r="N866" s="2">
        <f>IFERROR(VLOOKUP(#REF!,'第二课直播'!D:L,9,0),"未到课")</f>
      </c>
      <c r="O866" s="2"/>
      <c r="P866" s="2"/>
      <c r="Q866" s="2"/>
      <c r="R866" s="2"/>
      <c r="S866" s="1">
        <f>IFERROR(VLOOKUP(A866,'微伴数据'!A:DB,12,0),"")</f>
      </c>
      <c r="T866" s="1">
        <f>IFERROR(VLOOKUP(A866,'微伴数据'!A:DB,32,0),"")</f>
      </c>
      <c r="U866" s="1">
        <f>IFERROR(VLOOKUP(A866,'微伴数据'!A:DC,81,0),"")</f>
      </c>
      <c r="V866" s="1"/>
      <c r="W866" s="1"/>
      <c r="X866" s="1">
        <f>IFERROR(VLOOKUP(A866,'星云问卷'!A:O,8,0),"")</f>
      </c>
      <c r="Y866" s="3">
        <f>IFERROR(VLOOKUP(A866,'星云问卷'!A:O,9,0),"")</f>
      </c>
      <c r="Z866" s="3">
        <f>IFERROR(VLOOKUP(A866,'星云问卷'!A:O,10,0),"")</f>
      </c>
      <c r="AA866" s="3">
        <f>IFERROR(VLOOKUP(A866,'星云问卷'!A:O,11,0),"")</f>
      </c>
      <c r="AB866" s="3">
        <f>IFERROR(VLOOKUP(A866,'星云问卷'!A:O,12,0),"")</f>
      </c>
      <c r="AC866" s="3">
        <f>IFERROR(VLOOKUP(A866,'星云问卷'!A:O,13,0),"")</f>
      </c>
      <c r="AD866" s="3">
        <f>IFERROR(VLOOKUP(A866,'星云问卷'!A:O,14,0),"")</f>
      </c>
      <c r="AE866" s="3">
        <f>IFERROR(VLOOKUP(A866,'星云问卷'!A:O,15,0),"")</f>
      </c>
      <c r="AF866" s="1">
        <f>IFERROR(VLOOKUP(A866,'微伴数据'!A:DB,72,0),"")</f>
      </c>
      <c r="AG866" s="5"/>
      <c r="AH866" s="4"/>
      <c r="AI866" s="5"/>
      <c r="AJ866" s="4"/>
      <c r="AK866" s="4"/>
      <c r="AL866" s="4"/>
      <c r="AM866" s="1"/>
      <c r="AN866" s="1"/>
      <c r="AO866" s="1"/>
    </row>
    <row r="867">
      <c r="A867" s="1">
        <f>IF('微伴数据'!A865="","",'微伴数据'!A865)</f>
      </c>
      <c r="B867" s="1">
        <f>IF('微伴数据'!B865="","",'微伴数据'!B865)</f>
      </c>
      <c r="C867" s="1">
        <f>IF('微伴数据'!G865="","",'微伴数据'!G865)</f>
      </c>
      <c r="D867" s="1">
        <f>IF('微伴数据'!D865="","",'微伴数据'!D865)</f>
      </c>
      <c r="E867" s="1">
        <f>IF('微伴数据'!CR859="","",'微伴数据'!CR859)</f>
      </c>
      <c r="F867" s="1">
        <f>IF('微伴数据'!CL859="","",'微伴数据'!CL859)</f>
      </c>
      <c r="G867" s="1" t="str">
        <v>B</v>
      </c>
      <c r="H867" s="1" t="str">
        <v>建联</v>
      </c>
      <c r="I867" s="1">
        <f>VLOOKUP(A867,'Sheet9'!A:A,1,0)</f>
      </c>
      <c r="J867" s="3"/>
      <c r="K867" s="1">
        <f>T867&amp;CHAR(10)&amp;U867&amp;CHAR(10)&amp;V867&amp;CHAR(10)&amp;Y867&amp;CHAR(10)&amp;Z867&amp;CHAR(10)&amp;AA867&amp;CHAR(10)&amp;AB867&amp;CHAR(10)&amp;AC867&amp;CHAR(10)&amp;AD867&amp;CHAR(10)&amp;AE867</f>
      </c>
      <c r="L867" s="2">
        <f>IFERROR(VLOOKUP(#REF!,'第一课直播'!D:L,9,0),IFERROR(VLOOKUP('第一课回放'!C:H,5,0),"未到课"))</f>
      </c>
      <c r="M867" s="2">
        <f>IFERROR(VLOOKUP(#REF!,'第一课回放'!C:H,5,0),"0:00:00")</f>
      </c>
      <c r="N867" s="2">
        <f>IFERROR(VLOOKUP(#REF!,'第二课直播'!D:L,9,0),"未到课")</f>
      </c>
      <c r="O867" s="2"/>
      <c r="P867" s="2"/>
      <c r="Q867" s="2"/>
      <c r="R867" s="2"/>
      <c r="S867" s="1">
        <f>IFERROR(VLOOKUP(A867,'微伴数据'!A:DB,12,0),"")</f>
      </c>
      <c r="T867" s="1">
        <f>IFERROR(VLOOKUP(A867,'微伴数据'!A:DB,32,0),"")</f>
      </c>
      <c r="U867" s="1">
        <f>IFERROR(VLOOKUP(A867,'微伴数据'!A:DC,81,0),"")</f>
      </c>
      <c r="V867" s="1"/>
      <c r="W867" s="1"/>
      <c r="X867" s="1">
        <f>IFERROR(VLOOKUP(A867,'星云问卷'!A:O,8,0),"")</f>
      </c>
      <c r="Y867" s="3">
        <f>IFERROR(VLOOKUP(A867,'星云问卷'!A:O,9,0),"")</f>
      </c>
      <c r="Z867" s="3">
        <f>IFERROR(VLOOKUP(A867,'星云问卷'!A:O,10,0),"")</f>
      </c>
      <c r="AA867" s="3">
        <f>IFERROR(VLOOKUP(A867,'星云问卷'!A:O,11,0),"")</f>
      </c>
      <c r="AB867" s="3">
        <f>IFERROR(VLOOKUP(A867,'星云问卷'!A:O,12,0),"")</f>
      </c>
      <c r="AC867" s="3">
        <f>IFERROR(VLOOKUP(A867,'星云问卷'!A:O,13,0),"")</f>
      </c>
      <c r="AD867" s="3">
        <f>IFERROR(VLOOKUP(A867,'星云问卷'!A:O,14,0),"")</f>
      </c>
      <c r="AE867" s="3">
        <f>IFERROR(VLOOKUP(A867,'星云问卷'!A:O,15,0),"")</f>
      </c>
      <c r="AF867" s="1">
        <f>IFERROR(VLOOKUP(A867,'微伴数据'!A:DB,72,0),"")</f>
      </c>
      <c r="AG867" s="5"/>
      <c r="AH867" s="4"/>
      <c r="AI867" s="5"/>
      <c r="AJ867" s="4"/>
      <c r="AK867" s="4"/>
      <c r="AL867" s="4"/>
      <c r="AM867" s="1"/>
      <c r="AN867" s="1"/>
      <c r="AO867" s="1"/>
    </row>
    <row r="868">
      <c r="A868" s="1">
        <f>IF('微伴数据'!A866="","",'微伴数据'!A866)</f>
      </c>
      <c r="B868" s="1">
        <f>IF('微伴数据'!B866="","",'微伴数据'!B866)</f>
      </c>
      <c r="C868" s="1">
        <f>IF('微伴数据'!G866="","",'微伴数据'!G866)</f>
      </c>
      <c r="D868" s="1">
        <f>IF('微伴数据'!D866="","",'微伴数据'!D866)</f>
      </c>
      <c r="E868" s="1">
        <f>IF('微伴数据'!CR860="","",'微伴数据'!CR860)</f>
      </c>
      <c r="F868" s="1">
        <f>IF('微伴数据'!CL860="","",'微伴数据'!CL860)</f>
      </c>
      <c r="G868" s="1" t="str">
        <v>B</v>
      </c>
      <c r="H868" s="1" t="str">
        <v>建联</v>
      </c>
      <c r="I868" s="1">
        <f>VLOOKUP(A868,'Sheet9'!A:A,1,0)</f>
      </c>
      <c r="J868" s="3"/>
      <c r="K868" s="1">
        <f>T868&amp;CHAR(10)&amp;U868&amp;CHAR(10)&amp;V868&amp;CHAR(10)&amp;Y868&amp;CHAR(10)&amp;Z868&amp;CHAR(10)&amp;AA868&amp;CHAR(10)&amp;AB868&amp;CHAR(10)&amp;AC868&amp;CHAR(10)&amp;AD868&amp;CHAR(10)&amp;AE868</f>
      </c>
      <c r="L868" s="2">
        <f>IFERROR(VLOOKUP(#REF!,'第一课直播'!D:L,9,0),IFERROR(VLOOKUP('第一课回放'!C:H,5,0),"未到课"))</f>
      </c>
      <c r="M868" s="2">
        <f>IFERROR(VLOOKUP(#REF!,'第一课回放'!C:H,5,0),"0:00:00")</f>
      </c>
      <c r="N868" s="2">
        <f>IFERROR(VLOOKUP(#REF!,'第二课直播'!D:L,9,0),"未到课")</f>
      </c>
      <c r="O868" s="2"/>
      <c r="P868" s="2"/>
      <c r="Q868" s="2"/>
      <c r="R868" s="2"/>
      <c r="S868" s="1">
        <f>IFERROR(VLOOKUP(A868,'微伴数据'!A:DB,12,0),"")</f>
      </c>
      <c r="T868" s="1">
        <f>IFERROR(VLOOKUP(A868,'微伴数据'!A:DB,32,0),"")</f>
      </c>
      <c r="U868" s="1">
        <f>IFERROR(VLOOKUP(A868,'微伴数据'!A:DC,81,0),"")</f>
      </c>
      <c r="V868" s="1"/>
      <c r="W868" s="1"/>
      <c r="X868" s="1">
        <f>IFERROR(VLOOKUP(A868,'星云问卷'!A:O,8,0),"")</f>
      </c>
      <c r="Y868" s="3">
        <f>IFERROR(VLOOKUP(A868,'星云问卷'!A:O,9,0),"")</f>
      </c>
      <c r="Z868" s="3">
        <f>IFERROR(VLOOKUP(A868,'星云问卷'!A:O,10,0),"")</f>
      </c>
      <c r="AA868" s="3">
        <f>IFERROR(VLOOKUP(A868,'星云问卷'!A:O,11,0),"")</f>
      </c>
      <c r="AB868" s="3">
        <f>IFERROR(VLOOKUP(A868,'星云问卷'!A:O,12,0),"")</f>
      </c>
      <c r="AC868" s="3">
        <f>IFERROR(VLOOKUP(A868,'星云问卷'!A:O,13,0),"")</f>
      </c>
      <c r="AD868" s="3">
        <f>IFERROR(VLOOKUP(A868,'星云问卷'!A:O,14,0),"")</f>
      </c>
      <c r="AE868" s="3">
        <f>IFERROR(VLOOKUP(A868,'星云问卷'!A:O,15,0),"")</f>
      </c>
      <c r="AF868" s="1">
        <f>IFERROR(VLOOKUP(A868,'微伴数据'!A:DB,72,0),"")</f>
      </c>
      <c r="AG868" s="5"/>
      <c r="AH868" s="4"/>
      <c r="AI868" s="5"/>
      <c r="AJ868" s="4"/>
      <c r="AK868" s="4"/>
      <c r="AL868" s="4"/>
      <c r="AM868" s="1"/>
      <c r="AN868" s="1"/>
      <c r="AO868" s="1"/>
    </row>
    <row r="869">
      <c r="A869" s="1">
        <f>IF('微伴数据'!A867="","",'微伴数据'!A867)</f>
      </c>
      <c r="B869" s="1">
        <f>IF('微伴数据'!B867="","",'微伴数据'!B867)</f>
      </c>
      <c r="C869" s="1">
        <f>IF('微伴数据'!G867="","",'微伴数据'!G867)</f>
      </c>
      <c r="D869" s="1">
        <f>IF('微伴数据'!D867="","",'微伴数据'!D867)</f>
      </c>
      <c r="E869" s="1">
        <f>IF('微伴数据'!CR861="","",'微伴数据'!CR861)</f>
      </c>
      <c r="F869" s="1">
        <f>IF('微伴数据'!CL861="","",'微伴数据'!CL861)</f>
      </c>
      <c r="G869" s="1" t="str">
        <v>B</v>
      </c>
      <c r="H869" s="1" t="str">
        <v>建联</v>
      </c>
      <c r="I869" s="1">
        <f>VLOOKUP(A869,'Sheet9'!A:A,1,0)</f>
      </c>
      <c r="J869" s="3"/>
      <c r="K869" s="1">
        <f>T869&amp;CHAR(10)&amp;U869&amp;CHAR(10)&amp;V869&amp;CHAR(10)&amp;Y869&amp;CHAR(10)&amp;Z869&amp;CHAR(10)&amp;AA869&amp;CHAR(10)&amp;AB869&amp;CHAR(10)&amp;AC869&amp;CHAR(10)&amp;AD869&amp;CHAR(10)&amp;AE869</f>
      </c>
      <c r="L869" s="2">
        <f>IFERROR(VLOOKUP(#REF!,'第一课直播'!D:L,9,0),IFERROR(VLOOKUP('第一课回放'!C:H,5,0),"未到课"))</f>
      </c>
      <c r="M869" s="2">
        <f>IFERROR(VLOOKUP(#REF!,'第一课回放'!C:H,5,0),"0:00:00")</f>
      </c>
      <c r="N869" s="2">
        <f>IFERROR(VLOOKUP(#REF!,'第二课直播'!D:L,9,0),"未到课")</f>
      </c>
      <c r="O869" s="2"/>
      <c r="P869" s="2"/>
      <c r="Q869" s="2"/>
      <c r="R869" s="2"/>
      <c r="S869" s="1">
        <f>IFERROR(VLOOKUP(A869,'微伴数据'!A:DB,12,0),"")</f>
      </c>
      <c r="T869" s="1">
        <f>IFERROR(VLOOKUP(A869,'微伴数据'!A:DB,32,0),"")</f>
      </c>
      <c r="U869" s="1">
        <f>IFERROR(VLOOKUP(A869,'微伴数据'!A:DC,81,0),"")</f>
      </c>
      <c r="V869" s="1"/>
      <c r="W869" s="1"/>
      <c r="X869" s="1">
        <f>IFERROR(VLOOKUP(A869,'星云问卷'!A:O,8,0),"")</f>
      </c>
      <c r="Y869" s="3">
        <f>IFERROR(VLOOKUP(A869,'星云问卷'!A:O,9,0),"")</f>
      </c>
      <c r="Z869" s="3">
        <f>IFERROR(VLOOKUP(A869,'星云问卷'!A:O,10,0),"")</f>
      </c>
      <c r="AA869" s="3">
        <f>IFERROR(VLOOKUP(A869,'星云问卷'!A:O,11,0),"")</f>
      </c>
      <c r="AB869" s="3">
        <f>IFERROR(VLOOKUP(A869,'星云问卷'!A:O,12,0),"")</f>
      </c>
      <c r="AC869" s="3">
        <f>IFERROR(VLOOKUP(A869,'星云问卷'!A:O,13,0),"")</f>
      </c>
      <c r="AD869" s="3">
        <f>IFERROR(VLOOKUP(A869,'星云问卷'!A:O,14,0),"")</f>
      </c>
      <c r="AE869" s="3">
        <f>IFERROR(VLOOKUP(A869,'星云问卷'!A:O,15,0),"")</f>
      </c>
      <c r="AF869" s="1">
        <f>IFERROR(VLOOKUP(A869,'微伴数据'!A:DB,72,0),"")</f>
      </c>
      <c r="AG869" s="5"/>
      <c r="AH869" s="4"/>
      <c r="AI869" s="5"/>
      <c r="AJ869" s="4"/>
      <c r="AK869" s="4"/>
      <c r="AL869" s="4"/>
      <c r="AM869" s="1"/>
      <c r="AN869" s="1"/>
      <c r="AO869" s="1"/>
    </row>
    <row r="870">
      <c r="A870" s="1">
        <f>IF('微伴数据'!A868="","",'微伴数据'!A868)</f>
      </c>
      <c r="B870" s="1">
        <f>IF('微伴数据'!B868="","",'微伴数据'!B868)</f>
      </c>
      <c r="C870" s="1">
        <f>IF('微伴数据'!G868="","",'微伴数据'!G868)</f>
      </c>
      <c r="D870" s="1">
        <f>IF('微伴数据'!D868="","",'微伴数据'!D868)</f>
      </c>
      <c r="E870" s="1">
        <f>IF('微伴数据'!CR862="","",'微伴数据'!CR862)</f>
      </c>
      <c r="F870" s="1">
        <f>IF('微伴数据'!CL862="","",'微伴数据'!CL862)</f>
      </c>
      <c r="G870" s="1" t="str">
        <v>B</v>
      </c>
      <c r="H870" s="1" t="str">
        <v>建联</v>
      </c>
      <c r="I870" s="1">
        <f>VLOOKUP(A870,'Sheet9'!A:A,1,0)</f>
      </c>
      <c r="J870" s="3"/>
      <c r="K870" s="1">
        <f>T870&amp;CHAR(10)&amp;U870&amp;CHAR(10)&amp;V870&amp;CHAR(10)&amp;Y870&amp;CHAR(10)&amp;Z870&amp;CHAR(10)&amp;AA870&amp;CHAR(10)&amp;AB870&amp;CHAR(10)&amp;AC870&amp;CHAR(10)&amp;AD870&amp;CHAR(10)&amp;AE870</f>
      </c>
      <c r="L870" s="2">
        <f>IFERROR(VLOOKUP(#REF!,'第一课直播'!D:L,9,0),IFERROR(VLOOKUP('第一课回放'!C:H,5,0),"未到课"))</f>
      </c>
      <c r="M870" s="2">
        <f>IFERROR(VLOOKUP(#REF!,'第一课回放'!C:H,5,0),"0:00:00")</f>
      </c>
      <c r="N870" s="2">
        <f>IFERROR(VLOOKUP(#REF!,'第二课直播'!D:L,9,0),"未到课")</f>
      </c>
      <c r="O870" s="2"/>
      <c r="P870" s="2"/>
      <c r="Q870" s="2"/>
      <c r="R870" s="2"/>
      <c r="S870" s="1">
        <f>IFERROR(VLOOKUP(A870,'微伴数据'!A:DB,12,0),"")</f>
      </c>
      <c r="T870" s="1">
        <f>IFERROR(VLOOKUP(A870,'微伴数据'!A:DB,32,0),"")</f>
      </c>
      <c r="U870" s="1">
        <f>IFERROR(VLOOKUP(A870,'微伴数据'!A:DC,81,0),"")</f>
      </c>
      <c r="V870" s="1"/>
      <c r="W870" s="1"/>
      <c r="X870" s="1">
        <f>IFERROR(VLOOKUP(A870,'星云问卷'!A:O,8,0),"")</f>
      </c>
      <c r="Y870" s="3">
        <f>IFERROR(VLOOKUP(A870,'星云问卷'!A:O,9,0),"")</f>
      </c>
      <c r="Z870" s="3">
        <f>IFERROR(VLOOKUP(A870,'星云问卷'!A:O,10,0),"")</f>
      </c>
      <c r="AA870" s="3">
        <f>IFERROR(VLOOKUP(A870,'星云问卷'!A:O,11,0),"")</f>
      </c>
      <c r="AB870" s="3">
        <f>IFERROR(VLOOKUP(A870,'星云问卷'!A:O,12,0),"")</f>
      </c>
      <c r="AC870" s="3">
        <f>IFERROR(VLOOKUP(A870,'星云问卷'!A:O,13,0),"")</f>
      </c>
      <c r="AD870" s="3">
        <f>IFERROR(VLOOKUP(A870,'星云问卷'!A:O,14,0),"")</f>
      </c>
      <c r="AE870" s="3">
        <f>IFERROR(VLOOKUP(A870,'星云问卷'!A:O,15,0),"")</f>
      </c>
      <c r="AF870" s="1">
        <f>IFERROR(VLOOKUP(A870,'微伴数据'!A:DB,72,0),"")</f>
      </c>
      <c r="AG870" s="5"/>
      <c r="AH870" s="4"/>
      <c r="AI870" s="5"/>
      <c r="AJ870" s="4"/>
      <c r="AK870" s="4"/>
      <c r="AL870" s="4"/>
      <c r="AM870" s="1"/>
      <c r="AN870" s="1"/>
      <c r="AO870" s="1"/>
    </row>
    <row r="871">
      <c r="A871" s="1">
        <f>IF('微伴数据'!A869="","",'微伴数据'!A869)</f>
      </c>
      <c r="B871" s="1">
        <f>IF('微伴数据'!B869="","",'微伴数据'!B869)</f>
      </c>
      <c r="C871" s="1">
        <f>IF('微伴数据'!G869="","",'微伴数据'!G869)</f>
      </c>
      <c r="D871" s="1">
        <f>IF('微伴数据'!D869="","",'微伴数据'!D869)</f>
      </c>
      <c r="E871" s="1">
        <f>IF('微伴数据'!CR863="","",'微伴数据'!CR863)</f>
      </c>
      <c r="F871" s="1">
        <f>IF('微伴数据'!CL863="","",'微伴数据'!CL863)</f>
      </c>
      <c r="G871" s="1" t="str">
        <v>B</v>
      </c>
      <c r="H871" s="1" t="str">
        <v>建联</v>
      </c>
      <c r="I871" s="1">
        <f>VLOOKUP(A871,'Sheet9'!A:A,1,0)</f>
      </c>
      <c r="J871" s="3"/>
      <c r="K871" s="1">
        <f>T871&amp;CHAR(10)&amp;U871&amp;CHAR(10)&amp;V871&amp;CHAR(10)&amp;Y871&amp;CHAR(10)&amp;Z871&amp;CHAR(10)&amp;AA871&amp;CHAR(10)&amp;AB871&amp;CHAR(10)&amp;AC871&amp;CHAR(10)&amp;AD871&amp;CHAR(10)&amp;AE871</f>
      </c>
      <c r="L871" s="2">
        <f>IFERROR(VLOOKUP(#REF!,'第一课直播'!D:L,9,0),IFERROR(VLOOKUP('第一课回放'!C:H,5,0),"未到课"))</f>
      </c>
      <c r="M871" s="2">
        <f>IFERROR(VLOOKUP(#REF!,'第一课回放'!C:H,5,0),"0:00:00")</f>
      </c>
      <c r="N871" s="2">
        <f>IFERROR(VLOOKUP(#REF!,'第二课直播'!D:L,9,0),"未到课")</f>
      </c>
      <c r="O871" s="2"/>
      <c r="P871" s="2"/>
      <c r="Q871" s="2"/>
      <c r="R871" s="2"/>
      <c r="S871" s="1">
        <f>IFERROR(VLOOKUP(A871,'微伴数据'!A:DB,12,0),"")</f>
      </c>
      <c r="T871" s="1">
        <f>IFERROR(VLOOKUP(A871,'微伴数据'!A:DB,32,0),"")</f>
      </c>
      <c r="U871" s="1">
        <f>IFERROR(VLOOKUP(A871,'微伴数据'!A:DC,81,0),"")</f>
      </c>
      <c r="V871" s="1"/>
      <c r="W871" s="1"/>
      <c r="X871" s="1">
        <f>IFERROR(VLOOKUP(A871,'星云问卷'!A:O,8,0),"")</f>
      </c>
      <c r="Y871" s="3">
        <f>IFERROR(VLOOKUP(A871,'星云问卷'!A:O,9,0),"")</f>
      </c>
      <c r="Z871" s="3">
        <f>IFERROR(VLOOKUP(A871,'星云问卷'!A:O,10,0),"")</f>
      </c>
      <c r="AA871" s="3">
        <f>IFERROR(VLOOKUP(A871,'星云问卷'!A:O,11,0),"")</f>
      </c>
      <c r="AB871" s="3">
        <f>IFERROR(VLOOKUP(A871,'星云问卷'!A:O,12,0),"")</f>
      </c>
      <c r="AC871" s="3">
        <f>IFERROR(VLOOKUP(A871,'星云问卷'!A:O,13,0),"")</f>
      </c>
      <c r="AD871" s="3">
        <f>IFERROR(VLOOKUP(A871,'星云问卷'!A:O,14,0),"")</f>
      </c>
      <c r="AE871" s="3">
        <f>IFERROR(VLOOKUP(A871,'星云问卷'!A:O,15,0),"")</f>
      </c>
      <c r="AF871" s="1">
        <f>IFERROR(VLOOKUP(A871,'微伴数据'!A:DB,72,0),"")</f>
      </c>
      <c r="AG871" s="5"/>
      <c r="AH871" s="4"/>
      <c r="AI871" s="5"/>
      <c r="AJ871" s="4"/>
      <c r="AK871" s="4"/>
      <c r="AL871" s="4"/>
      <c r="AM871" s="1"/>
      <c r="AN871" s="1"/>
      <c r="AO871" s="1"/>
    </row>
    <row r="872">
      <c r="A872" s="1">
        <f>IF('微伴数据'!A870="","",'微伴数据'!A870)</f>
      </c>
      <c r="B872" s="1">
        <f>IF('微伴数据'!B870="","",'微伴数据'!B870)</f>
      </c>
      <c r="C872" s="1">
        <f>IF('微伴数据'!G870="","",'微伴数据'!G870)</f>
      </c>
      <c r="D872" s="1">
        <f>IF('微伴数据'!D870="","",'微伴数据'!D870)</f>
      </c>
      <c r="E872" s="1">
        <f>IF('微伴数据'!CR864="","",'微伴数据'!CR864)</f>
      </c>
      <c r="F872" s="1">
        <f>IF('微伴数据'!CL864="","",'微伴数据'!CL864)</f>
      </c>
      <c r="G872" s="1" t="str">
        <v>B</v>
      </c>
      <c r="H872" s="1" t="str">
        <v>建联</v>
      </c>
      <c r="I872" s="1">
        <f>VLOOKUP(A872,'Sheet9'!A:A,1,0)</f>
      </c>
      <c r="J872" s="3"/>
      <c r="K872" s="1">
        <f>T872&amp;CHAR(10)&amp;U872&amp;CHAR(10)&amp;V872&amp;CHAR(10)&amp;Y872&amp;CHAR(10)&amp;Z872&amp;CHAR(10)&amp;AA872&amp;CHAR(10)&amp;AB872&amp;CHAR(10)&amp;AC872&amp;CHAR(10)&amp;AD872&amp;CHAR(10)&amp;AE872</f>
      </c>
      <c r="L872" s="2">
        <f>IFERROR(VLOOKUP(#REF!,'第一课直播'!D:L,9,0),IFERROR(VLOOKUP('第一课回放'!C:H,5,0),"未到课"))</f>
      </c>
      <c r="M872" s="2">
        <f>IFERROR(VLOOKUP(#REF!,'第一课回放'!C:H,5,0),"0:00:00")</f>
      </c>
      <c r="N872" s="2">
        <f>IFERROR(VLOOKUP(#REF!,'第二课直播'!D:L,9,0),"未到课")</f>
      </c>
      <c r="O872" s="2"/>
      <c r="P872" s="2"/>
      <c r="Q872" s="2"/>
      <c r="R872" s="2"/>
      <c r="S872" s="1">
        <f>IFERROR(VLOOKUP(A872,'微伴数据'!A:DB,12,0),"")</f>
      </c>
      <c r="T872" s="1">
        <f>IFERROR(VLOOKUP(A872,'微伴数据'!A:DB,32,0),"")</f>
      </c>
      <c r="U872" s="1">
        <f>IFERROR(VLOOKUP(A872,'微伴数据'!A:DC,81,0),"")</f>
      </c>
      <c r="V872" s="1"/>
      <c r="W872" s="1"/>
      <c r="X872" s="1">
        <f>IFERROR(VLOOKUP(A872,'星云问卷'!A:O,8,0),"")</f>
      </c>
      <c r="Y872" s="3">
        <f>IFERROR(VLOOKUP(A872,'星云问卷'!A:O,9,0),"")</f>
      </c>
      <c r="Z872" s="3">
        <f>IFERROR(VLOOKUP(A872,'星云问卷'!A:O,10,0),"")</f>
      </c>
      <c r="AA872" s="3">
        <f>IFERROR(VLOOKUP(A872,'星云问卷'!A:O,11,0),"")</f>
      </c>
      <c r="AB872" s="3">
        <f>IFERROR(VLOOKUP(A872,'星云问卷'!A:O,12,0),"")</f>
      </c>
      <c r="AC872" s="3">
        <f>IFERROR(VLOOKUP(A872,'星云问卷'!A:O,13,0),"")</f>
      </c>
      <c r="AD872" s="3">
        <f>IFERROR(VLOOKUP(A872,'星云问卷'!A:O,14,0),"")</f>
      </c>
      <c r="AE872" s="3">
        <f>IFERROR(VLOOKUP(A872,'星云问卷'!A:O,15,0),"")</f>
      </c>
      <c r="AF872" s="1">
        <f>IFERROR(VLOOKUP(A872,'微伴数据'!A:DB,72,0),"")</f>
      </c>
      <c r="AG872" s="5"/>
      <c r="AH872" s="4"/>
      <c r="AI872" s="5"/>
      <c r="AJ872" s="4"/>
      <c r="AK872" s="4"/>
      <c r="AL872" s="4"/>
      <c r="AM872" s="1"/>
      <c r="AN872" s="1"/>
      <c r="AO872" s="1"/>
    </row>
    <row r="873">
      <c r="A873" s="1">
        <f>IF('微伴数据'!A871="","",'微伴数据'!A871)</f>
      </c>
      <c r="B873" s="1">
        <f>IF('微伴数据'!B871="","",'微伴数据'!B871)</f>
      </c>
      <c r="C873" s="1">
        <f>IF('微伴数据'!G871="","",'微伴数据'!G871)</f>
      </c>
      <c r="D873" s="1">
        <f>IF('微伴数据'!D871="","",'微伴数据'!D871)</f>
      </c>
      <c r="E873" s="1">
        <f>IF('微伴数据'!CR865="","",'微伴数据'!CR865)</f>
      </c>
      <c r="F873" s="1">
        <f>IF('微伴数据'!CL865="","",'微伴数据'!CL865)</f>
      </c>
      <c r="G873" s="1" t="str">
        <v>B</v>
      </c>
      <c r="H873" s="1" t="str">
        <v>建联</v>
      </c>
      <c r="I873" s="1">
        <f>VLOOKUP(A873,'Sheet9'!A:A,1,0)</f>
      </c>
      <c r="J873" s="3"/>
      <c r="K873" s="1">
        <f>T873&amp;CHAR(10)&amp;U873&amp;CHAR(10)&amp;V873&amp;CHAR(10)&amp;Y873&amp;CHAR(10)&amp;Z873&amp;CHAR(10)&amp;AA873&amp;CHAR(10)&amp;AB873&amp;CHAR(10)&amp;AC873&amp;CHAR(10)&amp;AD873&amp;CHAR(10)&amp;AE873</f>
      </c>
      <c r="L873" s="2">
        <f>IFERROR(VLOOKUP(#REF!,'第一课直播'!D:L,9,0),IFERROR(VLOOKUP('第一课回放'!C:H,5,0),"未到课"))</f>
      </c>
      <c r="M873" s="2">
        <f>IFERROR(VLOOKUP(#REF!,'第一课回放'!C:H,5,0),"0:00:00")</f>
      </c>
      <c r="N873" s="2">
        <f>IFERROR(VLOOKUP(#REF!,'第二课直播'!D:L,9,0),"未到课")</f>
      </c>
      <c r="O873" s="2"/>
      <c r="P873" s="2"/>
      <c r="Q873" s="2"/>
      <c r="R873" s="2"/>
      <c r="S873" s="1">
        <f>IFERROR(VLOOKUP(A873,'微伴数据'!A:DB,12,0),"")</f>
      </c>
      <c r="T873" s="1">
        <f>IFERROR(VLOOKUP(A873,'微伴数据'!A:DB,32,0),"")</f>
      </c>
      <c r="U873" s="1">
        <f>IFERROR(VLOOKUP(A873,'微伴数据'!A:DC,81,0),"")</f>
      </c>
      <c r="V873" s="1"/>
      <c r="W873" s="1"/>
      <c r="X873" s="1">
        <f>IFERROR(VLOOKUP(A873,'星云问卷'!A:O,8,0),"")</f>
      </c>
      <c r="Y873" s="3">
        <f>IFERROR(VLOOKUP(A873,'星云问卷'!A:O,9,0),"")</f>
      </c>
      <c r="Z873" s="3">
        <f>IFERROR(VLOOKUP(A873,'星云问卷'!A:O,10,0),"")</f>
      </c>
      <c r="AA873" s="3">
        <f>IFERROR(VLOOKUP(A873,'星云问卷'!A:O,11,0),"")</f>
      </c>
      <c r="AB873" s="3">
        <f>IFERROR(VLOOKUP(A873,'星云问卷'!A:O,12,0),"")</f>
      </c>
      <c r="AC873" s="3">
        <f>IFERROR(VLOOKUP(A873,'星云问卷'!A:O,13,0),"")</f>
      </c>
      <c r="AD873" s="3">
        <f>IFERROR(VLOOKUP(A873,'星云问卷'!A:O,14,0),"")</f>
      </c>
      <c r="AE873" s="3">
        <f>IFERROR(VLOOKUP(A873,'星云问卷'!A:O,15,0),"")</f>
      </c>
      <c r="AF873" s="1">
        <f>IFERROR(VLOOKUP(A873,'微伴数据'!A:DB,72,0),"")</f>
      </c>
      <c r="AG873" s="5"/>
      <c r="AH873" s="4"/>
      <c r="AI873" s="5"/>
      <c r="AJ873" s="4"/>
      <c r="AK873" s="4"/>
      <c r="AL873" s="4"/>
      <c r="AM873" s="1"/>
      <c r="AN873" s="1"/>
      <c r="AO873" s="1"/>
    </row>
    <row r="874">
      <c r="A874" s="1">
        <f>IF('微伴数据'!A872="","",'微伴数据'!A872)</f>
      </c>
      <c r="B874" s="1">
        <f>IF('微伴数据'!B872="","",'微伴数据'!B872)</f>
      </c>
      <c r="C874" s="1">
        <f>IF('微伴数据'!G872="","",'微伴数据'!G872)</f>
      </c>
      <c r="D874" s="1">
        <f>IF('微伴数据'!D872="","",'微伴数据'!D872)</f>
      </c>
      <c r="E874" s="1">
        <f>IF('微伴数据'!CR866="","",'微伴数据'!CR866)</f>
      </c>
      <c r="F874" s="1">
        <f>IF('微伴数据'!CL866="","",'微伴数据'!CL866)</f>
      </c>
      <c r="G874" s="1" t="str">
        <v>B</v>
      </c>
      <c r="H874" s="1" t="str">
        <v>建联</v>
      </c>
      <c r="I874" s="1">
        <f>VLOOKUP(A874,'Sheet9'!A:A,1,0)</f>
      </c>
      <c r="J874" s="3"/>
      <c r="K874" s="1">
        <f>T874&amp;CHAR(10)&amp;U874&amp;CHAR(10)&amp;V874&amp;CHAR(10)&amp;Y874&amp;CHAR(10)&amp;Z874&amp;CHAR(10)&amp;AA874&amp;CHAR(10)&amp;AB874&amp;CHAR(10)&amp;AC874&amp;CHAR(10)&amp;AD874&amp;CHAR(10)&amp;AE874</f>
      </c>
      <c r="L874" s="2">
        <f>IFERROR(VLOOKUP(#REF!,'第一课直播'!D:L,9,0),IFERROR(VLOOKUP('第一课回放'!C:H,5,0),"未到课"))</f>
      </c>
      <c r="M874" s="2">
        <f>IFERROR(VLOOKUP(#REF!,'第一课回放'!C:H,5,0),"0:00:00")</f>
      </c>
      <c r="N874" s="2">
        <f>IFERROR(VLOOKUP(#REF!,'第二课直播'!D:L,9,0),"未到课")</f>
      </c>
      <c r="O874" s="2"/>
      <c r="P874" s="2"/>
      <c r="Q874" s="2"/>
      <c r="R874" s="2"/>
      <c r="S874" s="1">
        <f>IFERROR(VLOOKUP(A874,'微伴数据'!A:DB,12,0),"")</f>
      </c>
      <c r="T874" s="1">
        <f>IFERROR(VLOOKUP(A874,'微伴数据'!A:DB,32,0),"")</f>
      </c>
      <c r="U874" s="1">
        <f>IFERROR(VLOOKUP(A874,'微伴数据'!A:DC,81,0),"")</f>
      </c>
      <c r="V874" s="1"/>
      <c r="W874" s="1"/>
      <c r="X874" s="1">
        <f>IFERROR(VLOOKUP(A874,'星云问卷'!A:O,8,0),"")</f>
      </c>
      <c r="Y874" s="3">
        <f>IFERROR(VLOOKUP(A874,'星云问卷'!A:O,9,0),"")</f>
      </c>
      <c r="Z874" s="3">
        <f>IFERROR(VLOOKUP(A874,'星云问卷'!A:O,10,0),"")</f>
      </c>
      <c r="AA874" s="3">
        <f>IFERROR(VLOOKUP(A874,'星云问卷'!A:O,11,0),"")</f>
      </c>
      <c r="AB874" s="3">
        <f>IFERROR(VLOOKUP(A874,'星云问卷'!A:O,12,0),"")</f>
      </c>
      <c r="AC874" s="3">
        <f>IFERROR(VLOOKUP(A874,'星云问卷'!A:O,13,0),"")</f>
      </c>
      <c r="AD874" s="3">
        <f>IFERROR(VLOOKUP(A874,'星云问卷'!A:O,14,0),"")</f>
      </c>
      <c r="AE874" s="3">
        <f>IFERROR(VLOOKUP(A874,'星云问卷'!A:O,15,0),"")</f>
      </c>
      <c r="AF874" s="1">
        <f>IFERROR(VLOOKUP(A874,'微伴数据'!A:DB,72,0),"")</f>
      </c>
      <c r="AG874" s="5"/>
      <c r="AH874" s="4"/>
      <c r="AI874" s="5"/>
      <c r="AJ874" s="4"/>
      <c r="AK874" s="4"/>
      <c r="AL874" s="4"/>
      <c r="AM874" s="1"/>
      <c r="AN874" s="1"/>
      <c r="AO874" s="1"/>
    </row>
    <row r="875">
      <c r="A875" s="1">
        <f>IF('微伴数据'!A873="","",'微伴数据'!A873)</f>
      </c>
      <c r="B875" s="1">
        <f>IF('微伴数据'!B873="","",'微伴数据'!B873)</f>
      </c>
      <c r="C875" s="1">
        <f>IF('微伴数据'!G873="","",'微伴数据'!G873)</f>
      </c>
      <c r="D875" s="1">
        <f>IF('微伴数据'!D873="","",'微伴数据'!D873)</f>
      </c>
      <c r="E875" s="1">
        <f>IF('微伴数据'!CR867="","",'微伴数据'!CR867)</f>
      </c>
      <c r="F875" s="1">
        <f>IF('微伴数据'!CL867="","",'微伴数据'!CL867)</f>
      </c>
      <c r="G875" s="1" t="str">
        <v>B</v>
      </c>
      <c r="H875" s="1" t="str">
        <v>建联</v>
      </c>
      <c r="I875" s="1">
        <f>VLOOKUP(A875,'Sheet9'!A:A,1,0)</f>
      </c>
      <c r="J875" s="3"/>
      <c r="K875" s="1">
        <f>T875&amp;CHAR(10)&amp;U875&amp;CHAR(10)&amp;V875&amp;CHAR(10)&amp;Y875&amp;CHAR(10)&amp;Z875&amp;CHAR(10)&amp;AA875&amp;CHAR(10)&amp;AB875&amp;CHAR(10)&amp;AC875&amp;CHAR(10)&amp;AD875&amp;CHAR(10)&amp;AE875</f>
      </c>
      <c r="L875" s="2">
        <f>IFERROR(VLOOKUP(#REF!,'第一课直播'!D:L,9,0),IFERROR(VLOOKUP('第一课回放'!C:H,5,0),"未到课"))</f>
      </c>
      <c r="M875" s="2">
        <f>IFERROR(VLOOKUP(#REF!,'第一课回放'!C:H,5,0),"0:00:00")</f>
      </c>
      <c r="N875" s="2">
        <f>IFERROR(VLOOKUP(#REF!,'第二课直播'!D:L,9,0),"未到课")</f>
      </c>
      <c r="O875" s="2"/>
      <c r="P875" s="2"/>
      <c r="Q875" s="2"/>
      <c r="R875" s="2"/>
      <c r="S875" s="1">
        <f>IFERROR(VLOOKUP(A875,'微伴数据'!A:DB,12,0),"")</f>
      </c>
      <c r="T875" s="1">
        <f>IFERROR(VLOOKUP(A875,'微伴数据'!A:DB,32,0),"")</f>
      </c>
      <c r="U875" s="1">
        <f>IFERROR(VLOOKUP(A875,'微伴数据'!A:DC,81,0),"")</f>
      </c>
      <c r="V875" s="1"/>
      <c r="W875" s="1"/>
      <c r="X875" s="1">
        <f>IFERROR(VLOOKUP(A875,'星云问卷'!A:O,8,0),"")</f>
      </c>
      <c r="Y875" s="3">
        <f>IFERROR(VLOOKUP(A875,'星云问卷'!A:O,9,0),"")</f>
      </c>
      <c r="Z875" s="3">
        <f>IFERROR(VLOOKUP(A875,'星云问卷'!A:O,10,0),"")</f>
      </c>
      <c r="AA875" s="3">
        <f>IFERROR(VLOOKUP(A875,'星云问卷'!A:O,11,0),"")</f>
      </c>
      <c r="AB875" s="3">
        <f>IFERROR(VLOOKUP(A875,'星云问卷'!A:O,12,0),"")</f>
      </c>
      <c r="AC875" s="3">
        <f>IFERROR(VLOOKUP(A875,'星云问卷'!A:O,13,0),"")</f>
      </c>
      <c r="AD875" s="3">
        <f>IFERROR(VLOOKUP(A875,'星云问卷'!A:O,14,0),"")</f>
      </c>
      <c r="AE875" s="3">
        <f>IFERROR(VLOOKUP(A875,'星云问卷'!A:O,15,0),"")</f>
      </c>
      <c r="AF875" s="1">
        <f>IFERROR(VLOOKUP(A875,'微伴数据'!A:DB,72,0),"")</f>
      </c>
      <c r="AG875" s="5"/>
      <c r="AH875" s="4"/>
      <c r="AI875" s="5"/>
      <c r="AJ875" s="4"/>
      <c r="AK875" s="4"/>
      <c r="AL875" s="4"/>
      <c r="AM875" s="1"/>
      <c r="AN875" s="1"/>
      <c r="AO875" s="1"/>
    </row>
    <row r="876">
      <c r="A876" s="1">
        <f>IF('微伴数据'!A874="","",'微伴数据'!A874)</f>
      </c>
      <c r="B876" s="1">
        <f>IF('微伴数据'!B874="","",'微伴数据'!B874)</f>
      </c>
      <c r="C876" s="1">
        <f>IF('微伴数据'!G874="","",'微伴数据'!G874)</f>
      </c>
      <c r="D876" s="1">
        <f>IF('微伴数据'!D874="","",'微伴数据'!D874)</f>
      </c>
      <c r="E876" s="1">
        <f>IF('微伴数据'!CR868="","",'微伴数据'!CR868)</f>
      </c>
      <c r="F876" s="1">
        <f>IF('微伴数据'!CL868="","",'微伴数据'!CL868)</f>
      </c>
      <c r="G876" s="1" t="str">
        <v>B</v>
      </c>
      <c r="H876" s="1" t="str">
        <v>建联</v>
      </c>
      <c r="I876" s="1">
        <f>VLOOKUP(A876,'Sheet9'!A:A,1,0)</f>
      </c>
      <c r="J876" s="3"/>
      <c r="K876" s="1">
        <f>T876&amp;CHAR(10)&amp;U876&amp;CHAR(10)&amp;V876&amp;CHAR(10)&amp;Y876&amp;CHAR(10)&amp;Z876&amp;CHAR(10)&amp;AA876&amp;CHAR(10)&amp;AB876&amp;CHAR(10)&amp;AC876&amp;CHAR(10)&amp;AD876&amp;CHAR(10)&amp;AE876</f>
      </c>
      <c r="L876" s="2">
        <f>IFERROR(VLOOKUP(#REF!,'第一课直播'!D:L,9,0),IFERROR(VLOOKUP('第一课回放'!C:H,5,0),"未到课"))</f>
      </c>
      <c r="M876" s="2">
        <f>IFERROR(VLOOKUP(#REF!,'第一课回放'!C:H,5,0),"0:00:00")</f>
      </c>
      <c r="N876" s="2">
        <f>IFERROR(VLOOKUP(#REF!,'第二课直播'!D:L,9,0),"未到课")</f>
      </c>
      <c r="O876" s="2"/>
      <c r="P876" s="2"/>
      <c r="Q876" s="2"/>
      <c r="R876" s="2"/>
      <c r="S876" s="1">
        <f>IFERROR(VLOOKUP(A876,'微伴数据'!A:DB,12,0),"")</f>
      </c>
      <c r="T876" s="1">
        <f>IFERROR(VLOOKUP(A876,'微伴数据'!A:DB,32,0),"")</f>
      </c>
      <c r="U876" s="1">
        <f>IFERROR(VLOOKUP(A876,'微伴数据'!A:DC,81,0),"")</f>
      </c>
      <c r="V876" s="1"/>
      <c r="W876" s="1"/>
      <c r="X876" s="1">
        <f>IFERROR(VLOOKUP(A876,'星云问卷'!A:O,8,0),"")</f>
      </c>
      <c r="Y876" s="3">
        <f>IFERROR(VLOOKUP(A876,'星云问卷'!A:O,9,0),"")</f>
      </c>
      <c r="Z876" s="3">
        <f>IFERROR(VLOOKUP(A876,'星云问卷'!A:O,10,0),"")</f>
      </c>
      <c r="AA876" s="3">
        <f>IFERROR(VLOOKUP(A876,'星云问卷'!A:O,11,0),"")</f>
      </c>
      <c r="AB876" s="3">
        <f>IFERROR(VLOOKUP(A876,'星云问卷'!A:O,12,0),"")</f>
      </c>
      <c r="AC876" s="3">
        <f>IFERROR(VLOOKUP(A876,'星云问卷'!A:O,13,0),"")</f>
      </c>
      <c r="AD876" s="3">
        <f>IFERROR(VLOOKUP(A876,'星云问卷'!A:O,14,0),"")</f>
      </c>
      <c r="AE876" s="3">
        <f>IFERROR(VLOOKUP(A876,'星云问卷'!A:O,15,0),"")</f>
      </c>
      <c r="AF876" s="1">
        <f>IFERROR(VLOOKUP(A876,'微伴数据'!A:DB,72,0),"")</f>
      </c>
      <c r="AG876" s="5"/>
      <c r="AH876" s="4"/>
      <c r="AI876" s="5"/>
      <c r="AJ876" s="4"/>
      <c r="AK876" s="4"/>
      <c r="AL876" s="4"/>
      <c r="AM876" s="1"/>
      <c r="AN876" s="1"/>
      <c r="AO876" s="1"/>
    </row>
    <row r="877">
      <c r="A877" s="1">
        <f>IF('微伴数据'!A875="","",'微伴数据'!A875)</f>
      </c>
      <c r="B877" s="1">
        <f>IF('微伴数据'!B875="","",'微伴数据'!B875)</f>
      </c>
      <c r="C877" s="1">
        <f>IF('微伴数据'!G875="","",'微伴数据'!G875)</f>
      </c>
      <c r="D877" s="1">
        <f>IF('微伴数据'!D875="","",'微伴数据'!D875)</f>
      </c>
      <c r="E877" s="1">
        <f>IF('微伴数据'!CR869="","",'微伴数据'!CR869)</f>
      </c>
      <c r="F877" s="1">
        <f>IF('微伴数据'!CL869="","",'微伴数据'!CL869)</f>
      </c>
      <c r="G877" s="1" t="str">
        <v>B</v>
      </c>
      <c r="H877" s="1" t="str">
        <v>建联</v>
      </c>
      <c r="I877" s="1">
        <f>VLOOKUP(A877,'Sheet9'!A:A,1,0)</f>
      </c>
      <c r="J877" s="3"/>
      <c r="K877" s="1">
        <f>T877&amp;CHAR(10)&amp;U877&amp;CHAR(10)&amp;V877&amp;CHAR(10)&amp;Y877&amp;CHAR(10)&amp;Z877&amp;CHAR(10)&amp;AA877&amp;CHAR(10)&amp;AB877&amp;CHAR(10)&amp;AC877&amp;CHAR(10)&amp;AD877&amp;CHAR(10)&amp;AE877</f>
      </c>
      <c r="L877" s="2">
        <f>IFERROR(VLOOKUP(#REF!,'第一课直播'!D:L,9,0),IFERROR(VLOOKUP('第一课回放'!C:H,5,0),"未到课"))</f>
      </c>
      <c r="M877" s="2">
        <f>IFERROR(VLOOKUP(#REF!,'第一课回放'!C:H,5,0),"0:00:00")</f>
      </c>
      <c r="N877" s="2">
        <f>IFERROR(VLOOKUP(#REF!,'第二课直播'!D:L,9,0),"未到课")</f>
      </c>
      <c r="O877" s="2"/>
      <c r="P877" s="2"/>
      <c r="Q877" s="2"/>
      <c r="R877" s="2"/>
      <c r="S877" s="1">
        <f>IFERROR(VLOOKUP(A877,'微伴数据'!A:DB,12,0),"")</f>
      </c>
      <c r="T877" s="1">
        <f>IFERROR(VLOOKUP(A877,'微伴数据'!A:DB,32,0),"")</f>
      </c>
      <c r="U877" s="1">
        <f>IFERROR(VLOOKUP(A877,'微伴数据'!A:DC,81,0),"")</f>
      </c>
      <c r="V877" s="1"/>
      <c r="W877" s="1"/>
      <c r="X877" s="1">
        <f>IFERROR(VLOOKUP(A877,'星云问卷'!A:O,8,0),"")</f>
      </c>
      <c r="Y877" s="3">
        <f>IFERROR(VLOOKUP(A877,'星云问卷'!A:O,9,0),"")</f>
      </c>
      <c r="Z877" s="3">
        <f>IFERROR(VLOOKUP(A877,'星云问卷'!A:O,10,0),"")</f>
      </c>
      <c r="AA877" s="3">
        <f>IFERROR(VLOOKUP(A877,'星云问卷'!A:O,11,0),"")</f>
      </c>
      <c r="AB877" s="3">
        <f>IFERROR(VLOOKUP(A877,'星云问卷'!A:O,12,0),"")</f>
      </c>
      <c r="AC877" s="3">
        <f>IFERROR(VLOOKUP(A877,'星云问卷'!A:O,13,0),"")</f>
      </c>
      <c r="AD877" s="3">
        <f>IFERROR(VLOOKUP(A877,'星云问卷'!A:O,14,0),"")</f>
      </c>
      <c r="AE877" s="3">
        <f>IFERROR(VLOOKUP(A877,'星云问卷'!A:O,15,0),"")</f>
      </c>
      <c r="AF877" s="1">
        <f>IFERROR(VLOOKUP(A877,'微伴数据'!A:DB,72,0),"")</f>
      </c>
      <c r="AG877" s="5"/>
      <c r="AH877" s="4"/>
      <c r="AI877" s="5"/>
      <c r="AJ877" s="4"/>
      <c r="AK877" s="4"/>
      <c r="AL877" s="4"/>
      <c r="AM877" s="1"/>
      <c r="AN877" s="1"/>
      <c r="AO877" s="1"/>
    </row>
    <row r="878">
      <c r="A878" s="1">
        <f>IF('微伴数据'!A876="","",'微伴数据'!A876)</f>
      </c>
      <c r="B878" s="1">
        <f>IF('微伴数据'!B876="","",'微伴数据'!B876)</f>
      </c>
      <c r="C878" s="1">
        <f>IF('微伴数据'!G876="","",'微伴数据'!G876)</f>
      </c>
      <c r="D878" s="1">
        <f>IF('微伴数据'!D876="","",'微伴数据'!D876)</f>
      </c>
      <c r="E878" s="1">
        <f>IF('微伴数据'!CR870="","",'微伴数据'!CR870)</f>
      </c>
      <c r="F878" s="1">
        <f>IF('微伴数据'!CL870="","",'微伴数据'!CL870)</f>
      </c>
      <c r="G878" s="1" t="str">
        <v>B</v>
      </c>
      <c r="H878" s="1" t="str">
        <v>建联</v>
      </c>
      <c r="I878" s="1">
        <f>VLOOKUP(A878,'Sheet9'!A:A,1,0)</f>
      </c>
      <c r="J878" s="3"/>
      <c r="K878" s="1">
        <f>T878&amp;CHAR(10)&amp;U878&amp;CHAR(10)&amp;V878&amp;CHAR(10)&amp;Y878&amp;CHAR(10)&amp;Z878&amp;CHAR(10)&amp;AA878&amp;CHAR(10)&amp;AB878&amp;CHAR(10)&amp;AC878&amp;CHAR(10)&amp;AD878&amp;CHAR(10)&amp;AE878</f>
      </c>
      <c r="L878" s="2">
        <f>IFERROR(VLOOKUP(#REF!,'第一课直播'!D:L,9,0),IFERROR(VLOOKUP('第一课回放'!C:H,5,0),"未到课"))</f>
      </c>
      <c r="M878" s="2">
        <f>IFERROR(VLOOKUP(#REF!,'第一课回放'!C:H,5,0),"0:00:00")</f>
      </c>
      <c r="N878" s="2">
        <f>IFERROR(VLOOKUP(#REF!,'第二课直播'!D:L,9,0),"未到课")</f>
      </c>
      <c r="O878" s="2"/>
      <c r="P878" s="2"/>
      <c r="Q878" s="2"/>
      <c r="R878" s="2"/>
      <c r="S878" s="1">
        <f>IFERROR(VLOOKUP(A878,'微伴数据'!A:DB,12,0),"")</f>
      </c>
      <c r="T878" s="1">
        <f>IFERROR(VLOOKUP(A878,'微伴数据'!A:DB,32,0),"")</f>
      </c>
      <c r="U878" s="1">
        <f>IFERROR(VLOOKUP(A878,'微伴数据'!A:DC,81,0),"")</f>
      </c>
      <c r="V878" s="1"/>
      <c r="W878" s="1"/>
      <c r="X878" s="1">
        <f>IFERROR(VLOOKUP(A878,'星云问卷'!A:O,8,0),"")</f>
      </c>
      <c r="Y878" s="3">
        <f>IFERROR(VLOOKUP(A878,'星云问卷'!A:O,9,0),"")</f>
      </c>
      <c r="Z878" s="3">
        <f>IFERROR(VLOOKUP(A878,'星云问卷'!A:O,10,0),"")</f>
      </c>
      <c r="AA878" s="3">
        <f>IFERROR(VLOOKUP(A878,'星云问卷'!A:O,11,0),"")</f>
      </c>
      <c r="AB878" s="3">
        <f>IFERROR(VLOOKUP(A878,'星云问卷'!A:O,12,0),"")</f>
      </c>
      <c r="AC878" s="3">
        <f>IFERROR(VLOOKUP(A878,'星云问卷'!A:O,13,0),"")</f>
      </c>
      <c r="AD878" s="3">
        <f>IFERROR(VLOOKUP(A878,'星云问卷'!A:O,14,0),"")</f>
      </c>
      <c r="AE878" s="3">
        <f>IFERROR(VLOOKUP(A878,'星云问卷'!A:O,15,0),"")</f>
      </c>
      <c r="AF878" s="1">
        <f>IFERROR(VLOOKUP(A878,'微伴数据'!A:DB,72,0),"")</f>
      </c>
      <c r="AG878" s="5"/>
      <c r="AH878" s="4"/>
      <c r="AI878" s="5"/>
      <c r="AJ878" s="4"/>
      <c r="AK878" s="4"/>
      <c r="AL878" s="4"/>
      <c r="AM878" s="1"/>
      <c r="AN878" s="1"/>
      <c r="AO878" s="1"/>
    </row>
    <row r="879">
      <c r="A879" s="1">
        <f>IF('微伴数据'!A877="","",'微伴数据'!A877)</f>
      </c>
      <c r="B879" s="1">
        <f>IF('微伴数据'!B877="","",'微伴数据'!B877)</f>
      </c>
      <c r="C879" s="1">
        <f>IF('微伴数据'!G877="","",'微伴数据'!G877)</f>
      </c>
      <c r="D879" s="1">
        <f>IF('微伴数据'!D877="","",'微伴数据'!D877)</f>
      </c>
      <c r="E879" s="1">
        <f>IF('微伴数据'!CR871="","",'微伴数据'!CR871)</f>
      </c>
      <c r="F879" s="1">
        <f>IF('微伴数据'!CL871="","",'微伴数据'!CL871)</f>
      </c>
      <c r="G879" s="1" t="str">
        <v>B</v>
      </c>
      <c r="H879" s="1" t="str">
        <v>建联</v>
      </c>
      <c r="I879" s="1">
        <f>VLOOKUP(A879,'Sheet9'!A:A,1,0)</f>
      </c>
      <c r="J879" s="3"/>
      <c r="K879" s="1">
        <f>T879&amp;CHAR(10)&amp;U879&amp;CHAR(10)&amp;V879&amp;CHAR(10)&amp;Y879&amp;CHAR(10)&amp;Z879&amp;CHAR(10)&amp;AA879&amp;CHAR(10)&amp;AB879&amp;CHAR(10)&amp;AC879&amp;CHAR(10)&amp;AD879&amp;CHAR(10)&amp;AE879</f>
      </c>
      <c r="L879" s="2">
        <f>IFERROR(VLOOKUP(#REF!,'第一课直播'!D:L,9,0),IFERROR(VLOOKUP('第一课回放'!C:H,5,0),"未到课"))</f>
      </c>
      <c r="M879" s="2">
        <f>IFERROR(VLOOKUP(#REF!,'第一课回放'!C:H,5,0),"0:00:00")</f>
      </c>
      <c r="N879" s="2">
        <f>IFERROR(VLOOKUP(#REF!,'第二课直播'!D:L,9,0),"未到课")</f>
      </c>
      <c r="O879" s="2"/>
      <c r="P879" s="2"/>
      <c r="Q879" s="2"/>
      <c r="R879" s="2"/>
      <c r="S879" s="1">
        <f>IFERROR(VLOOKUP(A879,'微伴数据'!A:DB,12,0),"")</f>
      </c>
      <c r="T879" s="1">
        <f>IFERROR(VLOOKUP(A879,'微伴数据'!A:DB,32,0),"")</f>
      </c>
      <c r="U879" s="1">
        <f>IFERROR(VLOOKUP(A879,'微伴数据'!A:DC,81,0),"")</f>
      </c>
      <c r="V879" s="1"/>
      <c r="W879" s="1"/>
      <c r="X879" s="1">
        <f>IFERROR(VLOOKUP(A879,'星云问卷'!A:O,8,0),"")</f>
      </c>
      <c r="Y879" s="3">
        <f>IFERROR(VLOOKUP(A879,'星云问卷'!A:O,9,0),"")</f>
      </c>
      <c r="Z879" s="3">
        <f>IFERROR(VLOOKUP(A879,'星云问卷'!A:O,10,0),"")</f>
      </c>
      <c r="AA879" s="3">
        <f>IFERROR(VLOOKUP(A879,'星云问卷'!A:O,11,0),"")</f>
      </c>
      <c r="AB879" s="3">
        <f>IFERROR(VLOOKUP(A879,'星云问卷'!A:O,12,0),"")</f>
      </c>
      <c r="AC879" s="3">
        <f>IFERROR(VLOOKUP(A879,'星云问卷'!A:O,13,0),"")</f>
      </c>
      <c r="AD879" s="3">
        <f>IFERROR(VLOOKUP(A879,'星云问卷'!A:O,14,0),"")</f>
      </c>
      <c r="AE879" s="3">
        <f>IFERROR(VLOOKUP(A879,'星云问卷'!A:O,15,0),"")</f>
      </c>
      <c r="AF879" s="1">
        <f>IFERROR(VLOOKUP(A879,'微伴数据'!A:DB,72,0),"")</f>
      </c>
      <c r="AG879" s="5"/>
      <c r="AH879" s="4"/>
      <c r="AI879" s="5"/>
      <c r="AJ879" s="4"/>
      <c r="AK879" s="4"/>
      <c r="AL879" s="4"/>
      <c r="AM879" s="1"/>
      <c r="AN879" s="1"/>
      <c r="AO879" s="1"/>
    </row>
    <row r="880">
      <c r="A880" s="1">
        <f>IF('微伴数据'!A878="","",'微伴数据'!A878)</f>
      </c>
      <c r="B880" s="1">
        <f>IF('微伴数据'!B878="","",'微伴数据'!B878)</f>
      </c>
      <c r="C880" s="1">
        <f>IF('微伴数据'!G878="","",'微伴数据'!G878)</f>
      </c>
      <c r="D880" s="1">
        <f>IF('微伴数据'!D878="","",'微伴数据'!D878)</f>
      </c>
      <c r="E880" s="1">
        <f>IF('微伴数据'!CR872="","",'微伴数据'!CR872)</f>
      </c>
      <c r="F880" s="1">
        <f>IF('微伴数据'!CL872="","",'微伴数据'!CL872)</f>
      </c>
      <c r="G880" s="1" t="str">
        <v>B</v>
      </c>
      <c r="H880" s="1" t="str">
        <v>建联</v>
      </c>
      <c r="I880" s="1">
        <f>VLOOKUP(A880,'Sheet9'!A:A,1,0)</f>
      </c>
      <c r="J880" s="3"/>
      <c r="K880" s="1">
        <f>T880&amp;CHAR(10)&amp;U880&amp;CHAR(10)&amp;V880&amp;CHAR(10)&amp;Y880&amp;CHAR(10)&amp;Z880&amp;CHAR(10)&amp;AA880&amp;CHAR(10)&amp;AB880&amp;CHAR(10)&amp;AC880&amp;CHAR(10)&amp;AD880&amp;CHAR(10)&amp;AE880</f>
      </c>
      <c r="L880" s="2">
        <f>IFERROR(VLOOKUP(#REF!,'第一课直播'!D:L,9,0),IFERROR(VLOOKUP('第一课回放'!C:H,5,0),"未到课"))</f>
      </c>
      <c r="M880" s="2">
        <f>IFERROR(VLOOKUP(#REF!,'第一课回放'!C:H,5,0),"0:00:00")</f>
      </c>
      <c r="N880" s="2">
        <f>IFERROR(VLOOKUP(#REF!,'第二课直播'!D:L,9,0),"未到课")</f>
      </c>
      <c r="O880" s="2"/>
      <c r="P880" s="2"/>
      <c r="Q880" s="2"/>
      <c r="R880" s="2"/>
      <c r="S880" s="1">
        <f>IFERROR(VLOOKUP(A880,'微伴数据'!A:DB,12,0),"")</f>
      </c>
      <c r="T880" s="1">
        <f>IFERROR(VLOOKUP(A880,'微伴数据'!A:DB,32,0),"")</f>
      </c>
      <c r="U880" s="1">
        <f>IFERROR(VLOOKUP(A880,'微伴数据'!A:DC,81,0),"")</f>
      </c>
      <c r="V880" s="1"/>
      <c r="W880" s="1"/>
      <c r="X880" s="1">
        <f>IFERROR(VLOOKUP(A880,'星云问卷'!A:O,8,0),"")</f>
      </c>
      <c r="Y880" s="3">
        <f>IFERROR(VLOOKUP(A880,'星云问卷'!A:O,9,0),"")</f>
      </c>
      <c r="Z880" s="3">
        <f>IFERROR(VLOOKUP(A880,'星云问卷'!A:O,10,0),"")</f>
      </c>
      <c r="AA880" s="3">
        <f>IFERROR(VLOOKUP(A880,'星云问卷'!A:O,11,0),"")</f>
      </c>
      <c r="AB880" s="3">
        <f>IFERROR(VLOOKUP(A880,'星云问卷'!A:O,12,0),"")</f>
      </c>
      <c r="AC880" s="3">
        <f>IFERROR(VLOOKUP(A880,'星云问卷'!A:O,13,0),"")</f>
      </c>
      <c r="AD880" s="3">
        <f>IFERROR(VLOOKUP(A880,'星云问卷'!A:O,14,0),"")</f>
      </c>
      <c r="AE880" s="3">
        <f>IFERROR(VLOOKUP(A880,'星云问卷'!A:O,15,0),"")</f>
      </c>
      <c r="AF880" s="1">
        <f>IFERROR(VLOOKUP(A880,'微伴数据'!A:DB,72,0),"")</f>
      </c>
      <c r="AG880" s="5"/>
      <c r="AH880" s="4"/>
      <c r="AI880" s="5"/>
      <c r="AJ880" s="4"/>
      <c r="AK880" s="4"/>
      <c r="AL880" s="4"/>
      <c r="AM880" s="1"/>
      <c r="AN880" s="1"/>
      <c r="AO880" s="1"/>
    </row>
    <row r="881">
      <c r="A881" s="1">
        <f>IF('微伴数据'!A879="","",'微伴数据'!A879)</f>
      </c>
      <c r="B881" s="1">
        <f>IF('微伴数据'!B879="","",'微伴数据'!B879)</f>
      </c>
      <c r="C881" s="1">
        <f>IF('微伴数据'!G879="","",'微伴数据'!G879)</f>
      </c>
      <c r="D881" s="1">
        <f>IF('微伴数据'!D879="","",'微伴数据'!D879)</f>
      </c>
      <c r="E881" s="1">
        <f>IF('微伴数据'!CR873="","",'微伴数据'!CR873)</f>
      </c>
      <c r="F881" s="1">
        <f>IF('微伴数据'!CL873="","",'微伴数据'!CL873)</f>
      </c>
      <c r="G881" s="1" t="str">
        <v>B</v>
      </c>
      <c r="H881" s="1" t="str">
        <v>建联</v>
      </c>
      <c r="I881" s="1">
        <f>VLOOKUP(A881,'Sheet9'!A:A,1,0)</f>
      </c>
      <c r="J881" s="3"/>
      <c r="K881" s="1">
        <f>T881&amp;CHAR(10)&amp;U881&amp;CHAR(10)&amp;V881&amp;CHAR(10)&amp;Y881&amp;CHAR(10)&amp;Z881&amp;CHAR(10)&amp;AA881&amp;CHAR(10)&amp;AB881&amp;CHAR(10)&amp;AC881&amp;CHAR(10)&amp;AD881&amp;CHAR(10)&amp;AE881</f>
      </c>
      <c r="L881" s="2">
        <f>IFERROR(VLOOKUP(#REF!,'第一课直播'!D:L,9,0),IFERROR(VLOOKUP('第一课回放'!C:H,5,0),"未到课"))</f>
      </c>
      <c r="M881" s="2">
        <f>IFERROR(VLOOKUP(#REF!,'第一课回放'!C:H,5,0),"0:00:00")</f>
      </c>
      <c r="N881" s="2">
        <f>IFERROR(VLOOKUP(#REF!,'第二课直播'!D:L,9,0),"未到课")</f>
      </c>
      <c r="O881" s="2"/>
      <c r="P881" s="2"/>
      <c r="Q881" s="2"/>
      <c r="R881" s="2"/>
      <c r="S881" s="1">
        <f>IFERROR(VLOOKUP(A881,'微伴数据'!A:DB,12,0),"")</f>
      </c>
      <c r="T881" s="1">
        <f>IFERROR(VLOOKUP(A881,'微伴数据'!A:DB,32,0),"")</f>
      </c>
      <c r="U881" s="1">
        <f>IFERROR(VLOOKUP(A881,'微伴数据'!A:DC,81,0),"")</f>
      </c>
      <c r="V881" s="1"/>
      <c r="W881" s="1"/>
      <c r="X881" s="1">
        <f>IFERROR(VLOOKUP(A881,'星云问卷'!A:O,8,0),"")</f>
      </c>
      <c r="Y881" s="3">
        <f>IFERROR(VLOOKUP(A881,'星云问卷'!A:O,9,0),"")</f>
      </c>
      <c r="Z881" s="3">
        <f>IFERROR(VLOOKUP(A881,'星云问卷'!A:O,10,0),"")</f>
      </c>
      <c r="AA881" s="3">
        <f>IFERROR(VLOOKUP(A881,'星云问卷'!A:O,11,0),"")</f>
      </c>
      <c r="AB881" s="3">
        <f>IFERROR(VLOOKUP(A881,'星云问卷'!A:O,12,0),"")</f>
      </c>
      <c r="AC881" s="3">
        <f>IFERROR(VLOOKUP(A881,'星云问卷'!A:O,13,0),"")</f>
      </c>
      <c r="AD881" s="3">
        <f>IFERROR(VLOOKUP(A881,'星云问卷'!A:O,14,0),"")</f>
      </c>
      <c r="AE881" s="3">
        <f>IFERROR(VLOOKUP(A881,'星云问卷'!A:O,15,0),"")</f>
      </c>
      <c r="AF881" s="1">
        <f>IFERROR(VLOOKUP(A881,'微伴数据'!A:DB,72,0),"")</f>
      </c>
      <c r="AG881" s="5"/>
      <c r="AH881" s="4"/>
      <c r="AI881" s="5"/>
      <c r="AJ881" s="4"/>
      <c r="AK881" s="4"/>
      <c r="AL881" s="4"/>
      <c r="AM881" s="1"/>
      <c r="AN881" s="1"/>
      <c r="AO881" s="1"/>
    </row>
    <row r="882">
      <c r="A882" s="1">
        <f>IF('微伴数据'!A880="","",'微伴数据'!A880)</f>
      </c>
      <c r="B882" s="1">
        <f>IF('微伴数据'!B880="","",'微伴数据'!B880)</f>
      </c>
      <c r="C882" s="1">
        <f>IF('微伴数据'!G880="","",'微伴数据'!G880)</f>
      </c>
      <c r="D882" s="1">
        <f>IF('微伴数据'!D880="","",'微伴数据'!D880)</f>
      </c>
      <c r="E882" s="1">
        <f>IF('微伴数据'!CR874="","",'微伴数据'!CR874)</f>
      </c>
      <c r="F882" s="1">
        <f>IF('微伴数据'!CL874="","",'微伴数据'!CL874)</f>
      </c>
      <c r="G882" s="1" t="str">
        <v>B</v>
      </c>
      <c r="H882" s="1" t="str">
        <v>建联</v>
      </c>
      <c r="I882" s="1">
        <f>VLOOKUP(A882,'Sheet9'!A:A,1,0)</f>
      </c>
      <c r="J882" s="3"/>
      <c r="K882" s="1">
        <f>T882&amp;CHAR(10)&amp;U882&amp;CHAR(10)&amp;V882&amp;CHAR(10)&amp;Y882&amp;CHAR(10)&amp;Z882&amp;CHAR(10)&amp;AA882&amp;CHAR(10)&amp;AB882&amp;CHAR(10)&amp;AC882&amp;CHAR(10)&amp;AD882&amp;CHAR(10)&amp;AE882</f>
      </c>
      <c r="L882" s="2">
        <f>IFERROR(VLOOKUP(#REF!,'第一课直播'!D:L,9,0),IFERROR(VLOOKUP('第一课回放'!C:H,5,0),"未到课"))</f>
      </c>
      <c r="M882" s="2">
        <f>IFERROR(VLOOKUP(#REF!,'第一课回放'!C:H,5,0),"0:00:00")</f>
      </c>
      <c r="N882" s="2">
        <f>IFERROR(VLOOKUP(#REF!,'第二课直播'!D:L,9,0),"未到课")</f>
      </c>
      <c r="O882" s="2"/>
      <c r="P882" s="2"/>
      <c r="Q882" s="2"/>
      <c r="R882" s="2"/>
      <c r="S882" s="1">
        <f>IFERROR(VLOOKUP(A882,'微伴数据'!A:DB,12,0),"")</f>
      </c>
      <c r="T882" s="1">
        <f>IFERROR(VLOOKUP(A882,'微伴数据'!A:DB,32,0),"")</f>
      </c>
      <c r="U882" s="1">
        <f>IFERROR(VLOOKUP(A882,'微伴数据'!A:DC,81,0),"")</f>
      </c>
      <c r="V882" s="1"/>
      <c r="W882" s="1"/>
      <c r="X882" s="1">
        <f>IFERROR(VLOOKUP(A882,'星云问卷'!A:O,8,0),"")</f>
      </c>
      <c r="Y882" s="3">
        <f>IFERROR(VLOOKUP(A882,'星云问卷'!A:O,9,0),"")</f>
      </c>
      <c r="Z882" s="3">
        <f>IFERROR(VLOOKUP(A882,'星云问卷'!A:O,10,0),"")</f>
      </c>
      <c r="AA882" s="3">
        <f>IFERROR(VLOOKUP(A882,'星云问卷'!A:O,11,0),"")</f>
      </c>
      <c r="AB882" s="3">
        <f>IFERROR(VLOOKUP(A882,'星云问卷'!A:O,12,0),"")</f>
      </c>
      <c r="AC882" s="3">
        <f>IFERROR(VLOOKUP(A882,'星云问卷'!A:O,13,0),"")</f>
      </c>
      <c r="AD882" s="3">
        <f>IFERROR(VLOOKUP(A882,'星云问卷'!A:O,14,0),"")</f>
      </c>
      <c r="AE882" s="3">
        <f>IFERROR(VLOOKUP(A882,'星云问卷'!A:O,15,0),"")</f>
      </c>
      <c r="AF882" s="1">
        <f>IFERROR(VLOOKUP(A882,'微伴数据'!A:DB,72,0),"")</f>
      </c>
      <c r="AG882" s="5"/>
      <c r="AH882" s="4"/>
      <c r="AI882" s="5"/>
      <c r="AJ882" s="4"/>
      <c r="AK882" s="4"/>
      <c r="AL882" s="4"/>
      <c r="AM882" s="1"/>
      <c r="AN882" s="1"/>
      <c r="AO882" s="1"/>
    </row>
    <row r="883">
      <c r="A883" s="1">
        <f>IF('微伴数据'!A881="","",'微伴数据'!A881)</f>
      </c>
      <c r="B883" s="1">
        <f>IF('微伴数据'!B881="","",'微伴数据'!B881)</f>
      </c>
      <c r="C883" s="1">
        <f>IF('微伴数据'!G881="","",'微伴数据'!G881)</f>
      </c>
      <c r="D883" s="1">
        <f>IF('微伴数据'!D881="","",'微伴数据'!D881)</f>
      </c>
      <c r="E883" s="1">
        <f>IF('微伴数据'!CR875="","",'微伴数据'!CR875)</f>
      </c>
      <c r="F883" s="1">
        <f>IF('微伴数据'!CL875="","",'微伴数据'!CL875)</f>
      </c>
      <c r="G883" s="1" t="str">
        <v>B</v>
      </c>
      <c r="H883" s="1" t="str">
        <v>建联</v>
      </c>
      <c r="I883" s="1">
        <f>VLOOKUP(A883,'Sheet9'!A:A,1,0)</f>
      </c>
      <c r="J883" s="3"/>
      <c r="K883" s="1">
        <f>T883&amp;CHAR(10)&amp;U883&amp;CHAR(10)&amp;V883&amp;CHAR(10)&amp;Y883&amp;CHAR(10)&amp;Z883&amp;CHAR(10)&amp;AA883&amp;CHAR(10)&amp;AB883&amp;CHAR(10)&amp;AC883&amp;CHAR(10)&amp;AD883&amp;CHAR(10)&amp;AE883</f>
      </c>
      <c r="L883" s="2">
        <f>IFERROR(VLOOKUP(#REF!,'第一课直播'!D:L,9,0),IFERROR(VLOOKUP('第一课回放'!C:H,5,0),"未到课"))</f>
      </c>
      <c r="M883" s="2">
        <f>IFERROR(VLOOKUP(#REF!,'第一课回放'!C:H,5,0),"0:00:00")</f>
      </c>
      <c r="N883" s="2">
        <f>IFERROR(VLOOKUP(#REF!,'第二课直播'!D:L,9,0),"未到课")</f>
      </c>
      <c r="O883" s="2"/>
      <c r="P883" s="2"/>
      <c r="Q883" s="2"/>
      <c r="R883" s="2"/>
      <c r="S883" s="1">
        <f>IFERROR(VLOOKUP(A883,'微伴数据'!A:DB,12,0),"")</f>
      </c>
      <c r="T883" s="1">
        <f>IFERROR(VLOOKUP(A883,'微伴数据'!A:DB,32,0),"")</f>
      </c>
      <c r="U883" s="1">
        <f>IFERROR(VLOOKUP(A883,'微伴数据'!A:DC,81,0),"")</f>
      </c>
      <c r="V883" s="1"/>
      <c r="W883" s="1"/>
      <c r="X883" s="1">
        <f>IFERROR(VLOOKUP(A883,'星云问卷'!A:O,8,0),"")</f>
      </c>
      <c r="Y883" s="3">
        <f>IFERROR(VLOOKUP(A883,'星云问卷'!A:O,9,0),"")</f>
      </c>
      <c r="Z883" s="3">
        <f>IFERROR(VLOOKUP(A883,'星云问卷'!A:O,10,0),"")</f>
      </c>
      <c r="AA883" s="3">
        <f>IFERROR(VLOOKUP(A883,'星云问卷'!A:O,11,0),"")</f>
      </c>
      <c r="AB883" s="3">
        <f>IFERROR(VLOOKUP(A883,'星云问卷'!A:O,12,0),"")</f>
      </c>
      <c r="AC883" s="3">
        <f>IFERROR(VLOOKUP(A883,'星云问卷'!A:O,13,0),"")</f>
      </c>
      <c r="AD883" s="3">
        <f>IFERROR(VLOOKUP(A883,'星云问卷'!A:O,14,0),"")</f>
      </c>
      <c r="AE883" s="3">
        <f>IFERROR(VLOOKUP(A883,'星云问卷'!A:O,15,0),"")</f>
      </c>
      <c r="AF883" s="1">
        <f>IFERROR(VLOOKUP(A883,'微伴数据'!A:DB,72,0),"")</f>
      </c>
      <c r="AG883" s="5"/>
      <c r="AH883" s="4"/>
      <c r="AI883" s="5"/>
      <c r="AJ883" s="4"/>
      <c r="AK883" s="4"/>
      <c r="AL883" s="4"/>
      <c r="AM883" s="1"/>
      <c r="AN883" s="1"/>
      <c r="AO883" s="1"/>
    </row>
    <row r="884">
      <c r="A884" s="1">
        <f>IF('微伴数据'!A882="","",'微伴数据'!A882)</f>
      </c>
      <c r="B884" s="1">
        <f>IF('微伴数据'!B882="","",'微伴数据'!B882)</f>
      </c>
      <c r="C884" s="1">
        <f>IF('微伴数据'!G882="","",'微伴数据'!G882)</f>
      </c>
      <c r="D884" s="1">
        <f>IF('微伴数据'!D882="","",'微伴数据'!D882)</f>
      </c>
      <c r="E884" s="1">
        <f>IF('微伴数据'!CR876="","",'微伴数据'!CR876)</f>
      </c>
      <c r="F884" s="1">
        <f>IF('微伴数据'!CL876="","",'微伴数据'!CL876)</f>
      </c>
      <c r="G884" s="1" t="str">
        <v>B</v>
      </c>
      <c r="H884" s="1" t="str">
        <v>建联</v>
      </c>
      <c r="I884" s="1">
        <f>VLOOKUP(A884,'Sheet9'!A:A,1,0)</f>
      </c>
      <c r="J884" s="3"/>
      <c r="K884" s="1">
        <f>T884&amp;CHAR(10)&amp;U884&amp;CHAR(10)&amp;V884&amp;CHAR(10)&amp;Y884&amp;CHAR(10)&amp;Z884&amp;CHAR(10)&amp;AA884&amp;CHAR(10)&amp;AB884&amp;CHAR(10)&amp;AC884&amp;CHAR(10)&amp;AD884&amp;CHAR(10)&amp;AE884</f>
      </c>
      <c r="L884" s="2">
        <f>IFERROR(VLOOKUP(#REF!,'第一课直播'!D:L,9,0),IFERROR(VLOOKUP('第一课回放'!C:H,5,0),"未到课"))</f>
      </c>
      <c r="M884" s="2">
        <f>IFERROR(VLOOKUP(#REF!,'第一课回放'!C:H,5,0),"0:00:00")</f>
      </c>
      <c r="N884" s="2">
        <f>IFERROR(VLOOKUP(#REF!,'第二课直播'!D:L,9,0),"未到课")</f>
      </c>
      <c r="O884" s="2"/>
      <c r="P884" s="2"/>
      <c r="Q884" s="2"/>
      <c r="R884" s="2"/>
      <c r="S884" s="1">
        <f>IFERROR(VLOOKUP(A884,'微伴数据'!A:DB,12,0),"")</f>
      </c>
      <c r="T884" s="1">
        <f>IFERROR(VLOOKUP(A884,'微伴数据'!A:DB,32,0),"")</f>
      </c>
      <c r="U884" s="1">
        <f>IFERROR(VLOOKUP(A884,'微伴数据'!A:DC,81,0),"")</f>
      </c>
      <c r="V884" s="1"/>
      <c r="W884" s="1"/>
      <c r="X884" s="1">
        <f>IFERROR(VLOOKUP(A884,'星云问卷'!A:O,8,0),"")</f>
      </c>
      <c r="Y884" s="3">
        <f>IFERROR(VLOOKUP(A884,'星云问卷'!A:O,9,0),"")</f>
      </c>
      <c r="Z884" s="3">
        <f>IFERROR(VLOOKUP(A884,'星云问卷'!A:O,10,0),"")</f>
      </c>
      <c r="AA884" s="3">
        <f>IFERROR(VLOOKUP(A884,'星云问卷'!A:O,11,0),"")</f>
      </c>
      <c r="AB884" s="3">
        <f>IFERROR(VLOOKUP(A884,'星云问卷'!A:O,12,0),"")</f>
      </c>
      <c r="AC884" s="3">
        <f>IFERROR(VLOOKUP(A884,'星云问卷'!A:O,13,0),"")</f>
      </c>
      <c r="AD884" s="3">
        <f>IFERROR(VLOOKUP(A884,'星云问卷'!A:O,14,0),"")</f>
      </c>
      <c r="AE884" s="3">
        <f>IFERROR(VLOOKUP(A884,'星云问卷'!A:O,15,0),"")</f>
      </c>
      <c r="AF884" s="1">
        <f>IFERROR(VLOOKUP(A884,'微伴数据'!A:DB,72,0),"")</f>
      </c>
      <c r="AG884" s="5"/>
      <c r="AH884" s="4"/>
      <c r="AI884" s="5"/>
      <c r="AJ884" s="4"/>
      <c r="AK884" s="4"/>
      <c r="AL884" s="4"/>
      <c r="AM884" s="1"/>
      <c r="AN884" s="1"/>
      <c r="AO884" s="1"/>
    </row>
    <row r="885">
      <c r="A885" s="1">
        <f>IF('微伴数据'!A883="","",'微伴数据'!A883)</f>
      </c>
      <c r="B885" s="1">
        <f>IF('微伴数据'!B883="","",'微伴数据'!B883)</f>
      </c>
      <c r="C885" s="1">
        <f>IF('微伴数据'!G883="","",'微伴数据'!G883)</f>
      </c>
      <c r="D885" s="1">
        <f>IF('微伴数据'!D883="","",'微伴数据'!D883)</f>
      </c>
      <c r="E885" s="1">
        <f>IF('微伴数据'!CR877="","",'微伴数据'!CR877)</f>
      </c>
      <c r="F885" s="1">
        <f>IF('微伴数据'!CL877="","",'微伴数据'!CL877)</f>
      </c>
      <c r="G885" s="1" t="str">
        <v>B</v>
      </c>
      <c r="H885" s="1" t="str">
        <v>建联</v>
      </c>
      <c r="I885" s="1">
        <f>VLOOKUP(A885,'Sheet9'!A:A,1,0)</f>
      </c>
      <c r="J885" s="3"/>
      <c r="K885" s="1">
        <f>T885&amp;CHAR(10)&amp;U885&amp;CHAR(10)&amp;V885&amp;CHAR(10)&amp;Y885&amp;CHAR(10)&amp;Z885&amp;CHAR(10)&amp;AA885&amp;CHAR(10)&amp;AB885&amp;CHAR(10)&amp;AC885&amp;CHAR(10)&amp;AD885&amp;CHAR(10)&amp;AE885</f>
      </c>
      <c r="L885" s="2">
        <f>IFERROR(VLOOKUP(#REF!,'第一课直播'!D:L,9,0),IFERROR(VLOOKUP('第一课回放'!C:H,5,0),"未到课"))</f>
      </c>
      <c r="M885" s="2">
        <f>IFERROR(VLOOKUP(#REF!,'第一课回放'!C:H,5,0),"0:00:00")</f>
      </c>
      <c r="N885" s="2">
        <f>IFERROR(VLOOKUP(#REF!,'第二课直播'!D:L,9,0),"未到课")</f>
      </c>
      <c r="O885" s="2"/>
      <c r="P885" s="2"/>
      <c r="Q885" s="2"/>
      <c r="R885" s="2"/>
      <c r="S885" s="1">
        <f>IFERROR(VLOOKUP(A885,'微伴数据'!A:DB,12,0),"")</f>
      </c>
      <c r="T885" s="1">
        <f>IFERROR(VLOOKUP(A885,'微伴数据'!A:DB,32,0),"")</f>
      </c>
      <c r="U885" s="1">
        <f>IFERROR(VLOOKUP(A885,'微伴数据'!A:DC,81,0),"")</f>
      </c>
      <c r="V885" s="1"/>
      <c r="W885" s="1"/>
      <c r="X885" s="1">
        <f>IFERROR(VLOOKUP(A885,'星云问卷'!A:O,8,0),"")</f>
      </c>
      <c r="Y885" s="3">
        <f>IFERROR(VLOOKUP(A885,'星云问卷'!A:O,9,0),"")</f>
      </c>
      <c r="Z885" s="3">
        <f>IFERROR(VLOOKUP(A885,'星云问卷'!A:O,10,0),"")</f>
      </c>
      <c r="AA885" s="3">
        <f>IFERROR(VLOOKUP(A885,'星云问卷'!A:O,11,0),"")</f>
      </c>
      <c r="AB885" s="3">
        <f>IFERROR(VLOOKUP(A885,'星云问卷'!A:O,12,0),"")</f>
      </c>
      <c r="AC885" s="3">
        <f>IFERROR(VLOOKUP(A885,'星云问卷'!A:O,13,0),"")</f>
      </c>
      <c r="AD885" s="3">
        <f>IFERROR(VLOOKUP(A885,'星云问卷'!A:O,14,0),"")</f>
      </c>
      <c r="AE885" s="3">
        <f>IFERROR(VLOOKUP(A885,'星云问卷'!A:O,15,0),"")</f>
      </c>
      <c r="AF885" s="1">
        <f>IFERROR(VLOOKUP(A885,'微伴数据'!A:DB,72,0),"")</f>
      </c>
      <c r="AG885" s="5"/>
      <c r="AH885" s="4"/>
      <c r="AI885" s="5"/>
      <c r="AJ885" s="4"/>
      <c r="AK885" s="4"/>
      <c r="AL885" s="4"/>
      <c r="AM885" s="1"/>
      <c r="AN885" s="1"/>
      <c r="AO885" s="1"/>
    </row>
    <row r="886">
      <c r="A886" s="1">
        <f>IF('微伴数据'!A884="","",'微伴数据'!A884)</f>
      </c>
      <c r="B886" s="1">
        <f>IF('微伴数据'!B884="","",'微伴数据'!B884)</f>
      </c>
      <c r="C886" s="1">
        <f>IF('微伴数据'!G884="","",'微伴数据'!G884)</f>
      </c>
      <c r="D886" s="1">
        <f>IF('微伴数据'!D884="","",'微伴数据'!D884)</f>
      </c>
      <c r="E886" s="1">
        <f>IF('微伴数据'!CR878="","",'微伴数据'!CR878)</f>
      </c>
      <c r="F886" s="1">
        <f>IF('微伴数据'!CL878="","",'微伴数据'!CL878)</f>
      </c>
      <c r="G886" s="1" t="str">
        <v>B</v>
      </c>
      <c r="H886" s="1" t="str">
        <v>建联</v>
      </c>
      <c r="I886" s="1">
        <f>VLOOKUP(A886,'Sheet9'!A:A,1,0)</f>
      </c>
      <c r="J886" s="3"/>
      <c r="K886" s="1">
        <f>T886&amp;CHAR(10)&amp;U886&amp;CHAR(10)&amp;V886&amp;CHAR(10)&amp;Y886&amp;CHAR(10)&amp;Z886&amp;CHAR(10)&amp;AA886&amp;CHAR(10)&amp;AB886&amp;CHAR(10)&amp;AC886&amp;CHAR(10)&amp;AD886&amp;CHAR(10)&amp;AE886</f>
      </c>
      <c r="L886" s="2">
        <f>IFERROR(VLOOKUP(#REF!,'第一课直播'!D:L,9,0),IFERROR(VLOOKUP('第一课回放'!C:H,5,0),"未到课"))</f>
      </c>
      <c r="M886" s="2">
        <f>IFERROR(VLOOKUP(#REF!,'第一课回放'!C:H,5,0),"0:00:00")</f>
      </c>
      <c r="N886" s="2">
        <f>IFERROR(VLOOKUP(#REF!,'第二课直播'!D:L,9,0),"未到课")</f>
      </c>
      <c r="O886" s="2"/>
      <c r="P886" s="2"/>
      <c r="Q886" s="2"/>
      <c r="R886" s="2"/>
      <c r="S886" s="1">
        <f>IFERROR(VLOOKUP(A886,'微伴数据'!A:DB,12,0),"")</f>
      </c>
      <c r="T886" s="1">
        <f>IFERROR(VLOOKUP(A886,'微伴数据'!A:DB,32,0),"")</f>
      </c>
      <c r="U886" s="1">
        <f>IFERROR(VLOOKUP(A886,'微伴数据'!A:DC,81,0),"")</f>
      </c>
      <c r="V886" s="1"/>
      <c r="W886" s="1"/>
      <c r="X886" s="1">
        <f>IFERROR(VLOOKUP(A886,'星云问卷'!A:O,8,0),"")</f>
      </c>
      <c r="Y886" s="3">
        <f>IFERROR(VLOOKUP(A886,'星云问卷'!A:O,9,0),"")</f>
      </c>
      <c r="Z886" s="3">
        <f>IFERROR(VLOOKUP(A886,'星云问卷'!A:O,10,0),"")</f>
      </c>
      <c r="AA886" s="3">
        <f>IFERROR(VLOOKUP(A886,'星云问卷'!A:O,11,0),"")</f>
      </c>
      <c r="AB886" s="3">
        <f>IFERROR(VLOOKUP(A886,'星云问卷'!A:O,12,0),"")</f>
      </c>
      <c r="AC886" s="3">
        <f>IFERROR(VLOOKUP(A886,'星云问卷'!A:O,13,0),"")</f>
      </c>
      <c r="AD886" s="3">
        <f>IFERROR(VLOOKUP(A886,'星云问卷'!A:O,14,0),"")</f>
      </c>
      <c r="AE886" s="3">
        <f>IFERROR(VLOOKUP(A886,'星云问卷'!A:O,15,0),"")</f>
      </c>
      <c r="AF886" s="1">
        <f>IFERROR(VLOOKUP(A886,'微伴数据'!A:DB,72,0),"")</f>
      </c>
      <c r="AG886" s="5"/>
      <c r="AH886" s="4"/>
      <c r="AI886" s="5"/>
      <c r="AJ886" s="4"/>
      <c r="AK886" s="4"/>
      <c r="AL886" s="4"/>
      <c r="AM886" s="1"/>
      <c r="AN886" s="1"/>
      <c r="AO886" s="1"/>
    </row>
    <row r="887">
      <c r="A887" s="1">
        <f>IF('微伴数据'!A885="","",'微伴数据'!A885)</f>
      </c>
      <c r="B887" s="1">
        <f>IF('微伴数据'!B885="","",'微伴数据'!B885)</f>
      </c>
      <c r="C887" s="1">
        <f>IF('微伴数据'!G885="","",'微伴数据'!G885)</f>
      </c>
      <c r="D887" s="1">
        <f>IF('微伴数据'!D885="","",'微伴数据'!D885)</f>
      </c>
      <c r="E887" s="1">
        <f>IF('微伴数据'!CR879="","",'微伴数据'!CR879)</f>
      </c>
      <c r="F887" s="1">
        <f>IF('微伴数据'!CL879="","",'微伴数据'!CL879)</f>
      </c>
      <c r="G887" s="1" t="str">
        <v>B</v>
      </c>
      <c r="H887" s="1" t="str">
        <v>建联</v>
      </c>
      <c r="I887" s="1">
        <f>VLOOKUP(A887,'Sheet9'!A:A,1,0)</f>
      </c>
      <c r="J887" s="3"/>
      <c r="K887" s="1">
        <f>T887&amp;CHAR(10)&amp;U887&amp;CHAR(10)&amp;V887&amp;CHAR(10)&amp;Y887&amp;CHAR(10)&amp;Z887&amp;CHAR(10)&amp;AA887&amp;CHAR(10)&amp;AB887&amp;CHAR(10)&amp;AC887&amp;CHAR(10)&amp;AD887&amp;CHAR(10)&amp;AE887</f>
      </c>
      <c r="L887" s="2">
        <f>IFERROR(VLOOKUP(#REF!,'第一课直播'!D:L,9,0),IFERROR(VLOOKUP('第一课回放'!C:H,5,0),"未到课"))</f>
      </c>
      <c r="M887" s="2">
        <f>IFERROR(VLOOKUP(#REF!,'第一课回放'!C:H,5,0),"0:00:00")</f>
      </c>
      <c r="N887" s="2">
        <f>IFERROR(VLOOKUP(#REF!,'第二课直播'!D:L,9,0),"未到课")</f>
      </c>
      <c r="O887" s="2"/>
      <c r="P887" s="2"/>
      <c r="Q887" s="2"/>
      <c r="R887" s="2"/>
      <c r="S887" s="1">
        <f>IFERROR(VLOOKUP(A887,'微伴数据'!A:DB,12,0),"")</f>
      </c>
      <c r="T887" s="1">
        <f>IFERROR(VLOOKUP(A887,'微伴数据'!A:DB,32,0),"")</f>
      </c>
      <c r="U887" s="1">
        <f>IFERROR(VLOOKUP(A887,'微伴数据'!A:DC,81,0),"")</f>
      </c>
      <c r="V887" s="1"/>
      <c r="W887" s="1"/>
      <c r="X887" s="1">
        <f>IFERROR(VLOOKUP(A887,'星云问卷'!A:O,8,0),"")</f>
      </c>
      <c r="Y887" s="3">
        <f>IFERROR(VLOOKUP(A887,'星云问卷'!A:O,9,0),"")</f>
      </c>
      <c r="Z887" s="3">
        <f>IFERROR(VLOOKUP(A887,'星云问卷'!A:O,10,0),"")</f>
      </c>
      <c r="AA887" s="3">
        <f>IFERROR(VLOOKUP(A887,'星云问卷'!A:O,11,0),"")</f>
      </c>
      <c r="AB887" s="3">
        <f>IFERROR(VLOOKUP(A887,'星云问卷'!A:O,12,0),"")</f>
      </c>
      <c r="AC887" s="3">
        <f>IFERROR(VLOOKUP(A887,'星云问卷'!A:O,13,0),"")</f>
      </c>
      <c r="AD887" s="3">
        <f>IFERROR(VLOOKUP(A887,'星云问卷'!A:O,14,0),"")</f>
      </c>
      <c r="AE887" s="3">
        <f>IFERROR(VLOOKUP(A887,'星云问卷'!A:O,15,0),"")</f>
      </c>
      <c r="AF887" s="1">
        <f>IFERROR(VLOOKUP(A887,'微伴数据'!A:DB,72,0),"")</f>
      </c>
      <c r="AG887" s="5"/>
      <c r="AH887" s="4"/>
      <c r="AI887" s="5"/>
      <c r="AJ887" s="4"/>
      <c r="AK887" s="4"/>
      <c r="AL887" s="4"/>
      <c r="AM887" s="1"/>
      <c r="AN887" s="1"/>
      <c r="AO887" s="1"/>
    </row>
    <row r="888">
      <c r="A888" s="1">
        <f>IF('微伴数据'!A886="","",'微伴数据'!A886)</f>
      </c>
      <c r="B888" s="1">
        <f>IF('微伴数据'!B886="","",'微伴数据'!B886)</f>
      </c>
      <c r="C888" s="1">
        <f>IF('微伴数据'!G886="","",'微伴数据'!G886)</f>
      </c>
      <c r="D888" s="1">
        <f>IF('微伴数据'!D886="","",'微伴数据'!D886)</f>
      </c>
      <c r="E888" s="1">
        <f>IF('微伴数据'!CR880="","",'微伴数据'!CR880)</f>
      </c>
      <c r="F888" s="1">
        <f>IF('微伴数据'!CL880="","",'微伴数据'!CL880)</f>
      </c>
      <c r="G888" s="1" t="str">
        <v>B</v>
      </c>
      <c r="H888" s="1" t="str">
        <v>建联</v>
      </c>
      <c r="I888" s="1">
        <f>VLOOKUP(A888,'Sheet9'!A:A,1,0)</f>
      </c>
      <c r="J888" s="3"/>
      <c r="K888" s="1">
        <f>T888&amp;CHAR(10)&amp;U888&amp;CHAR(10)&amp;V888&amp;CHAR(10)&amp;Y888&amp;CHAR(10)&amp;Z888&amp;CHAR(10)&amp;AA888&amp;CHAR(10)&amp;AB888&amp;CHAR(10)&amp;AC888&amp;CHAR(10)&amp;AD888&amp;CHAR(10)&amp;AE888</f>
      </c>
      <c r="L888" s="2">
        <f>IFERROR(VLOOKUP(#REF!,'第一课直播'!D:L,9,0),IFERROR(VLOOKUP('第一课回放'!C:H,5,0),"未到课"))</f>
      </c>
      <c r="M888" s="2">
        <f>IFERROR(VLOOKUP(#REF!,'第一课回放'!C:H,5,0),"0:00:00")</f>
      </c>
      <c r="N888" s="2">
        <f>IFERROR(VLOOKUP(#REF!,'第二课直播'!D:L,9,0),"未到课")</f>
      </c>
      <c r="O888" s="2"/>
      <c r="P888" s="2"/>
      <c r="Q888" s="2"/>
      <c r="R888" s="2"/>
      <c r="S888" s="1">
        <f>IFERROR(VLOOKUP(A888,'微伴数据'!A:DB,12,0),"")</f>
      </c>
      <c r="T888" s="1">
        <f>IFERROR(VLOOKUP(A888,'微伴数据'!A:DB,32,0),"")</f>
      </c>
      <c r="U888" s="1">
        <f>IFERROR(VLOOKUP(A888,'微伴数据'!A:DC,81,0),"")</f>
      </c>
      <c r="V888" s="1"/>
      <c r="W888" s="1"/>
      <c r="X888" s="1">
        <f>IFERROR(VLOOKUP(A888,'星云问卷'!A:O,8,0),"")</f>
      </c>
      <c r="Y888" s="3">
        <f>IFERROR(VLOOKUP(A888,'星云问卷'!A:O,9,0),"")</f>
      </c>
      <c r="Z888" s="3">
        <f>IFERROR(VLOOKUP(A888,'星云问卷'!A:O,10,0),"")</f>
      </c>
      <c r="AA888" s="3">
        <f>IFERROR(VLOOKUP(A888,'星云问卷'!A:O,11,0),"")</f>
      </c>
      <c r="AB888" s="3">
        <f>IFERROR(VLOOKUP(A888,'星云问卷'!A:O,12,0),"")</f>
      </c>
      <c r="AC888" s="3">
        <f>IFERROR(VLOOKUP(A888,'星云问卷'!A:O,13,0),"")</f>
      </c>
      <c r="AD888" s="3">
        <f>IFERROR(VLOOKUP(A888,'星云问卷'!A:O,14,0),"")</f>
      </c>
      <c r="AE888" s="3">
        <f>IFERROR(VLOOKUP(A888,'星云问卷'!A:O,15,0),"")</f>
      </c>
      <c r="AF888" s="1">
        <f>IFERROR(VLOOKUP(A888,'微伴数据'!A:DB,72,0),"")</f>
      </c>
      <c r="AG888" s="5"/>
      <c r="AH888" s="4"/>
      <c r="AI888" s="5"/>
      <c r="AJ888" s="4"/>
      <c r="AK888" s="4"/>
      <c r="AL888" s="4"/>
      <c r="AM888" s="1"/>
      <c r="AN888" s="1"/>
      <c r="AO888" s="1"/>
    </row>
    <row r="889">
      <c r="A889" s="1">
        <f>IF('微伴数据'!A887="","",'微伴数据'!A887)</f>
      </c>
      <c r="B889" s="1">
        <f>IF('微伴数据'!B887="","",'微伴数据'!B887)</f>
      </c>
      <c r="C889" s="1">
        <f>IF('微伴数据'!G887="","",'微伴数据'!G887)</f>
      </c>
      <c r="D889" s="1">
        <f>IF('微伴数据'!D887="","",'微伴数据'!D887)</f>
      </c>
      <c r="E889" s="1">
        <f>IF('微伴数据'!CR881="","",'微伴数据'!CR881)</f>
      </c>
      <c r="F889" s="1">
        <f>IF('微伴数据'!CL881="","",'微伴数据'!CL881)</f>
      </c>
      <c r="G889" s="1" t="str">
        <v>B</v>
      </c>
      <c r="H889" s="1" t="str">
        <v>建联</v>
      </c>
      <c r="I889" s="1">
        <f>VLOOKUP(A889,'Sheet9'!A:A,1,0)</f>
      </c>
      <c r="J889" s="3"/>
      <c r="K889" s="1">
        <f>T889&amp;CHAR(10)&amp;U889&amp;CHAR(10)&amp;V889&amp;CHAR(10)&amp;Y889&amp;CHAR(10)&amp;Z889&amp;CHAR(10)&amp;AA889&amp;CHAR(10)&amp;AB889&amp;CHAR(10)&amp;AC889&amp;CHAR(10)&amp;AD889&amp;CHAR(10)&amp;AE889</f>
      </c>
      <c r="L889" s="2">
        <f>IFERROR(VLOOKUP(#REF!,'第一课直播'!D:L,9,0),IFERROR(VLOOKUP('第一课回放'!C:H,5,0),"未到课"))</f>
      </c>
      <c r="M889" s="2">
        <f>IFERROR(VLOOKUP(#REF!,'第一课回放'!C:H,5,0),"0:00:00")</f>
      </c>
      <c r="N889" s="2">
        <f>IFERROR(VLOOKUP(#REF!,'第二课直播'!D:L,9,0),"未到课")</f>
      </c>
      <c r="O889" s="2"/>
      <c r="P889" s="2"/>
      <c r="Q889" s="2"/>
      <c r="R889" s="2"/>
      <c r="S889" s="1">
        <f>IFERROR(VLOOKUP(A889,'微伴数据'!A:DB,12,0),"")</f>
      </c>
      <c r="T889" s="1">
        <f>IFERROR(VLOOKUP(A889,'微伴数据'!A:DB,32,0),"")</f>
      </c>
      <c r="U889" s="1">
        <f>IFERROR(VLOOKUP(A889,'微伴数据'!A:DC,81,0),"")</f>
      </c>
      <c r="V889" s="1"/>
      <c r="W889" s="1"/>
      <c r="X889" s="1">
        <f>IFERROR(VLOOKUP(A889,'星云问卷'!A:O,8,0),"")</f>
      </c>
      <c r="Y889" s="3">
        <f>IFERROR(VLOOKUP(A889,'星云问卷'!A:O,9,0),"")</f>
      </c>
      <c r="Z889" s="3">
        <f>IFERROR(VLOOKUP(A889,'星云问卷'!A:O,10,0),"")</f>
      </c>
      <c r="AA889" s="3">
        <f>IFERROR(VLOOKUP(A889,'星云问卷'!A:O,11,0),"")</f>
      </c>
      <c r="AB889" s="3">
        <f>IFERROR(VLOOKUP(A889,'星云问卷'!A:O,12,0),"")</f>
      </c>
      <c r="AC889" s="3">
        <f>IFERROR(VLOOKUP(A889,'星云问卷'!A:O,13,0),"")</f>
      </c>
      <c r="AD889" s="3">
        <f>IFERROR(VLOOKUP(A889,'星云问卷'!A:O,14,0),"")</f>
      </c>
      <c r="AE889" s="3">
        <f>IFERROR(VLOOKUP(A889,'星云问卷'!A:O,15,0),"")</f>
      </c>
      <c r="AF889" s="1">
        <f>IFERROR(VLOOKUP(A889,'微伴数据'!A:DB,72,0),"")</f>
      </c>
      <c r="AG889" s="5"/>
      <c r="AH889" s="4"/>
      <c r="AI889" s="5"/>
      <c r="AJ889" s="4"/>
      <c r="AK889" s="4"/>
      <c r="AL889" s="4"/>
      <c r="AM889" s="1"/>
      <c r="AN889" s="1"/>
      <c r="AO889" s="1"/>
    </row>
    <row r="890">
      <c r="A890" s="1">
        <f>IF('微伴数据'!A888="","",'微伴数据'!A888)</f>
      </c>
      <c r="B890" s="1">
        <f>IF('微伴数据'!B888="","",'微伴数据'!B888)</f>
      </c>
      <c r="C890" s="1">
        <f>IF('微伴数据'!G888="","",'微伴数据'!G888)</f>
      </c>
      <c r="D890" s="1">
        <f>IF('微伴数据'!D888="","",'微伴数据'!D888)</f>
      </c>
      <c r="E890" s="1">
        <f>IF('微伴数据'!CR882="","",'微伴数据'!CR882)</f>
      </c>
      <c r="F890" s="1">
        <f>IF('微伴数据'!CL882="","",'微伴数据'!CL882)</f>
      </c>
      <c r="G890" s="1" t="str">
        <v>B</v>
      </c>
      <c r="H890" s="1" t="str">
        <v>建联</v>
      </c>
      <c r="I890" s="1">
        <f>VLOOKUP(A890,'Sheet9'!A:A,1,0)</f>
      </c>
      <c r="J890" s="3"/>
      <c r="K890" s="1">
        <f>T890&amp;CHAR(10)&amp;U890&amp;CHAR(10)&amp;V890&amp;CHAR(10)&amp;Y890&amp;CHAR(10)&amp;Z890&amp;CHAR(10)&amp;AA890&amp;CHAR(10)&amp;AB890&amp;CHAR(10)&amp;AC890&amp;CHAR(10)&amp;AD890&amp;CHAR(10)&amp;AE890</f>
      </c>
      <c r="L890" s="2">
        <f>IFERROR(VLOOKUP(#REF!,'第一课直播'!D:L,9,0),IFERROR(VLOOKUP('第一课回放'!C:H,5,0),"未到课"))</f>
      </c>
      <c r="M890" s="2">
        <f>IFERROR(VLOOKUP(#REF!,'第一课回放'!C:H,5,0),"0:00:00")</f>
      </c>
      <c r="N890" s="2">
        <f>IFERROR(VLOOKUP(#REF!,'第二课直播'!D:L,9,0),"未到课")</f>
      </c>
      <c r="O890" s="2"/>
      <c r="P890" s="2"/>
      <c r="Q890" s="2"/>
      <c r="R890" s="2"/>
      <c r="S890" s="1">
        <f>IFERROR(VLOOKUP(A890,'微伴数据'!A:DB,12,0),"")</f>
      </c>
      <c r="T890" s="1">
        <f>IFERROR(VLOOKUP(A890,'微伴数据'!A:DB,32,0),"")</f>
      </c>
      <c r="U890" s="1">
        <f>IFERROR(VLOOKUP(A890,'微伴数据'!A:DC,81,0),"")</f>
      </c>
      <c r="V890" s="1"/>
      <c r="W890" s="1"/>
      <c r="X890" s="1">
        <f>IFERROR(VLOOKUP(A890,'星云问卷'!A:O,8,0),"")</f>
      </c>
      <c r="Y890" s="3">
        <f>IFERROR(VLOOKUP(A890,'星云问卷'!A:O,9,0),"")</f>
      </c>
      <c r="Z890" s="3">
        <f>IFERROR(VLOOKUP(A890,'星云问卷'!A:O,10,0),"")</f>
      </c>
      <c r="AA890" s="3">
        <f>IFERROR(VLOOKUP(A890,'星云问卷'!A:O,11,0),"")</f>
      </c>
      <c r="AB890" s="3">
        <f>IFERROR(VLOOKUP(A890,'星云问卷'!A:O,12,0),"")</f>
      </c>
      <c r="AC890" s="3">
        <f>IFERROR(VLOOKUP(A890,'星云问卷'!A:O,13,0),"")</f>
      </c>
      <c r="AD890" s="3">
        <f>IFERROR(VLOOKUP(A890,'星云问卷'!A:O,14,0),"")</f>
      </c>
      <c r="AE890" s="3">
        <f>IFERROR(VLOOKUP(A890,'星云问卷'!A:O,15,0),"")</f>
      </c>
      <c r="AF890" s="1">
        <f>IFERROR(VLOOKUP(A890,'微伴数据'!A:DB,72,0),"")</f>
      </c>
      <c r="AG890" s="5" t="str">
        <v>54AS9xFe</v>
      </c>
      <c r="AH890" s="4" t="s">
        <v>37</v>
      </c>
      <c r="AI890" s="5" t="str">
        <v>6dq55ANB</v>
      </c>
      <c r="AJ890" s="4"/>
      <c r="AK890" s="4"/>
      <c r="AL890" s="4">
        <f>CONCATENATE( " 我把体验营用户专属福利给你发一下哈：" &amp; CHAR(10) &amp; CHAR(10), "1.《抖音商业IP课》" &amp; CHAR(10), "兑换码：", AG890, CHAR(10), "兑换码使用地址：https://appamvpb5mq9834.h5.xiaoeknow.com/p/t/v1/ecommerce/mkt/redeem_index" &amp; CHAR(10) &amp; CHAR(10), "2.《生财有术66个项目精选》" &amp; CHAR(10), "兑换码：", AH890, CHAR(10), "使用方式：微信搜索小报童投递-点击开始阅读-点击生财有术项目精选即可" &amp; CHAR(10) &amp; CHAR(10), "3.《生财365问》" &amp; CHAR(10), "兑换码：", AI890, CHAR(10), "使用方式：https://appamvpb5mq9834.h5.xiaoeknow.com/p/t/v1/ecommerce/mkt/redeem_index")</f>
      </c>
      <c r="AM890" s="1"/>
      <c r="AN890" s="1"/>
      <c r="AO890" s="1"/>
    </row>
    <row r="891">
      <c r="A891" s="1">
        <f>IF('微伴数据'!A889="","",'微伴数据'!A889)</f>
      </c>
      <c r="B891" s="1">
        <f>IF('微伴数据'!B889="","",'微伴数据'!B889)</f>
      </c>
      <c r="C891" s="1">
        <f>IF('微伴数据'!G889="","",'微伴数据'!G889)</f>
      </c>
      <c r="D891" s="1">
        <f>IF('微伴数据'!D889="","",'微伴数据'!D889)</f>
      </c>
      <c r="E891" s="1">
        <f>IF('微伴数据'!CR883="","",'微伴数据'!CR883)</f>
      </c>
      <c r="F891" s="1">
        <f>IF('微伴数据'!CL883="","",'微伴数据'!CL883)</f>
      </c>
      <c r="G891" s="1" t="str">
        <v>B</v>
      </c>
      <c r="H891" s="1" t="str">
        <v>建联</v>
      </c>
      <c r="I891" s="1">
        <f>VLOOKUP(A891,'Sheet9'!A:A,1,0)</f>
      </c>
      <c r="J891" s="3"/>
      <c r="K891" s="1">
        <f>T891&amp;CHAR(10)&amp;U891&amp;CHAR(10)&amp;V891&amp;CHAR(10)&amp;Y891&amp;CHAR(10)&amp;Z891&amp;CHAR(10)&amp;AA891&amp;CHAR(10)&amp;AB891&amp;CHAR(10)&amp;AC891&amp;CHAR(10)&amp;AD891&amp;CHAR(10)&amp;AE891</f>
      </c>
      <c r="L891" s="2">
        <f>IFERROR(VLOOKUP(#REF!,'第一课直播'!D:L,9,0),IFERROR(VLOOKUP('第一课回放'!C:H,5,0),"未到课"))</f>
      </c>
      <c r="M891" s="2">
        <f>IFERROR(VLOOKUP(#REF!,'第一课回放'!C:H,5,0),"0:00:00")</f>
      </c>
      <c r="N891" s="2">
        <f>IFERROR(VLOOKUP(#REF!,'第二课直播'!D:L,9,0),"未到课")</f>
      </c>
      <c r="O891" s="2"/>
      <c r="P891" s="2"/>
      <c r="Q891" s="2"/>
      <c r="R891" s="2"/>
      <c r="S891" s="1">
        <f>IFERROR(VLOOKUP(A891,'微伴数据'!A:DB,12,0),"")</f>
      </c>
      <c r="T891" s="1">
        <f>IFERROR(VLOOKUP(A891,'微伴数据'!A:DB,32,0),"")</f>
      </c>
      <c r="U891" s="1">
        <f>IFERROR(VLOOKUP(A891,'微伴数据'!A:DC,81,0),"")</f>
      </c>
      <c r="V891" s="1"/>
      <c r="W891" s="1"/>
      <c r="X891" s="1">
        <f>IFERROR(VLOOKUP(A891,'星云问卷'!A:O,8,0),"")</f>
      </c>
      <c r="Y891" s="3">
        <f>IFERROR(VLOOKUP(A891,'星云问卷'!A:O,9,0),"")</f>
      </c>
      <c r="Z891" s="3">
        <f>IFERROR(VLOOKUP(A891,'星云问卷'!A:O,10,0),"")</f>
      </c>
      <c r="AA891" s="3">
        <f>IFERROR(VLOOKUP(A891,'星云问卷'!A:O,11,0),"")</f>
      </c>
      <c r="AB891" s="3">
        <f>IFERROR(VLOOKUP(A891,'星云问卷'!A:O,12,0),"")</f>
      </c>
      <c r="AC891" s="3">
        <f>IFERROR(VLOOKUP(A891,'星云问卷'!A:O,13,0),"")</f>
      </c>
      <c r="AD891" s="3">
        <f>IFERROR(VLOOKUP(A891,'星云问卷'!A:O,14,0),"")</f>
      </c>
      <c r="AE891" s="3">
        <f>IFERROR(VLOOKUP(A891,'星云问卷'!A:O,15,0),"")</f>
      </c>
      <c r="AF891" s="1">
        <f>IFERROR(VLOOKUP(A891,'微伴数据'!A:DB,72,0),"")</f>
      </c>
      <c r="AG891" s="5"/>
      <c r="AH891" s="4"/>
      <c r="AI891" s="5"/>
      <c r="AJ891" s="4"/>
      <c r="AK891" s="4"/>
      <c r="AL891" s="4"/>
      <c r="AM891" s="1"/>
      <c r="AN891" s="1"/>
      <c r="AO891" s="1"/>
    </row>
    <row r="892">
      <c r="A892" s="1">
        <f>IF('微伴数据'!A890="","",'微伴数据'!A890)</f>
      </c>
      <c r="B892" s="1">
        <f>IF('微伴数据'!B890="","",'微伴数据'!B890)</f>
      </c>
      <c r="C892" s="1">
        <f>IF('微伴数据'!G890="","",'微伴数据'!G890)</f>
      </c>
      <c r="D892" s="1">
        <f>IF('微伴数据'!D890="","",'微伴数据'!D890)</f>
      </c>
      <c r="E892" s="1">
        <f>IF('微伴数据'!CR884="","",'微伴数据'!CR884)</f>
      </c>
      <c r="F892" s="1">
        <f>IF('微伴数据'!CL884="","",'微伴数据'!CL884)</f>
      </c>
      <c r="G892" s="1" t="str">
        <v>B</v>
      </c>
      <c r="H892" s="1" t="str">
        <v>建联</v>
      </c>
      <c r="I892" s="1">
        <f>VLOOKUP(A892,'Sheet9'!A:A,1,0)</f>
      </c>
      <c r="J892" s="3"/>
      <c r="K892" s="1">
        <f>T892&amp;CHAR(10)&amp;U892&amp;CHAR(10)&amp;V892&amp;CHAR(10)&amp;Y892&amp;CHAR(10)&amp;Z892&amp;CHAR(10)&amp;AA892&amp;CHAR(10)&amp;AB892&amp;CHAR(10)&amp;AC892&amp;CHAR(10)&amp;AD892&amp;CHAR(10)&amp;AE892</f>
      </c>
      <c r="L892" s="2">
        <f>IFERROR(VLOOKUP(#REF!,'第一课直播'!D:L,9,0),IFERROR(VLOOKUP('第一课回放'!C:H,5,0),"未到课"))</f>
      </c>
      <c r="M892" s="2">
        <f>IFERROR(VLOOKUP(#REF!,'第一课回放'!C:H,5,0),"0:00:00")</f>
      </c>
      <c r="N892" s="2">
        <f>IFERROR(VLOOKUP(#REF!,'第二课直播'!D:L,9,0),"未到课")</f>
      </c>
      <c r="O892" s="2"/>
      <c r="P892" s="2"/>
      <c r="Q892" s="2"/>
      <c r="R892" s="2"/>
      <c r="S892" s="1">
        <f>IFERROR(VLOOKUP(A892,'微伴数据'!A:DB,12,0),"")</f>
      </c>
      <c r="T892" s="1">
        <f>IFERROR(VLOOKUP(A892,'微伴数据'!A:DB,32,0),"")</f>
      </c>
      <c r="U892" s="1">
        <f>IFERROR(VLOOKUP(A892,'微伴数据'!A:DC,81,0),"")</f>
      </c>
      <c r="V892" s="1"/>
      <c r="W892" s="1"/>
      <c r="X892" s="1">
        <f>IFERROR(VLOOKUP(A892,'星云问卷'!A:O,8,0),"")</f>
      </c>
      <c r="Y892" s="3">
        <f>IFERROR(VLOOKUP(A892,'星云问卷'!A:O,9,0),"")</f>
      </c>
      <c r="Z892" s="3">
        <f>IFERROR(VLOOKUP(A892,'星云问卷'!A:O,10,0),"")</f>
      </c>
      <c r="AA892" s="3">
        <f>IFERROR(VLOOKUP(A892,'星云问卷'!A:O,11,0),"")</f>
      </c>
      <c r="AB892" s="3">
        <f>IFERROR(VLOOKUP(A892,'星云问卷'!A:O,12,0),"")</f>
      </c>
      <c r="AC892" s="3">
        <f>IFERROR(VLOOKUP(A892,'星云问卷'!A:O,13,0),"")</f>
      </c>
      <c r="AD892" s="3">
        <f>IFERROR(VLOOKUP(A892,'星云问卷'!A:O,14,0),"")</f>
      </c>
      <c r="AE892" s="3">
        <f>IFERROR(VLOOKUP(A892,'星云问卷'!A:O,15,0),"")</f>
      </c>
      <c r="AF892" s="1">
        <f>IFERROR(VLOOKUP(A892,'微伴数据'!A:DB,72,0),"")</f>
      </c>
      <c r="AG892" s="5"/>
      <c r="AH892" s="4"/>
      <c r="AI892" s="5"/>
      <c r="AJ892" s="4"/>
      <c r="AK892" s="4"/>
      <c r="AL892" s="4"/>
      <c r="AM892" s="1"/>
      <c r="AN892" s="1"/>
      <c r="AO892" s="1"/>
    </row>
    <row r="893">
      <c r="A893" s="1">
        <f>IF('微伴数据'!A891="","",'微伴数据'!A891)</f>
      </c>
      <c r="B893" s="1">
        <f>IF('微伴数据'!B891="","",'微伴数据'!B891)</f>
      </c>
      <c r="C893" s="1">
        <f>IF('微伴数据'!G891="","",'微伴数据'!G891)</f>
      </c>
      <c r="D893" s="1">
        <f>IF('微伴数据'!D891="","",'微伴数据'!D891)</f>
      </c>
      <c r="E893" s="1">
        <f>IF('微伴数据'!CR885="","",'微伴数据'!CR885)</f>
      </c>
      <c r="F893" s="1">
        <f>IF('微伴数据'!CL885="","",'微伴数据'!CL885)</f>
      </c>
      <c r="G893" s="1" t="str">
        <v>B</v>
      </c>
      <c r="H893" s="1" t="str">
        <v>建联</v>
      </c>
      <c r="I893" s="1">
        <f>VLOOKUP(A893,'Sheet9'!A:A,1,0)</f>
      </c>
      <c r="J893" s="3"/>
      <c r="K893" s="1">
        <f>T893&amp;CHAR(10)&amp;U893&amp;CHAR(10)&amp;V893&amp;CHAR(10)&amp;Y893&amp;CHAR(10)&amp;Z893&amp;CHAR(10)&amp;AA893&amp;CHAR(10)&amp;AB893&amp;CHAR(10)&amp;AC893&amp;CHAR(10)&amp;AD893&amp;CHAR(10)&amp;AE893</f>
      </c>
      <c r="L893" s="2">
        <f>IFERROR(VLOOKUP(#REF!,'第一课直播'!D:L,9,0),IFERROR(VLOOKUP('第一课回放'!C:H,5,0),"未到课"))</f>
      </c>
      <c r="M893" s="2">
        <f>IFERROR(VLOOKUP(#REF!,'第一课回放'!C:H,5,0),"0:00:00")</f>
      </c>
      <c r="N893" s="2">
        <f>IFERROR(VLOOKUP(#REF!,'第二课直播'!D:L,9,0),"未到课")</f>
      </c>
      <c r="O893" s="2"/>
      <c r="P893" s="2"/>
      <c r="Q893" s="2"/>
      <c r="R893" s="2"/>
      <c r="S893" s="1">
        <f>IFERROR(VLOOKUP(A893,'微伴数据'!A:DB,12,0),"")</f>
      </c>
      <c r="T893" s="1">
        <f>IFERROR(VLOOKUP(A893,'微伴数据'!A:DB,32,0),"")</f>
      </c>
      <c r="U893" s="1">
        <f>IFERROR(VLOOKUP(A893,'微伴数据'!A:DC,81,0),"")</f>
      </c>
      <c r="V893" s="1"/>
      <c r="W893" s="1"/>
      <c r="X893" s="1">
        <f>IFERROR(VLOOKUP(A893,'星云问卷'!A:O,8,0),"")</f>
      </c>
      <c r="Y893" s="3">
        <f>IFERROR(VLOOKUP(A893,'星云问卷'!A:O,9,0),"")</f>
      </c>
      <c r="Z893" s="3">
        <f>IFERROR(VLOOKUP(A893,'星云问卷'!A:O,10,0),"")</f>
      </c>
      <c r="AA893" s="3">
        <f>IFERROR(VLOOKUP(A893,'星云问卷'!A:O,11,0),"")</f>
      </c>
      <c r="AB893" s="3">
        <f>IFERROR(VLOOKUP(A893,'星云问卷'!A:O,12,0),"")</f>
      </c>
      <c r="AC893" s="3">
        <f>IFERROR(VLOOKUP(A893,'星云问卷'!A:O,13,0),"")</f>
      </c>
      <c r="AD893" s="3">
        <f>IFERROR(VLOOKUP(A893,'星云问卷'!A:O,14,0),"")</f>
      </c>
      <c r="AE893" s="3">
        <f>IFERROR(VLOOKUP(A893,'星云问卷'!A:O,15,0),"")</f>
      </c>
      <c r="AF893" s="1">
        <f>IFERROR(VLOOKUP(A893,'微伴数据'!A:DB,72,0),"")</f>
      </c>
      <c r="AG893" s="5"/>
      <c r="AH893" s="4"/>
      <c r="AI893" s="5"/>
      <c r="AJ893" s="4"/>
      <c r="AK893" s="4"/>
      <c r="AL893" s="4"/>
      <c r="AM893" s="1"/>
      <c r="AN893" s="1"/>
      <c r="AO893" s="1"/>
    </row>
    <row r="894">
      <c r="A894" s="1">
        <f>IF('微伴数据'!A892="","",'微伴数据'!A892)</f>
      </c>
      <c r="B894" s="1">
        <f>IF('微伴数据'!B892="","",'微伴数据'!B892)</f>
      </c>
      <c r="C894" s="1">
        <f>IF('微伴数据'!G892="","",'微伴数据'!G892)</f>
      </c>
      <c r="D894" s="1">
        <f>IF('微伴数据'!D892="","",'微伴数据'!D892)</f>
      </c>
      <c r="E894" s="1">
        <f>IF('微伴数据'!CR886="","",'微伴数据'!CR886)</f>
      </c>
      <c r="F894" s="1">
        <f>IF('微伴数据'!CL886="","",'微伴数据'!CL886)</f>
      </c>
      <c r="G894" s="1" t="str">
        <v>B</v>
      </c>
      <c r="H894" s="1" t="str">
        <v>建联</v>
      </c>
      <c r="I894" s="1">
        <f>VLOOKUP(A894,'Sheet9'!A:A,1,0)</f>
      </c>
      <c r="J894" s="3"/>
      <c r="K894" s="1">
        <f>T894&amp;CHAR(10)&amp;U894&amp;CHAR(10)&amp;V894&amp;CHAR(10)&amp;Y894&amp;CHAR(10)&amp;Z894&amp;CHAR(10)&amp;AA894&amp;CHAR(10)&amp;AB894&amp;CHAR(10)&amp;AC894&amp;CHAR(10)&amp;AD894&amp;CHAR(10)&amp;AE894</f>
      </c>
      <c r="L894" s="2">
        <f>IFERROR(VLOOKUP(#REF!,'第一课直播'!D:L,9,0),IFERROR(VLOOKUP('第一课回放'!C:H,5,0),"未到课"))</f>
      </c>
      <c r="M894" s="2">
        <f>IFERROR(VLOOKUP(#REF!,'第一课回放'!C:H,5,0),"0:00:00")</f>
      </c>
      <c r="N894" s="2">
        <f>IFERROR(VLOOKUP(#REF!,'第二课直播'!D:L,9,0),"未到课")</f>
      </c>
      <c r="O894" s="2"/>
      <c r="P894" s="2"/>
      <c r="Q894" s="2"/>
      <c r="R894" s="2"/>
      <c r="S894" s="1">
        <f>IFERROR(VLOOKUP(A894,'微伴数据'!A:DB,12,0),"")</f>
      </c>
      <c r="T894" s="1">
        <f>IFERROR(VLOOKUP(A894,'微伴数据'!A:DB,32,0),"")</f>
      </c>
      <c r="U894" s="1">
        <f>IFERROR(VLOOKUP(A894,'微伴数据'!A:DC,81,0),"")</f>
      </c>
      <c r="V894" s="1"/>
      <c r="W894" s="1"/>
      <c r="X894" s="1">
        <f>IFERROR(VLOOKUP(A894,'星云问卷'!A:O,8,0),"")</f>
      </c>
      <c r="Y894" s="3">
        <f>IFERROR(VLOOKUP(A894,'星云问卷'!A:O,9,0),"")</f>
      </c>
      <c r="Z894" s="3">
        <f>IFERROR(VLOOKUP(A894,'星云问卷'!A:O,10,0),"")</f>
      </c>
      <c r="AA894" s="3">
        <f>IFERROR(VLOOKUP(A894,'星云问卷'!A:O,11,0),"")</f>
      </c>
      <c r="AB894" s="3">
        <f>IFERROR(VLOOKUP(A894,'星云问卷'!A:O,12,0),"")</f>
      </c>
      <c r="AC894" s="3">
        <f>IFERROR(VLOOKUP(A894,'星云问卷'!A:O,13,0),"")</f>
      </c>
      <c r="AD894" s="3">
        <f>IFERROR(VLOOKUP(A894,'星云问卷'!A:O,14,0),"")</f>
      </c>
      <c r="AE894" s="3">
        <f>IFERROR(VLOOKUP(A894,'星云问卷'!A:O,15,0),"")</f>
      </c>
      <c r="AF894" s="1">
        <f>IFERROR(VLOOKUP(A894,'微伴数据'!A:DB,72,0),"")</f>
      </c>
      <c r="AG894" s="5"/>
      <c r="AH894" s="4"/>
      <c r="AI894" s="5"/>
      <c r="AJ894" s="4"/>
      <c r="AK894" s="4"/>
      <c r="AL894" s="4"/>
      <c r="AM894" s="1"/>
      <c r="AN894" s="1"/>
      <c r="AO894" s="1"/>
    </row>
    <row r="895">
      <c r="A895" s="1">
        <f>IF('微伴数据'!A893="","",'微伴数据'!A893)</f>
      </c>
      <c r="B895" s="1">
        <f>IF('微伴数据'!B893="","",'微伴数据'!B893)</f>
      </c>
      <c r="C895" s="1">
        <f>IF('微伴数据'!G893="","",'微伴数据'!G893)</f>
      </c>
      <c r="D895" s="1">
        <f>IF('微伴数据'!D893="","",'微伴数据'!D893)</f>
      </c>
      <c r="E895" s="1">
        <f>IF('微伴数据'!CR887="","",'微伴数据'!CR887)</f>
      </c>
      <c r="F895" s="1">
        <f>IF('微伴数据'!CL887="","",'微伴数据'!CL887)</f>
      </c>
      <c r="G895" s="1" t="str">
        <v>B</v>
      </c>
      <c r="H895" s="1" t="str">
        <v>建联</v>
      </c>
      <c r="I895" s="1">
        <f>VLOOKUP(A895,'Sheet9'!A:A,1,0)</f>
      </c>
      <c r="J895" s="3"/>
      <c r="K895" s="1">
        <f>T895&amp;CHAR(10)&amp;U895&amp;CHAR(10)&amp;V895&amp;CHAR(10)&amp;Y895&amp;CHAR(10)&amp;Z895&amp;CHAR(10)&amp;AA895&amp;CHAR(10)&amp;AB895&amp;CHAR(10)&amp;AC895&amp;CHAR(10)&amp;AD895&amp;CHAR(10)&amp;AE895</f>
      </c>
      <c r="L895" s="2">
        <f>IFERROR(VLOOKUP(#REF!,'第一课直播'!D:L,9,0),IFERROR(VLOOKUP('第一课回放'!C:H,5,0),"未到课"))</f>
      </c>
      <c r="M895" s="2">
        <f>IFERROR(VLOOKUP(#REF!,'第一课回放'!C:H,5,0),"0:00:00")</f>
      </c>
      <c r="N895" s="2">
        <f>IFERROR(VLOOKUP(#REF!,'第二课直播'!D:L,9,0),"未到课")</f>
      </c>
      <c r="O895" s="2"/>
      <c r="P895" s="2"/>
      <c r="Q895" s="2"/>
      <c r="R895" s="2"/>
      <c r="S895" s="1">
        <f>IFERROR(VLOOKUP(A895,'微伴数据'!A:DB,12,0),"")</f>
      </c>
      <c r="T895" s="1">
        <f>IFERROR(VLOOKUP(A895,'微伴数据'!A:DB,32,0),"")</f>
      </c>
      <c r="U895" s="1">
        <f>IFERROR(VLOOKUP(A895,'微伴数据'!A:DC,81,0),"")</f>
      </c>
      <c r="V895" s="1"/>
      <c r="W895" s="1"/>
      <c r="X895" s="1">
        <f>IFERROR(VLOOKUP(A895,'星云问卷'!A:O,8,0),"")</f>
      </c>
      <c r="Y895" s="3">
        <f>IFERROR(VLOOKUP(A895,'星云问卷'!A:O,9,0),"")</f>
      </c>
      <c r="Z895" s="3">
        <f>IFERROR(VLOOKUP(A895,'星云问卷'!A:O,10,0),"")</f>
      </c>
      <c r="AA895" s="3">
        <f>IFERROR(VLOOKUP(A895,'星云问卷'!A:O,11,0),"")</f>
      </c>
      <c r="AB895" s="3">
        <f>IFERROR(VLOOKUP(A895,'星云问卷'!A:O,12,0),"")</f>
      </c>
      <c r="AC895" s="3">
        <f>IFERROR(VLOOKUP(A895,'星云问卷'!A:O,13,0),"")</f>
      </c>
      <c r="AD895" s="3">
        <f>IFERROR(VLOOKUP(A895,'星云问卷'!A:O,14,0),"")</f>
      </c>
      <c r="AE895" s="3">
        <f>IFERROR(VLOOKUP(A895,'星云问卷'!A:O,15,0),"")</f>
      </c>
      <c r="AF895" s="1">
        <f>IFERROR(VLOOKUP(A895,'微伴数据'!A:DB,72,0),"")</f>
      </c>
      <c r="AG895" s="5"/>
      <c r="AH895" s="4"/>
      <c r="AI895" s="5"/>
      <c r="AJ895" s="4"/>
      <c r="AK895" s="4"/>
      <c r="AL895" s="4"/>
      <c r="AM895" s="1"/>
      <c r="AN895" s="1"/>
      <c r="AO895" s="1"/>
    </row>
    <row r="896">
      <c r="A896" s="1">
        <f>IF('微伴数据'!A894="","",'微伴数据'!A894)</f>
      </c>
      <c r="B896" s="1">
        <f>IF('微伴数据'!B894="","",'微伴数据'!B894)</f>
      </c>
      <c r="C896" s="1">
        <f>IF('微伴数据'!G894="","",'微伴数据'!G894)</f>
      </c>
      <c r="D896" s="1">
        <f>IF('微伴数据'!D894="","",'微伴数据'!D894)</f>
      </c>
      <c r="E896" s="1">
        <f>IF('微伴数据'!CR888="","",'微伴数据'!CR888)</f>
      </c>
      <c r="F896" s="1">
        <f>IF('微伴数据'!CL888="","",'微伴数据'!CL888)</f>
      </c>
      <c r="G896" s="1" t="str">
        <v>B</v>
      </c>
      <c r="H896" s="1" t="str">
        <v>建联</v>
      </c>
      <c r="I896" s="1">
        <f>VLOOKUP(A896,'Sheet9'!A:A,1,0)</f>
      </c>
      <c r="J896" s="3"/>
      <c r="K896" s="1">
        <f>T896&amp;CHAR(10)&amp;U896&amp;CHAR(10)&amp;V896&amp;CHAR(10)&amp;Y896&amp;CHAR(10)&amp;Z896&amp;CHAR(10)&amp;AA896&amp;CHAR(10)&amp;AB896&amp;CHAR(10)&amp;AC896&amp;CHAR(10)&amp;AD896&amp;CHAR(10)&amp;AE896</f>
      </c>
      <c r="L896" s="2">
        <f>IFERROR(VLOOKUP(#REF!,'第一课直播'!D:L,9,0),IFERROR(VLOOKUP('第一课回放'!C:H,5,0),"未到课"))</f>
      </c>
      <c r="M896" s="2">
        <f>IFERROR(VLOOKUP(#REF!,'第一课回放'!C:H,5,0),"0:00:00")</f>
      </c>
      <c r="N896" s="2">
        <f>IFERROR(VLOOKUP(#REF!,'第二课直播'!D:L,9,0),"未到课")</f>
      </c>
      <c r="O896" s="2"/>
      <c r="P896" s="2"/>
      <c r="Q896" s="2"/>
      <c r="R896" s="2"/>
      <c r="S896" s="1">
        <f>IFERROR(VLOOKUP(A896,'微伴数据'!A:DB,12,0),"")</f>
      </c>
      <c r="T896" s="1">
        <f>IFERROR(VLOOKUP(A896,'微伴数据'!A:DB,32,0),"")</f>
      </c>
      <c r="U896" s="1">
        <f>IFERROR(VLOOKUP(A896,'微伴数据'!A:DC,81,0),"")</f>
      </c>
      <c r="V896" s="1"/>
      <c r="W896" s="1"/>
      <c r="X896" s="1">
        <f>IFERROR(VLOOKUP(A896,'星云问卷'!A:O,8,0),"")</f>
      </c>
      <c r="Y896" s="3">
        <f>IFERROR(VLOOKUP(A896,'星云问卷'!A:O,9,0),"")</f>
      </c>
      <c r="Z896" s="3">
        <f>IFERROR(VLOOKUP(A896,'星云问卷'!A:O,10,0),"")</f>
      </c>
      <c r="AA896" s="3">
        <f>IFERROR(VLOOKUP(A896,'星云问卷'!A:O,11,0),"")</f>
      </c>
      <c r="AB896" s="3">
        <f>IFERROR(VLOOKUP(A896,'星云问卷'!A:O,12,0),"")</f>
      </c>
      <c r="AC896" s="3">
        <f>IFERROR(VLOOKUP(A896,'星云问卷'!A:O,13,0),"")</f>
      </c>
      <c r="AD896" s="3">
        <f>IFERROR(VLOOKUP(A896,'星云问卷'!A:O,14,0),"")</f>
      </c>
      <c r="AE896" s="3">
        <f>IFERROR(VLOOKUP(A896,'星云问卷'!A:O,15,0),"")</f>
      </c>
      <c r="AF896" s="1">
        <f>IFERROR(VLOOKUP(A896,'微伴数据'!A:DB,72,0),"")</f>
      </c>
      <c r="AG896" s="5"/>
      <c r="AH896" s="4"/>
      <c r="AI896" s="5"/>
      <c r="AJ896" s="4"/>
      <c r="AK896" s="4"/>
      <c r="AL896" s="4"/>
      <c r="AM896" s="1"/>
      <c r="AN896" s="1"/>
      <c r="AO896" s="1"/>
    </row>
    <row r="897">
      <c r="A897" s="1">
        <f>IF('微伴数据'!A895="","",'微伴数据'!A895)</f>
      </c>
      <c r="B897" s="1">
        <f>IF('微伴数据'!B895="","",'微伴数据'!B895)</f>
      </c>
      <c r="C897" s="1">
        <f>IF('微伴数据'!G895="","",'微伴数据'!G895)</f>
      </c>
      <c r="D897" s="1">
        <f>IF('微伴数据'!D895="","",'微伴数据'!D895)</f>
      </c>
      <c r="E897" s="1">
        <f>IF('微伴数据'!CR889="","",'微伴数据'!CR889)</f>
      </c>
      <c r="F897" s="1">
        <f>IF('微伴数据'!CL889="","",'微伴数据'!CL889)</f>
      </c>
      <c r="G897" s="1" t="str">
        <v>B</v>
      </c>
      <c r="H897" s="1" t="str">
        <v>建联</v>
      </c>
      <c r="I897" s="1">
        <f>VLOOKUP(A897,'Sheet9'!A:A,1,0)</f>
      </c>
      <c r="J897" s="3"/>
      <c r="K897" s="1">
        <f>T897&amp;CHAR(10)&amp;U897&amp;CHAR(10)&amp;V897&amp;CHAR(10)&amp;Y897&amp;CHAR(10)&amp;Z897&amp;CHAR(10)&amp;AA897&amp;CHAR(10)&amp;AB897&amp;CHAR(10)&amp;AC897&amp;CHAR(10)&amp;AD897&amp;CHAR(10)&amp;AE897</f>
      </c>
      <c r="L897" s="2">
        <f>IFERROR(VLOOKUP(#REF!,'第一课直播'!D:L,9,0),IFERROR(VLOOKUP('第一课回放'!C:H,5,0),"未到课"))</f>
      </c>
      <c r="M897" s="2">
        <f>IFERROR(VLOOKUP(#REF!,'第一课回放'!C:H,5,0),"0:00:00")</f>
      </c>
      <c r="N897" s="2">
        <f>IFERROR(VLOOKUP(#REF!,'第二课直播'!D:L,9,0),"未到课")</f>
      </c>
      <c r="O897" s="2"/>
      <c r="P897" s="2"/>
      <c r="Q897" s="2"/>
      <c r="R897" s="2"/>
      <c r="S897" s="1">
        <f>IFERROR(VLOOKUP(A897,'微伴数据'!A:DB,12,0),"")</f>
      </c>
      <c r="T897" s="1">
        <f>IFERROR(VLOOKUP(A897,'微伴数据'!A:DB,32,0),"")</f>
      </c>
      <c r="U897" s="1">
        <f>IFERROR(VLOOKUP(A897,'微伴数据'!A:DC,81,0),"")</f>
      </c>
      <c r="V897" s="1"/>
      <c r="W897" s="1"/>
      <c r="X897" s="1">
        <f>IFERROR(VLOOKUP(A897,'星云问卷'!A:O,8,0),"")</f>
      </c>
      <c r="Y897" s="3">
        <f>IFERROR(VLOOKUP(A897,'星云问卷'!A:O,9,0),"")</f>
      </c>
      <c r="Z897" s="3">
        <f>IFERROR(VLOOKUP(A897,'星云问卷'!A:O,10,0),"")</f>
      </c>
      <c r="AA897" s="3">
        <f>IFERROR(VLOOKUP(A897,'星云问卷'!A:O,11,0),"")</f>
      </c>
      <c r="AB897" s="3">
        <f>IFERROR(VLOOKUP(A897,'星云问卷'!A:O,12,0),"")</f>
      </c>
      <c r="AC897" s="3">
        <f>IFERROR(VLOOKUP(A897,'星云问卷'!A:O,13,0),"")</f>
      </c>
      <c r="AD897" s="3">
        <f>IFERROR(VLOOKUP(A897,'星云问卷'!A:O,14,0),"")</f>
      </c>
      <c r="AE897" s="3">
        <f>IFERROR(VLOOKUP(A897,'星云问卷'!A:O,15,0),"")</f>
      </c>
      <c r="AF897" s="1">
        <f>IFERROR(VLOOKUP(A897,'微伴数据'!A:DB,72,0),"")</f>
      </c>
      <c r="AG897" s="5"/>
      <c r="AH897" s="4"/>
      <c r="AI897" s="5"/>
      <c r="AJ897" s="4"/>
      <c r="AK897" s="4"/>
      <c r="AL897" s="4"/>
      <c r="AM897" s="1"/>
      <c r="AN897" s="1"/>
      <c r="AO897" s="1"/>
    </row>
    <row r="898">
      <c r="A898" s="1">
        <f>IF('微伴数据'!A896="","",'微伴数据'!A896)</f>
      </c>
      <c r="B898" s="1">
        <f>IF('微伴数据'!B896="","",'微伴数据'!B896)</f>
      </c>
      <c r="C898" s="1">
        <f>IF('微伴数据'!G896="","",'微伴数据'!G896)</f>
      </c>
      <c r="D898" s="1">
        <f>IF('微伴数据'!D896="","",'微伴数据'!D896)</f>
      </c>
      <c r="E898" s="1">
        <f>IF('微伴数据'!CR890="","",'微伴数据'!CR890)</f>
      </c>
      <c r="F898" s="1">
        <f>IF('微伴数据'!CL890="","",'微伴数据'!CL890)</f>
      </c>
      <c r="G898" s="1" t="str">
        <v>B</v>
      </c>
      <c r="H898" s="1" t="str">
        <v>建联</v>
      </c>
      <c r="I898" s="1">
        <f>VLOOKUP(A898,'Sheet9'!A:A,1,0)</f>
      </c>
      <c r="J898" s="3"/>
      <c r="K898" s="1">
        <f>T898&amp;CHAR(10)&amp;U898&amp;CHAR(10)&amp;V898&amp;CHAR(10)&amp;Y898&amp;CHAR(10)&amp;Z898&amp;CHAR(10)&amp;AA898&amp;CHAR(10)&amp;AB898&amp;CHAR(10)&amp;AC898&amp;CHAR(10)&amp;AD898&amp;CHAR(10)&amp;AE898</f>
      </c>
      <c r="L898" s="2">
        <f>IFERROR(VLOOKUP(#REF!,'第一课直播'!D:L,9,0),IFERROR(VLOOKUP('第一课回放'!C:H,5,0),"未到课"))</f>
      </c>
      <c r="M898" s="2">
        <f>IFERROR(VLOOKUP(#REF!,'第一课回放'!C:H,5,0),"0:00:00")</f>
      </c>
      <c r="N898" s="2">
        <f>IFERROR(VLOOKUP(#REF!,'第二课直播'!D:L,9,0),"未到课")</f>
      </c>
      <c r="O898" s="2"/>
      <c r="P898" s="2"/>
      <c r="Q898" s="2"/>
      <c r="R898" s="2"/>
      <c r="S898" s="1">
        <f>IFERROR(VLOOKUP(A898,'微伴数据'!A:DB,12,0),"")</f>
      </c>
      <c r="T898" s="1">
        <f>IFERROR(VLOOKUP(A898,'微伴数据'!A:DB,32,0),"")</f>
      </c>
      <c r="U898" s="1">
        <f>IFERROR(VLOOKUP(A898,'微伴数据'!A:DC,81,0),"")</f>
      </c>
      <c r="V898" s="1"/>
      <c r="W898" s="1"/>
      <c r="X898" s="1">
        <f>IFERROR(VLOOKUP(A898,'星云问卷'!A:O,8,0),"")</f>
      </c>
      <c r="Y898" s="3">
        <f>IFERROR(VLOOKUP(A898,'星云问卷'!A:O,9,0),"")</f>
      </c>
      <c r="Z898" s="3">
        <f>IFERROR(VLOOKUP(A898,'星云问卷'!A:O,10,0),"")</f>
      </c>
      <c r="AA898" s="3">
        <f>IFERROR(VLOOKUP(A898,'星云问卷'!A:O,11,0),"")</f>
      </c>
      <c r="AB898" s="3">
        <f>IFERROR(VLOOKUP(A898,'星云问卷'!A:O,12,0),"")</f>
      </c>
      <c r="AC898" s="3">
        <f>IFERROR(VLOOKUP(A898,'星云问卷'!A:O,13,0),"")</f>
      </c>
      <c r="AD898" s="3">
        <f>IFERROR(VLOOKUP(A898,'星云问卷'!A:O,14,0),"")</f>
      </c>
      <c r="AE898" s="3">
        <f>IFERROR(VLOOKUP(A898,'星云问卷'!A:O,15,0),"")</f>
      </c>
      <c r="AF898" s="1">
        <f>IFERROR(VLOOKUP(A898,'微伴数据'!A:DB,72,0),"")</f>
      </c>
      <c r="AG898" s="5"/>
      <c r="AH898" s="4"/>
      <c r="AI898" s="5"/>
      <c r="AJ898" s="4"/>
      <c r="AK898" s="4"/>
      <c r="AL898" s="4"/>
      <c r="AM898" s="1"/>
      <c r="AN898" s="1"/>
      <c r="AO898" s="1"/>
    </row>
    <row r="899">
      <c r="A899" s="1">
        <f>IF('微伴数据'!A897="","",'微伴数据'!A897)</f>
      </c>
      <c r="B899" s="1">
        <f>IF('微伴数据'!B897="","",'微伴数据'!B897)</f>
      </c>
      <c r="C899" s="1">
        <f>IF('微伴数据'!G897="","",'微伴数据'!G897)</f>
      </c>
      <c r="D899" s="1">
        <f>IF('微伴数据'!D897="","",'微伴数据'!D897)</f>
      </c>
      <c r="E899" s="1">
        <f>IF('微伴数据'!CR891="","",'微伴数据'!CR891)</f>
      </c>
      <c r="F899" s="1">
        <f>IF('微伴数据'!CL891="","",'微伴数据'!CL891)</f>
      </c>
      <c r="G899" s="1" t="str">
        <v>B</v>
      </c>
      <c r="H899" s="1" t="str">
        <v>建联</v>
      </c>
      <c r="I899" s="1">
        <f>VLOOKUP(A899,'Sheet9'!A:A,1,0)</f>
      </c>
      <c r="J899" s="3"/>
      <c r="K899" s="1">
        <f>T899&amp;CHAR(10)&amp;U899&amp;CHAR(10)&amp;V899&amp;CHAR(10)&amp;Y899&amp;CHAR(10)&amp;Z899&amp;CHAR(10)&amp;AA899&amp;CHAR(10)&amp;AB899&amp;CHAR(10)&amp;AC899&amp;CHAR(10)&amp;AD899&amp;CHAR(10)&amp;AE899</f>
      </c>
      <c r="L899" s="2">
        <f>IFERROR(VLOOKUP(#REF!,'第一课直播'!D:L,9,0),IFERROR(VLOOKUP('第一课回放'!C:H,5,0),"未到课"))</f>
      </c>
      <c r="M899" s="2">
        <f>IFERROR(VLOOKUP(#REF!,'第一课回放'!C:H,5,0),"0:00:00")</f>
      </c>
      <c r="N899" s="2">
        <f>IFERROR(VLOOKUP(#REF!,'第二课直播'!D:L,9,0),"未到课")</f>
      </c>
      <c r="O899" s="2"/>
      <c r="P899" s="2"/>
      <c r="Q899" s="2"/>
      <c r="R899" s="2"/>
      <c r="S899" s="1">
        <f>IFERROR(VLOOKUP(A899,'微伴数据'!A:DB,12,0),"")</f>
      </c>
      <c r="T899" s="1">
        <f>IFERROR(VLOOKUP(A899,'微伴数据'!A:DB,32,0),"")</f>
      </c>
      <c r="U899" s="1">
        <f>IFERROR(VLOOKUP(A899,'微伴数据'!A:DC,81,0),"")</f>
      </c>
      <c r="V899" s="1"/>
      <c r="W899" s="1"/>
      <c r="X899" s="1">
        <f>IFERROR(VLOOKUP(A899,'星云问卷'!A:O,8,0),"")</f>
      </c>
      <c r="Y899" s="3">
        <f>IFERROR(VLOOKUP(A899,'星云问卷'!A:O,9,0),"")</f>
      </c>
      <c r="Z899" s="3">
        <f>IFERROR(VLOOKUP(A899,'星云问卷'!A:O,10,0),"")</f>
      </c>
      <c r="AA899" s="3">
        <f>IFERROR(VLOOKUP(A899,'星云问卷'!A:O,11,0),"")</f>
      </c>
      <c r="AB899" s="3">
        <f>IFERROR(VLOOKUP(A899,'星云问卷'!A:O,12,0),"")</f>
      </c>
      <c r="AC899" s="3">
        <f>IFERROR(VLOOKUP(A899,'星云问卷'!A:O,13,0),"")</f>
      </c>
      <c r="AD899" s="3">
        <f>IFERROR(VLOOKUP(A899,'星云问卷'!A:O,14,0),"")</f>
      </c>
      <c r="AE899" s="3">
        <f>IFERROR(VLOOKUP(A899,'星云问卷'!A:O,15,0),"")</f>
      </c>
      <c r="AF899" s="1">
        <f>IFERROR(VLOOKUP(A899,'微伴数据'!A:DB,72,0),"")</f>
      </c>
      <c r="AG899" s="5"/>
      <c r="AH899" s="4"/>
      <c r="AI899" s="5"/>
      <c r="AJ899" s="4"/>
      <c r="AK899" s="4"/>
      <c r="AL899" s="4"/>
      <c r="AM899" s="1"/>
      <c r="AN899" s="1"/>
      <c r="AO899" s="1"/>
    </row>
    <row r="900">
      <c r="A900" s="1">
        <f>IF('微伴数据'!A898="","",'微伴数据'!A898)</f>
      </c>
      <c r="B900" s="1">
        <f>IF('微伴数据'!B898="","",'微伴数据'!B898)</f>
      </c>
      <c r="C900" s="1">
        <f>IF('微伴数据'!G898="","",'微伴数据'!G898)</f>
      </c>
      <c r="D900" s="1">
        <f>IF('微伴数据'!D898="","",'微伴数据'!D898)</f>
      </c>
      <c r="E900" s="1">
        <f>IF('微伴数据'!CR892="","",'微伴数据'!CR892)</f>
      </c>
      <c r="F900" s="1">
        <f>IF('微伴数据'!CL892="","",'微伴数据'!CL892)</f>
      </c>
      <c r="G900" s="1" t="str">
        <v>B</v>
      </c>
      <c r="H900" s="1" t="str">
        <v>建联</v>
      </c>
      <c r="I900" s="1">
        <f>VLOOKUP(A900,'Sheet9'!A:A,1,0)</f>
      </c>
      <c r="J900" s="3"/>
      <c r="K900" s="1">
        <f>T900&amp;CHAR(10)&amp;U900&amp;CHAR(10)&amp;V900&amp;CHAR(10)&amp;Y900&amp;CHAR(10)&amp;Z900&amp;CHAR(10)&amp;AA900&amp;CHAR(10)&amp;AB900&amp;CHAR(10)&amp;AC900&amp;CHAR(10)&amp;AD900&amp;CHAR(10)&amp;AE900</f>
      </c>
      <c r="L900" s="2">
        <f>IFERROR(VLOOKUP(#REF!,'第一课直播'!D:L,9,0),IFERROR(VLOOKUP('第一课回放'!C:H,5,0),"未到课"))</f>
      </c>
      <c r="M900" s="2">
        <f>IFERROR(VLOOKUP(#REF!,'第一课回放'!C:H,5,0),"0:00:00")</f>
      </c>
      <c r="N900" s="2">
        <f>IFERROR(VLOOKUP(#REF!,'第二课直播'!D:L,9,0),"未到课")</f>
      </c>
      <c r="O900" s="2"/>
      <c r="P900" s="2"/>
      <c r="Q900" s="2"/>
      <c r="R900" s="2"/>
      <c r="S900" s="1">
        <f>IFERROR(VLOOKUP(A900,'微伴数据'!A:DB,12,0),"")</f>
      </c>
      <c r="T900" s="1">
        <f>IFERROR(VLOOKUP(A900,'微伴数据'!A:DB,32,0),"")</f>
      </c>
      <c r="U900" s="1">
        <f>IFERROR(VLOOKUP(A900,'微伴数据'!A:DC,81,0),"")</f>
      </c>
      <c r="V900" s="1"/>
      <c r="W900" s="1"/>
      <c r="X900" s="1">
        <f>IFERROR(VLOOKUP(A900,'星云问卷'!A:O,8,0),"")</f>
      </c>
      <c r="Y900" s="3">
        <f>IFERROR(VLOOKUP(A900,'星云问卷'!A:O,9,0),"")</f>
      </c>
      <c r="Z900" s="3">
        <f>IFERROR(VLOOKUP(A900,'星云问卷'!A:O,10,0),"")</f>
      </c>
      <c r="AA900" s="3">
        <f>IFERROR(VLOOKUP(A900,'星云问卷'!A:O,11,0),"")</f>
      </c>
      <c r="AB900" s="3">
        <f>IFERROR(VLOOKUP(A900,'星云问卷'!A:O,12,0),"")</f>
      </c>
      <c r="AC900" s="3">
        <f>IFERROR(VLOOKUP(A900,'星云问卷'!A:O,13,0),"")</f>
      </c>
      <c r="AD900" s="3">
        <f>IFERROR(VLOOKUP(A900,'星云问卷'!A:O,14,0),"")</f>
      </c>
      <c r="AE900" s="3">
        <f>IFERROR(VLOOKUP(A900,'星云问卷'!A:O,15,0),"")</f>
      </c>
      <c r="AF900" s="1">
        <f>IFERROR(VLOOKUP(A900,'微伴数据'!A:DB,72,0),"")</f>
      </c>
      <c r="AG900" s="5"/>
      <c r="AH900" s="4"/>
      <c r="AI900" s="5"/>
      <c r="AJ900" s="4"/>
      <c r="AK900" s="4"/>
      <c r="AL900" s="4"/>
      <c r="AM900" s="1"/>
      <c r="AN900" s="1"/>
      <c r="AO900" s="1"/>
    </row>
    <row r="901">
      <c r="A901" s="1">
        <f>IF('微伴数据'!A899="","",'微伴数据'!A899)</f>
      </c>
      <c r="B901" s="1">
        <f>IF('微伴数据'!B899="","",'微伴数据'!B899)</f>
      </c>
      <c r="C901" s="1">
        <f>IF('微伴数据'!G899="","",'微伴数据'!G899)</f>
      </c>
      <c r="D901" s="1">
        <f>IF('微伴数据'!D899="","",'微伴数据'!D899)</f>
      </c>
      <c r="E901" s="1">
        <f>IF('微伴数据'!CR893="","",'微伴数据'!CR893)</f>
      </c>
      <c r="F901" s="1">
        <f>IF('微伴数据'!CL893="","",'微伴数据'!CL893)</f>
      </c>
      <c r="G901" s="1" t="str">
        <v>B</v>
      </c>
      <c r="H901" s="1" t="str">
        <v>建联</v>
      </c>
      <c r="I901" s="1">
        <f>VLOOKUP(A901,'Sheet9'!A:A,1,0)</f>
      </c>
      <c r="J901" s="3"/>
      <c r="K901" s="1">
        <f>T901&amp;CHAR(10)&amp;U901&amp;CHAR(10)&amp;V901&amp;CHAR(10)&amp;Y901&amp;CHAR(10)&amp;Z901&amp;CHAR(10)&amp;AA901&amp;CHAR(10)&amp;AB901&amp;CHAR(10)&amp;AC901&amp;CHAR(10)&amp;AD901&amp;CHAR(10)&amp;AE901</f>
      </c>
      <c r="L901" s="2">
        <f>IFERROR(VLOOKUP(#REF!,'第一课直播'!D:L,9,0),IFERROR(VLOOKUP('第一课回放'!C:H,5,0),"未到课"))</f>
      </c>
      <c r="M901" s="2">
        <f>IFERROR(VLOOKUP(#REF!,'第一课回放'!C:H,5,0),"0:00:00")</f>
      </c>
      <c r="N901" s="2">
        <f>IFERROR(VLOOKUP(#REF!,'第二课直播'!D:L,9,0),"未到课")</f>
      </c>
      <c r="O901" s="2"/>
      <c r="P901" s="2"/>
      <c r="Q901" s="2"/>
      <c r="R901" s="2"/>
      <c r="S901" s="1">
        <f>IFERROR(VLOOKUP(A901,'微伴数据'!A:DB,12,0),"")</f>
      </c>
      <c r="T901" s="1">
        <f>IFERROR(VLOOKUP(A901,'微伴数据'!A:DB,32,0),"")</f>
      </c>
      <c r="U901" s="1">
        <f>IFERROR(VLOOKUP(A901,'微伴数据'!A:DC,81,0),"")</f>
      </c>
      <c r="V901" s="1"/>
      <c r="W901" s="1"/>
      <c r="X901" s="1">
        <f>IFERROR(VLOOKUP(A901,'星云问卷'!A:O,8,0),"")</f>
      </c>
      <c r="Y901" s="3">
        <f>IFERROR(VLOOKUP(A901,'星云问卷'!A:O,9,0),"")</f>
      </c>
      <c r="Z901" s="3">
        <f>IFERROR(VLOOKUP(A901,'星云问卷'!A:O,10,0),"")</f>
      </c>
      <c r="AA901" s="3">
        <f>IFERROR(VLOOKUP(A901,'星云问卷'!A:O,11,0),"")</f>
      </c>
      <c r="AB901" s="3">
        <f>IFERROR(VLOOKUP(A901,'星云问卷'!A:O,12,0),"")</f>
      </c>
      <c r="AC901" s="3">
        <f>IFERROR(VLOOKUP(A901,'星云问卷'!A:O,13,0),"")</f>
      </c>
      <c r="AD901" s="3">
        <f>IFERROR(VLOOKUP(A901,'星云问卷'!A:O,14,0),"")</f>
      </c>
      <c r="AE901" s="3">
        <f>IFERROR(VLOOKUP(A901,'星云问卷'!A:O,15,0),"")</f>
      </c>
      <c r="AF901" s="1">
        <f>IFERROR(VLOOKUP(A901,'微伴数据'!A:DB,72,0),"")</f>
      </c>
      <c r="AG901" s="5"/>
      <c r="AH901" s="4"/>
      <c r="AI901" s="5"/>
      <c r="AJ901" s="4"/>
      <c r="AK901" s="4"/>
      <c r="AL901" s="4"/>
      <c r="AM901" s="1"/>
      <c r="AN901" s="1"/>
      <c r="AO901" s="1"/>
    </row>
    <row r="902">
      <c r="A902" s="1">
        <f>IF('微伴数据'!A900="","",'微伴数据'!A900)</f>
      </c>
      <c r="B902" s="1">
        <f>IF('微伴数据'!B900="","",'微伴数据'!B900)</f>
      </c>
      <c r="C902" s="1">
        <f>IF('微伴数据'!G900="","",'微伴数据'!G900)</f>
      </c>
      <c r="D902" s="1">
        <f>IF('微伴数据'!D900="","",'微伴数据'!D900)</f>
      </c>
      <c r="E902" s="1">
        <f>IF('微伴数据'!CR894="","",'微伴数据'!CR894)</f>
      </c>
      <c r="F902" s="1">
        <f>IF('微伴数据'!CL894="","",'微伴数据'!CL894)</f>
      </c>
      <c r="G902" s="1" t="str">
        <v>B</v>
      </c>
      <c r="H902" s="1" t="str">
        <v>建联</v>
      </c>
      <c r="I902" s="1">
        <f>VLOOKUP(A902,'Sheet9'!A:A,1,0)</f>
      </c>
      <c r="J902" s="3"/>
      <c r="K902" s="1">
        <f>T902&amp;CHAR(10)&amp;U902&amp;CHAR(10)&amp;V902&amp;CHAR(10)&amp;Y902&amp;CHAR(10)&amp;Z902&amp;CHAR(10)&amp;AA902&amp;CHAR(10)&amp;AB902&amp;CHAR(10)&amp;AC902&amp;CHAR(10)&amp;AD902&amp;CHAR(10)&amp;AE902</f>
      </c>
      <c r="L902" s="2">
        <f>IFERROR(VLOOKUP(#REF!,'第一课直播'!D:L,9,0),IFERROR(VLOOKUP('第一课回放'!C:H,5,0),"未到课"))</f>
      </c>
      <c r="M902" s="2">
        <f>IFERROR(VLOOKUP(#REF!,'第一课回放'!C:H,5,0),"0:00:00")</f>
      </c>
      <c r="N902" s="2">
        <f>IFERROR(VLOOKUP(#REF!,'第二课直播'!D:L,9,0),"未到课")</f>
      </c>
      <c r="O902" s="2"/>
      <c r="P902" s="2"/>
      <c r="Q902" s="2"/>
      <c r="R902" s="2"/>
      <c r="S902" s="1">
        <f>IFERROR(VLOOKUP(A902,'微伴数据'!A:DB,12,0),"")</f>
      </c>
      <c r="T902" s="1">
        <f>IFERROR(VLOOKUP(A902,'微伴数据'!A:DB,32,0),"")</f>
      </c>
      <c r="U902" s="1">
        <f>IFERROR(VLOOKUP(A902,'微伴数据'!A:DC,81,0),"")</f>
      </c>
      <c r="V902" s="1"/>
      <c r="W902" s="1"/>
      <c r="X902" s="1">
        <f>IFERROR(VLOOKUP(A902,'星云问卷'!A:O,8,0),"")</f>
      </c>
      <c r="Y902" s="3">
        <f>IFERROR(VLOOKUP(A902,'星云问卷'!A:O,9,0),"")</f>
      </c>
      <c r="Z902" s="3">
        <f>IFERROR(VLOOKUP(A902,'星云问卷'!A:O,10,0),"")</f>
      </c>
      <c r="AA902" s="3">
        <f>IFERROR(VLOOKUP(A902,'星云问卷'!A:O,11,0),"")</f>
      </c>
      <c r="AB902" s="3">
        <f>IFERROR(VLOOKUP(A902,'星云问卷'!A:O,12,0),"")</f>
      </c>
      <c r="AC902" s="3">
        <f>IFERROR(VLOOKUP(A902,'星云问卷'!A:O,13,0),"")</f>
      </c>
      <c r="AD902" s="3">
        <f>IFERROR(VLOOKUP(A902,'星云问卷'!A:O,14,0),"")</f>
      </c>
      <c r="AE902" s="3">
        <f>IFERROR(VLOOKUP(A902,'星云问卷'!A:O,15,0),"")</f>
      </c>
      <c r="AF902" s="1">
        <f>IFERROR(VLOOKUP(A902,'微伴数据'!A:DB,72,0),"")</f>
      </c>
      <c r="AG902" s="5"/>
      <c r="AH902" s="4"/>
      <c r="AI902" s="5"/>
      <c r="AJ902" s="4"/>
      <c r="AK902" s="4"/>
      <c r="AL902" s="4"/>
      <c r="AM902" s="1"/>
      <c r="AN902" s="1"/>
      <c r="AO902" s="1"/>
    </row>
    <row r="903">
      <c r="A903" s="1">
        <f>IF('微伴数据'!A901="","",'微伴数据'!A901)</f>
      </c>
      <c r="B903" s="1">
        <f>IF('微伴数据'!B901="","",'微伴数据'!B901)</f>
      </c>
      <c r="C903" s="1">
        <f>IF('微伴数据'!G901="","",'微伴数据'!G901)</f>
      </c>
      <c r="D903" s="1">
        <f>IF('微伴数据'!D901="","",'微伴数据'!D901)</f>
      </c>
      <c r="E903" s="1">
        <f>IF('微伴数据'!CR895="","",'微伴数据'!CR895)</f>
      </c>
      <c r="F903" s="1">
        <f>IF('微伴数据'!CL895="","",'微伴数据'!CL895)</f>
      </c>
      <c r="G903" s="1" t="str">
        <v>B</v>
      </c>
      <c r="H903" s="1" t="str">
        <v>建联</v>
      </c>
      <c r="I903" s="1">
        <f>VLOOKUP(A903,'Sheet9'!A:A,1,0)</f>
      </c>
      <c r="J903" s="3"/>
      <c r="K903" s="1">
        <f>T903&amp;CHAR(10)&amp;U903&amp;CHAR(10)&amp;V903&amp;CHAR(10)&amp;Y903&amp;CHAR(10)&amp;Z903&amp;CHAR(10)&amp;AA903&amp;CHAR(10)&amp;AB903&amp;CHAR(10)&amp;AC903&amp;CHAR(10)&amp;AD903&amp;CHAR(10)&amp;AE903</f>
      </c>
      <c r="L903" s="2">
        <f>IFERROR(VLOOKUP(#REF!,'第一课直播'!D:L,9,0),IFERROR(VLOOKUP('第一课回放'!C:H,5,0),"未到课"))</f>
      </c>
      <c r="M903" s="2">
        <f>IFERROR(VLOOKUP(#REF!,'第一课回放'!C:H,5,0),"0:00:00")</f>
      </c>
      <c r="N903" s="2">
        <f>IFERROR(VLOOKUP(#REF!,'第二课直播'!D:L,9,0),"未到课")</f>
      </c>
      <c r="O903" s="2"/>
      <c r="P903" s="2"/>
      <c r="Q903" s="2"/>
      <c r="R903" s="2"/>
      <c r="S903" s="1">
        <f>IFERROR(VLOOKUP(A903,'微伴数据'!A:DB,12,0),"")</f>
      </c>
      <c r="T903" s="1">
        <f>IFERROR(VLOOKUP(A903,'微伴数据'!A:DB,32,0),"")</f>
      </c>
      <c r="U903" s="1">
        <f>IFERROR(VLOOKUP(A903,'微伴数据'!A:DC,81,0),"")</f>
      </c>
      <c r="V903" s="1"/>
      <c r="W903" s="1"/>
      <c r="X903" s="1">
        <f>IFERROR(VLOOKUP(A903,'星云问卷'!A:O,8,0),"")</f>
      </c>
      <c r="Y903" s="3">
        <f>IFERROR(VLOOKUP(A903,'星云问卷'!A:O,9,0),"")</f>
      </c>
      <c r="Z903" s="3">
        <f>IFERROR(VLOOKUP(A903,'星云问卷'!A:O,10,0),"")</f>
      </c>
      <c r="AA903" s="3">
        <f>IFERROR(VLOOKUP(A903,'星云问卷'!A:O,11,0),"")</f>
      </c>
      <c r="AB903" s="3">
        <f>IFERROR(VLOOKUP(A903,'星云问卷'!A:O,12,0),"")</f>
      </c>
      <c r="AC903" s="3">
        <f>IFERROR(VLOOKUP(A903,'星云问卷'!A:O,13,0),"")</f>
      </c>
      <c r="AD903" s="3">
        <f>IFERROR(VLOOKUP(A903,'星云问卷'!A:O,14,0),"")</f>
      </c>
      <c r="AE903" s="3">
        <f>IFERROR(VLOOKUP(A903,'星云问卷'!A:O,15,0),"")</f>
      </c>
      <c r="AF903" s="1">
        <f>IFERROR(VLOOKUP(A903,'微伴数据'!A:DB,72,0),"")</f>
      </c>
      <c r="AG903" s="5"/>
      <c r="AH903" s="4"/>
      <c r="AI903" s="5"/>
      <c r="AJ903" s="4"/>
      <c r="AK903" s="4"/>
      <c r="AL903" s="4"/>
      <c r="AM903" s="1"/>
      <c r="AN903" s="1"/>
      <c r="AO903" s="1"/>
    </row>
    <row r="904">
      <c r="A904" s="1">
        <f>IF('微伴数据'!A902="","",'微伴数据'!A902)</f>
      </c>
      <c r="B904" s="1">
        <f>IF('微伴数据'!B902="","",'微伴数据'!B902)</f>
      </c>
      <c r="C904" s="1">
        <f>IF('微伴数据'!G902="","",'微伴数据'!G902)</f>
      </c>
      <c r="D904" s="1">
        <f>IF('微伴数据'!D902="","",'微伴数据'!D902)</f>
      </c>
      <c r="E904" s="1">
        <f>IF('微伴数据'!CR896="","",'微伴数据'!CR896)</f>
      </c>
      <c r="F904" s="1">
        <f>IF('微伴数据'!CL896="","",'微伴数据'!CL896)</f>
      </c>
      <c r="G904" s="1" t="str">
        <v>B</v>
      </c>
      <c r="H904" s="1" t="str">
        <v>建联</v>
      </c>
      <c r="I904" s="1">
        <f>VLOOKUP(A904,'Sheet9'!A:A,1,0)</f>
      </c>
      <c r="J904" s="3"/>
      <c r="K904" s="1">
        <f>T904&amp;CHAR(10)&amp;U904&amp;CHAR(10)&amp;V904&amp;CHAR(10)&amp;Y904&amp;CHAR(10)&amp;Z904&amp;CHAR(10)&amp;AA904&amp;CHAR(10)&amp;AB904&amp;CHAR(10)&amp;AC904&amp;CHAR(10)&amp;AD904&amp;CHAR(10)&amp;AE904</f>
      </c>
      <c r="L904" s="2">
        <f>IFERROR(VLOOKUP(#REF!,'第一课直播'!D:L,9,0),IFERROR(VLOOKUP('第一课回放'!C:H,5,0),"未到课"))</f>
      </c>
      <c r="M904" s="2">
        <f>IFERROR(VLOOKUP(#REF!,'第一课回放'!C:H,5,0),"0:00:00")</f>
      </c>
      <c r="N904" s="2">
        <f>IFERROR(VLOOKUP(#REF!,'第二课直播'!D:L,9,0),"未到课")</f>
      </c>
      <c r="O904" s="2"/>
      <c r="P904" s="2"/>
      <c r="Q904" s="2"/>
      <c r="R904" s="2"/>
      <c r="S904" s="1">
        <f>IFERROR(VLOOKUP(A904,'微伴数据'!A:DB,12,0),"")</f>
      </c>
      <c r="T904" s="1">
        <f>IFERROR(VLOOKUP(A904,'微伴数据'!A:DB,32,0),"")</f>
      </c>
      <c r="U904" s="1">
        <f>IFERROR(VLOOKUP(A904,'微伴数据'!A:DC,81,0),"")</f>
      </c>
      <c r="V904" s="1"/>
      <c r="W904" s="1"/>
      <c r="X904" s="1">
        <f>IFERROR(VLOOKUP(A904,'星云问卷'!A:O,8,0),"")</f>
      </c>
      <c r="Y904" s="3">
        <f>IFERROR(VLOOKUP(A904,'星云问卷'!A:O,9,0),"")</f>
      </c>
      <c r="Z904" s="3">
        <f>IFERROR(VLOOKUP(A904,'星云问卷'!A:O,10,0),"")</f>
      </c>
      <c r="AA904" s="3">
        <f>IFERROR(VLOOKUP(A904,'星云问卷'!A:O,11,0),"")</f>
      </c>
      <c r="AB904" s="3">
        <f>IFERROR(VLOOKUP(A904,'星云问卷'!A:O,12,0),"")</f>
      </c>
      <c r="AC904" s="3">
        <f>IFERROR(VLOOKUP(A904,'星云问卷'!A:O,13,0),"")</f>
      </c>
      <c r="AD904" s="3">
        <f>IFERROR(VLOOKUP(A904,'星云问卷'!A:O,14,0),"")</f>
      </c>
      <c r="AE904" s="3">
        <f>IFERROR(VLOOKUP(A904,'星云问卷'!A:O,15,0),"")</f>
      </c>
      <c r="AF904" s="1">
        <f>IFERROR(VLOOKUP(A904,'微伴数据'!A:DB,72,0),"")</f>
      </c>
      <c r="AG904" s="5"/>
      <c r="AH904" s="4"/>
      <c r="AI904" s="5"/>
      <c r="AJ904" s="4"/>
      <c r="AK904" s="4"/>
      <c r="AL904" s="4"/>
      <c r="AM904" s="1"/>
      <c r="AN904" s="1"/>
      <c r="AO904" s="1"/>
    </row>
    <row r="905">
      <c r="A905" s="1">
        <f>IF('微伴数据'!A903="","",'微伴数据'!A903)</f>
      </c>
      <c r="B905" s="1">
        <f>IF('微伴数据'!B903="","",'微伴数据'!B903)</f>
      </c>
      <c r="C905" s="1">
        <f>IF('微伴数据'!G903="","",'微伴数据'!G903)</f>
      </c>
      <c r="D905" s="1">
        <f>IF('微伴数据'!D903="","",'微伴数据'!D903)</f>
      </c>
      <c r="E905" s="1">
        <f>IF('微伴数据'!CR897="","",'微伴数据'!CR897)</f>
      </c>
      <c r="F905" s="1">
        <f>IF('微伴数据'!CL897="","",'微伴数据'!CL897)</f>
      </c>
      <c r="G905" s="1" t="str">
        <v>B</v>
      </c>
      <c r="H905" s="1" t="str">
        <v>建联</v>
      </c>
      <c r="I905" s="1">
        <f>VLOOKUP(A905,'Sheet9'!A:A,1,0)</f>
      </c>
      <c r="J905" s="3"/>
      <c r="K905" s="1">
        <f>T905&amp;CHAR(10)&amp;U905&amp;CHAR(10)&amp;V905&amp;CHAR(10)&amp;Y905&amp;CHAR(10)&amp;Z905&amp;CHAR(10)&amp;AA905&amp;CHAR(10)&amp;AB905&amp;CHAR(10)&amp;AC905&amp;CHAR(10)&amp;AD905&amp;CHAR(10)&amp;AE905</f>
      </c>
      <c r="L905" s="2">
        <f>IFERROR(VLOOKUP(#REF!,'第一课直播'!D:L,9,0),IFERROR(VLOOKUP('第一课回放'!C:H,5,0),"未到课"))</f>
      </c>
      <c r="M905" s="2">
        <f>IFERROR(VLOOKUP(#REF!,'第一课回放'!C:H,5,0),"0:00:00")</f>
      </c>
      <c r="N905" s="2">
        <f>IFERROR(VLOOKUP(#REF!,'第二课直播'!D:L,9,0),"未到课")</f>
      </c>
      <c r="O905" s="2"/>
      <c r="P905" s="2"/>
      <c r="Q905" s="2"/>
      <c r="R905" s="2"/>
      <c r="S905" s="1">
        <f>IFERROR(VLOOKUP(A905,'微伴数据'!A:DB,12,0),"")</f>
      </c>
      <c r="T905" s="1">
        <f>IFERROR(VLOOKUP(A905,'微伴数据'!A:DB,32,0),"")</f>
      </c>
      <c r="U905" s="1">
        <f>IFERROR(VLOOKUP(A905,'微伴数据'!A:DC,81,0),"")</f>
      </c>
      <c r="V905" s="1"/>
      <c r="W905" s="1"/>
      <c r="X905" s="1">
        <f>IFERROR(VLOOKUP(A905,'星云问卷'!A:O,8,0),"")</f>
      </c>
      <c r="Y905" s="3">
        <f>IFERROR(VLOOKUP(A905,'星云问卷'!A:O,9,0),"")</f>
      </c>
      <c r="Z905" s="3">
        <f>IFERROR(VLOOKUP(A905,'星云问卷'!A:O,10,0),"")</f>
      </c>
      <c r="AA905" s="3">
        <f>IFERROR(VLOOKUP(A905,'星云问卷'!A:O,11,0),"")</f>
      </c>
      <c r="AB905" s="3">
        <f>IFERROR(VLOOKUP(A905,'星云问卷'!A:O,12,0),"")</f>
      </c>
      <c r="AC905" s="3">
        <f>IFERROR(VLOOKUP(A905,'星云问卷'!A:O,13,0),"")</f>
      </c>
      <c r="AD905" s="3">
        <f>IFERROR(VLOOKUP(A905,'星云问卷'!A:O,14,0),"")</f>
      </c>
      <c r="AE905" s="3">
        <f>IFERROR(VLOOKUP(A905,'星云问卷'!A:O,15,0),"")</f>
      </c>
      <c r="AF905" s="1">
        <f>IFERROR(VLOOKUP(A905,'微伴数据'!A:DB,72,0),"")</f>
      </c>
      <c r="AG905" s="5"/>
      <c r="AH905" s="4"/>
      <c r="AI905" s="5"/>
      <c r="AJ905" s="4"/>
      <c r="AK905" s="4"/>
      <c r="AL905" s="4"/>
      <c r="AM905" s="1"/>
      <c r="AN905" s="1"/>
      <c r="AO905" s="1"/>
    </row>
    <row r="906">
      <c r="A906" s="1">
        <f>IF('微伴数据'!A904="","",'微伴数据'!A904)</f>
      </c>
      <c r="B906" s="1">
        <f>IF('微伴数据'!B904="","",'微伴数据'!B904)</f>
      </c>
      <c r="C906" s="1">
        <f>IF('微伴数据'!G904="","",'微伴数据'!G904)</f>
      </c>
      <c r="D906" s="1">
        <f>IF('微伴数据'!D904="","",'微伴数据'!D904)</f>
      </c>
      <c r="E906" s="1">
        <f>IF('微伴数据'!CR898="","",'微伴数据'!CR898)</f>
      </c>
      <c r="F906" s="1">
        <f>IF('微伴数据'!CL898="","",'微伴数据'!CL898)</f>
      </c>
      <c r="G906" s="1" t="str">
        <v>B</v>
      </c>
      <c r="H906" s="1" t="str">
        <v>建联</v>
      </c>
      <c r="I906" s="1">
        <f>VLOOKUP(A906,'Sheet9'!A:A,1,0)</f>
      </c>
      <c r="J906" s="3"/>
      <c r="K906" s="1">
        <f>T906&amp;CHAR(10)&amp;U906&amp;CHAR(10)&amp;V906&amp;CHAR(10)&amp;Y906&amp;CHAR(10)&amp;Z906&amp;CHAR(10)&amp;AA906&amp;CHAR(10)&amp;AB906&amp;CHAR(10)&amp;AC906&amp;CHAR(10)&amp;AD906&amp;CHAR(10)&amp;AE906</f>
      </c>
      <c r="L906" s="2">
        <f>IFERROR(VLOOKUP(#REF!,'第一课直播'!D:L,9,0),IFERROR(VLOOKUP('第一课回放'!C:H,5,0),"未到课"))</f>
      </c>
      <c r="M906" s="2">
        <f>IFERROR(VLOOKUP(#REF!,'第一课回放'!C:H,5,0),"0:00:00")</f>
      </c>
      <c r="N906" s="2">
        <f>IFERROR(VLOOKUP(#REF!,'第二课直播'!D:L,9,0),"未到课")</f>
      </c>
      <c r="O906" s="2"/>
      <c r="P906" s="2"/>
      <c r="Q906" s="2"/>
      <c r="R906" s="2"/>
      <c r="S906" s="1">
        <f>IFERROR(VLOOKUP(A906,'微伴数据'!A:DB,12,0),"")</f>
      </c>
      <c r="T906" s="1">
        <f>IFERROR(VLOOKUP(A906,'微伴数据'!A:DB,32,0),"")</f>
      </c>
      <c r="U906" s="1">
        <f>IFERROR(VLOOKUP(A906,'微伴数据'!A:DC,81,0),"")</f>
      </c>
      <c r="V906" s="1"/>
      <c r="W906" s="1"/>
      <c r="X906" s="1">
        <f>IFERROR(VLOOKUP(A906,'星云问卷'!A:O,8,0),"")</f>
      </c>
      <c r="Y906" s="3">
        <f>IFERROR(VLOOKUP(A906,'星云问卷'!A:O,9,0),"")</f>
      </c>
      <c r="Z906" s="3">
        <f>IFERROR(VLOOKUP(A906,'星云问卷'!A:O,10,0),"")</f>
      </c>
      <c r="AA906" s="3">
        <f>IFERROR(VLOOKUP(A906,'星云问卷'!A:O,11,0),"")</f>
      </c>
      <c r="AB906" s="3">
        <f>IFERROR(VLOOKUP(A906,'星云问卷'!A:O,12,0),"")</f>
      </c>
      <c r="AC906" s="3">
        <f>IFERROR(VLOOKUP(A906,'星云问卷'!A:O,13,0),"")</f>
      </c>
      <c r="AD906" s="3">
        <f>IFERROR(VLOOKUP(A906,'星云问卷'!A:O,14,0),"")</f>
      </c>
      <c r="AE906" s="3">
        <f>IFERROR(VLOOKUP(A906,'星云问卷'!A:O,15,0),"")</f>
      </c>
      <c r="AF906" s="1">
        <f>IFERROR(VLOOKUP(A906,'微伴数据'!A:DB,72,0),"")</f>
      </c>
      <c r="AG906" s="5"/>
      <c r="AH906" s="4"/>
      <c r="AI906" s="5"/>
      <c r="AJ906" s="4"/>
      <c r="AK906" s="4"/>
      <c r="AL906" s="4"/>
      <c r="AM906" s="1"/>
      <c r="AN906" s="1"/>
      <c r="AO906" s="1"/>
    </row>
    <row r="907">
      <c r="A907" s="1">
        <f>IF('微伴数据'!A905="","",'微伴数据'!A905)</f>
      </c>
      <c r="B907" s="1">
        <f>IF('微伴数据'!B905="","",'微伴数据'!B905)</f>
      </c>
      <c r="C907" s="1">
        <f>IF('微伴数据'!G905="","",'微伴数据'!G905)</f>
      </c>
      <c r="D907" s="1">
        <f>IF('微伴数据'!D905="","",'微伴数据'!D905)</f>
      </c>
      <c r="E907" s="1">
        <f>IF('微伴数据'!CR899="","",'微伴数据'!CR899)</f>
      </c>
      <c r="F907" s="1">
        <f>IF('微伴数据'!CL899="","",'微伴数据'!CL899)</f>
      </c>
      <c r="G907" s="1" t="str">
        <v>B</v>
      </c>
      <c r="H907" s="1" t="str">
        <v>建联</v>
      </c>
      <c r="I907" s="1">
        <f>VLOOKUP(A907,'Sheet9'!A:A,1,0)</f>
      </c>
      <c r="J907" s="3"/>
      <c r="K907" s="1">
        <f>T907&amp;CHAR(10)&amp;U907&amp;CHAR(10)&amp;V907&amp;CHAR(10)&amp;Y907&amp;CHAR(10)&amp;Z907&amp;CHAR(10)&amp;AA907&amp;CHAR(10)&amp;AB907&amp;CHAR(10)&amp;AC907&amp;CHAR(10)&amp;AD907&amp;CHAR(10)&amp;AE907</f>
      </c>
      <c r="L907" s="2">
        <f>IFERROR(VLOOKUP(#REF!,'第一课直播'!D:L,9,0),IFERROR(VLOOKUP('第一课回放'!C:H,5,0),"未到课"))</f>
      </c>
      <c r="M907" s="2">
        <f>IFERROR(VLOOKUP(#REF!,'第一课回放'!C:H,5,0),"0:00:00")</f>
      </c>
      <c r="N907" s="2">
        <f>IFERROR(VLOOKUP(#REF!,'第二课直播'!D:L,9,0),"未到课")</f>
      </c>
      <c r="O907" s="2"/>
      <c r="P907" s="2"/>
      <c r="Q907" s="2"/>
      <c r="R907" s="2"/>
      <c r="S907" s="1">
        <f>IFERROR(VLOOKUP(A907,'微伴数据'!A:DB,12,0),"")</f>
      </c>
      <c r="T907" s="1">
        <f>IFERROR(VLOOKUP(A907,'微伴数据'!A:DB,32,0),"")</f>
      </c>
      <c r="U907" s="1">
        <f>IFERROR(VLOOKUP(A907,'微伴数据'!A:DC,81,0),"")</f>
      </c>
      <c r="V907" s="1"/>
      <c r="W907" s="1"/>
      <c r="X907" s="1">
        <f>IFERROR(VLOOKUP(A907,'星云问卷'!A:O,8,0),"")</f>
      </c>
      <c r="Y907" s="3">
        <f>IFERROR(VLOOKUP(A907,'星云问卷'!A:O,9,0),"")</f>
      </c>
      <c r="Z907" s="3">
        <f>IFERROR(VLOOKUP(A907,'星云问卷'!A:O,10,0),"")</f>
      </c>
      <c r="AA907" s="3">
        <f>IFERROR(VLOOKUP(A907,'星云问卷'!A:O,11,0),"")</f>
      </c>
      <c r="AB907" s="3">
        <f>IFERROR(VLOOKUP(A907,'星云问卷'!A:O,12,0),"")</f>
      </c>
      <c r="AC907" s="3">
        <f>IFERROR(VLOOKUP(A907,'星云问卷'!A:O,13,0),"")</f>
      </c>
      <c r="AD907" s="3">
        <f>IFERROR(VLOOKUP(A907,'星云问卷'!A:O,14,0),"")</f>
      </c>
      <c r="AE907" s="3">
        <f>IFERROR(VLOOKUP(A907,'星云问卷'!A:O,15,0),"")</f>
      </c>
      <c r="AF907" s="1">
        <f>IFERROR(VLOOKUP(A907,'微伴数据'!A:DB,72,0),"")</f>
      </c>
      <c r="AG907" s="5" t="str">
        <v>54ASAfNJ</v>
      </c>
      <c r="AH907" s="4" t="s">
        <v>83</v>
      </c>
      <c r="AI907" s="5" t="str">
        <v>6dq5uu2n</v>
      </c>
      <c r="AJ907" s="4"/>
      <c r="AK907" s="4"/>
      <c r="AL907" s="4">
        <f>CONCATENATE( " 我把体验营用户专属福利给你发一下哈：" &amp; CHAR(10) &amp; CHAR(10), "1.《抖音商业IP课》" &amp; CHAR(10), "兑换码：", AG907, CHAR(10), "兑换码使用地址：https://appamvpb5mq9834.h5.xiaoeknow.com/p/t/v1/ecommerce/mkt/redeem_index" &amp; CHAR(10) &amp; CHAR(10), "2.《生财有术66个项目精选》" &amp; CHAR(10), "兑换码：", AH907, CHAR(10), "使用方式：微信搜索小报童投递-点击开始阅读-点击生财有术项目精选即可" &amp; CHAR(10) &amp; CHAR(10), "3.《生财365问》" &amp; CHAR(10), "兑换码：", AI907, CHAR(10), "使用方式：https://appamvpb5mq9834.h5.xiaoeknow.com/p/t/v1/ecommerce/mkt/redeem_index")</f>
      </c>
      <c r="AM907" s="1"/>
      <c r="AN907" s="1"/>
      <c r="AO907" s="1"/>
    </row>
    <row r="908">
      <c r="A908" s="1">
        <f>IF('微伴数据'!A906="","",'微伴数据'!A906)</f>
      </c>
      <c r="B908" s="1">
        <f>IF('微伴数据'!B906="","",'微伴数据'!B906)</f>
      </c>
      <c r="C908" s="1">
        <f>IF('微伴数据'!G906="","",'微伴数据'!G906)</f>
      </c>
      <c r="D908" s="1">
        <f>IF('微伴数据'!D906="","",'微伴数据'!D906)</f>
      </c>
      <c r="E908" s="1">
        <f>IF('微伴数据'!CR900="","",'微伴数据'!CR900)</f>
      </c>
      <c r="F908" s="1">
        <f>IF('微伴数据'!CL900="","",'微伴数据'!CL900)</f>
      </c>
      <c r="G908" s="1" t="str">
        <v>B</v>
      </c>
      <c r="H908" s="1" t="str">
        <v>建联</v>
      </c>
      <c r="I908" s="1">
        <f>VLOOKUP(A908,'Sheet9'!A:A,1,0)</f>
      </c>
      <c r="J908" s="3"/>
      <c r="K908" s="1">
        <f>T908&amp;CHAR(10)&amp;U908&amp;CHAR(10)&amp;V908&amp;CHAR(10)&amp;Y908&amp;CHAR(10)&amp;Z908&amp;CHAR(10)&amp;AA908&amp;CHAR(10)&amp;AB908&amp;CHAR(10)&amp;AC908&amp;CHAR(10)&amp;AD908&amp;CHAR(10)&amp;AE908</f>
      </c>
      <c r="L908" s="2">
        <f>IFERROR(VLOOKUP(#REF!,'第一课直播'!D:L,9,0),IFERROR(VLOOKUP('第一课回放'!C:H,5,0),"未到课"))</f>
      </c>
      <c r="M908" s="2">
        <f>IFERROR(VLOOKUP(#REF!,'第一课回放'!C:H,5,0),"0:00:00")</f>
      </c>
      <c r="N908" s="2">
        <f>IFERROR(VLOOKUP(#REF!,'第二课直播'!D:L,9,0),"未到课")</f>
      </c>
      <c r="O908" s="2"/>
      <c r="P908" s="2"/>
      <c r="Q908" s="2"/>
      <c r="R908" s="2"/>
      <c r="S908" s="1">
        <f>IFERROR(VLOOKUP(A908,'微伴数据'!A:DB,12,0),"")</f>
      </c>
      <c r="T908" s="1">
        <f>IFERROR(VLOOKUP(A908,'微伴数据'!A:DB,32,0),"")</f>
      </c>
      <c r="U908" s="1">
        <f>IFERROR(VLOOKUP(A908,'微伴数据'!A:DC,81,0),"")</f>
      </c>
      <c r="V908" s="1"/>
      <c r="W908" s="1"/>
      <c r="X908" s="1">
        <f>IFERROR(VLOOKUP(A908,'星云问卷'!A:O,8,0),"")</f>
      </c>
      <c r="Y908" s="3">
        <f>IFERROR(VLOOKUP(A908,'星云问卷'!A:O,9,0),"")</f>
      </c>
      <c r="Z908" s="3">
        <f>IFERROR(VLOOKUP(A908,'星云问卷'!A:O,10,0),"")</f>
      </c>
      <c r="AA908" s="3">
        <f>IFERROR(VLOOKUP(A908,'星云问卷'!A:O,11,0),"")</f>
      </c>
      <c r="AB908" s="3">
        <f>IFERROR(VLOOKUP(A908,'星云问卷'!A:O,12,0),"")</f>
      </c>
      <c r="AC908" s="3">
        <f>IFERROR(VLOOKUP(A908,'星云问卷'!A:O,13,0),"")</f>
      </c>
      <c r="AD908" s="3">
        <f>IFERROR(VLOOKUP(A908,'星云问卷'!A:O,14,0),"")</f>
      </c>
      <c r="AE908" s="3">
        <f>IFERROR(VLOOKUP(A908,'星云问卷'!A:O,15,0),"")</f>
      </c>
      <c r="AF908" s="1">
        <f>IFERROR(VLOOKUP(A908,'微伴数据'!A:DB,72,0),"")</f>
      </c>
      <c r="AG908" s="5"/>
      <c r="AH908" s="4"/>
      <c r="AI908" s="5"/>
      <c r="AJ908" s="4"/>
      <c r="AK908" s="4"/>
      <c r="AL908" s="4"/>
      <c r="AM908" s="1"/>
      <c r="AN908" s="1"/>
      <c r="AO908" s="1"/>
    </row>
    <row r="909">
      <c r="A909" s="1">
        <f>IF('微伴数据'!A907="","",'微伴数据'!A907)</f>
      </c>
      <c r="B909" s="1">
        <f>IF('微伴数据'!B907="","",'微伴数据'!B907)</f>
      </c>
      <c r="C909" s="1">
        <f>IF('微伴数据'!G907="","",'微伴数据'!G907)</f>
      </c>
      <c r="D909" s="1">
        <f>IF('微伴数据'!D907="","",'微伴数据'!D907)</f>
      </c>
      <c r="E909" s="1">
        <f>IF('微伴数据'!CR901="","",'微伴数据'!CR901)</f>
      </c>
      <c r="F909" s="1">
        <f>IF('微伴数据'!CL901="","",'微伴数据'!CL901)</f>
      </c>
      <c r="G909" s="1" t="str">
        <v>B</v>
      </c>
      <c r="H909" s="1" t="str">
        <v>建联</v>
      </c>
      <c r="I909" s="1">
        <f>VLOOKUP(A909,'Sheet9'!A:A,1,0)</f>
      </c>
      <c r="J909" s="3"/>
      <c r="K909" s="1">
        <f>T909&amp;CHAR(10)&amp;U909&amp;CHAR(10)&amp;V909&amp;CHAR(10)&amp;Y909&amp;CHAR(10)&amp;Z909&amp;CHAR(10)&amp;AA909&amp;CHAR(10)&amp;AB909&amp;CHAR(10)&amp;AC909&amp;CHAR(10)&amp;AD909&amp;CHAR(10)&amp;AE909</f>
      </c>
      <c r="L909" s="2">
        <f>IFERROR(VLOOKUP(#REF!,'第一课直播'!D:L,9,0),IFERROR(VLOOKUP('第一课回放'!C:H,5,0),"未到课"))</f>
      </c>
      <c r="M909" s="2">
        <f>IFERROR(VLOOKUP(#REF!,'第一课回放'!C:H,5,0),"0:00:00")</f>
      </c>
      <c r="N909" s="2">
        <f>IFERROR(VLOOKUP(#REF!,'第二课直播'!D:L,9,0),"未到课")</f>
      </c>
      <c r="O909" s="2"/>
      <c r="P909" s="2"/>
      <c r="Q909" s="2"/>
      <c r="R909" s="2"/>
      <c r="S909" s="1">
        <f>IFERROR(VLOOKUP(A909,'微伴数据'!A:DB,12,0),"")</f>
      </c>
      <c r="T909" s="1">
        <f>IFERROR(VLOOKUP(A909,'微伴数据'!A:DB,32,0),"")</f>
      </c>
      <c r="U909" s="1">
        <f>IFERROR(VLOOKUP(A909,'微伴数据'!A:DC,81,0),"")</f>
      </c>
      <c r="V909" s="1"/>
      <c r="W909" s="1"/>
      <c r="X909" s="1">
        <f>IFERROR(VLOOKUP(A909,'星云问卷'!A:O,8,0),"")</f>
      </c>
      <c r="Y909" s="3">
        <f>IFERROR(VLOOKUP(A909,'星云问卷'!A:O,9,0),"")</f>
      </c>
      <c r="Z909" s="3">
        <f>IFERROR(VLOOKUP(A909,'星云问卷'!A:O,10,0),"")</f>
      </c>
      <c r="AA909" s="3">
        <f>IFERROR(VLOOKUP(A909,'星云问卷'!A:O,11,0),"")</f>
      </c>
      <c r="AB909" s="3">
        <f>IFERROR(VLOOKUP(A909,'星云问卷'!A:O,12,0),"")</f>
      </c>
      <c r="AC909" s="3">
        <f>IFERROR(VLOOKUP(A909,'星云问卷'!A:O,13,0),"")</f>
      </c>
      <c r="AD909" s="3">
        <f>IFERROR(VLOOKUP(A909,'星云问卷'!A:O,14,0),"")</f>
      </c>
      <c r="AE909" s="3">
        <f>IFERROR(VLOOKUP(A909,'星云问卷'!A:O,15,0),"")</f>
      </c>
      <c r="AF909" s="1">
        <f>IFERROR(VLOOKUP(A909,'微伴数据'!A:DB,72,0),"")</f>
      </c>
      <c r="AG909" s="5"/>
      <c r="AH909" s="4"/>
      <c r="AI909" s="5"/>
      <c r="AJ909" s="4"/>
      <c r="AK909" s="4"/>
      <c r="AL909" s="4"/>
      <c r="AM909" s="1"/>
      <c r="AN909" s="1"/>
      <c r="AO909" s="1"/>
    </row>
    <row r="910">
      <c r="A910" s="1">
        <f>IF('微伴数据'!A908="","",'微伴数据'!A908)</f>
      </c>
      <c r="B910" s="1">
        <f>IF('微伴数据'!B908="","",'微伴数据'!B908)</f>
      </c>
      <c r="C910" s="1">
        <f>IF('微伴数据'!G908="","",'微伴数据'!G908)</f>
      </c>
      <c r="D910" s="1">
        <f>IF('微伴数据'!D908="","",'微伴数据'!D908)</f>
      </c>
      <c r="E910" s="1">
        <f>IF('微伴数据'!CR902="","",'微伴数据'!CR902)</f>
      </c>
      <c r="F910" s="1">
        <f>IF('微伴数据'!CL902="","",'微伴数据'!CL902)</f>
      </c>
      <c r="G910" s="1" t="str">
        <v>B</v>
      </c>
      <c r="H910" s="1" t="str">
        <v>建联</v>
      </c>
      <c r="I910" s="1">
        <f>VLOOKUP(A910,'Sheet9'!A:A,1,0)</f>
      </c>
      <c r="J910" s="3"/>
      <c r="K910" s="1">
        <f>T910&amp;CHAR(10)&amp;U910&amp;CHAR(10)&amp;V910&amp;CHAR(10)&amp;Y910&amp;CHAR(10)&amp;Z910&amp;CHAR(10)&amp;AA910&amp;CHAR(10)&amp;AB910&amp;CHAR(10)&amp;AC910&amp;CHAR(10)&amp;AD910&amp;CHAR(10)&amp;AE910</f>
      </c>
      <c r="L910" s="2">
        <f>IFERROR(VLOOKUP(#REF!,'第一课直播'!D:L,9,0),IFERROR(VLOOKUP('第一课回放'!C:H,5,0),"未到课"))</f>
      </c>
      <c r="M910" s="2">
        <f>IFERROR(VLOOKUP(#REF!,'第一课回放'!C:H,5,0),"0:00:00")</f>
      </c>
      <c r="N910" s="2">
        <f>IFERROR(VLOOKUP(#REF!,'第二课直播'!D:L,9,0),"未到课")</f>
      </c>
      <c r="O910" s="2"/>
      <c r="P910" s="2"/>
      <c r="Q910" s="2"/>
      <c r="R910" s="2"/>
      <c r="S910" s="1">
        <f>IFERROR(VLOOKUP(A910,'微伴数据'!A:DB,12,0),"")</f>
      </c>
      <c r="T910" s="1">
        <f>IFERROR(VLOOKUP(A910,'微伴数据'!A:DB,32,0),"")</f>
      </c>
      <c r="U910" s="1">
        <f>IFERROR(VLOOKUP(A910,'微伴数据'!A:DC,81,0),"")</f>
      </c>
      <c r="V910" s="1"/>
      <c r="W910" s="1"/>
      <c r="X910" s="1">
        <f>IFERROR(VLOOKUP(A910,'星云问卷'!A:O,8,0),"")</f>
      </c>
      <c r="Y910" s="3">
        <f>IFERROR(VLOOKUP(A910,'星云问卷'!A:O,9,0),"")</f>
      </c>
      <c r="Z910" s="3">
        <f>IFERROR(VLOOKUP(A910,'星云问卷'!A:O,10,0),"")</f>
      </c>
      <c r="AA910" s="3">
        <f>IFERROR(VLOOKUP(A910,'星云问卷'!A:O,11,0),"")</f>
      </c>
      <c r="AB910" s="3">
        <f>IFERROR(VLOOKUP(A910,'星云问卷'!A:O,12,0),"")</f>
      </c>
      <c r="AC910" s="3">
        <f>IFERROR(VLOOKUP(A910,'星云问卷'!A:O,13,0),"")</f>
      </c>
      <c r="AD910" s="3">
        <f>IFERROR(VLOOKUP(A910,'星云问卷'!A:O,14,0),"")</f>
      </c>
      <c r="AE910" s="3">
        <f>IFERROR(VLOOKUP(A910,'星云问卷'!A:O,15,0),"")</f>
      </c>
      <c r="AF910" s="1">
        <f>IFERROR(VLOOKUP(A910,'微伴数据'!A:DB,72,0),"")</f>
      </c>
      <c r="AG910" s="5"/>
      <c r="AH910" s="4"/>
      <c r="AI910" s="5"/>
      <c r="AJ910" s="4"/>
      <c r="AK910" s="4"/>
      <c r="AL910" s="4"/>
      <c r="AM910" s="1"/>
      <c r="AN910" s="1"/>
      <c r="AO910" s="1"/>
    </row>
    <row r="911">
      <c r="A911" s="1">
        <f>IF('微伴数据'!A909="","",'微伴数据'!A909)</f>
      </c>
      <c r="B911" s="1">
        <f>IF('微伴数据'!B909="","",'微伴数据'!B909)</f>
      </c>
      <c r="C911" s="1">
        <f>IF('微伴数据'!G909="","",'微伴数据'!G909)</f>
      </c>
      <c r="D911" s="1">
        <f>IF('微伴数据'!D909="","",'微伴数据'!D909)</f>
      </c>
      <c r="E911" s="1">
        <f>IF('微伴数据'!CR903="","",'微伴数据'!CR903)</f>
      </c>
      <c r="F911" s="1">
        <f>IF('微伴数据'!CL903="","",'微伴数据'!CL903)</f>
      </c>
      <c r="G911" s="1" t="str">
        <v>B</v>
      </c>
      <c r="H911" s="1" t="str">
        <v>建联</v>
      </c>
      <c r="I911" s="1">
        <f>VLOOKUP(A911,'Sheet9'!A:A,1,0)</f>
      </c>
      <c r="J911" s="3"/>
      <c r="K911" s="1">
        <f>T911&amp;CHAR(10)&amp;U911&amp;CHAR(10)&amp;V911&amp;CHAR(10)&amp;Y911&amp;CHAR(10)&amp;Z911&amp;CHAR(10)&amp;AA911&amp;CHAR(10)&amp;AB911&amp;CHAR(10)&amp;AC911&amp;CHAR(10)&amp;AD911&amp;CHAR(10)&amp;AE911</f>
      </c>
      <c r="L911" s="2">
        <f>IFERROR(VLOOKUP(#REF!,'第一课直播'!D:L,9,0),IFERROR(VLOOKUP('第一课回放'!C:H,5,0),"未到课"))</f>
      </c>
      <c r="M911" s="2">
        <f>IFERROR(VLOOKUP(#REF!,'第一课回放'!C:H,5,0),"0:00:00")</f>
      </c>
      <c r="N911" s="2">
        <f>IFERROR(VLOOKUP(#REF!,'第二课直播'!D:L,9,0),"未到课")</f>
      </c>
      <c r="O911" s="2"/>
      <c r="P911" s="2"/>
      <c r="Q911" s="2"/>
      <c r="R911" s="2"/>
      <c r="S911" s="1">
        <f>IFERROR(VLOOKUP(A911,'微伴数据'!A:DB,12,0),"")</f>
      </c>
      <c r="T911" s="1">
        <f>IFERROR(VLOOKUP(A911,'微伴数据'!A:DB,32,0),"")</f>
      </c>
      <c r="U911" s="1">
        <f>IFERROR(VLOOKUP(A911,'微伴数据'!A:DC,81,0),"")</f>
      </c>
      <c r="V911" s="1"/>
      <c r="W911" s="1"/>
      <c r="X911" s="1">
        <f>IFERROR(VLOOKUP(A911,'星云问卷'!A:O,8,0),"")</f>
      </c>
      <c r="Y911" s="3">
        <f>IFERROR(VLOOKUP(A911,'星云问卷'!A:O,9,0),"")</f>
      </c>
      <c r="Z911" s="3">
        <f>IFERROR(VLOOKUP(A911,'星云问卷'!A:O,10,0),"")</f>
      </c>
      <c r="AA911" s="3">
        <f>IFERROR(VLOOKUP(A911,'星云问卷'!A:O,11,0),"")</f>
      </c>
      <c r="AB911" s="3">
        <f>IFERROR(VLOOKUP(A911,'星云问卷'!A:O,12,0),"")</f>
      </c>
      <c r="AC911" s="3">
        <f>IFERROR(VLOOKUP(A911,'星云问卷'!A:O,13,0),"")</f>
      </c>
      <c r="AD911" s="3">
        <f>IFERROR(VLOOKUP(A911,'星云问卷'!A:O,14,0),"")</f>
      </c>
      <c r="AE911" s="3">
        <f>IFERROR(VLOOKUP(A911,'星云问卷'!A:O,15,0),"")</f>
      </c>
      <c r="AF911" s="1">
        <f>IFERROR(VLOOKUP(A911,'微伴数据'!A:DB,72,0),"")</f>
      </c>
      <c r="AG911" s="5"/>
      <c r="AH911" s="4"/>
      <c r="AI911" s="5"/>
      <c r="AJ911" s="4"/>
      <c r="AK911" s="4"/>
      <c r="AL911" s="4"/>
      <c r="AM911" s="1"/>
      <c r="AN911" s="1"/>
      <c r="AO911" s="1"/>
    </row>
    <row r="912">
      <c r="A912" s="1">
        <f>IF('微伴数据'!A910="","",'微伴数据'!A910)</f>
      </c>
      <c r="B912" s="1">
        <f>IF('微伴数据'!B910="","",'微伴数据'!B910)</f>
      </c>
      <c r="C912" s="1">
        <f>IF('微伴数据'!G910="","",'微伴数据'!G910)</f>
      </c>
      <c r="D912" s="1">
        <f>IF('微伴数据'!D910="","",'微伴数据'!D910)</f>
      </c>
      <c r="E912" s="1">
        <f>IF('微伴数据'!CR904="","",'微伴数据'!CR904)</f>
      </c>
      <c r="F912" s="1">
        <f>IF('微伴数据'!CL904="","",'微伴数据'!CL904)</f>
      </c>
      <c r="G912" s="1" t="str">
        <v>B</v>
      </c>
      <c r="H912" s="1" t="str">
        <v>建联</v>
      </c>
      <c r="I912" s="1">
        <f>VLOOKUP(A912,'Sheet9'!A:A,1,0)</f>
      </c>
      <c r="J912" s="3"/>
      <c r="K912" s="1">
        <f>T912&amp;CHAR(10)&amp;U912&amp;CHAR(10)&amp;V912&amp;CHAR(10)&amp;Y912&amp;CHAR(10)&amp;Z912&amp;CHAR(10)&amp;AA912&amp;CHAR(10)&amp;AB912&amp;CHAR(10)&amp;AC912&amp;CHAR(10)&amp;AD912&amp;CHAR(10)&amp;AE912</f>
      </c>
      <c r="L912" s="2">
        <f>IFERROR(VLOOKUP(#REF!,'第一课直播'!D:L,9,0),IFERROR(VLOOKUP('第一课回放'!C:H,5,0),"未到课"))</f>
      </c>
      <c r="M912" s="2">
        <f>IFERROR(VLOOKUP(#REF!,'第一课回放'!C:H,5,0),"0:00:00")</f>
      </c>
      <c r="N912" s="2">
        <f>IFERROR(VLOOKUP(#REF!,'第二课直播'!D:L,9,0),"未到课")</f>
      </c>
      <c r="O912" s="2"/>
      <c r="P912" s="2"/>
      <c r="Q912" s="2"/>
      <c r="R912" s="2"/>
      <c r="S912" s="1">
        <f>IFERROR(VLOOKUP(A912,'微伴数据'!A:DB,12,0),"")</f>
      </c>
      <c r="T912" s="1">
        <f>IFERROR(VLOOKUP(A912,'微伴数据'!A:DB,32,0),"")</f>
      </c>
      <c r="U912" s="1">
        <f>IFERROR(VLOOKUP(A912,'微伴数据'!A:DC,81,0),"")</f>
      </c>
      <c r="V912" s="1"/>
      <c r="W912" s="1"/>
      <c r="X912" s="1">
        <f>IFERROR(VLOOKUP(A912,'星云问卷'!A:O,8,0),"")</f>
      </c>
      <c r="Y912" s="3">
        <f>IFERROR(VLOOKUP(A912,'星云问卷'!A:O,9,0),"")</f>
      </c>
      <c r="Z912" s="3">
        <f>IFERROR(VLOOKUP(A912,'星云问卷'!A:O,10,0),"")</f>
      </c>
      <c r="AA912" s="3">
        <f>IFERROR(VLOOKUP(A912,'星云问卷'!A:O,11,0),"")</f>
      </c>
      <c r="AB912" s="3">
        <f>IFERROR(VLOOKUP(A912,'星云问卷'!A:O,12,0),"")</f>
      </c>
      <c r="AC912" s="3">
        <f>IFERROR(VLOOKUP(A912,'星云问卷'!A:O,13,0),"")</f>
      </c>
      <c r="AD912" s="3">
        <f>IFERROR(VLOOKUP(A912,'星云问卷'!A:O,14,0),"")</f>
      </c>
      <c r="AE912" s="3">
        <f>IFERROR(VLOOKUP(A912,'星云问卷'!A:O,15,0),"")</f>
      </c>
      <c r="AF912" s="1">
        <f>IFERROR(VLOOKUP(A912,'微伴数据'!A:DB,72,0),"")</f>
      </c>
      <c r="AG912" s="5"/>
      <c r="AH912" s="4"/>
      <c r="AI912" s="5"/>
      <c r="AJ912" s="4"/>
      <c r="AK912" s="4"/>
      <c r="AL912" s="4"/>
      <c r="AM912" s="1"/>
      <c r="AN912" s="1"/>
      <c r="AO912" s="1"/>
    </row>
    <row r="913">
      <c r="A913" s="1">
        <f>IF('微伴数据'!A911="","",'微伴数据'!A911)</f>
      </c>
      <c r="B913" s="1">
        <f>IF('微伴数据'!B911="","",'微伴数据'!B911)</f>
      </c>
      <c r="C913" s="1">
        <f>IF('微伴数据'!G911="","",'微伴数据'!G911)</f>
      </c>
      <c r="D913" s="1">
        <f>IF('微伴数据'!D911="","",'微伴数据'!D911)</f>
      </c>
      <c r="E913" s="1">
        <f>IF('微伴数据'!CR905="","",'微伴数据'!CR905)</f>
      </c>
      <c r="F913" s="1">
        <f>IF('微伴数据'!CL905="","",'微伴数据'!CL905)</f>
      </c>
      <c r="G913" s="1" t="str">
        <v>B</v>
      </c>
      <c r="H913" s="1" t="str">
        <v>建联</v>
      </c>
      <c r="I913" s="1">
        <f>VLOOKUP(A913,'Sheet9'!A:A,1,0)</f>
      </c>
      <c r="J913" s="3"/>
      <c r="K913" s="1">
        <f>T913&amp;CHAR(10)&amp;U913&amp;CHAR(10)&amp;V913&amp;CHAR(10)&amp;Y913&amp;CHAR(10)&amp;Z913&amp;CHAR(10)&amp;AA913&amp;CHAR(10)&amp;AB913&amp;CHAR(10)&amp;AC913&amp;CHAR(10)&amp;AD913&amp;CHAR(10)&amp;AE913</f>
      </c>
      <c r="L913" s="2">
        <f>IFERROR(VLOOKUP(#REF!,'第一课直播'!D:L,9,0),IFERROR(VLOOKUP('第一课回放'!C:H,5,0),"未到课"))</f>
      </c>
      <c r="M913" s="2">
        <f>IFERROR(VLOOKUP(#REF!,'第一课回放'!C:H,5,0),"0:00:00")</f>
      </c>
      <c r="N913" s="2">
        <f>IFERROR(VLOOKUP(#REF!,'第二课直播'!D:L,9,0),"未到课")</f>
      </c>
      <c r="O913" s="2"/>
      <c r="P913" s="2"/>
      <c r="Q913" s="2"/>
      <c r="R913" s="2"/>
      <c r="S913" s="1">
        <f>IFERROR(VLOOKUP(A913,'微伴数据'!A:DB,12,0),"")</f>
      </c>
      <c r="T913" s="1">
        <f>IFERROR(VLOOKUP(A913,'微伴数据'!A:DB,32,0),"")</f>
      </c>
      <c r="U913" s="1">
        <f>IFERROR(VLOOKUP(A913,'微伴数据'!A:DC,81,0),"")</f>
      </c>
      <c r="V913" s="1"/>
      <c r="W913" s="1"/>
      <c r="X913" s="1">
        <f>IFERROR(VLOOKUP(A913,'星云问卷'!A:O,8,0),"")</f>
      </c>
      <c r="Y913" s="3">
        <f>IFERROR(VLOOKUP(A913,'星云问卷'!A:O,9,0),"")</f>
      </c>
      <c r="Z913" s="3">
        <f>IFERROR(VLOOKUP(A913,'星云问卷'!A:O,10,0),"")</f>
      </c>
      <c r="AA913" s="3">
        <f>IFERROR(VLOOKUP(A913,'星云问卷'!A:O,11,0),"")</f>
      </c>
      <c r="AB913" s="3">
        <f>IFERROR(VLOOKUP(A913,'星云问卷'!A:O,12,0),"")</f>
      </c>
      <c r="AC913" s="3">
        <f>IFERROR(VLOOKUP(A913,'星云问卷'!A:O,13,0),"")</f>
      </c>
      <c r="AD913" s="3">
        <f>IFERROR(VLOOKUP(A913,'星云问卷'!A:O,14,0),"")</f>
      </c>
      <c r="AE913" s="3">
        <f>IFERROR(VLOOKUP(A913,'星云问卷'!A:O,15,0),"")</f>
      </c>
      <c r="AF913" s="1">
        <f>IFERROR(VLOOKUP(A913,'微伴数据'!A:DB,72,0),"")</f>
      </c>
      <c r="AG913" s="5"/>
      <c r="AH913" s="4"/>
      <c r="AI913" s="5"/>
      <c r="AJ913" s="4"/>
      <c r="AK913" s="4"/>
      <c r="AL913" s="4"/>
      <c r="AM913" s="1"/>
      <c r="AN913" s="1"/>
      <c r="AO913" s="1"/>
    </row>
    <row r="914">
      <c r="A914" s="1">
        <f>IF('微伴数据'!A912="","",'微伴数据'!A912)</f>
      </c>
      <c r="B914" s="1">
        <f>IF('微伴数据'!B912="","",'微伴数据'!B912)</f>
      </c>
      <c r="C914" s="1">
        <f>IF('微伴数据'!G912="","",'微伴数据'!G912)</f>
      </c>
      <c r="D914" s="1">
        <f>IF('微伴数据'!D912="","",'微伴数据'!D912)</f>
      </c>
      <c r="E914" s="1">
        <f>IF('微伴数据'!CR906="","",'微伴数据'!CR906)</f>
      </c>
      <c r="F914" s="1">
        <f>IF('微伴数据'!CL906="","",'微伴数据'!CL906)</f>
      </c>
      <c r="G914" s="1" t="str">
        <v>B</v>
      </c>
      <c r="H914" s="1" t="str">
        <v>建联</v>
      </c>
      <c r="I914" s="1">
        <f>VLOOKUP(A914,'Sheet9'!A:A,1,0)</f>
      </c>
      <c r="J914" s="3"/>
      <c r="K914" s="1">
        <f>T914&amp;CHAR(10)&amp;U914&amp;CHAR(10)&amp;V914&amp;CHAR(10)&amp;Y914&amp;CHAR(10)&amp;Z914&amp;CHAR(10)&amp;AA914&amp;CHAR(10)&amp;AB914&amp;CHAR(10)&amp;AC914&amp;CHAR(10)&amp;AD914&amp;CHAR(10)&amp;AE914</f>
      </c>
      <c r="L914" s="2">
        <f>IFERROR(VLOOKUP(#REF!,'第一课直播'!D:L,9,0),IFERROR(VLOOKUP('第一课回放'!C:H,5,0),"未到课"))</f>
      </c>
      <c r="M914" s="2">
        <f>IFERROR(VLOOKUP(#REF!,'第一课回放'!C:H,5,0),"0:00:00")</f>
      </c>
      <c r="N914" s="2">
        <f>IFERROR(VLOOKUP(#REF!,'第二课直播'!D:L,9,0),"未到课")</f>
      </c>
      <c r="O914" s="2"/>
      <c r="P914" s="2"/>
      <c r="Q914" s="2"/>
      <c r="R914" s="2"/>
      <c r="S914" s="1">
        <f>IFERROR(VLOOKUP(A914,'微伴数据'!A:DB,12,0),"")</f>
      </c>
      <c r="T914" s="1">
        <f>IFERROR(VLOOKUP(A914,'微伴数据'!A:DB,32,0),"")</f>
      </c>
      <c r="U914" s="1">
        <f>IFERROR(VLOOKUP(A914,'微伴数据'!A:DC,81,0),"")</f>
      </c>
      <c r="V914" s="1"/>
      <c r="W914" s="1"/>
      <c r="X914" s="1">
        <f>IFERROR(VLOOKUP(A914,'星云问卷'!A:O,8,0),"")</f>
      </c>
      <c r="Y914" s="3">
        <f>IFERROR(VLOOKUP(A914,'星云问卷'!A:O,9,0),"")</f>
      </c>
      <c r="Z914" s="3">
        <f>IFERROR(VLOOKUP(A914,'星云问卷'!A:O,10,0),"")</f>
      </c>
      <c r="AA914" s="3">
        <f>IFERROR(VLOOKUP(A914,'星云问卷'!A:O,11,0),"")</f>
      </c>
      <c r="AB914" s="3">
        <f>IFERROR(VLOOKUP(A914,'星云问卷'!A:O,12,0),"")</f>
      </c>
      <c r="AC914" s="3">
        <f>IFERROR(VLOOKUP(A914,'星云问卷'!A:O,13,0),"")</f>
      </c>
      <c r="AD914" s="3">
        <f>IFERROR(VLOOKUP(A914,'星云问卷'!A:O,14,0),"")</f>
      </c>
      <c r="AE914" s="3">
        <f>IFERROR(VLOOKUP(A914,'星云问卷'!A:O,15,0),"")</f>
      </c>
      <c r="AF914" s="1">
        <f>IFERROR(VLOOKUP(A914,'微伴数据'!A:DB,72,0),"")</f>
      </c>
      <c r="AG914" s="5" t="str">
        <v>54ASRxtV</v>
      </c>
      <c r="AH914" s="4" t="s">
        <v>5</v>
      </c>
      <c r="AI914" s="5" t="str">
        <v>6dq648wf</v>
      </c>
      <c r="AJ914" s="4"/>
      <c r="AK914" s="4"/>
      <c r="AL914" s="4">
        <f>CONCATENATE( " 我把体验营用户专属福利给你发一下哈：" &amp; CHAR(10) &amp; CHAR(10), "1.《抖音商业IP课》" &amp; CHAR(10), "兑换码：", AG914, CHAR(10), "兑换码使用地址：https://appamvpb5mq9834.h5.xiaoeknow.com/p/t/v1/ecommerce/mkt/redeem_index" &amp; CHAR(10) &amp; CHAR(10), "2.《生财有术66个项目精选》" &amp; CHAR(10), "兑换码：", AH914, CHAR(10), "使用方式：微信搜索小报童投递-点击开始阅读-点击生财有术项目精选即可" &amp; CHAR(10) &amp; CHAR(10), "3.《生财365问》" &amp; CHAR(10), "兑换码：", AI914, CHAR(10), "使用方式：https://appamvpb5mq9834.h5.xiaoeknow.com/p/t/v1/ecommerce/mkt/redeem_index")</f>
      </c>
      <c r="AM914" s="1"/>
      <c r="AN914" s="1"/>
      <c r="AO914" s="1"/>
    </row>
    <row r="915">
      <c r="A915" s="1">
        <f>IF('微伴数据'!A913="","",'微伴数据'!A913)</f>
      </c>
      <c r="B915" s="1">
        <f>IF('微伴数据'!B913="","",'微伴数据'!B913)</f>
      </c>
      <c r="C915" s="1">
        <f>IF('微伴数据'!G913="","",'微伴数据'!G913)</f>
      </c>
      <c r="D915" s="1">
        <f>IF('微伴数据'!D913="","",'微伴数据'!D913)</f>
      </c>
      <c r="E915" s="1">
        <f>IF('微伴数据'!CR907="","",'微伴数据'!CR907)</f>
      </c>
      <c r="F915" s="1">
        <f>IF('微伴数据'!CL907="","",'微伴数据'!CL907)</f>
      </c>
      <c r="G915" s="1" t="str">
        <v>B</v>
      </c>
      <c r="H915" s="1" t="str">
        <v>建联</v>
      </c>
      <c r="I915" s="1">
        <f>VLOOKUP(A915,'Sheet9'!A:A,1,0)</f>
      </c>
      <c r="J915" s="3"/>
      <c r="K915" s="1">
        <f>T915&amp;CHAR(10)&amp;U915&amp;CHAR(10)&amp;V915&amp;CHAR(10)&amp;Y915&amp;CHAR(10)&amp;Z915&amp;CHAR(10)&amp;AA915&amp;CHAR(10)&amp;AB915&amp;CHAR(10)&amp;AC915&amp;CHAR(10)&amp;AD915&amp;CHAR(10)&amp;AE915</f>
      </c>
      <c r="L915" s="2">
        <f>IFERROR(VLOOKUP(#REF!,'第一课直播'!D:L,9,0),IFERROR(VLOOKUP('第一课回放'!C:H,5,0),"未到课"))</f>
      </c>
      <c r="M915" s="2">
        <f>IFERROR(VLOOKUP(#REF!,'第一课回放'!C:H,5,0),"0:00:00")</f>
      </c>
      <c r="N915" s="2">
        <f>IFERROR(VLOOKUP(#REF!,'第二课直播'!D:L,9,0),"未到课")</f>
      </c>
      <c r="O915" s="2"/>
      <c r="P915" s="2"/>
      <c r="Q915" s="2"/>
      <c r="R915" s="2"/>
      <c r="S915" s="1">
        <f>IFERROR(VLOOKUP(A915,'微伴数据'!A:DB,12,0),"")</f>
      </c>
      <c r="T915" s="1">
        <f>IFERROR(VLOOKUP(A915,'微伴数据'!A:DB,32,0),"")</f>
      </c>
      <c r="U915" s="1">
        <f>IFERROR(VLOOKUP(A915,'微伴数据'!A:DC,81,0),"")</f>
      </c>
      <c r="V915" s="1"/>
      <c r="W915" s="1"/>
      <c r="X915" s="1">
        <f>IFERROR(VLOOKUP(A915,'星云问卷'!A:O,8,0),"")</f>
      </c>
      <c r="Y915" s="3">
        <f>IFERROR(VLOOKUP(A915,'星云问卷'!A:O,9,0),"")</f>
      </c>
      <c r="Z915" s="3">
        <f>IFERROR(VLOOKUP(A915,'星云问卷'!A:O,10,0),"")</f>
      </c>
      <c r="AA915" s="3">
        <f>IFERROR(VLOOKUP(A915,'星云问卷'!A:O,11,0),"")</f>
      </c>
      <c r="AB915" s="3">
        <f>IFERROR(VLOOKUP(A915,'星云问卷'!A:O,12,0),"")</f>
      </c>
      <c r="AC915" s="3">
        <f>IFERROR(VLOOKUP(A915,'星云问卷'!A:O,13,0),"")</f>
      </c>
      <c r="AD915" s="3">
        <f>IFERROR(VLOOKUP(A915,'星云问卷'!A:O,14,0),"")</f>
      </c>
      <c r="AE915" s="3">
        <f>IFERROR(VLOOKUP(A915,'星云问卷'!A:O,15,0),"")</f>
      </c>
      <c r="AF915" s="1">
        <f>IFERROR(VLOOKUP(A915,'微伴数据'!A:DB,72,0),"")</f>
      </c>
      <c r="AG915" s="5"/>
      <c r="AH915" s="4"/>
      <c r="AI915" s="5"/>
      <c r="AJ915" s="4"/>
      <c r="AK915" s="4"/>
      <c r="AL915" s="4"/>
      <c r="AM915" s="1"/>
      <c r="AN915" s="1"/>
      <c r="AO915" s="1"/>
    </row>
    <row r="916">
      <c r="A916" s="1">
        <f>IF('微伴数据'!A914="","",'微伴数据'!A914)</f>
      </c>
      <c r="B916" s="1">
        <f>IF('微伴数据'!B914="","",'微伴数据'!B914)</f>
      </c>
      <c r="C916" s="1">
        <f>IF('微伴数据'!G914="","",'微伴数据'!G914)</f>
      </c>
      <c r="D916" s="1">
        <f>IF('微伴数据'!D914="","",'微伴数据'!D914)</f>
      </c>
      <c r="E916" s="1">
        <f>IF('微伴数据'!CR908="","",'微伴数据'!CR908)</f>
      </c>
      <c r="F916" s="1">
        <f>IF('微伴数据'!CL908="","",'微伴数据'!CL908)</f>
      </c>
      <c r="G916" s="1" t="str">
        <v>B</v>
      </c>
      <c r="H916" s="1" t="str">
        <v>建联</v>
      </c>
      <c r="I916" s="1">
        <f>VLOOKUP(A916,'Sheet9'!A:A,1,0)</f>
      </c>
      <c r="J916" s="3"/>
      <c r="K916" s="1">
        <f>T916&amp;CHAR(10)&amp;U916&amp;CHAR(10)&amp;V916&amp;CHAR(10)&amp;Y916&amp;CHAR(10)&amp;Z916&amp;CHAR(10)&amp;AA916&amp;CHAR(10)&amp;AB916&amp;CHAR(10)&amp;AC916&amp;CHAR(10)&amp;AD916&amp;CHAR(10)&amp;AE916</f>
      </c>
      <c r="L916" s="2">
        <f>IFERROR(VLOOKUP(#REF!,'第一课直播'!D:L,9,0),IFERROR(VLOOKUP('第一课回放'!C:H,5,0),"未到课"))</f>
      </c>
      <c r="M916" s="2">
        <f>IFERROR(VLOOKUP(#REF!,'第一课回放'!C:H,5,0),"0:00:00")</f>
      </c>
      <c r="N916" s="2">
        <f>IFERROR(VLOOKUP(#REF!,'第二课直播'!D:L,9,0),"未到课")</f>
      </c>
      <c r="O916" s="2"/>
      <c r="P916" s="2"/>
      <c r="Q916" s="2"/>
      <c r="R916" s="2"/>
      <c r="S916" s="1">
        <f>IFERROR(VLOOKUP(A916,'微伴数据'!A:DB,12,0),"")</f>
      </c>
      <c r="T916" s="1">
        <f>IFERROR(VLOOKUP(A916,'微伴数据'!A:DB,32,0),"")</f>
      </c>
      <c r="U916" s="1">
        <f>IFERROR(VLOOKUP(A916,'微伴数据'!A:DC,81,0),"")</f>
      </c>
      <c r="V916" s="1"/>
      <c r="W916" s="1"/>
      <c r="X916" s="1">
        <f>IFERROR(VLOOKUP(A916,'星云问卷'!A:O,8,0),"")</f>
      </c>
      <c r="Y916" s="3">
        <f>IFERROR(VLOOKUP(A916,'星云问卷'!A:O,9,0),"")</f>
      </c>
      <c r="Z916" s="3">
        <f>IFERROR(VLOOKUP(A916,'星云问卷'!A:O,10,0),"")</f>
      </c>
      <c r="AA916" s="3">
        <f>IFERROR(VLOOKUP(A916,'星云问卷'!A:O,11,0),"")</f>
      </c>
      <c r="AB916" s="3">
        <f>IFERROR(VLOOKUP(A916,'星云问卷'!A:O,12,0),"")</f>
      </c>
      <c r="AC916" s="3">
        <f>IFERROR(VLOOKUP(A916,'星云问卷'!A:O,13,0),"")</f>
      </c>
      <c r="AD916" s="3">
        <f>IFERROR(VLOOKUP(A916,'星云问卷'!A:O,14,0),"")</f>
      </c>
      <c r="AE916" s="3">
        <f>IFERROR(VLOOKUP(A916,'星云问卷'!A:O,15,0),"")</f>
      </c>
      <c r="AF916" s="1">
        <f>IFERROR(VLOOKUP(A916,'微伴数据'!A:DB,72,0),"")</f>
      </c>
      <c r="AG916" s="5"/>
      <c r="AH916" s="4"/>
      <c r="AI916" s="5"/>
      <c r="AJ916" s="4"/>
      <c r="AK916" s="4"/>
      <c r="AL916" s="4"/>
      <c r="AM916" s="1"/>
      <c r="AN916" s="1"/>
      <c r="AO916" s="1"/>
    </row>
    <row r="917">
      <c r="A917" s="1">
        <f>IF('微伴数据'!A915="","",'微伴数据'!A915)</f>
      </c>
      <c r="B917" s="1">
        <f>IF('微伴数据'!B915="","",'微伴数据'!B915)</f>
      </c>
      <c r="C917" s="1">
        <f>IF('微伴数据'!G915="","",'微伴数据'!G915)</f>
      </c>
      <c r="D917" s="1">
        <f>IF('微伴数据'!D915="","",'微伴数据'!D915)</f>
      </c>
      <c r="E917" s="1">
        <f>IF('微伴数据'!CR909="","",'微伴数据'!CR909)</f>
      </c>
      <c r="F917" s="1">
        <f>IF('微伴数据'!CL909="","",'微伴数据'!CL909)</f>
      </c>
      <c r="G917" s="1" t="str">
        <v>B</v>
      </c>
      <c r="H917" s="1" t="str">
        <v>建联</v>
      </c>
      <c r="I917" s="1">
        <f>VLOOKUP(A917,'Sheet9'!A:A,1,0)</f>
      </c>
      <c r="J917" s="3"/>
      <c r="K917" s="1">
        <f>T917&amp;CHAR(10)&amp;U917&amp;CHAR(10)&amp;V917&amp;CHAR(10)&amp;Y917&amp;CHAR(10)&amp;Z917&amp;CHAR(10)&amp;AA917&amp;CHAR(10)&amp;AB917&amp;CHAR(10)&amp;AC917&amp;CHAR(10)&amp;AD917&amp;CHAR(10)&amp;AE917</f>
      </c>
      <c r="L917" s="2">
        <f>IFERROR(VLOOKUP(#REF!,'第一课直播'!D:L,9,0),IFERROR(VLOOKUP('第一课回放'!C:H,5,0),"未到课"))</f>
      </c>
      <c r="M917" s="2">
        <f>IFERROR(VLOOKUP(#REF!,'第一课回放'!C:H,5,0),"0:00:00")</f>
      </c>
      <c r="N917" s="2">
        <f>IFERROR(VLOOKUP(#REF!,'第二课直播'!D:L,9,0),"未到课")</f>
      </c>
      <c r="O917" s="2"/>
      <c r="P917" s="2"/>
      <c r="Q917" s="2"/>
      <c r="R917" s="2"/>
      <c r="S917" s="1">
        <f>IFERROR(VLOOKUP(A917,'微伴数据'!A:DB,12,0),"")</f>
      </c>
      <c r="T917" s="1">
        <f>IFERROR(VLOOKUP(A917,'微伴数据'!A:DB,32,0),"")</f>
      </c>
      <c r="U917" s="1">
        <f>IFERROR(VLOOKUP(A917,'微伴数据'!A:DC,81,0),"")</f>
      </c>
      <c r="V917" s="1"/>
      <c r="W917" s="1"/>
      <c r="X917" s="1">
        <f>IFERROR(VLOOKUP(A917,'星云问卷'!A:O,8,0),"")</f>
      </c>
      <c r="Y917" s="3">
        <f>IFERROR(VLOOKUP(A917,'星云问卷'!A:O,9,0),"")</f>
      </c>
      <c r="Z917" s="3">
        <f>IFERROR(VLOOKUP(A917,'星云问卷'!A:O,10,0),"")</f>
      </c>
      <c r="AA917" s="3">
        <f>IFERROR(VLOOKUP(A917,'星云问卷'!A:O,11,0),"")</f>
      </c>
      <c r="AB917" s="3">
        <f>IFERROR(VLOOKUP(A917,'星云问卷'!A:O,12,0),"")</f>
      </c>
      <c r="AC917" s="3">
        <f>IFERROR(VLOOKUP(A917,'星云问卷'!A:O,13,0),"")</f>
      </c>
      <c r="AD917" s="3">
        <f>IFERROR(VLOOKUP(A917,'星云问卷'!A:O,14,0),"")</f>
      </c>
      <c r="AE917" s="3">
        <f>IFERROR(VLOOKUP(A917,'星云问卷'!A:O,15,0),"")</f>
      </c>
      <c r="AF917" s="1">
        <f>IFERROR(VLOOKUP(A917,'微伴数据'!A:DB,72,0),"")</f>
      </c>
      <c r="AG917" s="5"/>
      <c r="AH917" s="4"/>
      <c r="AI917" s="5"/>
      <c r="AJ917" s="4"/>
      <c r="AK917" s="4"/>
      <c r="AL917" s="4"/>
      <c r="AM917" s="1"/>
      <c r="AN917" s="1"/>
      <c r="AO917" s="1"/>
    </row>
    <row r="918">
      <c r="A918" s="1">
        <f>IF('微伴数据'!A916="","",'微伴数据'!A916)</f>
      </c>
      <c r="B918" s="1">
        <f>IF('微伴数据'!B916="","",'微伴数据'!B916)</f>
      </c>
      <c r="C918" s="1">
        <f>IF('微伴数据'!G916="","",'微伴数据'!G916)</f>
      </c>
      <c r="D918" s="1">
        <f>IF('微伴数据'!D916="","",'微伴数据'!D916)</f>
      </c>
      <c r="E918" s="1">
        <f>IF('微伴数据'!CR910="","",'微伴数据'!CR910)</f>
      </c>
      <c r="F918" s="1">
        <f>IF('微伴数据'!CL910="","",'微伴数据'!CL910)</f>
      </c>
      <c r="G918" s="1" t="str">
        <v>B</v>
      </c>
      <c r="H918" s="1" t="str">
        <v>建联</v>
      </c>
      <c r="I918" s="1">
        <f>VLOOKUP(A918,'Sheet9'!A:A,1,0)</f>
      </c>
      <c r="J918" s="3"/>
      <c r="K918" s="1">
        <f>T918&amp;CHAR(10)&amp;U918&amp;CHAR(10)&amp;V918&amp;CHAR(10)&amp;Y918&amp;CHAR(10)&amp;Z918&amp;CHAR(10)&amp;AA918&amp;CHAR(10)&amp;AB918&amp;CHAR(10)&amp;AC918&amp;CHAR(10)&amp;AD918&amp;CHAR(10)&amp;AE918</f>
      </c>
      <c r="L918" s="2">
        <f>IFERROR(VLOOKUP(#REF!,'第一课直播'!D:L,9,0),IFERROR(VLOOKUP('第一课回放'!C:H,5,0),"未到课"))</f>
      </c>
      <c r="M918" s="2">
        <f>IFERROR(VLOOKUP(#REF!,'第一课回放'!C:H,5,0),"0:00:00")</f>
      </c>
      <c r="N918" s="2">
        <f>IFERROR(VLOOKUP(#REF!,'第二课直播'!D:L,9,0),"未到课")</f>
      </c>
      <c r="O918" s="2"/>
      <c r="P918" s="2"/>
      <c r="Q918" s="2"/>
      <c r="R918" s="2"/>
      <c r="S918" s="1">
        <f>IFERROR(VLOOKUP(A918,'微伴数据'!A:DB,12,0),"")</f>
      </c>
      <c r="T918" s="1">
        <f>IFERROR(VLOOKUP(A918,'微伴数据'!A:DB,32,0),"")</f>
      </c>
      <c r="U918" s="1">
        <f>IFERROR(VLOOKUP(A918,'微伴数据'!A:DC,81,0),"")</f>
      </c>
      <c r="V918" s="1"/>
      <c r="W918" s="1"/>
      <c r="X918" s="1">
        <f>IFERROR(VLOOKUP(A918,'星云问卷'!A:O,8,0),"")</f>
      </c>
      <c r="Y918" s="3">
        <f>IFERROR(VLOOKUP(A918,'星云问卷'!A:O,9,0),"")</f>
      </c>
      <c r="Z918" s="3">
        <f>IFERROR(VLOOKUP(A918,'星云问卷'!A:O,10,0),"")</f>
      </c>
      <c r="AA918" s="3">
        <f>IFERROR(VLOOKUP(A918,'星云问卷'!A:O,11,0),"")</f>
      </c>
      <c r="AB918" s="3">
        <f>IFERROR(VLOOKUP(A918,'星云问卷'!A:O,12,0),"")</f>
      </c>
      <c r="AC918" s="3">
        <f>IFERROR(VLOOKUP(A918,'星云问卷'!A:O,13,0),"")</f>
      </c>
      <c r="AD918" s="3">
        <f>IFERROR(VLOOKUP(A918,'星云问卷'!A:O,14,0),"")</f>
      </c>
      <c r="AE918" s="3">
        <f>IFERROR(VLOOKUP(A918,'星云问卷'!A:O,15,0),"")</f>
      </c>
      <c r="AF918" s="1">
        <f>IFERROR(VLOOKUP(A918,'微伴数据'!A:DB,72,0),"")</f>
      </c>
      <c r="AG918" s="5"/>
      <c r="AH918" s="4"/>
      <c r="AI918" s="5"/>
      <c r="AJ918" s="4"/>
      <c r="AK918" s="4"/>
      <c r="AL918" s="4"/>
      <c r="AM918" s="1"/>
      <c r="AN918" s="1"/>
      <c r="AO918" s="1"/>
    </row>
    <row r="919">
      <c r="A919" s="1">
        <f>IF('微伴数据'!A917="","",'微伴数据'!A917)</f>
      </c>
      <c r="B919" s="1">
        <f>IF('微伴数据'!B917="","",'微伴数据'!B917)</f>
      </c>
      <c r="C919" s="1">
        <f>IF('微伴数据'!G917="","",'微伴数据'!G917)</f>
      </c>
      <c r="D919" s="1">
        <f>IF('微伴数据'!D917="","",'微伴数据'!D917)</f>
      </c>
      <c r="E919" s="1">
        <f>IF('微伴数据'!CR911="","",'微伴数据'!CR911)</f>
      </c>
      <c r="F919" s="1">
        <f>IF('微伴数据'!CL911="","",'微伴数据'!CL911)</f>
      </c>
      <c r="G919" s="1" t="str">
        <v>B</v>
      </c>
      <c r="H919" s="1" t="str">
        <v>建联</v>
      </c>
      <c r="I919" s="1">
        <f>VLOOKUP(A919,'Sheet9'!A:A,1,0)</f>
      </c>
      <c r="J919" s="3"/>
      <c r="K919" s="1">
        <f>T919&amp;CHAR(10)&amp;U919&amp;CHAR(10)&amp;V919&amp;CHAR(10)&amp;Y919&amp;CHAR(10)&amp;Z919&amp;CHAR(10)&amp;AA919&amp;CHAR(10)&amp;AB919&amp;CHAR(10)&amp;AC919&amp;CHAR(10)&amp;AD919&amp;CHAR(10)&amp;AE919</f>
      </c>
      <c r="L919" s="2">
        <f>IFERROR(VLOOKUP(#REF!,'第一课直播'!D:L,9,0),IFERROR(VLOOKUP('第一课回放'!C:H,5,0),"未到课"))</f>
      </c>
      <c r="M919" s="2">
        <f>IFERROR(VLOOKUP(#REF!,'第一课回放'!C:H,5,0),"0:00:00")</f>
      </c>
      <c r="N919" s="2">
        <f>IFERROR(VLOOKUP(#REF!,'第二课直播'!D:L,9,0),"未到课")</f>
      </c>
      <c r="O919" s="2"/>
      <c r="P919" s="2"/>
      <c r="Q919" s="2"/>
      <c r="R919" s="2"/>
      <c r="S919" s="1">
        <f>IFERROR(VLOOKUP(A919,'微伴数据'!A:DB,12,0),"")</f>
      </c>
      <c r="T919" s="1">
        <f>IFERROR(VLOOKUP(A919,'微伴数据'!A:DB,32,0),"")</f>
      </c>
      <c r="U919" s="1">
        <f>IFERROR(VLOOKUP(A919,'微伴数据'!A:DC,81,0),"")</f>
      </c>
      <c r="V919" s="1"/>
      <c r="W919" s="1"/>
      <c r="X919" s="1">
        <f>IFERROR(VLOOKUP(A919,'星云问卷'!A:O,8,0),"")</f>
      </c>
      <c r="Y919" s="3">
        <f>IFERROR(VLOOKUP(A919,'星云问卷'!A:O,9,0),"")</f>
      </c>
      <c r="Z919" s="3">
        <f>IFERROR(VLOOKUP(A919,'星云问卷'!A:O,10,0),"")</f>
      </c>
      <c r="AA919" s="3">
        <f>IFERROR(VLOOKUP(A919,'星云问卷'!A:O,11,0),"")</f>
      </c>
      <c r="AB919" s="3">
        <f>IFERROR(VLOOKUP(A919,'星云问卷'!A:O,12,0),"")</f>
      </c>
      <c r="AC919" s="3">
        <f>IFERROR(VLOOKUP(A919,'星云问卷'!A:O,13,0),"")</f>
      </c>
      <c r="AD919" s="3">
        <f>IFERROR(VLOOKUP(A919,'星云问卷'!A:O,14,0),"")</f>
      </c>
      <c r="AE919" s="3">
        <f>IFERROR(VLOOKUP(A919,'星云问卷'!A:O,15,0),"")</f>
      </c>
      <c r="AF919" s="1">
        <f>IFERROR(VLOOKUP(A919,'微伴数据'!A:DB,72,0),"")</f>
      </c>
      <c r="AG919" s="5"/>
      <c r="AH919" s="4"/>
      <c r="AI919" s="5"/>
      <c r="AJ919" s="4"/>
      <c r="AK919" s="4"/>
      <c r="AL919" s="4"/>
      <c r="AM919" s="1"/>
      <c r="AN919" s="1"/>
      <c r="AO919" s="1"/>
    </row>
    <row r="920">
      <c r="A920" s="1">
        <f>IF('微伴数据'!A918="","",'微伴数据'!A918)</f>
      </c>
      <c r="B920" s="1">
        <f>IF('微伴数据'!B918="","",'微伴数据'!B918)</f>
      </c>
      <c r="C920" s="1">
        <f>IF('微伴数据'!G918="","",'微伴数据'!G918)</f>
      </c>
      <c r="D920" s="1">
        <f>IF('微伴数据'!D918="","",'微伴数据'!D918)</f>
      </c>
      <c r="E920" s="1">
        <f>IF('微伴数据'!CR912="","",'微伴数据'!CR912)</f>
      </c>
      <c r="F920" s="1">
        <f>IF('微伴数据'!CL912="","",'微伴数据'!CL912)</f>
      </c>
      <c r="G920" s="1" t="str">
        <v>B</v>
      </c>
      <c r="H920" s="1" t="str">
        <v>建联</v>
      </c>
      <c r="I920" s="1">
        <f>VLOOKUP(A920,'Sheet9'!A:A,1,0)</f>
      </c>
      <c r="J920" s="3"/>
      <c r="K920" s="1">
        <f>T920&amp;CHAR(10)&amp;U920&amp;CHAR(10)&amp;V920&amp;CHAR(10)&amp;Y920&amp;CHAR(10)&amp;Z920&amp;CHAR(10)&amp;AA920&amp;CHAR(10)&amp;AB920&amp;CHAR(10)&amp;AC920&amp;CHAR(10)&amp;AD920&amp;CHAR(10)&amp;AE920</f>
      </c>
      <c r="L920" s="2">
        <f>IFERROR(VLOOKUP(#REF!,'第一课直播'!D:L,9,0),IFERROR(VLOOKUP('第一课回放'!C:H,5,0),"未到课"))</f>
      </c>
      <c r="M920" s="2">
        <f>IFERROR(VLOOKUP(#REF!,'第一课回放'!C:H,5,0),"0:00:00")</f>
      </c>
      <c r="N920" s="2">
        <f>IFERROR(VLOOKUP(#REF!,'第二课直播'!D:L,9,0),"未到课")</f>
      </c>
      <c r="O920" s="2"/>
      <c r="P920" s="2"/>
      <c r="Q920" s="2"/>
      <c r="R920" s="2"/>
      <c r="S920" s="1">
        <f>IFERROR(VLOOKUP(A920,'微伴数据'!A:DB,12,0),"")</f>
      </c>
      <c r="T920" s="1">
        <f>IFERROR(VLOOKUP(A920,'微伴数据'!A:DB,32,0),"")</f>
      </c>
      <c r="U920" s="1">
        <f>IFERROR(VLOOKUP(A920,'微伴数据'!A:DC,81,0),"")</f>
      </c>
      <c r="V920" s="1"/>
      <c r="W920" s="1"/>
      <c r="X920" s="1">
        <f>IFERROR(VLOOKUP(A920,'星云问卷'!A:O,8,0),"")</f>
      </c>
      <c r="Y920" s="3">
        <f>IFERROR(VLOOKUP(A920,'星云问卷'!A:O,9,0),"")</f>
      </c>
      <c r="Z920" s="3">
        <f>IFERROR(VLOOKUP(A920,'星云问卷'!A:O,10,0),"")</f>
      </c>
      <c r="AA920" s="3">
        <f>IFERROR(VLOOKUP(A920,'星云问卷'!A:O,11,0),"")</f>
      </c>
      <c r="AB920" s="3">
        <f>IFERROR(VLOOKUP(A920,'星云问卷'!A:O,12,0),"")</f>
      </c>
      <c r="AC920" s="3">
        <f>IFERROR(VLOOKUP(A920,'星云问卷'!A:O,13,0),"")</f>
      </c>
      <c r="AD920" s="3">
        <f>IFERROR(VLOOKUP(A920,'星云问卷'!A:O,14,0),"")</f>
      </c>
      <c r="AE920" s="3">
        <f>IFERROR(VLOOKUP(A920,'星云问卷'!A:O,15,0),"")</f>
      </c>
      <c r="AF920" s="1">
        <f>IFERROR(VLOOKUP(A920,'微伴数据'!A:DB,72,0),"")</f>
      </c>
      <c r="AG920" s="5"/>
      <c r="AH920" s="4"/>
      <c r="AI920" s="5"/>
      <c r="AJ920" s="4"/>
      <c r="AK920" s="4"/>
      <c r="AL920" s="4"/>
      <c r="AM920" s="1"/>
      <c r="AN920" s="1"/>
      <c r="AO920" s="1"/>
    </row>
    <row r="921">
      <c r="A921" s="1">
        <f>IF('微伴数据'!A919="","",'微伴数据'!A919)</f>
      </c>
      <c r="B921" s="1">
        <f>IF('微伴数据'!B919="","",'微伴数据'!B919)</f>
      </c>
      <c r="C921" s="1">
        <f>IF('微伴数据'!G919="","",'微伴数据'!G919)</f>
      </c>
      <c r="D921" s="1">
        <f>IF('微伴数据'!D919="","",'微伴数据'!D919)</f>
      </c>
      <c r="E921" s="1">
        <f>IF('微伴数据'!CR913="","",'微伴数据'!CR913)</f>
      </c>
      <c r="F921" s="1">
        <f>IF('微伴数据'!CL913="","",'微伴数据'!CL913)</f>
      </c>
      <c r="G921" s="1" t="str">
        <v>B</v>
      </c>
      <c r="H921" s="1" t="str">
        <v>建联</v>
      </c>
      <c r="I921" s="1">
        <f>VLOOKUP(A921,'Sheet9'!A:A,1,0)</f>
      </c>
      <c r="J921" s="3"/>
      <c r="K921" s="1">
        <f>T921&amp;CHAR(10)&amp;U921&amp;CHAR(10)&amp;V921&amp;CHAR(10)&amp;Y921&amp;CHAR(10)&amp;Z921&amp;CHAR(10)&amp;AA921&amp;CHAR(10)&amp;AB921&amp;CHAR(10)&amp;AC921&amp;CHAR(10)&amp;AD921&amp;CHAR(10)&amp;AE921</f>
      </c>
      <c r="L921" s="2">
        <f>IFERROR(VLOOKUP(#REF!,'第一课直播'!D:L,9,0),IFERROR(VLOOKUP('第一课回放'!C:H,5,0),"未到课"))</f>
      </c>
      <c r="M921" s="2">
        <f>IFERROR(VLOOKUP(#REF!,'第一课回放'!C:H,5,0),"0:00:00")</f>
      </c>
      <c r="N921" s="2">
        <f>IFERROR(VLOOKUP(#REF!,'第二课直播'!D:L,9,0),"未到课")</f>
      </c>
      <c r="O921" s="2"/>
      <c r="P921" s="2"/>
      <c r="Q921" s="2"/>
      <c r="R921" s="2"/>
      <c r="S921" s="1">
        <f>IFERROR(VLOOKUP(A921,'微伴数据'!A:DB,12,0),"")</f>
      </c>
      <c r="T921" s="1">
        <f>IFERROR(VLOOKUP(A921,'微伴数据'!A:DB,32,0),"")</f>
      </c>
      <c r="U921" s="1">
        <f>IFERROR(VLOOKUP(A921,'微伴数据'!A:DC,81,0),"")</f>
      </c>
      <c r="V921" s="1"/>
      <c r="W921" s="1"/>
      <c r="X921" s="1">
        <f>IFERROR(VLOOKUP(A921,'星云问卷'!A:O,8,0),"")</f>
      </c>
      <c r="Y921" s="3">
        <f>IFERROR(VLOOKUP(A921,'星云问卷'!A:O,9,0),"")</f>
      </c>
      <c r="Z921" s="3">
        <f>IFERROR(VLOOKUP(A921,'星云问卷'!A:O,10,0),"")</f>
      </c>
      <c r="AA921" s="3">
        <f>IFERROR(VLOOKUP(A921,'星云问卷'!A:O,11,0),"")</f>
      </c>
      <c r="AB921" s="3">
        <f>IFERROR(VLOOKUP(A921,'星云问卷'!A:O,12,0),"")</f>
      </c>
      <c r="AC921" s="3">
        <f>IFERROR(VLOOKUP(A921,'星云问卷'!A:O,13,0),"")</f>
      </c>
      <c r="AD921" s="3">
        <f>IFERROR(VLOOKUP(A921,'星云问卷'!A:O,14,0),"")</f>
      </c>
      <c r="AE921" s="3">
        <f>IFERROR(VLOOKUP(A921,'星云问卷'!A:O,15,0),"")</f>
      </c>
      <c r="AF921" s="1">
        <f>IFERROR(VLOOKUP(A921,'微伴数据'!A:DB,72,0),"")</f>
      </c>
      <c r="AG921" s="5"/>
      <c r="AH921" s="4"/>
      <c r="AI921" s="5"/>
      <c r="AJ921" s="4"/>
      <c r="AK921" s="4"/>
      <c r="AL921" s="4"/>
      <c r="AM921" s="1"/>
      <c r="AN921" s="1"/>
      <c r="AO921" s="1"/>
    </row>
    <row r="922">
      <c r="A922" s="1">
        <f>IF('微伴数据'!A920="","",'微伴数据'!A920)</f>
      </c>
      <c r="B922" s="1">
        <f>IF('微伴数据'!B920="","",'微伴数据'!B920)</f>
      </c>
      <c r="C922" s="1">
        <f>IF('微伴数据'!G920="","",'微伴数据'!G920)</f>
      </c>
      <c r="D922" s="1">
        <f>IF('微伴数据'!D920="","",'微伴数据'!D920)</f>
      </c>
      <c r="E922" s="1">
        <f>IF('微伴数据'!CR914="","",'微伴数据'!CR914)</f>
      </c>
      <c r="F922" s="1">
        <f>IF('微伴数据'!CL914="","",'微伴数据'!CL914)</f>
      </c>
      <c r="G922" s="1" t="str">
        <v>B</v>
      </c>
      <c r="H922" s="1" t="str">
        <v>建联</v>
      </c>
      <c r="I922" s="1">
        <f>VLOOKUP(A922,'Sheet9'!A:A,1,0)</f>
      </c>
      <c r="J922" s="3"/>
      <c r="K922" s="1">
        <f>T922&amp;CHAR(10)&amp;U922&amp;CHAR(10)&amp;V922&amp;CHAR(10)&amp;Y922&amp;CHAR(10)&amp;Z922&amp;CHAR(10)&amp;AA922&amp;CHAR(10)&amp;AB922&amp;CHAR(10)&amp;AC922&amp;CHAR(10)&amp;AD922&amp;CHAR(10)&amp;AE922</f>
      </c>
      <c r="L922" s="2">
        <f>IFERROR(VLOOKUP(#REF!,'第一课直播'!D:L,9,0),IFERROR(VLOOKUP('第一课回放'!C:H,5,0),"未到课"))</f>
      </c>
      <c r="M922" s="2">
        <f>IFERROR(VLOOKUP(#REF!,'第一课回放'!C:H,5,0),"0:00:00")</f>
      </c>
      <c r="N922" s="2">
        <f>IFERROR(VLOOKUP(#REF!,'第二课直播'!D:L,9,0),"未到课")</f>
      </c>
      <c r="O922" s="2"/>
      <c r="P922" s="2"/>
      <c r="Q922" s="2"/>
      <c r="R922" s="2"/>
      <c r="S922" s="1">
        <f>IFERROR(VLOOKUP(A922,'微伴数据'!A:DB,12,0),"")</f>
      </c>
      <c r="T922" s="1">
        <f>IFERROR(VLOOKUP(A922,'微伴数据'!A:DB,32,0),"")</f>
      </c>
      <c r="U922" s="1">
        <f>IFERROR(VLOOKUP(A922,'微伴数据'!A:DC,81,0),"")</f>
      </c>
      <c r="V922" s="1"/>
      <c r="W922" s="1"/>
      <c r="X922" s="1">
        <f>IFERROR(VLOOKUP(A922,'星云问卷'!A:O,8,0),"")</f>
      </c>
      <c r="Y922" s="3">
        <f>IFERROR(VLOOKUP(A922,'星云问卷'!A:O,9,0),"")</f>
      </c>
      <c r="Z922" s="3">
        <f>IFERROR(VLOOKUP(A922,'星云问卷'!A:O,10,0),"")</f>
      </c>
      <c r="AA922" s="3">
        <f>IFERROR(VLOOKUP(A922,'星云问卷'!A:O,11,0),"")</f>
      </c>
      <c r="AB922" s="3">
        <f>IFERROR(VLOOKUP(A922,'星云问卷'!A:O,12,0),"")</f>
      </c>
      <c r="AC922" s="3">
        <f>IFERROR(VLOOKUP(A922,'星云问卷'!A:O,13,0),"")</f>
      </c>
      <c r="AD922" s="3">
        <f>IFERROR(VLOOKUP(A922,'星云问卷'!A:O,14,0),"")</f>
      </c>
      <c r="AE922" s="3">
        <f>IFERROR(VLOOKUP(A922,'星云问卷'!A:O,15,0),"")</f>
      </c>
      <c r="AF922" s="1">
        <f>IFERROR(VLOOKUP(A922,'微伴数据'!A:DB,72,0),"")</f>
      </c>
      <c r="AG922" s="5"/>
      <c r="AH922" s="4"/>
      <c r="AI922" s="5"/>
      <c r="AJ922" s="4"/>
      <c r="AK922" s="4"/>
      <c r="AL922" s="4"/>
      <c r="AM922" s="1"/>
      <c r="AN922" s="1"/>
      <c r="AO922" s="1"/>
    </row>
    <row r="923">
      <c r="A923" s="1">
        <f>IF('微伴数据'!A921="","",'微伴数据'!A921)</f>
      </c>
      <c r="B923" s="1">
        <f>IF('微伴数据'!B921="","",'微伴数据'!B921)</f>
      </c>
      <c r="C923" s="1">
        <f>IF('微伴数据'!G921="","",'微伴数据'!G921)</f>
      </c>
      <c r="D923" s="1">
        <f>IF('微伴数据'!D921="","",'微伴数据'!D921)</f>
      </c>
      <c r="E923" s="1">
        <f>IF('微伴数据'!CR915="","",'微伴数据'!CR915)</f>
      </c>
      <c r="F923" s="1">
        <f>IF('微伴数据'!CL915="","",'微伴数据'!CL915)</f>
      </c>
      <c r="G923" s="1" t="str">
        <v>B</v>
      </c>
      <c r="H923" s="1" t="str">
        <v>建联</v>
      </c>
      <c r="I923" s="1">
        <f>VLOOKUP(A923,'Sheet9'!A:A,1,0)</f>
      </c>
      <c r="J923" s="3"/>
      <c r="K923" s="1">
        <f>T923&amp;CHAR(10)&amp;U923&amp;CHAR(10)&amp;V923&amp;CHAR(10)&amp;Y923&amp;CHAR(10)&amp;Z923&amp;CHAR(10)&amp;AA923&amp;CHAR(10)&amp;AB923&amp;CHAR(10)&amp;AC923&amp;CHAR(10)&amp;AD923&amp;CHAR(10)&amp;AE923</f>
      </c>
      <c r="L923" s="2">
        <f>IFERROR(VLOOKUP(#REF!,'第一课直播'!D:L,9,0),IFERROR(VLOOKUP('第一课回放'!C:H,5,0),"未到课"))</f>
      </c>
      <c r="M923" s="2">
        <f>IFERROR(VLOOKUP(#REF!,'第一课回放'!C:H,5,0),"0:00:00")</f>
      </c>
      <c r="N923" s="2">
        <f>IFERROR(VLOOKUP(#REF!,'第二课直播'!D:L,9,0),"未到课")</f>
      </c>
      <c r="O923" s="2"/>
      <c r="P923" s="2"/>
      <c r="Q923" s="2"/>
      <c r="R923" s="2"/>
      <c r="S923" s="1">
        <f>IFERROR(VLOOKUP(A923,'微伴数据'!A:DB,12,0),"")</f>
      </c>
      <c r="T923" s="1">
        <f>IFERROR(VLOOKUP(A923,'微伴数据'!A:DB,32,0),"")</f>
      </c>
      <c r="U923" s="1">
        <f>IFERROR(VLOOKUP(A923,'微伴数据'!A:DC,81,0),"")</f>
      </c>
      <c r="V923" s="1"/>
      <c r="W923" s="1"/>
      <c r="X923" s="1">
        <f>IFERROR(VLOOKUP(A923,'星云问卷'!A:O,8,0),"")</f>
      </c>
      <c r="Y923" s="3">
        <f>IFERROR(VLOOKUP(A923,'星云问卷'!A:O,9,0),"")</f>
      </c>
      <c r="Z923" s="3">
        <f>IFERROR(VLOOKUP(A923,'星云问卷'!A:O,10,0),"")</f>
      </c>
      <c r="AA923" s="3">
        <f>IFERROR(VLOOKUP(A923,'星云问卷'!A:O,11,0),"")</f>
      </c>
      <c r="AB923" s="3">
        <f>IFERROR(VLOOKUP(A923,'星云问卷'!A:O,12,0),"")</f>
      </c>
      <c r="AC923" s="3">
        <f>IFERROR(VLOOKUP(A923,'星云问卷'!A:O,13,0),"")</f>
      </c>
      <c r="AD923" s="3">
        <f>IFERROR(VLOOKUP(A923,'星云问卷'!A:O,14,0),"")</f>
      </c>
      <c r="AE923" s="3">
        <f>IFERROR(VLOOKUP(A923,'星云问卷'!A:O,15,0),"")</f>
      </c>
      <c r="AF923" s="1">
        <f>IFERROR(VLOOKUP(A923,'微伴数据'!A:DB,72,0),"")</f>
      </c>
      <c r="AG923" s="5"/>
      <c r="AH923" s="4"/>
      <c r="AI923" s="5"/>
      <c r="AJ923" s="4"/>
      <c r="AK923" s="4"/>
      <c r="AL923" s="4"/>
      <c r="AM923" s="1"/>
      <c r="AN923" s="1"/>
      <c r="AO923" s="1"/>
    </row>
    <row r="924">
      <c r="A924" s="1">
        <f>IF('微伴数据'!A922="","",'微伴数据'!A922)</f>
      </c>
      <c r="B924" s="1">
        <f>IF('微伴数据'!B922="","",'微伴数据'!B922)</f>
      </c>
      <c r="C924" s="1">
        <f>IF('微伴数据'!G922="","",'微伴数据'!G922)</f>
      </c>
      <c r="D924" s="1">
        <f>IF('微伴数据'!D922="","",'微伴数据'!D922)</f>
      </c>
      <c r="E924" s="1">
        <f>IF('微伴数据'!CR916="","",'微伴数据'!CR916)</f>
      </c>
      <c r="F924" s="1">
        <f>IF('微伴数据'!CL916="","",'微伴数据'!CL916)</f>
      </c>
      <c r="G924" s="1" t="str">
        <v>B</v>
      </c>
      <c r="H924" s="1" t="str">
        <v>建联</v>
      </c>
      <c r="I924" s="1">
        <f>VLOOKUP(A924,'Sheet9'!A:A,1,0)</f>
      </c>
      <c r="J924" s="3"/>
      <c r="K924" s="1">
        <f>T924&amp;CHAR(10)&amp;U924&amp;CHAR(10)&amp;V924&amp;CHAR(10)&amp;Y924&amp;CHAR(10)&amp;Z924&amp;CHAR(10)&amp;AA924&amp;CHAR(10)&amp;AB924&amp;CHAR(10)&amp;AC924&amp;CHAR(10)&amp;AD924&amp;CHAR(10)&amp;AE924</f>
      </c>
      <c r="L924" s="2">
        <f>IFERROR(VLOOKUP(#REF!,'第一课直播'!D:L,9,0),IFERROR(VLOOKUP('第一课回放'!C:H,5,0),"未到课"))</f>
      </c>
      <c r="M924" s="2">
        <f>IFERROR(VLOOKUP(#REF!,'第一课回放'!C:H,5,0),"0:00:00")</f>
      </c>
      <c r="N924" s="2">
        <f>IFERROR(VLOOKUP(#REF!,'第二课直播'!D:L,9,0),"未到课")</f>
      </c>
      <c r="O924" s="2"/>
      <c r="P924" s="2"/>
      <c r="Q924" s="2"/>
      <c r="R924" s="2"/>
      <c r="S924" s="1">
        <f>IFERROR(VLOOKUP(A924,'微伴数据'!A:DB,12,0),"")</f>
      </c>
      <c r="T924" s="1">
        <f>IFERROR(VLOOKUP(A924,'微伴数据'!A:DB,32,0),"")</f>
      </c>
      <c r="U924" s="1">
        <f>IFERROR(VLOOKUP(A924,'微伴数据'!A:DC,81,0),"")</f>
      </c>
      <c r="V924" s="1"/>
      <c r="W924" s="1"/>
      <c r="X924" s="1">
        <f>IFERROR(VLOOKUP(A924,'星云问卷'!A:O,8,0),"")</f>
      </c>
      <c r="Y924" s="3">
        <f>IFERROR(VLOOKUP(A924,'星云问卷'!A:O,9,0),"")</f>
      </c>
      <c r="Z924" s="3">
        <f>IFERROR(VLOOKUP(A924,'星云问卷'!A:O,10,0),"")</f>
      </c>
      <c r="AA924" s="3">
        <f>IFERROR(VLOOKUP(A924,'星云问卷'!A:O,11,0),"")</f>
      </c>
      <c r="AB924" s="3">
        <f>IFERROR(VLOOKUP(A924,'星云问卷'!A:O,12,0),"")</f>
      </c>
      <c r="AC924" s="3">
        <f>IFERROR(VLOOKUP(A924,'星云问卷'!A:O,13,0),"")</f>
      </c>
      <c r="AD924" s="3">
        <f>IFERROR(VLOOKUP(A924,'星云问卷'!A:O,14,0),"")</f>
      </c>
      <c r="AE924" s="3">
        <f>IFERROR(VLOOKUP(A924,'星云问卷'!A:O,15,0),"")</f>
      </c>
      <c r="AF924" s="1">
        <f>IFERROR(VLOOKUP(A924,'微伴数据'!A:DB,72,0),"")</f>
      </c>
      <c r="AG924" s="5"/>
      <c r="AH924" s="4"/>
      <c r="AI924" s="5"/>
      <c r="AJ924" s="4"/>
      <c r="AK924" s="4"/>
      <c r="AL924" s="4"/>
      <c r="AM924" s="1"/>
      <c r="AN924" s="1"/>
      <c r="AO924" s="1"/>
    </row>
    <row r="925">
      <c r="A925" s="1">
        <f>IF('微伴数据'!A923="","",'微伴数据'!A923)</f>
      </c>
      <c r="B925" s="1">
        <f>IF('微伴数据'!B923="","",'微伴数据'!B923)</f>
      </c>
      <c r="C925" s="1">
        <f>IF('微伴数据'!G923="","",'微伴数据'!G923)</f>
      </c>
      <c r="D925" s="1">
        <f>IF('微伴数据'!D923="","",'微伴数据'!D923)</f>
      </c>
      <c r="E925" s="1">
        <f>IF('微伴数据'!CR917="","",'微伴数据'!CR917)</f>
      </c>
      <c r="F925" s="1">
        <f>IF('微伴数据'!CL917="","",'微伴数据'!CL917)</f>
      </c>
      <c r="G925" s="1" t="str">
        <v>B</v>
      </c>
      <c r="H925" s="1" t="str">
        <v>建联</v>
      </c>
      <c r="I925" s="1">
        <f>VLOOKUP(A925,'Sheet9'!A:A,1,0)</f>
      </c>
      <c r="J925" s="3"/>
      <c r="K925" s="1">
        <f>T925&amp;CHAR(10)&amp;U925&amp;CHAR(10)&amp;V925&amp;CHAR(10)&amp;Y925&amp;CHAR(10)&amp;Z925&amp;CHAR(10)&amp;AA925&amp;CHAR(10)&amp;AB925&amp;CHAR(10)&amp;AC925&amp;CHAR(10)&amp;AD925&amp;CHAR(10)&amp;AE925</f>
      </c>
      <c r="L925" s="2">
        <f>IFERROR(VLOOKUP(#REF!,'第一课直播'!D:L,9,0),IFERROR(VLOOKUP('第一课回放'!C:H,5,0),"未到课"))</f>
      </c>
      <c r="M925" s="2">
        <f>IFERROR(VLOOKUP(#REF!,'第一课回放'!C:H,5,0),"0:00:00")</f>
      </c>
      <c r="N925" s="2">
        <f>IFERROR(VLOOKUP(#REF!,'第二课直播'!D:L,9,0),"未到课")</f>
      </c>
      <c r="O925" s="2"/>
      <c r="P925" s="2"/>
      <c r="Q925" s="2"/>
      <c r="R925" s="2"/>
      <c r="S925" s="1">
        <f>IFERROR(VLOOKUP(A925,'微伴数据'!A:DB,12,0),"")</f>
      </c>
      <c r="T925" s="1">
        <f>IFERROR(VLOOKUP(A925,'微伴数据'!A:DB,32,0),"")</f>
      </c>
      <c r="U925" s="1">
        <f>IFERROR(VLOOKUP(A925,'微伴数据'!A:DC,81,0),"")</f>
      </c>
      <c r="V925" s="1"/>
      <c r="W925" s="1"/>
      <c r="X925" s="1">
        <f>IFERROR(VLOOKUP(A925,'星云问卷'!A:O,8,0),"")</f>
      </c>
      <c r="Y925" s="3">
        <f>IFERROR(VLOOKUP(A925,'星云问卷'!A:O,9,0),"")</f>
      </c>
      <c r="Z925" s="3">
        <f>IFERROR(VLOOKUP(A925,'星云问卷'!A:O,10,0),"")</f>
      </c>
      <c r="AA925" s="3">
        <f>IFERROR(VLOOKUP(A925,'星云问卷'!A:O,11,0),"")</f>
      </c>
      <c r="AB925" s="3">
        <f>IFERROR(VLOOKUP(A925,'星云问卷'!A:O,12,0),"")</f>
      </c>
      <c r="AC925" s="3">
        <f>IFERROR(VLOOKUP(A925,'星云问卷'!A:O,13,0),"")</f>
      </c>
      <c r="AD925" s="3">
        <f>IFERROR(VLOOKUP(A925,'星云问卷'!A:O,14,0),"")</f>
      </c>
      <c r="AE925" s="3">
        <f>IFERROR(VLOOKUP(A925,'星云问卷'!A:O,15,0),"")</f>
      </c>
      <c r="AF925" s="1">
        <f>IFERROR(VLOOKUP(A925,'微伴数据'!A:DB,72,0),"")</f>
      </c>
      <c r="AG925" s="5"/>
      <c r="AH925" s="4"/>
      <c r="AI925" s="5"/>
      <c r="AJ925" s="4"/>
      <c r="AK925" s="4"/>
      <c r="AL925" s="4"/>
      <c r="AM925" s="1"/>
      <c r="AN925" s="1"/>
      <c r="AO925" s="1"/>
    </row>
    <row r="926">
      <c r="A926" s="1">
        <f>IF('微伴数据'!A924="","",'微伴数据'!A924)</f>
      </c>
      <c r="B926" s="1">
        <f>IF('微伴数据'!B924="","",'微伴数据'!B924)</f>
      </c>
      <c r="C926" s="1">
        <f>IF('微伴数据'!G924="","",'微伴数据'!G924)</f>
      </c>
      <c r="D926" s="1">
        <f>IF('微伴数据'!D924="","",'微伴数据'!D924)</f>
      </c>
      <c r="E926" s="1">
        <f>IF('微伴数据'!CR918="","",'微伴数据'!CR918)</f>
      </c>
      <c r="F926" s="1">
        <f>IF('微伴数据'!CL918="","",'微伴数据'!CL918)</f>
      </c>
      <c r="G926" s="1" t="str">
        <v>B</v>
      </c>
      <c r="H926" s="1" t="str">
        <v>建联</v>
      </c>
      <c r="I926" s="1">
        <f>VLOOKUP(A926,'Sheet9'!A:A,1,0)</f>
      </c>
      <c r="J926" s="3"/>
      <c r="K926" s="1">
        <f>T926&amp;CHAR(10)&amp;U926&amp;CHAR(10)&amp;V926&amp;CHAR(10)&amp;Y926&amp;CHAR(10)&amp;Z926&amp;CHAR(10)&amp;AA926&amp;CHAR(10)&amp;AB926&amp;CHAR(10)&amp;AC926&amp;CHAR(10)&amp;AD926&amp;CHAR(10)&amp;AE926</f>
      </c>
      <c r="L926" s="2">
        <f>IFERROR(VLOOKUP(#REF!,'第一课直播'!D:L,9,0),IFERROR(VLOOKUP('第一课回放'!C:H,5,0),"未到课"))</f>
      </c>
      <c r="M926" s="2">
        <f>IFERROR(VLOOKUP(#REF!,'第一课回放'!C:H,5,0),"0:00:00")</f>
      </c>
      <c r="N926" s="2">
        <f>IFERROR(VLOOKUP(#REF!,'第二课直播'!D:L,9,0),"未到课")</f>
      </c>
      <c r="O926" s="2"/>
      <c r="P926" s="2"/>
      <c r="Q926" s="2"/>
      <c r="R926" s="2"/>
      <c r="S926" s="1">
        <f>IFERROR(VLOOKUP(A926,'微伴数据'!A:DB,12,0),"")</f>
      </c>
      <c r="T926" s="1">
        <f>IFERROR(VLOOKUP(A926,'微伴数据'!A:DB,32,0),"")</f>
      </c>
      <c r="U926" s="1">
        <f>IFERROR(VLOOKUP(A926,'微伴数据'!A:DC,81,0),"")</f>
      </c>
      <c r="V926" s="1"/>
      <c r="W926" s="1"/>
      <c r="X926" s="1">
        <f>IFERROR(VLOOKUP(A926,'星云问卷'!A:O,8,0),"")</f>
      </c>
      <c r="Y926" s="3">
        <f>IFERROR(VLOOKUP(A926,'星云问卷'!A:O,9,0),"")</f>
      </c>
      <c r="Z926" s="3">
        <f>IFERROR(VLOOKUP(A926,'星云问卷'!A:O,10,0),"")</f>
      </c>
      <c r="AA926" s="3">
        <f>IFERROR(VLOOKUP(A926,'星云问卷'!A:O,11,0),"")</f>
      </c>
      <c r="AB926" s="3">
        <f>IFERROR(VLOOKUP(A926,'星云问卷'!A:O,12,0),"")</f>
      </c>
      <c r="AC926" s="3">
        <f>IFERROR(VLOOKUP(A926,'星云问卷'!A:O,13,0),"")</f>
      </c>
      <c r="AD926" s="3">
        <f>IFERROR(VLOOKUP(A926,'星云问卷'!A:O,14,0),"")</f>
      </c>
      <c r="AE926" s="3">
        <f>IFERROR(VLOOKUP(A926,'星云问卷'!A:O,15,0),"")</f>
      </c>
      <c r="AF926" s="1">
        <f>IFERROR(VLOOKUP(A926,'微伴数据'!A:DB,72,0),"")</f>
      </c>
      <c r="AG926" s="5"/>
      <c r="AH926" s="4"/>
      <c r="AI926" s="5"/>
      <c r="AJ926" s="4"/>
      <c r="AK926" s="4"/>
      <c r="AL926" s="4"/>
      <c r="AM926" s="1"/>
      <c r="AN926" s="1"/>
      <c r="AO926" s="1"/>
    </row>
    <row r="927">
      <c r="A927" s="1">
        <f>IF('微伴数据'!A925="","",'微伴数据'!A925)</f>
      </c>
      <c r="B927" s="1">
        <f>IF('微伴数据'!B925="","",'微伴数据'!B925)</f>
      </c>
      <c r="C927" s="1">
        <f>IF('微伴数据'!G925="","",'微伴数据'!G925)</f>
      </c>
      <c r="D927" s="1">
        <f>IF('微伴数据'!D925="","",'微伴数据'!D925)</f>
      </c>
      <c r="E927" s="1">
        <f>IF('微伴数据'!CR919="","",'微伴数据'!CR919)</f>
      </c>
      <c r="F927" s="1">
        <f>IF('微伴数据'!CL919="","",'微伴数据'!CL919)</f>
      </c>
      <c r="G927" s="1" t="str">
        <v>B</v>
      </c>
      <c r="H927" s="1" t="str">
        <v>建联</v>
      </c>
      <c r="I927" s="1">
        <f>VLOOKUP(A927,'Sheet9'!A:A,1,0)</f>
      </c>
      <c r="J927" s="3"/>
      <c r="K927" s="1">
        <f>T927&amp;CHAR(10)&amp;U927&amp;CHAR(10)&amp;V927&amp;CHAR(10)&amp;Y927&amp;CHAR(10)&amp;Z927&amp;CHAR(10)&amp;AA927&amp;CHAR(10)&amp;AB927&amp;CHAR(10)&amp;AC927&amp;CHAR(10)&amp;AD927&amp;CHAR(10)&amp;AE927</f>
      </c>
      <c r="L927" s="2">
        <f>IFERROR(VLOOKUP(#REF!,'第一课直播'!D:L,9,0),IFERROR(VLOOKUP('第一课回放'!C:H,5,0),"未到课"))</f>
      </c>
      <c r="M927" s="2">
        <f>IFERROR(VLOOKUP(#REF!,'第一课回放'!C:H,5,0),"0:00:00")</f>
      </c>
      <c r="N927" s="2">
        <f>IFERROR(VLOOKUP(#REF!,'第二课直播'!D:L,9,0),"未到课")</f>
      </c>
      <c r="O927" s="2"/>
      <c r="P927" s="2"/>
      <c r="Q927" s="2"/>
      <c r="R927" s="2"/>
      <c r="S927" s="1">
        <f>IFERROR(VLOOKUP(A927,'微伴数据'!A:DB,12,0),"")</f>
      </c>
      <c r="T927" s="1">
        <f>IFERROR(VLOOKUP(A927,'微伴数据'!A:DB,32,0),"")</f>
      </c>
      <c r="U927" s="1">
        <f>IFERROR(VLOOKUP(A927,'微伴数据'!A:DC,81,0),"")</f>
      </c>
      <c r="V927" s="1"/>
      <c r="W927" s="1"/>
      <c r="X927" s="1">
        <f>IFERROR(VLOOKUP(A927,'星云问卷'!A:O,8,0),"")</f>
      </c>
      <c r="Y927" s="3">
        <f>IFERROR(VLOOKUP(A927,'星云问卷'!A:O,9,0),"")</f>
      </c>
      <c r="Z927" s="3">
        <f>IFERROR(VLOOKUP(A927,'星云问卷'!A:O,10,0),"")</f>
      </c>
      <c r="AA927" s="3">
        <f>IFERROR(VLOOKUP(A927,'星云问卷'!A:O,11,0),"")</f>
      </c>
      <c r="AB927" s="3">
        <f>IFERROR(VLOOKUP(A927,'星云问卷'!A:O,12,0),"")</f>
      </c>
      <c r="AC927" s="3">
        <f>IFERROR(VLOOKUP(A927,'星云问卷'!A:O,13,0),"")</f>
      </c>
      <c r="AD927" s="3">
        <f>IFERROR(VLOOKUP(A927,'星云问卷'!A:O,14,0),"")</f>
      </c>
      <c r="AE927" s="3">
        <f>IFERROR(VLOOKUP(A927,'星云问卷'!A:O,15,0),"")</f>
      </c>
      <c r="AF927" s="1">
        <f>IFERROR(VLOOKUP(A927,'微伴数据'!A:DB,72,0),"")</f>
      </c>
      <c r="AG927" s="5"/>
      <c r="AH927" s="4"/>
      <c r="AI927" s="5"/>
      <c r="AJ927" s="4"/>
      <c r="AK927" s="4"/>
      <c r="AL927" s="4"/>
      <c r="AM927" s="1"/>
      <c r="AN927" s="1"/>
      <c r="AO927" s="1"/>
    </row>
    <row r="928">
      <c r="A928" s="1">
        <f>IF('微伴数据'!A926="","",'微伴数据'!A926)</f>
      </c>
      <c r="B928" s="1">
        <f>IF('微伴数据'!B926="","",'微伴数据'!B926)</f>
      </c>
      <c r="C928" s="1">
        <f>IF('微伴数据'!G926="","",'微伴数据'!G926)</f>
      </c>
      <c r="D928" s="1">
        <f>IF('微伴数据'!D926="","",'微伴数据'!D926)</f>
      </c>
      <c r="E928" s="1">
        <f>IF('微伴数据'!CR920="","",'微伴数据'!CR920)</f>
      </c>
      <c r="F928" s="1">
        <f>IF('微伴数据'!CL920="","",'微伴数据'!CL920)</f>
      </c>
      <c r="G928" s="1" t="str">
        <v>B</v>
      </c>
      <c r="H928" s="1" t="str">
        <v>建联</v>
      </c>
      <c r="I928" s="1">
        <f>VLOOKUP(A928,'Sheet9'!A:A,1,0)</f>
      </c>
      <c r="J928" s="3"/>
      <c r="K928" s="1">
        <f>T928&amp;CHAR(10)&amp;U928&amp;CHAR(10)&amp;V928&amp;CHAR(10)&amp;Y928&amp;CHAR(10)&amp;Z928&amp;CHAR(10)&amp;AA928&amp;CHAR(10)&amp;AB928&amp;CHAR(10)&amp;AC928&amp;CHAR(10)&amp;AD928&amp;CHAR(10)&amp;AE928</f>
      </c>
      <c r="L928" s="2">
        <f>IFERROR(VLOOKUP(#REF!,'第一课直播'!D:L,9,0),IFERROR(VLOOKUP('第一课回放'!C:H,5,0),"未到课"))</f>
      </c>
      <c r="M928" s="2">
        <f>IFERROR(VLOOKUP(#REF!,'第一课回放'!C:H,5,0),"0:00:00")</f>
      </c>
      <c r="N928" s="2">
        <f>IFERROR(VLOOKUP(#REF!,'第二课直播'!D:L,9,0),"未到课")</f>
      </c>
      <c r="O928" s="2"/>
      <c r="P928" s="2"/>
      <c r="Q928" s="2"/>
      <c r="R928" s="2"/>
      <c r="S928" s="1">
        <f>IFERROR(VLOOKUP(A928,'微伴数据'!A:DB,12,0),"")</f>
      </c>
      <c r="T928" s="1">
        <f>IFERROR(VLOOKUP(A928,'微伴数据'!A:DB,32,0),"")</f>
      </c>
      <c r="U928" s="1">
        <f>IFERROR(VLOOKUP(A928,'微伴数据'!A:DC,81,0),"")</f>
      </c>
      <c r="V928" s="1"/>
      <c r="W928" s="1"/>
      <c r="X928" s="1">
        <f>IFERROR(VLOOKUP(A928,'星云问卷'!A:O,8,0),"")</f>
      </c>
      <c r="Y928" s="3">
        <f>IFERROR(VLOOKUP(A928,'星云问卷'!A:O,9,0),"")</f>
      </c>
      <c r="Z928" s="3">
        <f>IFERROR(VLOOKUP(A928,'星云问卷'!A:O,10,0),"")</f>
      </c>
      <c r="AA928" s="3">
        <f>IFERROR(VLOOKUP(A928,'星云问卷'!A:O,11,0),"")</f>
      </c>
      <c r="AB928" s="3">
        <f>IFERROR(VLOOKUP(A928,'星云问卷'!A:O,12,0),"")</f>
      </c>
      <c r="AC928" s="3">
        <f>IFERROR(VLOOKUP(A928,'星云问卷'!A:O,13,0),"")</f>
      </c>
      <c r="AD928" s="3">
        <f>IFERROR(VLOOKUP(A928,'星云问卷'!A:O,14,0),"")</f>
      </c>
      <c r="AE928" s="3">
        <f>IFERROR(VLOOKUP(A928,'星云问卷'!A:O,15,0),"")</f>
      </c>
      <c r="AF928" s="1">
        <f>IFERROR(VLOOKUP(A928,'微伴数据'!A:DB,72,0),"")</f>
      </c>
      <c r="AG928" s="5"/>
      <c r="AH928" s="4"/>
      <c r="AI928" s="5"/>
      <c r="AJ928" s="4"/>
      <c r="AK928" s="4"/>
      <c r="AL928" s="4"/>
      <c r="AM928" s="1"/>
      <c r="AN928" s="1"/>
      <c r="AO928" s="1"/>
    </row>
    <row r="929">
      <c r="A929" s="1">
        <f>IF('微伴数据'!A927="","",'微伴数据'!A927)</f>
      </c>
      <c r="B929" s="1">
        <f>IF('微伴数据'!B927="","",'微伴数据'!B927)</f>
      </c>
      <c r="C929" s="1">
        <f>IF('微伴数据'!G927="","",'微伴数据'!G927)</f>
      </c>
      <c r="D929" s="1">
        <f>IF('微伴数据'!D927="","",'微伴数据'!D927)</f>
      </c>
      <c r="E929" s="1">
        <f>IF('微伴数据'!CR921="","",'微伴数据'!CR921)</f>
      </c>
      <c r="F929" s="1">
        <f>IF('微伴数据'!CL921="","",'微伴数据'!CL921)</f>
      </c>
      <c r="G929" s="1" t="str">
        <v>B</v>
      </c>
      <c r="H929" s="1" t="str">
        <v>建联</v>
      </c>
      <c r="I929" s="1">
        <f>VLOOKUP(A929,'Sheet9'!A:A,1,0)</f>
      </c>
      <c r="J929" s="3"/>
      <c r="K929" s="1">
        <f>T929&amp;CHAR(10)&amp;U929&amp;CHAR(10)&amp;V929&amp;CHAR(10)&amp;Y929&amp;CHAR(10)&amp;Z929&amp;CHAR(10)&amp;AA929&amp;CHAR(10)&amp;AB929&amp;CHAR(10)&amp;AC929&amp;CHAR(10)&amp;AD929&amp;CHAR(10)&amp;AE929</f>
      </c>
      <c r="L929" s="2">
        <f>IFERROR(VLOOKUP(#REF!,'第一课直播'!D:L,9,0),IFERROR(VLOOKUP('第一课回放'!C:H,5,0),"未到课"))</f>
      </c>
      <c r="M929" s="2">
        <f>IFERROR(VLOOKUP(#REF!,'第一课回放'!C:H,5,0),"0:00:00")</f>
      </c>
      <c r="N929" s="2">
        <f>IFERROR(VLOOKUP(#REF!,'第二课直播'!D:L,9,0),"未到课")</f>
      </c>
      <c r="O929" s="2"/>
      <c r="P929" s="2"/>
      <c r="Q929" s="2"/>
      <c r="R929" s="2"/>
      <c r="S929" s="1">
        <f>IFERROR(VLOOKUP(A929,'微伴数据'!A:DB,12,0),"")</f>
      </c>
      <c r="T929" s="1">
        <f>IFERROR(VLOOKUP(A929,'微伴数据'!A:DB,32,0),"")</f>
      </c>
      <c r="U929" s="1">
        <f>IFERROR(VLOOKUP(A929,'微伴数据'!A:DC,81,0),"")</f>
      </c>
      <c r="V929" s="1"/>
      <c r="W929" s="1"/>
      <c r="X929" s="1">
        <f>IFERROR(VLOOKUP(A929,'星云问卷'!A:O,8,0),"")</f>
      </c>
      <c r="Y929" s="3">
        <f>IFERROR(VLOOKUP(A929,'星云问卷'!A:O,9,0),"")</f>
      </c>
      <c r="Z929" s="3">
        <f>IFERROR(VLOOKUP(A929,'星云问卷'!A:O,10,0),"")</f>
      </c>
      <c r="AA929" s="3">
        <f>IFERROR(VLOOKUP(A929,'星云问卷'!A:O,11,0),"")</f>
      </c>
      <c r="AB929" s="3">
        <f>IFERROR(VLOOKUP(A929,'星云问卷'!A:O,12,0),"")</f>
      </c>
      <c r="AC929" s="3">
        <f>IFERROR(VLOOKUP(A929,'星云问卷'!A:O,13,0),"")</f>
      </c>
      <c r="AD929" s="3">
        <f>IFERROR(VLOOKUP(A929,'星云问卷'!A:O,14,0),"")</f>
      </c>
      <c r="AE929" s="3">
        <f>IFERROR(VLOOKUP(A929,'星云问卷'!A:O,15,0),"")</f>
      </c>
      <c r="AF929" s="1">
        <f>IFERROR(VLOOKUP(A929,'微伴数据'!A:DB,72,0),"")</f>
      </c>
      <c r="AG929" s="5"/>
      <c r="AH929" s="4"/>
      <c r="AI929" s="5"/>
      <c r="AJ929" s="4"/>
      <c r="AK929" s="4"/>
      <c r="AL929" s="4"/>
      <c r="AM929" s="1"/>
      <c r="AN929" s="1"/>
      <c r="AO929" s="1"/>
    </row>
    <row r="930">
      <c r="A930" s="1">
        <f>IF('微伴数据'!A928="","",'微伴数据'!A928)</f>
      </c>
      <c r="B930" s="1">
        <f>IF('微伴数据'!B928="","",'微伴数据'!B928)</f>
      </c>
      <c r="C930" s="1">
        <f>IF('微伴数据'!G928="","",'微伴数据'!G928)</f>
      </c>
      <c r="D930" s="1">
        <f>IF('微伴数据'!D928="","",'微伴数据'!D928)</f>
      </c>
      <c r="E930" s="1">
        <f>IF('微伴数据'!CR922="","",'微伴数据'!CR922)</f>
      </c>
      <c r="F930" s="1">
        <f>IF('微伴数据'!CL922="","",'微伴数据'!CL922)</f>
      </c>
      <c r="G930" s="1" t="str">
        <v>B</v>
      </c>
      <c r="H930" s="1" t="str">
        <v>建联</v>
      </c>
      <c r="I930" s="1">
        <f>VLOOKUP(A930,'Sheet9'!A:A,1,0)</f>
      </c>
      <c r="J930" s="3"/>
      <c r="K930" s="1">
        <f>T930&amp;CHAR(10)&amp;U930&amp;CHAR(10)&amp;V930&amp;CHAR(10)&amp;Y930&amp;CHAR(10)&amp;Z930&amp;CHAR(10)&amp;AA930&amp;CHAR(10)&amp;AB930&amp;CHAR(10)&amp;AC930&amp;CHAR(10)&amp;AD930&amp;CHAR(10)&amp;AE930</f>
      </c>
      <c r="L930" s="2">
        <f>IFERROR(VLOOKUP(#REF!,'第一课直播'!D:L,9,0),IFERROR(VLOOKUP('第一课回放'!C:H,5,0),"未到课"))</f>
      </c>
      <c r="M930" s="2">
        <f>IFERROR(VLOOKUP(#REF!,'第一课回放'!C:H,5,0),"0:00:00")</f>
      </c>
      <c r="N930" s="2">
        <f>IFERROR(VLOOKUP(#REF!,'第二课直播'!D:L,9,0),"未到课")</f>
      </c>
      <c r="O930" s="2"/>
      <c r="P930" s="2"/>
      <c r="Q930" s="2"/>
      <c r="R930" s="2"/>
      <c r="S930" s="1">
        <f>IFERROR(VLOOKUP(A930,'微伴数据'!A:DB,12,0),"")</f>
      </c>
      <c r="T930" s="1">
        <f>IFERROR(VLOOKUP(A930,'微伴数据'!A:DB,32,0),"")</f>
      </c>
      <c r="U930" s="1">
        <f>IFERROR(VLOOKUP(A930,'微伴数据'!A:DC,81,0),"")</f>
      </c>
      <c r="V930" s="1"/>
      <c r="W930" s="1"/>
      <c r="X930" s="1">
        <f>IFERROR(VLOOKUP(A930,'星云问卷'!A:O,8,0),"")</f>
      </c>
      <c r="Y930" s="3">
        <f>IFERROR(VLOOKUP(A930,'星云问卷'!A:O,9,0),"")</f>
      </c>
      <c r="Z930" s="3">
        <f>IFERROR(VLOOKUP(A930,'星云问卷'!A:O,10,0),"")</f>
      </c>
      <c r="AA930" s="3">
        <f>IFERROR(VLOOKUP(A930,'星云问卷'!A:O,11,0),"")</f>
      </c>
      <c r="AB930" s="3">
        <f>IFERROR(VLOOKUP(A930,'星云问卷'!A:O,12,0),"")</f>
      </c>
      <c r="AC930" s="3">
        <f>IFERROR(VLOOKUP(A930,'星云问卷'!A:O,13,0),"")</f>
      </c>
      <c r="AD930" s="3">
        <f>IFERROR(VLOOKUP(A930,'星云问卷'!A:O,14,0),"")</f>
      </c>
      <c r="AE930" s="3">
        <f>IFERROR(VLOOKUP(A930,'星云问卷'!A:O,15,0),"")</f>
      </c>
      <c r="AF930" s="1">
        <f>IFERROR(VLOOKUP(A930,'微伴数据'!A:DB,72,0),"")</f>
      </c>
      <c r="AG930" s="5"/>
      <c r="AH930" s="4"/>
      <c r="AI930" s="5"/>
      <c r="AJ930" s="4"/>
      <c r="AK930" s="4"/>
      <c r="AL930" s="4"/>
      <c r="AM930" s="1"/>
      <c r="AN930" s="1"/>
      <c r="AO930" s="1"/>
    </row>
    <row r="931">
      <c r="A931" s="1">
        <f>IF('微伴数据'!A929="","",'微伴数据'!A929)</f>
      </c>
      <c r="B931" s="1">
        <f>IF('微伴数据'!B929="","",'微伴数据'!B929)</f>
      </c>
      <c r="C931" s="1">
        <f>IF('微伴数据'!G929="","",'微伴数据'!G929)</f>
      </c>
      <c r="D931" s="1">
        <f>IF('微伴数据'!D929="","",'微伴数据'!D929)</f>
      </c>
      <c r="E931" s="1">
        <f>IF('微伴数据'!CR923="","",'微伴数据'!CR923)</f>
      </c>
      <c r="F931" s="1">
        <f>IF('微伴数据'!CL923="","",'微伴数据'!CL923)</f>
      </c>
      <c r="G931" s="1" t="str">
        <v>B</v>
      </c>
      <c r="H931" s="1" t="str">
        <v>建联</v>
      </c>
      <c r="I931" s="1">
        <f>VLOOKUP(A931,'Sheet9'!A:A,1,0)</f>
      </c>
      <c r="J931" s="3"/>
      <c r="K931" s="1">
        <f>T931&amp;CHAR(10)&amp;U931&amp;CHAR(10)&amp;V931&amp;CHAR(10)&amp;Y931&amp;CHAR(10)&amp;Z931&amp;CHAR(10)&amp;AA931&amp;CHAR(10)&amp;AB931&amp;CHAR(10)&amp;AC931&amp;CHAR(10)&amp;AD931&amp;CHAR(10)&amp;AE931</f>
      </c>
      <c r="L931" s="2">
        <f>IFERROR(VLOOKUP(#REF!,'第一课直播'!D:L,9,0),IFERROR(VLOOKUP('第一课回放'!C:H,5,0),"未到课"))</f>
      </c>
      <c r="M931" s="2">
        <f>IFERROR(VLOOKUP(#REF!,'第一课回放'!C:H,5,0),"0:00:00")</f>
      </c>
      <c r="N931" s="2">
        <f>IFERROR(VLOOKUP(#REF!,'第二课直播'!D:L,9,0),"未到课")</f>
      </c>
      <c r="O931" s="2"/>
      <c r="P931" s="2"/>
      <c r="Q931" s="2"/>
      <c r="R931" s="2"/>
      <c r="S931" s="1">
        <f>IFERROR(VLOOKUP(A931,'微伴数据'!A:DB,12,0),"")</f>
      </c>
      <c r="T931" s="1">
        <f>IFERROR(VLOOKUP(A931,'微伴数据'!A:DB,32,0),"")</f>
      </c>
      <c r="U931" s="1">
        <f>IFERROR(VLOOKUP(A931,'微伴数据'!A:DC,81,0),"")</f>
      </c>
      <c r="V931" s="1"/>
      <c r="W931" s="1"/>
      <c r="X931" s="1">
        <f>IFERROR(VLOOKUP(A931,'星云问卷'!A:O,8,0),"")</f>
      </c>
      <c r="Y931" s="3">
        <f>IFERROR(VLOOKUP(A931,'星云问卷'!A:O,9,0),"")</f>
      </c>
      <c r="Z931" s="3">
        <f>IFERROR(VLOOKUP(A931,'星云问卷'!A:O,10,0),"")</f>
      </c>
      <c r="AA931" s="3">
        <f>IFERROR(VLOOKUP(A931,'星云问卷'!A:O,11,0),"")</f>
      </c>
      <c r="AB931" s="3">
        <f>IFERROR(VLOOKUP(A931,'星云问卷'!A:O,12,0),"")</f>
      </c>
      <c r="AC931" s="3">
        <f>IFERROR(VLOOKUP(A931,'星云问卷'!A:O,13,0),"")</f>
      </c>
      <c r="AD931" s="3">
        <f>IFERROR(VLOOKUP(A931,'星云问卷'!A:O,14,0),"")</f>
      </c>
      <c r="AE931" s="3">
        <f>IFERROR(VLOOKUP(A931,'星云问卷'!A:O,15,0),"")</f>
      </c>
      <c r="AF931" s="1">
        <f>IFERROR(VLOOKUP(A931,'微伴数据'!A:DB,72,0),"")</f>
      </c>
      <c r="AG931" s="5"/>
      <c r="AH931" s="4"/>
      <c r="AI931" s="5"/>
      <c r="AJ931" s="4"/>
      <c r="AK931" s="4"/>
      <c r="AL931" s="4"/>
      <c r="AM931" s="1"/>
      <c r="AN931" s="1"/>
      <c r="AO931" s="1"/>
    </row>
    <row r="932">
      <c r="A932" s="1">
        <f>IF('微伴数据'!A930="","",'微伴数据'!A930)</f>
      </c>
      <c r="B932" s="1">
        <f>IF('微伴数据'!B930="","",'微伴数据'!B930)</f>
      </c>
      <c r="C932" s="1">
        <f>IF('微伴数据'!G930="","",'微伴数据'!G930)</f>
      </c>
      <c r="D932" s="1">
        <f>IF('微伴数据'!D930="","",'微伴数据'!D930)</f>
      </c>
      <c r="E932" s="1">
        <f>IF('微伴数据'!CR924="","",'微伴数据'!CR924)</f>
      </c>
      <c r="F932" s="1">
        <f>IF('微伴数据'!CL924="","",'微伴数据'!CL924)</f>
      </c>
      <c r="G932" s="1" t="str">
        <v>B</v>
      </c>
      <c r="H932" s="1" t="str">
        <v>建联</v>
      </c>
      <c r="I932" s="1">
        <f>VLOOKUP(A932,'Sheet9'!A:A,1,0)</f>
      </c>
      <c r="J932" s="3"/>
      <c r="K932" s="1">
        <f>T932&amp;CHAR(10)&amp;U932&amp;CHAR(10)&amp;V932&amp;CHAR(10)&amp;Y932&amp;CHAR(10)&amp;Z932&amp;CHAR(10)&amp;AA932&amp;CHAR(10)&amp;AB932&amp;CHAR(10)&amp;AC932&amp;CHAR(10)&amp;AD932&amp;CHAR(10)&amp;AE932</f>
      </c>
      <c r="L932" s="2">
        <f>IFERROR(VLOOKUP(#REF!,'第一课直播'!D:L,9,0),IFERROR(VLOOKUP('第一课回放'!C:H,5,0),"未到课"))</f>
      </c>
      <c r="M932" s="2">
        <f>IFERROR(VLOOKUP(#REF!,'第一课回放'!C:H,5,0),"0:00:00")</f>
      </c>
      <c r="N932" s="2">
        <f>IFERROR(VLOOKUP(#REF!,'第二课直播'!D:L,9,0),"未到课")</f>
      </c>
      <c r="O932" s="2"/>
      <c r="P932" s="2"/>
      <c r="Q932" s="2"/>
      <c r="R932" s="2"/>
      <c r="S932" s="1">
        <f>IFERROR(VLOOKUP(A932,'微伴数据'!A:DB,12,0),"")</f>
      </c>
      <c r="T932" s="1">
        <f>IFERROR(VLOOKUP(A932,'微伴数据'!A:DB,32,0),"")</f>
      </c>
      <c r="U932" s="1">
        <f>IFERROR(VLOOKUP(A932,'微伴数据'!A:DC,81,0),"")</f>
      </c>
      <c r="V932" s="1"/>
      <c r="W932" s="1"/>
      <c r="X932" s="1">
        <f>IFERROR(VLOOKUP(A932,'星云问卷'!A:O,8,0),"")</f>
      </c>
      <c r="Y932" s="3">
        <f>IFERROR(VLOOKUP(A932,'星云问卷'!A:O,9,0),"")</f>
      </c>
      <c r="Z932" s="3">
        <f>IFERROR(VLOOKUP(A932,'星云问卷'!A:O,10,0),"")</f>
      </c>
      <c r="AA932" s="3">
        <f>IFERROR(VLOOKUP(A932,'星云问卷'!A:O,11,0),"")</f>
      </c>
      <c r="AB932" s="3">
        <f>IFERROR(VLOOKUP(A932,'星云问卷'!A:O,12,0),"")</f>
      </c>
      <c r="AC932" s="3">
        <f>IFERROR(VLOOKUP(A932,'星云问卷'!A:O,13,0),"")</f>
      </c>
      <c r="AD932" s="3">
        <f>IFERROR(VLOOKUP(A932,'星云问卷'!A:O,14,0),"")</f>
      </c>
      <c r="AE932" s="3">
        <f>IFERROR(VLOOKUP(A932,'星云问卷'!A:O,15,0),"")</f>
      </c>
      <c r="AF932" s="1">
        <f>IFERROR(VLOOKUP(A932,'微伴数据'!A:DB,72,0),"")</f>
      </c>
      <c r="AG932" s="5"/>
      <c r="AH932" s="4"/>
      <c r="AI932" s="5"/>
      <c r="AJ932" s="4"/>
      <c r="AK932" s="4"/>
      <c r="AL932" s="4"/>
      <c r="AM932" s="1"/>
      <c r="AN932" s="1"/>
      <c r="AO932" s="1"/>
    </row>
    <row r="933">
      <c r="A933" s="1">
        <f>IF('微伴数据'!A931="","",'微伴数据'!A931)</f>
      </c>
      <c r="B933" s="1">
        <f>IF('微伴数据'!B931="","",'微伴数据'!B931)</f>
      </c>
      <c r="C933" s="1">
        <f>IF('微伴数据'!G931="","",'微伴数据'!G931)</f>
      </c>
      <c r="D933" s="1">
        <f>IF('微伴数据'!D931="","",'微伴数据'!D931)</f>
      </c>
      <c r="E933" s="1">
        <f>IF('微伴数据'!CR925="","",'微伴数据'!CR925)</f>
      </c>
      <c r="F933" s="1">
        <f>IF('微伴数据'!CL925="","",'微伴数据'!CL925)</f>
      </c>
      <c r="G933" s="1" t="str">
        <v>B</v>
      </c>
      <c r="H933" s="1" t="str">
        <v>建联</v>
      </c>
      <c r="I933" s="1">
        <f>VLOOKUP(A933,'Sheet9'!A:A,1,0)</f>
      </c>
      <c r="J933" s="3"/>
      <c r="K933" s="1">
        <f>T933&amp;CHAR(10)&amp;U933&amp;CHAR(10)&amp;V933&amp;CHAR(10)&amp;Y933&amp;CHAR(10)&amp;Z933&amp;CHAR(10)&amp;AA933&amp;CHAR(10)&amp;AB933&amp;CHAR(10)&amp;AC933&amp;CHAR(10)&amp;AD933&amp;CHAR(10)&amp;AE933</f>
      </c>
      <c r="L933" s="2">
        <f>IFERROR(VLOOKUP(#REF!,'第一课直播'!D:L,9,0),IFERROR(VLOOKUP('第一课回放'!C:H,5,0),"未到课"))</f>
      </c>
      <c r="M933" s="2">
        <f>IFERROR(VLOOKUP(#REF!,'第一课回放'!C:H,5,0),"0:00:00")</f>
      </c>
      <c r="N933" s="2">
        <f>IFERROR(VLOOKUP(#REF!,'第二课直播'!D:L,9,0),"未到课")</f>
      </c>
      <c r="O933" s="2"/>
      <c r="P933" s="2"/>
      <c r="Q933" s="2"/>
      <c r="R933" s="2"/>
      <c r="S933" s="1">
        <f>IFERROR(VLOOKUP(A933,'微伴数据'!A:DB,12,0),"")</f>
      </c>
      <c r="T933" s="1">
        <f>IFERROR(VLOOKUP(A933,'微伴数据'!A:DB,32,0),"")</f>
      </c>
      <c r="U933" s="1">
        <f>IFERROR(VLOOKUP(A933,'微伴数据'!A:DC,81,0),"")</f>
      </c>
      <c r="V933" s="1"/>
      <c r="W933" s="1"/>
      <c r="X933" s="1">
        <f>IFERROR(VLOOKUP(A933,'星云问卷'!A:O,8,0),"")</f>
      </c>
      <c r="Y933" s="3">
        <f>IFERROR(VLOOKUP(A933,'星云问卷'!A:O,9,0),"")</f>
      </c>
      <c r="Z933" s="3">
        <f>IFERROR(VLOOKUP(A933,'星云问卷'!A:O,10,0),"")</f>
      </c>
      <c r="AA933" s="3">
        <f>IFERROR(VLOOKUP(A933,'星云问卷'!A:O,11,0),"")</f>
      </c>
      <c r="AB933" s="3">
        <f>IFERROR(VLOOKUP(A933,'星云问卷'!A:O,12,0),"")</f>
      </c>
      <c r="AC933" s="3">
        <f>IFERROR(VLOOKUP(A933,'星云问卷'!A:O,13,0),"")</f>
      </c>
      <c r="AD933" s="3">
        <f>IFERROR(VLOOKUP(A933,'星云问卷'!A:O,14,0),"")</f>
      </c>
      <c r="AE933" s="3">
        <f>IFERROR(VLOOKUP(A933,'星云问卷'!A:O,15,0),"")</f>
      </c>
      <c r="AF933" s="1">
        <f>IFERROR(VLOOKUP(A933,'微伴数据'!A:DB,72,0),"")</f>
      </c>
      <c r="AG933" s="5"/>
      <c r="AH933" s="4"/>
      <c r="AI933" s="5"/>
      <c r="AJ933" s="4"/>
      <c r="AK933" s="4"/>
      <c r="AL933" s="4"/>
      <c r="AM933" s="1"/>
      <c r="AN933" s="1"/>
      <c r="AO933" s="1"/>
    </row>
    <row r="934">
      <c r="A934" s="1">
        <f>IF('微伴数据'!A932="","",'微伴数据'!A932)</f>
      </c>
      <c r="B934" s="1">
        <f>IF('微伴数据'!B932="","",'微伴数据'!B932)</f>
      </c>
      <c r="C934" s="1">
        <f>IF('微伴数据'!G932="","",'微伴数据'!G932)</f>
      </c>
      <c r="D934" s="1">
        <f>IF('微伴数据'!D932="","",'微伴数据'!D932)</f>
      </c>
      <c r="E934" s="1">
        <f>IF('微伴数据'!CR926="","",'微伴数据'!CR926)</f>
      </c>
      <c r="F934" s="1">
        <f>IF('微伴数据'!CL926="","",'微伴数据'!CL926)</f>
      </c>
      <c r="G934" s="1" t="str">
        <v>B</v>
      </c>
      <c r="H934" s="1" t="str">
        <v>建联</v>
      </c>
      <c r="I934" s="1">
        <f>VLOOKUP(A934,'Sheet9'!A:A,1,0)</f>
      </c>
      <c r="J934" s="3"/>
      <c r="K934" s="1">
        <f>T934&amp;CHAR(10)&amp;U934&amp;CHAR(10)&amp;V934&amp;CHAR(10)&amp;Y934&amp;CHAR(10)&amp;Z934&amp;CHAR(10)&amp;AA934&amp;CHAR(10)&amp;AB934&amp;CHAR(10)&amp;AC934&amp;CHAR(10)&amp;AD934&amp;CHAR(10)&amp;AE934</f>
      </c>
      <c r="L934" s="2">
        <f>IFERROR(VLOOKUP(#REF!,'第一课直播'!D:L,9,0),IFERROR(VLOOKUP('第一课回放'!C:H,5,0),"未到课"))</f>
      </c>
      <c r="M934" s="2">
        <f>IFERROR(VLOOKUP(#REF!,'第一课回放'!C:H,5,0),"0:00:00")</f>
      </c>
      <c r="N934" s="2">
        <f>IFERROR(VLOOKUP(#REF!,'第二课直播'!D:L,9,0),"未到课")</f>
      </c>
      <c r="O934" s="2"/>
      <c r="P934" s="2"/>
      <c r="Q934" s="2"/>
      <c r="R934" s="2"/>
      <c r="S934" s="1">
        <f>IFERROR(VLOOKUP(A934,'微伴数据'!A:DB,12,0),"")</f>
      </c>
      <c r="T934" s="1">
        <f>IFERROR(VLOOKUP(A934,'微伴数据'!A:DB,32,0),"")</f>
      </c>
      <c r="U934" s="1">
        <f>IFERROR(VLOOKUP(A934,'微伴数据'!A:DC,81,0),"")</f>
      </c>
      <c r="V934" s="1"/>
      <c r="W934" s="1"/>
      <c r="X934" s="1">
        <f>IFERROR(VLOOKUP(A934,'星云问卷'!A:O,8,0),"")</f>
      </c>
      <c r="Y934" s="3">
        <f>IFERROR(VLOOKUP(A934,'星云问卷'!A:O,9,0),"")</f>
      </c>
      <c r="Z934" s="3">
        <f>IFERROR(VLOOKUP(A934,'星云问卷'!A:O,10,0),"")</f>
      </c>
      <c r="AA934" s="3">
        <f>IFERROR(VLOOKUP(A934,'星云问卷'!A:O,11,0),"")</f>
      </c>
      <c r="AB934" s="3">
        <f>IFERROR(VLOOKUP(A934,'星云问卷'!A:O,12,0),"")</f>
      </c>
      <c r="AC934" s="3">
        <f>IFERROR(VLOOKUP(A934,'星云问卷'!A:O,13,0),"")</f>
      </c>
      <c r="AD934" s="3">
        <f>IFERROR(VLOOKUP(A934,'星云问卷'!A:O,14,0),"")</f>
      </c>
      <c r="AE934" s="3">
        <f>IFERROR(VLOOKUP(A934,'星云问卷'!A:O,15,0),"")</f>
      </c>
      <c r="AF934" s="1">
        <f>IFERROR(VLOOKUP(A934,'微伴数据'!A:DB,72,0),"")</f>
      </c>
      <c r="AG934" s="5"/>
      <c r="AH934" s="4"/>
      <c r="AI934" s="5"/>
      <c r="AJ934" s="4"/>
      <c r="AK934" s="4"/>
      <c r="AL934" s="4"/>
      <c r="AM934" s="1"/>
      <c r="AN934" s="1"/>
      <c r="AO934" s="1"/>
    </row>
    <row r="935">
      <c r="A935" s="1">
        <f>IF('微伴数据'!A933="","",'微伴数据'!A933)</f>
      </c>
      <c r="B935" s="1">
        <f>IF('微伴数据'!B933="","",'微伴数据'!B933)</f>
      </c>
      <c r="C935" s="1">
        <f>IF('微伴数据'!G933="","",'微伴数据'!G933)</f>
      </c>
      <c r="D935" s="1">
        <f>IF('微伴数据'!D933="","",'微伴数据'!D933)</f>
      </c>
      <c r="E935" s="1">
        <f>IF('微伴数据'!CR927="","",'微伴数据'!CR927)</f>
      </c>
      <c r="F935" s="1">
        <f>IF('微伴数据'!CL927="","",'微伴数据'!CL927)</f>
      </c>
      <c r="G935" s="1" t="str">
        <v>B</v>
      </c>
      <c r="H935" s="1" t="str">
        <v>建联</v>
      </c>
      <c r="I935" s="1">
        <f>VLOOKUP(A935,'Sheet9'!A:A,1,0)</f>
      </c>
      <c r="J935" s="3"/>
      <c r="K935" s="1">
        <f>T935&amp;CHAR(10)&amp;U935&amp;CHAR(10)&amp;V935&amp;CHAR(10)&amp;Y935&amp;CHAR(10)&amp;Z935&amp;CHAR(10)&amp;AA935&amp;CHAR(10)&amp;AB935&amp;CHAR(10)&amp;AC935&amp;CHAR(10)&amp;AD935&amp;CHAR(10)&amp;AE935</f>
      </c>
      <c r="L935" s="2">
        <f>IFERROR(VLOOKUP(#REF!,'第一课直播'!D:L,9,0),IFERROR(VLOOKUP('第一课回放'!C:H,5,0),"未到课"))</f>
      </c>
      <c r="M935" s="2">
        <f>IFERROR(VLOOKUP(#REF!,'第一课回放'!C:H,5,0),"0:00:00")</f>
      </c>
      <c r="N935" s="2">
        <f>IFERROR(VLOOKUP(#REF!,'第二课直播'!D:L,9,0),"未到课")</f>
      </c>
      <c r="O935" s="2"/>
      <c r="P935" s="2"/>
      <c r="Q935" s="2"/>
      <c r="R935" s="2"/>
      <c r="S935" s="1">
        <f>IFERROR(VLOOKUP(A935,'微伴数据'!A:DB,12,0),"")</f>
      </c>
      <c r="T935" s="1">
        <f>IFERROR(VLOOKUP(A935,'微伴数据'!A:DB,32,0),"")</f>
      </c>
      <c r="U935" s="1">
        <f>IFERROR(VLOOKUP(A935,'微伴数据'!A:DC,81,0),"")</f>
      </c>
      <c r="V935" s="1"/>
      <c r="W935" s="1"/>
      <c r="X935" s="1">
        <f>IFERROR(VLOOKUP(A935,'星云问卷'!A:O,8,0),"")</f>
      </c>
      <c r="Y935" s="3">
        <f>IFERROR(VLOOKUP(A935,'星云问卷'!A:O,9,0),"")</f>
      </c>
      <c r="Z935" s="3">
        <f>IFERROR(VLOOKUP(A935,'星云问卷'!A:O,10,0),"")</f>
      </c>
      <c r="AA935" s="3">
        <f>IFERROR(VLOOKUP(A935,'星云问卷'!A:O,11,0),"")</f>
      </c>
      <c r="AB935" s="3">
        <f>IFERROR(VLOOKUP(A935,'星云问卷'!A:O,12,0),"")</f>
      </c>
      <c r="AC935" s="3">
        <f>IFERROR(VLOOKUP(A935,'星云问卷'!A:O,13,0),"")</f>
      </c>
      <c r="AD935" s="3">
        <f>IFERROR(VLOOKUP(A935,'星云问卷'!A:O,14,0),"")</f>
      </c>
      <c r="AE935" s="3">
        <f>IFERROR(VLOOKUP(A935,'星云问卷'!A:O,15,0),"")</f>
      </c>
      <c r="AF935" s="1">
        <f>IFERROR(VLOOKUP(A935,'微伴数据'!A:DB,72,0),"")</f>
      </c>
      <c r="AG935" s="5"/>
      <c r="AH935" s="4"/>
      <c r="AI935" s="5"/>
      <c r="AJ935" s="4"/>
      <c r="AK935" s="4"/>
      <c r="AL935" s="4"/>
      <c r="AM935" s="1"/>
      <c r="AN935" s="1"/>
      <c r="AO935" s="1"/>
    </row>
    <row r="936">
      <c r="A936" s="1">
        <f>IF('微伴数据'!A934="","",'微伴数据'!A934)</f>
      </c>
      <c r="B936" s="1">
        <f>IF('微伴数据'!B934="","",'微伴数据'!B934)</f>
      </c>
      <c r="C936" s="1">
        <f>IF('微伴数据'!G934="","",'微伴数据'!G934)</f>
      </c>
      <c r="D936" s="1">
        <f>IF('微伴数据'!D934="","",'微伴数据'!D934)</f>
      </c>
      <c r="E936" s="1">
        <f>IF('微伴数据'!CR928="","",'微伴数据'!CR928)</f>
      </c>
      <c r="F936" s="1">
        <f>IF('微伴数据'!CL928="","",'微伴数据'!CL928)</f>
      </c>
      <c r="G936" s="1" t="str">
        <v>B</v>
      </c>
      <c r="H936" s="1" t="str">
        <v>建联</v>
      </c>
      <c r="I936" s="1">
        <f>VLOOKUP(A936,'Sheet9'!A:A,1,0)</f>
      </c>
      <c r="J936" s="3"/>
      <c r="K936" s="1">
        <f>T936&amp;CHAR(10)&amp;U936&amp;CHAR(10)&amp;V936&amp;CHAR(10)&amp;Y936&amp;CHAR(10)&amp;Z936&amp;CHAR(10)&amp;AA936&amp;CHAR(10)&amp;AB936&amp;CHAR(10)&amp;AC936&amp;CHAR(10)&amp;AD936&amp;CHAR(10)&amp;AE936</f>
      </c>
      <c r="L936" s="2">
        <f>IFERROR(VLOOKUP(#REF!,'第一课直播'!D:L,9,0),IFERROR(VLOOKUP('第一课回放'!C:H,5,0),"未到课"))</f>
      </c>
      <c r="M936" s="2">
        <f>IFERROR(VLOOKUP(#REF!,'第一课回放'!C:H,5,0),"0:00:00")</f>
      </c>
      <c r="N936" s="2">
        <f>IFERROR(VLOOKUP(#REF!,'第二课直播'!D:L,9,0),"未到课")</f>
      </c>
      <c r="O936" s="2"/>
      <c r="P936" s="2"/>
      <c r="Q936" s="2"/>
      <c r="R936" s="2"/>
      <c r="S936" s="1">
        <f>IFERROR(VLOOKUP(A936,'微伴数据'!A:DB,12,0),"")</f>
      </c>
      <c r="T936" s="1">
        <f>IFERROR(VLOOKUP(A936,'微伴数据'!A:DB,32,0),"")</f>
      </c>
      <c r="U936" s="1">
        <f>IFERROR(VLOOKUP(A936,'微伴数据'!A:DC,81,0),"")</f>
      </c>
      <c r="V936" s="1"/>
      <c r="W936" s="1"/>
      <c r="X936" s="1">
        <f>IFERROR(VLOOKUP(A936,'星云问卷'!A:O,8,0),"")</f>
      </c>
      <c r="Y936" s="3">
        <f>IFERROR(VLOOKUP(A936,'星云问卷'!A:O,9,0),"")</f>
      </c>
      <c r="Z936" s="3">
        <f>IFERROR(VLOOKUP(A936,'星云问卷'!A:O,10,0),"")</f>
      </c>
      <c r="AA936" s="3">
        <f>IFERROR(VLOOKUP(A936,'星云问卷'!A:O,11,0),"")</f>
      </c>
      <c r="AB936" s="3">
        <f>IFERROR(VLOOKUP(A936,'星云问卷'!A:O,12,0),"")</f>
      </c>
      <c r="AC936" s="3">
        <f>IFERROR(VLOOKUP(A936,'星云问卷'!A:O,13,0),"")</f>
      </c>
      <c r="AD936" s="3">
        <f>IFERROR(VLOOKUP(A936,'星云问卷'!A:O,14,0),"")</f>
      </c>
      <c r="AE936" s="3">
        <f>IFERROR(VLOOKUP(A936,'星云问卷'!A:O,15,0),"")</f>
      </c>
      <c r="AF936" s="1">
        <f>IFERROR(VLOOKUP(A936,'微伴数据'!A:DB,72,0),"")</f>
      </c>
      <c r="AG936" s="5"/>
      <c r="AH936" s="4"/>
      <c r="AI936" s="5"/>
      <c r="AJ936" s="4"/>
      <c r="AK936" s="4"/>
      <c r="AL936" s="4"/>
      <c r="AM936" s="1"/>
      <c r="AN936" s="1"/>
      <c r="AO936" s="1"/>
    </row>
    <row r="937">
      <c r="A937" s="1">
        <f>IF('微伴数据'!A935="","",'微伴数据'!A935)</f>
      </c>
      <c r="B937" s="1">
        <f>IF('微伴数据'!B935="","",'微伴数据'!B935)</f>
      </c>
      <c r="C937" s="1">
        <f>IF('微伴数据'!G935="","",'微伴数据'!G935)</f>
      </c>
      <c r="D937" s="1">
        <f>IF('微伴数据'!D935="","",'微伴数据'!D935)</f>
      </c>
      <c r="E937" s="1">
        <f>IF('微伴数据'!CR929="","",'微伴数据'!CR929)</f>
      </c>
      <c r="F937" s="1">
        <f>IF('微伴数据'!CL929="","",'微伴数据'!CL929)</f>
      </c>
      <c r="G937" s="1" t="str">
        <v>B</v>
      </c>
      <c r="H937" s="1" t="str">
        <v>建联</v>
      </c>
      <c r="I937" s="1">
        <f>VLOOKUP(A937,'Sheet9'!A:A,1,0)</f>
      </c>
      <c r="J937" s="3"/>
      <c r="K937" s="1">
        <f>T937&amp;CHAR(10)&amp;U937&amp;CHAR(10)&amp;V937&amp;CHAR(10)&amp;Y937&amp;CHAR(10)&amp;Z937&amp;CHAR(10)&amp;AA937&amp;CHAR(10)&amp;AB937&amp;CHAR(10)&amp;AC937&amp;CHAR(10)&amp;AD937&amp;CHAR(10)&amp;AE937</f>
      </c>
      <c r="L937" s="2">
        <f>IFERROR(VLOOKUP(#REF!,'第一课直播'!D:L,9,0),IFERROR(VLOOKUP('第一课回放'!C:H,5,0),"未到课"))</f>
      </c>
      <c r="M937" s="2">
        <f>IFERROR(VLOOKUP(#REF!,'第一课回放'!C:H,5,0),"0:00:00")</f>
      </c>
      <c r="N937" s="2">
        <f>IFERROR(VLOOKUP(#REF!,'第二课直播'!D:L,9,0),"未到课")</f>
      </c>
      <c r="O937" s="2"/>
      <c r="P937" s="2"/>
      <c r="Q937" s="2"/>
      <c r="R937" s="2"/>
      <c r="S937" s="1">
        <f>IFERROR(VLOOKUP(A937,'微伴数据'!A:DB,12,0),"")</f>
      </c>
      <c r="T937" s="1">
        <f>IFERROR(VLOOKUP(A937,'微伴数据'!A:DB,32,0),"")</f>
      </c>
      <c r="U937" s="1">
        <f>IFERROR(VLOOKUP(A937,'微伴数据'!A:DC,81,0),"")</f>
      </c>
      <c r="V937" s="1"/>
      <c r="W937" s="1"/>
      <c r="X937" s="1">
        <f>IFERROR(VLOOKUP(A937,'星云问卷'!A:O,8,0),"")</f>
      </c>
      <c r="Y937" s="3">
        <f>IFERROR(VLOOKUP(A937,'星云问卷'!A:O,9,0),"")</f>
      </c>
      <c r="Z937" s="3">
        <f>IFERROR(VLOOKUP(A937,'星云问卷'!A:O,10,0),"")</f>
      </c>
      <c r="AA937" s="3">
        <f>IFERROR(VLOOKUP(A937,'星云问卷'!A:O,11,0),"")</f>
      </c>
      <c r="AB937" s="3">
        <f>IFERROR(VLOOKUP(A937,'星云问卷'!A:O,12,0),"")</f>
      </c>
      <c r="AC937" s="3">
        <f>IFERROR(VLOOKUP(A937,'星云问卷'!A:O,13,0),"")</f>
      </c>
      <c r="AD937" s="3">
        <f>IFERROR(VLOOKUP(A937,'星云问卷'!A:O,14,0),"")</f>
      </c>
      <c r="AE937" s="3">
        <f>IFERROR(VLOOKUP(A937,'星云问卷'!A:O,15,0),"")</f>
      </c>
      <c r="AF937" s="1">
        <f>IFERROR(VLOOKUP(A937,'微伴数据'!A:DB,72,0),"")</f>
      </c>
      <c r="AG937" s="5"/>
      <c r="AH937" s="4"/>
      <c r="AI937" s="5"/>
      <c r="AJ937" s="4"/>
      <c r="AK937" s="4"/>
      <c r="AL937" s="4"/>
      <c r="AM937" s="1"/>
      <c r="AN937" s="1"/>
      <c r="AO937" s="1"/>
    </row>
    <row r="938">
      <c r="A938" s="1">
        <f>IF('微伴数据'!A936="","",'微伴数据'!A936)</f>
      </c>
      <c r="B938" s="1">
        <f>IF('微伴数据'!B936="","",'微伴数据'!B936)</f>
      </c>
      <c r="C938" s="1">
        <f>IF('微伴数据'!G936="","",'微伴数据'!G936)</f>
      </c>
      <c r="D938" s="1">
        <f>IF('微伴数据'!D936="","",'微伴数据'!D936)</f>
      </c>
      <c r="E938" s="1">
        <f>IF('微伴数据'!CR930="","",'微伴数据'!CR930)</f>
      </c>
      <c r="F938" s="1">
        <f>IF('微伴数据'!CL930="","",'微伴数据'!CL930)</f>
      </c>
      <c r="G938" s="1" t="str">
        <v>B</v>
      </c>
      <c r="H938" s="1" t="str">
        <v>建联</v>
      </c>
      <c r="I938" s="1">
        <f>VLOOKUP(A938,'Sheet9'!A:A,1,0)</f>
      </c>
      <c r="J938" s="3"/>
      <c r="K938" s="1">
        <f>T938&amp;CHAR(10)&amp;U938&amp;CHAR(10)&amp;V938&amp;CHAR(10)&amp;Y938&amp;CHAR(10)&amp;Z938&amp;CHAR(10)&amp;AA938&amp;CHAR(10)&amp;AB938&amp;CHAR(10)&amp;AC938&amp;CHAR(10)&amp;AD938&amp;CHAR(10)&amp;AE938</f>
      </c>
      <c r="L938" s="2">
        <f>IFERROR(VLOOKUP(#REF!,'第一课直播'!D:L,9,0),IFERROR(VLOOKUP('第一课回放'!C:H,5,0),"未到课"))</f>
      </c>
      <c r="M938" s="2">
        <f>IFERROR(VLOOKUP(#REF!,'第一课回放'!C:H,5,0),"0:00:00")</f>
      </c>
      <c r="N938" s="2">
        <f>IFERROR(VLOOKUP(#REF!,'第二课直播'!D:L,9,0),"未到课")</f>
      </c>
      <c r="O938" s="2"/>
      <c r="P938" s="2"/>
      <c r="Q938" s="2"/>
      <c r="R938" s="2"/>
      <c r="S938" s="1">
        <f>IFERROR(VLOOKUP(A938,'微伴数据'!A:DB,12,0),"")</f>
      </c>
      <c r="T938" s="1">
        <f>IFERROR(VLOOKUP(A938,'微伴数据'!A:DB,32,0),"")</f>
      </c>
      <c r="U938" s="1">
        <f>IFERROR(VLOOKUP(A938,'微伴数据'!A:DC,81,0),"")</f>
      </c>
      <c r="V938" s="1"/>
      <c r="W938" s="1"/>
      <c r="X938" s="1">
        <f>IFERROR(VLOOKUP(A938,'星云问卷'!A:O,8,0),"")</f>
      </c>
      <c r="Y938" s="3">
        <f>IFERROR(VLOOKUP(A938,'星云问卷'!A:O,9,0),"")</f>
      </c>
      <c r="Z938" s="3">
        <f>IFERROR(VLOOKUP(A938,'星云问卷'!A:O,10,0),"")</f>
      </c>
      <c r="AA938" s="3">
        <f>IFERROR(VLOOKUP(A938,'星云问卷'!A:O,11,0),"")</f>
      </c>
      <c r="AB938" s="3">
        <f>IFERROR(VLOOKUP(A938,'星云问卷'!A:O,12,0),"")</f>
      </c>
      <c r="AC938" s="3">
        <f>IFERROR(VLOOKUP(A938,'星云问卷'!A:O,13,0),"")</f>
      </c>
      <c r="AD938" s="3">
        <f>IFERROR(VLOOKUP(A938,'星云问卷'!A:O,14,0),"")</f>
      </c>
      <c r="AE938" s="3">
        <f>IFERROR(VLOOKUP(A938,'星云问卷'!A:O,15,0),"")</f>
      </c>
      <c r="AF938" s="1">
        <f>IFERROR(VLOOKUP(A938,'微伴数据'!A:DB,72,0),"")</f>
      </c>
      <c r="AG938" s="5"/>
      <c r="AH938" s="4"/>
      <c r="AI938" s="5"/>
      <c r="AJ938" s="4"/>
      <c r="AK938" s="4"/>
      <c r="AL938" s="4"/>
      <c r="AM938" s="1"/>
      <c r="AN938" s="1"/>
      <c r="AO938" s="1"/>
    </row>
    <row r="939">
      <c r="A939" s="1">
        <f>IF('微伴数据'!A937="","",'微伴数据'!A937)</f>
      </c>
      <c r="B939" s="1">
        <f>IF('微伴数据'!B937="","",'微伴数据'!B937)</f>
      </c>
      <c r="C939" s="1">
        <f>IF('微伴数据'!G937="","",'微伴数据'!G937)</f>
      </c>
      <c r="D939" s="1">
        <f>IF('微伴数据'!D937="","",'微伴数据'!D937)</f>
      </c>
      <c r="E939" s="1">
        <f>IF('微伴数据'!CR931="","",'微伴数据'!CR931)</f>
      </c>
      <c r="F939" s="1">
        <f>IF('微伴数据'!CL931="","",'微伴数据'!CL931)</f>
      </c>
      <c r="G939" s="1" t="str">
        <v>B</v>
      </c>
      <c r="H939" s="1" t="str">
        <v>建联</v>
      </c>
      <c r="I939" s="1">
        <f>VLOOKUP(A939,'Sheet9'!A:A,1,0)</f>
      </c>
      <c r="J939" s="3"/>
      <c r="K939" s="1">
        <f>T939&amp;CHAR(10)&amp;U939&amp;CHAR(10)&amp;V939&amp;CHAR(10)&amp;Y939&amp;CHAR(10)&amp;Z939&amp;CHAR(10)&amp;AA939&amp;CHAR(10)&amp;AB939&amp;CHAR(10)&amp;AC939&amp;CHAR(10)&amp;AD939&amp;CHAR(10)&amp;AE939</f>
      </c>
      <c r="L939" s="2">
        <f>IFERROR(VLOOKUP(#REF!,'第一课直播'!D:L,9,0),IFERROR(VLOOKUP('第一课回放'!C:H,5,0),"未到课"))</f>
      </c>
      <c r="M939" s="2">
        <f>IFERROR(VLOOKUP(#REF!,'第一课回放'!C:H,5,0),"0:00:00")</f>
      </c>
      <c r="N939" s="2">
        <f>IFERROR(VLOOKUP(#REF!,'第二课直播'!D:L,9,0),"未到课")</f>
      </c>
      <c r="O939" s="2"/>
      <c r="P939" s="2"/>
      <c r="Q939" s="2"/>
      <c r="R939" s="2"/>
      <c r="S939" s="1">
        <f>IFERROR(VLOOKUP(A939,'微伴数据'!A:DB,12,0),"")</f>
      </c>
      <c r="T939" s="1">
        <f>IFERROR(VLOOKUP(A939,'微伴数据'!A:DB,32,0),"")</f>
      </c>
      <c r="U939" s="1">
        <f>IFERROR(VLOOKUP(A939,'微伴数据'!A:DC,81,0),"")</f>
      </c>
      <c r="V939" s="1"/>
      <c r="W939" s="1"/>
      <c r="X939" s="1">
        <f>IFERROR(VLOOKUP(A939,'星云问卷'!A:O,8,0),"")</f>
      </c>
      <c r="Y939" s="3">
        <f>IFERROR(VLOOKUP(A939,'星云问卷'!A:O,9,0),"")</f>
      </c>
      <c r="Z939" s="3">
        <f>IFERROR(VLOOKUP(A939,'星云问卷'!A:O,10,0),"")</f>
      </c>
      <c r="AA939" s="3">
        <f>IFERROR(VLOOKUP(A939,'星云问卷'!A:O,11,0),"")</f>
      </c>
      <c r="AB939" s="3">
        <f>IFERROR(VLOOKUP(A939,'星云问卷'!A:O,12,0),"")</f>
      </c>
      <c r="AC939" s="3">
        <f>IFERROR(VLOOKUP(A939,'星云问卷'!A:O,13,0),"")</f>
      </c>
      <c r="AD939" s="3">
        <f>IFERROR(VLOOKUP(A939,'星云问卷'!A:O,14,0),"")</f>
      </c>
      <c r="AE939" s="3">
        <f>IFERROR(VLOOKUP(A939,'星云问卷'!A:O,15,0),"")</f>
      </c>
      <c r="AF939" s="1">
        <f>IFERROR(VLOOKUP(A939,'微伴数据'!A:DB,72,0),"")</f>
      </c>
      <c r="AG939" s="5"/>
      <c r="AH939" s="4"/>
      <c r="AI939" s="5"/>
      <c r="AJ939" s="4"/>
      <c r="AK939" s="4"/>
      <c r="AL939" s="4"/>
      <c r="AM939" s="1"/>
      <c r="AN939" s="1"/>
      <c r="AO939" s="1"/>
    </row>
    <row r="940">
      <c r="A940" s="1">
        <f>IF('微伴数据'!A938="","",'微伴数据'!A938)</f>
      </c>
      <c r="B940" s="1">
        <f>IF('微伴数据'!B938="","",'微伴数据'!B938)</f>
      </c>
      <c r="C940" s="1">
        <f>IF('微伴数据'!G938="","",'微伴数据'!G938)</f>
      </c>
      <c r="D940" s="1">
        <f>IF('微伴数据'!D938="","",'微伴数据'!D938)</f>
      </c>
      <c r="E940" s="1">
        <f>IF('微伴数据'!CR932="","",'微伴数据'!CR932)</f>
      </c>
      <c r="F940" s="1">
        <f>IF('微伴数据'!CL932="","",'微伴数据'!CL932)</f>
      </c>
      <c r="G940" s="1" t="str">
        <v>B</v>
      </c>
      <c r="H940" s="1" t="str">
        <v>建联</v>
      </c>
      <c r="I940" s="1">
        <f>VLOOKUP(A940,'Sheet9'!A:A,1,0)</f>
      </c>
      <c r="J940" s="3"/>
      <c r="K940" s="1">
        <f>T940&amp;CHAR(10)&amp;U940&amp;CHAR(10)&amp;V940&amp;CHAR(10)&amp;Y940&amp;CHAR(10)&amp;Z940&amp;CHAR(10)&amp;AA940&amp;CHAR(10)&amp;AB940&amp;CHAR(10)&amp;AC940&amp;CHAR(10)&amp;AD940&amp;CHAR(10)&amp;AE940</f>
      </c>
      <c r="L940" s="2">
        <f>IFERROR(VLOOKUP(#REF!,'第一课直播'!D:L,9,0),IFERROR(VLOOKUP('第一课回放'!C:H,5,0),"未到课"))</f>
      </c>
      <c r="M940" s="2">
        <f>IFERROR(VLOOKUP(#REF!,'第一课回放'!C:H,5,0),"0:00:00")</f>
      </c>
      <c r="N940" s="2">
        <f>IFERROR(VLOOKUP(#REF!,'第二课直播'!D:L,9,0),"未到课")</f>
      </c>
      <c r="O940" s="2"/>
      <c r="P940" s="2"/>
      <c r="Q940" s="2"/>
      <c r="R940" s="2"/>
      <c r="S940" s="1">
        <f>IFERROR(VLOOKUP(A940,'微伴数据'!A:DB,12,0),"")</f>
      </c>
      <c r="T940" s="1">
        <f>IFERROR(VLOOKUP(A940,'微伴数据'!A:DB,32,0),"")</f>
      </c>
      <c r="U940" s="1">
        <f>IFERROR(VLOOKUP(A940,'微伴数据'!A:DC,81,0),"")</f>
      </c>
      <c r="V940" s="1"/>
      <c r="W940" s="1"/>
      <c r="X940" s="1">
        <f>IFERROR(VLOOKUP(A940,'星云问卷'!A:O,8,0),"")</f>
      </c>
      <c r="Y940" s="3">
        <f>IFERROR(VLOOKUP(A940,'星云问卷'!A:O,9,0),"")</f>
      </c>
      <c r="Z940" s="3">
        <f>IFERROR(VLOOKUP(A940,'星云问卷'!A:O,10,0),"")</f>
      </c>
      <c r="AA940" s="3">
        <f>IFERROR(VLOOKUP(A940,'星云问卷'!A:O,11,0),"")</f>
      </c>
      <c r="AB940" s="3">
        <f>IFERROR(VLOOKUP(A940,'星云问卷'!A:O,12,0),"")</f>
      </c>
      <c r="AC940" s="3">
        <f>IFERROR(VLOOKUP(A940,'星云问卷'!A:O,13,0),"")</f>
      </c>
      <c r="AD940" s="3">
        <f>IFERROR(VLOOKUP(A940,'星云问卷'!A:O,14,0),"")</f>
      </c>
      <c r="AE940" s="3">
        <f>IFERROR(VLOOKUP(A940,'星云问卷'!A:O,15,0),"")</f>
      </c>
      <c r="AF940" s="1">
        <f>IFERROR(VLOOKUP(A940,'微伴数据'!A:DB,72,0),"")</f>
      </c>
      <c r="AG940" s="5"/>
      <c r="AH940" s="4"/>
      <c r="AI940" s="5"/>
      <c r="AJ940" s="4"/>
      <c r="AK940" s="4"/>
      <c r="AL940" s="4"/>
      <c r="AM940" s="1"/>
      <c r="AN940" s="1"/>
      <c r="AO940" s="1"/>
    </row>
    <row r="941">
      <c r="A941" s="1">
        <f>IF('微伴数据'!A939="","",'微伴数据'!A939)</f>
      </c>
      <c r="B941" s="1">
        <f>IF('微伴数据'!B939="","",'微伴数据'!B939)</f>
      </c>
      <c r="C941" s="1">
        <f>IF('微伴数据'!G939="","",'微伴数据'!G939)</f>
      </c>
      <c r="D941" s="1">
        <f>IF('微伴数据'!D939="","",'微伴数据'!D939)</f>
      </c>
      <c r="E941" s="1">
        <f>IF('微伴数据'!CR933="","",'微伴数据'!CR933)</f>
      </c>
      <c r="F941" s="1">
        <f>IF('微伴数据'!CL933="","",'微伴数据'!CL933)</f>
      </c>
      <c r="G941" s="1" t="str">
        <v>B</v>
      </c>
      <c r="H941" s="1" t="str">
        <v>建联</v>
      </c>
      <c r="I941" s="1">
        <f>VLOOKUP(A941,'Sheet9'!A:A,1,0)</f>
      </c>
      <c r="J941" s="3"/>
      <c r="K941" s="1">
        <f>T941&amp;CHAR(10)&amp;U941&amp;CHAR(10)&amp;V941&amp;CHAR(10)&amp;Y941&amp;CHAR(10)&amp;Z941&amp;CHAR(10)&amp;AA941&amp;CHAR(10)&amp;AB941&amp;CHAR(10)&amp;AC941&amp;CHAR(10)&amp;AD941&amp;CHAR(10)&amp;AE941</f>
      </c>
      <c r="L941" s="2">
        <f>IFERROR(VLOOKUP(#REF!,'第一课直播'!D:L,9,0),IFERROR(VLOOKUP('第一课回放'!C:H,5,0),"未到课"))</f>
      </c>
      <c r="M941" s="2">
        <f>IFERROR(VLOOKUP(#REF!,'第一课回放'!C:H,5,0),"0:00:00")</f>
      </c>
      <c r="N941" s="2">
        <f>IFERROR(VLOOKUP(#REF!,'第二课直播'!D:L,9,0),"未到课")</f>
      </c>
      <c r="O941" s="2"/>
      <c r="P941" s="2"/>
      <c r="Q941" s="2"/>
      <c r="R941" s="2"/>
      <c r="S941" s="1">
        <f>IFERROR(VLOOKUP(A941,'微伴数据'!A:DB,12,0),"")</f>
      </c>
      <c r="T941" s="1">
        <f>IFERROR(VLOOKUP(A941,'微伴数据'!A:DB,32,0),"")</f>
      </c>
      <c r="U941" s="1">
        <f>IFERROR(VLOOKUP(A941,'微伴数据'!A:DC,81,0),"")</f>
      </c>
      <c r="V941" s="1"/>
      <c r="W941" s="1"/>
      <c r="X941" s="1">
        <f>IFERROR(VLOOKUP(A941,'星云问卷'!A:O,8,0),"")</f>
      </c>
      <c r="Y941" s="3">
        <f>IFERROR(VLOOKUP(A941,'星云问卷'!A:O,9,0),"")</f>
      </c>
      <c r="Z941" s="3">
        <f>IFERROR(VLOOKUP(A941,'星云问卷'!A:O,10,0),"")</f>
      </c>
      <c r="AA941" s="3">
        <f>IFERROR(VLOOKUP(A941,'星云问卷'!A:O,11,0),"")</f>
      </c>
      <c r="AB941" s="3">
        <f>IFERROR(VLOOKUP(A941,'星云问卷'!A:O,12,0),"")</f>
      </c>
      <c r="AC941" s="3">
        <f>IFERROR(VLOOKUP(A941,'星云问卷'!A:O,13,0),"")</f>
      </c>
      <c r="AD941" s="3">
        <f>IFERROR(VLOOKUP(A941,'星云问卷'!A:O,14,0),"")</f>
      </c>
      <c r="AE941" s="3">
        <f>IFERROR(VLOOKUP(A941,'星云问卷'!A:O,15,0),"")</f>
      </c>
      <c r="AF941" s="1">
        <f>IFERROR(VLOOKUP(A941,'微伴数据'!A:DB,72,0),"")</f>
      </c>
      <c r="AG941" s="5"/>
      <c r="AH941" s="4"/>
      <c r="AI941" s="5"/>
      <c r="AJ941" s="4"/>
      <c r="AK941" s="4"/>
      <c r="AL941" s="4"/>
      <c r="AM941" s="1"/>
      <c r="AN941" s="1"/>
      <c r="AO941" s="1"/>
    </row>
    <row r="942">
      <c r="A942" s="1">
        <f>IF('微伴数据'!A940="","",'微伴数据'!A940)</f>
      </c>
      <c r="B942" s="1">
        <f>IF('微伴数据'!B940="","",'微伴数据'!B940)</f>
      </c>
      <c r="C942" s="1">
        <f>IF('微伴数据'!G940="","",'微伴数据'!G940)</f>
      </c>
      <c r="D942" s="1">
        <f>IF('微伴数据'!D940="","",'微伴数据'!D940)</f>
      </c>
      <c r="E942" s="1">
        <f>IF('微伴数据'!CR934="","",'微伴数据'!CR934)</f>
      </c>
      <c r="F942" s="1">
        <f>IF('微伴数据'!CL934="","",'微伴数据'!CL934)</f>
      </c>
      <c r="G942" s="1" t="str">
        <v>B</v>
      </c>
      <c r="H942" s="1" t="str">
        <v>建联</v>
      </c>
      <c r="I942" s="1">
        <f>VLOOKUP(A942,'Sheet9'!A:A,1,0)</f>
      </c>
      <c r="J942" s="3"/>
      <c r="K942" s="1">
        <f>T942&amp;CHAR(10)&amp;U942&amp;CHAR(10)&amp;V942&amp;CHAR(10)&amp;Y942&amp;CHAR(10)&amp;Z942&amp;CHAR(10)&amp;AA942&amp;CHAR(10)&amp;AB942&amp;CHAR(10)&amp;AC942&amp;CHAR(10)&amp;AD942&amp;CHAR(10)&amp;AE942</f>
      </c>
      <c r="L942" s="2">
        <f>IFERROR(VLOOKUP(#REF!,'第一课直播'!D:L,9,0),IFERROR(VLOOKUP('第一课回放'!C:H,5,0),"未到课"))</f>
      </c>
      <c r="M942" s="2">
        <f>IFERROR(VLOOKUP(#REF!,'第一课回放'!C:H,5,0),"0:00:00")</f>
      </c>
      <c r="N942" s="2">
        <f>IFERROR(VLOOKUP(#REF!,'第二课直播'!D:L,9,0),"未到课")</f>
      </c>
      <c r="O942" s="2"/>
      <c r="P942" s="2"/>
      <c r="Q942" s="2"/>
      <c r="R942" s="2"/>
      <c r="S942" s="1">
        <f>IFERROR(VLOOKUP(A942,'微伴数据'!A:DB,12,0),"")</f>
      </c>
      <c r="T942" s="1">
        <f>IFERROR(VLOOKUP(A942,'微伴数据'!A:DB,32,0),"")</f>
      </c>
      <c r="U942" s="1">
        <f>IFERROR(VLOOKUP(A942,'微伴数据'!A:DC,81,0),"")</f>
      </c>
      <c r="V942" s="1"/>
      <c r="W942" s="1"/>
      <c r="X942" s="1">
        <f>IFERROR(VLOOKUP(A942,'星云问卷'!A:O,8,0),"")</f>
      </c>
      <c r="Y942" s="3">
        <f>IFERROR(VLOOKUP(A942,'星云问卷'!A:O,9,0),"")</f>
      </c>
      <c r="Z942" s="3">
        <f>IFERROR(VLOOKUP(A942,'星云问卷'!A:O,10,0),"")</f>
      </c>
      <c r="AA942" s="3">
        <f>IFERROR(VLOOKUP(A942,'星云问卷'!A:O,11,0),"")</f>
      </c>
      <c r="AB942" s="3">
        <f>IFERROR(VLOOKUP(A942,'星云问卷'!A:O,12,0),"")</f>
      </c>
      <c r="AC942" s="3">
        <f>IFERROR(VLOOKUP(A942,'星云问卷'!A:O,13,0),"")</f>
      </c>
      <c r="AD942" s="3">
        <f>IFERROR(VLOOKUP(A942,'星云问卷'!A:O,14,0),"")</f>
      </c>
      <c r="AE942" s="3">
        <f>IFERROR(VLOOKUP(A942,'星云问卷'!A:O,15,0),"")</f>
      </c>
      <c r="AF942" s="1">
        <f>IFERROR(VLOOKUP(A942,'微伴数据'!A:DB,72,0),"")</f>
      </c>
      <c r="AG942" s="5"/>
      <c r="AH942" s="4"/>
      <c r="AI942" s="5"/>
      <c r="AJ942" s="4"/>
      <c r="AK942" s="4"/>
      <c r="AL942" s="4"/>
      <c r="AM942" s="1"/>
      <c r="AN942" s="1"/>
      <c r="AO942" s="1"/>
    </row>
    <row r="943">
      <c r="A943" s="1">
        <f>IF('微伴数据'!A941="","",'微伴数据'!A941)</f>
      </c>
      <c r="B943" s="1">
        <f>IF('微伴数据'!B941="","",'微伴数据'!B941)</f>
      </c>
      <c r="C943" s="1">
        <f>IF('微伴数据'!G941="","",'微伴数据'!G941)</f>
      </c>
      <c r="D943" s="1">
        <f>IF('微伴数据'!D941="","",'微伴数据'!D941)</f>
      </c>
      <c r="E943" s="1">
        <f>IF('微伴数据'!CR935="","",'微伴数据'!CR935)</f>
      </c>
      <c r="F943" s="1">
        <f>IF('微伴数据'!CL935="","",'微伴数据'!CL935)</f>
      </c>
      <c r="G943" s="1" t="str">
        <v>B</v>
      </c>
      <c r="H943" s="1" t="str">
        <v>建联</v>
      </c>
      <c r="I943" s="1">
        <f>VLOOKUP(A943,'Sheet9'!A:A,1,0)</f>
      </c>
      <c r="J943" s="3"/>
      <c r="K943" s="1">
        <f>T943&amp;CHAR(10)&amp;U943&amp;CHAR(10)&amp;V943&amp;CHAR(10)&amp;Y943&amp;CHAR(10)&amp;Z943&amp;CHAR(10)&amp;AA943&amp;CHAR(10)&amp;AB943&amp;CHAR(10)&amp;AC943&amp;CHAR(10)&amp;AD943&amp;CHAR(10)&amp;AE943</f>
      </c>
      <c r="L943" s="2">
        <f>IFERROR(VLOOKUP(#REF!,'第一课直播'!D:L,9,0),IFERROR(VLOOKUP('第一课回放'!C:H,5,0),"未到课"))</f>
      </c>
      <c r="M943" s="2">
        <f>IFERROR(VLOOKUP(#REF!,'第一课回放'!C:H,5,0),"0:00:00")</f>
      </c>
      <c r="N943" s="2">
        <f>IFERROR(VLOOKUP(#REF!,'第二课直播'!D:L,9,0),"未到课")</f>
      </c>
      <c r="O943" s="2"/>
      <c r="P943" s="2"/>
      <c r="Q943" s="2"/>
      <c r="R943" s="2"/>
      <c r="S943" s="1">
        <f>IFERROR(VLOOKUP(A943,'微伴数据'!A:DB,12,0),"")</f>
      </c>
      <c r="T943" s="1">
        <f>IFERROR(VLOOKUP(A943,'微伴数据'!A:DB,32,0),"")</f>
      </c>
      <c r="U943" s="1">
        <f>IFERROR(VLOOKUP(A943,'微伴数据'!A:DC,81,0),"")</f>
      </c>
      <c r="V943" s="1"/>
      <c r="W943" s="1"/>
      <c r="X943" s="1">
        <f>IFERROR(VLOOKUP(A943,'星云问卷'!A:O,8,0),"")</f>
      </c>
      <c r="Y943" s="3">
        <f>IFERROR(VLOOKUP(A943,'星云问卷'!A:O,9,0),"")</f>
      </c>
      <c r="Z943" s="3">
        <f>IFERROR(VLOOKUP(A943,'星云问卷'!A:O,10,0),"")</f>
      </c>
      <c r="AA943" s="3">
        <f>IFERROR(VLOOKUP(A943,'星云问卷'!A:O,11,0),"")</f>
      </c>
      <c r="AB943" s="3">
        <f>IFERROR(VLOOKUP(A943,'星云问卷'!A:O,12,0),"")</f>
      </c>
      <c r="AC943" s="3">
        <f>IFERROR(VLOOKUP(A943,'星云问卷'!A:O,13,0),"")</f>
      </c>
      <c r="AD943" s="3">
        <f>IFERROR(VLOOKUP(A943,'星云问卷'!A:O,14,0),"")</f>
      </c>
      <c r="AE943" s="3">
        <f>IFERROR(VLOOKUP(A943,'星云问卷'!A:O,15,0),"")</f>
      </c>
      <c r="AF943" s="1">
        <f>IFERROR(VLOOKUP(A943,'微伴数据'!A:DB,72,0),"")</f>
      </c>
      <c r="AG943" s="5"/>
      <c r="AH943" s="4"/>
      <c r="AI943" s="5"/>
      <c r="AJ943" s="4"/>
      <c r="AK943" s="4"/>
      <c r="AL943" s="4"/>
      <c r="AM943" s="1"/>
      <c r="AN943" s="1"/>
      <c r="AO943" s="1"/>
    </row>
    <row r="944">
      <c r="A944" s="1">
        <f>IF('微伴数据'!A942="","",'微伴数据'!A942)</f>
      </c>
      <c r="B944" s="1">
        <f>IF('微伴数据'!B942="","",'微伴数据'!B942)</f>
      </c>
      <c r="C944" s="1">
        <f>IF('微伴数据'!G942="","",'微伴数据'!G942)</f>
      </c>
      <c r="D944" s="1">
        <f>IF('微伴数据'!D942="","",'微伴数据'!D942)</f>
      </c>
      <c r="E944" s="1">
        <f>IF('微伴数据'!CR936="","",'微伴数据'!CR936)</f>
      </c>
      <c r="F944" s="1">
        <f>IF('微伴数据'!CL936="","",'微伴数据'!CL936)</f>
      </c>
      <c r="G944" s="1" t="str">
        <v>B</v>
      </c>
      <c r="H944" s="1" t="str">
        <v>建联</v>
      </c>
      <c r="I944" s="1">
        <f>VLOOKUP(A944,'Sheet9'!A:A,1,0)</f>
      </c>
      <c r="J944" s="3"/>
      <c r="K944" s="1">
        <f>T944&amp;CHAR(10)&amp;U944&amp;CHAR(10)&amp;V944&amp;CHAR(10)&amp;Y944&amp;CHAR(10)&amp;Z944&amp;CHAR(10)&amp;AA944&amp;CHAR(10)&amp;AB944&amp;CHAR(10)&amp;AC944&amp;CHAR(10)&amp;AD944&amp;CHAR(10)&amp;AE944</f>
      </c>
      <c r="L944" s="2">
        <f>IFERROR(VLOOKUP(#REF!,'第一课直播'!D:L,9,0),IFERROR(VLOOKUP('第一课回放'!C:H,5,0),"未到课"))</f>
      </c>
      <c r="M944" s="2">
        <f>IFERROR(VLOOKUP(#REF!,'第一课回放'!C:H,5,0),"0:00:00")</f>
      </c>
      <c r="N944" s="2">
        <f>IFERROR(VLOOKUP(#REF!,'第二课直播'!D:L,9,0),"未到课")</f>
      </c>
      <c r="O944" s="2"/>
      <c r="P944" s="2"/>
      <c r="Q944" s="2"/>
      <c r="R944" s="2"/>
      <c r="S944" s="1">
        <f>IFERROR(VLOOKUP(A944,'微伴数据'!A:DB,12,0),"")</f>
      </c>
      <c r="T944" s="1">
        <f>IFERROR(VLOOKUP(A944,'微伴数据'!A:DB,32,0),"")</f>
      </c>
      <c r="U944" s="1">
        <f>IFERROR(VLOOKUP(A944,'微伴数据'!A:DC,81,0),"")</f>
      </c>
      <c r="V944" s="1"/>
      <c r="W944" s="1"/>
      <c r="X944" s="1">
        <f>IFERROR(VLOOKUP(A944,'星云问卷'!A:O,8,0),"")</f>
      </c>
      <c r="Y944" s="3">
        <f>IFERROR(VLOOKUP(A944,'星云问卷'!A:O,9,0),"")</f>
      </c>
      <c r="Z944" s="3">
        <f>IFERROR(VLOOKUP(A944,'星云问卷'!A:O,10,0),"")</f>
      </c>
      <c r="AA944" s="3">
        <f>IFERROR(VLOOKUP(A944,'星云问卷'!A:O,11,0),"")</f>
      </c>
      <c r="AB944" s="3">
        <f>IFERROR(VLOOKUP(A944,'星云问卷'!A:O,12,0),"")</f>
      </c>
      <c r="AC944" s="3">
        <f>IFERROR(VLOOKUP(A944,'星云问卷'!A:O,13,0),"")</f>
      </c>
      <c r="AD944" s="3">
        <f>IFERROR(VLOOKUP(A944,'星云问卷'!A:O,14,0),"")</f>
      </c>
      <c r="AE944" s="3">
        <f>IFERROR(VLOOKUP(A944,'星云问卷'!A:O,15,0),"")</f>
      </c>
      <c r="AF944" s="1">
        <f>IFERROR(VLOOKUP(A944,'微伴数据'!A:DB,72,0),"")</f>
      </c>
      <c r="AG944" s="5"/>
      <c r="AH944" s="4"/>
      <c r="AI944" s="5"/>
      <c r="AJ944" s="4"/>
      <c r="AK944" s="4"/>
      <c r="AL944" s="4"/>
      <c r="AM944" s="1"/>
      <c r="AN944" s="1"/>
      <c r="AO944" s="1"/>
    </row>
    <row r="945">
      <c r="A945" s="1">
        <f>IF('微伴数据'!A943="","",'微伴数据'!A943)</f>
      </c>
      <c r="B945" s="1">
        <f>IF('微伴数据'!B943="","",'微伴数据'!B943)</f>
      </c>
      <c r="C945" s="1">
        <f>IF('微伴数据'!G943="","",'微伴数据'!G943)</f>
      </c>
      <c r="D945" s="1">
        <f>IF('微伴数据'!D943="","",'微伴数据'!D943)</f>
      </c>
      <c r="E945" s="1">
        <f>IF('微伴数据'!CR937="","",'微伴数据'!CR937)</f>
      </c>
      <c r="F945" s="1">
        <f>IF('微伴数据'!CL937="","",'微伴数据'!CL937)</f>
      </c>
      <c r="G945" s="1" t="str">
        <v>B</v>
      </c>
      <c r="H945" s="1" t="str">
        <v>建联</v>
      </c>
      <c r="I945" s="1">
        <f>VLOOKUP(A945,'Sheet9'!A:A,1,0)</f>
      </c>
      <c r="J945" s="3"/>
      <c r="K945" s="1">
        <f>T945&amp;CHAR(10)&amp;U945&amp;CHAR(10)&amp;V945&amp;CHAR(10)&amp;Y945&amp;CHAR(10)&amp;Z945&amp;CHAR(10)&amp;AA945&amp;CHAR(10)&amp;AB945&amp;CHAR(10)&amp;AC945&amp;CHAR(10)&amp;AD945&amp;CHAR(10)&amp;AE945</f>
      </c>
      <c r="L945" s="2">
        <f>IFERROR(VLOOKUP(#REF!,'第一课直播'!D:L,9,0),IFERROR(VLOOKUP('第一课回放'!C:H,5,0),"未到课"))</f>
      </c>
      <c r="M945" s="2">
        <f>IFERROR(VLOOKUP(#REF!,'第一课回放'!C:H,5,0),"0:00:00")</f>
      </c>
      <c r="N945" s="2">
        <f>IFERROR(VLOOKUP(#REF!,'第二课直播'!D:L,9,0),"未到课")</f>
      </c>
      <c r="O945" s="2"/>
      <c r="P945" s="2"/>
      <c r="Q945" s="2"/>
      <c r="R945" s="2"/>
      <c r="S945" s="1">
        <f>IFERROR(VLOOKUP(A945,'微伴数据'!A:DB,12,0),"")</f>
      </c>
      <c r="T945" s="1">
        <f>IFERROR(VLOOKUP(A945,'微伴数据'!A:DB,32,0),"")</f>
      </c>
      <c r="U945" s="1">
        <f>IFERROR(VLOOKUP(A945,'微伴数据'!A:DC,81,0),"")</f>
      </c>
      <c r="V945" s="1"/>
      <c r="W945" s="1"/>
      <c r="X945" s="1">
        <f>IFERROR(VLOOKUP(A945,'星云问卷'!A:O,8,0),"")</f>
      </c>
      <c r="Y945" s="3">
        <f>IFERROR(VLOOKUP(A945,'星云问卷'!A:O,9,0),"")</f>
      </c>
      <c r="Z945" s="3">
        <f>IFERROR(VLOOKUP(A945,'星云问卷'!A:O,10,0),"")</f>
      </c>
      <c r="AA945" s="3">
        <f>IFERROR(VLOOKUP(A945,'星云问卷'!A:O,11,0),"")</f>
      </c>
      <c r="AB945" s="3">
        <f>IFERROR(VLOOKUP(A945,'星云问卷'!A:O,12,0),"")</f>
      </c>
      <c r="AC945" s="3">
        <f>IFERROR(VLOOKUP(A945,'星云问卷'!A:O,13,0),"")</f>
      </c>
      <c r="AD945" s="3">
        <f>IFERROR(VLOOKUP(A945,'星云问卷'!A:O,14,0),"")</f>
      </c>
      <c r="AE945" s="3">
        <f>IFERROR(VLOOKUP(A945,'星云问卷'!A:O,15,0),"")</f>
      </c>
      <c r="AF945" s="1">
        <f>IFERROR(VLOOKUP(A945,'微伴数据'!A:DB,72,0),"")</f>
      </c>
      <c r="AG945" s="5"/>
      <c r="AH945" s="4"/>
      <c r="AI945" s="5"/>
      <c r="AJ945" s="4"/>
      <c r="AK945" s="4"/>
      <c r="AL945" s="4"/>
      <c r="AM945" s="1"/>
      <c r="AN945" s="1"/>
      <c r="AO945" s="1"/>
    </row>
    <row r="946">
      <c r="A946" s="1">
        <f>IF('微伴数据'!A944="","",'微伴数据'!A944)</f>
      </c>
      <c r="B946" s="1">
        <f>IF('微伴数据'!B944="","",'微伴数据'!B944)</f>
      </c>
      <c r="C946" s="1">
        <f>IF('微伴数据'!G944="","",'微伴数据'!G944)</f>
      </c>
      <c r="D946" s="1">
        <f>IF('微伴数据'!D944="","",'微伴数据'!D944)</f>
      </c>
      <c r="E946" s="1">
        <f>IF('微伴数据'!CR938="","",'微伴数据'!CR938)</f>
      </c>
      <c r="F946" s="1">
        <f>IF('微伴数据'!CL938="","",'微伴数据'!CL938)</f>
      </c>
      <c r="G946" s="1" t="str">
        <v>B</v>
      </c>
      <c r="H946" s="1" t="str">
        <v>建联</v>
      </c>
      <c r="I946" s="1">
        <f>VLOOKUP(A946,'Sheet9'!A:A,1,0)</f>
      </c>
      <c r="J946" s="3"/>
      <c r="K946" s="1">
        <f>T946&amp;CHAR(10)&amp;U946&amp;CHAR(10)&amp;V946&amp;CHAR(10)&amp;Y946&amp;CHAR(10)&amp;Z946&amp;CHAR(10)&amp;AA946&amp;CHAR(10)&amp;AB946&amp;CHAR(10)&amp;AC946&amp;CHAR(10)&amp;AD946&amp;CHAR(10)&amp;AE946</f>
      </c>
      <c r="L946" s="2">
        <f>IFERROR(VLOOKUP(#REF!,'第一课直播'!D:L,9,0),IFERROR(VLOOKUP('第一课回放'!C:H,5,0),"未到课"))</f>
      </c>
      <c r="M946" s="2">
        <f>IFERROR(VLOOKUP(#REF!,'第一课回放'!C:H,5,0),"0:00:00")</f>
      </c>
      <c r="N946" s="2">
        <f>IFERROR(VLOOKUP(#REF!,'第二课直播'!D:L,9,0),"未到课")</f>
      </c>
      <c r="O946" s="2"/>
      <c r="P946" s="2"/>
      <c r="Q946" s="2"/>
      <c r="R946" s="2"/>
      <c r="S946" s="1">
        <f>IFERROR(VLOOKUP(A946,'微伴数据'!A:DB,12,0),"")</f>
      </c>
      <c r="T946" s="1">
        <f>IFERROR(VLOOKUP(A946,'微伴数据'!A:DB,32,0),"")</f>
      </c>
      <c r="U946" s="1">
        <f>IFERROR(VLOOKUP(A946,'微伴数据'!A:DC,81,0),"")</f>
      </c>
      <c r="V946" s="1"/>
      <c r="W946" s="1"/>
      <c r="X946" s="1">
        <f>IFERROR(VLOOKUP(A946,'星云问卷'!A:O,8,0),"")</f>
      </c>
      <c r="Y946" s="3">
        <f>IFERROR(VLOOKUP(A946,'星云问卷'!A:O,9,0),"")</f>
      </c>
      <c r="Z946" s="3">
        <f>IFERROR(VLOOKUP(A946,'星云问卷'!A:O,10,0),"")</f>
      </c>
      <c r="AA946" s="3">
        <f>IFERROR(VLOOKUP(A946,'星云问卷'!A:O,11,0),"")</f>
      </c>
      <c r="AB946" s="3">
        <f>IFERROR(VLOOKUP(A946,'星云问卷'!A:O,12,0),"")</f>
      </c>
      <c r="AC946" s="3">
        <f>IFERROR(VLOOKUP(A946,'星云问卷'!A:O,13,0),"")</f>
      </c>
      <c r="AD946" s="3">
        <f>IFERROR(VLOOKUP(A946,'星云问卷'!A:O,14,0),"")</f>
      </c>
      <c r="AE946" s="3">
        <f>IFERROR(VLOOKUP(A946,'星云问卷'!A:O,15,0),"")</f>
      </c>
      <c r="AF946" s="1">
        <f>IFERROR(VLOOKUP(A946,'微伴数据'!A:DB,72,0),"")</f>
      </c>
      <c r="AG946" s="5"/>
      <c r="AH946" s="4"/>
      <c r="AI946" s="5"/>
      <c r="AJ946" s="4"/>
      <c r="AK946" s="4"/>
      <c r="AL946" s="4"/>
      <c r="AM946" s="1"/>
      <c r="AN946" s="1"/>
      <c r="AO946" s="1"/>
    </row>
    <row r="947">
      <c r="A947" s="1">
        <f>IF('微伴数据'!A945="","",'微伴数据'!A945)</f>
      </c>
      <c r="B947" s="1">
        <f>IF('微伴数据'!B945="","",'微伴数据'!B945)</f>
      </c>
      <c r="C947" s="1">
        <f>IF('微伴数据'!G945="","",'微伴数据'!G945)</f>
      </c>
      <c r="D947" s="1">
        <f>IF('微伴数据'!D945="","",'微伴数据'!D945)</f>
      </c>
      <c r="E947" s="1">
        <f>IF('微伴数据'!CR939="","",'微伴数据'!CR939)</f>
      </c>
      <c r="F947" s="1">
        <f>IF('微伴数据'!CL939="","",'微伴数据'!CL939)</f>
      </c>
      <c r="G947" s="1" t="str">
        <v>B</v>
      </c>
      <c r="H947" s="1" t="str">
        <v>建联</v>
      </c>
      <c r="I947" s="1">
        <f>VLOOKUP(A947,'Sheet9'!A:A,1,0)</f>
      </c>
      <c r="J947" s="3"/>
      <c r="K947" s="1">
        <f>T947&amp;CHAR(10)&amp;U947&amp;CHAR(10)&amp;V947&amp;CHAR(10)&amp;Y947&amp;CHAR(10)&amp;Z947&amp;CHAR(10)&amp;AA947&amp;CHAR(10)&amp;AB947&amp;CHAR(10)&amp;AC947&amp;CHAR(10)&amp;AD947&amp;CHAR(10)&amp;AE947</f>
      </c>
      <c r="L947" s="2">
        <f>IFERROR(VLOOKUP(#REF!,'第一课直播'!D:L,9,0),IFERROR(VLOOKUP('第一课回放'!C:H,5,0),"未到课"))</f>
      </c>
      <c r="M947" s="2">
        <f>IFERROR(VLOOKUP(#REF!,'第一课回放'!C:H,5,0),"0:00:00")</f>
      </c>
      <c r="N947" s="2">
        <f>IFERROR(VLOOKUP(#REF!,'第二课直播'!D:L,9,0),"未到课")</f>
      </c>
      <c r="O947" s="2"/>
      <c r="P947" s="2"/>
      <c r="Q947" s="2"/>
      <c r="R947" s="2"/>
      <c r="S947" s="1">
        <f>IFERROR(VLOOKUP(A947,'微伴数据'!A:DB,12,0),"")</f>
      </c>
      <c r="T947" s="1">
        <f>IFERROR(VLOOKUP(A947,'微伴数据'!A:DB,32,0),"")</f>
      </c>
      <c r="U947" s="1">
        <f>IFERROR(VLOOKUP(A947,'微伴数据'!A:DC,81,0),"")</f>
      </c>
      <c r="V947" s="1"/>
      <c r="W947" s="1"/>
      <c r="X947" s="1">
        <f>IFERROR(VLOOKUP(A947,'星云问卷'!A:O,8,0),"")</f>
      </c>
      <c r="Y947" s="3">
        <f>IFERROR(VLOOKUP(A947,'星云问卷'!A:O,9,0),"")</f>
      </c>
      <c r="Z947" s="3">
        <f>IFERROR(VLOOKUP(A947,'星云问卷'!A:O,10,0),"")</f>
      </c>
      <c r="AA947" s="3">
        <f>IFERROR(VLOOKUP(A947,'星云问卷'!A:O,11,0),"")</f>
      </c>
      <c r="AB947" s="3">
        <f>IFERROR(VLOOKUP(A947,'星云问卷'!A:O,12,0),"")</f>
      </c>
      <c r="AC947" s="3">
        <f>IFERROR(VLOOKUP(A947,'星云问卷'!A:O,13,0),"")</f>
      </c>
      <c r="AD947" s="3">
        <f>IFERROR(VLOOKUP(A947,'星云问卷'!A:O,14,0),"")</f>
      </c>
      <c r="AE947" s="3">
        <f>IFERROR(VLOOKUP(A947,'星云问卷'!A:O,15,0),"")</f>
      </c>
      <c r="AF947" s="1">
        <f>IFERROR(VLOOKUP(A947,'微伴数据'!A:DB,72,0),"")</f>
      </c>
      <c r="AG947" s="5"/>
      <c r="AH947" s="4"/>
      <c r="AI947" s="5"/>
      <c r="AJ947" s="4"/>
      <c r="AK947" s="4"/>
      <c r="AL947" s="4"/>
      <c r="AM947" s="1"/>
      <c r="AN947" s="1"/>
      <c r="AO947" s="1"/>
    </row>
    <row r="948">
      <c r="A948" s="1">
        <f>IF('微伴数据'!A946="","",'微伴数据'!A946)</f>
      </c>
      <c r="B948" s="1">
        <f>IF('微伴数据'!B946="","",'微伴数据'!B946)</f>
      </c>
      <c r="C948" s="1">
        <f>IF('微伴数据'!G946="","",'微伴数据'!G946)</f>
      </c>
      <c r="D948" s="1">
        <f>IF('微伴数据'!D946="","",'微伴数据'!D946)</f>
      </c>
      <c r="E948" s="1">
        <f>IF('微伴数据'!CR940="","",'微伴数据'!CR940)</f>
      </c>
      <c r="F948" s="1">
        <f>IF('微伴数据'!CL940="","",'微伴数据'!CL940)</f>
      </c>
      <c r="G948" s="1" t="str">
        <v>B</v>
      </c>
      <c r="H948" s="1" t="str">
        <v>建联</v>
      </c>
      <c r="I948" s="1">
        <f>VLOOKUP(A948,'Sheet9'!A:A,1,0)</f>
      </c>
      <c r="J948" s="3"/>
      <c r="K948" s="1">
        <f>T948&amp;CHAR(10)&amp;U948&amp;CHAR(10)&amp;V948&amp;CHAR(10)&amp;Y948&amp;CHAR(10)&amp;Z948&amp;CHAR(10)&amp;AA948&amp;CHAR(10)&amp;AB948&amp;CHAR(10)&amp;AC948&amp;CHAR(10)&amp;AD948&amp;CHAR(10)&amp;AE948</f>
      </c>
      <c r="L948" s="2">
        <f>IFERROR(VLOOKUP(#REF!,'第一课直播'!D:L,9,0),IFERROR(VLOOKUP('第一课回放'!C:H,5,0),"未到课"))</f>
      </c>
      <c r="M948" s="2">
        <f>IFERROR(VLOOKUP(#REF!,'第一课回放'!C:H,5,0),"0:00:00")</f>
      </c>
      <c r="N948" s="2">
        <f>IFERROR(VLOOKUP(#REF!,'第二课直播'!D:L,9,0),"未到课")</f>
      </c>
      <c r="O948" s="2"/>
      <c r="P948" s="2"/>
      <c r="Q948" s="2"/>
      <c r="R948" s="2"/>
      <c r="S948" s="1">
        <f>IFERROR(VLOOKUP(A948,'微伴数据'!A:DB,12,0),"")</f>
      </c>
      <c r="T948" s="1">
        <f>IFERROR(VLOOKUP(A948,'微伴数据'!A:DB,32,0),"")</f>
      </c>
      <c r="U948" s="1">
        <f>IFERROR(VLOOKUP(A948,'微伴数据'!A:DC,81,0),"")</f>
      </c>
      <c r="V948" s="1"/>
      <c r="W948" s="1"/>
      <c r="X948" s="1">
        <f>IFERROR(VLOOKUP(A948,'星云问卷'!A:O,8,0),"")</f>
      </c>
      <c r="Y948" s="3">
        <f>IFERROR(VLOOKUP(A948,'星云问卷'!A:O,9,0),"")</f>
      </c>
      <c r="Z948" s="3">
        <f>IFERROR(VLOOKUP(A948,'星云问卷'!A:O,10,0),"")</f>
      </c>
      <c r="AA948" s="3">
        <f>IFERROR(VLOOKUP(A948,'星云问卷'!A:O,11,0),"")</f>
      </c>
      <c r="AB948" s="3">
        <f>IFERROR(VLOOKUP(A948,'星云问卷'!A:O,12,0),"")</f>
      </c>
      <c r="AC948" s="3">
        <f>IFERROR(VLOOKUP(A948,'星云问卷'!A:O,13,0),"")</f>
      </c>
      <c r="AD948" s="3">
        <f>IFERROR(VLOOKUP(A948,'星云问卷'!A:O,14,0),"")</f>
      </c>
      <c r="AE948" s="3">
        <f>IFERROR(VLOOKUP(A948,'星云问卷'!A:O,15,0),"")</f>
      </c>
      <c r="AF948" s="1">
        <f>IFERROR(VLOOKUP(A948,'微伴数据'!A:DB,72,0),"")</f>
      </c>
      <c r="AG948" s="5"/>
      <c r="AH948" s="4"/>
      <c r="AI948" s="5"/>
      <c r="AJ948" s="4"/>
      <c r="AK948" s="4"/>
      <c r="AL948" s="4"/>
      <c r="AM948" s="1"/>
      <c r="AN948" s="1"/>
      <c r="AO948" s="1"/>
    </row>
    <row r="949">
      <c r="A949" s="1">
        <f>IF('微伴数据'!A947="","",'微伴数据'!A947)</f>
      </c>
      <c r="B949" s="1">
        <f>IF('微伴数据'!B947="","",'微伴数据'!B947)</f>
      </c>
      <c r="C949" s="1">
        <f>IF('微伴数据'!G947="","",'微伴数据'!G947)</f>
      </c>
      <c r="D949" s="1">
        <f>IF('微伴数据'!D947="","",'微伴数据'!D947)</f>
      </c>
      <c r="E949" s="1">
        <f>IF('微伴数据'!CR941="","",'微伴数据'!CR941)</f>
      </c>
      <c r="F949" s="1">
        <f>IF('微伴数据'!CL941="","",'微伴数据'!CL941)</f>
      </c>
      <c r="G949" s="1" t="str">
        <v>B</v>
      </c>
      <c r="H949" s="1" t="str">
        <v>建联</v>
      </c>
      <c r="I949" s="1">
        <f>VLOOKUP(A949,'Sheet9'!A:A,1,0)</f>
      </c>
      <c r="J949" s="3"/>
      <c r="K949" s="1">
        <f>T949&amp;CHAR(10)&amp;U949&amp;CHAR(10)&amp;V949&amp;CHAR(10)&amp;Y949&amp;CHAR(10)&amp;Z949&amp;CHAR(10)&amp;AA949&amp;CHAR(10)&amp;AB949&amp;CHAR(10)&amp;AC949&amp;CHAR(10)&amp;AD949&amp;CHAR(10)&amp;AE949</f>
      </c>
      <c r="L949" s="2">
        <f>IFERROR(VLOOKUP(#REF!,'第一课直播'!D:L,9,0),IFERROR(VLOOKUP('第一课回放'!C:H,5,0),"未到课"))</f>
      </c>
      <c r="M949" s="2">
        <f>IFERROR(VLOOKUP(#REF!,'第一课回放'!C:H,5,0),"0:00:00")</f>
      </c>
      <c r="N949" s="2">
        <f>IFERROR(VLOOKUP(#REF!,'第二课直播'!D:L,9,0),"未到课")</f>
      </c>
      <c r="O949" s="2"/>
      <c r="P949" s="2"/>
      <c r="Q949" s="2"/>
      <c r="R949" s="2"/>
      <c r="S949" s="1">
        <f>IFERROR(VLOOKUP(A949,'微伴数据'!A:DB,12,0),"")</f>
      </c>
      <c r="T949" s="1">
        <f>IFERROR(VLOOKUP(A949,'微伴数据'!A:DB,32,0),"")</f>
      </c>
      <c r="U949" s="1">
        <f>IFERROR(VLOOKUP(A949,'微伴数据'!A:DC,81,0),"")</f>
      </c>
      <c r="V949" s="1"/>
      <c r="W949" s="1"/>
      <c r="X949" s="1">
        <f>IFERROR(VLOOKUP(A949,'星云问卷'!A:O,8,0),"")</f>
      </c>
      <c r="Y949" s="3">
        <f>IFERROR(VLOOKUP(A949,'星云问卷'!A:O,9,0),"")</f>
      </c>
      <c r="Z949" s="3">
        <f>IFERROR(VLOOKUP(A949,'星云问卷'!A:O,10,0),"")</f>
      </c>
      <c r="AA949" s="3">
        <f>IFERROR(VLOOKUP(A949,'星云问卷'!A:O,11,0),"")</f>
      </c>
      <c r="AB949" s="3">
        <f>IFERROR(VLOOKUP(A949,'星云问卷'!A:O,12,0),"")</f>
      </c>
      <c r="AC949" s="3">
        <f>IFERROR(VLOOKUP(A949,'星云问卷'!A:O,13,0),"")</f>
      </c>
      <c r="AD949" s="3">
        <f>IFERROR(VLOOKUP(A949,'星云问卷'!A:O,14,0),"")</f>
      </c>
      <c r="AE949" s="3">
        <f>IFERROR(VLOOKUP(A949,'星云问卷'!A:O,15,0),"")</f>
      </c>
      <c r="AF949" s="1">
        <f>IFERROR(VLOOKUP(A949,'微伴数据'!A:DB,72,0),"")</f>
      </c>
      <c r="AG949" s="5"/>
      <c r="AH949" s="4"/>
      <c r="AI949" s="5"/>
      <c r="AJ949" s="4"/>
      <c r="AK949" s="4"/>
      <c r="AL949" s="4"/>
      <c r="AM949" s="1"/>
      <c r="AN949" s="1"/>
      <c r="AO949" s="1"/>
    </row>
    <row r="950">
      <c r="A950" s="1">
        <f>IF('微伴数据'!A948="","",'微伴数据'!A948)</f>
      </c>
      <c r="B950" s="1">
        <f>IF('微伴数据'!B948="","",'微伴数据'!B948)</f>
      </c>
      <c r="C950" s="1">
        <f>IF('微伴数据'!G948="","",'微伴数据'!G948)</f>
      </c>
      <c r="D950" s="1">
        <f>IF('微伴数据'!D948="","",'微伴数据'!D948)</f>
      </c>
      <c r="E950" s="1">
        <f>IF('微伴数据'!CR942="","",'微伴数据'!CR942)</f>
      </c>
      <c r="F950" s="1">
        <f>IF('微伴数据'!CL942="","",'微伴数据'!CL942)</f>
      </c>
      <c r="G950" s="1" t="str">
        <v>B</v>
      </c>
      <c r="H950" s="1" t="str">
        <v>建联</v>
      </c>
      <c r="I950" s="1">
        <f>VLOOKUP(A950,'Sheet9'!A:A,1,0)</f>
      </c>
      <c r="J950" s="3"/>
      <c r="K950" s="1">
        <f>T950&amp;CHAR(10)&amp;U950&amp;CHAR(10)&amp;V950&amp;CHAR(10)&amp;Y950&amp;CHAR(10)&amp;Z950&amp;CHAR(10)&amp;AA950&amp;CHAR(10)&amp;AB950&amp;CHAR(10)&amp;AC950&amp;CHAR(10)&amp;AD950&amp;CHAR(10)&amp;AE950</f>
      </c>
      <c r="L950" s="2">
        <f>IFERROR(VLOOKUP(#REF!,'第一课直播'!D:L,9,0),IFERROR(VLOOKUP('第一课回放'!C:H,5,0),"未到课"))</f>
      </c>
      <c r="M950" s="2">
        <f>IFERROR(VLOOKUP(#REF!,'第一课回放'!C:H,5,0),"0:00:00")</f>
      </c>
      <c r="N950" s="2">
        <f>IFERROR(VLOOKUP(#REF!,'第二课直播'!D:L,9,0),"未到课")</f>
      </c>
      <c r="O950" s="2"/>
      <c r="P950" s="2"/>
      <c r="Q950" s="2"/>
      <c r="R950" s="2"/>
      <c r="S950" s="1">
        <f>IFERROR(VLOOKUP(A950,'微伴数据'!A:DB,12,0),"")</f>
      </c>
      <c r="T950" s="1">
        <f>IFERROR(VLOOKUP(A950,'微伴数据'!A:DB,32,0),"")</f>
      </c>
      <c r="U950" s="1">
        <f>IFERROR(VLOOKUP(A950,'微伴数据'!A:DC,81,0),"")</f>
      </c>
      <c r="V950" s="1"/>
      <c r="W950" s="1"/>
      <c r="X950" s="1">
        <f>IFERROR(VLOOKUP(A950,'星云问卷'!A:O,8,0),"")</f>
      </c>
      <c r="Y950" s="3">
        <f>IFERROR(VLOOKUP(A950,'星云问卷'!A:O,9,0),"")</f>
      </c>
      <c r="Z950" s="3">
        <f>IFERROR(VLOOKUP(A950,'星云问卷'!A:O,10,0),"")</f>
      </c>
      <c r="AA950" s="3">
        <f>IFERROR(VLOOKUP(A950,'星云问卷'!A:O,11,0),"")</f>
      </c>
      <c r="AB950" s="3">
        <f>IFERROR(VLOOKUP(A950,'星云问卷'!A:O,12,0),"")</f>
      </c>
      <c r="AC950" s="3">
        <f>IFERROR(VLOOKUP(A950,'星云问卷'!A:O,13,0),"")</f>
      </c>
      <c r="AD950" s="3">
        <f>IFERROR(VLOOKUP(A950,'星云问卷'!A:O,14,0),"")</f>
      </c>
      <c r="AE950" s="3">
        <f>IFERROR(VLOOKUP(A950,'星云问卷'!A:O,15,0),"")</f>
      </c>
      <c r="AF950" s="1">
        <f>IFERROR(VLOOKUP(A950,'微伴数据'!A:DB,72,0),"")</f>
      </c>
      <c r="AG950" s="5"/>
      <c r="AH950" s="4"/>
      <c r="AI950" s="5"/>
      <c r="AJ950" s="4"/>
      <c r="AK950" s="4"/>
      <c r="AL950" s="4"/>
      <c r="AM950" s="1"/>
      <c r="AN950" s="1"/>
      <c r="AO950" s="1"/>
    </row>
    <row r="951">
      <c r="A951" s="1">
        <f>IF('微伴数据'!A949="","",'微伴数据'!A949)</f>
      </c>
      <c r="B951" s="1">
        <f>IF('微伴数据'!B949="","",'微伴数据'!B949)</f>
      </c>
      <c r="C951" s="1">
        <f>IF('微伴数据'!G949="","",'微伴数据'!G949)</f>
      </c>
      <c r="D951" s="1">
        <f>IF('微伴数据'!D949="","",'微伴数据'!D949)</f>
      </c>
      <c r="E951" s="1">
        <f>IF('微伴数据'!CR943="","",'微伴数据'!CR943)</f>
      </c>
      <c r="F951" s="1">
        <f>IF('微伴数据'!CL943="","",'微伴数据'!CL943)</f>
      </c>
      <c r="G951" s="1" t="str">
        <v>B</v>
      </c>
      <c r="H951" s="1" t="str">
        <v>建联</v>
      </c>
      <c r="I951" s="1">
        <f>VLOOKUP(A951,'Sheet9'!A:A,1,0)</f>
      </c>
      <c r="J951" s="3"/>
      <c r="K951" s="1">
        <f>T951&amp;CHAR(10)&amp;U951&amp;CHAR(10)&amp;V951&amp;CHAR(10)&amp;Y951&amp;CHAR(10)&amp;Z951&amp;CHAR(10)&amp;AA951&amp;CHAR(10)&amp;AB951&amp;CHAR(10)&amp;AC951&amp;CHAR(10)&amp;AD951&amp;CHAR(10)&amp;AE951</f>
      </c>
      <c r="L951" s="2">
        <f>IFERROR(VLOOKUP(#REF!,'第一课直播'!D:L,9,0),IFERROR(VLOOKUP('第一课回放'!C:H,5,0),"未到课"))</f>
      </c>
      <c r="M951" s="2">
        <f>IFERROR(VLOOKUP(#REF!,'第一课回放'!C:H,5,0),"0:00:00")</f>
      </c>
      <c r="N951" s="2">
        <f>IFERROR(VLOOKUP(#REF!,'第二课直播'!D:L,9,0),"未到课")</f>
      </c>
      <c r="O951" s="2"/>
      <c r="P951" s="2"/>
      <c r="Q951" s="2"/>
      <c r="R951" s="2"/>
      <c r="S951" s="1">
        <f>IFERROR(VLOOKUP(A951,'微伴数据'!A:DB,12,0),"")</f>
      </c>
      <c r="T951" s="1">
        <f>IFERROR(VLOOKUP(A951,'微伴数据'!A:DB,32,0),"")</f>
      </c>
      <c r="U951" s="1">
        <f>IFERROR(VLOOKUP(A951,'微伴数据'!A:DC,81,0),"")</f>
      </c>
      <c r="V951" s="1"/>
      <c r="W951" s="1"/>
      <c r="X951" s="1">
        <f>IFERROR(VLOOKUP(A951,'星云问卷'!A:O,8,0),"")</f>
      </c>
      <c r="Y951" s="3">
        <f>IFERROR(VLOOKUP(A951,'星云问卷'!A:O,9,0),"")</f>
      </c>
      <c r="Z951" s="3">
        <f>IFERROR(VLOOKUP(A951,'星云问卷'!A:O,10,0),"")</f>
      </c>
      <c r="AA951" s="3">
        <f>IFERROR(VLOOKUP(A951,'星云问卷'!A:O,11,0),"")</f>
      </c>
      <c r="AB951" s="3">
        <f>IFERROR(VLOOKUP(A951,'星云问卷'!A:O,12,0),"")</f>
      </c>
      <c r="AC951" s="3">
        <f>IFERROR(VLOOKUP(A951,'星云问卷'!A:O,13,0),"")</f>
      </c>
      <c r="AD951" s="3">
        <f>IFERROR(VLOOKUP(A951,'星云问卷'!A:O,14,0),"")</f>
      </c>
      <c r="AE951" s="3">
        <f>IFERROR(VLOOKUP(A951,'星云问卷'!A:O,15,0),"")</f>
      </c>
      <c r="AF951" s="1">
        <f>IFERROR(VLOOKUP(A951,'微伴数据'!A:DB,72,0),"")</f>
      </c>
      <c r="AG951" s="5"/>
      <c r="AH951" s="4"/>
      <c r="AI951" s="5"/>
      <c r="AJ951" s="4"/>
      <c r="AK951" s="4"/>
      <c r="AL951" s="4"/>
      <c r="AM951" s="1"/>
      <c r="AN951" s="1"/>
      <c r="AO951" s="1"/>
    </row>
    <row r="952">
      <c r="A952" s="1">
        <f>IF('微伴数据'!A950="","",'微伴数据'!A950)</f>
      </c>
      <c r="B952" s="1">
        <f>IF('微伴数据'!B950="","",'微伴数据'!B950)</f>
      </c>
      <c r="C952" s="1">
        <f>IF('微伴数据'!G950="","",'微伴数据'!G950)</f>
      </c>
      <c r="D952" s="1">
        <f>IF('微伴数据'!D950="","",'微伴数据'!D950)</f>
      </c>
      <c r="E952" s="1">
        <f>IF('微伴数据'!CR944="","",'微伴数据'!CR944)</f>
      </c>
      <c r="F952" s="1">
        <f>IF('微伴数据'!CL944="","",'微伴数据'!CL944)</f>
      </c>
      <c r="G952" s="1" t="str">
        <v>B</v>
      </c>
      <c r="H952" s="1" t="str">
        <v>建联</v>
      </c>
      <c r="I952" s="1">
        <f>VLOOKUP(A952,'Sheet9'!A:A,1,0)</f>
      </c>
      <c r="J952" s="3"/>
      <c r="K952" s="1">
        <f>T952&amp;CHAR(10)&amp;U952&amp;CHAR(10)&amp;V952&amp;CHAR(10)&amp;Y952&amp;CHAR(10)&amp;Z952&amp;CHAR(10)&amp;AA952&amp;CHAR(10)&amp;AB952&amp;CHAR(10)&amp;AC952&amp;CHAR(10)&amp;AD952&amp;CHAR(10)&amp;AE952</f>
      </c>
      <c r="L952" s="2">
        <f>IFERROR(VLOOKUP(#REF!,'第一课直播'!D:L,9,0),IFERROR(VLOOKUP('第一课回放'!C:H,5,0),"未到课"))</f>
      </c>
      <c r="M952" s="2">
        <f>IFERROR(VLOOKUP(#REF!,'第一课回放'!C:H,5,0),"0:00:00")</f>
      </c>
      <c r="N952" s="2">
        <f>IFERROR(VLOOKUP(#REF!,'第二课直播'!D:L,9,0),"未到课")</f>
      </c>
      <c r="O952" s="2"/>
      <c r="P952" s="2"/>
      <c r="Q952" s="2"/>
      <c r="R952" s="2"/>
      <c r="S952" s="1">
        <f>IFERROR(VLOOKUP(A952,'微伴数据'!A:DB,12,0),"")</f>
      </c>
      <c r="T952" s="1">
        <f>IFERROR(VLOOKUP(A952,'微伴数据'!A:DB,32,0),"")</f>
      </c>
      <c r="U952" s="1">
        <f>IFERROR(VLOOKUP(A952,'微伴数据'!A:DC,81,0),"")</f>
      </c>
      <c r="V952" s="1"/>
      <c r="W952" s="1"/>
      <c r="X952" s="1">
        <f>IFERROR(VLOOKUP(A952,'星云问卷'!A:O,8,0),"")</f>
      </c>
      <c r="Y952" s="3">
        <f>IFERROR(VLOOKUP(A952,'星云问卷'!A:O,9,0),"")</f>
      </c>
      <c r="Z952" s="3">
        <f>IFERROR(VLOOKUP(A952,'星云问卷'!A:O,10,0),"")</f>
      </c>
      <c r="AA952" s="3">
        <f>IFERROR(VLOOKUP(A952,'星云问卷'!A:O,11,0),"")</f>
      </c>
      <c r="AB952" s="3">
        <f>IFERROR(VLOOKUP(A952,'星云问卷'!A:O,12,0),"")</f>
      </c>
      <c r="AC952" s="3">
        <f>IFERROR(VLOOKUP(A952,'星云问卷'!A:O,13,0),"")</f>
      </c>
      <c r="AD952" s="3">
        <f>IFERROR(VLOOKUP(A952,'星云问卷'!A:O,14,0),"")</f>
      </c>
      <c r="AE952" s="3">
        <f>IFERROR(VLOOKUP(A952,'星云问卷'!A:O,15,0),"")</f>
      </c>
      <c r="AF952" s="1">
        <f>IFERROR(VLOOKUP(A952,'微伴数据'!A:DB,72,0),"")</f>
      </c>
      <c r="AG952" s="5"/>
      <c r="AH952" s="4"/>
      <c r="AI952" s="5"/>
      <c r="AJ952" s="4"/>
      <c r="AK952" s="4"/>
      <c r="AL952" s="4"/>
      <c r="AM952" s="1"/>
      <c r="AN952" s="1"/>
      <c r="AO952" s="1"/>
    </row>
    <row r="953">
      <c r="A953" s="1">
        <f>IF('微伴数据'!A951="","",'微伴数据'!A951)</f>
      </c>
      <c r="B953" s="1">
        <f>IF('微伴数据'!B951="","",'微伴数据'!B951)</f>
      </c>
      <c r="C953" s="1">
        <f>IF('微伴数据'!G951="","",'微伴数据'!G951)</f>
      </c>
      <c r="D953" s="1">
        <f>IF('微伴数据'!D951="","",'微伴数据'!D951)</f>
      </c>
      <c r="E953" s="1">
        <f>IF('微伴数据'!CR945="","",'微伴数据'!CR945)</f>
      </c>
      <c r="F953" s="1">
        <f>IF('微伴数据'!CL945="","",'微伴数据'!CL945)</f>
      </c>
      <c r="G953" s="1" t="str">
        <v>B</v>
      </c>
      <c r="H953" s="1" t="str">
        <v>建联</v>
      </c>
      <c r="I953" s="1">
        <f>VLOOKUP(A953,'Sheet9'!A:A,1,0)</f>
      </c>
      <c r="J953" s="3"/>
      <c r="K953" s="1">
        <f>T953&amp;CHAR(10)&amp;U953&amp;CHAR(10)&amp;V953&amp;CHAR(10)&amp;Y953&amp;CHAR(10)&amp;Z953&amp;CHAR(10)&amp;AA953&amp;CHAR(10)&amp;AB953&amp;CHAR(10)&amp;AC953&amp;CHAR(10)&amp;AD953&amp;CHAR(10)&amp;AE953</f>
      </c>
      <c r="L953" s="2">
        <f>IFERROR(VLOOKUP(#REF!,'第一课直播'!D:L,9,0),IFERROR(VLOOKUP('第一课回放'!C:H,5,0),"未到课"))</f>
      </c>
      <c r="M953" s="2">
        <f>IFERROR(VLOOKUP(#REF!,'第一课回放'!C:H,5,0),"0:00:00")</f>
      </c>
      <c r="N953" s="2">
        <f>IFERROR(VLOOKUP(#REF!,'第二课直播'!D:L,9,0),"未到课")</f>
      </c>
      <c r="O953" s="2"/>
      <c r="P953" s="2"/>
      <c r="Q953" s="2"/>
      <c r="R953" s="2"/>
      <c r="S953" s="1">
        <f>IFERROR(VLOOKUP(A953,'微伴数据'!A:DB,12,0),"")</f>
      </c>
      <c r="T953" s="1">
        <f>IFERROR(VLOOKUP(A953,'微伴数据'!A:DB,32,0),"")</f>
      </c>
      <c r="U953" s="1">
        <f>IFERROR(VLOOKUP(A953,'微伴数据'!A:DC,81,0),"")</f>
      </c>
      <c r="V953" s="1"/>
      <c r="W953" s="1"/>
      <c r="X953" s="1">
        <f>IFERROR(VLOOKUP(A953,'星云问卷'!A:O,8,0),"")</f>
      </c>
      <c r="Y953" s="3">
        <f>IFERROR(VLOOKUP(A953,'星云问卷'!A:O,9,0),"")</f>
      </c>
      <c r="Z953" s="3">
        <f>IFERROR(VLOOKUP(A953,'星云问卷'!A:O,10,0),"")</f>
      </c>
      <c r="AA953" s="3">
        <f>IFERROR(VLOOKUP(A953,'星云问卷'!A:O,11,0),"")</f>
      </c>
      <c r="AB953" s="3">
        <f>IFERROR(VLOOKUP(A953,'星云问卷'!A:O,12,0),"")</f>
      </c>
      <c r="AC953" s="3">
        <f>IFERROR(VLOOKUP(A953,'星云问卷'!A:O,13,0),"")</f>
      </c>
      <c r="AD953" s="3">
        <f>IFERROR(VLOOKUP(A953,'星云问卷'!A:O,14,0),"")</f>
      </c>
      <c r="AE953" s="3">
        <f>IFERROR(VLOOKUP(A953,'星云问卷'!A:O,15,0),"")</f>
      </c>
      <c r="AF953" s="1">
        <f>IFERROR(VLOOKUP(A953,'微伴数据'!A:DB,72,0),"")</f>
      </c>
      <c r="AG953" s="5"/>
      <c r="AH953" s="4"/>
      <c r="AI953" s="5"/>
      <c r="AJ953" s="4"/>
      <c r="AK953" s="4"/>
      <c r="AL953" s="4"/>
      <c r="AM953" s="1"/>
      <c r="AN953" s="1"/>
      <c r="AO953" s="1"/>
    </row>
    <row r="954">
      <c r="A954" s="1">
        <f>IF('微伴数据'!A952="","",'微伴数据'!A952)</f>
      </c>
      <c r="B954" s="1">
        <f>IF('微伴数据'!B952="","",'微伴数据'!B952)</f>
      </c>
      <c r="C954" s="1">
        <f>IF('微伴数据'!G952="","",'微伴数据'!G952)</f>
      </c>
      <c r="D954" s="1">
        <f>IF('微伴数据'!D952="","",'微伴数据'!D952)</f>
      </c>
      <c r="E954" s="1">
        <f>IF('微伴数据'!CR946="","",'微伴数据'!CR946)</f>
      </c>
      <c r="F954" s="1">
        <f>IF('微伴数据'!CL946="","",'微伴数据'!CL946)</f>
      </c>
      <c r="G954" s="1" t="str">
        <v>B</v>
      </c>
      <c r="H954" s="1" t="str">
        <v>建联</v>
      </c>
      <c r="I954" s="1">
        <f>VLOOKUP(A954,'Sheet9'!A:A,1,0)</f>
      </c>
      <c r="J954" s="3"/>
      <c r="K954" s="1">
        <f>T954&amp;CHAR(10)&amp;U954&amp;CHAR(10)&amp;V954&amp;CHAR(10)&amp;Y954&amp;CHAR(10)&amp;Z954&amp;CHAR(10)&amp;AA954&amp;CHAR(10)&amp;AB954&amp;CHAR(10)&amp;AC954&amp;CHAR(10)&amp;AD954&amp;CHAR(10)&amp;AE954</f>
      </c>
      <c r="L954" s="2">
        <f>IFERROR(VLOOKUP(#REF!,'第一课直播'!D:L,9,0),IFERROR(VLOOKUP('第一课回放'!C:H,5,0),"未到课"))</f>
      </c>
      <c r="M954" s="2">
        <f>IFERROR(VLOOKUP(#REF!,'第一课回放'!C:H,5,0),"0:00:00")</f>
      </c>
      <c r="N954" s="2">
        <f>IFERROR(VLOOKUP(#REF!,'第二课直播'!D:L,9,0),"未到课")</f>
      </c>
      <c r="O954" s="2"/>
      <c r="P954" s="2"/>
      <c r="Q954" s="2"/>
      <c r="R954" s="2"/>
      <c r="S954" s="1">
        <f>IFERROR(VLOOKUP(A954,'微伴数据'!A:DB,12,0),"")</f>
      </c>
      <c r="T954" s="1">
        <f>IFERROR(VLOOKUP(A954,'微伴数据'!A:DB,32,0),"")</f>
      </c>
      <c r="U954" s="1">
        <f>IFERROR(VLOOKUP(A954,'微伴数据'!A:DC,81,0),"")</f>
      </c>
      <c r="V954" s="1"/>
      <c r="W954" s="1"/>
      <c r="X954" s="1">
        <f>IFERROR(VLOOKUP(A954,'星云问卷'!A:O,8,0),"")</f>
      </c>
      <c r="Y954" s="3">
        <f>IFERROR(VLOOKUP(A954,'星云问卷'!A:O,9,0),"")</f>
      </c>
      <c r="Z954" s="3">
        <f>IFERROR(VLOOKUP(A954,'星云问卷'!A:O,10,0),"")</f>
      </c>
      <c r="AA954" s="3">
        <f>IFERROR(VLOOKUP(A954,'星云问卷'!A:O,11,0),"")</f>
      </c>
      <c r="AB954" s="3">
        <f>IFERROR(VLOOKUP(A954,'星云问卷'!A:O,12,0),"")</f>
      </c>
      <c r="AC954" s="3">
        <f>IFERROR(VLOOKUP(A954,'星云问卷'!A:O,13,0),"")</f>
      </c>
      <c r="AD954" s="3">
        <f>IFERROR(VLOOKUP(A954,'星云问卷'!A:O,14,0),"")</f>
      </c>
      <c r="AE954" s="3">
        <f>IFERROR(VLOOKUP(A954,'星云问卷'!A:O,15,0),"")</f>
      </c>
      <c r="AF954" s="1">
        <f>IFERROR(VLOOKUP(A954,'微伴数据'!A:DB,72,0),"")</f>
      </c>
      <c r="AG954" s="5"/>
      <c r="AH954" s="4"/>
      <c r="AI954" s="5"/>
      <c r="AJ954" s="4"/>
      <c r="AK954" s="4"/>
      <c r="AL954" s="4"/>
      <c r="AM954" s="1"/>
      <c r="AN954" s="1"/>
      <c r="AO954" s="1"/>
    </row>
    <row r="955">
      <c r="A955" s="1">
        <f>IF('微伴数据'!A953="","",'微伴数据'!A953)</f>
      </c>
      <c r="B955" s="1">
        <f>IF('微伴数据'!B953="","",'微伴数据'!B953)</f>
      </c>
      <c r="C955" s="1">
        <f>IF('微伴数据'!G953="","",'微伴数据'!G953)</f>
      </c>
      <c r="D955" s="1">
        <f>IF('微伴数据'!D953="","",'微伴数据'!D953)</f>
      </c>
      <c r="E955" s="1">
        <f>IF('微伴数据'!CR947="","",'微伴数据'!CR947)</f>
      </c>
      <c r="F955" s="1">
        <f>IF('微伴数据'!CL947="","",'微伴数据'!CL947)</f>
      </c>
      <c r="G955" s="1" t="str">
        <v>B</v>
      </c>
      <c r="H955" s="1" t="str">
        <v>建联</v>
      </c>
      <c r="I955" s="1">
        <f>VLOOKUP(A955,'Sheet9'!A:A,1,0)</f>
      </c>
      <c r="J955" s="3"/>
      <c r="K955" s="1">
        <f>T955&amp;CHAR(10)&amp;U955&amp;CHAR(10)&amp;V955&amp;CHAR(10)&amp;Y955&amp;CHAR(10)&amp;Z955&amp;CHAR(10)&amp;AA955&amp;CHAR(10)&amp;AB955&amp;CHAR(10)&amp;AC955&amp;CHAR(10)&amp;AD955&amp;CHAR(10)&amp;AE955</f>
      </c>
      <c r="L955" s="2">
        <f>IFERROR(VLOOKUP(#REF!,'第一课直播'!D:L,9,0),IFERROR(VLOOKUP('第一课回放'!C:H,5,0),"未到课"))</f>
      </c>
      <c r="M955" s="2">
        <f>IFERROR(VLOOKUP(#REF!,'第一课回放'!C:H,5,0),"0:00:00")</f>
      </c>
      <c r="N955" s="2">
        <f>IFERROR(VLOOKUP(#REF!,'第二课直播'!D:L,9,0),"未到课")</f>
      </c>
      <c r="O955" s="2"/>
      <c r="P955" s="2"/>
      <c r="Q955" s="2"/>
      <c r="R955" s="2"/>
      <c r="S955" s="1">
        <f>IFERROR(VLOOKUP(A955,'微伴数据'!A:DB,12,0),"")</f>
      </c>
      <c r="T955" s="1">
        <f>IFERROR(VLOOKUP(A955,'微伴数据'!A:DB,32,0),"")</f>
      </c>
      <c r="U955" s="1">
        <f>IFERROR(VLOOKUP(A955,'微伴数据'!A:DC,81,0),"")</f>
      </c>
      <c r="V955" s="1"/>
      <c r="W955" s="1"/>
      <c r="X955" s="1">
        <f>IFERROR(VLOOKUP(A955,'星云问卷'!A:O,8,0),"")</f>
      </c>
      <c r="Y955" s="3">
        <f>IFERROR(VLOOKUP(A955,'星云问卷'!A:O,9,0),"")</f>
      </c>
      <c r="Z955" s="3">
        <f>IFERROR(VLOOKUP(A955,'星云问卷'!A:O,10,0),"")</f>
      </c>
      <c r="AA955" s="3">
        <f>IFERROR(VLOOKUP(A955,'星云问卷'!A:O,11,0),"")</f>
      </c>
      <c r="AB955" s="3">
        <f>IFERROR(VLOOKUP(A955,'星云问卷'!A:O,12,0),"")</f>
      </c>
      <c r="AC955" s="3">
        <f>IFERROR(VLOOKUP(A955,'星云问卷'!A:O,13,0),"")</f>
      </c>
      <c r="AD955" s="3">
        <f>IFERROR(VLOOKUP(A955,'星云问卷'!A:O,14,0),"")</f>
      </c>
      <c r="AE955" s="3">
        <f>IFERROR(VLOOKUP(A955,'星云问卷'!A:O,15,0),"")</f>
      </c>
      <c r="AF955" s="1">
        <f>IFERROR(VLOOKUP(A955,'微伴数据'!A:DB,72,0),"")</f>
      </c>
      <c r="AG955" s="5"/>
      <c r="AH955" s="4"/>
      <c r="AI955" s="5"/>
      <c r="AJ955" s="4"/>
      <c r="AK955" s="4"/>
      <c r="AL955" s="4"/>
      <c r="AM955" s="1"/>
      <c r="AN955" s="1"/>
      <c r="AO955" s="1"/>
    </row>
    <row r="956">
      <c r="A956" s="1">
        <f>IF('微伴数据'!A954="","",'微伴数据'!A954)</f>
      </c>
      <c r="B956" s="1">
        <f>IF('微伴数据'!B954="","",'微伴数据'!B954)</f>
      </c>
      <c r="C956" s="1">
        <f>IF('微伴数据'!G954="","",'微伴数据'!G954)</f>
      </c>
      <c r="D956" s="1">
        <f>IF('微伴数据'!D954="","",'微伴数据'!D954)</f>
      </c>
      <c r="E956" s="1">
        <f>IF('微伴数据'!CR948="","",'微伴数据'!CR948)</f>
      </c>
      <c r="F956" s="1">
        <f>IF('微伴数据'!CL948="","",'微伴数据'!CL948)</f>
      </c>
      <c r="G956" s="1" t="str">
        <v>B</v>
      </c>
      <c r="H956" s="1" t="str">
        <v>建联</v>
      </c>
      <c r="I956" s="1">
        <f>VLOOKUP(A956,'Sheet9'!A:A,1,0)</f>
      </c>
      <c r="J956" s="3"/>
      <c r="K956" s="1">
        <f>T956&amp;CHAR(10)&amp;U956&amp;CHAR(10)&amp;V956&amp;CHAR(10)&amp;Y956&amp;CHAR(10)&amp;Z956&amp;CHAR(10)&amp;AA956&amp;CHAR(10)&amp;AB956&amp;CHAR(10)&amp;AC956&amp;CHAR(10)&amp;AD956&amp;CHAR(10)&amp;AE956</f>
      </c>
      <c r="L956" s="2">
        <f>IFERROR(VLOOKUP(#REF!,'第一课直播'!D:L,9,0),IFERROR(VLOOKUP('第一课回放'!C:H,5,0),"未到课"))</f>
      </c>
      <c r="M956" s="2">
        <f>IFERROR(VLOOKUP(#REF!,'第一课回放'!C:H,5,0),"0:00:00")</f>
      </c>
      <c r="N956" s="2">
        <f>IFERROR(VLOOKUP(#REF!,'第二课直播'!D:L,9,0),"未到课")</f>
      </c>
      <c r="O956" s="2"/>
      <c r="P956" s="2"/>
      <c r="Q956" s="2"/>
      <c r="R956" s="2"/>
      <c r="S956" s="1">
        <f>IFERROR(VLOOKUP(A956,'微伴数据'!A:DB,12,0),"")</f>
      </c>
      <c r="T956" s="1">
        <f>IFERROR(VLOOKUP(A956,'微伴数据'!A:DB,32,0),"")</f>
      </c>
      <c r="U956" s="1">
        <f>IFERROR(VLOOKUP(A956,'微伴数据'!A:DC,81,0),"")</f>
      </c>
      <c r="V956" s="1"/>
      <c r="W956" s="1"/>
      <c r="X956" s="1">
        <f>IFERROR(VLOOKUP(A956,'星云问卷'!A:O,8,0),"")</f>
      </c>
      <c r="Y956" s="3">
        <f>IFERROR(VLOOKUP(A956,'星云问卷'!A:O,9,0),"")</f>
      </c>
      <c r="Z956" s="3">
        <f>IFERROR(VLOOKUP(A956,'星云问卷'!A:O,10,0),"")</f>
      </c>
      <c r="AA956" s="3">
        <f>IFERROR(VLOOKUP(A956,'星云问卷'!A:O,11,0),"")</f>
      </c>
      <c r="AB956" s="3">
        <f>IFERROR(VLOOKUP(A956,'星云问卷'!A:O,12,0),"")</f>
      </c>
      <c r="AC956" s="3">
        <f>IFERROR(VLOOKUP(A956,'星云问卷'!A:O,13,0),"")</f>
      </c>
      <c r="AD956" s="3">
        <f>IFERROR(VLOOKUP(A956,'星云问卷'!A:O,14,0),"")</f>
      </c>
      <c r="AE956" s="3">
        <f>IFERROR(VLOOKUP(A956,'星云问卷'!A:O,15,0),"")</f>
      </c>
      <c r="AF956" s="1">
        <f>IFERROR(VLOOKUP(A956,'微伴数据'!A:DB,72,0),"")</f>
      </c>
      <c r="AG956" s="5"/>
      <c r="AH956" s="4"/>
      <c r="AI956" s="5"/>
      <c r="AJ956" s="4"/>
      <c r="AK956" s="4"/>
      <c r="AL956" s="4"/>
      <c r="AM956" s="1"/>
      <c r="AN956" s="1"/>
      <c r="AO956" s="1"/>
    </row>
    <row r="957">
      <c r="A957" s="1">
        <f>IF('微伴数据'!A955="","",'微伴数据'!A955)</f>
      </c>
      <c r="B957" s="1">
        <f>IF('微伴数据'!B955="","",'微伴数据'!B955)</f>
      </c>
      <c r="C957" s="1">
        <f>IF('微伴数据'!G955="","",'微伴数据'!G955)</f>
      </c>
      <c r="D957" s="1">
        <f>IF('微伴数据'!D955="","",'微伴数据'!D955)</f>
      </c>
      <c r="E957" s="1">
        <f>IF('微伴数据'!CR949="","",'微伴数据'!CR949)</f>
      </c>
      <c r="F957" s="1">
        <f>IF('微伴数据'!CL949="","",'微伴数据'!CL949)</f>
      </c>
      <c r="G957" s="1" t="str">
        <v>B</v>
      </c>
      <c r="H957" s="1" t="str">
        <v>建联</v>
      </c>
      <c r="I957" s="1">
        <f>VLOOKUP(A957,'Sheet9'!A:A,1,0)</f>
      </c>
      <c r="J957" s="3"/>
      <c r="K957" s="1">
        <f>T957&amp;CHAR(10)&amp;U957&amp;CHAR(10)&amp;V957&amp;CHAR(10)&amp;Y957&amp;CHAR(10)&amp;Z957&amp;CHAR(10)&amp;AA957&amp;CHAR(10)&amp;AB957&amp;CHAR(10)&amp;AC957&amp;CHAR(10)&amp;AD957&amp;CHAR(10)&amp;AE957</f>
      </c>
      <c r="L957" s="2">
        <f>IFERROR(VLOOKUP(#REF!,'第一课直播'!D:L,9,0),IFERROR(VLOOKUP('第一课回放'!C:H,5,0),"未到课"))</f>
      </c>
      <c r="M957" s="2">
        <f>IFERROR(VLOOKUP(#REF!,'第一课回放'!C:H,5,0),"0:00:00")</f>
      </c>
      <c r="N957" s="2">
        <f>IFERROR(VLOOKUP(#REF!,'第二课直播'!D:L,9,0),"未到课")</f>
      </c>
      <c r="O957" s="2"/>
      <c r="P957" s="2"/>
      <c r="Q957" s="2"/>
      <c r="R957" s="2"/>
      <c r="S957" s="1">
        <f>IFERROR(VLOOKUP(A957,'微伴数据'!A:DB,12,0),"")</f>
      </c>
      <c r="T957" s="1">
        <f>IFERROR(VLOOKUP(A957,'微伴数据'!A:DB,32,0),"")</f>
      </c>
      <c r="U957" s="1">
        <f>IFERROR(VLOOKUP(A957,'微伴数据'!A:DC,81,0),"")</f>
      </c>
      <c r="V957" s="1"/>
      <c r="W957" s="1"/>
      <c r="X957" s="1">
        <f>IFERROR(VLOOKUP(A957,'星云问卷'!A:O,8,0),"")</f>
      </c>
      <c r="Y957" s="3">
        <f>IFERROR(VLOOKUP(A957,'星云问卷'!A:O,9,0),"")</f>
      </c>
      <c r="Z957" s="3">
        <f>IFERROR(VLOOKUP(A957,'星云问卷'!A:O,10,0),"")</f>
      </c>
      <c r="AA957" s="3">
        <f>IFERROR(VLOOKUP(A957,'星云问卷'!A:O,11,0),"")</f>
      </c>
      <c r="AB957" s="3">
        <f>IFERROR(VLOOKUP(A957,'星云问卷'!A:O,12,0),"")</f>
      </c>
      <c r="AC957" s="3">
        <f>IFERROR(VLOOKUP(A957,'星云问卷'!A:O,13,0),"")</f>
      </c>
      <c r="AD957" s="3">
        <f>IFERROR(VLOOKUP(A957,'星云问卷'!A:O,14,0),"")</f>
      </c>
      <c r="AE957" s="3">
        <f>IFERROR(VLOOKUP(A957,'星云问卷'!A:O,15,0),"")</f>
      </c>
      <c r="AF957" s="1">
        <f>IFERROR(VLOOKUP(A957,'微伴数据'!A:DB,72,0),"")</f>
      </c>
      <c r="AG957" s="5"/>
      <c r="AH957" s="4"/>
      <c r="AI957" s="5"/>
      <c r="AJ957" s="4"/>
      <c r="AK957" s="4"/>
      <c r="AL957" s="4"/>
      <c r="AM957" s="1"/>
      <c r="AN957" s="1"/>
      <c r="AO957" s="1"/>
    </row>
    <row r="958">
      <c r="A958" s="1">
        <f>IF('微伴数据'!A956="","",'微伴数据'!A956)</f>
      </c>
      <c r="B958" s="1">
        <f>IF('微伴数据'!B956="","",'微伴数据'!B956)</f>
      </c>
      <c r="C958" s="1">
        <f>IF('微伴数据'!G956="","",'微伴数据'!G956)</f>
      </c>
      <c r="D958" s="1">
        <f>IF('微伴数据'!D956="","",'微伴数据'!D956)</f>
      </c>
      <c r="E958" s="1">
        <f>IF('微伴数据'!CR950="","",'微伴数据'!CR950)</f>
      </c>
      <c r="F958" s="1">
        <f>IF('微伴数据'!CL950="","",'微伴数据'!CL950)</f>
      </c>
      <c r="G958" s="1" t="str">
        <v>B</v>
      </c>
      <c r="H958" s="1" t="str">
        <v>建联</v>
      </c>
      <c r="I958" s="1">
        <f>VLOOKUP(A958,'Sheet9'!A:A,1,0)</f>
      </c>
      <c r="J958" s="3"/>
      <c r="K958" s="1">
        <f>T958&amp;CHAR(10)&amp;U958&amp;CHAR(10)&amp;V958&amp;CHAR(10)&amp;Y958&amp;CHAR(10)&amp;Z958&amp;CHAR(10)&amp;AA958&amp;CHAR(10)&amp;AB958&amp;CHAR(10)&amp;AC958&amp;CHAR(10)&amp;AD958&amp;CHAR(10)&amp;AE958</f>
      </c>
      <c r="L958" s="2">
        <f>IFERROR(VLOOKUP(#REF!,'第一课直播'!D:L,9,0),IFERROR(VLOOKUP('第一课回放'!C:H,5,0),"未到课"))</f>
      </c>
      <c r="M958" s="2">
        <f>IFERROR(VLOOKUP(#REF!,'第一课回放'!C:H,5,0),"0:00:00")</f>
      </c>
      <c r="N958" s="2">
        <f>IFERROR(VLOOKUP(#REF!,'第二课直播'!D:L,9,0),"未到课")</f>
      </c>
      <c r="O958" s="2"/>
      <c r="P958" s="2"/>
      <c r="Q958" s="2"/>
      <c r="R958" s="2"/>
      <c r="S958" s="1">
        <f>IFERROR(VLOOKUP(A958,'微伴数据'!A:DB,12,0),"")</f>
      </c>
      <c r="T958" s="1">
        <f>IFERROR(VLOOKUP(A958,'微伴数据'!A:DB,32,0),"")</f>
      </c>
      <c r="U958" s="1">
        <f>IFERROR(VLOOKUP(A958,'微伴数据'!A:DC,81,0),"")</f>
      </c>
      <c r="V958" s="1"/>
      <c r="W958" s="1"/>
      <c r="X958" s="1">
        <f>IFERROR(VLOOKUP(A958,'星云问卷'!A:O,8,0),"")</f>
      </c>
      <c r="Y958" s="3">
        <f>IFERROR(VLOOKUP(A958,'星云问卷'!A:O,9,0),"")</f>
      </c>
      <c r="Z958" s="3">
        <f>IFERROR(VLOOKUP(A958,'星云问卷'!A:O,10,0),"")</f>
      </c>
      <c r="AA958" s="3">
        <f>IFERROR(VLOOKUP(A958,'星云问卷'!A:O,11,0),"")</f>
      </c>
      <c r="AB958" s="3">
        <f>IFERROR(VLOOKUP(A958,'星云问卷'!A:O,12,0),"")</f>
      </c>
      <c r="AC958" s="3">
        <f>IFERROR(VLOOKUP(A958,'星云问卷'!A:O,13,0),"")</f>
      </c>
      <c r="AD958" s="3">
        <f>IFERROR(VLOOKUP(A958,'星云问卷'!A:O,14,0),"")</f>
      </c>
      <c r="AE958" s="3">
        <f>IFERROR(VLOOKUP(A958,'星云问卷'!A:O,15,0),"")</f>
      </c>
      <c r="AF958" s="1">
        <f>IFERROR(VLOOKUP(A958,'微伴数据'!A:DB,72,0),"")</f>
      </c>
      <c r="AG958" s="5"/>
      <c r="AH958" s="4"/>
      <c r="AI958" s="5"/>
      <c r="AJ958" s="4"/>
      <c r="AK958" s="4"/>
      <c r="AL958" s="4"/>
      <c r="AM958" s="1"/>
      <c r="AN958" s="1"/>
      <c r="AO958" s="1"/>
    </row>
    <row r="959">
      <c r="A959" s="1">
        <f>IF('微伴数据'!A957="","",'微伴数据'!A957)</f>
      </c>
      <c r="B959" s="1">
        <f>IF('微伴数据'!B957="","",'微伴数据'!B957)</f>
      </c>
      <c r="C959" s="1">
        <f>IF('微伴数据'!G957="","",'微伴数据'!G957)</f>
      </c>
      <c r="D959" s="1">
        <f>IF('微伴数据'!D957="","",'微伴数据'!D957)</f>
      </c>
      <c r="E959" s="1">
        <f>IF('微伴数据'!CR951="","",'微伴数据'!CR951)</f>
      </c>
      <c r="F959" s="1">
        <f>IF('微伴数据'!CL951="","",'微伴数据'!CL951)</f>
      </c>
      <c r="G959" s="1" t="str">
        <v>B</v>
      </c>
      <c r="H959" s="1" t="str">
        <v>建联</v>
      </c>
      <c r="I959" s="1">
        <f>VLOOKUP(A959,'Sheet9'!A:A,1,0)</f>
      </c>
      <c r="J959" s="3"/>
      <c r="K959" s="1">
        <f>T959&amp;CHAR(10)&amp;U959&amp;CHAR(10)&amp;V959&amp;CHAR(10)&amp;Y959&amp;CHAR(10)&amp;Z959&amp;CHAR(10)&amp;AA959&amp;CHAR(10)&amp;AB959&amp;CHAR(10)&amp;AC959&amp;CHAR(10)&amp;AD959&amp;CHAR(10)&amp;AE959</f>
      </c>
      <c r="L959" s="2">
        <f>IFERROR(VLOOKUP(#REF!,'第一课直播'!D:L,9,0),IFERROR(VLOOKUP('第一课回放'!C:H,5,0),"未到课"))</f>
      </c>
      <c r="M959" s="2">
        <f>IFERROR(VLOOKUP(#REF!,'第一课回放'!C:H,5,0),"0:00:00")</f>
      </c>
      <c r="N959" s="2">
        <f>IFERROR(VLOOKUP(#REF!,'第二课直播'!D:L,9,0),"未到课")</f>
      </c>
      <c r="O959" s="2"/>
      <c r="P959" s="2"/>
      <c r="Q959" s="2"/>
      <c r="R959" s="2"/>
      <c r="S959" s="1">
        <f>IFERROR(VLOOKUP(A959,'微伴数据'!A:DB,12,0),"")</f>
      </c>
      <c r="T959" s="1">
        <f>IFERROR(VLOOKUP(A959,'微伴数据'!A:DB,32,0),"")</f>
      </c>
      <c r="U959" s="1">
        <f>IFERROR(VLOOKUP(A959,'微伴数据'!A:DC,81,0),"")</f>
      </c>
      <c r="V959" s="1"/>
      <c r="W959" s="1"/>
      <c r="X959" s="1">
        <f>IFERROR(VLOOKUP(A959,'星云问卷'!A:O,8,0),"")</f>
      </c>
      <c r="Y959" s="3">
        <f>IFERROR(VLOOKUP(A959,'星云问卷'!A:O,9,0),"")</f>
      </c>
      <c r="Z959" s="3">
        <f>IFERROR(VLOOKUP(A959,'星云问卷'!A:O,10,0),"")</f>
      </c>
      <c r="AA959" s="3">
        <f>IFERROR(VLOOKUP(A959,'星云问卷'!A:O,11,0),"")</f>
      </c>
      <c r="AB959" s="3">
        <f>IFERROR(VLOOKUP(A959,'星云问卷'!A:O,12,0),"")</f>
      </c>
      <c r="AC959" s="3">
        <f>IFERROR(VLOOKUP(A959,'星云问卷'!A:O,13,0),"")</f>
      </c>
      <c r="AD959" s="3">
        <f>IFERROR(VLOOKUP(A959,'星云问卷'!A:O,14,0),"")</f>
      </c>
      <c r="AE959" s="3">
        <f>IFERROR(VLOOKUP(A959,'星云问卷'!A:O,15,0),"")</f>
      </c>
      <c r="AF959" s="1">
        <f>IFERROR(VLOOKUP(A959,'微伴数据'!A:DB,72,0),"")</f>
      </c>
      <c r="AG959" s="5"/>
      <c r="AH959" s="4"/>
      <c r="AI959" s="5"/>
      <c r="AJ959" s="4"/>
      <c r="AK959" s="4"/>
      <c r="AL959" s="4"/>
      <c r="AM959" s="1"/>
      <c r="AN959" s="1"/>
      <c r="AO959" s="1"/>
    </row>
    <row r="960">
      <c r="A960" s="1">
        <f>IF('微伴数据'!A958="","",'微伴数据'!A958)</f>
      </c>
      <c r="B960" s="1">
        <f>IF('微伴数据'!B958="","",'微伴数据'!B958)</f>
      </c>
      <c r="C960" s="1">
        <f>IF('微伴数据'!G958="","",'微伴数据'!G958)</f>
      </c>
      <c r="D960" s="1">
        <f>IF('微伴数据'!D958="","",'微伴数据'!D958)</f>
      </c>
      <c r="E960" s="1">
        <f>IF('微伴数据'!CR952="","",'微伴数据'!CR952)</f>
      </c>
      <c r="F960" s="1">
        <f>IF('微伴数据'!CL952="","",'微伴数据'!CL952)</f>
      </c>
      <c r="G960" s="1" t="str">
        <v>B</v>
      </c>
      <c r="H960" s="1" t="str">
        <v>建联</v>
      </c>
      <c r="I960" s="1">
        <f>VLOOKUP(A960,'Sheet9'!A:A,1,0)</f>
      </c>
      <c r="J960" s="3"/>
      <c r="K960" s="1">
        <f>T960&amp;CHAR(10)&amp;U960&amp;CHAR(10)&amp;V960&amp;CHAR(10)&amp;Y960&amp;CHAR(10)&amp;Z960&amp;CHAR(10)&amp;AA960&amp;CHAR(10)&amp;AB960&amp;CHAR(10)&amp;AC960&amp;CHAR(10)&amp;AD960&amp;CHAR(10)&amp;AE960</f>
      </c>
      <c r="L960" s="2">
        <f>IFERROR(VLOOKUP(#REF!,'第一课直播'!D:L,9,0),IFERROR(VLOOKUP('第一课回放'!C:H,5,0),"未到课"))</f>
      </c>
      <c r="M960" s="2">
        <f>IFERROR(VLOOKUP(#REF!,'第一课回放'!C:H,5,0),"0:00:00")</f>
      </c>
      <c r="N960" s="2">
        <f>IFERROR(VLOOKUP(#REF!,'第二课直播'!D:L,9,0),"未到课")</f>
      </c>
      <c r="O960" s="2"/>
      <c r="P960" s="2"/>
      <c r="Q960" s="2"/>
      <c r="R960" s="2"/>
      <c r="S960" s="1">
        <f>IFERROR(VLOOKUP(A960,'微伴数据'!A:DB,12,0),"")</f>
      </c>
      <c r="T960" s="1">
        <f>IFERROR(VLOOKUP(A960,'微伴数据'!A:DB,32,0),"")</f>
      </c>
      <c r="U960" s="1">
        <f>IFERROR(VLOOKUP(A960,'微伴数据'!A:DC,81,0),"")</f>
      </c>
      <c r="V960" s="1"/>
      <c r="W960" s="1"/>
      <c r="X960" s="1">
        <f>IFERROR(VLOOKUP(A960,'星云问卷'!A:O,8,0),"")</f>
      </c>
      <c r="Y960" s="3">
        <f>IFERROR(VLOOKUP(A960,'星云问卷'!A:O,9,0),"")</f>
      </c>
      <c r="Z960" s="3">
        <f>IFERROR(VLOOKUP(A960,'星云问卷'!A:O,10,0),"")</f>
      </c>
      <c r="AA960" s="3">
        <f>IFERROR(VLOOKUP(A960,'星云问卷'!A:O,11,0),"")</f>
      </c>
      <c r="AB960" s="3">
        <f>IFERROR(VLOOKUP(A960,'星云问卷'!A:O,12,0),"")</f>
      </c>
      <c r="AC960" s="3">
        <f>IFERROR(VLOOKUP(A960,'星云问卷'!A:O,13,0),"")</f>
      </c>
      <c r="AD960" s="3">
        <f>IFERROR(VLOOKUP(A960,'星云问卷'!A:O,14,0),"")</f>
      </c>
      <c r="AE960" s="3">
        <f>IFERROR(VLOOKUP(A960,'星云问卷'!A:O,15,0),"")</f>
      </c>
      <c r="AF960" s="1">
        <f>IFERROR(VLOOKUP(A960,'微伴数据'!A:DB,72,0),"")</f>
      </c>
      <c r="AG960" s="5"/>
      <c r="AH960" s="4"/>
      <c r="AI960" s="5"/>
      <c r="AJ960" s="4"/>
      <c r="AK960" s="4"/>
      <c r="AL960" s="4"/>
      <c r="AM960" s="1"/>
      <c r="AN960" s="1"/>
      <c r="AO960" s="1"/>
    </row>
    <row r="961">
      <c r="A961" s="1">
        <f>IF('微伴数据'!A959="","",'微伴数据'!A959)</f>
      </c>
      <c r="B961" s="1">
        <f>IF('微伴数据'!B959="","",'微伴数据'!B959)</f>
      </c>
      <c r="C961" s="1">
        <f>IF('微伴数据'!G959="","",'微伴数据'!G959)</f>
      </c>
      <c r="D961" s="1">
        <f>IF('微伴数据'!D959="","",'微伴数据'!D959)</f>
      </c>
      <c r="E961" s="1">
        <f>IF('微伴数据'!CR953="","",'微伴数据'!CR953)</f>
      </c>
      <c r="F961" s="1">
        <f>IF('微伴数据'!CL953="","",'微伴数据'!CL953)</f>
      </c>
      <c r="G961" s="1" t="str">
        <v>B</v>
      </c>
      <c r="H961" s="1" t="str">
        <v>建联</v>
      </c>
      <c r="I961" s="1">
        <f>VLOOKUP(A961,'Sheet9'!A:A,1,0)</f>
      </c>
      <c r="J961" s="3"/>
      <c r="K961" s="1">
        <f>T961&amp;CHAR(10)&amp;U961&amp;CHAR(10)&amp;V961&amp;CHAR(10)&amp;Y961&amp;CHAR(10)&amp;Z961&amp;CHAR(10)&amp;AA961&amp;CHAR(10)&amp;AB961&amp;CHAR(10)&amp;AC961&amp;CHAR(10)&amp;AD961&amp;CHAR(10)&amp;AE961</f>
      </c>
      <c r="L961" s="2">
        <f>IFERROR(VLOOKUP(#REF!,'第一课直播'!D:L,9,0),IFERROR(VLOOKUP('第一课回放'!C:H,5,0),"未到课"))</f>
      </c>
      <c r="M961" s="2">
        <f>IFERROR(VLOOKUP(#REF!,'第一课回放'!C:H,5,0),"0:00:00")</f>
      </c>
      <c r="N961" s="2">
        <f>IFERROR(VLOOKUP(#REF!,'第二课直播'!D:L,9,0),"未到课")</f>
      </c>
      <c r="O961" s="2"/>
      <c r="P961" s="2"/>
      <c r="Q961" s="2"/>
      <c r="R961" s="2"/>
      <c r="S961" s="1">
        <f>IFERROR(VLOOKUP(A961,'微伴数据'!A:DB,12,0),"")</f>
      </c>
      <c r="T961" s="1">
        <f>IFERROR(VLOOKUP(A961,'微伴数据'!A:DB,32,0),"")</f>
      </c>
      <c r="U961" s="1">
        <f>IFERROR(VLOOKUP(A961,'微伴数据'!A:DC,81,0),"")</f>
      </c>
      <c r="V961" s="1"/>
      <c r="W961" s="1"/>
      <c r="X961" s="1">
        <f>IFERROR(VLOOKUP(A961,'星云问卷'!A:O,8,0),"")</f>
      </c>
      <c r="Y961" s="3">
        <f>IFERROR(VLOOKUP(A961,'星云问卷'!A:O,9,0),"")</f>
      </c>
      <c r="Z961" s="3">
        <f>IFERROR(VLOOKUP(A961,'星云问卷'!A:O,10,0),"")</f>
      </c>
      <c r="AA961" s="3">
        <f>IFERROR(VLOOKUP(A961,'星云问卷'!A:O,11,0),"")</f>
      </c>
      <c r="AB961" s="3">
        <f>IFERROR(VLOOKUP(A961,'星云问卷'!A:O,12,0),"")</f>
      </c>
      <c r="AC961" s="3">
        <f>IFERROR(VLOOKUP(A961,'星云问卷'!A:O,13,0),"")</f>
      </c>
      <c r="AD961" s="3">
        <f>IFERROR(VLOOKUP(A961,'星云问卷'!A:O,14,0),"")</f>
      </c>
      <c r="AE961" s="3">
        <f>IFERROR(VLOOKUP(A961,'星云问卷'!A:O,15,0),"")</f>
      </c>
      <c r="AF961" s="1">
        <f>IFERROR(VLOOKUP(A961,'微伴数据'!A:DB,72,0),"")</f>
      </c>
      <c r="AG961" s="5"/>
      <c r="AH961" s="4"/>
      <c r="AI961" s="5"/>
      <c r="AJ961" s="4"/>
      <c r="AK961" s="4"/>
      <c r="AL961" s="4"/>
      <c r="AM961" s="1"/>
      <c r="AN961" s="1"/>
      <c r="AO961" s="1"/>
    </row>
    <row r="962">
      <c r="A962" s="1">
        <f>IF('微伴数据'!A960="","",'微伴数据'!A960)</f>
      </c>
      <c r="B962" s="1">
        <f>IF('微伴数据'!B960="","",'微伴数据'!B960)</f>
      </c>
      <c r="C962" s="1">
        <f>IF('微伴数据'!G960="","",'微伴数据'!G960)</f>
      </c>
      <c r="D962" s="1">
        <f>IF('微伴数据'!D960="","",'微伴数据'!D960)</f>
      </c>
      <c r="E962" s="1">
        <f>IF('微伴数据'!CR954="","",'微伴数据'!CR954)</f>
      </c>
      <c r="F962" s="1">
        <f>IF('微伴数据'!CL954="","",'微伴数据'!CL954)</f>
      </c>
      <c r="G962" s="1" t="str">
        <v>B</v>
      </c>
      <c r="H962" s="1" t="str">
        <v>建联</v>
      </c>
      <c r="I962" s="1">
        <f>VLOOKUP(A962,'Sheet9'!A:A,1,0)</f>
      </c>
      <c r="J962" s="3"/>
      <c r="K962" s="1">
        <f>T962&amp;CHAR(10)&amp;U962&amp;CHAR(10)&amp;V962&amp;CHAR(10)&amp;Y962&amp;CHAR(10)&amp;Z962&amp;CHAR(10)&amp;AA962&amp;CHAR(10)&amp;AB962&amp;CHAR(10)&amp;AC962&amp;CHAR(10)&amp;AD962&amp;CHAR(10)&amp;AE962</f>
      </c>
      <c r="L962" s="2">
        <f>IFERROR(VLOOKUP(#REF!,'第一课直播'!D:L,9,0),IFERROR(VLOOKUP('第一课回放'!C:H,5,0),"未到课"))</f>
      </c>
      <c r="M962" s="2">
        <f>IFERROR(VLOOKUP(#REF!,'第一课回放'!C:H,5,0),"0:00:00")</f>
      </c>
      <c r="N962" s="2">
        <f>IFERROR(VLOOKUP(#REF!,'第二课直播'!D:L,9,0),"未到课")</f>
      </c>
      <c r="O962" s="2"/>
      <c r="P962" s="2"/>
      <c r="Q962" s="2"/>
      <c r="R962" s="2"/>
      <c r="S962" s="1">
        <f>IFERROR(VLOOKUP(A962,'微伴数据'!A:DB,12,0),"")</f>
      </c>
      <c r="T962" s="1">
        <f>IFERROR(VLOOKUP(A962,'微伴数据'!A:DB,32,0),"")</f>
      </c>
      <c r="U962" s="1">
        <f>IFERROR(VLOOKUP(A962,'微伴数据'!A:DC,81,0),"")</f>
      </c>
      <c r="V962" s="1"/>
      <c r="W962" s="1"/>
      <c r="X962" s="1">
        <f>IFERROR(VLOOKUP(A962,'星云问卷'!A:O,8,0),"")</f>
      </c>
      <c r="Y962" s="3">
        <f>IFERROR(VLOOKUP(A962,'星云问卷'!A:O,9,0),"")</f>
      </c>
      <c r="Z962" s="3">
        <f>IFERROR(VLOOKUP(A962,'星云问卷'!A:O,10,0),"")</f>
      </c>
      <c r="AA962" s="3">
        <f>IFERROR(VLOOKUP(A962,'星云问卷'!A:O,11,0),"")</f>
      </c>
      <c r="AB962" s="3">
        <f>IFERROR(VLOOKUP(A962,'星云问卷'!A:O,12,0),"")</f>
      </c>
      <c r="AC962" s="3">
        <f>IFERROR(VLOOKUP(A962,'星云问卷'!A:O,13,0),"")</f>
      </c>
      <c r="AD962" s="3">
        <f>IFERROR(VLOOKUP(A962,'星云问卷'!A:O,14,0),"")</f>
      </c>
      <c r="AE962" s="3">
        <f>IFERROR(VLOOKUP(A962,'星云问卷'!A:O,15,0),"")</f>
      </c>
      <c r="AF962" s="1">
        <f>IFERROR(VLOOKUP(A962,'微伴数据'!A:DB,72,0),"")</f>
      </c>
      <c r="AG962" s="5"/>
      <c r="AH962" s="4"/>
      <c r="AI962" s="5"/>
      <c r="AJ962" s="4"/>
      <c r="AK962" s="4"/>
      <c r="AL962" s="4"/>
      <c r="AM962" s="1"/>
      <c r="AN962" s="1"/>
      <c r="AO962" s="1"/>
    </row>
    <row r="963">
      <c r="A963" s="1">
        <f>IF('微伴数据'!A961="","",'微伴数据'!A961)</f>
      </c>
      <c r="B963" s="1">
        <f>IF('微伴数据'!B961="","",'微伴数据'!B961)</f>
      </c>
      <c r="C963" s="1">
        <f>IF('微伴数据'!G961="","",'微伴数据'!G961)</f>
      </c>
      <c r="D963" s="1">
        <f>IF('微伴数据'!D961="","",'微伴数据'!D961)</f>
      </c>
      <c r="E963" s="1">
        <f>IF('微伴数据'!CR955="","",'微伴数据'!CR955)</f>
      </c>
      <c r="F963" s="1">
        <f>IF('微伴数据'!CL955="","",'微伴数据'!CL955)</f>
      </c>
      <c r="G963" s="1" t="str">
        <v>B</v>
      </c>
      <c r="H963" s="1" t="str">
        <v>建联</v>
      </c>
      <c r="I963" s="1">
        <f>VLOOKUP(A963,'Sheet9'!A:A,1,0)</f>
      </c>
      <c r="J963" s="3"/>
      <c r="K963" s="1">
        <f>T963&amp;CHAR(10)&amp;U963&amp;CHAR(10)&amp;V963&amp;CHAR(10)&amp;Y963&amp;CHAR(10)&amp;Z963&amp;CHAR(10)&amp;AA963&amp;CHAR(10)&amp;AB963&amp;CHAR(10)&amp;AC963&amp;CHAR(10)&amp;AD963&amp;CHAR(10)&amp;AE963</f>
      </c>
      <c r="L963" s="2">
        <f>IFERROR(VLOOKUP(#REF!,'第一课直播'!D:L,9,0),IFERROR(VLOOKUP('第一课回放'!C:H,5,0),"未到课"))</f>
      </c>
      <c r="M963" s="2">
        <f>IFERROR(VLOOKUP(#REF!,'第一课回放'!C:H,5,0),"0:00:00")</f>
      </c>
      <c r="N963" s="2">
        <f>IFERROR(VLOOKUP(#REF!,'第二课直播'!D:L,9,0),"未到课")</f>
      </c>
      <c r="O963" s="2"/>
      <c r="P963" s="2"/>
      <c r="Q963" s="2"/>
      <c r="R963" s="2"/>
      <c r="S963" s="1">
        <f>IFERROR(VLOOKUP(A963,'微伴数据'!A:DB,12,0),"")</f>
      </c>
      <c r="T963" s="1">
        <f>IFERROR(VLOOKUP(A963,'微伴数据'!A:DB,32,0),"")</f>
      </c>
      <c r="U963" s="1">
        <f>IFERROR(VLOOKUP(A963,'微伴数据'!A:DC,81,0),"")</f>
      </c>
      <c r="V963" s="1"/>
      <c r="W963" s="1"/>
      <c r="X963" s="1">
        <f>IFERROR(VLOOKUP(A963,'星云问卷'!A:O,8,0),"")</f>
      </c>
      <c r="Y963" s="3">
        <f>IFERROR(VLOOKUP(A963,'星云问卷'!A:O,9,0),"")</f>
      </c>
      <c r="Z963" s="3">
        <f>IFERROR(VLOOKUP(A963,'星云问卷'!A:O,10,0),"")</f>
      </c>
      <c r="AA963" s="3">
        <f>IFERROR(VLOOKUP(A963,'星云问卷'!A:O,11,0),"")</f>
      </c>
      <c r="AB963" s="3">
        <f>IFERROR(VLOOKUP(A963,'星云问卷'!A:O,12,0),"")</f>
      </c>
      <c r="AC963" s="3">
        <f>IFERROR(VLOOKUP(A963,'星云问卷'!A:O,13,0),"")</f>
      </c>
      <c r="AD963" s="3">
        <f>IFERROR(VLOOKUP(A963,'星云问卷'!A:O,14,0),"")</f>
      </c>
      <c r="AE963" s="3">
        <f>IFERROR(VLOOKUP(A963,'星云问卷'!A:O,15,0),"")</f>
      </c>
      <c r="AF963" s="1">
        <f>IFERROR(VLOOKUP(A963,'微伴数据'!A:DB,72,0),"")</f>
      </c>
      <c r="AG963" s="5"/>
      <c r="AH963" s="4"/>
      <c r="AI963" s="5"/>
      <c r="AJ963" s="4"/>
      <c r="AK963" s="4"/>
      <c r="AL963" s="4"/>
      <c r="AM963" s="1"/>
      <c r="AN963" s="1"/>
      <c r="AO963" s="1"/>
    </row>
    <row r="964">
      <c r="A964" s="1">
        <f>IF('微伴数据'!A962="","",'微伴数据'!A962)</f>
      </c>
      <c r="B964" s="1">
        <f>IF('微伴数据'!B962="","",'微伴数据'!B962)</f>
      </c>
      <c r="C964" s="1">
        <f>IF('微伴数据'!G962="","",'微伴数据'!G962)</f>
      </c>
      <c r="D964" s="1">
        <f>IF('微伴数据'!D962="","",'微伴数据'!D962)</f>
      </c>
      <c r="E964" s="1">
        <f>IF('微伴数据'!CR956="","",'微伴数据'!CR956)</f>
      </c>
      <c r="F964" s="1">
        <f>IF('微伴数据'!CL956="","",'微伴数据'!CL956)</f>
      </c>
      <c r="G964" s="1" t="str">
        <v>B</v>
      </c>
      <c r="H964" s="1" t="str">
        <v>建联</v>
      </c>
      <c r="I964" s="1">
        <f>VLOOKUP(A964,'Sheet9'!A:A,1,0)</f>
      </c>
      <c r="J964" s="3"/>
      <c r="K964" s="1">
        <f>T964&amp;CHAR(10)&amp;U964&amp;CHAR(10)&amp;V964&amp;CHAR(10)&amp;Y964&amp;CHAR(10)&amp;Z964&amp;CHAR(10)&amp;AA964&amp;CHAR(10)&amp;AB964&amp;CHAR(10)&amp;AC964&amp;CHAR(10)&amp;AD964&amp;CHAR(10)&amp;AE964</f>
      </c>
      <c r="L964" s="2">
        <f>IFERROR(VLOOKUP(#REF!,'第一课直播'!D:L,9,0),IFERROR(VLOOKUP('第一课回放'!C:H,5,0),"未到课"))</f>
      </c>
      <c r="M964" s="2">
        <f>IFERROR(VLOOKUP(#REF!,'第一课回放'!C:H,5,0),"0:00:00")</f>
      </c>
      <c r="N964" s="2">
        <f>IFERROR(VLOOKUP(#REF!,'第二课直播'!D:L,9,0),"未到课")</f>
      </c>
      <c r="O964" s="2"/>
      <c r="P964" s="2"/>
      <c r="Q964" s="2"/>
      <c r="R964" s="2"/>
      <c r="S964" s="1">
        <f>IFERROR(VLOOKUP(A964,'微伴数据'!A:DB,12,0),"")</f>
      </c>
      <c r="T964" s="1">
        <f>IFERROR(VLOOKUP(A964,'微伴数据'!A:DB,32,0),"")</f>
      </c>
      <c r="U964" s="1">
        <f>IFERROR(VLOOKUP(A964,'微伴数据'!A:DC,81,0),"")</f>
      </c>
      <c r="V964" s="1"/>
      <c r="W964" s="1"/>
      <c r="X964" s="1">
        <f>IFERROR(VLOOKUP(A964,'星云问卷'!A:O,8,0),"")</f>
      </c>
      <c r="Y964" s="3">
        <f>IFERROR(VLOOKUP(A964,'星云问卷'!A:O,9,0),"")</f>
      </c>
      <c r="Z964" s="3">
        <f>IFERROR(VLOOKUP(A964,'星云问卷'!A:O,10,0),"")</f>
      </c>
      <c r="AA964" s="3">
        <f>IFERROR(VLOOKUP(A964,'星云问卷'!A:O,11,0),"")</f>
      </c>
      <c r="AB964" s="3">
        <f>IFERROR(VLOOKUP(A964,'星云问卷'!A:O,12,0),"")</f>
      </c>
      <c r="AC964" s="3">
        <f>IFERROR(VLOOKUP(A964,'星云问卷'!A:O,13,0),"")</f>
      </c>
      <c r="AD964" s="3">
        <f>IFERROR(VLOOKUP(A964,'星云问卷'!A:O,14,0),"")</f>
      </c>
      <c r="AE964" s="3">
        <f>IFERROR(VLOOKUP(A964,'星云问卷'!A:O,15,0),"")</f>
      </c>
      <c r="AF964" s="1">
        <f>IFERROR(VLOOKUP(A964,'微伴数据'!A:DB,72,0),"")</f>
      </c>
      <c r="AG964" s="5"/>
      <c r="AH964" s="4"/>
      <c r="AI964" s="5"/>
      <c r="AJ964" s="4"/>
      <c r="AK964" s="4"/>
      <c r="AL964" s="4"/>
      <c r="AM964" s="1"/>
      <c r="AN964" s="1"/>
      <c r="AO964" s="1"/>
    </row>
    <row r="965">
      <c r="A965" s="1">
        <f>IF('微伴数据'!A963="","",'微伴数据'!A963)</f>
      </c>
      <c r="B965" s="1">
        <f>IF('微伴数据'!B963="","",'微伴数据'!B963)</f>
      </c>
      <c r="C965" s="1">
        <f>IF('微伴数据'!G963="","",'微伴数据'!G963)</f>
      </c>
      <c r="D965" s="1">
        <f>IF('微伴数据'!D963="","",'微伴数据'!D963)</f>
      </c>
      <c r="E965" s="1">
        <f>IF('微伴数据'!CR957="","",'微伴数据'!CR957)</f>
      </c>
      <c r="F965" s="1">
        <f>IF('微伴数据'!CL957="","",'微伴数据'!CL957)</f>
      </c>
      <c r="G965" s="1" t="str">
        <v>B</v>
      </c>
      <c r="H965" s="1" t="str">
        <v>建联</v>
      </c>
      <c r="I965" s="1">
        <f>VLOOKUP(A965,'Sheet9'!A:A,1,0)</f>
      </c>
      <c r="J965" s="3"/>
      <c r="K965" s="1">
        <f>T965&amp;CHAR(10)&amp;U965&amp;CHAR(10)&amp;V965&amp;CHAR(10)&amp;Y965&amp;CHAR(10)&amp;Z965&amp;CHAR(10)&amp;AA965&amp;CHAR(10)&amp;AB965&amp;CHAR(10)&amp;AC965&amp;CHAR(10)&amp;AD965&amp;CHAR(10)&amp;AE965</f>
      </c>
      <c r="L965" s="2">
        <f>IFERROR(VLOOKUP(#REF!,'第一课直播'!D:L,9,0),IFERROR(VLOOKUP('第一课回放'!C:H,5,0),"未到课"))</f>
      </c>
      <c r="M965" s="2">
        <f>IFERROR(VLOOKUP(#REF!,'第一课回放'!C:H,5,0),"0:00:00")</f>
      </c>
      <c r="N965" s="2">
        <f>IFERROR(VLOOKUP(#REF!,'第二课直播'!D:L,9,0),"未到课")</f>
      </c>
      <c r="O965" s="2"/>
      <c r="P965" s="2"/>
      <c r="Q965" s="2"/>
      <c r="R965" s="2"/>
      <c r="S965" s="1">
        <f>IFERROR(VLOOKUP(A965,'微伴数据'!A:DB,12,0),"")</f>
      </c>
      <c r="T965" s="1">
        <f>IFERROR(VLOOKUP(A965,'微伴数据'!A:DB,32,0),"")</f>
      </c>
      <c r="U965" s="1">
        <f>IFERROR(VLOOKUP(A965,'微伴数据'!A:DC,81,0),"")</f>
      </c>
      <c r="V965" s="1"/>
      <c r="W965" s="1"/>
      <c r="X965" s="1">
        <f>IFERROR(VLOOKUP(A965,'星云问卷'!A:O,8,0),"")</f>
      </c>
      <c r="Y965" s="3">
        <f>IFERROR(VLOOKUP(A965,'星云问卷'!A:O,9,0),"")</f>
      </c>
      <c r="Z965" s="3">
        <f>IFERROR(VLOOKUP(A965,'星云问卷'!A:O,10,0),"")</f>
      </c>
      <c r="AA965" s="3">
        <f>IFERROR(VLOOKUP(A965,'星云问卷'!A:O,11,0),"")</f>
      </c>
      <c r="AB965" s="3">
        <f>IFERROR(VLOOKUP(A965,'星云问卷'!A:O,12,0),"")</f>
      </c>
      <c r="AC965" s="3">
        <f>IFERROR(VLOOKUP(A965,'星云问卷'!A:O,13,0),"")</f>
      </c>
      <c r="AD965" s="3">
        <f>IFERROR(VLOOKUP(A965,'星云问卷'!A:O,14,0),"")</f>
      </c>
      <c r="AE965" s="3">
        <f>IFERROR(VLOOKUP(A965,'星云问卷'!A:O,15,0),"")</f>
      </c>
      <c r="AF965" s="1">
        <f>IFERROR(VLOOKUP(A965,'微伴数据'!A:DB,72,0),"")</f>
      </c>
      <c r="AG965" s="5"/>
      <c r="AH965" s="4"/>
      <c r="AI965" s="5"/>
      <c r="AJ965" s="4"/>
      <c r="AK965" s="4"/>
      <c r="AL965" s="4"/>
      <c r="AM965" s="1"/>
      <c r="AN965" s="1"/>
      <c r="AO965" s="1"/>
    </row>
    <row r="966">
      <c r="A966" s="1">
        <f>IF('微伴数据'!A964="","",'微伴数据'!A964)</f>
      </c>
      <c r="B966" s="1">
        <f>IF('微伴数据'!B964="","",'微伴数据'!B964)</f>
      </c>
      <c r="C966" s="1">
        <f>IF('微伴数据'!G964="","",'微伴数据'!G964)</f>
      </c>
      <c r="D966" s="1">
        <f>IF('微伴数据'!D964="","",'微伴数据'!D964)</f>
      </c>
      <c r="E966" s="1">
        <f>IF('微伴数据'!CR958="","",'微伴数据'!CR958)</f>
      </c>
      <c r="F966" s="1">
        <f>IF('微伴数据'!CL958="","",'微伴数据'!CL958)</f>
      </c>
      <c r="G966" s="1" t="str">
        <v>B</v>
      </c>
      <c r="H966" s="1" t="str">
        <v>建联</v>
      </c>
      <c r="I966" s="1">
        <f>VLOOKUP(A966,'Sheet9'!A:A,1,0)</f>
      </c>
      <c r="J966" s="3"/>
      <c r="K966" s="1">
        <f>T966&amp;CHAR(10)&amp;U966&amp;CHAR(10)&amp;V966&amp;CHAR(10)&amp;Y966&amp;CHAR(10)&amp;Z966&amp;CHAR(10)&amp;AA966&amp;CHAR(10)&amp;AB966&amp;CHAR(10)&amp;AC966&amp;CHAR(10)&amp;AD966&amp;CHAR(10)&amp;AE966</f>
      </c>
      <c r="L966" s="2">
        <f>IFERROR(VLOOKUP(#REF!,'第一课直播'!D:L,9,0),IFERROR(VLOOKUP('第一课回放'!C:H,5,0),"未到课"))</f>
      </c>
      <c r="M966" s="2">
        <f>IFERROR(VLOOKUP(#REF!,'第一课回放'!C:H,5,0),"0:00:00")</f>
      </c>
      <c r="N966" s="2">
        <f>IFERROR(VLOOKUP(#REF!,'第二课直播'!D:L,9,0),"未到课")</f>
      </c>
      <c r="O966" s="2"/>
      <c r="P966" s="2"/>
      <c r="Q966" s="2"/>
      <c r="R966" s="2"/>
      <c r="S966" s="1">
        <f>IFERROR(VLOOKUP(A966,'微伴数据'!A:DB,12,0),"")</f>
      </c>
      <c r="T966" s="1">
        <f>IFERROR(VLOOKUP(A966,'微伴数据'!A:DB,32,0),"")</f>
      </c>
      <c r="U966" s="1">
        <f>IFERROR(VLOOKUP(A966,'微伴数据'!A:DC,81,0),"")</f>
      </c>
      <c r="V966" s="1"/>
      <c r="W966" s="1"/>
      <c r="X966" s="1">
        <f>IFERROR(VLOOKUP(A966,'星云问卷'!A:O,8,0),"")</f>
      </c>
      <c r="Y966" s="3">
        <f>IFERROR(VLOOKUP(A966,'星云问卷'!A:O,9,0),"")</f>
      </c>
      <c r="Z966" s="3">
        <f>IFERROR(VLOOKUP(A966,'星云问卷'!A:O,10,0),"")</f>
      </c>
      <c r="AA966" s="3">
        <f>IFERROR(VLOOKUP(A966,'星云问卷'!A:O,11,0),"")</f>
      </c>
      <c r="AB966" s="3">
        <f>IFERROR(VLOOKUP(A966,'星云问卷'!A:O,12,0),"")</f>
      </c>
      <c r="AC966" s="3">
        <f>IFERROR(VLOOKUP(A966,'星云问卷'!A:O,13,0),"")</f>
      </c>
      <c r="AD966" s="3">
        <f>IFERROR(VLOOKUP(A966,'星云问卷'!A:O,14,0),"")</f>
      </c>
      <c r="AE966" s="3">
        <f>IFERROR(VLOOKUP(A966,'星云问卷'!A:O,15,0),"")</f>
      </c>
      <c r="AF966" s="1">
        <f>IFERROR(VLOOKUP(A966,'微伴数据'!A:DB,72,0),"")</f>
      </c>
      <c r="AG966" s="5"/>
      <c r="AH966" s="4"/>
      <c r="AI966" s="5"/>
      <c r="AJ966" s="4"/>
      <c r="AK966" s="4"/>
      <c r="AL966" s="4"/>
      <c r="AM966" s="1"/>
      <c r="AN966" s="1"/>
      <c r="AO966" s="1"/>
    </row>
    <row r="967">
      <c r="A967" s="1">
        <f>IF('微伴数据'!A965="","",'微伴数据'!A965)</f>
      </c>
      <c r="B967" s="1">
        <f>IF('微伴数据'!B965="","",'微伴数据'!B965)</f>
      </c>
      <c r="C967" s="1">
        <f>IF('微伴数据'!G965="","",'微伴数据'!G965)</f>
      </c>
      <c r="D967" s="1">
        <f>IF('微伴数据'!D965="","",'微伴数据'!D965)</f>
      </c>
      <c r="E967" s="1">
        <f>IF('微伴数据'!CR959="","",'微伴数据'!CR959)</f>
      </c>
      <c r="F967" s="1">
        <f>IF('微伴数据'!CL959="","",'微伴数据'!CL959)</f>
      </c>
      <c r="G967" s="1" t="str">
        <v>B</v>
      </c>
      <c r="H967" s="1" t="str">
        <v>建联</v>
      </c>
      <c r="I967" s="1">
        <f>VLOOKUP(A967,'Sheet9'!A:A,1,0)</f>
      </c>
      <c r="J967" s="3"/>
      <c r="K967" s="1">
        <f>T967&amp;CHAR(10)&amp;U967&amp;CHAR(10)&amp;V967&amp;CHAR(10)&amp;Y967&amp;CHAR(10)&amp;Z967&amp;CHAR(10)&amp;AA967&amp;CHAR(10)&amp;AB967&amp;CHAR(10)&amp;AC967&amp;CHAR(10)&amp;AD967&amp;CHAR(10)&amp;AE967</f>
      </c>
      <c r="L967" s="2">
        <f>IFERROR(VLOOKUP(#REF!,'第一课直播'!D:L,9,0),IFERROR(VLOOKUP('第一课回放'!C:H,5,0),"未到课"))</f>
      </c>
      <c r="M967" s="2">
        <f>IFERROR(VLOOKUP(#REF!,'第一课回放'!C:H,5,0),"0:00:00")</f>
      </c>
      <c r="N967" s="2">
        <f>IFERROR(VLOOKUP(#REF!,'第二课直播'!D:L,9,0),"未到课")</f>
      </c>
      <c r="O967" s="2"/>
      <c r="P967" s="2"/>
      <c r="Q967" s="2"/>
      <c r="R967" s="2"/>
      <c r="S967" s="1">
        <f>IFERROR(VLOOKUP(A967,'微伴数据'!A:DB,12,0),"")</f>
      </c>
      <c r="T967" s="1">
        <f>IFERROR(VLOOKUP(A967,'微伴数据'!A:DB,32,0),"")</f>
      </c>
      <c r="U967" s="1">
        <f>IFERROR(VLOOKUP(A967,'微伴数据'!A:DC,81,0),"")</f>
      </c>
      <c r="V967" s="1"/>
      <c r="W967" s="1"/>
      <c r="X967" s="1">
        <f>IFERROR(VLOOKUP(A967,'星云问卷'!A:O,8,0),"")</f>
      </c>
      <c r="Y967" s="3">
        <f>IFERROR(VLOOKUP(A967,'星云问卷'!A:O,9,0),"")</f>
      </c>
      <c r="Z967" s="3">
        <f>IFERROR(VLOOKUP(A967,'星云问卷'!A:O,10,0),"")</f>
      </c>
      <c r="AA967" s="3">
        <f>IFERROR(VLOOKUP(A967,'星云问卷'!A:O,11,0),"")</f>
      </c>
      <c r="AB967" s="3">
        <f>IFERROR(VLOOKUP(A967,'星云问卷'!A:O,12,0),"")</f>
      </c>
      <c r="AC967" s="3">
        <f>IFERROR(VLOOKUP(A967,'星云问卷'!A:O,13,0),"")</f>
      </c>
      <c r="AD967" s="3">
        <f>IFERROR(VLOOKUP(A967,'星云问卷'!A:O,14,0),"")</f>
      </c>
      <c r="AE967" s="3">
        <f>IFERROR(VLOOKUP(A967,'星云问卷'!A:O,15,0),"")</f>
      </c>
      <c r="AF967" s="1">
        <f>IFERROR(VLOOKUP(A967,'微伴数据'!A:DB,72,0),"")</f>
      </c>
      <c r="AG967" s="5"/>
      <c r="AH967" s="4"/>
      <c r="AI967" s="5"/>
      <c r="AJ967" s="4"/>
      <c r="AK967" s="4"/>
      <c r="AL967" s="4"/>
      <c r="AM967" s="1"/>
      <c r="AN967" s="1"/>
      <c r="AO967" s="1"/>
    </row>
    <row r="968">
      <c r="A968" s="1">
        <f>IF('微伴数据'!A966="","",'微伴数据'!A966)</f>
      </c>
      <c r="B968" s="1">
        <f>IF('微伴数据'!B966="","",'微伴数据'!B966)</f>
      </c>
      <c r="C968" s="1">
        <f>IF('微伴数据'!G966="","",'微伴数据'!G966)</f>
      </c>
      <c r="D968" s="1">
        <f>IF('微伴数据'!D966="","",'微伴数据'!D966)</f>
      </c>
      <c r="E968" s="1">
        <f>IF('微伴数据'!CR960="","",'微伴数据'!CR960)</f>
      </c>
      <c r="F968" s="1">
        <f>IF('微伴数据'!CL960="","",'微伴数据'!CL960)</f>
      </c>
      <c r="G968" s="1" t="str">
        <v>B</v>
      </c>
      <c r="H968" s="1" t="str">
        <v>建联</v>
      </c>
      <c r="I968" s="1">
        <f>VLOOKUP(A968,'Sheet9'!A:A,1,0)</f>
      </c>
      <c r="J968" s="3"/>
      <c r="K968" s="1">
        <f>T968&amp;CHAR(10)&amp;U968&amp;CHAR(10)&amp;V968&amp;CHAR(10)&amp;Y968&amp;CHAR(10)&amp;Z968&amp;CHAR(10)&amp;AA968&amp;CHAR(10)&amp;AB968&amp;CHAR(10)&amp;AC968&amp;CHAR(10)&amp;AD968&amp;CHAR(10)&amp;AE968</f>
      </c>
      <c r="L968" s="2">
        <f>IFERROR(VLOOKUP(#REF!,'第一课直播'!D:L,9,0),IFERROR(VLOOKUP('第一课回放'!C:H,5,0),"未到课"))</f>
      </c>
      <c r="M968" s="2">
        <f>IFERROR(VLOOKUP(#REF!,'第一课回放'!C:H,5,0),"0:00:00")</f>
      </c>
      <c r="N968" s="2">
        <f>IFERROR(VLOOKUP(#REF!,'第二课直播'!D:L,9,0),"未到课")</f>
      </c>
      <c r="O968" s="2"/>
      <c r="P968" s="2"/>
      <c r="Q968" s="2"/>
      <c r="R968" s="2"/>
      <c r="S968" s="1">
        <f>IFERROR(VLOOKUP(A968,'微伴数据'!A:DB,12,0),"")</f>
      </c>
      <c r="T968" s="1">
        <f>IFERROR(VLOOKUP(A968,'微伴数据'!A:DB,32,0),"")</f>
      </c>
      <c r="U968" s="1">
        <f>IFERROR(VLOOKUP(A968,'微伴数据'!A:DC,81,0),"")</f>
      </c>
      <c r="V968" s="1"/>
      <c r="W968" s="1"/>
      <c r="X968" s="1">
        <f>IFERROR(VLOOKUP(A968,'星云问卷'!A:O,8,0),"")</f>
      </c>
      <c r="Y968" s="3">
        <f>IFERROR(VLOOKUP(A968,'星云问卷'!A:O,9,0),"")</f>
      </c>
      <c r="Z968" s="3">
        <f>IFERROR(VLOOKUP(A968,'星云问卷'!A:O,10,0),"")</f>
      </c>
      <c r="AA968" s="3">
        <f>IFERROR(VLOOKUP(A968,'星云问卷'!A:O,11,0),"")</f>
      </c>
      <c r="AB968" s="3">
        <f>IFERROR(VLOOKUP(A968,'星云问卷'!A:O,12,0),"")</f>
      </c>
      <c r="AC968" s="3">
        <f>IFERROR(VLOOKUP(A968,'星云问卷'!A:O,13,0),"")</f>
      </c>
      <c r="AD968" s="3">
        <f>IFERROR(VLOOKUP(A968,'星云问卷'!A:O,14,0),"")</f>
      </c>
      <c r="AE968" s="3">
        <f>IFERROR(VLOOKUP(A968,'星云问卷'!A:O,15,0),"")</f>
      </c>
      <c r="AF968" s="1">
        <f>IFERROR(VLOOKUP(A968,'微伴数据'!A:DB,72,0),"")</f>
      </c>
      <c r="AG968" s="5" t="str">
        <v>54ASgYjb</v>
      </c>
      <c r="AH968" s="4" t="s">
        <v>61</v>
      </c>
      <c r="AI968" s="5" t="str">
        <v>6dq69ZNd</v>
      </c>
      <c r="AJ968" s="4"/>
      <c r="AK968" s="4"/>
      <c r="AL968" s="4">
        <f>CONCATENATE( " 我把体验营用户专属福利给你发一下哈：" &amp; CHAR(10) &amp; CHAR(10), "1.《抖音商业IP课》" &amp; CHAR(10), "兑换码：", AG968, CHAR(10), "兑换码使用地址：https://appamvpb5mq9834.h5.xiaoeknow.com/p/t/v1/ecommerce/mkt/redeem_index" &amp; CHAR(10) &amp; CHAR(10), "2.《生财有术66个项目精选》" &amp; CHAR(10), "兑换码：", AH968, CHAR(10), "使用方式：微信搜索小报童投递-点击开始阅读-点击生财有术项目精选即可" &amp; CHAR(10) &amp; CHAR(10), "3.《生财365问》" &amp; CHAR(10), "兑换码：", AI968, CHAR(10), "使用方式：https://appamvpb5mq9834.h5.xiaoeknow.com/p/t/v1/ecommerce/mkt/redeem_index")</f>
      </c>
      <c r="AM968" s="1"/>
      <c r="AN968" s="1"/>
      <c r="AO968" s="1"/>
    </row>
    <row r="969">
      <c r="A969" s="1">
        <f>IF('微伴数据'!A967="","",'微伴数据'!A967)</f>
      </c>
      <c r="B969" s="1">
        <f>IF('微伴数据'!B967="","",'微伴数据'!B967)</f>
      </c>
      <c r="C969" s="1">
        <f>IF('微伴数据'!G967="","",'微伴数据'!G967)</f>
      </c>
      <c r="D969" s="1">
        <f>IF('微伴数据'!D967="","",'微伴数据'!D967)</f>
      </c>
      <c r="E969" s="1">
        <f>IF('微伴数据'!CR961="","",'微伴数据'!CR961)</f>
      </c>
      <c r="F969" s="1">
        <f>IF('微伴数据'!CL961="","",'微伴数据'!CL961)</f>
      </c>
      <c r="G969" s="1" t="str">
        <v>B</v>
      </c>
      <c r="H969" s="1" t="str">
        <v>建联</v>
      </c>
      <c r="I969" s="1">
        <f>VLOOKUP(A969,'Sheet9'!A:A,1,0)</f>
      </c>
      <c r="J969" s="3"/>
      <c r="K969" s="1">
        <f>T969&amp;CHAR(10)&amp;U969&amp;CHAR(10)&amp;V969&amp;CHAR(10)&amp;Y969&amp;CHAR(10)&amp;Z969&amp;CHAR(10)&amp;AA969&amp;CHAR(10)&amp;AB969&amp;CHAR(10)&amp;AC969&amp;CHAR(10)&amp;AD969&amp;CHAR(10)&amp;AE969</f>
      </c>
      <c r="L969" s="2">
        <f>IFERROR(VLOOKUP(#REF!,'第一课直播'!D:L,9,0),IFERROR(VLOOKUP('第一课回放'!C:H,5,0),"未到课"))</f>
      </c>
      <c r="M969" s="2">
        <f>IFERROR(VLOOKUP(#REF!,'第一课回放'!C:H,5,0),"0:00:00")</f>
      </c>
      <c r="N969" s="2">
        <f>IFERROR(VLOOKUP(#REF!,'第二课直播'!D:L,9,0),"未到课")</f>
      </c>
      <c r="O969" s="2"/>
      <c r="P969" s="2"/>
      <c r="Q969" s="2"/>
      <c r="R969" s="2"/>
      <c r="S969" s="1">
        <f>IFERROR(VLOOKUP(A969,'微伴数据'!A:DB,12,0),"")</f>
      </c>
      <c r="T969" s="1">
        <f>IFERROR(VLOOKUP(A969,'微伴数据'!A:DB,32,0),"")</f>
      </c>
      <c r="U969" s="1">
        <f>IFERROR(VLOOKUP(A969,'微伴数据'!A:DC,81,0),"")</f>
      </c>
      <c r="V969" s="1"/>
      <c r="W969" s="1"/>
      <c r="X969" s="1">
        <f>IFERROR(VLOOKUP(A969,'星云问卷'!A:O,8,0),"")</f>
      </c>
      <c r="Y969" s="3">
        <f>IFERROR(VLOOKUP(A969,'星云问卷'!A:O,9,0),"")</f>
      </c>
      <c r="Z969" s="3">
        <f>IFERROR(VLOOKUP(A969,'星云问卷'!A:O,10,0),"")</f>
      </c>
      <c r="AA969" s="3">
        <f>IFERROR(VLOOKUP(A969,'星云问卷'!A:O,11,0),"")</f>
      </c>
      <c r="AB969" s="3">
        <f>IFERROR(VLOOKUP(A969,'星云问卷'!A:O,12,0),"")</f>
      </c>
      <c r="AC969" s="3">
        <f>IFERROR(VLOOKUP(A969,'星云问卷'!A:O,13,0),"")</f>
      </c>
      <c r="AD969" s="3">
        <f>IFERROR(VLOOKUP(A969,'星云问卷'!A:O,14,0),"")</f>
      </c>
      <c r="AE969" s="3">
        <f>IFERROR(VLOOKUP(A969,'星云问卷'!A:O,15,0),"")</f>
      </c>
      <c r="AF969" s="1">
        <f>IFERROR(VLOOKUP(A969,'微伴数据'!A:DB,72,0),"")</f>
      </c>
      <c r="AG969" s="5"/>
      <c r="AH969" s="4"/>
      <c r="AI969" s="5"/>
      <c r="AJ969" s="4"/>
      <c r="AK969" s="4"/>
      <c r="AL969" s="4"/>
      <c r="AM969" s="1"/>
      <c r="AN969" s="1"/>
      <c r="AO969" s="1"/>
    </row>
    <row r="970">
      <c r="A970" s="1">
        <f>IF('微伴数据'!A968="","",'微伴数据'!A968)</f>
      </c>
      <c r="B970" s="1">
        <f>IF('微伴数据'!B968="","",'微伴数据'!B968)</f>
      </c>
      <c r="C970" s="1">
        <f>IF('微伴数据'!G968="","",'微伴数据'!G968)</f>
      </c>
      <c r="D970" s="1">
        <f>IF('微伴数据'!D968="","",'微伴数据'!D968)</f>
      </c>
      <c r="E970" s="1">
        <f>IF('微伴数据'!CR962="","",'微伴数据'!CR962)</f>
      </c>
      <c r="F970" s="1">
        <f>IF('微伴数据'!CL962="","",'微伴数据'!CL962)</f>
      </c>
      <c r="G970" s="1" t="str">
        <v>B</v>
      </c>
      <c r="H970" s="1" t="str">
        <v>建联</v>
      </c>
      <c r="I970" s="1">
        <f>VLOOKUP(A970,'Sheet9'!A:A,1,0)</f>
      </c>
      <c r="J970" s="3"/>
      <c r="K970" s="1">
        <f>T970&amp;CHAR(10)&amp;U970&amp;CHAR(10)&amp;V970&amp;CHAR(10)&amp;Y970&amp;CHAR(10)&amp;Z970&amp;CHAR(10)&amp;AA970&amp;CHAR(10)&amp;AB970&amp;CHAR(10)&amp;AC970&amp;CHAR(10)&amp;AD970&amp;CHAR(10)&amp;AE970</f>
      </c>
      <c r="L970" s="2">
        <f>IFERROR(VLOOKUP(#REF!,'第一课直播'!D:L,9,0),IFERROR(VLOOKUP('第一课回放'!C:H,5,0),"未到课"))</f>
      </c>
      <c r="M970" s="2">
        <f>IFERROR(VLOOKUP(#REF!,'第一课回放'!C:H,5,0),"0:00:00")</f>
      </c>
      <c r="N970" s="2">
        <f>IFERROR(VLOOKUP(#REF!,'第二课直播'!D:L,9,0),"未到课")</f>
      </c>
      <c r="O970" s="2"/>
      <c r="P970" s="2"/>
      <c r="Q970" s="2"/>
      <c r="R970" s="2"/>
      <c r="S970" s="1">
        <f>IFERROR(VLOOKUP(A970,'微伴数据'!A:DB,12,0),"")</f>
      </c>
      <c r="T970" s="1">
        <f>IFERROR(VLOOKUP(A970,'微伴数据'!A:DB,32,0),"")</f>
      </c>
      <c r="U970" s="1">
        <f>IFERROR(VLOOKUP(A970,'微伴数据'!A:DC,81,0),"")</f>
      </c>
      <c r="V970" s="1"/>
      <c r="W970" s="1"/>
      <c r="X970" s="1">
        <f>IFERROR(VLOOKUP(A970,'星云问卷'!A:O,8,0),"")</f>
      </c>
      <c r="Y970" s="3">
        <f>IFERROR(VLOOKUP(A970,'星云问卷'!A:O,9,0),"")</f>
      </c>
      <c r="Z970" s="3">
        <f>IFERROR(VLOOKUP(A970,'星云问卷'!A:O,10,0),"")</f>
      </c>
      <c r="AA970" s="3">
        <f>IFERROR(VLOOKUP(A970,'星云问卷'!A:O,11,0),"")</f>
      </c>
      <c r="AB970" s="3">
        <f>IFERROR(VLOOKUP(A970,'星云问卷'!A:O,12,0),"")</f>
      </c>
      <c r="AC970" s="3">
        <f>IFERROR(VLOOKUP(A970,'星云问卷'!A:O,13,0),"")</f>
      </c>
      <c r="AD970" s="3">
        <f>IFERROR(VLOOKUP(A970,'星云问卷'!A:O,14,0),"")</f>
      </c>
      <c r="AE970" s="3">
        <f>IFERROR(VLOOKUP(A970,'星云问卷'!A:O,15,0),"")</f>
      </c>
      <c r="AF970" s="1">
        <f>IFERROR(VLOOKUP(A970,'微伴数据'!A:DB,72,0),"")</f>
      </c>
      <c r="AG970" s="5"/>
      <c r="AH970" s="4"/>
      <c r="AI970" s="5"/>
      <c r="AJ970" s="4"/>
      <c r="AK970" s="4"/>
      <c r="AL970" s="4"/>
      <c r="AM970" s="1"/>
      <c r="AN970" s="1"/>
      <c r="AO970" s="1"/>
    </row>
    <row r="971">
      <c r="A971" s="1">
        <f>IF('微伴数据'!A969="","",'微伴数据'!A969)</f>
      </c>
      <c r="B971" s="1">
        <f>IF('微伴数据'!B969="","",'微伴数据'!B969)</f>
      </c>
      <c r="C971" s="1">
        <f>IF('微伴数据'!G969="","",'微伴数据'!G969)</f>
      </c>
      <c r="D971" s="1">
        <f>IF('微伴数据'!D969="","",'微伴数据'!D969)</f>
      </c>
      <c r="E971" s="1">
        <f>IF('微伴数据'!CR963="","",'微伴数据'!CR963)</f>
      </c>
      <c r="F971" s="1">
        <f>IF('微伴数据'!CL963="","",'微伴数据'!CL963)</f>
      </c>
      <c r="G971" s="1" t="str">
        <v>B</v>
      </c>
      <c r="H971" s="1" t="str">
        <v>建联</v>
      </c>
      <c r="I971" s="1">
        <f>VLOOKUP(A971,'Sheet9'!A:A,1,0)</f>
      </c>
      <c r="J971" s="3"/>
      <c r="K971" s="1">
        <f>T971&amp;CHAR(10)&amp;U971&amp;CHAR(10)&amp;V971&amp;CHAR(10)&amp;Y971&amp;CHAR(10)&amp;Z971&amp;CHAR(10)&amp;AA971&amp;CHAR(10)&amp;AB971&amp;CHAR(10)&amp;AC971&amp;CHAR(10)&amp;AD971&amp;CHAR(10)&amp;AE971</f>
      </c>
      <c r="L971" s="2">
        <f>IFERROR(VLOOKUP(#REF!,'第一课直播'!D:L,9,0),IFERROR(VLOOKUP('第一课回放'!C:H,5,0),"未到课"))</f>
      </c>
      <c r="M971" s="2">
        <f>IFERROR(VLOOKUP(#REF!,'第一课回放'!C:H,5,0),"0:00:00")</f>
      </c>
      <c r="N971" s="2">
        <f>IFERROR(VLOOKUP(#REF!,'第二课直播'!D:L,9,0),"未到课")</f>
      </c>
      <c r="O971" s="2"/>
      <c r="P971" s="2"/>
      <c r="Q971" s="2"/>
      <c r="R971" s="2"/>
      <c r="S971" s="1">
        <f>IFERROR(VLOOKUP(A971,'微伴数据'!A:DB,12,0),"")</f>
      </c>
      <c r="T971" s="1">
        <f>IFERROR(VLOOKUP(A971,'微伴数据'!A:DB,32,0),"")</f>
      </c>
      <c r="U971" s="1">
        <f>IFERROR(VLOOKUP(A971,'微伴数据'!A:DC,81,0),"")</f>
      </c>
      <c r="V971" s="1"/>
      <c r="W971" s="1"/>
      <c r="X971" s="1">
        <f>IFERROR(VLOOKUP(A971,'星云问卷'!A:O,8,0),"")</f>
      </c>
      <c r="Y971" s="3">
        <f>IFERROR(VLOOKUP(A971,'星云问卷'!A:O,9,0),"")</f>
      </c>
      <c r="Z971" s="3">
        <f>IFERROR(VLOOKUP(A971,'星云问卷'!A:O,10,0),"")</f>
      </c>
      <c r="AA971" s="3">
        <f>IFERROR(VLOOKUP(A971,'星云问卷'!A:O,11,0),"")</f>
      </c>
      <c r="AB971" s="3">
        <f>IFERROR(VLOOKUP(A971,'星云问卷'!A:O,12,0),"")</f>
      </c>
      <c r="AC971" s="3">
        <f>IFERROR(VLOOKUP(A971,'星云问卷'!A:O,13,0),"")</f>
      </c>
      <c r="AD971" s="3">
        <f>IFERROR(VLOOKUP(A971,'星云问卷'!A:O,14,0),"")</f>
      </c>
      <c r="AE971" s="3">
        <f>IFERROR(VLOOKUP(A971,'星云问卷'!A:O,15,0),"")</f>
      </c>
      <c r="AF971" s="1">
        <f>IFERROR(VLOOKUP(A971,'微伴数据'!A:DB,72,0),"")</f>
      </c>
      <c r="AG971" s="5"/>
      <c r="AH971" s="4"/>
      <c r="AI971" s="5"/>
      <c r="AJ971" s="4"/>
      <c r="AK971" s="4"/>
      <c r="AL971" s="4"/>
      <c r="AM971" s="1"/>
      <c r="AN971" s="1"/>
      <c r="AO971" s="1"/>
    </row>
    <row r="972">
      <c r="A972" s="1">
        <f>IF('微伴数据'!A970="","",'微伴数据'!A970)</f>
      </c>
      <c r="B972" s="1">
        <f>IF('微伴数据'!B970="","",'微伴数据'!B970)</f>
      </c>
      <c r="C972" s="1">
        <f>IF('微伴数据'!G970="","",'微伴数据'!G970)</f>
      </c>
      <c r="D972" s="1">
        <f>IF('微伴数据'!D970="","",'微伴数据'!D970)</f>
      </c>
      <c r="E972" s="1">
        <f>IF('微伴数据'!CR964="","",'微伴数据'!CR964)</f>
      </c>
      <c r="F972" s="1">
        <f>IF('微伴数据'!CL964="","",'微伴数据'!CL964)</f>
      </c>
      <c r="G972" s="1" t="str">
        <v>B</v>
      </c>
      <c r="H972" s="1" t="str">
        <v>建联</v>
      </c>
      <c r="I972" s="1">
        <f>VLOOKUP(A972,'Sheet9'!A:A,1,0)</f>
      </c>
      <c r="J972" s="3"/>
      <c r="K972" s="1">
        <f>T972&amp;CHAR(10)&amp;U972&amp;CHAR(10)&amp;V972&amp;CHAR(10)&amp;Y972&amp;CHAR(10)&amp;Z972&amp;CHAR(10)&amp;AA972&amp;CHAR(10)&amp;AB972&amp;CHAR(10)&amp;AC972&amp;CHAR(10)&amp;AD972&amp;CHAR(10)&amp;AE972</f>
      </c>
      <c r="L972" s="2">
        <f>IFERROR(VLOOKUP(#REF!,'第一课直播'!D:L,9,0),IFERROR(VLOOKUP('第一课回放'!C:H,5,0),"未到课"))</f>
      </c>
      <c r="M972" s="2">
        <f>IFERROR(VLOOKUP(#REF!,'第一课回放'!C:H,5,0),"0:00:00")</f>
      </c>
      <c r="N972" s="2">
        <f>IFERROR(VLOOKUP(#REF!,'第二课直播'!D:L,9,0),"未到课")</f>
      </c>
      <c r="O972" s="2"/>
      <c r="P972" s="2"/>
      <c r="Q972" s="2"/>
      <c r="R972" s="2"/>
      <c r="S972" s="1">
        <f>IFERROR(VLOOKUP(A972,'微伴数据'!A:DB,12,0),"")</f>
      </c>
      <c r="T972" s="1">
        <f>IFERROR(VLOOKUP(A972,'微伴数据'!A:DB,32,0),"")</f>
      </c>
      <c r="U972" s="1">
        <f>IFERROR(VLOOKUP(A972,'微伴数据'!A:DC,81,0),"")</f>
      </c>
      <c r="V972" s="1"/>
      <c r="W972" s="1"/>
      <c r="X972" s="1">
        <f>IFERROR(VLOOKUP(A972,'星云问卷'!A:O,8,0),"")</f>
      </c>
      <c r="Y972" s="3">
        <f>IFERROR(VLOOKUP(A972,'星云问卷'!A:O,9,0),"")</f>
      </c>
      <c r="Z972" s="3">
        <f>IFERROR(VLOOKUP(A972,'星云问卷'!A:O,10,0),"")</f>
      </c>
      <c r="AA972" s="3">
        <f>IFERROR(VLOOKUP(A972,'星云问卷'!A:O,11,0),"")</f>
      </c>
      <c r="AB972" s="3">
        <f>IFERROR(VLOOKUP(A972,'星云问卷'!A:O,12,0),"")</f>
      </c>
      <c r="AC972" s="3">
        <f>IFERROR(VLOOKUP(A972,'星云问卷'!A:O,13,0),"")</f>
      </c>
      <c r="AD972" s="3">
        <f>IFERROR(VLOOKUP(A972,'星云问卷'!A:O,14,0),"")</f>
      </c>
      <c r="AE972" s="3">
        <f>IFERROR(VLOOKUP(A972,'星云问卷'!A:O,15,0),"")</f>
      </c>
      <c r="AF972" s="1">
        <f>IFERROR(VLOOKUP(A972,'微伴数据'!A:DB,72,0),"")</f>
      </c>
      <c r="AG972" s="5"/>
      <c r="AH972" s="4"/>
      <c r="AI972" s="5"/>
      <c r="AJ972" s="4"/>
      <c r="AK972" s="4"/>
      <c r="AL972" s="4"/>
      <c r="AM972" s="1"/>
      <c r="AN972" s="1"/>
      <c r="AO972" s="1"/>
    </row>
    <row r="973">
      <c r="A973" s="1">
        <f>IF('微伴数据'!A971="","",'微伴数据'!A971)</f>
      </c>
      <c r="B973" s="1">
        <f>IF('微伴数据'!B971="","",'微伴数据'!B971)</f>
      </c>
      <c r="C973" s="1">
        <f>IF('微伴数据'!G971="","",'微伴数据'!G971)</f>
      </c>
      <c r="D973" s="1">
        <f>IF('微伴数据'!D971="","",'微伴数据'!D971)</f>
      </c>
      <c r="E973" s="1">
        <f>IF('微伴数据'!CR965="","",'微伴数据'!CR965)</f>
      </c>
      <c r="F973" s="1">
        <f>IF('微伴数据'!CL965="","",'微伴数据'!CL965)</f>
      </c>
      <c r="G973" s="1" t="str">
        <v>B</v>
      </c>
      <c r="H973" s="1" t="str">
        <v>建联</v>
      </c>
      <c r="I973" s="1">
        <f>VLOOKUP(A973,'Sheet9'!A:A,1,0)</f>
      </c>
      <c r="J973" s="3"/>
      <c r="K973" s="1">
        <f>T973&amp;CHAR(10)&amp;U973&amp;CHAR(10)&amp;V973&amp;CHAR(10)&amp;Y973&amp;CHAR(10)&amp;Z973&amp;CHAR(10)&amp;AA973&amp;CHAR(10)&amp;AB973&amp;CHAR(10)&amp;AC973&amp;CHAR(10)&amp;AD973&amp;CHAR(10)&amp;AE973</f>
      </c>
      <c r="L973" s="2">
        <f>IFERROR(VLOOKUP(#REF!,'第一课直播'!D:L,9,0),IFERROR(VLOOKUP('第一课回放'!C:H,5,0),"未到课"))</f>
      </c>
      <c r="M973" s="2">
        <f>IFERROR(VLOOKUP(#REF!,'第一课回放'!C:H,5,0),"0:00:00")</f>
      </c>
      <c r="N973" s="2">
        <f>IFERROR(VLOOKUP(#REF!,'第二课直播'!D:L,9,0),"未到课")</f>
      </c>
      <c r="O973" s="2"/>
      <c r="P973" s="2"/>
      <c r="Q973" s="2"/>
      <c r="R973" s="2"/>
      <c r="S973" s="1">
        <f>IFERROR(VLOOKUP(A973,'微伴数据'!A:DB,12,0),"")</f>
      </c>
      <c r="T973" s="1">
        <f>IFERROR(VLOOKUP(A973,'微伴数据'!A:DB,32,0),"")</f>
      </c>
      <c r="U973" s="1">
        <f>IFERROR(VLOOKUP(A973,'微伴数据'!A:DC,81,0),"")</f>
      </c>
      <c r="V973" s="1"/>
      <c r="W973" s="1"/>
      <c r="X973" s="1">
        <f>IFERROR(VLOOKUP(A973,'星云问卷'!A:O,8,0),"")</f>
      </c>
      <c r="Y973" s="3">
        <f>IFERROR(VLOOKUP(A973,'星云问卷'!A:O,9,0),"")</f>
      </c>
      <c r="Z973" s="3">
        <f>IFERROR(VLOOKUP(A973,'星云问卷'!A:O,10,0),"")</f>
      </c>
      <c r="AA973" s="3">
        <f>IFERROR(VLOOKUP(A973,'星云问卷'!A:O,11,0),"")</f>
      </c>
      <c r="AB973" s="3">
        <f>IFERROR(VLOOKUP(A973,'星云问卷'!A:O,12,0),"")</f>
      </c>
      <c r="AC973" s="3">
        <f>IFERROR(VLOOKUP(A973,'星云问卷'!A:O,13,0),"")</f>
      </c>
      <c r="AD973" s="3">
        <f>IFERROR(VLOOKUP(A973,'星云问卷'!A:O,14,0),"")</f>
      </c>
      <c r="AE973" s="3">
        <f>IFERROR(VLOOKUP(A973,'星云问卷'!A:O,15,0),"")</f>
      </c>
      <c r="AF973" s="1">
        <f>IFERROR(VLOOKUP(A973,'微伴数据'!A:DB,72,0),"")</f>
      </c>
      <c r="AG973" s="5"/>
      <c r="AH973" s="4"/>
      <c r="AI973" s="5"/>
      <c r="AJ973" s="4"/>
      <c r="AK973" s="4"/>
      <c r="AL973" s="4"/>
      <c r="AM973" s="1"/>
      <c r="AN973" s="1"/>
      <c r="AO973" s="1"/>
    </row>
    <row r="974">
      <c r="A974" s="1">
        <f>IF('微伴数据'!A972="","",'微伴数据'!A972)</f>
      </c>
      <c r="B974" s="1">
        <f>IF('微伴数据'!B972="","",'微伴数据'!B972)</f>
      </c>
      <c r="C974" s="1">
        <f>IF('微伴数据'!G972="","",'微伴数据'!G972)</f>
      </c>
      <c r="D974" s="1">
        <f>IF('微伴数据'!D972="","",'微伴数据'!D972)</f>
      </c>
      <c r="E974" s="1">
        <f>IF('微伴数据'!CR966="","",'微伴数据'!CR966)</f>
      </c>
      <c r="F974" s="1">
        <f>IF('微伴数据'!CL966="","",'微伴数据'!CL966)</f>
      </c>
      <c r="G974" s="1" t="str">
        <v>B</v>
      </c>
      <c r="H974" s="1" t="str">
        <v>建联</v>
      </c>
      <c r="I974" s="1">
        <f>VLOOKUP(A974,'Sheet9'!A:A,1,0)</f>
      </c>
      <c r="J974" s="3"/>
      <c r="K974" s="1">
        <f>T974&amp;CHAR(10)&amp;U974&amp;CHAR(10)&amp;V974&amp;CHAR(10)&amp;Y974&amp;CHAR(10)&amp;Z974&amp;CHAR(10)&amp;AA974&amp;CHAR(10)&amp;AB974&amp;CHAR(10)&amp;AC974&amp;CHAR(10)&amp;AD974&amp;CHAR(10)&amp;AE974</f>
      </c>
      <c r="L974" s="2">
        <f>IFERROR(VLOOKUP(#REF!,'第一课直播'!D:L,9,0),IFERROR(VLOOKUP('第一课回放'!C:H,5,0),"未到课"))</f>
      </c>
      <c r="M974" s="2">
        <f>IFERROR(VLOOKUP(#REF!,'第一课回放'!C:H,5,0),"0:00:00")</f>
      </c>
      <c r="N974" s="2">
        <f>IFERROR(VLOOKUP(#REF!,'第二课直播'!D:L,9,0),"未到课")</f>
      </c>
      <c r="O974" s="2"/>
      <c r="P974" s="2"/>
      <c r="Q974" s="2"/>
      <c r="R974" s="2"/>
      <c r="S974" s="1">
        <f>IFERROR(VLOOKUP(A974,'微伴数据'!A:DB,12,0),"")</f>
      </c>
      <c r="T974" s="1">
        <f>IFERROR(VLOOKUP(A974,'微伴数据'!A:DB,32,0),"")</f>
      </c>
      <c r="U974" s="1">
        <f>IFERROR(VLOOKUP(A974,'微伴数据'!A:DC,81,0),"")</f>
      </c>
      <c r="V974" s="1"/>
      <c r="W974" s="1"/>
      <c r="X974" s="1">
        <f>IFERROR(VLOOKUP(A974,'星云问卷'!A:O,8,0),"")</f>
      </c>
      <c r="Y974" s="3">
        <f>IFERROR(VLOOKUP(A974,'星云问卷'!A:O,9,0),"")</f>
      </c>
      <c r="Z974" s="3">
        <f>IFERROR(VLOOKUP(A974,'星云问卷'!A:O,10,0),"")</f>
      </c>
      <c r="AA974" s="3">
        <f>IFERROR(VLOOKUP(A974,'星云问卷'!A:O,11,0),"")</f>
      </c>
      <c r="AB974" s="3">
        <f>IFERROR(VLOOKUP(A974,'星云问卷'!A:O,12,0),"")</f>
      </c>
      <c r="AC974" s="3">
        <f>IFERROR(VLOOKUP(A974,'星云问卷'!A:O,13,0),"")</f>
      </c>
      <c r="AD974" s="3">
        <f>IFERROR(VLOOKUP(A974,'星云问卷'!A:O,14,0),"")</f>
      </c>
      <c r="AE974" s="3">
        <f>IFERROR(VLOOKUP(A974,'星云问卷'!A:O,15,0),"")</f>
      </c>
      <c r="AF974" s="1">
        <f>IFERROR(VLOOKUP(A974,'微伴数据'!A:DB,72,0),"")</f>
      </c>
      <c r="AG974" s="5"/>
      <c r="AH974" s="4"/>
      <c r="AI974" s="5"/>
      <c r="AJ974" s="4"/>
      <c r="AK974" s="4"/>
      <c r="AL974" s="4"/>
      <c r="AM974" s="1"/>
      <c r="AN974" s="1"/>
      <c r="AO974" s="1"/>
    </row>
    <row r="975">
      <c r="A975" s="1">
        <f>IF('微伴数据'!A973="","",'微伴数据'!A973)</f>
      </c>
      <c r="B975" s="1">
        <f>IF('微伴数据'!B973="","",'微伴数据'!B973)</f>
      </c>
      <c r="C975" s="1">
        <f>IF('微伴数据'!G973="","",'微伴数据'!G973)</f>
      </c>
      <c r="D975" s="1">
        <f>IF('微伴数据'!D973="","",'微伴数据'!D973)</f>
      </c>
      <c r="E975" s="1">
        <f>IF('微伴数据'!CR967="","",'微伴数据'!CR967)</f>
      </c>
      <c r="F975" s="1">
        <f>IF('微伴数据'!CL967="","",'微伴数据'!CL967)</f>
      </c>
      <c r="G975" s="1" t="str">
        <v>B</v>
      </c>
      <c r="H975" s="1" t="str">
        <v>建联</v>
      </c>
      <c r="I975" s="1">
        <f>VLOOKUP(A975,'Sheet9'!A:A,1,0)</f>
      </c>
      <c r="J975" s="3"/>
      <c r="K975" s="1">
        <f>T975&amp;CHAR(10)&amp;U975&amp;CHAR(10)&amp;V975&amp;CHAR(10)&amp;Y975&amp;CHAR(10)&amp;Z975&amp;CHAR(10)&amp;AA975&amp;CHAR(10)&amp;AB975&amp;CHAR(10)&amp;AC975&amp;CHAR(10)&amp;AD975&amp;CHAR(10)&amp;AE975</f>
      </c>
      <c r="L975" s="2">
        <f>IFERROR(VLOOKUP(#REF!,'第一课直播'!D:L,9,0),IFERROR(VLOOKUP('第一课回放'!C:H,5,0),"未到课"))</f>
      </c>
      <c r="M975" s="2">
        <f>IFERROR(VLOOKUP(#REF!,'第一课回放'!C:H,5,0),"0:00:00")</f>
      </c>
      <c r="N975" s="2">
        <f>IFERROR(VLOOKUP(#REF!,'第二课直播'!D:L,9,0),"未到课")</f>
      </c>
      <c r="O975" s="2"/>
      <c r="P975" s="2"/>
      <c r="Q975" s="2"/>
      <c r="R975" s="2"/>
      <c r="S975" s="1">
        <f>IFERROR(VLOOKUP(A975,'微伴数据'!A:DB,12,0),"")</f>
      </c>
      <c r="T975" s="1">
        <f>IFERROR(VLOOKUP(A975,'微伴数据'!A:DB,32,0),"")</f>
      </c>
      <c r="U975" s="1">
        <f>IFERROR(VLOOKUP(A975,'微伴数据'!A:DC,81,0),"")</f>
      </c>
      <c r="V975" s="1"/>
      <c r="W975" s="1"/>
      <c r="X975" s="1">
        <f>IFERROR(VLOOKUP(A975,'星云问卷'!A:O,8,0),"")</f>
      </c>
      <c r="Y975" s="3">
        <f>IFERROR(VLOOKUP(A975,'星云问卷'!A:O,9,0),"")</f>
      </c>
      <c r="Z975" s="3">
        <f>IFERROR(VLOOKUP(A975,'星云问卷'!A:O,10,0),"")</f>
      </c>
      <c r="AA975" s="3">
        <f>IFERROR(VLOOKUP(A975,'星云问卷'!A:O,11,0),"")</f>
      </c>
      <c r="AB975" s="3">
        <f>IFERROR(VLOOKUP(A975,'星云问卷'!A:O,12,0),"")</f>
      </c>
      <c r="AC975" s="3">
        <f>IFERROR(VLOOKUP(A975,'星云问卷'!A:O,13,0),"")</f>
      </c>
      <c r="AD975" s="3">
        <f>IFERROR(VLOOKUP(A975,'星云问卷'!A:O,14,0),"")</f>
      </c>
      <c r="AE975" s="3">
        <f>IFERROR(VLOOKUP(A975,'星云问卷'!A:O,15,0),"")</f>
      </c>
      <c r="AF975" s="1">
        <f>IFERROR(VLOOKUP(A975,'微伴数据'!A:DB,72,0),"")</f>
      </c>
      <c r="AG975" s="5"/>
      <c r="AH975" s="4"/>
      <c r="AI975" s="5"/>
      <c r="AJ975" s="4"/>
      <c r="AK975" s="4"/>
      <c r="AL975" s="4"/>
      <c r="AM975" s="1"/>
      <c r="AN975" s="1"/>
      <c r="AO975" s="1"/>
    </row>
    <row r="976">
      <c r="A976" s="1">
        <f>IF('微伴数据'!A974="","",'微伴数据'!A974)</f>
      </c>
      <c r="B976" s="1">
        <f>IF('微伴数据'!B974="","",'微伴数据'!B974)</f>
      </c>
      <c r="C976" s="1">
        <f>IF('微伴数据'!G974="","",'微伴数据'!G974)</f>
      </c>
      <c r="D976" s="1">
        <f>IF('微伴数据'!D974="","",'微伴数据'!D974)</f>
      </c>
      <c r="E976" s="1">
        <f>IF('微伴数据'!CR968="","",'微伴数据'!CR968)</f>
      </c>
      <c r="F976" s="1">
        <f>IF('微伴数据'!CL968="","",'微伴数据'!CL968)</f>
      </c>
      <c r="G976" s="1" t="str">
        <v>B</v>
      </c>
      <c r="H976" s="1" t="str">
        <v>建联</v>
      </c>
      <c r="I976" s="1">
        <f>VLOOKUP(A976,'Sheet9'!A:A,1,0)</f>
      </c>
      <c r="J976" s="3"/>
      <c r="K976" s="1">
        <f>T976&amp;CHAR(10)&amp;U976&amp;CHAR(10)&amp;V976&amp;CHAR(10)&amp;Y976&amp;CHAR(10)&amp;Z976&amp;CHAR(10)&amp;AA976&amp;CHAR(10)&amp;AB976&amp;CHAR(10)&amp;AC976&amp;CHAR(10)&amp;AD976&amp;CHAR(10)&amp;AE976</f>
      </c>
      <c r="L976" s="2">
        <f>IFERROR(VLOOKUP(#REF!,'第一课直播'!D:L,9,0),IFERROR(VLOOKUP('第一课回放'!C:H,5,0),"未到课"))</f>
      </c>
      <c r="M976" s="2">
        <f>IFERROR(VLOOKUP(#REF!,'第一课回放'!C:H,5,0),"0:00:00")</f>
      </c>
      <c r="N976" s="2">
        <f>IFERROR(VLOOKUP(#REF!,'第二课直播'!D:L,9,0),"未到课")</f>
      </c>
      <c r="O976" s="2"/>
      <c r="P976" s="2"/>
      <c r="Q976" s="2"/>
      <c r="R976" s="2"/>
      <c r="S976" s="1">
        <f>IFERROR(VLOOKUP(A976,'微伴数据'!A:DB,12,0),"")</f>
      </c>
      <c r="T976" s="1">
        <f>IFERROR(VLOOKUP(A976,'微伴数据'!A:DB,32,0),"")</f>
      </c>
      <c r="U976" s="1">
        <f>IFERROR(VLOOKUP(A976,'微伴数据'!A:DC,81,0),"")</f>
      </c>
      <c r="V976" s="1"/>
      <c r="W976" s="1"/>
      <c r="X976" s="1">
        <f>IFERROR(VLOOKUP(A976,'星云问卷'!A:O,8,0),"")</f>
      </c>
      <c r="Y976" s="3">
        <f>IFERROR(VLOOKUP(A976,'星云问卷'!A:O,9,0),"")</f>
      </c>
      <c r="Z976" s="3">
        <f>IFERROR(VLOOKUP(A976,'星云问卷'!A:O,10,0),"")</f>
      </c>
      <c r="AA976" s="3">
        <f>IFERROR(VLOOKUP(A976,'星云问卷'!A:O,11,0),"")</f>
      </c>
      <c r="AB976" s="3">
        <f>IFERROR(VLOOKUP(A976,'星云问卷'!A:O,12,0),"")</f>
      </c>
      <c r="AC976" s="3">
        <f>IFERROR(VLOOKUP(A976,'星云问卷'!A:O,13,0),"")</f>
      </c>
      <c r="AD976" s="3">
        <f>IFERROR(VLOOKUP(A976,'星云问卷'!A:O,14,0),"")</f>
      </c>
      <c r="AE976" s="3">
        <f>IFERROR(VLOOKUP(A976,'星云问卷'!A:O,15,0),"")</f>
      </c>
      <c r="AF976" s="1">
        <f>IFERROR(VLOOKUP(A976,'微伴数据'!A:DB,72,0),"")</f>
      </c>
      <c r="AG976" s="5"/>
      <c r="AH976" s="4"/>
      <c r="AI976" s="5"/>
      <c r="AJ976" s="4"/>
      <c r="AK976" s="4"/>
      <c r="AL976" s="4"/>
      <c r="AM976" s="1"/>
      <c r="AN976" s="1"/>
      <c r="AO976" s="1"/>
    </row>
    <row r="977">
      <c r="A977" s="1">
        <f>IF('微伴数据'!A975="","",'微伴数据'!A975)</f>
      </c>
      <c r="B977" s="1">
        <f>IF('微伴数据'!B975="","",'微伴数据'!B975)</f>
      </c>
      <c r="C977" s="1">
        <f>IF('微伴数据'!G975="","",'微伴数据'!G975)</f>
      </c>
      <c r="D977" s="1">
        <f>IF('微伴数据'!D975="","",'微伴数据'!D975)</f>
      </c>
      <c r="E977" s="1">
        <f>IF('微伴数据'!CR969="","",'微伴数据'!CR969)</f>
      </c>
      <c r="F977" s="1">
        <f>IF('微伴数据'!CL969="","",'微伴数据'!CL969)</f>
      </c>
      <c r="G977" s="1" t="str">
        <v>B</v>
      </c>
      <c r="H977" s="1" t="str">
        <v>建联</v>
      </c>
      <c r="I977" s="1">
        <f>VLOOKUP(A977,'Sheet9'!A:A,1,0)</f>
      </c>
      <c r="J977" s="3"/>
      <c r="K977" s="1">
        <f>T977&amp;CHAR(10)&amp;U977&amp;CHAR(10)&amp;V977&amp;CHAR(10)&amp;Y977&amp;CHAR(10)&amp;Z977&amp;CHAR(10)&amp;AA977&amp;CHAR(10)&amp;AB977&amp;CHAR(10)&amp;AC977&amp;CHAR(10)&amp;AD977&amp;CHAR(10)&amp;AE977</f>
      </c>
      <c r="L977" s="2">
        <f>IFERROR(VLOOKUP(#REF!,'第一课直播'!D:L,9,0),IFERROR(VLOOKUP('第一课回放'!C:H,5,0),"未到课"))</f>
      </c>
      <c r="M977" s="2">
        <f>IFERROR(VLOOKUP(#REF!,'第一课回放'!C:H,5,0),"0:00:00")</f>
      </c>
      <c r="N977" s="2">
        <f>IFERROR(VLOOKUP(#REF!,'第二课直播'!D:L,9,0),"未到课")</f>
      </c>
      <c r="O977" s="2"/>
      <c r="P977" s="2"/>
      <c r="Q977" s="2"/>
      <c r="R977" s="2"/>
      <c r="S977" s="1">
        <f>IFERROR(VLOOKUP(A977,'微伴数据'!A:DB,12,0),"")</f>
      </c>
      <c r="T977" s="1">
        <f>IFERROR(VLOOKUP(A977,'微伴数据'!A:DB,32,0),"")</f>
      </c>
      <c r="U977" s="1">
        <f>IFERROR(VLOOKUP(A977,'微伴数据'!A:DC,81,0),"")</f>
      </c>
      <c r="V977" s="1"/>
      <c r="W977" s="1"/>
      <c r="X977" s="1">
        <f>IFERROR(VLOOKUP(A977,'星云问卷'!A:O,8,0),"")</f>
      </c>
      <c r="Y977" s="3">
        <f>IFERROR(VLOOKUP(A977,'星云问卷'!A:O,9,0),"")</f>
      </c>
      <c r="Z977" s="3">
        <f>IFERROR(VLOOKUP(A977,'星云问卷'!A:O,10,0),"")</f>
      </c>
      <c r="AA977" s="3">
        <f>IFERROR(VLOOKUP(A977,'星云问卷'!A:O,11,0),"")</f>
      </c>
      <c r="AB977" s="3">
        <f>IFERROR(VLOOKUP(A977,'星云问卷'!A:O,12,0),"")</f>
      </c>
      <c r="AC977" s="3">
        <f>IFERROR(VLOOKUP(A977,'星云问卷'!A:O,13,0),"")</f>
      </c>
      <c r="AD977" s="3">
        <f>IFERROR(VLOOKUP(A977,'星云问卷'!A:O,14,0),"")</f>
      </c>
      <c r="AE977" s="3">
        <f>IFERROR(VLOOKUP(A977,'星云问卷'!A:O,15,0),"")</f>
      </c>
      <c r="AF977" s="1">
        <f>IFERROR(VLOOKUP(A977,'微伴数据'!A:DB,72,0),"")</f>
      </c>
      <c r="AG977" s="5"/>
      <c r="AH977" s="4"/>
      <c r="AI977" s="5"/>
      <c r="AJ977" s="4"/>
      <c r="AK977" s="4"/>
      <c r="AL977" s="4"/>
      <c r="AM977" s="1"/>
      <c r="AN977" s="1"/>
      <c r="AO977" s="1"/>
    </row>
    <row r="978">
      <c r="A978" s="1">
        <f>IF('微伴数据'!A976="","",'微伴数据'!A976)</f>
      </c>
      <c r="B978" s="1">
        <f>IF('微伴数据'!B976="","",'微伴数据'!B976)</f>
      </c>
      <c r="C978" s="1">
        <f>IF('微伴数据'!G976="","",'微伴数据'!G976)</f>
      </c>
      <c r="D978" s="1">
        <f>IF('微伴数据'!D976="","",'微伴数据'!D976)</f>
      </c>
      <c r="E978" s="1">
        <f>IF('微伴数据'!CR970="","",'微伴数据'!CR970)</f>
      </c>
      <c r="F978" s="1">
        <f>IF('微伴数据'!CL970="","",'微伴数据'!CL970)</f>
      </c>
      <c r="G978" s="1" t="str">
        <v>B</v>
      </c>
      <c r="H978" s="1" t="str">
        <v>建联</v>
      </c>
      <c r="I978" s="1">
        <f>VLOOKUP(A978,'Sheet9'!A:A,1,0)</f>
      </c>
      <c r="J978" s="3"/>
      <c r="K978" s="1">
        <f>T978&amp;CHAR(10)&amp;U978&amp;CHAR(10)&amp;V978&amp;CHAR(10)&amp;Y978&amp;CHAR(10)&amp;Z978&amp;CHAR(10)&amp;AA978&amp;CHAR(10)&amp;AB978&amp;CHAR(10)&amp;AC978&amp;CHAR(10)&amp;AD978&amp;CHAR(10)&amp;AE978</f>
      </c>
      <c r="L978" s="2">
        <f>IFERROR(VLOOKUP(#REF!,'第一课直播'!D:L,9,0),IFERROR(VLOOKUP('第一课回放'!C:H,5,0),"未到课"))</f>
      </c>
      <c r="M978" s="2">
        <f>IFERROR(VLOOKUP(#REF!,'第一课回放'!C:H,5,0),"0:00:00")</f>
      </c>
      <c r="N978" s="2">
        <f>IFERROR(VLOOKUP(#REF!,'第二课直播'!D:L,9,0),"未到课")</f>
      </c>
      <c r="O978" s="2"/>
      <c r="P978" s="2"/>
      <c r="Q978" s="2"/>
      <c r="R978" s="2"/>
      <c r="S978" s="1">
        <f>IFERROR(VLOOKUP(A978,'微伴数据'!A:DB,12,0),"")</f>
      </c>
      <c r="T978" s="1">
        <f>IFERROR(VLOOKUP(A978,'微伴数据'!A:DB,32,0),"")</f>
      </c>
      <c r="U978" s="1">
        <f>IFERROR(VLOOKUP(A978,'微伴数据'!A:DC,81,0),"")</f>
      </c>
      <c r="V978" s="1"/>
      <c r="W978" s="1"/>
      <c r="X978" s="1">
        <f>IFERROR(VLOOKUP(A978,'星云问卷'!A:O,8,0),"")</f>
      </c>
      <c r="Y978" s="3">
        <f>IFERROR(VLOOKUP(A978,'星云问卷'!A:O,9,0),"")</f>
      </c>
      <c r="Z978" s="3">
        <f>IFERROR(VLOOKUP(A978,'星云问卷'!A:O,10,0),"")</f>
      </c>
      <c r="AA978" s="3">
        <f>IFERROR(VLOOKUP(A978,'星云问卷'!A:O,11,0),"")</f>
      </c>
      <c r="AB978" s="3">
        <f>IFERROR(VLOOKUP(A978,'星云问卷'!A:O,12,0),"")</f>
      </c>
      <c r="AC978" s="3">
        <f>IFERROR(VLOOKUP(A978,'星云问卷'!A:O,13,0),"")</f>
      </c>
      <c r="AD978" s="3">
        <f>IFERROR(VLOOKUP(A978,'星云问卷'!A:O,14,0),"")</f>
      </c>
      <c r="AE978" s="3">
        <f>IFERROR(VLOOKUP(A978,'星云问卷'!A:O,15,0),"")</f>
      </c>
      <c r="AF978" s="1">
        <f>IFERROR(VLOOKUP(A978,'微伴数据'!A:DB,72,0),"")</f>
      </c>
      <c r="AG978" s="5"/>
      <c r="AH978" s="4"/>
      <c r="AI978" s="5"/>
      <c r="AJ978" s="4"/>
      <c r="AK978" s="4"/>
      <c r="AL978" s="4"/>
      <c r="AM978" s="1"/>
      <c r="AN978" s="1"/>
      <c r="AO978" s="1"/>
    </row>
    <row r="979">
      <c r="A979" s="1">
        <f>IF('微伴数据'!A977="","",'微伴数据'!A977)</f>
      </c>
      <c r="B979" s="1">
        <f>IF('微伴数据'!B977="","",'微伴数据'!B977)</f>
      </c>
      <c r="C979" s="1">
        <f>IF('微伴数据'!G977="","",'微伴数据'!G977)</f>
      </c>
      <c r="D979" s="1">
        <f>IF('微伴数据'!D977="","",'微伴数据'!D977)</f>
      </c>
      <c r="E979" s="1">
        <f>IF('微伴数据'!CR971="","",'微伴数据'!CR971)</f>
      </c>
      <c r="F979" s="1">
        <f>IF('微伴数据'!CL971="","",'微伴数据'!CL971)</f>
      </c>
      <c r="G979" s="1" t="str">
        <v>B</v>
      </c>
      <c r="H979" s="1" t="str">
        <v>建联</v>
      </c>
      <c r="I979" s="1">
        <f>VLOOKUP(A979,'Sheet9'!A:A,1,0)</f>
      </c>
      <c r="J979" s="3"/>
      <c r="K979" s="1">
        <f>T979&amp;CHAR(10)&amp;U979&amp;CHAR(10)&amp;V979&amp;CHAR(10)&amp;Y979&amp;CHAR(10)&amp;Z979&amp;CHAR(10)&amp;AA979&amp;CHAR(10)&amp;AB979&amp;CHAR(10)&amp;AC979&amp;CHAR(10)&amp;AD979&amp;CHAR(10)&amp;AE979</f>
      </c>
      <c r="L979" s="2">
        <f>IFERROR(VLOOKUP(#REF!,'第一课直播'!D:L,9,0),IFERROR(VLOOKUP('第一课回放'!C:H,5,0),"未到课"))</f>
      </c>
      <c r="M979" s="2">
        <f>IFERROR(VLOOKUP(#REF!,'第一课回放'!C:H,5,0),"0:00:00")</f>
      </c>
      <c r="N979" s="2">
        <f>IFERROR(VLOOKUP(#REF!,'第二课直播'!D:L,9,0),"未到课")</f>
      </c>
      <c r="O979" s="2"/>
      <c r="P979" s="2"/>
      <c r="Q979" s="2"/>
      <c r="R979" s="2"/>
      <c r="S979" s="1">
        <f>IFERROR(VLOOKUP(A979,'微伴数据'!A:DB,12,0),"")</f>
      </c>
      <c r="T979" s="1">
        <f>IFERROR(VLOOKUP(A979,'微伴数据'!A:DB,32,0),"")</f>
      </c>
      <c r="U979" s="1">
        <f>IFERROR(VLOOKUP(A979,'微伴数据'!A:DC,81,0),"")</f>
      </c>
      <c r="V979" s="1"/>
      <c r="W979" s="1"/>
      <c r="X979" s="1">
        <f>IFERROR(VLOOKUP(A979,'星云问卷'!A:O,8,0),"")</f>
      </c>
      <c r="Y979" s="3">
        <f>IFERROR(VLOOKUP(A979,'星云问卷'!A:O,9,0),"")</f>
      </c>
      <c r="Z979" s="3">
        <f>IFERROR(VLOOKUP(A979,'星云问卷'!A:O,10,0),"")</f>
      </c>
      <c r="AA979" s="3">
        <f>IFERROR(VLOOKUP(A979,'星云问卷'!A:O,11,0),"")</f>
      </c>
      <c r="AB979" s="3">
        <f>IFERROR(VLOOKUP(A979,'星云问卷'!A:O,12,0),"")</f>
      </c>
      <c r="AC979" s="3">
        <f>IFERROR(VLOOKUP(A979,'星云问卷'!A:O,13,0),"")</f>
      </c>
      <c r="AD979" s="3">
        <f>IFERROR(VLOOKUP(A979,'星云问卷'!A:O,14,0),"")</f>
      </c>
      <c r="AE979" s="3">
        <f>IFERROR(VLOOKUP(A979,'星云问卷'!A:O,15,0),"")</f>
      </c>
      <c r="AF979" s="1">
        <f>IFERROR(VLOOKUP(A979,'微伴数据'!A:DB,72,0),"")</f>
      </c>
      <c r="AG979" s="5"/>
      <c r="AH979" s="4"/>
      <c r="AI979" s="5"/>
      <c r="AJ979" s="4"/>
      <c r="AK979" s="4"/>
      <c r="AL979" s="4"/>
      <c r="AM979" s="1"/>
      <c r="AN979" s="1"/>
      <c r="AO979" s="1"/>
    </row>
    <row r="980">
      <c r="A980" s="1">
        <f>IF('微伴数据'!A978="","",'微伴数据'!A978)</f>
      </c>
      <c r="B980" s="1">
        <f>IF('微伴数据'!B978="","",'微伴数据'!B978)</f>
      </c>
      <c r="C980" s="1">
        <f>IF('微伴数据'!G978="","",'微伴数据'!G978)</f>
      </c>
      <c r="D980" s="1">
        <f>IF('微伴数据'!D978="","",'微伴数据'!D978)</f>
      </c>
      <c r="E980" s="1">
        <f>IF('微伴数据'!CR972="","",'微伴数据'!CR972)</f>
      </c>
      <c r="F980" s="1">
        <f>IF('微伴数据'!CL972="","",'微伴数据'!CL972)</f>
      </c>
      <c r="G980" s="1" t="str">
        <v>B</v>
      </c>
      <c r="H980" s="1" t="str">
        <v>建联</v>
      </c>
      <c r="I980" s="1">
        <f>VLOOKUP(A980,'Sheet9'!A:A,1,0)</f>
      </c>
      <c r="J980" s="3"/>
      <c r="K980" s="1">
        <f>T980&amp;CHAR(10)&amp;U980&amp;CHAR(10)&amp;V980&amp;CHAR(10)&amp;Y980&amp;CHAR(10)&amp;Z980&amp;CHAR(10)&amp;AA980&amp;CHAR(10)&amp;AB980&amp;CHAR(10)&amp;AC980&amp;CHAR(10)&amp;AD980&amp;CHAR(10)&amp;AE980</f>
      </c>
      <c r="L980" s="2">
        <f>IFERROR(VLOOKUP(#REF!,'第一课直播'!D:L,9,0),IFERROR(VLOOKUP('第一课回放'!C:H,5,0),"未到课"))</f>
      </c>
      <c r="M980" s="2">
        <f>IFERROR(VLOOKUP(#REF!,'第一课回放'!C:H,5,0),"0:00:00")</f>
      </c>
      <c r="N980" s="2">
        <f>IFERROR(VLOOKUP(#REF!,'第二课直播'!D:L,9,0),"未到课")</f>
      </c>
      <c r="O980" s="2"/>
      <c r="P980" s="2"/>
      <c r="Q980" s="2"/>
      <c r="R980" s="2"/>
      <c r="S980" s="1">
        <f>IFERROR(VLOOKUP(A980,'微伴数据'!A:DB,12,0),"")</f>
      </c>
      <c r="T980" s="1">
        <f>IFERROR(VLOOKUP(A980,'微伴数据'!A:DB,32,0),"")</f>
      </c>
      <c r="U980" s="1">
        <f>IFERROR(VLOOKUP(A980,'微伴数据'!A:DC,81,0),"")</f>
      </c>
      <c r="V980" s="1"/>
      <c r="W980" s="1"/>
      <c r="X980" s="1">
        <f>IFERROR(VLOOKUP(A980,'星云问卷'!A:O,8,0),"")</f>
      </c>
      <c r="Y980" s="3">
        <f>IFERROR(VLOOKUP(A980,'星云问卷'!A:O,9,0),"")</f>
      </c>
      <c r="Z980" s="3">
        <f>IFERROR(VLOOKUP(A980,'星云问卷'!A:O,10,0),"")</f>
      </c>
      <c r="AA980" s="3">
        <f>IFERROR(VLOOKUP(A980,'星云问卷'!A:O,11,0),"")</f>
      </c>
      <c r="AB980" s="3">
        <f>IFERROR(VLOOKUP(A980,'星云问卷'!A:O,12,0),"")</f>
      </c>
      <c r="AC980" s="3">
        <f>IFERROR(VLOOKUP(A980,'星云问卷'!A:O,13,0),"")</f>
      </c>
      <c r="AD980" s="3">
        <f>IFERROR(VLOOKUP(A980,'星云问卷'!A:O,14,0),"")</f>
      </c>
      <c r="AE980" s="3">
        <f>IFERROR(VLOOKUP(A980,'星云问卷'!A:O,15,0),"")</f>
      </c>
      <c r="AF980" s="1">
        <f>IFERROR(VLOOKUP(A980,'微伴数据'!A:DB,72,0),"")</f>
      </c>
      <c r="AG980" s="5"/>
      <c r="AH980" s="4"/>
      <c r="AI980" s="5"/>
      <c r="AJ980" s="4"/>
      <c r="AK980" s="4"/>
      <c r="AL980" s="4"/>
      <c r="AM980" s="1"/>
      <c r="AN980" s="1"/>
      <c r="AO980" s="1"/>
    </row>
    <row r="981">
      <c r="A981" s="1">
        <f>IF('微伴数据'!A979="","",'微伴数据'!A979)</f>
      </c>
      <c r="B981" s="1">
        <f>IF('微伴数据'!B979="","",'微伴数据'!B979)</f>
      </c>
      <c r="C981" s="1">
        <f>IF('微伴数据'!G979="","",'微伴数据'!G979)</f>
      </c>
      <c r="D981" s="1">
        <f>IF('微伴数据'!D979="","",'微伴数据'!D979)</f>
      </c>
      <c r="E981" s="1">
        <f>IF('微伴数据'!CR973="","",'微伴数据'!CR973)</f>
      </c>
      <c r="F981" s="1">
        <f>IF('微伴数据'!CL973="","",'微伴数据'!CL973)</f>
      </c>
      <c r="G981" s="1" t="str">
        <v>B</v>
      </c>
      <c r="H981" s="1" t="str">
        <v>建联</v>
      </c>
      <c r="I981" s="1">
        <f>VLOOKUP(A981,'Sheet9'!A:A,1,0)</f>
      </c>
      <c r="J981" s="3"/>
      <c r="K981" s="1">
        <f>T981&amp;CHAR(10)&amp;U981&amp;CHAR(10)&amp;V981&amp;CHAR(10)&amp;Y981&amp;CHAR(10)&amp;Z981&amp;CHAR(10)&amp;AA981&amp;CHAR(10)&amp;AB981&amp;CHAR(10)&amp;AC981&amp;CHAR(10)&amp;AD981&amp;CHAR(10)&amp;AE981</f>
      </c>
      <c r="L981" s="2">
        <f>IFERROR(VLOOKUP(#REF!,'第一课直播'!D:L,9,0),IFERROR(VLOOKUP('第一课回放'!C:H,5,0),"未到课"))</f>
      </c>
      <c r="M981" s="2">
        <f>IFERROR(VLOOKUP(#REF!,'第一课回放'!C:H,5,0),"0:00:00")</f>
      </c>
      <c r="N981" s="2">
        <f>IFERROR(VLOOKUP(#REF!,'第二课直播'!D:L,9,0),"未到课")</f>
      </c>
      <c r="O981" s="2"/>
      <c r="P981" s="2"/>
      <c r="Q981" s="2"/>
      <c r="R981" s="2"/>
      <c r="S981" s="1">
        <f>IFERROR(VLOOKUP(A981,'微伴数据'!A:DB,12,0),"")</f>
      </c>
      <c r="T981" s="1">
        <f>IFERROR(VLOOKUP(A981,'微伴数据'!A:DB,32,0),"")</f>
      </c>
      <c r="U981" s="1">
        <f>IFERROR(VLOOKUP(A981,'微伴数据'!A:DC,81,0),"")</f>
      </c>
      <c r="V981" s="1"/>
      <c r="W981" s="1"/>
      <c r="X981" s="1">
        <f>IFERROR(VLOOKUP(A981,'星云问卷'!A:O,8,0),"")</f>
      </c>
      <c r="Y981" s="3">
        <f>IFERROR(VLOOKUP(A981,'星云问卷'!A:O,9,0),"")</f>
      </c>
      <c r="Z981" s="3">
        <f>IFERROR(VLOOKUP(A981,'星云问卷'!A:O,10,0),"")</f>
      </c>
      <c r="AA981" s="3">
        <f>IFERROR(VLOOKUP(A981,'星云问卷'!A:O,11,0),"")</f>
      </c>
      <c r="AB981" s="3">
        <f>IFERROR(VLOOKUP(A981,'星云问卷'!A:O,12,0),"")</f>
      </c>
      <c r="AC981" s="3">
        <f>IFERROR(VLOOKUP(A981,'星云问卷'!A:O,13,0),"")</f>
      </c>
      <c r="AD981" s="3">
        <f>IFERROR(VLOOKUP(A981,'星云问卷'!A:O,14,0),"")</f>
      </c>
      <c r="AE981" s="3">
        <f>IFERROR(VLOOKUP(A981,'星云问卷'!A:O,15,0),"")</f>
      </c>
      <c r="AF981" s="1">
        <f>IFERROR(VLOOKUP(A981,'微伴数据'!A:DB,72,0),"")</f>
      </c>
      <c r="AG981" s="5"/>
      <c r="AH981" s="4"/>
      <c r="AI981" s="5"/>
      <c r="AJ981" s="4"/>
      <c r="AK981" s="4"/>
      <c r="AL981" s="4"/>
      <c r="AM981" s="1"/>
      <c r="AN981" s="1"/>
      <c r="AO981" s="1"/>
    </row>
    <row r="982">
      <c r="A982" s="1">
        <f>IF('微伴数据'!A980="","",'微伴数据'!A980)</f>
      </c>
      <c r="B982" s="1">
        <f>IF('微伴数据'!B980="","",'微伴数据'!B980)</f>
      </c>
      <c r="C982" s="1">
        <f>IF('微伴数据'!G980="","",'微伴数据'!G980)</f>
      </c>
      <c r="D982" s="1">
        <f>IF('微伴数据'!D980="","",'微伴数据'!D980)</f>
      </c>
      <c r="E982" s="1">
        <f>IF('微伴数据'!CR974="","",'微伴数据'!CR974)</f>
      </c>
      <c r="F982" s="1">
        <f>IF('微伴数据'!CL974="","",'微伴数据'!CL974)</f>
      </c>
      <c r="G982" s="1" t="str">
        <v>B</v>
      </c>
      <c r="H982" s="1" t="str">
        <v>建联</v>
      </c>
      <c r="I982" s="1">
        <f>VLOOKUP(A982,'Sheet9'!A:A,1,0)</f>
      </c>
      <c r="J982" s="3"/>
      <c r="K982" s="1">
        <f>T982&amp;CHAR(10)&amp;U982&amp;CHAR(10)&amp;V982&amp;CHAR(10)&amp;Y982&amp;CHAR(10)&amp;Z982&amp;CHAR(10)&amp;AA982&amp;CHAR(10)&amp;AB982&amp;CHAR(10)&amp;AC982&amp;CHAR(10)&amp;AD982&amp;CHAR(10)&amp;AE982</f>
      </c>
      <c r="L982" s="2">
        <f>IFERROR(VLOOKUP(#REF!,'第一课直播'!D:L,9,0),IFERROR(VLOOKUP('第一课回放'!C:H,5,0),"未到课"))</f>
      </c>
      <c r="M982" s="2">
        <f>IFERROR(VLOOKUP(#REF!,'第一课回放'!C:H,5,0),"0:00:00")</f>
      </c>
      <c r="N982" s="2">
        <f>IFERROR(VLOOKUP(#REF!,'第二课直播'!D:L,9,0),"未到课")</f>
      </c>
      <c r="O982" s="2"/>
      <c r="P982" s="2"/>
      <c r="Q982" s="2"/>
      <c r="R982" s="2"/>
      <c r="S982" s="1">
        <f>IFERROR(VLOOKUP(A982,'微伴数据'!A:DB,12,0),"")</f>
      </c>
      <c r="T982" s="1">
        <f>IFERROR(VLOOKUP(A982,'微伴数据'!A:DB,32,0),"")</f>
      </c>
      <c r="U982" s="1">
        <f>IFERROR(VLOOKUP(A982,'微伴数据'!A:DC,81,0),"")</f>
      </c>
      <c r="V982" s="1"/>
      <c r="W982" s="1"/>
      <c r="X982" s="1">
        <f>IFERROR(VLOOKUP(A982,'星云问卷'!A:O,8,0),"")</f>
      </c>
      <c r="Y982" s="3">
        <f>IFERROR(VLOOKUP(A982,'星云问卷'!A:O,9,0),"")</f>
      </c>
      <c r="Z982" s="3">
        <f>IFERROR(VLOOKUP(A982,'星云问卷'!A:O,10,0),"")</f>
      </c>
      <c r="AA982" s="3">
        <f>IFERROR(VLOOKUP(A982,'星云问卷'!A:O,11,0),"")</f>
      </c>
      <c r="AB982" s="3">
        <f>IFERROR(VLOOKUP(A982,'星云问卷'!A:O,12,0),"")</f>
      </c>
      <c r="AC982" s="3">
        <f>IFERROR(VLOOKUP(A982,'星云问卷'!A:O,13,0),"")</f>
      </c>
      <c r="AD982" s="3">
        <f>IFERROR(VLOOKUP(A982,'星云问卷'!A:O,14,0),"")</f>
      </c>
      <c r="AE982" s="3">
        <f>IFERROR(VLOOKUP(A982,'星云问卷'!A:O,15,0),"")</f>
      </c>
      <c r="AF982" s="1">
        <f>IFERROR(VLOOKUP(A982,'微伴数据'!A:DB,72,0),"")</f>
      </c>
      <c r="AG982" s="5"/>
      <c r="AH982" s="4"/>
      <c r="AI982" s="5"/>
      <c r="AJ982" s="4"/>
      <c r="AK982" s="4"/>
      <c r="AL982" s="4"/>
      <c r="AM982" s="1"/>
      <c r="AN982" s="1"/>
      <c r="AO982" s="1"/>
    </row>
    <row r="983">
      <c r="A983" s="1">
        <f>IF('微伴数据'!A981="","",'微伴数据'!A981)</f>
      </c>
      <c r="B983" s="1">
        <f>IF('微伴数据'!B981="","",'微伴数据'!B981)</f>
      </c>
      <c r="C983" s="1">
        <f>IF('微伴数据'!G981="","",'微伴数据'!G981)</f>
      </c>
      <c r="D983" s="1">
        <f>IF('微伴数据'!D981="","",'微伴数据'!D981)</f>
      </c>
      <c r="E983" s="1">
        <f>IF('微伴数据'!CR975="","",'微伴数据'!CR975)</f>
      </c>
      <c r="F983" s="1">
        <f>IF('微伴数据'!CL975="","",'微伴数据'!CL975)</f>
      </c>
      <c r="G983" s="1" t="str">
        <v>B</v>
      </c>
      <c r="H983" s="1" t="str">
        <v>建联</v>
      </c>
      <c r="I983" s="1">
        <f>VLOOKUP(A983,'Sheet9'!A:A,1,0)</f>
      </c>
      <c r="J983" s="3"/>
      <c r="K983" s="1">
        <f>T983&amp;CHAR(10)&amp;U983&amp;CHAR(10)&amp;V983&amp;CHAR(10)&amp;Y983&amp;CHAR(10)&amp;Z983&amp;CHAR(10)&amp;AA983&amp;CHAR(10)&amp;AB983&amp;CHAR(10)&amp;AC983&amp;CHAR(10)&amp;AD983&amp;CHAR(10)&amp;AE983</f>
      </c>
      <c r="L983" s="2">
        <f>IFERROR(VLOOKUP(#REF!,'第一课直播'!D:L,9,0),IFERROR(VLOOKUP('第一课回放'!C:H,5,0),"未到课"))</f>
      </c>
      <c r="M983" s="2">
        <f>IFERROR(VLOOKUP(#REF!,'第一课回放'!C:H,5,0),"0:00:00")</f>
      </c>
      <c r="N983" s="2">
        <f>IFERROR(VLOOKUP(#REF!,'第二课直播'!D:L,9,0),"未到课")</f>
      </c>
      <c r="O983" s="2"/>
      <c r="P983" s="2"/>
      <c r="Q983" s="2"/>
      <c r="R983" s="2"/>
      <c r="S983" s="1">
        <f>IFERROR(VLOOKUP(A983,'微伴数据'!A:DB,12,0),"")</f>
      </c>
      <c r="T983" s="1">
        <f>IFERROR(VLOOKUP(A983,'微伴数据'!A:DB,32,0),"")</f>
      </c>
      <c r="U983" s="1">
        <f>IFERROR(VLOOKUP(A983,'微伴数据'!A:DC,81,0),"")</f>
      </c>
      <c r="V983" s="1"/>
      <c r="W983" s="1"/>
      <c r="X983" s="1">
        <f>IFERROR(VLOOKUP(A983,'星云问卷'!A:O,8,0),"")</f>
      </c>
      <c r="Y983" s="3">
        <f>IFERROR(VLOOKUP(A983,'星云问卷'!A:O,9,0),"")</f>
      </c>
      <c r="Z983" s="3">
        <f>IFERROR(VLOOKUP(A983,'星云问卷'!A:O,10,0),"")</f>
      </c>
      <c r="AA983" s="3">
        <f>IFERROR(VLOOKUP(A983,'星云问卷'!A:O,11,0),"")</f>
      </c>
      <c r="AB983" s="3">
        <f>IFERROR(VLOOKUP(A983,'星云问卷'!A:O,12,0),"")</f>
      </c>
      <c r="AC983" s="3">
        <f>IFERROR(VLOOKUP(A983,'星云问卷'!A:O,13,0),"")</f>
      </c>
      <c r="AD983" s="3">
        <f>IFERROR(VLOOKUP(A983,'星云问卷'!A:O,14,0),"")</f>
      </c>
      <c r="AE983" s="3">
        <f>IFERROR(VLOOKUP(A983,'星云问卷'!A:O,15,0),"")</f>
      </c>
      <c r="AF983" s="1">
        <f>IFERROR(VLOOKUP(A983,'微伴数据'!A:DB,72,0),"")</f>
      </c>
      <c r="AG983" s="5"/>
      <c r="AH983" s="4"/>
      <c r="AI983" s="5"/>
      <c r="AJ983" s="4"/>
      <c r="AK983" s="4"/>
      <c r="AL983" s="4"/>
      <c r="AM983" s="1"/>
      <c r="AN983" s="1"/>
      <c r="AO983" s="1"/>
    </row>
    <row r="984">
      <c r="A984" s="1">
        <f>IF('微伴数据'!A982="","",'微伴数据'!A982)</f>
      </c>
      <c r="B984" s="1">
        <f>IF('微伴数据'!B982="","",'微伴数据'!B982)</f>
      </c>
      <c r="C984" s="1">
        <f>IF('微伴数据'!G982="","",'微伴数据'!G982)</f>
      </c>
      <c r="D984" s="1">
        <f>IF('微伴数据'!D982="","",'微伴数据'!D982)</f>
      </c>
      <c r="E984" s="1">
        <f>IF('微伴数据'!CR976="","",'微伴数据'!CR976)</f>
      </c>
      <c r="F984" s="1">
        <f>IF('微伴数据'!CL976="","",'微伴数据'!CL976)</f>
      </c>
      <c r="G984" s="1" t="str">
        <v>B</v>
      </c>
      <c r="H984" s="1" t="str">
        <v>建联</v>
      </c>
      <c r="I984" s="1">
        <f>VLOOKUP(A984,'Sheet9'!A:A,1,0)</f>
      </c>
      <c r="J984" s="3"/>
      <c r="K984" s="1">
        <f>T984&amp;CHAR(10)&amp;U984&amp;CHAR(10)&amp;V984&amp;CHAR(10)&amp;Y984&amp;CHAR(10)&amp;Z984&amp;CHAR(10)&amp;AA984&amp;CHAR(10)&amp;AB984&amp;CHAR(10)&amp;AC984&amp;CHAR(10)&amp;AD984&amp;CHAR(10)&amp;AE984</f>
      </c>
      <c r="L984" s="2">
        <f>IFERROR(VLOOKUP(#REF!,'第一课直播'!D:L,9,0),IFERROR(VLOOKUP('第一课回放'!C:H,5,0),"未到课"))</f>
      </c>
      <c r="M984" s="2">
        <f>IFERROR(VLOOKUP(#REF!,'第一课回放'!C:H,5,0),"0:00:00")</f>
      </c>
      <c r="N984" s="2">
        <f>IFERROR(VLOOKUP(#REF!,'第二课直播'!D:L,9,0),"未到课")</f>
      </c>
      <c r="O984" s="2"/>
      <c r="P984" s="2"/>
      <c r="Q984" s="2"/>
      <c r="R984" s="2"/>
      <c r="S984" s="1">
        <f>IFERROR(VLOOKUP(A984,'微伴数据'!A:DB,12,0),"")</f>
      </c>
      <c r="T984" s="1">
        <f>IFERROR(VLOOKUP(A984,'微伴数据'!A:DB,32,0),"")</f>
      </c>
      <c r="U984" s="1">
        <f>IFERROR(VLOOKUP(A984,'微伴数据'!A:DC,81,0),"")</f>
      </c>
      <c r="V984" s="1"/>
      <c r="W984" s="1"/>
      <c r="X984" s="1">
        <f>IFERROR(VLOOKUP(A984,'星云问卷'!A:O,8,0),"")</f>
      </c>
      <c r="Y984" s="3">
        <f>IFERROR(VLOOKUP(A984,'星云问卷'!A:O,9,0),"")</f>
      </c>
      <c r="Z984" s="3">
        <f>IFERROR(VLOOKUP(A984,'星云问卷'!A:O,10,0),"")</f>
      </c>
      <c r="AA984" s="3">
        <f>IFERROR(VLOOKUP(A984,'星云问卷'!A:O,11,0),"")</f>
      </c>
      <c r="AB984" s="3">
        <f>IFERROR(VLOOKUP(A984,'星云问卷'!A:O,12,0),"")</f>
      </c>
      <c r="AC984" s="3">
        <f>IFERROR(VLOOKUP(A984,'星云问卷'!A:O,13,0),"")</f>
      </c>
      <c r="AD984" s="3">
        <f>IFERROR(VLOOKUP(A984,'星云问卷'!A:O,14,0),"")</f>
      </c>
      <c r="AE984" s="3">
        <f>IFERROR(VLOOKUP(A984,'星云问卷'!A:O,15,0),"")</f>
      </c>
      <c r="AF984" s="1">
        <f>IFERROR(VLOOKUP(A984,'微伴数据'!A:DB,72,0),"")</f>
      </c>
      <c r="AG984" s="5"/>
      <c r="AH984" s="4"/>
      <c r="AI984" s="5"/>
      <c r="AJ984" s="4"/>
      <c r="AK984" s="4"/>
      <c r="AL984" s="4"/>
      <c r="AM984" s="1"/>
      <c r="AN984" s="1"/>
      <c r="AO984" s="1"/>
    </row>
    <row r="985">
      <c r="A985" s="1">
        <f>IF('微伴数据'!A983="","",'微伴数据'!A983)</f>
      </c>
      <c r="B985" s="1">
        <f>IF('微伴数据'!B983="","",'微伴数据'!B983)</f>
      </c>
      <c r="C985" s="1">
        <f>IF('微伴数据'!G983="","",'微伴数据'!G983)</f>
      </c>
      <c r="D985" s="1">
        <f>IF('微伴数据'!D983="","",'微伴数据'!D983)</f>
      </c>
      <c r="E985" s="1">
        <f>IF('微伴数据'!CR977="","",'微伴数据'!CR977)</f>
      </c>
      <c r="F985" s="1">
        <f>IF('微伴数据'!CL977="","",'微伴数据'!CL977)</f>
      </c>
      <c r="G985" s="1" t="str">
        <v>B</v>
      </c>
      <c r="H985" s="1" t="str">
        <v>建联</v>
      </c>
      <c r="I985" s="1">
        <f>VLOOKUP(A985,'Sheet9'!A:A,1,0)</f>
      </c>
      <c r="J985" s="3"/>
      <c r="K985" s="1">
        <f>T985&amp;CHAR(10)&amp;U985&amp;CHAR(10)&amp;V985&amp;CHAR(10)&amp;Y985&amp;CHAR(10)&amp;Z985&amp;CHAR(10)&amp;AA985&amp;CHAR(10)&amp;AB985&amp;CHAR(10)&amp;AC985&amp;CHAR(10)&amp;AD985&amp;CHAR(10)&amp;AE985</f>
      </c>
      <c r="L985" s="2">
        <f>IFERROR(VLOOKUP(#REF!,'第一课直播'!D:L,9,0),IFERROR(VLOOKUP('第一课回放'!C:H,5,0),"未到课"))</f>
      </c>
      <c r="M985" s="2">
        <f>IFERROR(VLOOKUP(#REF!,'第一课回放'!C:H,5,0),"0:00:00")</f>
      </c>
      <c r="N985" s="2">
        <f>IFERROR(VLOOKUP(#REF!,'第二课直播'!D:L,9,0),"未到课")</f>
      </c>
      <c r="O985" s="2"/>
      <c r="P985" s="2"/>
      <c r="Q985" s="2"/>
      <c r="R985" s="2"/>
      <c r="S985" s="1">
        <f>IFERROR(VLOOKUP(A985,'微伴数据'!A:DB,12,0),"")</f>
      </c>
      <c r="T985" s="1">
        <f>IFERROR(VLOOKUP(A985,'微伴数据'!A:DB,32,0),"")</f>
      </c>
      <c r="U985" s="1">
        <f>IFERROR(VLOOKUP(A985,'微伴数据'!A:DC,81,0),"")</f>
      </c>
      <c r="V985" s="1"/>
      <c r="W985" s="1"/>
      <c r="X985" s="1">
        <f>IFERROR(VLOOKUP(A985,'星云问卷'!A:O,8,0),"")</f>
      </c>
      <c r="Y985" s="3">
        <f>IFERROR(VLOOKUP(A985,'星云问卷'!A:O,9,0),"")</f>
      </c>
      <c r="Z985" s="3">
        <f>IFERROR(VLOOKUP(A985,'星云问卷'!A:O,10,0),"")</f>
      </c>
      <c r="AA985" s="3">
        <f>IFERROR(VLOOKUP(A985,'星云问卷'!A:O,11,0),"")</f>
      </c>
      <c r="AB985" s="3">
        <f>IFERROR(VLOOKUP(A985,'星云问卷'!A:O,12,0),"")</f>
      </c>
      <c r="AC985" s="3">
        <f>IFERROR(VLOOKUP(A985,'星云问卷'!A:O,13,0),"")</f>
      </c>
      <c r="AD985" s="3">
        <f>IFERROR(VLOOKUP(A985,'星云问卷'!A:O,14,0),"")</f>
      </c>
      <c r="AE985" s="3">
        <f>IFERROR(VLOOKUP(A985,'星云问卷'!A:O,15,0),"")</f>
      </c>
      <c r="AF985" s="1">
        <f>IFERROR(VLOOKUP(A985,'微伴数据'!A:DB,72,0),"")</f>
      </c>
      <c r="AG985" s="5"/>
      <c r="AH985" s="4"/>
      <c r="AI985" s="5"/>
      <c r="AJ985" s="4"/>
      <c r="AK985" s="4"/>
      <c r="AL985" s="4"/>
      <c r="AM985" s="1"/>
      <c r="AN985" s="1"/>
      <c r="AO985" s="1"/>
    </row>
    <row r="986">
      <c r="A986" s="1">
        <f>IF('微伴数据'!A984="","",'微伴数据'!A984)</f>
      </c>
      <c r="B986" s="1">
        <f>IF('微伴数据'!B984="","",'微伴数据'!B984)</f>
      </c>
      <c r="C986" s="1">
        <f>IF('微伴数据'!G984="","",'微伴数据'!G984)</f>
      </c>
      <c r="D986" s="1">
        <f>IF('微伴数据'!D984="","",'微伴数据'!D984)</f>
      </c>
      <c r="E986" s="1">
        <f>IF('微伴数据'!CR978="","",'微伴数据'!CR978)</f>
      </c>
      <c r="F986" s="1">
        <f>IF('微伴数据'!CL978="","",'微伴数据'!CL978)</f>
      </c>
      <c r="G986" s="1" t="str">
        <v>B</v>
      </c>
      <c r="H986" s="1" t="str">
        <v>建联</v>
      </c>
      <c r="I986" s="1">
        <f>VLOOKUP(A986,'Sheet9'!A:A,1,0)</f>
      </c>
      <c r="J986" s="3"/>
      <c r="K986" s="1">
        <f>T986&amp;CHAR(10)&amp;U986&amp;CHAR(10)&amp;V986&amp;CHAR(10)&amp;Y986&amp;CHAR(10)&amp;Z986&amp;CHAR(10)&amp;AA986&amp;CHAR(10)&amp;AB986&amp;CHAR(10)&amp;AC986&amp;CHAR(10)&amp;AD986&amp;CHAR(10)&amp;AE986</f>
      </c>
      <c r="L986" s="2">
        <f>IFERROR(VLOOKUP(#REF!,'第一课直播'!D:L,9,0),IFERROR(VLOOKUP('第一课回放'!C:H,5,0),"未到课"))</f>
      </c>
      <c r="M986" s="2">
        <f>IFERROR(VLOOKUP(#REF!,'第一课回放'!C:H,5,0),"0:00:00")</f>
      </c>
      <c r="N986" s="2">
        <f>IFERROR(VLOOKUP(#REF!,'第二课直播'!D:L,9,0),"未到课")</f>
      </c>
      <c r="O986" s="2"/>
      <c r="P986" s="2"/>
      <c r="Q986" s="2"/>
      <c r="R986" s="2"/>
      <c r="S986" s="1">
        <f>IFERROR(VLOOKUP(A986,'微伴数据'!A:DB,12,0),"")</f>
      </c>
      <c r="T986" s="1">
        <f>IFERROR(VLOOKUP(A986,'微伴数据'!A:DB,32,0),"")</f>
      </c>
      <c r="U986" s="1">
        <f>IFERROR(VLOOKUP(A986,'微伴数据'!A:DC,81,0),"")</f>
      </c>
      <c r="V986" s="1"/>
      <c r="W986" s="1"/>
      <c r="X986" s="1">
        <f>IFERROR(VLOOKUP(A986,'星云问卷'!A:O,8,0),"")</f>
      </c>
      <c r="Y986" s="3">
        <f>IFERROR(VLOOKUP(A986,'星云问卷'!A:O,9,0),"")</f>
      </c>
      <c r="Z986" s="3">
        <f>IFERROR(VLOOKUP(A986,'星云问卷'!A:O,10,0),"")</f>
      </c>
      <c r="AA986" s="3">
        <f>IFERROR(VLOOKUP(A986,'星云问卷'!A:O,11,0),"")</f>
      </c>
      <c r="AB986" s="3">
        <f>IFERROR(VLOOKUP(A986,'星云问卷'!A:O,12,0),"")</f>
      </c>
      <c r="AC986" s="3">
        <f>IFERROR(VLOOKUP(A986,'星云问卷'!A:O,13,0),"")</f>
      </c>
      <c r="AD986" s="3">
        <f>IFERROR(VLOOKUP(A986,'星云问卷'!A:O,14,0),"")</f>
      </c>
      <c r="AE986" s="3">
        <f>IFERROR(VLOOKUP(A986,'星云问卷'!A:O,15,0),"")</f>
      </c>
      <c r="AF986" s="1">
        <f>IFERROR(VLOOKUP(A986,'微伴数据'!A:DB,72,0),"")</f>
      </c>
      <c r="AG986" s="5"/>
      <c r="AH986" s="4"/>
      <c r="AI986" s="5"/>
      <c r="AJ986" s="4"/>
      <c r="AK986" s="4"/>
      <c r="AL986" s="4"/>
      <c r="AM986" s="1"/>
      <c r="AN986" s="1"/>
      <c r="AO986" s="1"/>
    </row>
    <row r="987">
      <c r="A987" s="1">
        <f>IF('微伴数据'!A985="","",'微伴数据'!A985)</f>
      </c>
      <c r="B987" s="1">
        <f>IF('微伴数据'!B985="","",'微伴数据'!B985)</f>
      </c>
      <c r="C987" s="1">
        <f>IF('微伴数据'!G985="","",'微伴数据'!G985)</f>
      </c>
      <c r="D987" s="1">
        <f>IF('微伴数据'!D985="","",'微伴数据'!D985)</f>
      </c>
      <c r="E987" s="1">
        <f>IF('微伴数据'!CR979="","",'微伴数据'!CR979)</f>
      </c>
      <c r="F987" s="1">
        <f>IF('微伴数据'!CL979="","",'微伴数据'!CL979)</f>
      </c>
      <c r="G987" s="1" t="str">
        <v>B</v>
      </c>
      <c r="H987" s="1" t="str">
        <v>建联</v>
      </c>
      <c r="I987" s="1">
        <f>VLOOKUP(A987,'Sheet9'!A:A,1,0)</f>
      </c>
      <c r="J987" s="3"/>
      <c r="K987" s="1">
        <f>T987&amp;CHAR(10)&amp;U987&amp;CHAR(10)&amp;V987&amp;CHAR(10)&amp;Y987&amp;CHAR(10)&amp;Z987&amp;CHAR(10)&amp;AA987&amp;CHAR(10)&amp;AB987&amp;CHAR(10)&amp;AC987&amp;CHAR(10)&amp;AD987&amp;CHAR(10)&amp;AE987</f>
      </c>
      <c r="L987" s="2">
        <f>IFERROR(VLOOKUP(#REF!,'第一课直播'!D:L,9,0),IFERROR(VLOOKUP('第一课回放'!C:H,5,0),"未到课"))</f>
      </c>
      <c r="M987" s="2">
        <f>IFERROR(VLOOKUP(#REF!,'第一课回放'!C:H,5,0),"0:00:00")</f>
      </c>
      <c r="N987" s="2">
        <f>IFERROR(VLOOKUP(#REF!,'第二课直播'!D:L,9,0),"未到课")</f>
      </c>
      <c r="O987" s="2"/>
      <c r="P987" s="2"/>
      <c r="Q987" s="2"/>
      <c r="R987" s="2"/>
      <c r="S987" s="1">
        <f>IFERROR(VLOOKUP(A987,'微伴数据'!A:DB,12,0),"")</f>
      </c>
      <c r="T987" s="1">
        <f>IFERROR(VLOOKUP(A987,'微伴数据'!A:DB,32,0),"")</f>
      </c>
      <c r="U987" s="1">
        <f>IFERROR(VLOOKUP(A987,'微伴数据'!A:DC,81,0),"")</f>
      </c>
      <c r="V987" s="1"/>
      <c r="W987" s="1"/>
      <c r="X987" s="1">
        <f>IFERROR(VLOOKUP(A987,'星云问卷'!A:O,8,0),"")</f>
      </c>
      <c r="Y987" s="3">
        <f>IFERROR(VLOOKUP(A987,'星云问卷'!A:O,9,0),"")</f>
      </c>
      <c r="Z987" s="3">
        <f>IFERROR(VLOOKUP(A987,'星云问卷'!A:O,10,0),"")</f>
      </c>
      <c r="AA987" s="3">
        <f>IFERROR(VLOOKUP(A987,'星云问卷'!A:O,11,0),"")</f>
      </c>
      <c r="AB987" s="3">
        <f>IFERROR(VLOOKUP(A987,'星云问卷'!A:O,12,0),"")</f>
      </c>
      <c r="AC987" s="3">
        <f>IFERROR(VLOOKUP(A987,'星云问卷'!A:O,13,0),"")</f>
      </c>
      <c r="AD987" s="3">
        <f>IFERROR(VLOOKUP(A987,'星云问卷'!A:O,14,0),"")</f>
      </c>
      <c r="AE987" s="3">
        <f>IFERROR(VLOOKUP(A987,'星云问卷'!A:O,15,0),"")</f>
      </c>
      <c r="AF987" s="1">
        <f>IFERROR(VLOOKUP(A987,'微伴数据'!A:DB,72,0),"")</f>
      </c>
      <c r="AG987" s="5"/>
      <c r="AH987" s="4"/>
      <c r="AI987" s="5"/>
      <c r="AJ987" s="4"/>
      <c r="AK987" s="4"/>
      <c r="AL987" s="4"/>
      <c r="AM987" s="1"/>
      <c r="AN987" s="1"/>
      <c r="AO987" s="1"/>
    </row>
    <row r="988">
      <c r="A988" s="1">
        <f>IF('微伴数据'!A986="","",'微伴数据'!A986)</f>
      </c>
      <c r="B988" s="1">
        <f>IF('微伴数据'!B986="","",'微伴数据'!B986)</f>
      </c>
      <c r="C988" s="1">
        <f>IF('微伴数据'!G986="","",'微伴数据'!G986)</f>
      </c>
      <c r="D988" s="1">
        <f>IF('微伴数据'!D986="","",'微伴数据'!D986)</f>
      </c>
      <c r="E988" s="1">
        <f>IF('微伴数据'!CR980="","",'微伴数据'!CR980)</f>
      </c>
      <c r="F988" s="1">
        <f>IF('微伴数据'!CL980="","",'微伴数据'!CL980)</f>
      </c>
      <c r="G988" s="1" t="str">
        <v>B</v>
      </c>
      <c r="H988" s="1" t="str">
        <v>建联</v>
      </c>
      <c r="I988" s="1">
        <f>VLOOKUP(A988,'Sheet9'!A:A,1,0)</f>
      </c>
      <c r="J988" s="3"/>
      <c r="K988" s="1">
        <f>T988&amp;CHAR(10)&amp;U988&amp;CHAR(10)&amp;V988&amp;CHAR(10)&amp;Y988&amp;CHAR(10)&amp;Z988&amp;CHAR(10)&amp;AA988&amp;CHAR(10)&amp;AB988&amp;CHAR(10)&amp;AC988&amp;CHAR(10)&amp;AD988&amp;CHAR(10)&amp;AE988</f>
      </c>
      <c r="L988" s="2">
        <f>IFERROR(VLOOKUP(#REF!,'第一课直播'!D:L,9,0),IFERROR(VLOOKUP('第一课回放'!C:H,5,0),"未到课"))</f>
      </c>
      <c r="M988" s="2">
        <f>IFERROR(VLOOKUP(#REF!,'第一课回放'!C:H,5,0),"0:00:00")</f>
      </c>
      <c r="N988" s="2">
        <f>IFERROR(VLOOKUP(#REF!,'第二课直播'!D:L,9,0),"未到课")</f>
      </c>
      <c r="O988" s="2"/>
      <c r="P988" s="2"/>
      <c r="Q988" s="2"/>
      <c r="R988" s="2"/>
      <c r="S988" s="1">
        <f>IFERROR(VLOOKUP(A988,'微伴数据'!A:DB,12,0),"")</f>
      </c>
      <c r="T988" s="1">
        <f>IFERROR(VLOOKUP(A988,'微伴数据'!A:DB,32,0),"")</f>
      </c>
      <c r="U988" s="1">
        <f>IFERROR(VLOOKUP(A988,'微伴数据'!A:DC,81,0),"")</f>
      </c>
      <c r="V988" s="1"/>
      <c r="W988" s="1"/>
      <c r="X988" s="1">
        <f>IFERROR(VLOOKUP(A988,'星云问卷'!A:O,8,0),"")</f>
      </c>
      <c r="Y988" s="3">
        <f>IFERROR(VLOOKUP(A988,'星云问卷'!A:O,9,0),"")</f>
      </c>
      <c r="Z988" s="3">
        <f>IFERROR(VLOOKUP(A988,'星云问卷'!A:O,10,0),"")</f>
      </c>
      <c r="AA988" s="3">
        <f>IFERROR(VLOOKUP(A988,'星云问卷'!A:O,11,0),"")</f>
      </c>
      <c r="AB988" s="3">
        <f>IFERROR(VLOOKUP(A988,'星云问卷'!A:O,12,0),"")</f>
      </c>
      <c r="AC988" s="3">
        <f>IFERROR(VLOOKUP(A988,'星云问卷'!A:O,13,0),"")</f>
      </c>
      <c r="AD988" s="3">
        <f>IFERROR(VLOOKUP(A988,'星云问卷'!A:O,14,0),"")</f>
      </c>
      <c r="AE988" s="3">
        <f>IFERROR(VLOOKUP(A988,'星云问卷'!A:O,15,0),"")</f>
      </c>
      <c r="AF988" s="1">
        <f>IFERROR(VLOOKUP(A988,'微伴数据'!A:DB,72,0),"")</f>
      </c>
      <c r="AG988" s="5"/>
      <c r="AH988" s="4"/>
      <c r="AI988" s="5"/>
      <c r="AJ988" s="4"/>
      <c r="AK988" s="4"/>
      <c r="AL988" s="4"/>
      <c r="AM988" s="1"/>
      <c r="AN988" s="1"/>
      <c r="AO988" s="1"/>
    </row>
    <row r="989">
      <c r="A989" s="1">
        <f>IF('微伴数据'!A987="","",'微伴数据'!A987)</f>
      </c>
      <c r="B989" s="1">
        <f>IF('微伴数据'!B987="","",'微伴数据'!B987)</f>
      </c>
      <c r="C989" s="1">
        <f>IF('微伴数据'!G987="","",'微伴数据'!G987)</f>
      </c>
      <c r="D989" s="1">
        <f>IF('微伴数据'!D987="","",'微伴数据'!D987)</f>
      </c>
      <c r="E989" s="1">
        <f>IF('微伴数据'!CR981="","",'微伴数据'!CR981)</f>
      </c>
      <c r="F989" s="1">
        <f>IF('微伴数据'!CL981="","",'微伴数据'!CL981)</f>
      </c>
      <c r="G989" s="1" t="str">
        <v>B</v>
      </c>
      <c r="H989" s="1" t="str">
        <v>建联</v>
      </c>
      <c r="I989" s="1">
        <f>VLOOKUP(A989,'Sheet9'!A:A,1,0)</f>
      </c>
      <c r="J989" s="3"/>
      <c r="K989" s="1">
        <f>T989&amp;CHAR(10)&amp;U989&amp;CHAR(10)&amp;V989&amp;CHAR(10)&amp;Y989&amp;CHAR(10)&amp;Z989&amp;CHAR(10)&amp;AA989&amp;CHAR(10)&amp;AB989&amp;CHAR(10)&amp;AC989&amp;CHAR(10)&amp;AD989&amp;CHAR(10)&amp;AE989</f>
      </c>
      <c r="L989" s="2">
        <f>IFERROR(VLOOKUP(#REF!,'第一课直播'!D:L,9,0),IFERROR(VLOOKUP('第一课回放'!C:H,5,0),"未到课"))</f>
      </c>
      <c r="M989" s="2">
        <f>IFERROR(VLOOKUP(#REF!,'第一课回放'!C:H,5,0),"0:00:00")</f>
      </c>
      <c r="N989" s="2">
        <f>IFERROR(VLOOKUP(#REF!,'第二课直播'!D:L,9,0),"未到课")</f>
      </c>
      <c r="O989" s="2"/>
      <c r="P989" s="2"/>
      <c r="Q989" s="2"/>
      <c r="R989" s="2"/>
      <c r="S989" s="1">
        <f>IFERROR(VLOOKUP(A989,'微伴数据'!A:DB,12,0),"")</f>
      </c>
      <c r="T989" s="1">
        <f>IFERROR(VLOOKUP(A989,'微伴数据'!A:DB,32,0),"")</f>
      </c>
      <c r="U989" s="1">
        <f>IFERROR(VLOOKUP(A989,'微伴数据'!A:DC,81,0),"")</f>
      </c>
      <c r="V989" s="1"/>
      <c r="W989" s="1"/>
      <c r="X989" s="1">
        <f>IFERROR(VLOOKUP(A989,'星云问卷'!A:O,8,0),"")</f>
      </c>
      <c r="Y989" s="3">
        <f>IFERROR(VLOOKUP(A989,'星云问卷'!A:O,9,0),"")</f>
      </c>
      <c r="Z989" s="3">
        <f>IFERROR(VLOOKUP(A989,'星云问卷'!A:O,10,0),"")</f>
      </c>
      <c r="AA989" s="3">
        <f>IFERROR(VLOOKUP(A989,'星云问卷'!A:O,11,0),"")</f>
      </c>
      <c r="AB989" s="3">
        <f>IFERROR(VLOOKUP(A989,'星云问卷'!A:O,12,0),"")</f>
      </c>
      <c r="AC989" s="3">
        <f>IFERROR(VLOOKUP(A989,'星云问卷'!A:O,13,0),"")</f>
      </c>
      <c r="AD989" s="3">
        <f>IFERROR(VLOOKUP(A989,'星云问卷'!A:O,14,0),"")</f>
      </c>
      <c r="AE989" s="3">
        <f>IFERROR(VLOOKUP(A989,'星云问卷'!A:O,15,0),"")</f>
      </c>
      <c r="AF989" s="1">
        <f>IFERROR(VLOOKUP(A989,'微伴数据'!A:DB,72,0),"")</f>
      </c>
      <c r="AG989" s="5"/>
      <c r="AH989" s="4"/>
      <c r="AI989" s="5"/>
      <c r="AJ989" s="4"/>
      <c r="AK989" s="4"/>
      <c r="AL989" s="4"/>
      <c r="AM989" s="1"/>
      <c r="AN989" s="1"/>
      <c r="AO989" s="1"/>
    </row>
    <row r="990">
      <c r="A990" s="1">
        <f>IF('微伴数据'!A988="","",'微伴数据'!A988)</f>
      </c>
      <c r="B990" s="1">
        <f>IF('微伴数据'!B988="","",'微伴数据'!B988)</f>
      </c>
      <c r="C990" s="1">
        <f>IF('微伴数据'!G988="","",'微伴数据'!G988)</f>
      </c>
      <c r="D990" s="1">
        <f>IF('微伴数据'!D988="","",'微伴数据'!D988)</f>
      </c>
      <c r="E990" s="1">
        <f>IF('微伴数据'!CR982="","",'微伴数据'!CR982)</f>
      </c>
      <c r="F990" s="1">
        <f>IF('微伴数据'!CL982="","",'微伴数据'!CL982)</f>
      </c>
      <c r="G990" s="1" t="str">
        <v>B</v>
      </c>
      <c r="H990" s="1" t="str">
        <v>建联</v>
      </c>
      <c r="I990" s="1">
        <f>VLOOKUP(A990,'Sheet9'!A:A,1,0)</f>
      </c>
      <c r="J990" s="3"/>
      <c r="K990" s="1">
        <f>T990&amp;CHAR(10)&amp;U990&amp;CHAR(10)&amp;V990&amp;CHAR(10)&amp;Y990&amp;CHAR(10)&amp;Z990&amp;CHAR(10)&amp;AA990&amp;CHAR(10)&amp;AB990&amp;CHAR(10)&amp;AC990&amp;CHAR(10)&amp;AD990&amp;CHAR(10)&amp;AE990</f>
      </c>
      <c r="L990" s="2">
        <f>IFERROR(VLOOKUP(#REF!,'第一课直播'!D:L,9,0),IFERROR(VLOOKUP('第一课回放'!C:H,5,0),"未到课"))</f>
      </c>
      <c r="M990" s="2">
        <f>IFERROR(VLOOKUP(#REF!,'第一课回放'!C:H,5,0),"0:00:00")</f>
      </c>
      <c r="N990" s="2">
        <f>IFERROR(VLOOKUP(#REF!,'第二课直播'!D:L,9,0),"未到课")</f>
      </c>
      <c r="O990" s="2"/>
      <c r="P990" s="2"/>
      <c r="Q990" s="2"/>
      <c r="R990" s="2"/>
      <c r="S990" s="1">
        <f>IFERROR(VLOOKUP(A990,'微伴数据'!A:DB,12,0),"")</f>
      </c>
      <c r="T990" s="1">
        <f>IFERROR(VLOOKUP(A990,'微伴数据'!A:DB,32,0),"")</f>
      </c>
      <c r="U990" s="1">
        <f>IFERROR(VLOOKUP(A990,'微伴数据'!A:DC,81,0),"")</f>
      </c>
      <c r="V990" s="1"/>
      <c r="W990" s="1"/>
      <c r="X990" s="1">
        <f>IFERROR(VLOOKUP(A990,'星云问卷'!A:O,8,0),"")</f>
      </c>
      <c r="Y990" s="3">
        <f>IFERROR(VLOOKUP(A990,'星云问卷'!A:O,9,0),"")</f>
      </c>
      <c r="Z990" s="3">
        <f>IFERROR(VLOOKUP(A990,'星云问卷'!A:O,10,0),"")</f>
      </c>
      <c r="AA990" s="3">
        <f>IFERROR(VLOOKUP(A990,'星云问卷'!A:O,11,0),"")</f>
      </c>
      <c r="AB990" s="3">
        <f>IFERROR(VLOOKUP(A990,'星云问卷'!A:O,12,0),"")</f>
      </c>
      <c r="AC990" s="3">
        <f>IFERROR(VLOOKUP(A990,'星云问卷'!A:O,13,0),"")</f>
      </c>
      <c r="AD990" s="3">
        <f>IFERROR(VLOOKUP(A990,'星云问卷'!A:O,14,0),"")</f>
      </c>
      <c r="AE990" s="3">
        <f>IFERROR(VLOOKUP(A990,'星云问卷'!A:O,15,0),"")</f>
      </c>
      <c r="AF990" s="1">
        <f>IFERROR(VLOOKUP(A990,'微伴数据'!A:DB,72,0),"")</f>
      </c>
      <c r="AG990" s="5"/>
      <c r="AH990" s="4"/>
      <c r="AI990" s="5"/>
      <c r="AJ990" s="4"/>
      <c r="AK990" s="4"/>
      <c r="AL990" s="4"/>
      <c r="AM990" s="1"/>
      <c r="AN990" s="1"/>
      <c r="AO990" s="1"/>
    </row>
    <row r="991">
      <c r="A991" s="1">
        <f>IF('微伴数据'!A989="","",'微伴数据'!A989)</f>
      </c>
      <c r="B991" s="1">
        <f>IF('微伴数据'!B989="","",'微伴数据'!B989)</f>
      </c>
      <c r="C991" s="1">
        <f>IF('微伴数据'!G989="","",'微伴数据'!G989)</f>
      </c>
      <c r="D991" s="1">
        <f>IF('微伴数据'!D989="","",'微伴数据'!D989)</f>
      </c>
      <c r="E991" s="1">
        <f>IF('微伴数据'!CR983="","",'微伴数据'!CR983)</f>
      </c>
      <c r="F991" s="1">
        <f>IF('微伴数据'!CL983="","",'微伴数据'!CL983)</f>
      </c>
      <c r="G991" s="1" t="str">
        <v>B</v>
      </c>
      <c r="H991" s="1" t="str">
        <v>建联</v>
      </c>
      <c r="I991" s="1">
        <f>VLOOKUP(A991,'Sheet9'!A:A,1,0)</f>
      </c>
      <c r="J991" s="3"/>
      <c r="K991" s="1">
        <f>T991&amp;CHAR(10)&amp;U991&amp;CHAR(10)&amp;V991&amp;CHAR(10)&amp;Y991&amp;CHAR(10)&amp;Z991&amp;CHAR(10)&amp;AA991&amp;CHAR(10)&amp;AB991&amp;CHAR(10)&amp;AC991&amp;CHAR(10)&amp;AD991&amp;CHAR(10)&amp;AE991</f>
      </c>
      <c r="L991" s="2">
        <f>IFERROR(VLOOKUP(#REF!,'第一课直播'!D:L,9,0),IFERROR(VLOOKUP('第一课回放'!C:H,5,0),"未到课"))</f>
      </c>
      <c r="M991" s="2">
        <f>IFERROR(VLOOKUP(#REF!,'第一课回放'!C:H,5,0),"0:00:00")</f>
      </c>
      <c r="N991" s="2">
        <f>IFERROR(VLOOKUP(#REF!,'第二课直播'!D:L,9,0),"未到课")</f>
      </c>
      <c r="O991" s="2"/>
      <c r="P991" s="2"/>
      <c r="Q991" s="2"/>
      <c r="R991" s="2"/>
      <c r="S991" s="1">
        <f>IFERROR(VLOOKUP(A991,'微伴数据'!A:DB,12,0),"")</f>
      </c>
      <c r="T991" s="1">
        <f>IFERROR(VLOOKUP(A991,'微伴数据'!A:DB,32,0),"")</f>
      </c>
      <c r="U991" s="1">
        <f>IFERROR(VLOOKUP(A991,'微伴数据'!A:DC,81,0),"")</f>
      </c>
      <c r="V991" s="1"/>
      <c r="W991" s="1"/>
      <c r="X991" s="1">
        <f>IFERROR(VLOOKUP(A991,'星云问卷'!A:O,8,0),"")</f>
      </c>
      <c r="Y991" s="3">
        <f>IFERROR(VLOOKUP(A991,'星云问卷'!A:O,9,0),"")</f>
      </c>
      <c r="Z991" s="3">
        <f>IFERROR(VLOOKUP(A991,'星云问卷'!A:O,10,0),"")</f>
      </c>
      <c r="AA991" s="3">
        <f>IFERROR(VLOOKUP(A991,'星云问卷'!A:O,11,0),"")</f>
      </c>
      <c r="AB991" s="3">
        <f>IFERROR(VLOOKUP(A991,'星云问卷'!A:O,12,0),"")</f>
      </c>
      <c r="AC991" s="3">
        <f>IFERROR(VLOOKUP(A991,'星云问卷'!A:O,13,0),"")</f>
      </c>
      <c r="AD991" s="3">
        <f>IFERROR(VLOOKUP(A991,'星云问卷'!A:O,14,0),"")</f>
      </c>
      <c r="AE991" s="3">
        <f>IFERROR(VLOOKUP(A991,'星云问卷'!A:O,15,0),"")</f>
      </c>
      <c r="AF991" s="1">
        <f>IFERROR(VLOOKUP(A991,'微伴数据'!A:DB,72,0),"")</f>
      </c>
      <c r="AG991" s="5"/>
      <c r="AH991" s="4"/>
      <c r="AI991" s="5"/>
      <c r="AJ991" s="4"/>
      <c r="AK991" s="4"/>
      <c r="AL991" s="4"/>
      <c r="AM991" s="1"/>
      <c r="AN991" s="1"/>
      <c r="AO991" s="1"/>
    </row>
    <row r="992">
      <c r="A992" s="1">
        <f>IF('微伴数据'!A990="","",'微伴数据'!A990)</f>
      </c>
      <c r="B992" s="1">
        <f>IF('微伴数据'!B990="","",'微伴数据'!B990)</f>
      </c>
      <c r="C992" s="1">
        <f>IF('微伴数据'!G990="","",'微伴数据'!G990)</f>
      </c>
      <c r="D992" s="1">
        <f>IF('微伴数据'!D990="","",'微伴数据'!D990)</f>
      </c>
      <c r="E992" s="1">
        <f>IF('微伴数据'!CR984="","",'微伴数据'!CR984)</f>
      </c>
      <c r="F992" s="1">
        <f>IF('微伴数据'!CL984="","",'微伴数据'!CL984)</f>
      </c>
      <c r="G992" s="1" t="str">
        <v>B</v>
      </c>
      <c r="H992" s="1" t="str">
        <v>建联</v>
      </c>
      <c r="I992" s="1">
        <f>VLOOKUP(A992,'Sheet9'!A:A,1,0)</f>
      </c>
      <c r="J992" s="3"/>
      <c r="K992" s="1">
        <f>T992&amp;CHAR(10)&amp;U992&amp;CHAR(10)&amp;V992&amp;CHAR(10)&amp;Y992&amp;CHAR(10)&amp;Z992&amp;CHAR(10)&amp;AA992&amp;CHAR(10)&amp;AB992&amp;CHAR(10)&amp;AC992&amp;CHAR(10)&amp;AD992&amp;CHAR(10)&amp;AE992</f>
      </c>
      <c r="L992" s="2">
        <f>IFERROR(VLOOKUP(#REF!,'第一课直播'!D:L,9,0),IFERROR(VLOOKUP('第一课回放'!C:H,5,0),"未到课"))</f>
      </c>
      <c r="M992" s="2">
        <f>IFERROR(VLOOKUP(#REF!,'第一课回放'!C:H,5,0),"0:00:00")</f>
      </c>
      <c r="N992" s="2">
        <f>IFERROR(VLOOKUP(#REF!,'第二课直播'!D:L,9,0),"未到课")</f>
      </c>
      <c r="O992" s="2"/>
      <c r="P992" s="2"/>
      <c r="Q992" s="2"/>
      <c r="R992" s="2"/>
      <c r="S992" s="1">
        <f>IFERROR(VLOOKUP(A992,'微伴数据'!A:DB,12,0),"")</f>
      </c>
      <c r="T992" s="1">
        <f>IFERROR(VLOOKUP(A992,'微伴数据'!A:DB,32,0),"")</f>
      </c>
      <c r="U992" s="1">
        <f>IFERROR(VLOOKUP(A992,'微伴数据'!A:DC,81,0),"")</f>
      </c>
      <c r="V992" s="1"/>
      <c r="W992" s="1"/>
      <c r="X992" s="1">
        <f>IFERROR(VLOOKUP(A992,'星云问卷'!A:O,8,0),"")</f>
      </c>
      <c r="Y992" s="3">
        <f>IFERROR(VLOOKUP(A992,'星云问卷'!A:O,9,0),"")</f>
      </c>
      <c r="Z992" s="3">
        <f>IFERROR(VLOOKUP(A992,'星云问卷'!A:O,10,0),"")</f>
      </c>
      <c r="AA992" s="3">
        <f>IFERROR(VLOOKUP(A992,'星云问卷'!A:O,11,0),"")</f>
      </c>
      <c r="AB992" s="3">
        <f>IFERROR(VLOOKUP(A992,'星云问卷'!A:O,12,0),"")</f>
      </c>
      <c r="AC992" s="3">
        <f>IFERROR(VLOOKUP(A992,'星云问卷'!A:O,13,0),"")</f>
      </c>
      <c r="AD992" s="3">
        <f>IFERROR(VLOOKUP(A992,'星云问卷'!A:O,14,0),"")</f>
      </c>
      <c r="AE992" s="3">
        <f>IFERROR(VLOOKUP(A992,'星云问卷'!A:O,15,0),"")</f>
      </c>
      <c r="AF992" s="1">
        <f>IFERROR(VLOOKUP(A992,'微伴数据'!A:DB,72,0),"")</f>
      </c>
      <c r="AG992" s="5"/>
      <c r="AH992" s="4"/>
      <c r="AI992" s="5"/>
      <c r="AJ992" s="4"/>
      <c r="AK992" s="4"/>
      <c r="AL992" s="4"/>
      <c r="AM992" s="1"/>
      <c r="AN992" s="1"/>
      <c r="AO992" s="1"/>
    </row>
    <row r="993">
      <c r="A993" s="1">
        <f>IF('微伴数据'!A991="","",'微伴数据'!A991)</f>
      </c>
      <c r="B993" s="1">
        <f>IF('微伴数据'!B991="","",'微伴数据'!B991)</f>
      </c>
      <c r="C993" s="1">
        <f>IF('微伴数据'!G991="","",'微伴数据'!G991)</f>
      </c>
      <c r="D993" s="1">
        <f>IF('微伴数据'!D991="","",'微伴数据'!D991)</f>
      </c>
      <c r="E993" s="1">
        <f>IF('微伴数据'!CR985="","",'微伴数据'!CR985)</f>
      </c>
      <c r="F993" s="1">
        <f>IF('微伴数据'!CL985="","",'微伴数据'!CL985)</f>
      </c>
      <c r="G993" s="1" t="str">
        <v>B</v>
      </c>
      <c r="H993" s="1" t="str">
        <v>建联</v>
      </c>
      <c r="I993" s="1">
        <f>VLOOKUP(A993,'Sheet9'!A:A,1,0)</f>
      </c>
      <c r="J993" s="3"/>
      <c r="K993" s="1">
        <f>T993&amp;CHAR(10)&amp;U993&amp;CHAR(10)&amp;V993&amp;CHAR(10)&amp;Y993&amp;CHAR(10)&amp;Z993&amp;CHAR(10)&amp;AA993&amp;CHAR(10)&amp;AB993&amp;CHAR(10)&amp;AC993&amp;CHAR(10)&amp;AD993&amp;CHAR(10)&amp;AE993</f>
      </c>
      <c r="L993" s="2">
        <f>IFERROR(VLOOKUP(#REF!,'第一课直播'!D:L,9,0),IFERROR(VLOOKUP('第一课回放'!C:H,5,0),"未到课"))</f>
      </c>
      <c r="M993" s="2">
        <f>IFERROR(VLOOKUP(#REF!,'第一课回放'!C:H,5,0),"0:00:00")</f>
      </c>
      <c r="N993" s="2">
        <f>IFERROR(VLOOKUP(#REF!,'第二课直播'!D:L,9,0),"未到课")</f>
      </c>
      <c r="O993" s="2"/>
      <c r="P993" s="2"/>
      <c r="Q993" s="2"/>
      <c r="R993" s="2"/>
      <c r="S993" s="1">
        <f>IFERROR(VLOOKUP(A993,'微伴数据'!A:DB,12,0),"")</f>
      </c>
      <c r="T993" s="1">
        <f>IFERROR(VLOOKUP(A993,'微伴数据'!A:DB,32,0),"")</f>
      </c>
      <c r="U993" s="1">
        <f>IFERROR(VLOOKUP(A993,'微伴数据'!A:DC,81,0),"")</f>
      </c>
      <c r="V993" s="1"/>
      <c r="W993" s="1"/>
      <c r="X993" s="1">
        <f>IFERROR(VLOOKUP(A993,'星云问卷'!A:O,8,0),"")</f>
      </c>
      <c r="Y993" s="3">
        <f>IFERROR(VLOOKUP(A993,'星云问卷'!A:O,9,0),"")</f>
      </c>
      <c r="Z993" s="3">
        <f>IFERROR(VLOOKUP(A993,'星云问卷'!A:O,10,0),"")</f>
      </c>
      <c r="AA993" s="3">
        <f>IFERROR(VLOOKUP(A993,'星云问卷'!A:O,11,0),"")</f>
      </c>
      <c r="AB993" s="3">
        <f>IFERROR(VLOOKUP(A993,'星云问卷'!A:O,12,0),"")</f>
      </c>
      <c r="AC993" s="3">
        <f>IFERROR(VLOOKUP(A993,'星云问卷'!A:O,13,0),"")</f>
      </c>
      <c r="AD993" s="3">
        <f>IFERROR(VLOOKUP(A993,'星云问卷'!A:O,14,0),"")</f>
      </c>
      <c r="AE993" s="3">
        <f>IFERROR(VLOOKUP(A993,'星云问卷'!A:O,15,0),"")</f>
      </c>
      <c r="AF993" s="1">
        <f>IFERROR(VLOOKUP(A993,'微伴数据'!A:DB,72,0),"")</f>
      </c>
      <c r="AG993" s="5"/>
      <c r="AH993" s="4"/>
      <c r="AI993" s="5"/>
      <c r="AJ993" s="4"/>
      <c r="AK993" s="4"/>
      <c r="AL993" s="4"/>
      <c r="AM993" s="1"/>
      <c r="AN993" s="1"/>
      <c r="AO993" s="1"/>
    </row>
    <row r="994">
      <c r="A994" s="1">
        <f>IF('微伴数据'!A992="","",'微伴数据'!A992)</f>
      </c>
      <c r="B994" s="1">
        <f>IF('微伴数据'!B992="","",'微伴数据'!B992)</f>
      </c>
      <c r="C994" s="1">
        <f>IF('微伴数据'!G992="","",'微伴数据'!G992)</f>
      </c>
      <c r="D994" s="1">
        <f>IF('微伴数据'!D992="","",'微伴数据'!D992)</f>
      </c>
      <c r="E994" s="1">
        <f>IF('微伴数据'!CR986="","",'微伴数据'!CR986)</f>
      </c>
      <c r="F994" s="1">
        <f>IF('微伴数据'!CL986="","",'微伴数据'!CL986)</f>
      </c>
      <c r="G994" s="1" t="str">
        <v>B</v>
      </c>
      <c r="H994" s="1" t="str">
        <v>建联</v>
      </c>
      <c r="I994" s="1">
        <f>VLOOKUP(A994,'Sheet9'!A:A,1,0)</f>
      </c>
      <c r="J994" s="3"/>
      <c r="K994" s="1">
        <f>T994&amp;CHAR(10)&amp;U994&amp;CHAR(10)&amp;V994&amp;CHAR(10)&amp;Y994&amp;CHAR(10)&amp;Z994&amp;CHAR(10)&amp;AA994&amp;CHAR(10)&amp;AB994&amp;CHAR(10)&amp;AC994&amp;CHAR(10)&amp;AD994&amp;CHAR(10)&amp;AE994</f>
      </c>
      <c r="L994" s="2">
        <f>IFERROR(VLOOKUP(#REF!,'第一课直播'!D:L,9,0),IFERROR(VLOOKUP('第一课回放'!C:H,5,0),"未到课"))</f>
      </c>
      <c r="M994" s="2">
        <f>IFERROR(VLOOKUP(#REF!,'第一课回放'!C:H,5,0),"0:00:00")</f>
      </c>
      <c r="N994" s="2">
        <f>IFERROR(VLOOKUP(#REF!,'第二课直播'!D:L,9,0),"未到课")</f>
      </c>
      <c r="O994" s="2"/>
      <c r="P994" s="2"/>
      <c r="Q994" s="2"/>
      <c r="R994" s="2"/>
      <c r="S994" s="1">
        <f>IFERROR(VLOOKUP(A994,'微伴数据'!A:DB,12,0),"")</f>
      </c>
      <c r="T994" s="1">
        <f>IFERROR(VLOOKUP(A994,'微伴数据'!A:DB,32,0),"")</f>
      </c>
      <c r="U994" s="1">
        <f>IFERROR(VLOOKUP(A994,'微伴数据'!A:DC,81,0),"")</f>
      </c>
      <c r="V994" s="1"/>
      <c r="W994" s="1"/>
      <c r="X994" s="1">
        <f>IFERROR(VLOOKUP(A994,'星云问卷'!A:O,8,0),"")</f>
      </c>
      <c r="Y994" s="3">
        <f>IFERROR(VLOOKUP(A994,'星云问卷'!A:O,9,0),"")</f>
      </c>
      <c r="Z994" s="3">
        <f>IFERROR(VLOOKUP(A994,'星云问卷'!A:O,10,0),"")</f>
      </c>
      <c r="AA994" s="3">
        <f>IFERROR(VLOOKUP(A994,'星云问卷'!A:O,11,0),"")</f>
      </c>
      <c r="AB994" s="3">
        <f>IFERROR(VLOOKUP(A994,'星云问卷'!A:O,12,0),"")</f>
      </c>
      <c r="AC994" s="3">
        <f>IFERROR(VLOOKUP(A994,'星云问卷'!A:O,13,0),"")</f>
      </c>
      <c r="AD994" s="3">
        <f>IFERROR(VLOOKUP(A994,'星云问卷'!A:O,14,0),"")</f>
      </c>
      <c r="AE994" s="3">
        <f>IFERROR(VLOOKUP(A994,'星云问卷'!A:O,15,0),"")</f>
      </c>
      <c r="AF994" s="1">
        <f>IFERROR(VLOOKUP(A994,'微伴数据'!A:DB,72,0),"")</f>
      </c>
      <c r="AG994" s="5"/>
      <c r="AH994" s="4"/>
      <c r="AI994" s="5"/>
      <c r="AJ994" s="4"/>
      <c r="AK994" s="4"/>
      <c r="AL994" s="4"/>
      <c r="AM994" s="1"/>
      <c r="AN994" s="1"/>
      <c r="AO994" s="1"/>
    </row>
    <row r="995">
      <c r="A995" s="1">
        <f>IF('微伴数据'!A993="","",'微伴数据'!A993)</f>
      </c>
      <c r="B995" s="1">
        <f>IF('微伴数据'!B993="","",'微伴数据'!B993)</f>
      </c>
      <c r="C995" s="1">
        <f>IF('微伴数据'!G993="","",'微伴数据'!G993)</f>
      </c>
      <c r="D995" s="1">
        <f>IF('微伴数据'!D993="","",'微伴数据'!D993)</f>
      </c>
      <c r="E995" s="1">
        <f>IF('微伴数据'!CR987="","",'微伴数据'!CR987)</f>
      </c>
      <c r="F995" s="1">
        <f>IF('微伴数据'!CL987="","",'微伴数据'!CL987)</f>
      </c>
      <c r="G995" s="1" t="str">
        <v>B</v>
      </c>
      <c r="H995" s="1" t="str">
        <v>建联</v>
      </c>
      <c r="I995" s="1">
        <f>VLOOKUP(A995,'Sheet9'!A:A,1,0)</f>
      </c>
      <c r="J995" s="3"/>
      <c r="K995" s="1">
        <f>T995&amp;CHAR(10)&amp;U995&amp;CHAR(10)&amp;V995&amp;CHAR(10)&amp;Y995&amp;CHAR(10)&amp;Z995&amp;CHAR(10)&amp;AA995&amp;CHAR(10)&amp;AB995&amp;CHAR(10)&amp;AC995&amp;CHAR(10)&amp;AD995&amp;CHAR(10)&amp;AE995</f>
      </c>
      <c r="L995" s="2">
        <f>IFERROR(VLOOKUP(#REF!,'第一课直播'!D:L,9,0),IFERROR(VLOOKUP('第一课回放'!C:H,5,0),"未到课"))</f>
      </c>
      <c r="M995" s="2">
        <f>IFERROR(VLOOKUP(#REF!,'第一课回放'!C:H,5,0),"0:00:00")</f>
      </c>
      <c r="N995" s="2">
        <f>IFERROR(VLOOKUP(#REF!,'第二课直播'!D:L,9,0),"未到课")</f>
      </c>
      <c r="O995" s="2"/>
      <c r="P995" s="2"/>
      <c r="Q995" s="2"/>
      <c r="R995" s="2"/>
      <c r="S995" s="1">
        <f>IFERROR(VLOOKUP(A995,'微伴数据'!A:DB,12,0),"")</f>
      </c>
      <c r="T995" s="1">
        <f>IFERROR(VLOOKUP(A995,'微伴数据'!A:DB,32,0),"")</f>
      </c>
      <c r="U995" s="1">
        <f>IFERROR(VLOOKUP(A995,'微伴数据'!A:DC,81,0),"")</f>
      </c>
      <c r="V995" s="1"/>
      <c r="W995" s="1"/>
      <c r="X995" s="1">
        <f>IFERROR(VLOOKUP(A995,'星云问卷'!A:O,8,0),"")</f>
      </c>
      <c r="Y995" s="3">
        <f>IFERROR(VLOOKUP(A995,'星云问卷'!A:O,9,0),"")</f>
      </c>
      <c r="Z995" s="3">
        <f>IFERROR(VLOOKUP(A995,'星云问卷'!A:O,10,0),"")</f>
      </c>
      <c r="AA995" s="3">
        <f>IFERROR(VLOOKUP(A995,'星云问卷'!A:O,11,0),"")</f>
      </c>
      <c r="AB995" s="3">
        <f>IFERROR(VLOOKUP(A995,'星云问卷'!A:O,12,0),"")</f>
      </c>
      <c r="AC995" s="3">
        <f>IFERROR(VLOOKUP(A995,'星云问卷'!A:O,13,0),"")</f>
      </c>
      <c r="AD995" s="3">
        <f>IFERROR(VLOOKUP(A995,'星云问卷'!A:O,14,0),"")</f>
      </c>
      <c r="AE995" s="3">
        <f>IFERROR(VLOOKUP(A995,'星云问卷'!A:O,15,0),"")</f>
      </c>
      <c r="AF995" s="1">
        <f>IFERROR(VLOOKUP(A995,'微伴数据'!A:DB,72,0),"")</f>
      </c>
      <c r="AG995" s="5"/>
      <c r="AH995" s="4"/>
      <c r="AI995" s="5"/>
      <c r="AJ995" s="4"/>
      <c r="AK995" s="4"/>
      <c r="AL995" s="4"/>
      <c r="AM995" s="1"/>
      <c r="AN995" s="1"/>
      <c r="AO995" s="1"/>
    </row>
    <row r="996">
      <c r="A996" s="1">
        <f>IF('微伴数据'!A994="","",'微伴数据'!A994)</f>
      </c>
      <c r="B996" s="1">
        <f>IF('微伴数据'!B994="","",'微伴数据'!B994)</f>
      </c>
      <c r="C996" s="1">
        <f>IF('微伴数据'!G994="","",'微伴数据'!G994)</f>
      </c>
      <c r="D996" s="1">
        <f>IF('微伴数据'!D994="","",'微伴数据'!D994)</f>
      </c>
      <c r="E996" s="1">
        <f>IF('微伴数据'!CR988="","",'微伴数据'!CR988)</f>
      </c>
      <c r="F996" s="1">
        <f>IF('微伴数据'!CL988="","",'微伴数据'!CL988)</f>
      </c>
      <c r="G996" s="1" t="str">
        <v>B</v>
      </c>
      <c r="H996" s="1" t="str">
        <v>建联</v>
      </c>
      <c r="I996" s="1">
        <f>VLOOKUP(A996,'Sheet9'!A:A,1,0)</f>
      </c>
      <c r="J996" s="3"/>
      <c r="K996" s="1">
        <f>T996&amp;CHAR(10)&amp;U996&amp;CHAR(10)&amp;V996&amp;CHAR(10)&amp;Y996&amp;CHAR(10)&amp;Z996&amp;CHAR(10)&amp;AA996&amp;CHAR(10)&amp;AB996&amp;CHAR(10)&amp;AC996&amp;CHAR(10)&amp;AD996&amp;CHAR(10)&amp;AE996</f>
      </c>
      <c r="L996" s="2">
        <f>IFERROR(VLOOKUP(#REF!,'第一课直播'!D:L,9,0),IFERROR(VLOOKUP('第一课回放'!C:H,5,0),"未到课"))</f>
      </c>
      <c r="M996" s="2">
        <f>IFERROR(VLOOKUP(#REF!,'第一课回放'!C:H,5,0),"0:00:00")</f>
      </c>
      <c r="N996" s="2">
        <f>IFERROR(VLOOKUP(#REF!,'第二课直播'!D:L,9,0),"未到课")</f>
      </c>
      <c r="O996" s="2"/>
      <c r="P996" s="2"/>
      <c r="Q996" s="2"/>
      <c r="R996" s="2"/>
      <c r="S996" s="1">
        <f>IFERROR(VLOOKUP(A996,'微伴数据'!A:DB,12,0),"")</f>
      </c>
      <c r="T996" s="1">
        <f>IFERROR(VLOOKUP(A996,'微伴数据'!A:DB,32,0),"")</f>
      </c>
      <c r="U996" s="1">
        <f>IFERROR(VLOOKUP(A996,'微伴数据'!A:DC,81,0),"")</f>
      </c>
      <c r="V996" s="1"/>
      <c r="W996" s="1"/>
      <c r="X996" s="1">
        <f>IFERROR(VLOOKUP(A996,'星云问卷'!A:O,8,0),"")</f>
      </c>
      <c r="Y996" s="3">
        <f>IFERROR(VLOOKUP(A996,'星云问卷'!A:O,9,0),"")</f>
      </c>
      <c r="Z996" s="3">
        <f>IFERROR(VLOOKUP(A996,'星云问卷'!A:O,10,0),"")</f>
      </c>
      <c r="AA996" s="3">
        <f>IFERROR(VLOOKUP(A996,'星云问卷'!A:O,11,0),"")</f>
      </c>
      <c r="AB996" s="3">
        <f>IFERROR(VLOOKUP(A996,'星云问卷'!A:O,12,0),"")</f>
      </c>
      <c r="AC996" s="3">
        <f>IFERROR(VLOOKUP(A996,'星云问卷'!A:O,13,0),"")</f>
      </c>
      <c r="AD996" s="3">
        <f>IFERROR(VLOOKUP(A996,'星云问卷'!A:O,14,0),"")</f>
      </c>
      <c r="AE996" s="3">
        <f>IFERROR(VLOOKUP(A996,'星云问卷'!A:O,15,0),"")</f>
      </c>
      <c r="AF996" s="1">
        <f>IFERROR(VLOOKUP(A996,'微伴数据'!A:DB,72,0),"")</f>
      </c>
      <c r="AG996" s="5"/>
      <c r="AH996" s="4"/>
      <c r="AI996" s="5"/>
      <c r="AJ996" s="4"/>
      <c r="AK996" s="4"/>
      <c r="AL996" s="4"/>
      <c r="AM996" s="1"/>
      <c r="AN996" s="1"/>
      <c r="AO996" s="1"/>
    </row>
    <row r="997">
      <c r="A997" s="1">
        <f>IF('微伴数据'!A995="","",'微伴数据'!A995)</f>
      </c>
      <c r="B997" s="1">
        <f>IF('微伴数据'!B995="","",'微伴数据'!B995)</f>
      </c>
      <c r="C997" s="1">
        <f>IF('微伴数据'!G995="","",'微伴数据'!G995)</f>
      </c>
      <c r="D997" s="1">
        <f>IF('微伴数据'!D995="","",'微伴数据'!D995)</f>
      </c>
      <c r="E997" s="1">
        <f>IF('微伴数据'!CR989="","",'微伴数据'!CR989)</f>
      </c>
      <c r="F997" s="1">
        <f>IF('微伴数据'!CL989="","",'微伴数据'!CL989)</f>
      </c>
      <c r="G997" s="1" t="str">
        <v>B</v>
      </c>
      <c r="H997" s="1" t="str">
        <v>建联</v>
      </c>
      <c r="I997" s="1">
        <f>VLOOKUP(A997,'Sheet9'!A:A,1,0)</f>
      </c>
      <c r="J997" s="3"/>
      <c r="K997" s="1">
        <f>T997&amp;CHAR(10)&amp;U997&amp;CHAR(10)&amp;V997&amp;CHAR(10)&amp;Y997&amp;CHAR(10)&amp;Z997&amp;CHAR(10)&amp;AA997&amp;CHAR(10)&amp;AB997&amp;CHAR(10)&amp;AC997&amp;CHAR(10)&amp;AD997&amp;CHAR(10)&amp;AE997</f>
      </c>
      <c r="L997" s="2">
        <f>IFERROR(VLOOKUP(#REF!,'第一课直播'!D:L,9,0),IFERROR(VLOOKUP('第一课回放'!C:H,5,0),"未到课"))</f>
      </c>
      <c r="M997" s="2">
        <f>IFERROR(VLOOKUP(#REF!,'第一课回放'!C:H,5,0),"0:00:00")</f>
      </c>
      <c r="N997" s="2">
        <f>IFERROR(VLOOKUP(#REF!,'第二课直播'!D:L,9,0),"未到课")</f>
      </c>
      <c r="O997" s="2"/>
      <c r="P997" s="2"/>
      <c r="Q997" s="2"/>
      <c r="R997" s="2"/>
      <c r="S997" s="1">
        <f>IFERROR(VLOOKUP(A997,'微伴数据'!A:DB,12,0),"")</f>
      </c>
      <c r="T997" s="1">
        <f>IFERROR(VLOOKUP(A997,'微伴数据'!A:DB,32,0),"")</f>
      </c>
      <c r="U997" s="1">
        <f>IFERROR(VLOOKUP(A997,'微伴数据'!A:DC,81,0),"")</f>
      </c>
      <c r="V997" s="1"/>
      <c r="W997" s="1"/>
      <c r="X997" s="1">
        <f>IFERROR(VLOOKUP(A997,'星云问卷'!A:O,8,0),"")</f>
      </c>
      <c r="Y997" s="3">
        <f>IFERROR(VLOOKUP(A997,'星云问卷'!A:O,9,0),"")</f>
      </c>
      <c r="Z997" s="3">
        <f>IFERROR(VLOOKUP(A997,'星云问卷'!A:O,10,0),"")</f>
      </c>
      <c r="AA997" s="3">
        <f>IFERROR(VLOOKUP(A997,'星云问卷'!A:O,11,0),"")</f>
      </c>
      <c r="AB997" s="3">
        <f>IFERROR(VLOOKUP(A997,'星云问卷'!A:O,12,0),"")</f>
      </c>
      <c r="AC997" s="3">
        <f>IFERROR(VLOOKUP(A997,'星云问卷'!A:O,13,0),"")</f>
      </c>
      <c r="AD997" s="3">
        <f>IFERROR(VLOOKUP(A997,'星云问卷'!A:O,14,0),"")</f>
      </c>
      <c r="AE997" s="3">
        <f>IFERROR(VLOOKUP(A997,'星云问卷'!A:O,15,0),"")</f>
      </c>
      <c r="AF997" s="1">
        <f>IFERROR(VLOOKUP(A997,'微伴数据'!A:DB,72,0),"")</f>
      </c>
      <c r="AG997" s="5"/>
      <c r="AH997" s="4"/>
      <c r="AI997" s="5"/>
      <c r="AJ997" s="4"/>
      <c r="AK997" s="4"/>
      <c r="AL997" s="4"/>
      <c r="AM997" s="1"/>
      <c r="AN997" s="1"/>
      <c r="AO997" s="1"/>
    </row>
    <row r="998">
      <c r="A998" s="1">
        <f>IF('微伴数据'!A996="","",'微伴数据'!A996)</f>
      </c>
      <c r="B998" s="1">
        <f>IF('微伴数据'!B996="","",'微伴数据'!B996)</f>
      </c>
      <c r="C998" s="1">
        <f>IF('微伴数据'!G996="","",'微伴数据'!G996)</f>
      </c>
      <c r="D998" s="1">
        <f>IF('微伴数据'!D996="","",'微伴数据'!D996)</f>
      </c>
      <c r="E998" s="1">
        <f>IF('微伴数据'!CR990="","",'微伴数据'!CR990)</f>
      </c>
      <c r="F998" s="1">
        <f>IF('微伴数据'!CL990="","",'微伴数据'!CL990)</f>
      </c>
      <c r="G998" s="1" t="str">
        <v>B</v>
      </c>
      <c r="H998" s="1" t="str">
        <v>建联</v>
      </c>
      <c r="I998" s="1">
        <f>VLOOKUP(A998,'Sheet9'!A:A,1,0)</f>
      </c>
      <c r="J998" s="3"/>
      <c r="K998" s="1">
        <f>T998&amp;CHAR(10)&amp;U998&amp;CHAR(10)&amp;V998&amp;CHAR(10)&amp;Y998&amp;CHAR(10)&amp;Z998&amp;CHAR(10)&amp;AA998&amp;CHAR(10)&amp;AB998&amp;CHAR(10)&amp;AC998&amp;CHAR(10)&amp;AD998&amp;CHAR(10)&amp;AE998</f>
      </c>
      <c r="L998" s="2">
        <f>IFERROR(VLOOKUP(#REF!,'第一课直播'!D:L,9,0),IFERROR(VLOOKUP('第一课回放'!C:H,5,0),"未到课"))</f>
      </c>
      <c r="M998" s="2">
        <f>IFERROR(VLOOKUP(#REF!,'第一课回放'!C:H,5,0),"0:00:00")</f>
      </c>
      <c r="N998" s="2">
        <f>IFERROR(VLOOKUP(#REF!,'第二课直播'!D:L,9,0),"未到课")</f>
      </c>
      <c r="O998" s="2"/>
      <c r="P998" s="2"/>
      <c r="Q998" s="2"/>
      <c r="R998" s="2"/>
      <c r="S998" s="1">
        <f>IFERROR(VLOOKUP(A998,'微伴数据'!A:DB,12,0),"")</f>
      </c>
      <c r="T998" s="1">
        <f>IFERROR(VLOOKUP(A998,'微伴数据'!A:DB,32,0),"")</f>
      </c>
      <c r="U998" s="1">
        <f>IFERROR(VLOOKUP(A998,'微伴数据'!A:DC,81,0),"")</f>
      </c>
      <c r="V998" s="1"/>
      <c r="W998" s="1"/>
      <c r="X998" s="1">
        <f>IFERROR(VLOOKUP(A998,'星云问卷'!A:O,8,0),"")</f>
      </c>
      <c r="Y998" s="3">
        <f>IFERROR(VLOOKUP(A998,'星云问卷'!A:O,9,0),"")</f>
      </c>
      <c r="Z998" s="3">
        <f>IFERROR(VLOOKUP(A998,'星云问卷'!A:O,10,0),"")</f>
      </c>
      <c r="AA998" s="3">
        <f>IFERROR(VLOOKUP(A998,'星云问卷'!A:O,11,0),"")</f>
      </c>
      <c r="AB998" s="3">
        <f>IFERROR(VLOOKUP(A998,'星云问卷'!A:O,12,0),"")</f>
      </c>
      <c r="AC998" s="3">
        <f>IFERROR(VLOOKUP(A998,'星云问卷'!A:O,13,0),"")</f>
      </c>
      <c r="AD998" s="3">
        <f>IFERROR(VLOOKUP(A998,'星云问卷'!A:O,14,0),"")</f>
      </c>
      <c r="AE998" s="3">
        <f>IFERROR(VLOOKUP(A998,'星云问卷'!A:O,15,0),"")</f>
      </c>
      <c r="AF998" s="1">
        <f>IFERROR(VLOOKUP(A998,'微伴数据'!A:DB,72,0),"")</f>
      </c>
      <c r="AG998" s="5"/>
      <c r="AH998" s="4"/>
      <c r="AI998" s="5"/>
      <c r="AJ998" s="4"/>
      <c r="AK998" s="4"/>
      <c r="AL998" s="4"/>
      <c r="AM998" s="1"/>
      <c r="AN998" s="1"/>
      <c r="AO998" s="1"/>
    </row>
    <row r="999">
      <c r="A999" s="1">
        <f>IF('微伴数据'!A997="","",'微伴数据'!A997)</f>
      </c>
      <c r="B999" s="1">
        <f>IF('微伴数据'!B997="","",'微伴数据'!B997)</f>
      </c>
      <c r="C999" s="1">
        <f>IF('微伴数据'!G997="","",'微伴数据'!G997)</f>
      </c>
      <c r="D999" s="1">
        <f>IF('微伴数据'!D997="","",'微伴数据'!D997)</f>
      </c>
      <c r="E999" s="1">
        <f>IF('微伴数据'!CR991="","",'微伴数据'!CR991)</f>
      </c>
      <c r="F999" s="1">
        <f>IF('微伴数据'!CL991="","",'微伴数据'!CL991)</f>
      </c>
      <c r="G999" s="1" t="str">
        <v>B</v>
      </c>
      <c r="H999" s="1" t="str">
        <v>建联</v>
      </c>
      <c r="I999" s="1">
        <f>VLOOKUP(A999,'Sheet9'!A:A,1,0)</f>
      </c>
      <c r="J999" s="3"/>
      <c r="K999" s="1">
        <f>T999&amp;CHAR(10)&amp;U999&amp;CHAR(10)&amp;V999&amp;CHAR(10)&amp;Y999&amp;CHAR(10)&amp;Z999&amp;CHAR(10)&amp;AA999&amp;CHAR(10)&amp;AB999&amp;CHAR(10)&amp;AC999&amp;CHAR(10)&amp;AD999&amp;CHAR(10)&amp;AE999</f>
      </c>
      <c r="L999" s="2">
        <f>IFERROR(VLOOKUP(#REF!,'第一课直播'!D:L,9,0),IFERROR(VLOOKUP('第一课回放'!C:H,5,0),"未到课"))</f>
      </c>
      <c r="M999" s="2">
        <f>IFERROR(VLOOKUP(#REF!,'第一课回放'!C:H,5,0),"0:00:00")</f>
      </c>
      <c r="N999" s="2">
        <f>IFERROR(VLOOKUP(#REF!,'第二课直播'!D:L,9,0),"未到课")</f>
      </c>
      <c r="O999" s="2"/>
      <c r="P999" s="2"/>
      <c r="Q999" s="2"/>
      <c r="R999" s="2"/>
      <c r="S999" s="1">
        <f>IFERROR(VLOOKUP(A999,'微伴数据'!A:DB,12,0),"")</f>
      </c>
      <c r="T999" s="1">
        <f>IFERROR(VLOOKUP(A999,'微伴数据'!A:DB,32,0),"")</f>
      </c>
      <c r="U999" s="1">
        <f>IFERROR(VLOOKUP(A999,'微伴数据'!A:DC,81,0),"")</f>
      </c>
      <c r="V999" s="1"/>
      <c r="W999" s="1"/>
      <c r="X999" s="1">
        <f>IFERROR(VLOOKUP(A999,'星云问卷'!A:O,8,0),"")</f>
      </c>
      <c r="Y999" s="3">
        <f>IFERROR(VLOOKUP(A999,'星云问卷'!A:O,9,0),"")</f>
      </c>
      <c r="Z999" s="3">
        <f>IFERROR(VLOOKUP(A999,'星云问卷'!A:O,10,0),"")</f>
      </c>
      <c r="AA999" s="3">
        <f>IFERROR(VLOOKUP(A999,'星云问卷'!A:O,11,0),"")</f>
      </c>
      <c r="AB999" s="3">
        <f>IFERROR(VLOOKUP(A999,'星云问卷'!A:O,12,0),"")</f>
      </c>
      <c r="AC999" s="3">
        <f>IFERROR(VLOOKUP(A999,'星云问卷'!A:O,13,0),"")</f>
      </c>
      <c r="AD999" s="3">
        <f>IFERROR(VLOOKUP(A999,'星云问卷'!A:O,14,0),"")</f>
      </c>
      <c r="AE999" s="3">
        <f>IFERROR(VLOOKUP(A999,'星云问卷'!A:O,15,0),"")</f>
      </c>
      <c r="AF999" s="1">
        <f>IFERROR(VLOOKUP(A999,'微伴数据'!A:DB,72,0),"")</f>
      </c>
      <c r="AG999" s="5"/>
      <c r="AH999" s="4"/>
      <c r="AI999" s="5"/>
      <c r="AJ999" s="4"/>
      <c r="AK999" s="4"/>
      <c r="AL999" s="4"/>
      <c r="AM999" s="1"/>
      <c r="AN999" s="1"/>
      <c r="AO999" s="1"/>
    </row>
    <row r="1000">
      <c r="A1000" s="1">
        <f>IF('微伴数据'!A998="","",'微伴数据'!A998)</f>
      </c>
      <c r="B1000" s="1">
        <f>IF('微伴数据'!B998="","",'微伴数据'!B998)</f>
      </c>
      <c r="C1000" s="1">
        <f>IF('微伴数据'!G998="","",'微伴数据'!G998)</f>
      </c>
      <c r="D1000" s="1">
        <f>IF('微伴数据'!D998="","",'微伴数据'!D998)</f>
      </c>
      <c r="E1000" s="1">
        <f>IF('微伴数据'!CR992="","",'微伴数据'!CR992)</f>
      </c>
      <c r="F1000" s="1">
        <f>IF('微伴数据'!CL992="","",'微伴数据'!CL992)</f>
      </c>
      <c r="G1000" s="1" t="str">
        <v>B</v>
      </c>
      <c r="H1000" s="1" t="str">
        <v>建联</v>
      </c>
      <c r="I1000" s="1">
        <f>VLOOKUP(A1000,'Sheet9'!A:A,1,0)</f>
      </c>
      <c r="J1000" s="3"/>
      <c r="K1000" s="1">
        <f>T1000&amp;CHAR(10)&amp;U1000&amp;CHAR(10)&amp;V1000&amp;CHAR(10)&amp;Y1000&amp;CHAR(10)&amp;Z1000&amp;CHAR(10)&amp;AA1000&amp;CHAR(10)&amp;AB1000&amp;CHAR(10)&amp;AC1000&amp;CHAR(10)&amp;AD1000&amp;CHAR(10)&amp;AE1000</f>
      </c>
      <c r="L1000" s="2">
        <f>IFERROR(VLOOKUP(#REF!,'第一课直播'!D:L,9,0),IFERROR(VLOOKUP('第一课回放'!C:H,5,0),"未到课"))</f>
      </c>
      <c r="M1000" s="2">
        <f>IFERROR(VLOOKUP(#REF!,'第一课回放'!C:H,5,0),"0:00:00")</f>
      </c>
      <c r="N1000" s="2">
        <f>IFERROR(VLOOKUP(#REF!,'第二课直播'!D:L,9,0),"未到课")</f>
      </c>
      <c r="O1000" s="2"/>
      <c r="P1000" s="2"/>
      <c r="Q1000" s="2"/>
      <c r="R1000" s="2"/>
      <c r="S1000" s="1">
        <f>IFERROR(VLOOKUP(A1000,'微伴数据'!A:DB,12,0),"")</f>
      </c>
      <c r="T1000" s="1">
        <f>IFERROR(VLOOKUP(A1000,'微伴数据'!A:DB,32,0),"")</f>
      </c>
      <c r="U1000" s="1">
        <f>IFERROR(VLOOKUP(A1000,'微伴数据'!A:DC,81,0),"")</f>
      </c>
      <c r="V1000" s="1"/>
      <c r="W1000" s="1"/>
      <c r="X1000" s="1">
        <f>IFERROR(VLOOKUP(A1000,'星云问卷'!A:O,8,0),"")</f>
      </c>
      <c r="Y1000" s="3">
        <f>IFERROR(VLOOKUP(A1000,'星云问卷'!A:O,9,0),"")</f>
      </c>
      <c r="Z1000" s="3">
        <f>IFERROR(VLOOKUP(A1000,'星云问卷'!A:O,10,0),"")</f>
      </c>
      <c r="AA1000" s="3">
        <f>IFERROR(VLOOKUP(A1000,'星云问卷'!A:O,11,0),"")</f>
      </c>
      <c r="AB1000" s="3">
        <f>IFERROR(VLOOKUP(A1000,'星云问卷'!A:O,12,0),"")</f>
      </c>
      <c r="AC1000" s="3">
        <f>IFERROR(VLOOKUP(A1000,'星云问卷'!A:O,13,0),"")</f>
      </c>
      <c r="AD1000" s="3">
        <f>IFERROR(VLOOKUP(A1000,'星云问卷'!A:O,14,0),"")</f>
      </c>
      <c r="AE1000" s="3">
        <f>IFERROR(VLOOKUP(A1000,'星云问卷'!A:O,15,0),"")</f>
      </c>
      <c r="AF1000" s="1">
        <f>IFERROR(VLOOKUP(A1000,'微伴数据'!A:DB,72,0),"")</f>
      </c>
      <c r="AG1000" s="5"/>
      <c r="AH1000" s="4"/>
      <c r="AI1000" s="5"/>
      <c r="AJ1000" s="4"/>
      <c r="AK1000" s="4"/>
      <c r="AL1000" s="4"/>
      <c r="AM1000" s="1"/>
      <c r="AN1000" s="1"/>
      <c r="AO1000" s="1"/>
    </row>
    <row r="1001">
      <c r="A1001" s="1">
        <f>IF('微伴数据'!A999="","",'微伴数据'!A999)</f>
      </c>
      <c r="B1001" s="1">
        <f>IF('微伴数据'!B999="","",'微伴数据'!B999)</f>
      </c>
      <c r="C1001" s="1">
        <f>IF('微伴数据'!G999="","",'微伴数据'!G999)</f>
      </c>
      <c r="D1001" s="1">
        <f>IF('微伴数据'!D999="","",'微伴数据'!D999)</f>
      </c>
      <c r="E1001" s="1">
        <f>IF('微伴数据'!CR993="","",'微伴数据'!CR993)</f>
      </c>
      <c r="F1001" s="1">
        <f>IF('微伴数据'!CL993="","",'微伴数据'!CL993)</f>
      </c>
      <c r="G1001" s="1" t="str">
        <v>B</v>
      </c>
      <c r="H1001" s="1" t="str">
        <v>建联</v>
      </c>
      <c r="I1001" s="1">
        <f>VLOOKUP(A1001,'Sheet9'!A:A,1,0)</f>
      </c>
      <c r="J1001" s="3"/>
      <c r="K1001" s="1">
        <f>T1001&amp;CHAR(10)&amp;U1001&amp;CHAR(10)&amp;V1001&amp;CHAR(10)&amp;Y1001&amp;CHAR(10)&amp;Z1001&amp;CHAR(10)&amp;AA1001&amp;CHAR(10)&amp;AB1001&amp;CHAR(10)&amp;AC1001&amp;CHAR(10)&amp;AD1001&amp;CHAR(10)&amp;AE1001</f>
      </c>
      <c r="L1001" s="2">
        <f>IFERROR(VLOOKUP(#REF!,'第一课直播'!D:L,9,0),IFERROR(VLOOKUP('第一课回放'!C:H,5,0),"未到课"))</f>
      </c>
      <c r="M1001" s="2">
        <f>IFERROR(VLOOKUP(#REF!,'第一课回放'!C:H,5,0),"0:00:00")</f>
      </c>
      <c r="N1001" s="2">
        <f>IFERROR(VLOOKUP(#REF!,'第二课直播'!D:L,9,0),"未到课")</f>
      </c>
      <c r="O1001" s="2"/>
      <c r="P1001" s="2"/>
      <c r="Q1001" s="2"/>
      <c r="R1001" s="2"/>
      <c r="S1001" s="1">
        <f>IFERROR(VLOOKUP(A1001,'微伴数据'!A:DB,12,0),"")</f>
      </c>
      <c r="T1001" s="1">
        <f>IFERROR(VLOOKUP(A1001,'微伴数据'!A:DB,32,0),"")</f>
      </c>
      <c r="U1001" s="1">
        <f>IFERROR(VLOOKUP(A1001,'微伴数据'!A:DC,81,0),"")</f>
      </c>
      <c r="V1001" s="1"/>
      <c r="W1001" s="1"/>
      <c r="X1001" s="1">
        <f>IFERROR(VLOOKUP(A1001,'星云问卷'!A:O,8,0),"")</f>
      </c>
      <c r="Y1001" s="3">
        <f>IFERROR(VLOOKUP(A1001,'星云问卷'!A:O,9,0),"")</f>
      </c>
      <c r="Z1001" s="3">
        <f>IFERROR(VLOOKUP(A1001,'星云问卷'!A:O,10,0),"")</f>
      </c>
      <c r="AA1001" s="3">
        <f>IFERROR(VLOOKUP(A1001,'星云问卷'!A:O,11,0),"")</f>
      </c>
      <c r="AB1001" s="3">
        <f>IFERROR(VLOOKUP(A1001,'星云问卷'!A:O,12,0),"")</f>
      </c>
      <c r="AC1001" s="3">
        <f>IFERROR(VLOOKUP(A1001,'星云问卷'!A:O,13,0),"")</f>
      </c>
      <c r="AD1001" s="3">
        <f>IFERROR(VLOOKUP(A1001,'星云问卷'!A:O,14,0),"")</f>
      </c>
      <c r="AE1001" s="3">
        <f>IFERROR(VLOOKUP(A1001,'星云问卷'!A:O,15,0),"")</f>
      </c>
      <c r="AF1001" s="1">
        <f>IFERROR(VLOOKUP(A1001,'微伴数据'!A:DB,72,0),"")</f>
      </c>
      <c r="AG1001" s="5"/>
      <c r="AH1001" s="4"/>
      <c r="AI1001" s="5"/>
      <c r="AJ1001" s="4"/>
      <c r="AK1001" s="4"/>
      <c r="AL1001" s="4"/>
      <c r="AM1001" s="1"/>
      <c r="AN1001" s="1"/>
      <c r="AO1001" s="1"/>
    </row>
    <row r="1002">
      <c r="A1002" s="1">
        <f>IF('微伴数据'!A1000="","",'微伴数据'!A1000)</f>
      </c>
      <c r="B1002" s="1">
        <f>IF('微伴数据'!B1000="","",'微伴数据'!B1000)</f>
      </c>
      <c r="C1002" s="1">
        <f>IF('微伴数据'!G1000="","",'微伴数据'!G1000)</f>
      </c>
      <c r="D1002" s="1">
        <f>IF('微伴数据'!D1000="","",'微伴数据'!D1000)</f>
      </c>
      <c r="E1002" s="1">
        <f>IF('微伴数据'!CR994="","",'微伴数据'!CR994)</f>
      </c>
      <c r="F1002" s="1">
        <f>IF('微伴数据'!CL994="","",'微伴数据'!CL994)</f>
      </c>
      <c r="G1002" s="1" t="str">
        <v>B</v>
      </c>
      <c r="H1002" s="1" t="str">
        <v>建联</v>
      </c>
      <c r="I1002" s="1">
        <f>VLOOKUP(A1002,'Sheet9'!A:A,1,0)</f>
      </c>
      <c r="J1002" s="3"/>
      <c r="K1002" s="1">
        <f>T1002&amp;CHAR(10)&amp;U1002&amp;CHAR(10)&amp;V1002&amp;CHAR(10)&amp;Y1002&amp;CHAR(10)&amp;Z1002&amp;CHAR(10)&amp;AA1002&amp;CHAR(10)&amp;AB1002&amp;CHAR(10)&amp;AC1002&amp;CHAR(10)&amp;AD1002&amp;CHAR(10)&amp;AE1002</f>
      </c>
      <c r="L1002" s="2">
        <f>IFERROR(VLOOKUP(#REF!,'第一课直播'!D:L,9,0),IFERROR(VLOOKUP('第一课回放'!C:H,5,0),"未到课"))</f>
      </c>
      <c r="M1002" s="2">
        <f>IFERROR(VLOOKUP(#REF!,'第一课回放'!C:H,5,0),"0:00:00")</f>
      </c>
      <c r="N1002" s="2">
        <f>IFERROR(VLOOKUP(#REF!,'第二课直播'!D:L,9,0),"未到课")</f>
      </c>
      <c r="O1002" s="2"/>
      <c r="P1002" s="2"/>
      <c r="Q1002" s="2"/>
      <c r="R1002" s="2"/>
      <c r="S1002" s="1">
        <f>IFERROR(VLOOKUP(A1002,'微伴数据'!A:DB,12,0),"")</f>
      </c>
      <c r="T1002" s="1">
        <f>IFERROR(VLOOKUP(A1002,'微伴数据'!A:DB,32,0),"")</f>
      </c>
      <c r="U1002" s="1">
        <f>IFERROR(VLOOKUP(A1002,'微伴数据'!A:DC,81,0),"")</f>
      </c>
      <c r="V1002" s="1"/>
      <c r="W1002" s="1"/>
      <c r="X1002" s="1">
        <f>IFERROR(VLOOKUP(A1002,'星云问卷'!A:O,8,0),"")</f>
      </c>
      <c r="Y1002" s="3">
        <f>IFERROR(VLOOKUP(A1002,'星云问卷'!A:O,9,0),"")</f>
      </c>
      <c r="Z1002" s="3">
        <f>IFERROR(VLOOKUP(A1002,'星云问卷'!A:O,10,0),"")</f>
      </c>
      <c r="AA1002" s="3">
        <f>IFERROR(VLOOKUP(A1002,'星云问卷'!A:O,11,0),"")</f>
      </c>
      <c r="AB1002" s="3">
        <f>IFERROR(VLOOKUP(A1002,'星云问卷'!A:O,12,0),"")</f>
      </c>
      <c r="AC1002" s="3">
        <f>IFERROR(VLOOKUP(A1002,'星云问卷'!A:O,13,0),"")</f>
      </c>
      <c r="AD1002" s="3">
        <f>IFERROR(VLOOKUP(A1002,'星云问卷'!A:O,14,0),"")</f>
      </c>
      <c r="AE1002" s="3">
        <f>IFERROR(VLOOKUP(A1002,'星云问卷'!A:O,15,0),"")</f>
      </c>
      <c r="AF1002" s="1">
        <f>IFERROR(VLOOKUP(A1002,'微伴数据'!A:DB,72,0),"")</f>
      </c>
      <c r="AG1002" s="5"/>
      <c r="AH1002" s="4"/>
      <c r="AI1002" s="5"/>
      <c r="AJ1002" s="4"/>
      <c r="AK1002" s="4"/>
      <c r="AL1002" s="4"/>
      <c r="AM1002" s="1"/>
      <c r="AN1002" s="1"/>
      <c r="AO1002" s="1"/>
    </row>
    <row r="1003">
      <c r="A1003" s="1">
        <f>IF('微伴数据'!A1001="","",'微伴数据'!A1001)</f>
      </c>
      <c r="B1003" s="1">
        <f>IF('微伴数据'!B1001="","",'微伴数据'!B1001)</f>
      </c>
      <c r="C1003" s="1">
        <f>IF('微伴数据'!G1001="","",'微伴数据'!G1001)</f>
      </c>
      <c r="D1003" s="1">
        <f>IF('微伴数据'!D1001="","",'微伴数据'!D1001)</f>
      </c>
      <c r="E1003" s="1">
        <f>IF('微伴数据'!CR995="","",'微伴数据'!CR995)</f>
      </c>
      <c r="F1003" s="1">
        <f>IF('微伴数据'!CL995="","",'微伴数据'!CL995)</f>
      </c>
      <c r="G1003" s="1" t="str">
        <v>B</v>
      </c>
      <c r="H1003" s="1" t="str">
        <v>建联</v>
      </c>
      <c r="I1003" s="1">
        <f>VLOOKUP(A1003,'Sheet9'!A:A,1,0)</f>
      </c>
      <c r="J1003" s="3"/>
      <c r="K1003" s="1">
        <f>T1003&amp;CHAR(10)&amp;U1003&amp;CHAR(10)&amp;V1003&amp;CHAR(10)&amp;Y1003&amp;CHAR(10)&amp;Z1003&amp;CHAR(10)&amp;AA1003&amp;CHAR(10)&amp;AB1003&amp;CHAR(10)&amp;AC1003&amp;CHAR(10)&amp;AD1003&amp;CHAR(10)&amp;AE1003</f>
      </c>
      <c r="L1003" s="2">
        <f>IFERROR(VLOOKUP(#REF!,'第一课直播'!D:L,9,0),IFERROR(VLOOKUP('第一课回放'!C:H,5,0),"未到课"))</f>
      </c>
      <c r="M1003" s="2">
        <f>IFERROR(VLOOKUP(#REF!,'第一课回放'!C:H,5,0),"0:00:00")</f>
      </c>
      <c r="N1003" s="2">
        <f>IFERROR(VLOOKUP(#REF!,'第二课直播'!D:L,9,0),"未到课")</f>
      </c>
      <c r="O1003" s="2"/>
      <c r="P1003" s="2"/>
      <c r="Q1003" s="2"/>
      <c r="R1003" s="2"/>
      <c r="S1003" s="1">
        <f>IFERROR(VLOOKUP(A1003,'微伴数据'!A:DB,12,0),"")</f>
      </c>
      <c r="T1003" s="1">
        <f>IFERROR(VLOOKUP(A1003,'微伴数据'!A:DB,32,0),"")</f>
      </c>
      <c r="U1003" s="1">
        <f>IFERROR(VLOOKUP(A1003,'微伴数据'!A:DC,81,0),"")</f>
      </c>
      <c r="V1003" s="1"/>
      <c r="W1003" s="1"/>
      <c r="X1003" s="1">
        <f>IFERROR(VLOOKUP(A1003,'星云问卷'!A:O,8,0),"")</f>
      </c>
      <c r="Y1003" s="3">
        <f>IFERROR(VLOOKUP(A1003,'星云问卷'!A:O,9,0),"")</f>
      </c>
      <c r="Z1003" s="3">
        <f>IFERROR(VLOOKUP(A1003,'星云问卷'!A:O,10,0),"")</f>
      </c>
      <c r="AA1003" s="3">
        <f>IFERROR(VLOOKUP(A1003,'星云问卷'!A:O,11,0),"")</f>
      </c>
      <c r="AB1003" s="3">
        <f>IFERROR(VLOOKUP(A1003,'星云问卷'!A:O,12,0),"")</f>
      </c>
      <c r="AC1003" s="3">
        <f>IFERROR(VLOOKUP(A1003,'星云问卷'!A:O,13,0),"")</f>
      </c>
      <c r="AD1003" s="3">
        <f>IFERROR(VLOOKUP(A1003,'星云问卷'!A:O,14,0),"")</f>
      </c>
      <c r="AE1003" s="3">
        <f>IFERROR(VLOOKUP(A1003,'星云问卷'!A:O,15,0),"")</f>
      </c>
      <c r="AF1003" s="1">
        <f>IFERROR(VLOOKUP(A1003,'微伴数据'!A:DB,72,0),"")</f>
      </c>
      <c r="AG1003" s="5"/>
      <c r="AH1003" s="4"/>
      <c r="AI1003" s="5"/>
      <c r="AJ1003" s="4"/>
      <c r="AK1003" s="4"/>
      <c r="AL1003" s="4"/>
      <c r="AM1003" s="1"/>
      <c r="AN1003" s="1"/>
      <c r="AO1003" s="1"/>
    </row>
    <row r="1004">
      <c r="A1004" s="1">
        <f>IF('微伴数据'!A1002="","",'微伴数据'!A1002)</f>
      </c>
      <c r="B1004" s="1">
        <f>IF('微伴数据'!B1002="","",'微伴数据'!B1002)</f>
      </c>
      <c r="C1004" s="1">
        <f>IF('微伴数据'!G1002="","",'微伴数据'!G1002)</f>
      </c>
      <c r="D1004" s="1">
        <f>IF('微伴数据'!D1002="","",'微伴数据'!D1002)</f>
      </c>
      <c r="E1004" s="1">
        <f>IF('微伴数据'!CR996="","",'微伴数据'!CR996)</f>
      </c>
      <c r="F1004" s="1">
        <f>IF('微伴数据'!CL996="","",'微伴数据'!CL996)</f>
      </c>
      <c r="G1004" s="1" t="str">
        <v>B</v>
      </c>
      <c r="H1004" s="1" t="str">
        <v>建联</v>
      </c>
      <c r="I1004" s="1">
        <f>VLOOKUP(A1004,'Sheet9'!A:A,1,0)</f>
      </c>
      <c r="J1004" s="3"/>
      <c r="K1004" s="1">
        <f>T1004&amp;CHAR(10)&amp;U1004&amp;CHAR(10)&amp;V1004&amp;CHAR(10)&amp;Y1004&amp;CHAR(10)&amp;Z1004&amp;CHAR(10)&amp;AA1004&amp;CHAR(10)&amp;AB1004&amp;CHAR(10)&amp;AC1004&amp;CHAR(10)&amp;AD1004&amp;CHAR(10)&amp;AE1004</f>
      </c>
      <c r="L1004" s="2">
        <f>IFERROR(VLOOKUP(#REF!,'第一课直播'!D:L,9,0),IFERROR(VLOOKUP('第一课回放'!C:H,5,0),"未到课"))</f>
      </c>
      <c r="M1004" s="2">
        <f>IFERROR(VLOOKUP(#REF!,'第一课回放'!C:H,5,0),"0:00:00")</f>
      </c>
      <c r="N1004" s="2">
        <f>IFERROR(VLOOKUP(#REF!,'第二课直播'!D:L,9,0),"未到课")</f>
      </c>
      <c r="O1004" s="2"/>
      <c r="P1004" s="2"/>
      <c r="Q1004" s="2"/>
      <c r="R1004" s="2"/>
      <c r="S1004" s="1">
        <f>IFERROR(VLOOKUP(A1004,'微伴数据'!A:DB,12,0),"")</f>
      </c>
      <c r="T1004" s="1">
        <f>IFERROR(VLOOKUP(A1004,'微伴数据'!A:DB,32,0),"")</f>
      </c>
      <c r="U1004" s="1">
        <f>IFERROR(VLOOKUP(A1004,'微伴数据'!A:DC,81,0),"")</f>
      </c>
      <c r="V1004" s="1"/>
      <c r="W1004" s="1"/>
      <c r="X1004" s="1">
        <f>IFERROR(VLOOKUP(A1004,'星云问卷'!A:O,8,0),"")</f>
      </c>
      <c r="Y1004" s="3">
        <f>IFERROR(VLOOKUP(A1004,'星云问卷'!A:O,9,0),"")</f>
      </c>
      <c r="Z1004" s="3">
        <f>IFERROR(VLOOKUP(A1004,'星云问卷'!A:O,10,0),"")</f>
      </c>
      <c r="AA1004" s="3">
        <f>IFERROR(VLOOKUP(A1004,'星云问卷'!A:O,11,0),"")</f>
      </c>
      <c r="AB1004" s="3">
        <f>IFERROR(VLOOKUP(A1004,'星云问卷'!A:O,12,0),"")</f>
      </c>
      <c r="AC1004" s="3">
        <f>IFERROR(VLOOKUP(A1004,'星云问卷'!A:O,13,0),"")</f>
      </c>
      <c r="AD1004" s="3">
        <f>IFERROR(VLOOKUP(A1004,'星云问卷'!A:O,14,0),"")</f>
      </c>
      <c r="AE1004" s="3">
        <f>IFERROR(VLOOKUP(A1004,'星云问卷'!A:O,15,0),"")</f>
      </c>
      <c r="AF1004" s="1">
        <f>IFERROR(VLOOKUP(A1004,'微伴数据'!A:DB,72,0),"")</f>
      </c>
      <c r="AG1004" s="5"/>
      <c r="AH1004" s="4"/>
      <c r="AI1004" s="5"/>
      <c r="AJ1004" s="4"/>
      <c r="AK1004" s="4"/>
      <c r="AL1004" s="4"/>
      <c r="AM1004" s="1"/>
      <c r="AN1004" s="1"/>
      <c r="AO1004" s="1"/>
    </row>
    <row r="1005">
      <c r="A1005" s="1">
        <f>IF('微伴数据'!A1003="","",'微伴数据'!A1003)</f>
      </c>
      <c r="B1005" s="1">
        <f>IF('微伴数据'!B1003="","",'微伴数据'!B1003)</f>
      </c>
      <c r="C1005" s="1">
        <f>IF('微伴数据'!G1003="","",'微伴数据'!G1003)</f>
      </c>
      <c r="D1005" s="1">
        <f>IF('微伴数据'!D1003="","",'微伴数据'!D1003)</f>
      </c>
      <c r="E1005" s="1">
        <f>IF('微伴数据'!CR997="","",'微伴数据'!CR997)</f>
      </c>
      <c r="F1005" s="1">
        <f>IF('微伴数据'!CL997="","",'微伴数据'!CL997)</f>
      </c>
      <c r="G1005" s="1" t="str">
        <v>B</v>
      </c>
      <c r="H1005" s="1" t="str">
        <v>建联</v>
      </c>
      <c r="I1005" s="1">
        <f>VLOOKUP(A1005,'Sheet9'!A:A,1,0)</f>
      </c>
      <c r="J1005" s="3"/>
      <c r="K1005" s="1">
        <f>T1005&amp;CHAR(10)&amp;U1005&amp;CHAR(10)&amp;V1005&amp;CHAR(10)&amp;Y1005&amp;CHAR(10)&amp;Z1005&amp;CHAR(10)&amp;AA1005&amp;CHAR(10)&amp;AB1005&amp;CHAR(10)&amp;AC1005&amp;CHAR(10)&amp;AD1005&amp;CHAR(10)&amp;AE1005</f>
      </c>
      <c r="L1005" s="2">
        <f>IFERROR(VLOOKUP(#REF!,'第一课直播'!D:L,9,0),IFERROR(VLOOKUP('第一课回放'!C:H,5,0),"未到课"))</f>
      </c>
      <c r="M1005" s="2">
        <f>IFERROR(VLOOKUP(#REF!,'第一课回放'!C:H,5,0),"0:00:00")</f>
      </c>
      <c r="N1005" s="2">
        <f>IFERROR(VLOOKUP(#REF!,'第二课直播'!D:L,9,0),"未到课")</f>
      </c>
      <c r="O1005" s="2"/>
      <c r="P1005" s="2"/>
      <c r="Q1005" s="2"/>
      <c r="R1005" s="2"/>
      <c r="S1005" s="1">
        <f>IFERROR(VLOOKUP(A1005,'微伴数据'!A:DB,12,0),"")</f>
      </c>
      <c r="T1005" s="1">
        <f>IFERROR(VLOOKUP(A1005,'微伴数据'!A:DB,32,0),"")</f>
      </c>
      <c r="U1005" s="1">
        <f>IFERROR(VLOOKUP(A1005,'微伴数据'!A:DC,81,0),"")</f>
      </c>
      <c r="V1005" s="1"/>
      <c r="W1005" s="1"/>
      <c r="X1005" s="1">
        <f>IFERROR(VLOOKUP(A1005,'星云问卷'!A:O,8,0),"")</f>
      </c>
      <c r="Y1005" s="3">
        <f>IFERROR(VLOOKUP(A1005,'星云问卷'!A:O,9,0),"")</f>
      </c>
      <c r="Z1005" s="3">
        <f>IFERROR(VLOOKUP(A1005,'星云问卷'!A:O,10,0),"")</f>
      </c>
      <c r="AA1005" s="3">
        <f>IFERROR(VLOOKUP(A1005,'星云问卷'!A:O,11,0),"")</f>
      </c>
      <c r="AB1005" s="3">
        <f>IFERROR(VLOOKUP(A1005,'星云问卷'!A:O,12,0),"")</f>
      </c>
      <c r="AC1005" s="3">
        <f>IFERROR(VLOOKUP(A1005,'星云问卷'!A:O,13,0),"")</f>
      </c>
      <c r="AD1005" s="3">
        <f>IFERROR(VLOOKUP(A1005,'星云问卷'!A:O,14,0),"")</f>
      </c>
      <c r="AE1005" s="3">
        <f>IFERROR(VLOOKUP(A1005,'星云问卷'!A:O,15,0),"")</f>
      </c>
      <c r="AF1005" s="1">
        <f>IFERROR(VLOOKUP(A1005,'微伴数据'!A:DB,72,0),"")</f>
      </c>
      <c r="AG1005" s="5"/>
      <c r="AH1005" s="4"/>
      <c r="AI1005" s="5"/>
      <c r="AJ1005" s="4"/>
      <c r="AK1005" s="4"/>
      <c r="AL1005" s="4"/>
      <c r="AM1005" s="1"/>
      <c r="AN1005" s="1"/>
      <c r="AO1005" s="1"/>
    </row>
    <row r="1006">
      <c r="A1006" s="1">
        <f>IF('微伴数据'!A1004="","",'微伴数据'!A1004)</f>
      </c>
      <c r="B1006" s="1">
        <f>IF('微伴数据'!B1004="","",'微伴数据'!B1004)</f>
      </c>
      <c r="C1006" s="1">
        <f>IF('微伴数据'!G1004="","",'微伴数据'!G1004)</f>
      </c>
      <c r="D1006" s="1">
        <f>IF('微伴数据'!D1004="","",'微伴数据'!D1004)</f>
      </c>
      <c r="E1006" s="1">
        <f>IF('微伴数据'!CR998="","",'微伴数据'!CR998)</f>
      </c>
      <c r="F1006" s="1">
        <f>IF('微伴数据'!CL998="","",'微伴数据'!CL998)</f>
      </c>
      <c r="G1006" s="1" t="str">
        <v>B</v>
      </c>
      <c r="H1006" s="1" t="str">
        <v>建联</v>
      </c>
      <c r="I1006" s="1">
        <f>VLOOKUP(A1006,'Sheet9'!A:A,1,0)</f>
      </c>
      <c r="J1006" s="3"/>
      <c r="K1006" s="1">
        <f>T1006&amp;CHAR(10)&amp;U1006&amp;CHAR(10)&amp;V1006&amp;CHAR(10)&amp;Y1006&amp;CHAR(10)&amp;Z1006&amp;CHAR(10)&amp;AA1006&amp;CHAR(10)&amp;AB1006&amp;CHAR(10)&amp;AC1006&amp;CHAR(10)&amp;AD1006&amp;CHAR(10)&amp;AE1006</f>
      </c>
      <c r="L1006" s="2">
        <f>IFERROR(VLOOKUP(#REF!,'第一课直播'!D:L,9,0),IFERROR(VLOOKUP('第一课回放'!C:H,5,0),"未到课"))</f>
      </c>
      <c r="M1006" s="2">
        <f>IFERROR(VLOOKUP(#REF!,'第一课回放'!C:H,5,0),"0:00:00")</f>
      </c>
      <c r="N1006" s="2">
        <f>IFERROR(VLOOKUP(#REF!,'第二课直播'!D:L,9,0),"未到课")</f>
      </c>
      <c r="O1006" s="2"/>
      <c r="P1006" s="2"/>
      <c r="Q1006" s="2"/>
      <c r="R1006" s="2"/>
      <c r="S1006" s="1">
        <f>IFERROR(VLOOKUP(A1006,'微伴数据'!A:DB,12,0),"")</f>
      </c>
      <c r="T1006" s="1">
        <f>IFERROR(VLOOKUP(A1006,'微伴数据'!A:DB,32,0),"")</f>
      </c>
      <c r="U1006" s="1">
        <f>IFERROR(VLOOKUP(A1006,'微伴数据'!A:DC,81,0),"")</f>
      </c>
      <c r="V1006" s="1"/>
      <c r="W1006" s="1"/>
      <c r="X1006" s="1">
        <f>IFERROR(VLOOKUP(A1006,'星云问卷'!A:O,8,0),"")</f>
      </c>
      <c r="Y1006" s="3">
        <f>IFERROR(VLOOKUP(A1006,'星云问卷'!A:O,9,0),"")</f>
      </c>
      <c r="Z1006" s="3">
        <f>IFERROR(VLOOKUP(A1006,'星云问卷'!A:O,10,0),"")</f>
      </c>
      <c r="AA1006" s="3">
        <f>IFERROR(VLOOKUP(A1006,'星云问卷'!A:O,11,0),"")</f>
      </c>
      <c r="AB1006" s="3">
        <f>IFERROR(VLOOKUP(A1006,'星云问卷'!A:O,12,0),"")</f>
      </c>
      <c r="AC1006" s="3">
        <f>IFERROR(VLOOKUP(A1006,'星云问卷'!A:O,13,0),"")</f>
      </c>
      <c r="AD1006" s="3">
        <f>IFERROR(VLOOKUP(A1006,'星云问卷'!A:O,14,0),"")</f>
      </c>
      <c r="AE1006" s="3">
        <f>IFERROR(VLOOKUP(A1006,'星云问卷'!A:O,15,0),"")</f>
      </c>
      <c r="AF1006" s="1">
        <f>IFERROR(VLOOKUP(A1006,'微伴数据'!A:DB,72,0),"")</f>
      </c>
      <c r="AG1006" s="5"/>
      <c r="AH1006" s="4"/>
      <c r="AI1006" s="5"/>
      <c r="AJ1006" s="4"/>
      <c r="AK1006" s="4"/>
      <c r="AL1006" s="4"/>
      <c r="AM1006" s="1"/>
      <c r="AN1006" s="1"/>
      <c r="AO1006" s="1"/>
    </row>
    <row r="1007">
      <c r="A1007" s="1">
        <f>IF('微伴数据'!A1005="","",'微伴数据'!A1005)</f>
      </c>
      <c r="B1007" s="1">
        <f>IF('微伴数据'!B1005="","",'微伴数据'!B1005)</f>
      </c>
      <c r="C1007" s="1">
        <f>IF('微伴数据'!G1005="","",'微伴数据'!G1005)</f>
      </c>
      <c r="D1007" s="1">
        <f>IF('微伴数据'!D1005="","",'微伴数据'!D1005)</f>
      </c>
      <c r="E1007" s="1">
        <f>IF('微伴数据'!CR999="","",'微伴数据'!CR999)</f>
      </c>
      <c r="F1007" s="1">
        <f>IF('微伴数据'!CL999="","",'微伴数据'!CL999)</f>
      </c>
      <c r="G1007" s="1" t="str">
        <v>B</v>
      </c>
      <c r="H1007" s="1" t="str">
        <v>建联</v>
      </c>
      <c r="I1007" s="1">
        <f>VLOOKUP(A1007,'Sheet9'!A:A,1,0)</f>
      </c>
      <c r="J1007" s="3"/>
      <c r="K1007" s="1">
        <f>T1007&amp;CHAR(10)&amp;U1007&amp;CHAR(10)&amp;V1007&amp;CHAR(10)&amp;Y1007&amp;CHAR(10)&amp;Z1007&amp;CHAR(10)&amp;AA1007&amp;CHAR(10)&amp;AB1007&amp;CHAR(10)&amp;AC1007&amp;CHAR(10)&amp;AD1007&amp;CHAR(10)&amp;AE1007</f>
      </c>
      <c r="L1007" s="2">
        <f>IFERROR(VLOOKUP(#REF!,'第一课直播'!D:L,9,0),IFERROR(VLOOKUP('第一课回放'!C:H,5,0),"未到课"))</f>
      </c>
      <c r="M1007" s="2">
        <f>IFERROR(VLOOKUP(#REF!,'第一课回放'!C:H,5,0),"0:00:00")</f>
      </c>
      <c r="N1007" s="2">
        <f>IFERROR(VLOOKUP(#REF!,'第二课直播'!D:L,9,0),"未到课")</f>
      </c>
      <c r="O1007" s="2"/>
      <c r="P1007" s="2"/>
      <c r="Q1007" s="2"/>
      <c r="R1007" s="2"/>
      <c r="S1007" s="1">
        <f>IFERROR(VLOOKUP(A1007,'微伴数据'!A:DB,12,0),"")</f>
      </c>
      <c r="T1007" s="1">
        <f>IFERROR(VLOOKUP(A1007,'微伴数据'!A:DB,32,0),"")</f>
      </c>
      <c r="U1007" s="1">
        <f>IFERROR(VLOOKUP(A1007,'微伴数据'!A:DC,81,0),"")</f>
      </c>
      <c r="V1007" s="1"/>
      <c r="W1007" s="1"/>
      <c r="X1007" s="1">
        <f>IFERROR(VLOOKUP(A1007,'星云问卷'!A:O,8,0),"")</f>
      </c>
      <c r="Y1007" s="3">
        <f>IFERROR(VLOOKUP(A1007,'星云问卷'!A:O,9,0),"")</f>
      </c>
      <c r="Z1007" s="3">
        <f>IFERROR(VLOOKUP(A1007,'星云问卷'!A:O,10,0),"")</f>
      </c>
      <c r="AA1007" s="3">
        <f>IFERROR(VLOOKUP(A1007,'星云问卷'!A:O,11,0),"")</f>
      </c>
      <c r="AB1007" s="3">
        <f>IFERROR(VLOOKUP(A1007,'星云问卷'!A:O,12,0),"")</f>
      </c>
      <c r="AC1007" s="3">
        <f>IFERROR(VLOOKUP(A1007,'星云问卷'!A:O,13,0),"")</f>
      </c>
      <c r="AD1007" s="3">
        <f>IFERROR(VLOOKUP(A1007,'星云问卷'!A:O,14,0),"")</f>
      </c>
      <c r="AE1007" s="3">
        <f>IFERROR(VLOOKUP(A1007,'星云问卷'!A:O,15,0),"")</f>
      </c>
      <c r="AF1007" s="1">
        <f>IFERROR(VLOOKUP(A1007,'微伴数据'!A:DB,72,0),"")</f>
      </c>
      <c r="AG1007" s="5"/>
      <c r="AH1007" s="4"/>
      <c r="AI1007" s="5"/>
      <c r="AJ1007" s="4"/>
      <c r="AK1007" s="4"/>
      <c r="AL1007" s="4"/>
      <c r="AM1007" s="1"/>
      <c r="AN1007" s="1"/>
      <c r="AO1007" s="1"/>
    </row>
    <row r="1008">
      <c r="A1008" s="1">
        <f>IF('微伴数据'!A1006="","",'微伴数据'!A1006)</f>
      </c>
      <c r="B1008" s="1">
        <f>IF('微伴数据'!B1006="","",'微伴数据'!B1006)</f>
      </c>
      <c r="C1008" s="1">
        <f>IF('微伴数据'!G1006="","",'微伴数据'!G1006)</f>
      </c>
      <c r="D1008" s="1">
        <f>IF('微伴数据'!D1006="","",'微伴数据'!D1006)</f>
      </c>
      <c r="E1008" s="1">
        <f>IF('微伴数据'!CR1000="","",'微伴数据'!CR1000)</f>
      </c>
      <c r="F1008" s="1">
        <f>IF('微伴数据'!CL1000="","",'微伴数据'!CL1000)</f>
      </c>
      <c r="G1008" s="1" t="str">
        <v>B</v>
      </c>
      <c r="H1008" s="1" t="str">
        <v>建联</v>
      </c>
      <c r="I1008" s="1">
        <f>VLOOKUP(A1008,'Sheet9'!A:A,1,0)</f>
      </c>
      <c r="J1008" s="3"/>
      <c r="K1008" s="1">
        <f>T1008&amp;CHAR(10)&amp;U1008&amp;CHAR(10)&amp;V1008&amp;CHAR(10)&amp;Y1008&amp;CHAR(10)&amp;Z1008&amp;CHAR(10)&amp;AA1008&amp;CHAR(10)&amp;AB1008&amp;CHAR(10)&amp;AC1008&amp;CHAR(10)&amp;AD1008&amp;CHAR(10)&amp;AE1008</f>
      </c>
      <c r="L1008" s="2">
        <f>IFERROR(VLOOKUP(#REF!,'第一课直播'!D:L,9,0),IFERROR(VLOOKUP('第一课回放'!C:H,5,0),"未到课"))</f>
      </c>
      <c r="M1008" s="2">
        <f>IFERROR(VLOOKUP(#REF!,'第一课回放'!C:H,5,0),"0:00:00")</f>
      </c>
      <c r="N1008" s="2">
        <f>IFERROR(VLOOKUP(#REF!,'第二课直播'!D:L,9,0),"未到课")</f>
      </c>
      <c r="O1008" s="2"/>
      <c r="P1008" s="2"/>
      <c r="Q1008" s="2"/>
      <c r="R1008" s="2"/>
      <c r="S1008" s="1">
        <f>IFERROR(VLOOKUP(A1008,'微伴数据'!A:DB,12,0),"")</f>
      </c>
      <c r="T1008" s="1">
        <f>IFERROR(VLOOKUP(A1008,'微伴数据'!A:DB,32,0),"")</f>
      </c>
      <c r="U1008" s="1">
        <f>IFERROR(VLOOKUP(A1008,'微伴数据'!A:DC,81,0),"")</f>
      </c>
      <c r="V1008" s="1"/>
      <c r="W1008" s="1"/>
      <c r="X1008" s="1">
        <f>IFERROR(VLOOKUP(A1008,'星云问卷'!A:O,8,0),"")</f>
      </c>
      <c r="Y1008" s="3">
        <f>IFERROR(VLOOKUP(A1008,'星云问卷'!A:O,9,0),"")</f>
      </c>
      <c r="Z1008" s="3">
        <f>IFERROR(VLOOKUP(A1008,'星云问卷'!A:O,10,0),"")</f>
      </c>
      <c r="AA1008" s="3">
        <f>IFERROR(VLOOKUP(A1008,'星云问卷'!A:O,11,0),"")</f>
      </c>
      <c r="AB1008" s="3">
        <f>IFERROR(VLOOKUP(A1008,'星云问卷'!A:O,12,0),"")</f>
      </c>
      <c r="AC1008" s="3">
        <f>IFERROR(VLOOKUP(A1008,'星云问卷'!A:O,13,0),"")</f>
      </c>
      <c r="AD1008" s="3">
        <f>IFERROR(VLOOKUP(A1008,'星云问卷'!A:O,14,0),"")</f>
      </c>
      <c r="AE1008" s="3">
        <f>IFERROR(VLOOKUP(A1008,'星云问卷'!A:O,15,0),"")</f>
      </c>
      <c r="AF1008" s="1">
        <f>IFERROR(VLOOKUP(A1008,'微伴数据'!A:DB,72,0),"")</f>
      </c>
      <c r="AG1008" s="5"/>
      <c r="AH1008" s="4"/>
      <c r="AI1008" s="5"/>
      <c r="AJ1008" s="4"/>
      <c r="AK1008" s="4"/>
      <c r="AL1008" s="4"/>
      <c r="AM1008" s="1"/>
      <c r="AN1008" s="1"/>
      <c r="AO1008" s="1"/>
    </row>
    <row r="1009">
      <c r="A1009" s="1">
        <f>IF('微伴数据'!A1007="","",'微伴数据'!A1007)</f>
      </c>
      <c r="B1009" s="1">
        <f>IF('微伴数据'!B1007="","",'微伴数据'!B1007)</f>
      </c>
      <c r="C1009" s="1">
        <f>IF('微伴数据'!G1007="","",'微伴数据'!G1007)</f>
      </c>
      <c r="D1009" s="1">
        <f>IF('微伴数据'!D1007="","",'微伴数据'!D1007)</f>
      </c>
      <c r="E1009" s="1">
        <f>IF('微伴数据'!CR1001="","",'微伴数据'!CR1001)</f>
      </c>
      <c r="F1009" s="1">
        <f>IF('微伴数据'!CL1001="","",'微伴数据'!CL1001)</f>
      </c>
      <c r="G1009" s="1" t="str">
        <v>B</v>
      </c>
      <c r="H1009" s="1" t="str">
        <v>建联</v>
      </c>
      <c r="I1009" s="1">
        <f>VLOOKUP(A1009,'Sheet9'!A:A,1,0)</f>
      </c>
      <c r="J1009" s="3"/>
      <c r="K1009" s="1">
        <f>T1009&amp;CHAR(10)&amp;U1009&amp;CHAR(10)&amp;V1009&amp;CHAR(10)&amp;Y1009&amp;CHAR(10)&amp;Z1009&amp;CHAR(10)&amp;AA1009&amp;CHAR(10)&amp;AB1009&amp;CHAR(10)&amp;AC1009&amp;CHAR(10)&amp;AD1009&amp;CHAR(10)&amp;AE1009</f>
      </c>
      <c r="L1009" s="2">
        <f>IFERROR(VLOOKUP(#REF!,'第一课直播'!D:L,9,0),IFERROR(VLOOKUP('第一课回放'!C:H,5,0),"未到课"))</f>
      </c>
      <c r="M1009" s="2">
        <f>IFERROR(VLOOKUP(#REF!,'第一课回放'!C:H,5,0),"0:00:00")</f>
      </c>
      <c r="N1009" s="2">
        <f>IFERROR(VLOOKUP(#REF!,'第二课直播'!D:L,9,0),"未到课")</f>
      </c>
      <c r="O1009" s="2"/>
      <c r="P1009" s="2"/>
      <c r="Q1009" s="2"/>
      <c r="R1009" s="2"/>
      <c r="S1009" s="1">
        <f>IFERROR(VLOOKUP(A1009,'微伴数据'!A:DB,12,0),"")</f>
      </c>
      <c r="T1009" s="1">
        <f>IFERROR(VLOOKUP(A1009,'微伴数据'!A:DB,32,0),"")</f>
      </c>
      <c r="U1009" s="1">
        <f>IFERROR(VLOOKUP(A1009,'微伴数据'!A:DC,81,0),"")</f>
      </c>
      <c r="V1009" s="1"/>
      <c r="W1009" s="1"/>
      <c r="X1009" s="1">
        <f>IFERROR(VLOOKUP(A1009,'星云问卷'!A:O,8,0),"")</f>
      </c>
      <c r="Y1009" s="3">
        <f>IFERROR(VLOOKUP(A1009,'星云问卷'!A:O,9,0),"")</f>
      </c>
      <c r="Z1009" s="3">
        <f>IFERROR(VLOOKUP(A1009,'星云问卷'!A:O,10,0),"")</f>
      </c>
      <c r="AA1009" s="3">
        <f>IFERROR(VLOOKUP(A1009,'星云问卷'!A:O,11,0),"")</f>
      </c>
      <c r="AB1009" s="3">
        <f>IFERROR(VLOOKUP(A1009,'星云问卷'!A:O,12,0),"")</f>
      </c>
      <c r="AC1009" s="3">
        <f>IFERROR(VLOOKUP(A1009,'星云问卷'!A:O,13,0),"")</f>
      </c>
      <c r="AD1009" s="3">
        <f>IFERROR(VLOOKUP(A1009,'星云问卷'!A:O,14,0),"")</f>
      </c>
      <c r="AE1009" s="3">
        <f>IFERROR(VLOOKUP(A1009,'星云问卷'!A:O,15,0),"")</f>
      </c>
      <c r="AF1009" s="1">
        <f>IFERROR(VLOOKUP(A1009,'微伴数据'!A:DB,72,0),"")</f>
      </c>
      <c r="AG1009" s="5"/>
      <c r="AH1009" s="4"/>
      <c r="AI1009" s="5"/>
      <c r="AJ1009" s="4"/>
      <c r="AK1009" s="4"/>
      <c r="AL1009" s="4"/>
      <c r="AM1009" s="1"/>
      <c r="AN1009" s="1"/>
      <c r="AO1009" s="1"/>
    </row>
    <row r="1010">
      <c r="A1010" s="1">
        <f>IF('微伴数据'!A1008="","",'微伴数据'!A1008)</f>
      </c>
      <c r="B1010" s="1">
        <f>IF('微伴数据'!B1008="","",'微伴数据'!B1008)</f>
      </c>
      <c r="C1010" s="1">
        <f>IF('微伴数据'!G1008="","",'微伴数据'!G1008)</f>
      </c>
      <c r="D1010" s="1">
        <f>IF('微伴数据'!D1008="","",'微伴数据'!D1008)</f>
      </c>
      <c r="E1010" s="1">
        <f>IF('微伴数据'!CR1002="","",'微伴数据'!CR1002)</f>
      </c>
      <c r="F1010" s="1">
        <f>IF('微伴数据'!CL1002="","",'微伴数据'!CL1002)</f>
      </c>
      <c r="G1010" s="1" t="str">
        <v>B</v>
      </c>
      <c r="H1010" s="1" t="str">
        <v>建联</v>
      </c>
      <c r="I1010" s="1">
        <f>VLOOKUP(A1010,'Sheet9'!A:A,1,0)</f>
      </c>
      <c r="J1010" s="3"/>
      <c r="K1010" s="1">
        <f>T1010&amp;CHAR(10)&amp;U1010&amp;CHAR(10)&amp;V1010&amp;CHAR(10)&amp;Y1010&amp;CHAR(10)&amp;Z1010&amp;CHAR(10)&amp;AA1010&amp;CHAR(10)&amp;AB1010&amp;CHAR(10)&amp;AC1010&amp;CHAR(10)&amp;AD1010&amp;CHAR(10)&amp;AE1010</f>
      </c>
      <c r="L1010" s="2">
        <f>IFERROR(VLOOKUP(#REF!,'第一课直播'!D:L,9,0),IFERROR(VLOOKUP('第一课回放'!C:H,5,0),"未到课"))</f>
      </c>
      <c r="M1010" s="2">
        <f>IFERROR(VLOOKUP(#REF!,'第一课回放'!C:H,5,0),"0:00:00")</f>
      </c>
      <c r="N1010" s="2">
        <f>IFERROR(VLOOKUP(#REF!,'第二课直播'!D:L,9,0),"未到课")</f>
      </c>
      <c r="O1010" s="2"/>
      <c r="P1010" s="2"/>
      <c r="Q1010" s="2"/>
      <c r="R1010" s="2"/>
      <c r="S1010" s="1">
        <f>IFERROR(VLOOKUP(A1010,'微伴数据'!A:DB,12,0),"")</f>
      </c>
      <c r="T1010" s="1">
        <f>IFERROR(VLOOKUP(A1010,'微伴数据'!A:DB,32,0),"")</f>
      </c>
      <c r="U1010" s="1">
        <f>IFERROR(VLOOKUP(A1010,'微伴数据'!A:DC,81,0),"")</f>
      </c>
      <c r="V1010" s="1"/>
      <c r="W1010" s="1"/>
      <c r="X1010" s="1">
        <f>IFERROR(VLOOKUP(A1010,'星云问卷'!A:O,8,0),"")</f>
      </c>
      <c r="Y1010" s="3">
        <f>IFERROR(VLOOKUP(A1010,'星云问卷'!A:O,9,0),"")</f>
      </c>
      <c r="Z1010" s="3">
        <f>IFERROR(VLOOKUP(A1010,'星云问卷'!A:O,10,0),"")</f>
      </c>
      <c r="AA1010" s="3">
        <f>IFERROR(VLOOKUP(A1010,'星云问卷'!A:O,11,0),"")</f>
      </c>
      <c r="AB1010" s="3">
        <f>IFERROR(VLOOKUP(A1010,'星云问卷'!A:O,12,0),"")</f>
      </c>
      <c r="AC1010" s="3">
        <f>IFERROR(VLOOKUP(A1010,'星云问卷'!A:O,13,0),"")</f>
      </c>
      <c r="AD1010" s="3">
        <f>IFERROR(VLOOKUP(A1010,'星云问卷'!A:O,14,0),"")</f>
      </c>
      <c r="AE1010" s="3">
        <f>IFERROR(VLOOKUP(A1010,'星云问卷'!A:O,15,0),"")</f>
      </c>
      <c r="AF1010" s="1">
        <f>IFERROR(VLOOKUP(A1010,'微伴数据'!A:DB,72,0),"")</f>
      </c>
      <c r="AG1010" s="5"/>
      <c r="AH1010" s="4"/>
      <c r="AI1010" s="5"/>
      <c r="AJ1010" s="4"/>
      <c r="AK1010" s="4"/>
      <c r="AL1010" s="4"/>
      <c r="AM1010" s="1"/>
      <c r="AN1010" s="1"/>
      <c r="AO1010" s="1"/>
    </row>
    <row r="1011">
      <c r="A1011" s="1">
        <f>IF('微伴数据'!A1009="","",'微伴数据'!A1009)</f>
      </c>
      <c r="B1011" s="1">
        <f>IF('微伴数据'!B1009="","",'微伴数据'!B1009)</f>
      </c>
      <c r="C1011" s="1">
        <f>IF('微伴数据'!G1009="","",'微伴数据'!G1009)</f>
      </c>
      <c r="D1011" s="1">
        <f>IF('微伴数据'!D1009="","",'微伴数据'!D1009)</f>
      </c>
      <c r="E1011" s="1">
        <f>IF('微伴数据'!CR1003="","",'微伴数据'!CR1003)</f>
      </c>
      <c r="F1011" s="1">
        <f>IF('微伴数据'!CL1003="","",'微伴数据'!CL1003)</f>
      </c>
      <c r="G1011" s="1" t="str">
        <v>B</v>
      </c>
      <c r="H1011" s="1" t="str">
        <v>建联</v>
      </c>
      <c r="I1011" s="1">
        <f>VLOOKUP(A1011,'Sheet9'!A:A,1,0)</f>
      </c>
      <c r="J1011" s="3"/>
      <c r="K1011" s="1">
        <f>T1011&amp;CHAR(10)&amp;U1011&amp;CHAR(10)&amp;V1011&amp;CHAR(10)&amp;Y1011&amp;CHAR(10)&amp;Z1011&amp;CHAR(10)&amp;AA1011&amp;CHAR(10)&amp;AB1011&amp;CHAR(10)&amp;AC1011&amp;CHAR(10)&amp;AD1011&amp;CHAR(10)&amp;AE1011</f>
      </c>
      <c r="L1011" s="2">
        <f>IFERROR(VLOOKUP(#REF!,'第一课直播'!D:L,9,0),IFERROR(VLOOKUP('第一课回放'!C:H,5,0),"未到课"))</f>
      </c>
      <c r="M1011" s="2">
        <f>IFERROR(VLOOKUP(#REF!,'第一课回放'!C:H,5,0),"0:00:00")</f>
      </c>
      <c r="N1011" s="2">
        <f>IFERROR(VLOOKUP(#REF!,'第二课直播'!D:L,9,0),"未到课")</f>
      </c>
      <c r="O1011" s="2"/>
      <c r="P1011" s="2"/>
      <c r="Q1011" s="2"/>
      <c r="R1011" s="2"/>
      <c r="S1011" s="1">
        <f>IFERROR(VLOOKUP(A1011,'微伴数据'!A:DB,12,0),"")</f>
      </c>
      <c r="T1011" s="1">
        <f>IFERROR(VLOOKUP(A1011,'微伴数据'!A:DB,32,0),"")</f>
      </c>
      <c r="U1011" s="1">
        <f>IFERROR(VLOOKUP(A1011,'微伴数据'!A:DC,81,0),"")</f>
      </c>
      <c r="V1011" s="1"/>
      <c r="W1011" s="1"/>
      <c r="X1011" s="1">
        <f>IFERROR(VLOOKUP(A1011,'星云问卷'!A:O,8,0),"")</f>
      </c>
      <c r="Y1011" s="3">
        <f>IFERROR(VLOOKUP(A1011,'星云问卷'!A:O,9,0),"")</f>
      </c>
      <c r="Z1011" s="3">
        <f>IFERROR(VLOOKUP(A1011,'星云问卷'!A:O,10,0),"")</f>
      </c>
      <c r="AA1011" s="3">
        <f>IFERROR(VLOOKUP(A1011,'星云问卷'!A:O,11,0),"")</f>
      </c>
      <c r="AB1011" s="3">
        <f>IFERROR(VLOOKUP(A1011,'星云问卷'!A:O,12,0),"")</f>
      </c>
      <c r="AC1011" s="3">
        <f>IFERROR(VLOOKUP(A1011,'星云问卷'!A:O,13,0),"")</f>
      </c>
      <c r="AD1011" s="3">
        <f>IFERROR(VLOOKUP(A1011,'星云问卷'!A:O,14,0),"")</f>
      </c>
      <c r="AE1011" s="3">
        <f>IFERROR(VLOOKUP(A1011,'星云问卷'!A:O,15,0),"")</f>
      </c>
      <c r="AF1011" s="1">
        <f>IFERROR(VLOOKUP(A1011,'微伴数据'!A:DB,72,0),"")</f>
      </c>
      <c r="AG1011" s="5"/>
      <c r="AH1011" s="4"/>
      <c r="AI1011" s="5"/>
      <c r="AJ1011" s="4"/>
      <c r="AK1011" s="4"/>
      <c r="AL1011" s="4"/>
      <c r="AM1011" s="1"/>
      <c r="AN1011" s="1"/>
      <c r="AO1011" s="1"/>
    </row>
    <row r="1012">
      <c r="A1012" s="1">
        <f>IF('微伴数据'!A1010="","",'微伴数据'!A1010)</f>
      </c>
      <c r="B1012" s="1">
        <f>IF('微伴数据'!B1010="","",'微伴数据'!B1010)</f>
      </c>
      <c r="C1012" s="1">
        <f>IF('微伴数据'!G1010="","",'微伴数据'!G1010)</f>
      </c>
      <c r="D1012" s="1">
        <f>IF('微伴数据'!D1010="","",'微伴数据'!D1010)</f>
      </c>
      <c r="E1012" s="1">
        <f>IF('微伴数据'!CR1004="","",'微伴数据'!CR1004)</f>
      </c>
      <c r="F1012" s="1">
        <f>IF('微伴数据'!CL1004="","",'微伴数据'!CL1004)</f>
      </c>
      <c r="G1012" s="1" t="str">
        <v>B</v>
      </c>
      <c r="H1012" s="1" t="str">
        <v>建联</v>
      </c>
      <c r="I1012" s="1">
        <f>VLOOKUP(A1012,'Sheet9'!A:A,1,0)</f>
      </c>
      <c r="J1012" s="3"/>
      <c r="K1012" s="1">
        <f>T1012&amp;CHAR(10)&amp;U1012&amp;CHAR(10)&amp;V1012&amp;CHAR(10)&amp;Y1012&amp;CHAR(10)&amp;Z1012&amp;CHAR(10)&amp;AA1012&amp;CHAR(10)&amp;AB1012&amp;CHAR(10)&amp;AC1012&amp;CHAR(10)&amp;AD1012&amp;CHAR(10)&amp;AE1012</f>
      </c>
      <c r="L1012" s="2">
        <f>IFERROR(VLOOKUP(#REF!,'第一课直播'!D:L,9,0),IFERROR(VLOOKUP('第一课回放'!C:H,5,0),"未到课"))</f>
      </c>
      <c r="M1012" s="2">
        <f>IFERROR(VLOOKUP(#REF!,'第一课回放'!C:H,5,0),"0:00:00")</f>
      </c>
      <c r="N1012" s="2">
        <f>IFERROR(VLOOKUP(#REF!,'第二课直播'!D:L,9,0),"未到课")</f>
      </c>
      <c r="O1012" s="2"/>
      <c r="P1012" s="2"/>
      <c r="Q1012" s="2"/>
      <c r="R1012" s="2"/>
      <c r="S1012" s="1">
        <f>IFERROR(VLOOKUP(A1012,'微伴数据'!A:DB,12,0),"")</f>
      </c>
      <c r="T1012" s="1">
        <f>IFERROR(VLOOKUP(A1012,'微伴数据'!A:DB,32,0),"")</f>
      </c>
      <c r="U1012" s="1">
        <f>IFERROR(VLOOKUP(A1012,'微伴数据'!A:DC,81,0),"")</f>
      </c>
      <c r="V1012" s="1"/>
      <c r="W1012" s="1"/>
      <c r="X1012" s="1">
        <f>IFERROR(VLOOKUP(A1012,'星云问卷'!A:O,8,0),"")</f>
      </c>
      <c r="Y1012" s="3">
        <f>IFERROR(VLOOKUP(A1012,'星云问卷'!A:O,9,0),"")</f>
      </c>
      <c r="Z1012" s="3">
        <f>IFERROR(VLOOKUP(A1012,'星云问卷'!A:O,10,0),"")</f>
      </c>
      <c r="AA1012" s="3">
        <f>IFERROR(VLOOKUP(A1012,'星云问卷'!A:O,11,0),"")</f>
      </c>
      <c r="AB1012" s="3">
        <f>IFERROR(VLOOKUP(A1012,'星云问卷'!A:O,12,0),"")</f>
      </c>
      <c r="AC1012" s="3">
        <f>IFERROR(VLOOKUP(A1012,'星云问卷'!A:O,13,0),"")</f>
      </c>
      <c r="AD1012" s="3">
        <f>IFERROR(VLOOKUP(A1012,'星云问卷'!A:O,14,0),"")</f>
      </c>
      <c r="AE1012" s="3">
        <f>IFERROR(VLOOKUP(A1012,'星云问卷'!A:O,15,0),"")</f>
      </c>
      <c r="AF1012" s="1">
        <f>IFERROR(VLOOKUP(A1012,'微伴数据'!A:DB,72,0),"")</f>
      </c>
      <c r="AG1012" s="5"/>
      <c r="AH1012" s="4"/>
      <c r="AI1012" s="5"/>
      <c r="AJ1012" s="4"/>
      <c r="AK1012" s="4"/>
      <c r="AL1012" s="4"/>
      <c r="AM1012" s="1"/>
      <c r="AN1012" s="1"/>
      <c r="AO1012" s="1"/>
    </row>
    <row r="1013">
      <c r="A1013" s="1">
        <f>IF('微伴数据'!A1011="","",'微伴数据'!A1011)</f>
      </c>
      <c r="B1013" s="1">
        <f>IF('微伴数据'!B1011="","",'微伴数据'!B1011)</f>
      </c>
      <c r="C1013" s="1">
        <f>IF('微伴数据'!G1011="","",'微伴数据'!G1011)</f>
      </c>
      <c r="D1013" s="1">
        <f>IF('微伴数据'!D1011="","",'微伴数据'!D1011)</f>
      </c>
      <c r="E1013" s="1">
        <f>IF('微伴数据'!CR1005="","",'微伴数据'!CR1005)</f>
      </c>
      <c r="F1013" s="1">
        <f>IF('微伴数据'!CL1005="","",'微伴数据'!CL1005)</f>
      </c>
      <c r="G1013" s="1" t="str">
        <v>B</v>
      </c>
      <c r="H1013" s="1" t="str">
        <v>建联</v>
      </c>
      <c r="I1013" s="1">
        <f>VLOOKUP(A1013,'Sheet9'!A:A,1,0)</f>
      </c>
      <c r="J1013" s="3"/>
      <c r="K1013" s="1">
        <f>T1013&amp;CHAR(10)&amp;U1013&amp;CHAR(10)&amp;V1013&amp;CHAR(10)&amp;Y1013&amp;CHAR(10)&amp;Z1013&amp;CHAR(10)&amp;AA1013&amp;CHAR(10)&amp;AB1013&amp;CHAR(10)&amp;AC1013&amp;CHAR(10)&amp;AD1013&amp;CHAR(10)&amp;AE1013</f>
      </c>
      <c r="L1013" s="2">
        <f>IFERROR(VLOOKUP(#REF!,'第一课直播'!D:L,9,0),IFERROR(VLOOKUP('第一课回放'!C:H,5,0),"未到课"))</f>
      </c>
      <c r="M1013" s="2">
        <f>IFERROR(VLOOKUP(#REF!,'第一课回放'!C:H,5,0),"0:00:00")</f>
      </c>
      <c r="N1013" s="2">
        <f>IFERROR(VLOOKUP(#REF!,'第二课直播'!D:L,9,0),"未到课")</f>
      </c>
      <c r="O1013" s="2"/>
      <c r="P1013" s="2"/>
      <c r="Q1013" s="2"/>
      <c r="R1013" s="2"/>
      <c r="S1013" s="1">
        <f>IFERROR(VLOOKUP(A1013,'微伴数据'!A:DB,12,0),"")</f>
      </c>
      <c r="T1013" s="1">
        <f>IFERROR(VLOOKUP(A1013,'微伴数据'!A:DB,32,0),"")</f>
      </c>
      <c r="U1013" s="1">
        <f>IFERROR(VLOOKUP(A1013,'微伴数据'!A:DC,81,0),"")</f>
      </c>
      <c r="V1013" s="1"/>
      <c r="W1013" s="1"/>
      <c r="X1013" s="1">
        <f>IFERROR(VLOOKUP(A1013,'星云问卷'!A:O,8,0),"")</f>
      </c>
      <c r="Y1013" s="3">
        <f>IFERROR(VLOOKUP(A1013,'星云问卷'!A:O,9,0),"")</f>
      </c>
      <c r="Z1013" s="3">
        <f>IFERROR(VLOOKUP(A1013,'星云问卷'!A:O,10,0),"")</f>
      </c>
      <c r="AA1013" s="3">
        <f>IFERROR(VLOOKUP(A1013,'星云问卷'!A:O,11,0),"")</f>
      </c>
      <c r="AB1013" s="3">
        <f>IFERROR(VLOOKUP(A1013,'星云问卷'!A:O,12,0),"")</f>
      </c>
      <c r="AC1013" s="3">
        <f>IFERROR(VLOOKUP(A1013,'星云问卷'!A:O,13,0),"")</f>
      </c>
      <c r="AD1013" s="3">
        <f>IFERROR(VLOOKUP(A1013,'星云问卷'!A:O,14,0),"")</f>
      </c>
      <c r="AE1013" s="3">
        <f>IFERROR(VLOOKUP(A1013,'星云问卷'!A:O,15,0),"")</f>
      </c>
      <c r="AF1013" s="1">
        <f>IFERROR(VLOOKUP(A1013,'微伴数据'!A:DB,72,0),"")</f>
      </c>
      <c r="AG1013" s="5"/>
      <c r="AH1013" s="4"/>
      <c r="AI1013" s="5"/>
      <c r="AJ1013" s="4"/>
      <c r="AK1013" s="4"/>
      <c r="AL1013" s="4"/>
      <c r="AM1013" s="1"/>
      <c r="AN1013" s="1"/>
      <c r="AO1013" s="1"/>
    </row>
    <row r="1014">
      <c r="A1014" s="1">
        <f>IF('微伴数据'!A1012="","",'微伴数据'!A1012)</f>
      </c>
      <c r="B1014" s="1">
        <f>IF('微伴数据'!B1012="","",'微伴数据'!B1012)</f>
      </c>
      <c r="C1014" s="1">
        <f>IF('微伴数据'!G1012="","",'微伴数据'!G1012)</f>
      </c>
      <c r="D1014" s="1">
        <f>IF('微伴数据'!D1012="","",'微伴数据'!D1012)</f>
      </c>
      <c r="E1014" s="1">
        <f>IF('微伴数据'!CR1006="","",'微伴数据'!CR1006)</f>
      </c>
      <c r="F1014" s="1">
        <f>IF('微伴数据'!CL1006="","",'微伴数据'!CL1006)</f>
      </c>
      <c r="G1014" s="1" t="str">
        <v>B</v>
      </c>
      <c r="H1014" s="1" t="str">
        <v>建联</v>
      </c>
      <c r="I1014" s="1">
        <f>VLOOKUP(A1014,'Sheet9'!A:A,1,0)</f>
      </c>
      <c r="J1014" s="3"/>
      <c r="K1014" s="1">
        <f>T1014&amp;CHAR(10)&amp;U1014&amp;CHAR(10)&amp;V1014&amp;CHAR(10)&amp;Y1014&amp;CHAR(10)&amp;Z1014&amp;CHAR(10)&amp;AA1014&amp;CHAR(10)&amp;AB1014&amp;CHAR(10)&amp;AC1014&amp;CHAR(10)&amp;AD1014&amp;CHAR(10)&amp;AE1014</f>
      </c>
      <c r="L1014" s="2">
        <f>IFERROR(VLOOKUP(#REF!,'第一课直播'!D:L,9,0),IFERROR(VLOOKUP('第一课回放'!C:H,5,0),"未到课"))</f>
      </c>
      <c r="M1014" s="2">
        <f>IFERROR(VLOOKUP(#REF!,'第一课回放'!C:H,5,0),"0:00:00")</f>
      </c>
      <c r="N1014" s="2">
        <f>IFERROR(VLOOKUP(#REF!,'第二课直播'!D:L,9,0),"未到课")</f>
      </c>
      <c r="O1014" s="2"/>
      <c r="P1014" s="2"/>
      <c r="Q1014" s="2"/>
      <c r="R1014" s="2"/>
      <c r="S1014" s="1">
        <f>IFERROR(VLOOKUP(A1014,'微伴数据'!A:DB,12,0),"")</f>
      </c>
      <c r="T1014" s="1">
        <f>IFERROR(VLOOKUP(A1014,'微伴数据'!A:DB,32,0),"")</f>
      </c>
      <c r="U1014" s="1">
        <f>IFERROR(VLOOKUP(A1014,'微伴数据'!A:DC,81,0),"")</f>
      </c>
      <c r="V1014" s="1"/>
      <c r="W1014" s="1"/>
      <c r="X1014" s="1">
        <f>IFERROR(VLOOKUP(A1014,'星云问卷'!A:O,8,0),"")</f>
      </c>
      <c r="Y1014" s="3">
        <f>IFERROR(VLOOKUP(A1014,'星云问卷'!A:O,9,0),"")</f>
      </c>
      <c r="Z1014" s="3">
        <f>IFERROR(VLOOKUP(A1014,'星云问卷'!A:O,10,0),"")</f>
      </c>
      <c r="AA1014" s="3">
        <f>IFERROR(VLOOKUP(A1014,'星云问卷'!A:O,11,0),"")</f>
      </c>
      <c r="AB1014" s="3">
        <f>IFERROR(VLOOKUP(A1014,'星云问卷'!A:O,12,0),"")</f>
      </c>
      <c r="AC1014" s="3">
        <f>IFERROR(VLOOKUP(A1014,'星云问卷'!A:O,13,0),"")</f>
      </c>
      <c r="AD1014" s="3">
        <f>IFERROR(VLOOKUP(A1014,'星云问卷'!A:O,14,0),"")</f>
      </c>
      <c r="AE1014" s="3">
        <f>IFERROR(VLOOKUP(A1014,'星云问卷'!A:O,15,0),"")</f>
      </c>
      <c r="AF1014" s="1">
        <f>IFERROR(VLOOKUP(A1014,'微伴数据'!A:DB,72,0),"")</f>
      </c>
      <c r="AG1014" s="5"/>
      <c r="AH1014" s="4"/>
      <c r="AI1014" s="5"/>
      <c r="AJ1014" s="4"/>
      <c r="AK1014" s="4"/>
      <c r="AL1014" s="4"/>
      <c r="AM1014" s="1"/>
      <c r="AN1014" s="1"/>
      <c r="AO1014" s="1"/>
    </row>
    <row r="1015">
      <c r="A1015" s="1">
        <f>IF('微伴数据'!A1013="","",'微伴数据'!A1013)</f>
      </c>
      <c r="B1015" s="1">
        <f>IF('微伴数据'!B1013="","",'微伴数据'!B1013)</f>
      </c>
      <c r="C1015" s="1">
        <f>IF('微伴数据'!G1013="","",'微伴数据'!G1013)</f>
      </c>
      <c r="D1015" s="1">
        <f>IF('微伴数据'!D1013="","",'微伴数据'!D1013)</f>
      </c>
      <c r="E1015" s="1">
        <f>IF('微伴数据'!CR1007="","",'微伴数据'!CR1007)</f>
      </c>
      <c r="F1015" s="1">
        <f>IF('微伴数据'!CL1007="","",'微伴数据'!CL1007)</f>
      </c>
      <c r="G1015" s="1" t="str">
        <v>B</v>
      </c>
      <c r="H1015" s="1" t="str">
        <v>建联</v>
      </c>
      <c r="I1015" s="1">
        <f>VLOOKUP(A1015,'Sheet9'!A:A,1,0)</f>
      </c>
      <c r="J1015" s="3"/>
      <c r="K1015" s="1">
        <f>T1015&amp;CHAR(10)&amp;U1015&amp;CHAR(10)&amp;V1015&amp;CHAR(10)&amp;Y1015&amp;CHAR(10)&amp;Z1015&amp;CHAR(10)&amp;AA1015&amp;CHAR(10)&amp;AB1015&amp;CHAR(10)&amp;AC1015&amp;CHAR(10)&amp;AD1015&amp;CHAR(10)&amp;AE1015</f>
      </c>
      <c r="L1015" s="2">
        <f>IFERROR(VLOOKUP(#REF!,'第一课直播'!D:L,9,0),IFERROR(VLOOKUP('第一课回放'!C:H,5,0),"未到课"))</f>
      </c>
      <c r="M1015" s="2">
        <f>IFERROR(VLOOKUP(#REF!,'第一课回放'!C:H,5,0),"0:00:00")</f>
      </c>
      <c r="N1015" s="2">
        <f>IFERROR(VLOOKUP(#REF!,'第二课直播'!D:L,9,0),"未到课")</f>
      </c>
      <c r="O1015" s="2"/>
      <c r="P1015" s="2"/>
      <c r="Q1015" s="2"/>
      <c r="R1015" s="2"/>
      <c r="S1015" s="1">
        <f>IFERROR(VLOOKUP(A1015,'微伴数据'!A:DB,12,0),"")</f>
      </c>
      <c r="T1015" s="1">
        <f>IFERROR(VLOOKUP(A1015,'微伴数据'!A:DB,32,0),"")</f>
      </c>
      <c r="U1015" s="1">
        <f>IFERROR(VLOOKUP(A1015,'微伴数据'!A:DC,81,0),"")</f>
      </c>
      <c r="V1015" s="1"/>
      <c r="W1015" s="1"/>
      <c r="X1015" s="1">
        <f>IFERROR(VLOOKUP(A1015,'星云问卷'!A:O,8,0),"")</f>
      </c>
      <c r="Y1015" s="3">
        <f>IFERROR(VLOOKUP(A1015,'星云问卷'!A:O,9,0),"")</f>
      </c>
      <c r="Z1015" s="3">
        <f>IFERROR(VLOOKUP(A1015,'星云问卷'!A:O,10,0),"")</f>
      </c>
      <c r="AA1015" s="3">
        <f>IFERROR(VLOOKUP(A1015,'星云问卷'!A:O,11,0),"")</f>
      </c>
      <c r="AB1015" s="3">
        <f>IFERROR(VLOOKUP(A1015,'星云问卷'!A:O,12,0),"")</f>
      </c>
      <c r="AC1015" s="3">
        <f>IFERROR(VLOOKUP(A1015,'星云问卷'!A:O,13,0),"")</f>
      </c>
      <c r="AD1015" s="3">
        <f>IFERROR(VLOOKUP(A1015,'星云问卷'!A:O,14,0),"")</f>
      </c>
      <c r="AE1015" s="3">
        <f>IFERROR(VLOOKUP(A1015,'星云问卷'!A:O,15,0),"")</f>
      </c>
      <c r="AF1015" s="1">
        <f>IFERROR(VLOOKUP(A1015,'微伴数据'!A:DB,72,0),"")</f>
      </c>
      <c r="AG1015" s="5"/>
      <c r="AH1015" s="4"/>
      <c r="AI1015" s="5"/>
      <c r="AJ1015" s="4"/>
      <c r="AK1015" s="4"/>
      <c r="AL1015" s="4"/>
      <c r="AM1015" s="1"/>
      <c r="AN1015" s="1"/>
      <c r="AO1015" s="1"/>
    </row>
    <row r="1016">
      <c r="A1016" s="1">
        <f>IF('微伴数据'!A1014="","",'微伴数据'!A1014)</f>
      </c>
      <c r="B1016" s="1">
        <f>IF('微伴数据'!B1014="","",'微伴数据'!B1014)</f>
      </c>
      <c r="C1016" s="1">
        <f>IF('微伴数据'!G1014="","",'微伴数据'!G1014)</f>
      </c>
      <c r="D1016" s="1">
        <f>IF('微伴数据'!D1014="","",'微伴数据'!D1014)</f>
      </c>
      <c r="E1016" s="1">
        <f>IF('微伴数据'!CR1008="","",'微伴数据'!CR1008)</f>
      </c>
      <c r="F1016" s="1">
        <f>IF('微伴数据'!CL1008="","",'微伴数据'!CL1008)</f>
      </c>
      <c r="G1016" s="1" t="str">
        <v>B</v>
      </c>
      <c r="H1016" s="1" t="str">
        <v>建联</v>
      </c>
      <c r="I1016" s="1">
        <f>VLOOKUP(A1016,'Sheet9'!A:A,1,0)</f>
      </c>
      <c r="J1016" s="3"/>
      <c r="K1016" s="1">
        <f>T1016&amp;CHAR(10)&amp;U1016&amp;CHAR(10)&amp;V1016&amp;CHAR(10)&amp;Y1016&amp;CHAR(10)&amp;Z1016&amp;CHAR(10)&amp;AA1016&amp;CHAR(10)&amp;AB1016&amp;CHAR(10)&amp;AC1016&amp;CHAR(10)&amp;AD1016&amp;CHAR(10)&amp;AE1016</f>
      </c>
      <c r="L1016" s="2">
        <f>IFERROR(VLOOKUP(#REF!,'第一课直播'!D:L,9,0),IFERROR(VLOOKUP('第一课回放'!C:H,5,0),"未到课"))</f>
      </c>
      <c r="M1016" s="2">
        <f>IFERROR(VLOOKUP(#REF!,'第一课回放'!C:H,5,0),"0:00:00")</f>
      </c>
      <c r="N1016" s="2">
        <f>IFERROR(VLOOKUP(#REF!,'第二课直播'!D:L,9,0),"未到课")</f>
      </c>
      <c r="O1016" s="2"/>
      <c r="P1016" s="2"/>
      <c r="Q1016" s="2"/>
      <c r="R1016" s="2"/>
      <c r="S1016" s="1">
        <f>IFERROR(VLOOKUP(A1016,'微伴数据'!A:DB,12,0),"")</f>
      </c>
      <c r="T1016" s="1">
        <f>IFERROR(VLOOKUP(A1016,'微伴数据'!A:DB,32,0),"")</f>
      </c>
      <c r="U1016" s="1">
        <f>IFERROR(VLOOKUP(A1016,'微伴数据'!A:DC,81,0),"")</f>
      </c>
      <c r="V1016" s="1"/>
      <c r="W1016" s="1"/>
      <c r="X1016" s="1">
        <f>IFERROR(VLOOKUP(A1016,'星云问卷'!A:O,8,0),"")</f>
      </c>
      <c r="Y1016" s="3">
        <f>IFERROR(VLOOKUP(A1016,'星云问卷'!A:O,9,0),"")</f>
      </c>
      <c r="Z1016" s="3">
        <f>IFERROR(VLOOKUP(A1016,'星云问卷'!A:O,10,0),"")</f>
      </c>
      <c r="AA1016" s="3">
        <f>IFERROR(VLOOKUP(A1016,'星云问卷'!A:O,11,0),"")</f>
      </c>
      <c r="AB1016" s="3">
        <f>IFERROR(VLOOKUP(A1016,'星云问卷'!A:O,12,0),"")</f>
      </c>
      <c r="AC1016" s="3">
        <f>IFERROR(VLOOKUP(A1016,'星云问卷'!A:O,13,0),"")</f>
      </c>
      <c r="AD1016" s="3">
        <f>IFERROR(VLOOKUP(A1016,'星云问卷'!A:O,14,0),"")</f>
      </c>
      <c r="AE1016" s="3">
        <f>IFERROR(VLOOKUP(A1016,'星云问卷'!A:O,15,0),"")</f>
      </c>
      <c r="AF1016" s="1">
        <f>IFERROR(VLOOKUP(A1016,'微伴数据'!A:DB,72,0),"")</f>
      </c>
      <c r="AG1016" s="5"/>
      <c r="AH1016" s="4"/>
      <c r="AI1016" s="5"/>
      <c r="AJ1016" s="4"/>
      <c r="AK1016" s="4"/>
      <c r="AL1016" s="4"/>
      <c r="AM1016" s="1"/>
      <c r="AN1016" s="1"/>
      <c r="AO1016" s="1"/>
    </row>
    <row r="1017">
      <c r="A1017" s="1">
        <f>IF('微伴数据'!A1015="","",'微伴数据'!A1015)</f>
      </c>
      <c r="B1017" s="1">
        <f>IF('微伴数据'!B1015="","",'微伴数据'!B1015)</f>
      </c>
      <c r="C1017" s="1">
        <f>IF('微伴数据'!G1015="","",'微伴数据'!G1015)</f>
      </c>
      <c r="D1017" s="1">
        <f>IF('微伴数据'!D1015="","",'微伴数据'!D1015)</f>
      </c>
      <c r="E1017" s="1">
        <f>IF('微伴数据'!CR1009="","",'微伴数据'!CR1009)</f>
      </c>
      <c r="F1017" s="1">
        <f>IF('微伴数据'!CL1009="","",'微伴数据'!CL1009)</f>
      </c>
      <c r="G1017" s="1" t="str">
        <v>B</v>
      </c>
      <c r="H1017" s="1" t="str">
        <v>建联</v>
      </c>
      <c r="I1017" s="1">
        <f>VLOOKUP(A1017,'Sheet9'!A:A,1,0)</f>
      </c>
      <c r="J1017" s="3"/>
      <c r="K1017" s="1">
        <f>T1017&amp;CHAR(10)&amp;U1017&amp;CHAR(10)&amp;V1017&amp;CHAR(10)&amp;Y1017&amp;CHAR(10)&amp;Z1017&amp;CHAR(10)&amp;AA1017&amp;CHAR(10)&amp;AB1017&amp;CHAR(10)&amp;AC1017&amp;CHAR(10)&amp;AD1017&amp;CHAR(10)&amp;AE1017</f>
      </c>
      <c r="L1017" s="2">
        <f>IFERROR(VLOOKUP(#REF!,'第一课直播'!D:L,9,0),IFERROR(VLOOKUP('第一课回放'!C:H,5,0),"未到课"))</f>
      </c>
      <c r="M1017" s="2">
        <f>IFERROR(VLOOKUP(#REF!,'第一课回放'!C:H,5,0),"0:00:00")</f>
      </c>
      <c r="N1017" s="2">
        <f>IFERROR(VLOOKUP(#REF!,'第二课直播'!D:L,9,0),"未到课")</f>
      </c>
      <c r="O1017" s="2"/>
      <c r="P1017" s="2"/>
      <c r="Q1017" s="2"/>
      <c r="R1017" s="2"/>
      <c r="S1017" s="1">
        <f>IFERROR(VLOOKUP(A1017,'微伴数据'!A:DB,12,0),"")</f>
      </c>
      <c r="T1017" s="1">
        <f>IFERROR(VLOOKUP(A1017,'微伴数据'!A:DB,32,0),"")</f>
      </c>
      <c r="U1017" s="1">
        <f>IFERROR(VLOOKUP(A1017,'微伴数据'!A:DC,81,0),"")</f>
      </c>
      <c r="V1017" s="1"/>
      <c r="W1017" s="1"/>
      <c r="X1017" s="1">
        <f>IFERROR(VLOOKUP(A1017,'星云问卷'!A:O,8,0),"")</f>
      </c>
      <c r="Y1017" s="3">
        <f>IFERROR(VLOOKUP(A1017,'星云问卷'!A:O,9,0),"")</f>
      </c>
      <c r="Z1017" s="3">
        <f>IFERROR(VLOOKUP(A1017,'星云问卷'!A:O,10,0),"")</f>
      </c>
      <c r="AA1017" s="3">
        <f>IFERROR(VLOOKUP(A1017,'星云问卷'!A:O,11,0),"")</f>
      </c>
      <c r="AB1017" s="3">
        <f>IFERROR(VLOOKUP(A1017,'星云问卷'!A:O,12,0),"")</f>
      </c>
      <c r="AC1017" s="3">
        <f>IFERROR(VLOOKUP(A1017,'星云问卷'!A:O,13,0),"")</f>
      </c>
      <c r="AD1017" s="3">
        <f>IFERROR(VLOOKUP(A1017,'星云问卷'!A:O,14,0),"")</f>
      </c>
      <c r="AE1017" s="3">
        <f>IFERROR(VLOOKUP(A1017,'星云问卷'!A:O,15,0),"")</f>
      </c>
      <c r="AF1017" s="1">
        <f>IFERROR(VLOOKUP(A1017,'微伴数据'!A:DB,72,0),"")</f>
      </c>
      <c r="AG1017" s="5"/>
      <c r="AH1017" s="4"/>
      <c r="AI1017" s="5"/>
      <c r="AJ1017" s="4"/>
      <c r="AK1017" s="4"/>
      <c r="AL1017" s="4"/>
      <c r="AM1017" s="1"/>
      <c r="AN1017" s="1"/>
      <c r="AO1017" s="1"/>
    </row>
    <row r="1018">
      <c r="A1018" s="1">
        <f>IF('微伴数据'!A1016="","",'微伴数据'!A1016)</f>
      </c>
      <c r="B1018" s="1">
        <f>IF('微伴数据'!B1016="","",'微伴数据'!B1016)</f>
      </c>
      <c r="C1018" s="1">
        <f>IF('微伴数据'!G1016="","",'微伴数据'!G1016)</f>
      </c>
      <c r="D1018" s="1">
        <f>IF('微伴数据'!D1016="","",'微伴数据'!D1016)</f>
      </c>
      <c r="E1018" s="1">
        <f>IF('微伴数据'!CR1010="","",'微伴数据'!CR1010)</f>
      </c>
      <c r="F1018" s="1">
        <f>IF('微伴数据'!CL1010="","",'微伴数据'!CL1010)</f>
      </c>
      <c r="G1018" s="1" t="str">
        <v>B</v>
      </c>
      <c r="H1018" s="1" t="str">
        <v>建联</v>
      </c>
      <c r="I1018" s="1">
        <f>VLOOKUP(A1018,'Sheet9'!A:A,1,0)</f>
      </c>
      <c r="J1018" s="3"/>
      <c r="K1018" s="1">
        <f>T1018&amp;CHAR(10)&amp;U1018&amp;CHAR(10)&amp;V1018&amp;CHAR(10)&amp;Y1018&amp;CHAR(10)&amp;Z1018&amp;CHAR(10)&amp;AA1018&amp;CHAR(10)&amp;AB1018&amp;CHAR(10)&amp;AC1018&amp;CHAR(10)&amp;AD1018&amp;CHAR(10)&amp;AE1018</f>
      </c>
      <c r="L1018" s="2">
        <f>IFERROR(VLOOKUP(#REF!,'第一课直播'!D:L,9,0),IFERROR(VLOOKUP('第一课回放'!C:H,5,0),"未到课"))</f>
      </c>
      <c r="M1018" s="2">
        <f>IFERROR(VLOOKUP(#REF!,'第一课回放'!C:H,5,0),"0:00:00")</f>
      </c>
      <c r="N1018" s="2">
        <f>IFERROR(VLOOKUP(#REF!,'第二课直播'!D:L,9,0),"未到课")</f>
      </c>
      <c r="O1018" s="2"/>
      <c r="P1018" s="2"/>
      <c r="Q1018" s="2"/>
      <c r="R1018" s="2"/>
      <c r="S1018" s="1">
        <f>IFERROR(VLOOKUP(A1018,'微伴数据'!A:DB,12,0),"")</f>
      </c>
      <c r="T1018" s="1">
        <f>IFERROR(VLOOKUP(A1018,'微伴数据'!A:DB,32,0),"")</f>
      </c>
      <c r="U1018" s="1">
        <f>IFERROR(VLOOKUP(A1018,'微伴数据'!A:DC,81,0),"")</f>
      </c>
      <c r="V1018" s="1"/>
      <c r="W1018" s="1"/>
      <c r="X1018" s="1">
        <f>IFERROR(VLOOKUP(A1018,'星云问卷'!A:O,8,0),"")</f>
      </c>
      <c r="Y1018" s="3">
        <f>IFERROR(VLOOKUP(A1018,'星云问卷'!A:O,9,0),"")</f>
      </c>
      <c r="Z1018" s="3">
        <f>IFERROR(VLOOKUP(A1018,'星云问卷'!A:O,10,0),"")</f>
      </c>
      <c r="AA1018" s="3">
        <f>IFERROR(VLOOKUP(A1018,'星云问卷'!A:O,11,0),"")</f>
      </c>
      <c r="AB1018" s="3">
        <f>IFERROR(VLOOKUP(A1018,'星云问卷'!A:O,12,0),"")</f>
      </c>
      <c r="AC1018" s="3">
        <f>IFERROR(VLOOKUP(A1018,'星云问卷'!A:O,13,0),"")</f>
      </c>
      <c r="AD1018" s="3">
        <f>IFERROR(VLOOKUP(A1018,'星云问卷'!A:O,14,0),"")</f>
      </c>
      <c r="AE1018" s="3">
        <f>IFERROR(VLOOKUP(A1018,'星云问卷'!A:O,15,0),"")</f>
      </c>
      <c r="AF1018" s="1">
        <f>IFERROR(VLOOKUP(A1018,'微伴数据'!A:DB,72,0),"")</f>
      </c>
      <c r="AG1018" s="5"/>
      <c r="AH1018" s="4"/>
      <c r="AI1018" s="5"/>
      <c r="AJ1018" s="4"/>
      <c r="AK1018" s="4"/>
      <c r="AL1018" s="4"/>
      <c r="AM1018" s="1"/>
      <c r="AN1018" s="1"/>
      <c r="AO1018" s="1"/>
    </row>
    <row r="1019">
      <c r="A1019" s="1">
        <f>IF('微伴数据'!A1017="","",'微伴数据'!A1017)</f>
      </c>
      <c r="B1019" s="1">
        <f>IF('微伴数据'!B1017="","",'微伴数据'!B1017)</f>
      </c>
      <c r="C1019" s="1">
        <f>IF('微伴数据'!G1017="","",'微伴数据'!G1017)</f>
      </c>
      <c r="D1019" s="1">
        <f>IF('微伴数据'!D1017="","",'微伴数据'!D1017)</f>
      </c>
      <c r="E1019" s="1">
        <f>IF('微伴数据'!CR1011="","",'微伴数据'!CR1011)</f>
      </c>
      <c r="F1019" s="1">
        <f>IF('微伴数据'!CL1011="","",'微伴数据'!CL1011)</f>
      </c>
      <c r="G1019" s="1" t="str">
        <v>B</v>
      </c>
      <c r="H1019" s="1" t="str">
        <v>建联</v>
      </c>
      <c r="I1019" s="1">
        <f>VLOOKUP(A1019,'Sheet9'!A:A,1,0)</f>
      </c>
      <c r="J1019" s="3"/>
      <c r="K1019" s="1">
        <f>T1019&amp;CHAR(10)&amp;U1019&amp;CHAR(10)&amp;V1019&amp;CHAR(10)&amp;Y1019&amp;CHAR(10)&amp;Z1019&amp;CHAR(10)&amp;AA1019&amp;CHAR(10)&amp;AB1019&amp;CHAR(10)&amp;AC1019&amp;CHAR(10)&amp;AD1019&amp;CHAR(10)&amp;AE1019</f>
      </c>
      <c r="L1019" s="2">
        <f>IFERROR(VLOOKUP(#REF!,'第一课直播'!D:L,9,0),IFERROR(VLOOKUP('第一课回放'!C:H,5,0),"未到课"))</f>
      </c>
      <c r="M1019" s="2">
        <f>IFERROR(VLOOKUP(#REF!,'第一课回放'!C:H,5,0),"0:00:00")</f>
      </c>
      <c r="N1019" s="2">
        <f>IFERROR(VLOOKUP(#REF!,'第二课直播'!D:L,9,0),"未到课")</f>
      </c>
      <c r="O1019" s="2"/>
      <c r="P1019" s="2"/>
      <c r="Q1019" s="2"/>
      <c r="R1019" s="2"/>
      <c r="S1019" s="1">
        <f>IFERROR(VLOOKUP(A1019,'微伴数据'!A:DB,12,0),"")</f>
      </c>
      <c r="T1019" s="1">
        <f>IFERROR(VLOOKUP(A1019,'微伴数据'!A:DB,32,0),"")</f>
      </c>
      <c r="U1019" s="1">
        <f>IFERROR(VLOOKUP(A1019,'微伴数据'!A:DC,81,0),"")</f>
      </c>
      <c r="V1019" s="1"/>
      <c r="W1019" s="1"/>
      <c r="X1019" s="1">
        <f>IFERROR(VLOOKUP(A1019,'星云问卷'!A:O,8,0),"")</f>
      </c>
      <c r="Y1019" s="3">
        <f>IFERROR(VLOOKUP(A1019,'星云问卷'!A:O,9,0),"")</f>
      </c>
      <c r="Z1019" s="3">
        <f>IFERROR(VLOOKUP(A1019,'星云问卷'!A:O,10,0),"")</f>
      </c>
      <c r="AA1019" s="3">
        <f>IFERROR(VLOOKUP(A1019,'星云问卷'!A:O,11,0),"")</f>
      </c>
      <c r="AB1019" s="3">
        <f>IFERROR(VLOOKUP(A1019,'星云问卷'!A:O,12,0),"")</f>
      </c>
      <c r="AC1019" s="3">
        <f>IFERROR(VLOOKUP(A1019,'星云问卷'!A:O,13,0),"")</f>
      </c>
      <c r="AD1019" s="3">
        <f>IFERROR(VLOOKUP(A1019,'星云问卷'!A:O,14,0),"")</f>
      </c>
      <c r="AE1019" s="3">
        <f>IFERROR(VLOOKUP(A1019,'星云问卷'!A:O,15,0),"")</f>
      </c>
      <c r="AF1019" s="1">
        <f>IFERROR(VLOOKUP(A1019,'微伴数据'!A:DB,72,0),"")</f>
      </c>
      <c r="AG1019" s="5"/>
      <c r="AH1019" s="4"/>
      <c r="AI1019" s="5"/>
      <c r="AJ1019" s="4"/>
      <c r="AK1019" s="4"/>
      <c r="AL1019" s="4"/>
      <c r="AM1019" s="1"/>
      <c r="AN1019" s="1"/>
      <c r="AO1019" s="1"/>
    </row>
    <row r="1020">
      <c r="A1020" s="1">
        <f>IF('微伴数据'!A1018="","",'微伴数据'!A1018)</f>
      </c>
      <c r="B1020" s="1">
        <f>IF('微伴数据'!B1018="","",'微伴数据'!B1018)</f>
      </c>
      <c r="C1020" s="1">
        <f>IF('微伴数据'!G1018="","",'微伴数据'!G1018)</f>
      </c>
      <c r="D1020" s="1">
        <f>IF('微伴数据'!D1018="","",'微伴数据'!D1018)</f>
      </c>
      <c r="E1020" s="1">
        <f>IF('微伴数据'!CR1012="","",'微伴数据'!CR1012)</f>
      </c>
      <c r="F1020" s="1">
        <f>IF('微伴数据'!CL1012="","",'微伴数据'!CL1012)</f>
      </c>
      <c r="G1020" s="1" t="str">
        <v>B</v>
      </c>
      <c r="H1020" s="1" t="str">
        <v>建联</v>
      </c>
      <c r="I1020" s="1">
        <f>VLOOKUP(A1020,'Sheet9'!A:A,1,0)</f>
      </c>
      <c r="J1020" s="3"/>
      <c r="K1020" s="1">
        <f>T1020&amp;CHAR(10)&amp;U1020&amp;CHAR(10)&amp;V1020&amp;CHAR(10)&amp;Y1020&amp;CHAR(10)&amp;Z1020&amp;CHAR(10)&amp;AA1020&amp;CHAR(10)&amp;AB1020&amp;CHAR(10)&amp;AC1020&amp;CHAR(10)&amp;AD1020&amp;CHAR(10)&amp;AE1020</f>
      </c>
      <c r="L1020" s="2">
        <f>IFERROR(VLOOKUP(#REF!,'第一课直播'!D:L,9,0),IFERROR(VLOOKUP('第一课回放'!C:H,5,0),"未到课"))</f>
      </c>
      <c r="M1020" s="2">
        <f>IFERROR(VLOOKUP(#REF!,'第一课回放'!C:H,5,0),"0:00:00")</f>
      </c>
      <c r="N1020" s="2">
        <f>IFERROR(VLOOKUP(#REF!,'第二课直播'!D:L,9,0),"未到课")</f>
      </c>
      <c r="O1020" s="2"/>
      <c r="P1020" s="2"/>
      <c r="Q1020" s="2"/>
      <c r="R1020" s="2"/>
      <c r="S1020" s="1">
        <f>IFERROR(VLOOKUP(A1020,'微伴数据'!A:DB,12,0),"")</f>
      </c>
      <c r="T1020" s="1">
        <f>IFERROR(VLOOKUP(A1020,'微伴数据'!A:DB,32,0),"")</f>
      </c>
      <c r="U1020" s="1">
        <f>IFERROR(VLOOKUP(A1020,'微伴数据'!A:DC,81,0),"")</f>
      </c>
      <c r="V1020" s="1"/>
      <c r="W1020" s="1"/>
      <c r="X1020" s="1">
        <f>IFERROR(VLOOKUP(A1020,'星云问卷'!A:O,8,0),"")</f>
      </c>
      <c r="Y1020" s="3">
        <f>IFERROR(VLOOKUP(A1020,'星云问卷'!A:O,9,0),"")</f>
      </c>
      <c r="Z1020" s="3">
        <f>IFERROR(VLOOKUP(A1020,'星云问卷'!A:O,10,0),"")</f>
      </c>
      <c r="AA1020" s="3">
        <f>IFERROR(VLOOKUP(A1020,'星云问卷'!A:O,11,0),"")</f>
      </c>
      <c r="AB1020" s="3">
        <f>IFERROR(VLOOKUP(A1020,'星云问卷'!A:O,12,0),"")</f>
      </c>
      <c r="AC1020" s="3">
        <f>IFERROR(VLOOKUP(A1020,'星云问卷'!A:O,13,0),"")</f>
      </c>
      <c r="AD1020" s="3">
        <f>IFERROR(VLOOKUP(A1020,'星云问卷'!A:O,14,0),"")</f>
      </c>
      <c r="AE1020" s="3">
        <f>IFERROR(VLOOKUP(A1020,'星云问卷'!A:O,15,0),"")</f>
      </c>
      <c r="AF1020" s="1">
        <f>IFERROR(VLOOKUP(A1020,'微伴数据'!A:DB,72,0),"")</f>
      </c>
      <c r="AG1020" s="5"/>
      <c r="AH1020" s="4"/>
      <c r="AI1020" s="5"/>
      <c r="AJ1020" s="4"/>
      <c r="AK1020" s="4"/>
      <c r="AL1020" s="4"/>
      <c r="AM1020" s="1"/>
      <c r="AN1020" s="1"/>
      <c r="AO1020" s="1"/>
    </row>
    <row r="1021">
      <c r="A1021" s="1">
        <f>IF('微伴数据'!A1019="","",'微伴数据'!A1019)</f>
      </c>
      <c r="B1021" s="1">
        <f>IF('微伴数据'!B1019="","",'微伴数据'!B1019)</f>
      </c>
      <c r="C1021" s="1">
        <f>IF('微伴数据'!G1019="","",'微伴数据'!G1019)</f>
      </c>
      <c r="D1021" s="1">
        <f>IF('微伴数据'!D1019="","",'微伴数据'!D1019)</f>
      </c>
      <c r="E1021" s="1">
        <f>IF('微伴数据'!CR1013="","",'微伴数据'!CR1013)</f>
      </c>
      <c r="F1021" s="1">
        <f>IF('微伴数据'!CL1013="","",'微伴数据'!CL1013)</f>
      </c>
      <c r="G1021" s="1" t="str">
        <v>B</v>
      </c>
      <c r="H1021" s="1" t="str">
        <v>建联</v>
      </c>
      <c r="I1021" s="1">
        <f>VLOOKUP(A1021,'Sheet9'!A:A,1,0)</f>
      </c>
      <c r="J1021" s="3"/>
      <c r="K1021" s="1">
        <f>T1021&amp;CHAR(10)&amp;U1021&amp;CHAR(10)&amp;V1021&amp;CHAR(10)&amp;Y1021&amp;CHAR(10)&amp;Z1021&amp;CHAR(10)&amp;AA1021&amp;CHAR(10)&amp;AB1021&amp;CHAR(10)&amp;AC1021&amp;CHAR(10)&amp;AD1021&amp;CHAR(10)&amp;AE1021</f>
      </c>
      <c r="L1021" s="2">
        <f>IFERROR(VLOOKUP(#REF!,'第一课直播'!D:L,9,0),IFERROR(VLOOKUP('第一课回放'!C:H,5,0),"未到课"))</f>
      </c>
      <c r="M1021" s="2">
        <f>IFERROR(VLOOKUP(#REF!,'第一课回放'!C:H,5,0),"0:00:00")</f>
      </c>
      <c r="N1021" s="2">
        <f>IFERROR(VLOOKUP(#REF!,'第二课直播'!D:L,9,0),"未到课")</f>
      </c>
      <c r="O1021" s="2"/>
      <c r="P1021" s="2"/>
      <c r="Q1021" s="2"/>
      <c r="R1021" s="2"/>
      <c r="S1021" s="1">
        <f>IFERROR(VLOOKUP(A1021,'微伴数据'!A:DB,12,0),"")</f>
      </c>
      <c r="T1021" s="1">
        <f>IFERROR(VLOOKUP(A1021,'微伴数据'!A:DB,32,0),"")</f>
      </c>
      <c r="U1021" s="1">
        <f>IFERROR(VLOOKUP(A1021,'微伴数据'!A:DC,81,0),"")</f>
      </c>
      <c r="V1021" s="1"/>
      <c r="W1021" s="1"/>
      <c r="X1021" s="1">
        <f>IFERROR(VLOOKUP(A1021,'星云问卷'!A:O,8,0),"")</f>
      </c>
      <c r="Y1021" s="3">
        <f>IFERROR(VLOOKUP(A1021,'星云问卷'!A:O,9,0),"")</f>
      </c>
      <c r="Z1021" s="3">
        <f>IFERROR(VLOOKUP(A1021,'星云问卷'!A:O,10,0),"")</f>
      </c>
      <c r="AA1021" s="3">
        <f>IFERROR(VLOOKUP(A1021,'星云问卷'!A:O,11,0),"")</f>
      </c>
      <c r="AB1021" s="3">
        <f>IFERROR(VLOOKUP(A1021,'星云问卷'!A:O,12,0),"")</f>
      </c>
      <c r="AC1021" s="3">
        <f>IFERROR(VLOOKUP(A1021,'星云问卷'!A:O,13,0),"")</f>
      </c>
      <c r="AD1021" s="3">
        <f>IFERROR(VLOOKUP(A1021,'星云问卷'!A:O,14,0),"")</f>
      </c>
      <c r="AE1021" s="3">
        <f>IFERROR(VLOOKUP(A1021,'星云问卷'!A:O,15,0),"")</f>
      </c>
      <c r="AF1021" s="1">
        <f>IFERROR(VLOOKUP(A1021,'微伴数据'!A:DB,72,0),"")</f>
      </c>
      <c r="AG1021" s="5"/>
      <c r="AH1021" s="4"/>
      <c r="AI1021" s="5"/>
      <c r="AJ1021" s="4"/>
      <c r="AK1021" s="4"/>
      <c r="AL1021" s="4"/>
      <c r="AM1021" s="1"/>
      <c r="AN1021" s="1"/>
      <c r="AO1021" s="1"/>
    </row>
    <row r="1022">
      <c r="A1022" s="1">
        <f>IF('微伴数据'!A1020="","",'微伴数据'!A1020)</f>
      </c>
      <c r="B1022" s="1">
        <f>IF('微伴数据'!B1020="","",'微伴数据'!B1020)</f>
      </c>
      <c r="C1022" s="1">
        <f>IF('微伴数据'!G1020="","",'微伴数据'!G1020)</f>
      </c>
      <c r="D1022" s="1">
        <f>IF('微伴数据'!D1020="","",'微伴数据'!D1020)</f>
      </c>
      <c r="E1022" s="1">
        <f>IF('微伴数据'!CR1014="","",'微伴数据'!CR1014)</f>
      </c>
      <c r="F1022" s="1">
        <f>IF('微伴数据'!CL1014="","",'微伴数据'!CL1014)</f>
      </c>
      <c r="G1022" s="1" t="str">
        <v>B</v>
      </c>
      <c r="H1022" s="1" t="str">
        <v>建联</v>
      </c>
      <c r="I1022" s="1">
        <f>VLOOKUP(A1022,'Sheet9'!A:A,1,0)</f>
      </c>
      <c r="J1022" s="3"/>
      <c r="K1022" s="1">
        <f>T1022&amp;CHAR(10)&amp;U1022&amp;CHAR(10)&amp;V1022&amp;CHAR(10)&amp;Y1022&amp;CHAR(10)&amp;Z1022&amp;CHAR(10)&amp;AA1022&amp;CHAR(10)&amp;AB1022&amp;CHAR(10)&amp;AC1022&amp;CHAR(10)&amp;AD1022&amp;CHAR(10)&amp;AE1022</f>
      </c>
      <c r="L1022" s="2">
        <f>IFERROR(VLOOKUP(#REF!,'第一课直播'!D:L,9,0),IFERROR(VLOOKUP('第一课回放'!C:H,5,0),"未到课"))</f>
      </c>
      <c r="M1022" s="2">
        <f>IFERROR(VLOOKUP(#REF!,'第一课回放'!C:H,5,0),"0:00:00")</f>
      </c>
      <c r="N1022" s="2">
        <f>IFERROR(VLOOKUP(#REF!,'第二课直播'!D:L,9,0),"未到课")</f>
      </c>
      <c r="O1022" s="2"/>
      <c r="P1022" s="2"/>
      <c r="Q1022" s="2"/>
      <c r="R1022" s="2"/>
      <c r="S1022" s="1">
        <f>IFERROR(VLOOKUP(A1022,'微伴数据'!A:DB,12,0),"")</f>
      </c>
      <c r="T1022" s="1">
        <f>IFERROR(VLOOKUP(A1022,'微伴数据'!A:DB,32,0),"")</f>
      </c>
      <c r="U1022" s="1">
        <f>IFERROR(VLOOKUP(A1022,'微伴数据'!A:DC,81,0),"")</f>
      </c>
      <c r="V1022" s="1"/>
      <c r="W1022" s="1"/>
      <c r="X1022" s="1">
        <f>IFERROR(VLOOKUP(A1022,'星云问卷'!A:O,8,0),"")</f>
      </c>
      <c r="Y1022" s="3">
        <f>IFERROR(VLOOKUP(A1022,'星云问卷'!A:O,9,0),"")</f>
      </c>
      <c r="Z1022" s="3">
        <f>IFERROR(VLOOKUP(A1022,'星云问卷'!A:O,10,0),"")</f>
      </c>
      <c r="AA1022" s="3">
        <f>IFERROR(VLOOKUP(A1022,'星云问卷'!A:O,11,0),"")</f>
      </c>
      <c r="AB1022" s="3">
        <f>IFERROR(VLOOKUP(A1022,'星云问卷'!A:O,12,0),"")</f>
      </c>
      <c r="AC1022" s="3">
        <f>IFERROR(VLOOKUP(A1022,'星云问卷'!A:O,13,0),"")</f>
      </c>
      <c r="AD1022" s="3">
        <f>IFERROR(VLOOKUP(A1022,'星云问卷'!A:O,14,0),"")</f>
      </c>
      <c r="AE1022" s="3">
        <f>IFERROR(VLOOKUP(A1022,'星云问卷'!A:O,15,0),"")</f>
      </c>
      <c r="AF1022" s="1">
        <f>IFERROR(VLOOKUP(A1022,'微伴数据'!A:DB,72,0),"")</f>
      </c>
      <c r="AG1022" s="5"/>
      <c r="AH1022" s="4"/>
      <c r="AI1022" s="5"/>
      <c r="AJ1022" s="4"/>
      <c r="AK1022" s="4"/>
      <c r="AL1022" s="4"/>
      <c r="AM1022" s="1"/>
      <c r="AN1022" s="1"/>
      <c r="AO1022" s="1"/>
    </row>
    <row r="1023">
      <c r="A1023" s="1">
        <f>IF('微伴数据'!A1021="","",'微伴数据'!A1021)</f>
      </c>
      <c r="B1023" s="1">
        <f>IF('微伴数据'!B1021="","",'微伴数据'!B1021)</f>
      </c>
      <c r="C1023" s="1">
        <f>IF('微伴数据'!G1021="","",'微伴数据'!G1021)</f>
      </c>
      <c r="D1023" s="1">
        <f>IF('微伴数据'!D1021="","",'微伴数据'!D1021)</f>
      </c>
      <c r="E1023" s="1">
        <f>IF('微伴数据'!CR1015="","",'微伴数据'!CR1015)</f>
      </c>
      <c r="F1023" s="1">
        <f>IF('微伴数据'!CL1015="","",'微伴数据'!CL1015)</f>
      </c>
      <c r="G1023" s="1" t="str">
        <v>B</v>
      </c>
      <c r="H1023" s="1" t="str">
        <v>建联</v>
      </c>
      <c r="I1023" s="1">
        <f>VLOOKUP(A1023,'Sheet9'!A:A,1,0)</f>
      </c>
      <c r="J1023" s="3"/>
      <c r="K1023" s="1">
        <f>T1023&amp;CHAR(10)&amp;U1023&amp;CHAR(10)&amp;V1023&amp;CHAR(10)&amp;Y1023&amp;CHAR(10)&amp;Z1023&amp;CHAR(10)&amp;AA1023&amp;CHAR(10)&amp;AB1023&amp;CHAR(10)&amp;AC1023&amp;CHAR(10)&amp;AD1023&amp;CHAR(10)&amp;AE1023</f>
      </c>
      <c r="L1023" s="2">
        <f>IFERROR(VLOOKUP(#REF!,'第一课直播'!D:L,9,0),IFERROR(VLOOKUP('第一课回放'!C:H,5,0),"未到课"))</f>
      </c>
      <c r="M1023" s="2">
        <f>IFERROR(VLOOKUP(#REF!,'第一课回放'!C:H,5,0),"0:00:00")</f>
      </c>
      <c r="N1023" s="2">
        <f>IFERROR(VLOOKUP(#REF!,'第二课直播'!D:L,9,0),"未到课")</f>
      </c>
      <c r="O1023" s="2"/>
      <c r="P1023" s="2"/>
      <c r="Q1023" s="2"/>
      <c r="R1023" s="2"/>
      <c r="S1023" s="1">
        <f>IFERROR(VLOOKUP(A1023,'微伴数据'!A:DB,12,0),"")</f>
      </c>
      <c r="T1023" s="1">
        <f>IFERROR(VLOOKUP(A1023,'微伴数据'!A:DB,32,0),"")</f>
      </c>
      <c r="U1023" s="1">
        <f>IFERROR(VLOOKUP(A1023,'微伴数据'!A:DC,81,0),"")</f>
      </c>
      <c r="V1023" s="1"/>
      <c r="W1023" s="1"/>
      <c r="X1023" s="1">
        <f>IFERROR(VLOOKUP(A1023,'星云问卷'!A:O,8,0),"")</f>
      </c>
      <c r="Y1023" s="3">
        <f>IFERROR(VLOOKUP(A1023,'星云问卷'!A:O,9,0),"")</f>
      </c>
      <c r="Z1023" s="3">
        <f>IFERROR(VLOOKUP(A1023,'星云问卷'!A:O,10,0),"")</f>
      </c>
      <c r="AA1023" s="3">
        <f>IFERROR(VLOOKUP(A1023,'星云问卷'!A:O,11,0),"")</f>
      </c>
      <c r="AB1023" s="3">
        <f>IFERROR(VLOOKUP(A1023,'星云问卷'!A:O,12,0),"")</f>
      </c>
      <c r="AC1023" s="3">
        <f>IFERROR(VLOOKUP(A1023,'星云问卷'!A:O,13,0),"")</f>
      </c>
      <c r="AD1023" s="3">
        <f>IFERROR(VLOOKUP(A1023,'星云问卷'!A:O,14,0),"")</f>
      </c>
      <c r="AE1023" s="3">
        <f>IFERROR(VLOOKUP(A1023,'星云问卷'!A:O,15,0),"")</f>
      </c>
      <c r="AF1023" s="1">
        <f>IFERROR(VLOOKUP(A1023,'微伴数据'!A:DB,72,0),"")</f>
      </c>
      <c r="AG1023" s="5"/>
      <c r="AH1023" s="4"/>
      <c r="AI1023" s="5"/>
      <c r="AJ1023" s="4"/>
      <c r="AK1023" s="4"/>
      <c r="AL1023" s="4"/>
      <c r="AM1023" s="1"/>
      <c r="AN1023" s="1"/>
      <c r="AO1023" s="1"/>
    </row>
    <row r="1024">
      <c r="A1024" s="1">
        <f>IF('微伴数据'!A1022="","",'微伴数据'!A1022)</f>
      </c>
      <c r="B1024" s="1">
        <f>IF('微伴数据'!B1022="","",'微伴数据'!B1022)</f>
      </c>
      <c r="C1024" s="1">
        <f>IF('微伴数据'!G1022="","",'微伴数据'!G1022)</f>
      </c>
      <c r="D1024" s="1">
        <f>IF('微伴数据'!D1022="","",'微伴数据'!D1022)</f>
      </c>
      <c r="E1024" s="1">
        <f>IF('微伴数据'!CR1016="","",'微伴数据'!CR1016)</f>
      </c>
      <c r="F1024" s="1">
        <f>IF('微伴数据'!CL1016="","",'微伴数据'!CL1016)</f>
      </c>
      <c r="G1024" s="1" t="str">
        <v>B</v>
      </c>
      <c r="H1024" s="1" t="str">
        <v>建联</v>
      </c>
      <c r="I1024" s="1">
        <f>VLOOKUP(A1024,'Sheet9'!A:A,1,0)</f>
      </c>
      <c r="J1024" s="3"/>
      <c r="K1024" s="1">
        <f>T1024&amp;CHAR(10)&amp;U1024&amp;CHAR(10)&amp;V1024&amp;CHAR(10)&amp;Y1024&amp;CHAR(10)&amp;Z1024&amp;CHAR(10)&amp;AA1024&amp;CHAR(10)&amp;AB1024&amp;CHAR(10)&amp;AC1024&amp;CHAR(10)&amp;AD1024&amp;CHAR(10)&amp;AE1024</f>
      </c>
      <c r="L1024" s="2">
        <f>IFERROR(VLOOKUP(#REF!,'第一课直播'!D:L,9,0),IFERROR(VLOOKUP('第一课回放'!C:H,5,0),"未到课"))</f>
      </c>
      <c r="M1024" s="2">
        <f>IFERROR(VLOOKUP(#REF!,'第一课回放'!C:H,5,0),"0:00:00")</f>
      </c>
      <c r="N1024" s="2">
        <f>IFERROR(VLOOKUP(#REF!,'第二课直播'!D:L,9,0),"未到课")</f>
      </c>
      <c r="O1024" s="2"/>
      <c r="P1024" s="2"/>
      <c r="Q1024" s="2"/>
      <c r="R1024" s="2"/>
      <c r="S1024" s="1">
        <f>IFERROR(VLOOKUP(A1024,'微伴数据'!A:DB,12,0),"")</f>
      </c>
      <c r="T1024" s="1">
        <f>IFERROR(VLOOKUP(A1024,'微伴数据'!A:DB,32,0),"")</f>
      </c>
      <c r="U1024" s="1">
        <f>IFERROR(VLOOKUP(A1024,'微伴数据'!A:DC,81,0),"")</f>
      </c>
      <c r="V1024" s="1"/>
      <c r="W1024" s="1"/>
      <c r="X1024" s="1">
        <f>IFERROR(VLOOKUP(A1024,'星云问卷'!A:O,8,0),"")</f>
      </c>
      <c r="Y1024" s="3">
        <f>IFERROR(VLOOKUP(A1024,'星云问卷'!A:O,9,0),"")</f>
      </c>
      <c r="Z1024" s="3">
        <f>IFERROR(VLOOKUP(A1024,'星云问卷'!A:O,10,0),"")</f>
      </c>
      <c r="AA1024" s="3">
        <f>IFERROR(VLOOKUP(A1024,'星云问卷'!A:O,11,0),"")</f>
      </c>
      <c r="AB1024" s="3">
        <f>IFERROR(VLOOKUP(A1024,'星云问卷'!A:O,12,0),"")</f>
      </c>
      <c r="AC1024" s="3">
        <f>IFERROR(VLOOKUP(A1024,'星云问卷'!A:O,13,0),"")</f>
      </c>
      <c r="AD1024" s="3">
        <f>IFERROR(VLOOKUP(A1024,'星云问卷'!A:O,14,0),"")</f>
      </c>
      <c r="AE1024" s="3">
        <f>IFERROR(VLOOKUP(A1024,'星云问卷'!A:O,15,0),"")</f>
      </c>
      <c r="AF1024" s="1">
        <f>IFERROR(VLOOKUP(A1024,'微伴数据'!A:DB,72,0),"")</f>
      </c>
      <c r="AG1024" s="5"/>
      <c r="AH1024" s="4"/>
      <c r="AI1024" s="5"/>
      <c r="AJ1024" s="4"/>
      <c r="AK1024" s="4"/>
      <c r="AL1024" s="4"/>
      <c r="AM1024" s="1"/>
      <c r="AN1024" s="1"/>
      <c r="AO1024" s="1"/>
    </row>
    <row r="1025">
      <c r="A1025" s="1">
        <f>IF('微伴数据'!A1023="","",'微伴数据'!A1023)</f>
      </c>
      <c r="B1025" s="1">
        <f>IF('微伴数据'!B1023="","",'微伴数据'!B1023)</f>
      </c>
      <c r="C1025" s="1">
        <f>IF('微伴数据'!G1023="","",'微伴数据'!G1023)</f>
      </c>
      <c r="D1025" s="1">
        <f>IF('微伴数据'!D1023="","",'微伴数据'!D1023)</f>
      </c>
      <c r="E1025" s="1">
        <f>IF('微伴数据'!CR1017="","",'微伴数据'!CR1017)</f>
      </c>
      <c r="F1025" s="1">
        <f>IF('微伴数据'!CL1017="","",'微伴数据'!CL1017)</f>
      </c>
      <c r="G1025" s="1" t="str">
        <v>B</v>
      </c>
      <c r="H1025" s="1" t="str">
        <v>建联</v>
      </c>
      <c r="I1025" s="1">
        <f>VLOOKUP(A1025,'Sheet9'!A:A,1,0)</f>
      </c>
      <c r="J1025" s="3"/>
      <c r="K1025" s="1">
        <f>T1025&amp;CHAR(10)&amp;U1025&amp;CHAR(10)&amp;V1025&amp;CHAR(10)&amp;Y1025&amp;CHAR(10)&amp;Z1025&amp;CHAR(10)&amp;AA1025&amp;CHAR(10)&amp;AB1025&amp;CHAR(10)&amp;AC1025&amp;CHAR(10)&amp;AD1025&amp;CHAR(10)&amp;AE1025</f>
      </c>
      <c r="L1025" s="2">
        <f>IFERROR(VLOOKUP(#REF!,'第一课直播'!D:L,9,0),IFERROR(VLOOKUP('第一课回放'!C:H,5,0),"未到课"))</f>
      </c>
      <c r="M1025" s="2">
        <f>IFERROR(VLOOKUP(#REF!,'第一课回放'!C:H,5,0),"0:00:00")</f>
      </c>
      <c r="N1025" s="2">
        <f>IFERROR(VLOOKUP(#REF!,'第二课直播'!D:L,9,0),"未到课")</f>
      </c>
      <c r="O1025" s="2"/>
      <c r="P1025" s="2"/>
      <c r="Q1025" s="2"/>
      <c r="R1025" s="2"/>
      <c r="S1025" s="1">
        <f>IFERROR(VLOOKUP(A1025,'微伴数据'!A:DB,12,0),"")</f>
      </c>
      <c r="T1025" s="1">
        <f>IFERROR(VLOOKUP(A1025,'微伴数据'!A:DB,32,0),"")</f>
      </c>
      <c r="U1025" s="1">
        <f>IFERROR(VLOOKUP(A1025,'微伴数据'!A:DC,81,0),"")</f>
      </c>
      <c r="V1025" s="1"/>
      <c r="W1025" s="1"/>
      <c r="X1025" s="1">
        <f>IFERROR(VLOOKUP(A1025,'星云问卷'!A:O,8,0),"")</f>
      </c>
      <c r="Y1025" s="3">
        <f>IFERROR(VLOOKUP(A1025,'星云问卷'!A:O,9,0),"")</f>
      </c>
      <c r="Z1025" s="3">
        <f>IFERROR(VLOOKUP(A1025,'星云问卷'!A:O,10,0),"")</f>
      </c>
      <c r="AA1025" s="3">
        <f>IFERROR(VLOOKUP(A1025,'星云问卷'!A:O,11,0),"")</f>
      </c>
      <c r="AB1025" s="3">
        <f>IFERROR(VLOOKUP(A1025,'星云问卷'!A:O,12,0),"")</f>
      </c>
      <c r="AC1025" s="3">
        <f>IFERROR(VLOOKUP(A1025,'星云问卷'!A:O,13,0),"")</f>
      </c>
      <c r="AD1025" s="3">
        <f>IFERROR(VLOOKUP(A1025,'星云问卷'!A:O,14,0),"")</f>
      </c>
      <c r="AE1025" s="3">
        <f>IFERROR(VLOOKUP(A1025,'星云问卷'!A:O,15,0),"")</f>
      </c>
      <c r="AF1025" s="1">
        <f>IFERROR(VLOOKUP(A1025,'微伴数据'!A:DB,72,0),"")</f>
      </c>
      <c r="AG1025" s="5"/>
      <c r="AH1025" s="4"/>
      <c r="AI1025" s="5"/>
      <c r="AJ1025" s="4"/>
      <c r="AK1025" s="4"/>
      <c r="AL1025" s="4"/>
      <c r="AM1025" s="1"/>
      <c r="AN1025" s="1"/>
      <c r="AO1025" s="1"/>
    </row>
    <row r="1026">
      <c r="A1026" s="1">
        <f>IF('微伴数据'!A1024="","",'微伴数据'!A1024)</f>
      </c>
      <c r="B1026" s="1">
        <f>IF('微伴数据'!B1024="","",'微伴数据'!B1024)</f>
      </c>
      <c r="C1026" s="1">
        <f>IF('微伴数据'!G1024="","",'微伴数据'!G1024)</f>
      </c>
      <c r="D1026" s="1">
        <f>IF('微伴数据'!D1024="","",'微伴数据'!D1024)</f>
      </c>
      <c r="E1026" s="1">
        <f>IF('微伴数据'!CR1018="","",'微伴数据'!CR1018)</f>
      </c>
      <c r="F1026" s="1">
        <f>IF('微伴数据'!CL1018="","",'微伴数据'!CL1018)</f>
      </c>
      <c r="G1026" s="1" t="str">
        <v>B</v>
      </c>
      <c r="H1026" s="1" t="str">
        <v>建联</v>
      </c>
      <c r="I1026" s="1">
        <f>VLOOKUP(A1026,'Sheet9'!A:A,1,0)</f>
      </c>
      <c r="J1026" s="3"/>
      <c r="K1026" s="1">
        <f>T1026&amp;CHAR(10)&amp;U1026&amp;CHAR(10)&amp;V1026&amp;CHAR(10)&amp;Y1026&amp;CHAR(10)&amp;Z1026&amp;CHAR(10)&amp;AA1026&amp;CHAR(10)&amp;AB1026&amp;CHAR(10)&amp;AC1026&amp;CHAR(10)&amp;AD1026&amp;CHAR(10)&amp;AE1026</f>
      </c>
      <c r="L1026" s="2">
        <f>IFERROR(VLOOKUP(#REF!,'第一课直播'!D:L,9,0),IFERROR(VLOOKUP('第一课回放'!C:H,5,0),"未到课"))</f>
      </c>
      <c r="M1026" s="2">
        <f>IFERROR(VLOOKUP(#REF!,'第一课回放'!C:H,5,0),"0:00:00")</f>
      </c>
      <c r="N1026" s="2">
        <f>IFERROR(VLOOKUP(#REF!,'第二课直播'!D:L,9,0),"未到课")</f>
      </c>
      <c r="O1026" s="2"/>
      <c r="P1026" s="2"/>
      <c r="Q1026" s="2"/>
      <c r="R1026" s="2"/>
      <c r="S1026" s="1">
        <f>IFERROR(VLOOKUP(A1026,'微伴数据'!A:DB,12,0),"")</f>
      </c>
      <c r="T1026" s="1">
        <f>IFERROR(VLOOKUP(A1026,'微伴数据'!A:DB,32,0),"")</f>
      </c>
      <c r="U1026" s="1">
        <f>IFERROR(VLOOKUP(A1026,'微伴数据'!A:DC,81,0),"")</f>
      </c>
      <c r="V1026" s="1"/>
      <c r="W1026" s="1"/>
      <c r="X1026" s="1">
        <f>IFERROR(VLOOKUP(A1026,'星云问卷'!A:O,8,0),"")</f>
      </c>
      <c r="Y1026" s="3">
        <f>IFERROR(VLOOKUP(A1026,'星云问卷'!A:O,9,0),"")</f>
      </c>
      <c r="Z1026" s="3">
        <f>IFERROR(VLOOKUP(A1026,'星云问卷'!A:O,10,0),"")</f>
      </c>
      <c r="AA1026" s="3">
        <f>IFERROR(VLOOKUP(A1026,'星云问卷'!A:O,11,0),"")</f>
      </c>
      <c r="AB1026" s="3">
        <f>IFERROR(VLOOKUP(A1026,'星云问卷'!A:O,12,0),"")</f>
      </c>
      <c r="AC1026" s="3">
        <f>IFERROR(VLOOKUP(A1026,'星云问卷'!A:O,13,0),"")</f>
      </c>
      <c r="AD1026" s="3">
        <f>IFERROR(VLOOKUP(A1026,'星云问卷'!A:O,14,0),"")</f>
      </c>
      <c r="AE1026" s="3">
        <f>IFERROR(VLOOKUP(A1026,'星云问卷'!A:O,15,0),"")</f>
      </c>
      <c r="AF1026" s="1">
        <f>IFERROR(VLOOKUP(A1026,'微伴数据'!A:DB,72,0),"")</f>
      </c>
      <c r="AG1026" s="5"/>
      <c r="AH1026" s="4"/>
      <c r="AI1026" s="5"/>
      <c r="AJ1026" s="4"/>
      <c r="AK1026" s="4"/>
      <c r="AL1026" s="4"/>
      <c r="AM1026" s="1"/>
      <c r="AN1026" s="1"/>
      <c r="AO1026" s="1"/>
    </row>
    <row r="1027">
      <c r="A1027" s="1">
        <f>IF('微伴数据'!A1025="","",'微伴数据'!A1025)</f>
      </c>
      <c r="B1027" s="1">
        <f>IF('微伴数据'!B1025="","",'微伴数据'!B1025)</f>
      </c>
      <c r="C1027" s="1">
        <f>IF('微伴数据'!G1025="","",'微伴数据'!G1025)</f>
      </c>
      <c r="D1027" s="1">
        <f>IF('微伴数据'!D1025="","",'微伴数据'!D1025)</f>
      </c>
      <c r="E1027" s="1">
        <f>IF('微伴数据'!CR1019="","",'微伴数据'!CR1019)</f>
      </c>
      <c r="F1027" s="1">
        <f>IF('微伴数据'!CL1019="","",'微伴数据'!CL1019)</f>
      </c>
      <c r="G1027" s="1" t="str">
        <v>B</v>
      </c>
      <c r="H1027" s="1" t="str">
        <v>建联</v>
      </c>
      <c r="I1027" s="1">
        <f>VLOOKUP(A1027,'Sheet9'!A:A,1,0)</f>
      </c>
      <c r="J1027" s="3"/>
      <c r="K1027" s="1">
        <f>T1027&amp;CHAR(10)&amp;U1027&amp;CHAR(10)&amp;V1027&amp;CHAR(10)&amp;Y1027&amp;CHAR(10)&amp;Z1027&amp;CHAR(10)&amp;AA1027&amp;CHAR(10)&amp;AB1027&amp;CHAR(10)&amp;AC1027&amp;CHAR(10)&amp;AD1027&amp;CHAR(10)&amp;AE1027</f>
      </c>
      <c r="L1027" s="2">
        <f>IFERROR(VLOOKUP(#REF!,'第一课直播'!D:L,9,0),IFERROR(VLOOKUP('第一课回放'!C:H,5,0),"未到课"))</f>
      </c>
      <c r="M1027" s="2">
        <f>IFERROR(VLOOKUP(#REF!,'第一课回放'!C:H,5,0),"0:00:00")</f>
      </c>
      <c r="N1027" s="2">
        <f>IFERROR(VLOOKUP(#REF!,'第二课直播'!D:L,9,0),"未到课")</f>
      </c>
      <c r="O1027" s="2"/>
      <c r="P1027" s="2"/>
      <c r="Q1027" s="2"/>
      <c r="R1027" s="2"/>
      <c r="S1027" s="1">
        <f>IFERROR(VLOOKUP(A1027,'微伴数据'!A:DB,12,0),"")</f>
      </c>
      <c r="T1027" s="1">
        <f>IFERROR(VLOOKUP(A1027,'微伴数据'!A:DB,32,0),"")</f>
      </c>
      <c r="U1027" s="1">
        <f>IFERROR(VLOOKUP(A1027,'微伴数据'!A:DC,81,0),"")</f>
      </c>
      <c r="V1027" s="1"/>
      <c r="W1027" s="1"/>
      <c r="X1027" s="1">
        <f>IFERROR(VLOOKUP(A1027,'星云问卷'!A:O,8,0),"")</f>
      </c>
      <c r="Y1027" s="3">
        <f>IFERROR(VLOOKUP(A1027,'星云问卷'!A:O,9,0),"")</f>
      </c>
      <c r="Z1027" s="3">
        <f>IFERROR(VLOOKUP(A1027,'星云问卷'!A:O,10,0),"")</f>
      </c>
      <c r="AA1027" s="3">
        <f>IFERROR(VLOOKUP(A1027,'星云问卷'!A:O,11,0),"")</f>
      </c>
      <c r="AB1027" s="3">
        <f>IFERROR(VLOOKUP(A1027,'星云问卷'!A:O,12,0),"")</f>
      </c>
      <c r="AC1027" s="3">
        <f>IFERROR(VLOOKUP(A1027,'星云问卷'!A:O,13,0),"")</f>
      </c>
      <c r="AD1027" s="3">
        <f>IFERROR(VLOOKUP(A1027,'星云问卷'!A:O,14,0),"")</f>
      </c>
      <c r="AE1027" s="3">
        <f>IFERROR(VLOOKUP(A1027,'星云问卷'!A:O,15,0),"")</f>
      </c>
      <c r="AF1027" s="1">
        <f>IFERROR(VLOOKUP(A1027,'微伴数据'!A:DB,72,0),"")</f>
      </c>
      <c r="AG1027" s="5"/>
      <c r="AH1027" s="4"/>
      <c r="AI1027" s="5"/>
      <c r="AJ1027" s="4"/>
      <c r="AK1027" s="4"/>
      <c r="AL1027" s="4"/>
      <c r="AM1027" s="1"/>
      <c r="AN1027" s="1"/>
      <c r="AO1027" s="1"/>
    </row>
    <row r="1028">
      <c r="A1028" s="1">
        <f>IF('微伴数据'!A1026="","",'微伴数据'!A1026)</f>
      </c>
      <c r="B1028" s="1">
        <f>IF('微伴数据'!B1026="","",'微伴数据'!B1026)</f>
      </c>
      <c r="C1028" s="1">
        <f>IF('微伴数据'!G1026="","",'微伴数据'!G1026)</f>
      </c>
      <c r="D1028" s="1">
        <f>IF('微伴数据'!D1026="","",'微伴数据'!D1026)</f>
      </c>
      <c r="E1028" s="1">
        <f>IF('微伴数据'!CR1020="","",'微伴数据'!CR1020)</f>
      </c>
      <c r="F1028" s="1">
        <f>IF('微伴数据'!CL1020="","",'微伴数据'!CL1020)</f>
      </c>
      <c r="G1028" s="1" t="str">
        <v>B</v>
      </c>
      <c r="H1028" s="1" t="str">
        <v>建联</v>
      </c>
      <c r="I1028" s="1">
        <f>VLOOKUP(A1028,'Sheet9'!A:A,1,0)</f>
      </c>
      <c r="J1028" s="3"/>
      <c r="K1028" s="1">
        <f>T1028&amp;CHAR(10)&amp;U1028&amp;CHAR(10)&amp;V1028&amp;CHAR(10)&amp;Y1028&amp;CHAR(10)&amp;Z1028&amp;CHAR(10)&amp;AA1028&amp;CHAR(10)&amp;AB1028&amp;CHAR(10)&amp;AC1028&amp;CHAR(10)&amp;AD1028&amp;CHAR(10)&amp;AE1028</f>
      </c>
      <c r="L1028" s="2">
        <f>IFERROR(VLOOKUP(#REF!,'第一课直播'!D:L,9,0),IFERROR(VLOOKUP('第一课回放'!C:H,5,0),"未到课"))</f>
      </c>
      <c r="M1028" s="2">
        <f>IFERROR(VLOOKUP(#REF!,'第一课回放'!C:H,5,0),"0:00:00")</f>
      </c>
      <c r="N1028" s="2">
        <f>IFERROR(VLOOKUP(#REF!,'第二课直播'!D:L,9,0),"未到课")</f>
      </c>
      <c r="O1028" s="2"/>
      <c r="P1028" s="2"/>
      <c r="Q1028" s="2"/>
      <c r="R1028" s="2"/>
      <c r="S1028" s="1">
        <f>IFERROR(VLOOKUP(A1028,'微伴数据'!A:DB,12,0),"")</f>
      </c>
      <c r="T1028" s="1">
        <f>IFERROR(VLOOKUP(A1028,'微伴数据'!A:DB,32,0),"")</f>
      </c>
      <c r="U1028" s="1">
        <f>IFERROR(VLOOKUP(A1028,'微伴数据'!A:DC,81,0),"")</f>
      </c>
      <c r="V1028" s="1"/>
      <c r="W1028" s="1"/>
      <c r="X1028" s="1">
        <f>IFERROR(VLOOKUP(A1028,'星云问卷'!A:O,8,0),"")</f>
      </c>
      <c r="Y1028" s="3">
        <f>IFERROR(VLOOKUP(A1028,'星云问卷'!A:O,9,0),"")</f>
      </c>
      <c r="Z1028" s="3">
        <f>IFERROR(VLOOKUP(A1028,'星云问卷'!A:O,10,0),"")</f>
      </c>
      <c r="AA1028" s="3">
        <f>IFERROR(VLOOKUP(A1028,'星云问卷'!A:O,11,0),"")</f>
      </c>
      <c r="AB1028" s="3">
        <f>IFERROR(VLOOKUP(A1028,'星云问卷'!A:O,12,0),"")</f>
      </c>
      <c r="AC1028" s="3">
        <f>IFERROR(VLOOKUP(A1028,'星云问卷'!A:O,13,0),"")</f>
      </c>
      <c r="AD1028" s="3">
        <f>IFERROR(VLOOKUP(A1028,'星云问卷'!A:O,14,0),"")</f>
      </c>
      <c r="AE1028" s="3">
        <f>IFERROR(VLOOKUP(A1028,'星云问卷'!A:O,15,0),"")</f>
      </c>
      <c r="AF1028" s="1">
        <f>IFERROR(VLOOKUP(A1028,'微伴数据'!A:DB,72,0),"")</f>
      </c>
      <c r="AG1028" s="5"/>
      <c r="AH1028" s="4"/>
      <c r="AI1028" s="5"/>
      <c r="AJ1028" s="4"/>
      <c r="AK1028" s="4"/>
      <c r="AL1028" s="4"/>
      <c r="AM1028" s="1"/>
      <c r="AN1028" s="1"/>
      <c r="AO1028" s="1"/>
    </row>
    <row r="1029">
      <c r="A1029" s="1">
        <f>IF('微伴数据'!A1027="","",'微伴数据'!A1027)</f>
      </c>
      <c r="B1029" s="1">
        <f>IF('微伴数据'!B1027="","",'微伴数据'!B1027)</f>
      </c>
      <c r="C1029" s="1">
        <f>IF('微伴数据'!G1027="","",'微伴数据'!G1027)</f>
      </c>
      <c r="D1029" s="1">
        <f>IF('微伴数据'!D1027="","",'微伴数据'!D1027)</f>
      </c>
      <c r="E1029" s="1">
        <f>IF('微伴数据'!CR1021="","",'微伴数据'!CR1021)</f>
      </c>
      <c r="F1029" s="1">
        <f>IF('微伴数据'!CL1021="","",'微伴数据'!CL1021)</f>
      </c>
      <c r="G1029" s="1" t="str">
        <v>B</v>
      </c>
      <c r="H1029" s="1" t="str">
        <v>建联</v>
      </c>
      <c r="I1029" s="1">
        <f>VLOOKUP(A1029,'Sheet9'!A:A,1,0)</f>
      </c>
      <c r="J1029" s="3"/>
      <c r="K1029" s="1">
        <f>T1029&amp;CHAR(10)&amp;U1029&amp;CHAR(10)&amp;V1029&amp;CHAR(10)&amp;Y1029&amp;CHAR(10)&amp;Z1029&amp;CHAR(10)&amp;AA1029&amp;CHAR(10)&amp;AB1029&amp;CHAR(10)&amp;AC1029&amp;CHAR(10)&amp;AD1029&amp;CHAR(10)&amp;AE1029</f>
      </c>
      <c r="L1029" s="2">
        <f>IFERROR(VLOOKUP(#REF!,'第一课直播'!D:L,9,0),IFERROR(VLOOKUP('第一课回放'!C:H,5,0),"未到课"))</f>
      </c>
      <c r="M1029" s="2">
        <f>IFERROR(VLOOKUP(#REF!,'第一课回放'!C:H,5,0),"0:00:00")</f>
      </c>
      <c r="N1029" s="2">
        <f>IFERROR(VLOOKUP(#REF!,'第二课直播'!D:L,9,0),"未到课")</f>
      </c>
      <c r="O1029" s="2"/>
      <c r="P1029" s="2"/>
      <c r="Q1029" s="2"/>
      <c r="R1029" s="2"/>
      <c r="S1029" s="1">
        <f>IFERROR(VLOOKUP(A1029,'微伴数据'!A:DB,12,0),"")</f>
      </c>
      <c r="T1029" s="1">
        <f>IFERROR(VLOOKUP(A1029,'微伴数据'!A:DB,32,0),"")</f>
      </c>
      <c r="U1029" s="1">
        <f>IFERROR(VLOOKUP(A1029,'微伴数据'!A:DC,81,0),"")</f>
      </c>
      <c r="V1029" s="1"/>
      <c r="W1029" s="1"/>
      <c r="X1029" s="1">
        <f>IFERROR(VLOOKUP(A1029,'星云问卷'!A:O,8,0),"")</f>
      </c>
      <c r="Y1029" s="3">
        <f>IFERROR(VLOOKUP(A1029,'星云问卷'!A:O,9,0),"")</f>
      </c>
      <c r="Z1029" s="3">
        <f>IFERROR(VLOOKUP(A1029,'星云问卷'!A:O,10,0),"")</f>
      </c>
      <c r="AA1029" s="3">
        <f>IFERROR(VLOOKUP(A1029,'星云问卷'!A:O,11,0),"")</f>
      </c>
      <c r="AB1029" s="3">
        <f>IFERROR(VLOOKUP(A1029,'星云问卷'!A:O,12,0),"")</f>
      </c>
      <c r="AC1029" s="3">
        <f>IFERROR(VLOOKUP(A1029,'星云问卷'!A:O,13,0),"")</f>
      </c>
      <c r="AD1029" s="3">
        <f>IFERROR(VLOOKUP(A1029,'星云问卷'!A:O,14,0),"")</f>
      </c>
      <c r="AE1029" s="3">
        <f>IFERROR(VLOOKUP(A1029,'星云问卷'!A:O,15,0),"")</f>
      </c>
      <c r="AF1029" s="1">
        <f>IFERROR(VLOOKUP(A1029,'微伴数据'!A:DB,72,0),"")</f>
      </c>
      <c r="AG1029" s="5"/>
      <c r="AH1029" s="4"/>
      <c r="AI1029" s="5"/>
      <c r="AJ1029" s="4"/>
      <c r="AK1029" s="4"/>
      <c r="AL1029" s="4"/>
      <c r="AM1029" s="1"/>
      <c r="AN1029" s="1"/>
      <c r="AO1029" s="1"/>
    </row>
    <row r="1030">
      <c r="A1030" s="1">
        <f>IF('微伴数据'!A1028="","",'微伴数据'!A1028)</f>
      </c>
      <c r="B1030" s="1">
        <f>IF('微伴数据'!B1028="","",'微伴数据'!B1028)</f>
      </c>
      <c r="C1030" s="1">
        <f>IF('微伴数据'!G1028="","",'微伴数据'!G1028)</f>
      </c>
      <c r="D1030" s="1">
        <f>IF('微伴数据'!D1028="","",'微伴数据'!D1028)</f>
      </c>
      <c r="E1030" s="1">
        <f>IF('微伴数据'!CR1022="","",'微伴数据'!CR1022)</f>
      </c>
      <c r="F1030" s="1">
        <f>IF('微伴数据'!CL1022="","",'微伴数据'!CL1022)</f>
      </c>
      <c r="G1030" s="1" t="str">
        <v>B</v>
      </c>
      <c r="H1030" s="1" t="str">
        <v>建联</v>
      </c>
      <c r="I1030" s="1">
        <f>VLOOKUP(A1030,'Sheet9'!A:A,1,0)</f>
      </c>
      <c r="J1030" s="3"/>
      <c r="K1030" s="1">
        <f>T1030&amp;CHAR(10)&amp;U1030&amp;CHAR(10)&amp;V1030&amp;CHAR(10)&amp;Y1030&amp;CHAR(10)&amp;Z1030&amp;CHAR(10)&amp;AA1030&amp;CHAR(10)&amp;AB1030&amp;CHAR(10)&amp;AC1030&amp;CHAR(10)&amp;AD1030&amp;CHAR(10)&amp;AE1030</f>
      </c>
      <c r="L1030" s="2">
        <f>IFERROR(VLOOKUP(#REF!,'第一课直播'!D:L,9,0),IFERROR(VLOOKUP('第一课回放'!C:H,5,0),"未到课"))</f>
      </c>
      <c r="M1030" s="2">
        <f>IFERROR(VLOOKUP(#REF!,'第一课回放'!C:H,5,0),"0:00:00")</f>
      </c>
      <c r="N1030" s="2">
        <f>IFERROR(VLOOKUP(#REF!,'第二课直播'!D:L,9,0),"未到课")</f>
      </c>
      <c r="O1030" s="2"/>
      <c r="P1030" s="2"/>
      <c r="Q1030" s="2"/>
      <c r="R1030" s="2"/>
      <c r="S1030" s="1">
        <f>IFERROR(VLOOKUP(A1030,'微伴数据'!A:DB,12,0),"")</f>
      </c>
      <c r="T1030" s="1">
        <f>IFERROR(VLOOKUP(A1030,'微伴数据'!A:DB,32,0),"")</f>
      </c>
      <c r="U1030" s="1">
        <f>IFERROR(VLOOKUP(A1030,'微伴数据'!A:DC,81,0),"")</f>
      </c>
      <c r="V1030" s="1"/>
      <c r="W1030" s="1"/>
      <c r="X1030" s="1">
        <f>IFERROR(VLOOKUP(A1030,'星云问卷'!A:O,8,0),"")</f>
      </c>
      <c r="Y1030" s="3">
        <f>IFERROR(VLOOKUP(A1030,'星云问卷'!A:O,9,0),"")</f>
      </c>
      <c r="Z1030" s="3">
        <f>IFERROR(VLOOKUP(A1030,'星云问卷'!A:O,10,0),"")</f>
      </c>
      <c r="AA1030" s="3">
        <f>IFERROR(VLOOKUP(A1030,'星云问卷'!A:O,11,0),"")</f>
      </c>
      <c r="AB1030" s="3">
        <f>IFERROR(VLOOKUP(A1030,'星云问卷'!A:O,12,0),"")</f>
      </c>
      <c r="AC1030" s="3">
        <f>IFERROR(VLOOKUP(A1030,'星云问卷'!A:O,13,0),"")</f>
      </c>
      <c r="AD1030" s="3">
        <f>IFERROR(VLOOKUP(A1030,'星云问卷'!A:O,14,0),"")</f>
      </c>
      <c r="AE1030" s="3">
        <f>IFERROR(VLOOKUP(A1030,'星云问卷'!A:O,15,0),"")</f>
      </c>
      <c r="AF1030" s="1">
        <f>IFERROR(VLOOKUP(A1030,'微伴数据'!A:DB,72,0),"")</f>
      </c>
      <c r="AG1030" s="5"/>
      <c r="AH1030" s="4"/>
      <c r="AI1030" s="5"/>
      <c r="AJ1030" s="4"/>
      <c r="AK1030" s="4"/>
      <c r="AL1030" s="4"/>
      <c r="AM1030" s="1"/>
      <c r="AN1030" s="1"/>
      <c r="AO1030" s="1"/>
    </row>
    <row r="1031">
      <c r="A1031" s="1">
        <f>IF('微伴数据'!A1029="","",'微伴数据'!A1029)</f>
      </c>
      <c r="B1031" s="1">
        <f>IF('微伴数据'!B1029="","",'微伴数据'!B1029)</f>
      </c>
      <c r="C1031" s="1">
        <f>IF('微伴数据'!G1029="","",'微伴数据'!G1029)</f>
      </c>
      <c r="D1031" s="1">
        <f>IF('微伴数据'!D1029="","",'微伴数据'!D1029)</f>
      </c>
      <c r="E1031" s="1">
        <f>IF('微伴数据'!CR1023="","",'微伴数据'!CR1023)</f>
      </c>
      <c r="F1031" s="1">
        <f>IF('微伴数据'!CL1023="","",'微伴数据'!CL1023)</f>
      </c>
      <c r="G1031" s="1" t="str">
        <v>B</v>
      </c>
      <c r="H1031" s="1" t="str">
        <v>建联</v>
      </c>
      <c r="I1031" s="1">
        <f>VLOOKUP(A1031,'Sheet9'!A:A,1,0)</f>
      </c>
      <c r="J1031" s="3"/>
      <c r="K1031" s="1">
        <f>T1031&amp;CHAR(10)&amp;U1031&amp;CHAR(10)&amp;V1031&amp;CHAR(10)&amp;Y1031&amp;CHAR(10)&amp;Z1031&amp;CHAR(10)&amp;AA1031&amp;CHAR(10)&amp;AB1031&amp;CHAR(10)&amp;AC1031&amp;CHAR(10)&amp;AD1031&amp;CHAR(10)&amp;AE1031</f>
      </c>
      <c r="L1031" s="2">
        <f>IFERROR(VLOOKUP(#REF!,'第一课直播'!D:L,9,0),IFERROR(VLOOKUP('第一课回放'!C:H,5,0),"未到课"))</f>
      </c>
      <c r="M1031" s="2">
        <f>IFERROR(VLOOKUP(#REF!,'第一课回放'!C:H,5,0),"0:00:00")</f>
      </c>
      <c r="N1031" s="2">
        <f>IFERROR(VLOOKUP(#REF!,'第二课直播'!D:L,9,0),"未到课")</f>
      </c>
      <c r="O1031" s="2"/>
      <c r="P1031" s="2"/>
      <c r="Q1031" s="2"/>
      <c r="R1031" s="2"/>
      <c r="S1031" s="1">
        <f>IFERROR(VLOOKUP(A1031,'微伴数据'!A:DB,12,0),"")</f>
      </c>
      <c r="T1031" s="1">
        <f>IFERROR(VLOOKUP(A1031,'微伴数据'!A:DB,32,0),"")</f>
      </c>
      <c r="U1031" s="1">
        <f>IFERROR(VLOOKUP(A1031,'微伴数据'!A:DC,81,0),"")</f>
      </c>
      <c r="V1031" s="1"/>
      <c r="W1031" s="1"/>
      <c r="X1031" s="1">
        <f>IFERROR(VLOOKUP(A1031,'星云问卷'!A:O,8,0),"")</f>
      </c>
      <c r="Y1031" s="3">
        <f>IFERROR(VLOOKUP(A1031,'星云问卷'!A:O,9,0),"")</f>
      </c>
      <c r="Z1031" s="3">
        <f>IFERROR(VLOOKUP(A1031,'星云问卷'!A:O,10,0),"")</f>
      </c>
      <c r="AA1031" s="3">
        <f>IFERROR(VLOOKUP(A1031,'星云问卷'!A:O,11,0),"")</f>
      </c>
      <c r="AB1031" s="3">
        <f>IFERROR(VLOOKUP(A1031,'星云问卷'!A:O,12,0),"")</f>
      </c>
      <c r="AC1031" s="3">
        <f>IFERROR(VLOOKUP(A1031,'星云问卷'!A:O,13,0),"")</f>
      </c>
      <c r="AD1031" s="3">
        <f>IFERROR(VLOOKUP(A1031,'星云问卷'!A:O,14,0),"")</f>
      </c>
      <c r="AE1031" s="3">
        <f>IFERROR(VLOOKUP(A1031,'星云问卷'!A:O,15,0),"")</f>
      </c>
      <c r="AF1031" s="1">
        <f>IFERROR(VLOOKUP(A1031,'微伴数据'!A:DB,72,0),"")</f>
      </c>
      <c r="AG1031" s="5"/>
      <c r="AH1031" s="4"/>
      <c r="AI1031" s="5"/>
      <c r="AJ1031" s="4"/>
      <c r="AK1031" s="4"/>
      <c r="AL1031" s="4"/>
      <c r="AM1031" s="1"/>
      <c r="AN1031" s="1"/>
      <c r="AO1031" s="1"/>
    </row>
    <row r="1032">
      <c r="A1032" s="1">
        <f>IF('微伴数据'!A1030="","",'微伴数据'!A1030)</f>
      </c>
      <c r="B1032" s="1">
        <f>IF('微伴数据'!B1030="","",'微伴数据'!B1030)</f>
      </c>
      <c r="C1032" s="1">
        <f>IF('微伴数据'!G1030="","",'微伴数据'!G1030)</f>
      </c>
      <c r="D1032" s="1">
        <f>IF('微伴数据'!D1030="","",'微伴数据'!D1030)</f>
      </c>
      <c r="E1032" s="1">
        <f>IF('微伴数据'!CR1024="","",'微伴数据'!CR1024)</f>
      </c>
      <c r="F1032" s="1">
        <f>IF('微伴数据'!CL1024="","",'微伴数据'!CL1024)</f>
      </c>
      <c r="G1032" s="1" t="str">
        <v>B</v>
      </c>
      <c r="H1032" s="1" t="str">
        <v>建联</v>
      </c>
      <c r="I1032" s="1">
        <f>VLOOKUP(A1032,'Sheet9'!A:A,1,0)</f>
      </c>
      <c r="J1032" s="3"/>
      <c r="K1032" s="1">
        <f>T1032&amp;CHAR(10)&amp;U1032&amp;CHAR(10)&amp;V1032&amp;CHAR(10)&amp;Y1032&amp;CHAR(10)&amp;Z1032&amp;CHAR(10)&amp;AA1032&amp;CHAR(10)&amp;AB1032&amp;CHAR(10)&amp;AC1032&amp;CHAR(10)&amp;AD1032&amp;CHAR(10)&amp;AE1032</f>
      </c>
      <c r="L1032" s="2">
        <f>IFERROR(VLOOKUP(#REF!,'第一课直播'!D:L,9,0),IFERROR(VLOOKUP('第一课回放'!C:H,5,0),"未到课"))</f>
      </c>
      <c r="M1032" s="2">
        <f>IFERROR(VLOOKUP(#REF!,'第一课回放'!C:H,5,0),"0:00:00")</f>
      </c>
      <c r="N1032" s="2">
        <f>IFERROR(VLOOKUP(#REF!,'第二课直播'!D:L,9,0),"未到课")</f>
      </c>
      <c r="O1032" s="2"/>
      <c r="P1032" s="2"/>
      <c r="Q1032" s="2"/>
      <c r="R1032" s="2"/>
      <c r="S1032" s="1">
        <f>IFERROR(VLOOKUP(A1032,'微伴数据'!A:DB,12,0),"")</f>
      </c>
      <c r="T1032" s="1">
        <f>IFERROR(VLOOKUP(A1032,'微伴数据'!A:DB,32,0),"")</f>
      </c>
      <c r="U1032" s="1">
        <f>IFERROR(VLOOKUP(A1032,'微伴数据'!A:DC,81,0),"")</f>
      </c>
      <c r="V1032" s="1"/>
      <c r="W1032" s="1"/>
      <c r="X1032" s="1">
        <f>IFERROR(VLOOKUP(A1032,'星云问卷'!A:O,8,0),"")</f>
      </c>
      <c r="Y1032" s="3">
        <f>IFERROR(VLOOKUP(A1032,'星云问卷'!A:O,9,0),"")</f>
      </c>
      <c r="Z1032" s="3">
        <f>IFERROR(VLOOKUP(A1032,'星云问卷'!A:O,10,0),"")</f>
      </c>
      <c r="AA1032" s="3">
        <f>IFERROR(VLOOKUP(A1032,'星云问卷'!A:O,11,0),"")</f>
      </c>
      <c r="AB1032" s="3">
        <f>IFERROR(VLOOKUP(A1032,'星云问卷'!A:O,12,0),"")</f>
      </c>
      <c r="AC1032" s="3">
        <f>IFERROR(VLOOKUP(A1032,'星云问卷'!A:O,13,0),"")</f>
      </c>
      <c r="AD1032" s="3">
        <f>IFERROR(VLOOKUP(A1032,'星云问卷'!A:O,14,0),"")</f>
      </c>
      <c r="AE1032" s="3">
        <f>IFERROR(VLOOKUP(A1032,'星云问卷'!A:O,15,0),"")</f>
      </c>
      <c r="AF1032" s="1">
        <f>IFERROR(VLOOKUP(A1032,'微伴数据'!A:DB,72,0),"")</f>
      </c>
      <c r="AG1032" s="5"/>
      <c r="AH1032" s="4"/>
      <c r="AI1032" s="5"/>
      <c r="AJ1032" s="4"/>
      <c r="AK1032" s="4"/>
      <c r="AL1032" s="4"/>
      <c r="AM1032" s="1"/>
      <c r="AN1032" s="1"/>
      <c r="AO1032" s="1"/>
    </row>
    <row r="1033">
      <c r="A1033" s="1">
        <f>IF('微伴数据'!A1031="","",'微伴数据'!A1031)</f>
      </c>
      <c r="B1033" s="1">
        <f>IF('微伴数据'!B1031="","",'微伴数据'!B1031)</f>
      </c>
      <c r="C1033" s="1">
        <f>IF('微伴数据'!G1031="","",'微伴数据'!G1031)</f>
      </c>
      <c r="D1033" s="1">
        <f>IF('微伴数据'!D1031="","",'微伴数据'!D1031)</f>
      </c>
      <c r="E1033" s="1">
        <f>IF('微伴数据'!CR1025="","",'微伴数据'!CR1025)</f>
      </c>
      <c r="F1033" s="1">
        <f>IF('微伴数据'!CL1025="","",'微伴数据'!CL1025)</f>
      </c>
      <c r="G1033" s="1" t="str">
        <v>B</v>
      </c>
      <c r="H1033" s="1" t="str">
        <v>建联</v>
      </c>
      <c r="I1033" s="1">
        <f>VLOOKUP(A1033,'Sheet9'!A:A,1,0)</f>
      </c>
      <c r="J1033" s="3"/>
      <c r="K1033" s="1">
        <f>T1033&amp;CHAR(10)&amp;U1033&amp;CHAR(10)&amp;V1033&amp;CHAR(10)&amp;Y1033&amp;CHAR(10)&amp;Z1033&amp;CHAR(10)&amp;AA1033&amp;CHAR(10)&amp;AB1033&amp;CHAR(10)&amp;AC1033&amp;CHAR(10)&amp;AD1033&amp;CHAR(10)&amp;AE1033</f>
      </c>
      <c r="L1033" s="2">
        <f>IFERROR(VLOOKUP(#REF!,'第一课直播'!D:L,9,0),IFERROR(VLOOKUP('第一课回放'!C:H,5,0),"未到课"))</f>
      </c>
      <c r="M1033" s="2">
        <f>IFERROR(VLOOKUP(#REF!,'第一课回放'!C:H,5,0),"0:00:00")</f>
      </c>
      <c r="N1033" s="2">
        <f>IFERROR(VLOOKUP(#REF!,'第二课直播'!D:L,9,0),"未到课")</f>
      </c>
      <c r="O1033" s="2"/>
      <c r="P1033" s="2"/>
      <c r="Q1033" s="2"/>
      <c r="R1033" s="2"/>
      <c r="S1033" s="1">
        <f>IFERROR(VLOOKUP(A1033,'微伴数据'!A:DB,12,0),"")</f>
      </c>
      <c r="T1033" s="1">
        <f>IFERROR(VLOOKUP(A1033,'微伴数据'!A:DB,32,0),"")</f>
      </c>
      <c r="U1033" s="1">
        <f>IFERROR(VLOOKUP(A1033,'微伴数据'!A:DC,81,0),"")</f>
      </c>
      <c r="V1033" s="1"/>
      <c r="W1033" s="1"/>
      <c r="X1033" s="1">
        <f>IFERROR(VLOOKUP(A1033,'星云问卷'!A:O,8,0),"")</f>
      </c>
      <c r="Y1033" s="3">
        <f>IFERROR(VLOOKUP(A1033,'星云问卷'!A:O,9,0),"")</f>
      </c>
      <c r="Z1033" s="3">
        <f>IFERROR(VLOOKUP(A1033,'星云问卷'!A:O,10,0),"")</f>
      </c>
      <c r="AA1033" s="3">
        <f>IFERROR(VLOOKUP(A1033,'星云问卷'!A:O,11,0),"")</f>
      </c>
      <c r="AB1033" s="3">
        <f>IFERROR(VLOOKUP(A1033,'星云问卷'!A:O,12,0),"")</f>
      </c>
      <c r="AC1033" s="3">
        <f>IFERROR(VLOOKUP(A1033,'星云问卷'!A:O,13,0),"")</f>
      </c>
      <c r="AD1033" s="3">
        <f>IFERROR(VLOOKUP(A1033,'星云问卷'!A:O,14,0),"")</f>
      </c>
      <c r="AE1033" s="3">
        <f>IFERROR(VLOOKUP(A1033,'星云问卷'!A:O,15,0),"")</f>
      </c>
      <c r="AF1033" s="1">
        <f>IFERROR(VLOOKUP(A1033,'微伴数据'!A:DB,72,0),"")</f>
      </c>
      <c r="AG1033" s="5"/>
      <c r="AH1033" s="4"/>
      <c r="AI1033" s="5"/>
      <c r="AJ1033" s="4"/>
      <c r="AK1033" s="4"/>
      <c r="AL1033" s="4"/>
      <c r="AM1033" s="1"/>
      <c r="AN1033" s="1"/>
      <c r="AO1033" s="1"/>
    </row>
    <row r="1034">
      <c r="A1034" s="1">
        <f>IF('微伴数据'!A1032="","",'微伴数据'!A1032)</f>
      </c>
      <c r="B1034" s="1">
        <f>IF('微伴数据'!B1032="","",'微伴数据'!B1032)</f>
      </c>
      <c r="C1034" s="1">
        <f>IF('微伴数据'!G1032="","",'微伴数据'!G1032)</f>
      </c>
      <c r="D1034" s="1">
        <f>IF('微伴数据'!D1032="","",'微伴数据'!D1032)</f>
      </c>
      <c r="E1034" s="1">
        <f>IF('微伴数据'!CR1026="","",'微伴数据'!CR1026)</f>
      </c>
      <c r="F1034" s="1">
        <f>IF('微伴数据'!CL1026="","",'微伴数据'!CL1026)</f>
      </c>
      <c r="G1034" s="1" t="str">
        <v>B</v>
      </c>
      <c r="H1034" s="1" t="str">
        <v>建联</v>
      </c>
      <c r="I1034" s="1">
        <f>VLOOKUP(A1034,'Sheet9'!A:A,1,0)</f>
      </c>
      <c r="J1034" s="3"/>
      <c r="K1034" s="1">
        <f>T1034&amp;CHAR(10)&amp;U1034&amp;CHAR(10)&amp;V1034&amp;CHAR(10)&amp;Y1034&amp;CHAR(10)&amp;Z1034&amp;CHAR(10)&amp;AA1034&amp;CHAR(10)&amp;AB1034&amp;CHAR(10)&amp;AC1034&amp;CHAR(10)&amp;AD1034&amp;CHAR(10)&amp;AE1034</f>
      </c>
      <c r="L1034" s="2">
        <f>IFERROR(VLOOKUP(#REF!,'第一课直播'!D:L,9,0),IFERROR(VLOOKUP('第一课回放'!C:H,5,0),"未到课"))</f>
      </c>
      <c r="M1034" s="2">
        <f>IFERROR(VLOOKUP(#REF!,'第一课回放'!C:H,5,0),"0:00:00")</f>
      </c>
      <c r="N1034" s="2">
        <f>IFERROR(VLOOKUP(#REF!,'第二课直播'!D:L,9,0),"未到课")</f>
      </c>
      <c r="O1034" s="2"/>
      <c r="P1034" s="2"/>
      <c r="Q1034" s="2"/>
      <c r="R1034" s="2"/>
      <c r="S1034" s="1">
        <f>IFERROR(VLOOKUP(A1034,'微伴数据'!A:DB,12,0),"")</f>
      </c>
      <c r="T1034" s="1">
        <f>IFERROR(VLOOKUP(A1034,'微伴数据'!A:DB,32,0),"")</f>
      </c>
      <c r="U1034" s="1">
        <f>IFERROR(VLOOKUP(A1034,'微伴数据'!A:DC,81,0),"")</f>
      </c>
      <c r="V1034" s="1"/>
      <c r="W1034" s="1"/>
      <c r="X1034" s="1">
        <f>IFERROR(VLOOKUP(A1034,'星云问卷'!A:O,8,0),"")</f>
      </c>
      <c r="Y1034" s="3">
        <f>IFERROR(VLOOKUP(A1034,'星云问卷'!A:O,9,0),"")</f>
      </c>
      <c r="Z1034" s="3">
        <f>IFERROR(VLOOKUP(A1034,'星云问卷'!A:O,10,0),"")</f>
      </c>
      <c r="AA1034" s="3">
        <f>IFERROR(VLOOKUP(A1034,'星云问卷'!A:O,11,0),"")</f>
      </c>
      <c r="AB1034" s="3">
        <f>IFERROR(VLOOKUP(A1034,'星云问卷'!A:O,12,0),"")</f>
      </c>
      <c r="AC1034" s="3">
        <f>IFERROR(VLOOKUP(A1034,'星云问卷'!A:O,13,0),"")</f>
      </c>
      <c r="AD1034" s="3">
        <f>IFERROR(VLOOKUP(A1034,'星云问卷'!A:O,14,0),"")</f>
      </c>
      <c r="AE1034" s="3">
        <f>IFERROR(VLOOKUP(A1034,'星云问卷'!A:O,15,0),"")</f>
      </c>
      <c r="AF1034" s="1">
        <f>IFERROR(VLOOKUP(A1034,'微伴数据'!A:DB,72,0),"")</f>
      </c>
      <c r="AG1034" s="5"/>
      <c r="AH1034" s="4"/>
      <c r="AI1034" s="5"/>
      <c r="AJ1034" s="4"/>
      <c r="AK1034" s="4"/>
      <c r="AL1034" s="4"/>
      <c r="AM1034" s="1"/>
      <c r="AN1034" s="1"/>
      <c r="AO1034" s="1"/>
    </row>
    <row r="1035">
      <c r="A1035" s="1">
        <f>IF('微伴数据'!A1033="","",'微伴数据'!A1033)</f>
      </c>
      <c r="B1035" s="1">
        <f>IF('微伴数据'!B1033="","",'微伴数据'!B1033)</f>
      </c>
      <c r="C1035" s="1">
        <f>IF('微伴数据'!G1033="","",'微伴数据'!G1033)</f>
      </c>
      <c r="D1035" s="1">
        <f>IF('微伴数据'!D1033="","",'微伴数据'!D1033)</f>
      </c>
      <c r="E1035" s="1">
        <f>IF('微伴数据'!CR1027="","",'微伴数据'!CR1027)</f>
      </c>
      <c r="F1035" s="1">
        <f>IF('微伴数据'!CL1027="","",'微伴数据'!CL1027)</f>
      </c>
      <c r="G1035" s="1" t="str">
        <v>B</v>
      </c>
      <c r="H1035" s="1" t="str">
        <v>建联</v>
      </c>
      <c r="I1035" s="1">
        <f>VLOOKUP(A1035,'Sheet9'!A:A,1,0)</f>
      </c>
      <c r="J1035" s="3"/>
      <c r="K1035" s="1">
        <f>T1035&amp;CHAR(10)&amp;U1035&amp;CHAR(10)&amp;V1035&amp;CHAR(10)&amp;Y1035&amp;CHAR(10)&amp;Z1035&amp;CHAR(10)&amp;AA1035&amp;CHAR(10)&amp;AB1035&amp;CHAR(10)&amp;AC1035&amp;CHAR(10)&amp;AD1035&amp;CHAR(10)&amp;AE1035</f>
      </c>
      <c r="L1035" s="2">
        <f>IFERROR(VLOOKUP(#REF!,'第一课直播'!D:L,9,0),IFERROR(VLOOKUP('第一课回放'!C:H,5,0),"未到课"))</f>
      </c>
      <c r="M1035" s="2">
        <f>IFERROR(VLOOKUP(#REF!,'第一课回放'!C:H,5,0),"0:00:00")</f>
      </c>
      <c r="N1035" s="2">
        <f>IFERROR(VLOOKUP(#REF!,'第二课直播'!D:L,9,0),"未到课")</f>
      </c>
      <c r="O1035" s="2"/>
      <c r="P1035" s="2"/>
      <c r="Q1035" s="2"/>
      <c r="R1035" s="2"/>
      <c r="S1035" s="1">
        <f>IFERROR(VLOOKUP(A1035,'微伴数据'!A:DB,12,0),"")</f>
      </c>
      <c r="T1035" s="1">
        <f>IFERROR(VLOOKUP(A1035,'微伴数据'!A:DB,32,0),"")</f>
      </c>
      <c r="U1035" s="1">
        <f>IFERROR(VLOOKUP(A1035,'微伴数据'!A:DC,81,0),"")</f>
      </c>
      <c r="V1035" s="1"/>
      <c r="W1035" s="1"/>
      <c r="X1035" s="1">
        <f>IFERROR(VLOOKUP(A1035,'星云问卷'!A:O,8,0),"")</f>
      </c>
      <c r="Y1035" s="3">
        <f>IFERROR(VLOOKUP(A1035,'星云问卷'!A:O,9,0),"")</f>
      </c>
      <c r="Z1035" s="3">
        <f>IFERROR(VLOOKUP(A1035,'星云问卷'!A:O,10,0),"")</f>
      </c>
      <c r="AA1035" s="3">
        <f>IFERROR(VLOOKUP(A1035,'星云问卷'!A:O,11,0),"")</f>
      </c>
      <c r="AB1035" s="3">
        <f>IFERROR(VLOOKUP(A1035,'星云问卷'!A:O,12,0),"")</f>
      </c>
      <c r="AC1035" s="3">
        <f>IFERROR(VLOOKUP(A1035,'星云问卷'!A:O,13,0),"")</f>
      </c>
      <c r="AD1035" s="3">
        <f>IFERROR(VLOOKUP(A1035,'星云问卷'!A:O,14,0),"")</f>
      </c>
      <c r="AE1035" s="3">
        <f>IFERROR(VLOOKUP(A1035,'星云问卷'!A:O,15,0),"")</f>
      </c>
      <c r="AF1035" s="1">
        <f>IFERROR(VLOOKUP(A1035,'微伴数据'!A:DB,72,0),"")</f>
      </c>
      <c r="AG1035" s="5"/>
      <c r="AH1035" s="4"/>
      <c r="AI1035" s="5"/>
      <c r="AJ1035" s="4"/>
      <c r="AK1035" s="4"/>
      <c r="AL1035" s="4"/>
      <c r="AM1035" s="1"/>
      <c r="AN1035" s="1"/>
      <c r="AO1035" s="1"/>
    </row>
    <row r="1036">
      <c r="A1036" s="1">
        <f>IF('微伴数据'!A1034="","",'微伴数据'!A1034)</f>
      </c>
      <c r="B1036" s="1">
        <f>IF('微伴数据'!B1034="","",'微伴数据'!B1034)</f>
      </c>
      <c r="C1036" s="1">
        <f>IF('微伴数据'!G1034="","",'微伴数据'!G1034)</f>
      </c>
      <c r="D1036" s="1">
        <f>IF('微伴数据'!D1034="","",'微伴数据'!D1034)</f>
      </c>
      <c r="E1036" s="1">
        <f>IF('微伴数据'!CR1028="","",'微伴数据'!CR1028)</f>
      </c>
      <c r="F1036" s="1">
        <f>IF('微伴数据'!CL1028="","",'微伴数据'!CL1028)</f>
      </c>
      <c r="G1036" s="1" t="str">
        <v>B</v>
      </c>
      <c r="H1036" s="1" t="str">
        <v>建联</v>
      </c>
      <c r="I1036" s="1">
        <f>VLOOKUP(A1036,'Sheet9'!A:A,1,0)</f>
      </c>
      <c r="J1036" s="3"/>
      <c r="K1036" s="1">
        <f>T1036&amp;CHAR(10)&amp;U1036&amp;CHAR(10)&amp;V1036&amp;CHAR(10)&amp;Y1036&amp;CHAR(10)&amp;Z1036&amp;CHAR(10)&amp;AA1036&amp;CHAR(10)&amp;AB1036&amp;CHAR(10)&amp;AC1036&amp;CHAR(10)&amp;AD1036&amp;CHAR(10)&amp;AE1036</f>
      </c>
      <c r="L1036" s="2">
        <f>IFERROR(VLOOKUP(#REF!,'第一课直播'!D:L,9,0),IFERROR(VLOOKUP('第一课回放'!C:H,5,0),"未到课"))</f>
      </c>
      <c r="M1036" s="2">
        <f>IFERROR(VLOOKUP(#REF!,'第一课回放'!C:H,5,0),"0:00:00")</f>
      </c>
      <c r="N1036" s="2">
        <f>IFERROR(VLOOKUP(#REF!,'第二课直播'!D:L,9,0),"未到课")</f>
      </c>
      <c r="O1036" s="2"/>
      <c r="P1036" s="2"/>
      <c r="Q1036" s="2"/>
      <c r="R1036" s="2"/>
      <c r="S1036" s="1">
        <f>IFERROR(VLOOKUP(A1036,'微伴数据'!A:DB,12,0),"")</f>
      </c>
      <c r="T1036" s="1">
        <f>IFERROR(VLOOKUP(A1036,'微伴数据'!A:DB,32,0),"")</f>
      </c>
      <c r="U1036" s="1">
        <f>IFERROR(VLOOKUP(A1036,'微伴数据'!A:DC,81,0),"")</f>
      </c>
      <c r="V1036" s="1"/>
      <c r="W1036" s="1"/>
      <c r="X1036" s="1">
        <f>IFERROR(VLOOKUP(A1036,'星云问卷'!A:O,8,0),"")</f>
      </c>
      <c r="Y1036" s="3">
        <f>IFERROR(VLOOKUP(A1036,'星云问卷'!A:O,9,0),"")</f>
      </c>
      <c r="Z1036" s="3">
        <f>IFERROR(VLOOKUP(A1036,'星云问卷'!A:O,10,0),"")</f>
      </c>
      <c r="AA1036" s="3">
        <f>IFERROR(VLOOKUP(A1036,'星云问卷'!A:O,11,0),"")</f>
      </c>
      <c r="AB1036" s="3">
        <f>IFERROR(VLOOKUP(A1036,'星云问卷'!A:O,12,0),"")</f>
      </c>
      <c r="AC1036" s="3">
        <f>IFERROR(VLOOKUP(A1036,'星云问卷'!A:O,13,0),"")</f>
      </c>
      <c r="AD1036" s="3">
        <f>IFERROR(VLOOKUP(A1036,'星云问卷'!A:O,14,0),"")</f>
      </c>
      <c r="AE1036" s="3">
        <f>IFERROR(VLOOKUP(A1036,'星云问卷'!A:O,15,0),"")</f>
      </c>
      <c r="AF1036" s="1">
        <f>IFERROR(VLOOKUP(A1036,'微伴数据'!A:DB,72,0),"")</f>
      </c>
      <c r="AG1036" s="5"/>
      <c r="AH1036" s="4"/>
      <c r="AI1036" s="5"/>
      <c r="AJ1036" s="4"/>
      <c r="AK1036" s="4"/>
      <c r="AL1036" s="4"/>
      <c r="AM1036" s="1"/>
      <c r="AN1036" s="1"/>
      <c r="AO1036" s="1"/>
    </row>
    <row r="1037">
      <c r="A1037" s="1">
        <f>IF('微伴数据'!A1035="","",'微伴数据'!A1035)</f>
      </c>
      <c r="B1037" s="1">
        <f>IF('微伴数据'!B1035="","",'微伴数据'!B1035)</f>
      </c>
      <c r="C1037" s="1">
        <f>IF('微伴数据'!G1035="","",'微伴数据'!G1035)</f>
      </c>
      <c r="D1037" s="1">
        <f>IF('微伴数据'!D1035="","",'微伴数据'!D1035)</f>
      </c>
      <c r="E1037" s="1">
        <f>IF('微伴数据'!CR1029="","",'微伴数据'!CR1029)</f>
      </c>
      <c r="F1037" s="1">
        <f>IF('微伴数据'!CL1029="","",'微伴数据'!CL1029)</f>
      </c>
      <c r="G1037" s="1" t="str">
        <v>B</v>
      </c>
      <c r="H1037" s="1" t="str">
        <v>建联</v>
      </c>
      <c r="I1037" s="1">
        <f>VLOOKUP(A1037,'Sheet9'!A:A,1,0)</f>
      </c>
      <c r="J1037" s="3"/>
      <c r="K1037" s="1">
        <f>T1037&amp;CHAR(10)&amp;U1037&amp;CHAR(10)&amp;V1037&amp;CHAR(10)&amp;Y1037&amp;CHAR(10)&amp;Z1037&amp;CHAR(10)&amp;AA1037&amp;CHAR(10)&amp;AB1037&amp;CHAR(10)&amp;AC1037&amp;CHAR(10)&amp;AD1037&amp;CHAR(10)&amp;AE1037</f>
      </c>
      <c r="L1037" s="2">
        <f>IFERROR(VLOOKUP(#REF!,'第一课直播'!D:L,9,0),IFERROR(VLOOKUP('第一课回放'!C:H,5,0),"未到课"))</f>
      </c>
      <c r="M1037" s="2">
        <f>IFERROR(VLOOKUP(#REF!,'第一课回放'!C:H,5,0),"0:00:00")</f>
      </c>
      <c r="N1037" s="2">
        <f>IFERROR(VLOOKUP(#REF!,'第二课直播'!D:L,9,0),"未到课")</f>
      </c>
      <c r="O1037" s="2"/>
      <c r="P1037" s="2"/>
      <c r="Q1037" s="2"/>
      <c r="R1037" s="2"/>
      <c r="S1037" s="1">
        <f>IFERROR(VLOOKUP(A1037,'微伴数据'!A:DB,12,0),"")</f>
      </c>
      <c r="T1037" s="1">
        <f>IFERROR(VLOOKUP(A1037,'微伴数据'!A:DB,32,0),"")</f>
      </c>
      <c r="U1037" s="1">
        <f>IFERROR(VLOOKUP(A1037,'微伴数据'!A:DC,81,0),"")</f>
      </c>
      <c r="V1037" s="1"/>
      <c r="W1037" s="1"/>
      <c r="X1037" s="1">
        <f>IFERROR(VLOOKUP(A1037,'星云问卷'!A:O,8,0),"")</f>
      </c>
      <c r="Y1037" s="3">
        <f>IFERROR(VLOOKUP(A1037,'星云问卷'!A:O,9,0),"")</f>
      </c>
      <c r="Z1037" s="3">
        <f>IFERROR(VLOOKUP(A1037,'星云问卷'!A:O,10,0),"")</f>
      </c>
      <c r="AA1037" s="3">
        <f>IFERROR(VLOOKUP(A1037,'星云问卷'!A:O,11,0),"")</f>
      </c>
      <c r="AB1037" s="3">
        <f>IFERROR(VLOOKUP(A1037,'星云问卷'!A:O,12,0),"")</f>
      </c>
      <c r="AC1037" s="3">
        <f>IFERROR(VLOOKUP(A1037,'星云问卷'!A:O,13,0),"")</f>
      </c>
      <c r="AD1037" s="3">
        <f>IFERROR(VLOOKUP(A1037,'星云问卷'!A:O,14,0),"")</f>
      </c>
      <c r="AE1037" s="3">
        <f>IFERROR(VLOOKUP(A1037,'星云问卷'!A:O,15,0),"")</f>
      </c>
      <c r="AF1037" s="1">
        <f>IFERROR(VLOOKUP(A1037,'微伴数据'!A:DB,72,0),"")</f>
      </c>
      <c r="AG1037" s="5"/>
      <c r="AH1037" s="4"/>
      <c r="AI1037" s="5"/>
      <c r="AJ1037" s="4"/>
      <c r="AK1037" s="4"/>
      <c r="AL1037" s="4"/>
      <c r="AM1037" s="1"/>
      <c r="AN1037" s="1"/>
      <c r="AO1037" s="1"/>
    </row>
    <row r="1038">
      <c r="A1038" s="1">
        <f>IF('微伴数据'!A1036="","",'微伴数据'!A1036)</f>
      </c>
      <c r="B1038" s="1">
        <f>IF('微伴数据'!B1036="","",'微伴数据'!B1036)</f>
      </c>
      <c r="C1038" s="1">
        <f>IF('微伴数据'!G1036="","",'微伴数据'!G1036)</f>
      </c>
      <c r="D1038" s="1">
        <f>IF('微伴数据'!D1036="","",'微伴数据'!D1036)</f>
      </c>
      <c r="E1038" s="1">
        <f>IF('微伴数据'!CR1030="","",'微伴数据'!CR1030)</f>
      </c>
      <c r="F1038" s="1">
        <f>IF('微伴数据'!CL1030="","",'微伴数据'!CL1030)</f>
      </c>
      <c r="G1038" s="1" t="str">
        <v>B</v>
      </c>
      <c r="H1038" s="1" t="str">
        <v>建联</v>
      </c>
      <c r="I1038" s="1">
        <f>VLOOKUP(A1038,'Sheet9'!A:A,1,0)</f>
      </c>
      <c r="J1038" s="3"/>
      <c r="K1038" s="1">
        <f>T1038&amp;CHAR(10)&amp;U1038&amp;CHAR(10)&amp;V1038&amp;CHAR(10)&amp;Y1038&amp;CHAR(10)&amp;Z1038&amp;CHAR(10)&amp;AA1038&amp;CHAR(10)&amp;AB1038&amp;CHAR(10)&amp;AC1038&amp;CHAR(10)&amp;AD1038&amp;CHAR(10)&amp;AE1038</f>
      </c>
      <c r="L1038" s="2">
        <f>IFERROR(VLOOKUP(#REF!,'第一课直播'!D:L,9,0),IFERROR(VLOOKUP('第一课回放'!C:H,5,0),"未到课"))</f>
      </c>
      <c r="M1038" s="2">
        <f>IFERROR(VLOOKUP(#REF!,'第一课回放'!C:H,5,0),"0:00:00")</f>
      </c>
      <c r="N1038" s="2">
        <f>IFERROR(VLOOKUP(#REF!,'第二课直播'!D:L,9,0),"未到课")</f>
      </c>
      <c r="O1038" s="2"/>
      <c r="P1038" s="2"/>
      <c r="Q1038" s="2"/>
      <c r="R1038" s="2"/>
      <c r="S1038" s="1">
        <f>IFERROR(VLOOKUP(A1038,'微伴数据'!A:DB,12,0),"")</f>
      </c>
      <c r="T1038" s="1">
        <f>IFERROR(VLOOKUP(A1038,'微伴数据'!A:DB,32,0),"")</f>
      </c>
      <c r="U1038" s="1">
        <f>IFERROR(VLOOKUP(A1038,'微伴数据'!A:DC,81,0),"")</f>
      </c>
      <c r="V1038" s="1"/>
      <c r="W1038" s="1"/>
      <c r="X1038" s="1">
        <f>IFERROR(VLOOKUP(A1038,'星云问卷'!A:O,8,0),"")</f>
      </c>
      <c r="Y1038" s="3">
        <f>IFERROR(VLOOKUP(A1038,'星云问卷'!A:O,9,0),"")</f>
      </c>
      <c r="Z1038" s="3">
        <f>IFERROR(VLOOKUP(A1038,'星云问卷'!A:O,10,0),"")</f>
      </c>
      <c r="AA1038" s="3">
        <f>IFERROR(VLOOKUP(A1038,'星云问卷'!A:O,11,0),"")</f>
      </c>
      <c r="AB1038" s="3">
        <f>IFERROR(VLOOKUP(A1038,'星云问卷'!A:O,12,0),"")</f>
      </c>
      <c r="AC1038" s="3">
        <f>IFERROR(VLOOKUP(A1038,'星云问卷'!A:O,13,0),"")</f>
      </c>
      <c r="AD1038" s="3">
        <f>IFERROR(VLOOKUP(A1038,'星云问卷'!A:O,14,0),"")</f>
      </c>
      <c r="AE1038" s="3">
        <f>IFERROR(VLOOKUP(A1038,'星云问卷'!A:O,15,0),"")</f>
      </c>
      <c r="AF1038" s="1">
        <f>IFERROR(VLOOKUP(A1038,'微伴数据'!A:DB,72,0),"")</f>
      </c>
      <c r="AG1038" s="5"/>
      <c r="AH1038" s="4"/>
      <c r="AI1038" s="5"/>
      <c r="AJ1038" s="4"/>
      <c r="AK1038" s="4"/>
      <c r="AL1038" s="4"/>
      <c r="AM1038" s="1"/>
      <c r="AN1038" s="1"/>
      <c r="AO1038" s="1"/>
    </row>
    <row r="1039">
      <c r="A1039" s="1">
        <f>IF('微伴数据'!A1037="","",'微伴数据'!A1037)</f>
      </c>
      <c r="B1039" s="1">
        <f>IF('微伴数据'!B1037="","",'微伴数据'!B1037)</f>
      </c>
      <c r="C1039" s="1">
        <f>IF('微伴数据'!G1037="","",'微伴数据'!G1037)</f>
      </c>
      <c r="D1039" s="1">
        <f>IF('微伴数据'!D1037="","",'微伴数据'!D1037)</f>
      </c>
      <c r="E1039" s="1">
        <f>IF('微伴数据'!CR1031="","",'微伴数据'!CR1031)</f>
      </c>
      <c r="F1039" s="1">
        <f>IF('微伴数据'!CL1031="","",'微伴数据'!CL1031)</f>
      </c>
      <c r="G1039" s="1" t="str">
        <v>B</v>
      </c>
      <c r="H1039" s="1" t="str">
        <v>建联</v>
      </c>
      <c r="I1039" s="1">
        <f>VLOOKUP(A1039,'Sheet9'!A:A,1,0)</f>
      </c>
      <c r="J1039" s="3"/>
      <c r="K1039" s="1">
        <f>T1039&amp;CHAR(10)&amp;U1039&amp;CHAR(10)&amp;V1039&amp;CHAR(10)&amp;Y1039&amp;CHAR(10)&amp;Z1039&amp;CHAR(10)&amp;AA1039&amp;CHAR(10)&amp;AB1039&amp;CHAR(10)&amp;AC1039&amp;CHAR(10)&amp;AD1039&amp;CHAR(10)&amp;AE1039</f>
      </c>
      <c r="L1039" s="2">
        <f>IFERROR(VLOOKUP(#REF!,'第一课直播'!D:L,9,0),IFERROR(VLOOKUP('第一课回放'!C:H,5,0),"未到课"))</f>
      </c>
      <c r="M1039" s="2">
        <f>IFERROR(VLOOKUP(#REF!,'第一课回放'!C:H,5,0),"0:00:00")</f>
      </c>
      <c r="N1039" s="2">
        <f>IFERROR(VLOOKUP(#REF!,'第二课直播'!D:L,9,0),"未到课")</f>
      </c>
      <c r="O1039" s="2"/>
      <c r="P1039" s="2"/>
      <c r="Q1039" s="2"/>
      <c r="R1039" s="2"/>
      <c r="S1039" s="1">
        <f>IFERROR(VLOOKUP(A1039,'微伴数据'!A:DB,12,0),"")</f>
      </c>
      <c r="T1039" s="1">
        <f>IFERROR(VLOOKUP(A1039,'微伴数据'!A:DB,32,0),"")</f>
      </c>
      <c r="U1039" s="1">
        <f>IFERROR(VLOOKUP(A1039,'微伴数据'!A:DC,81,0),"")</f>
      </c>
      <c r="V1039" s="1"/>
      <c r="W1039" s="1"/>
      <c r="X1039" s="1">
        <f>IFERROR(VLOOKUP(A1039,'星云问卷'!A:O,8,0),"")</f>
      </c>
      <c r="Y1039" s="3">
        <f>IFERROR(VLOOKUP(A1039,'星云问卷'!A:O,9,0),"")</f>
      </c>
      <c r="Z1039" s="3">
        <f>IFERROR(VLOOKUP(A1039,'星云问卷'!A:O,10,0),"")</f>
      </c>
      <c r="AA1039" s="3">
        <f>IFERROR(VLOOKUP(A1039,'星云问卷'!A:O,11,0),"")</f>
      </c>
      <c r="AB1039" s="3">
        <f>IFERROR(VLOOKUP(A1039,'星云问卷'!A:O,12,0),"")</f>
      </c>
      <c r="AC1039" s="3">
        <f>IFERROR(VLOOKUP(A1039,'星云问卷'!A:O,13,0),"")</f>
      </c>
      <c r="AD1039" s="3">
        <f>IFERROR(VLOOKUP(A1039,'星云问卷'!A:O,14,0),"")</f>
      </c>
      <c r="AE1039" s="3">
        <f>IFERROR(VLOOKUP(A1039,'星云问卷'!A:O,15,0),"")</f>
      </c>
      <c r="AF1039" s="1">
        <f>IFERROR(VLOOKUP(A1039,'微伴数据'!A:DB,72,0),"")</f>
      </c>
      <c r="AG1039" s="5"/>
      <c r="AH1039" s="4"/>
      <c r="AI1039" s="5"/>
      <c r="AJ1039" s="4"/>
      <c r="AK1039" s="4"/>
      <c r="AL1039" s="4"/>
      <c r="AM1039" s="1"/>
      <c r="AN1039" s="1"/>
      <c r="AO1039" s="1"/>
    </row>
    <row r="1040">
      <c r="A1040" s="1">
        <f>IF('微伴数据'!A1038="","",'微伴数据'!A1038)</f>
      </c>
      <c r="B1040" s="1">
        <f>IF('微伴数据'!B1038="","",'微伴数据'!B1038)</f>
      </c>
      <c r="C1040" s="1">
        <f>IF('微伴数据'!G1038="","",'微伴数据'!G1038)</f>
      </c>
      <c r="D1040" s="1">
        <f>IF('微伴数据'!D1038="","",'微伴数据'!D1038)</f>
      </c>
      <c r="E1040" s="1">
        <f>IF('微伴数据'!CR1032="","",'微伴数据'!CR1032)</f>
      </c>
      <c r="F1040" s="1">
        <f>IF('微伴数据'!CL1032="","",'微伴数据'!CL1032)</f>
      </c>
      <c r="G1040" s="1" t="str">
        <v>B</v>
      </c>
      <c r="H1040" s="1" t="str">
        <v>建联</v>
      </c>
      <c r="I1040" s="1">
        <f>VLOOKUP(A1040,'Sheet9'!A:A,1,0)</f>
      </c>
      <c r="J1040" s="3"/>
      <c r="K1040" s="1">
        <f>T1040&amp;CHAR(10)&amp;U1040&amp;CHAR(10)&amp;V1040&amp;CHAR(10)&amp;Y1040&amp;CHAR(10)&amp;Z1040&amp;CHAR(10)&amp;AA1040&amp;CHAR(10)&amp;AB1040&amp;CHAR(10)&amp;AC1040&amp;CHAR(10)&amp;AD1040&amp;CHAR(10)&amp;AE1040</f>
      </c>
      <c r="L1040" s="2">
        <f>IFERROR(VLOOKUP(#REF!,'第一课直播'!D:L,9,0),IFERROR(VLOOKUP('第一课回放'!C:H,5,0),"未到课"))</f>
      </c>
      <c r="M1040" s="2">
        <f>IFERROR(VLOOKUP(#REF!,'第一课回放'!C:H,5,0),"0:00:00")</f>
      </c>
      <c r="N1040" s="2">
        <f>IFERROR(VLOOKUP(#REF!,'第二课直播'!D:L,9,0),"未到课")</f>
      </c>
      <c r="O1040" s="2"/>
      <c r="P1040" s="2"/>
      <c r="Q1040" s="2"/>
      <c r="R1040" s="2"/>
      <c r="S1040" s="1">
        <f>IFERROR(VLOOKUP(A1040,'微伴数据'!A:DB,12,0),"")</f>
      </c>
      <c r="T1040" s="1">
        <f>IFERROR(VLOOKUP(A1040,'微伴数据'!A:DB,32,0),"")</f>
      </c>
      <c r="U1040" s="1">
        <f>IFERROR(VLOOKUP(A1040,'微伴数据'!A:DC,81,0),"")</f>
      </c>
      <c r="V1040" s="1"/>
      <c r="W1040" s="1"/>
      <c r="X1040" s="1">
        <f>IFERROR(VLOOKUP(A1040,'星云问卷'!A:O,8,0),"")</f>
      </c>
      <c r="Y1040" s="3">
        <f>IFERROR(VLOOKUP(A1040,'星云问卷'!A:O,9,0),"")</f>
      </c>
      <c r="Z1040" s="3">
        <f>IFERROR(VLOOKUP(A1040,'星云问卷'!A:O,10,0),"")</f>
      </c>
      <c r="AA1040" s="3">
        <f>IFERROR(VLOOKUP(A1040,'星云问卷'!A:O,11,0),"")</f>
      </c>
      <c r="AB1040" s="3">
        <f>IFERROR(VLOOKUP(A1040,'星云问卷'!A:O,12,0),"")</f>
      </c>
      <c r="AC1040" s="3">
        <f>IFERROR(VLOOKUP(A1040,'星云问卷'!A:O,13,0),"")</f>
      </c>
      <c r="AD1040" s="3">
        <f>IFERROR(VLOOKUP(A1040,'星云问卷'!A:O,14,0),"")</f>
      </c>
      <c r="AE1040" s="3">
        <f>IFERROR(VLOOKUP(A1040,'星云问卷'!A:O,15,0),"")</f>
      </c>
      <c r="AF1040" s="1">
        <f>IFERROR(VLOOKUP(A1040,'微伴数据'!A:DB,72,0),"")</f>
      </c>
      <c r="AG1040" s="5"/>
      <c r="AH1040" s="4"/>
      <c r="AI1040" s="5"/>
      <c r="AJ1040" s="4"/>
      <c r="AK1040" s="4"/>
      <c r="AL1040" s="4"/>
      <c r="AM1040" s="1"/>
      <c r="AN1040" s="1"/>
      <c r="AO1040" s="1"/>
    </row>
    <row r="1041">
      <c r="A1041" s="1">
        <f>IF('微伴数据'!A1039="","",'微伴数据'!A1039)</f>
      </c>
      <c r="B1041" s="1">
        <f>IF('微伴数据'!B1039="","",'微伴数据'!B1039)</f>
      </c>
      <c r="C1041" s="1">
        <f>IF('微伴数据'!G1039="","",'微伴数据'!G1039)</f>
      </c>
      <c r="D1041" s="1">
        <f>IF('微伴数据'!D1039="","",'微伴数据'!D1039)</f>
      </c>
      <c r="E1041" s="1">
        <f>IF('微伴数据'!CR1033="","",'微伴数据'!CR1033)</f>
      </c>
      <c r="F1041" s="1">
        <f>IF('微伴数据'!CL1033="","",'微伴数据'!CL1033)</f>
      </c>
      <c r="G1041" s="1" t="str">
        <v>B</v>
      </c>
      <c r="H1041" s="1" t="str">
        <v>建联</v>
      </c>
      <c r="I1041" s="1">
        <f>VLOOKUP(A1041,'Sheet9'!A:A,1,0)</f>
      </c>
      <c r="J1041" s="3"/>
      <c r="K1041" s="1">
        <f>T1041&amp;CHAR(10)&amp;U1041&amp;CHAR(10)&amp;V1041&amp;CHAR(10)&amp;Y1041&amp;CHAR(10)&amp;Z1041&amp;CHAR(10)&amp;AA1041&amp;CHAR(10)&amp;AB1041&amp;CHAR(10)&amp;AC1041&amp;CHAR(10)&amp;AD1041&amp;CHAR(10)&amp;AE1041</f>
      </c>
      <c r="L1041" s="2">
        <f>IFERROR(VLOOKUP(#REF!,'第一课直播'!D:L,9,0),IFERROR(VLOOKUP('第一课回放'!C:H,5,0),"未到课"))</f>
      </c>
      <c r="M1041" s="2">
        <f>IFERROR(VLOOKUP(#REF!,'第一课回放'!C:H,5,0),"0:00:00")</f>
      </c>
      <c r="N1041" s="2">
        <f>IFERROR(VLOOKUP(#REF!,'第二课直播'!D:L,9,0),"未到课")</f>
      </c>
      <c r="O1041" s="2"/>
      <c r="P1041" s="2"/>
      <c r="Q1041" s="2"/>
      <c r="R1041" s="2"/>
      <c r="S1041" s="1">
        <f>IFERROR(VLOOKUP(A1041,'微伴数据'!A:DB,12,0),"")</f>
      </c>
      <c r="T1041" s="1">
        <f>IFERROR(VLOOKUP(A1041,'微伴数据'!A:DB,32,0),"")</f>
      </c>
      <c r="U1041" s="1">
        <f>IFERROR(VLOOKUP(A1041,'微伴数据'!A:DC,81,0),"")</f>
      </c>
      <c r="V1041" s="1"/>
      <c r="W1041" s="1"/>
      <c r="X1041" s="1">
        <f>IFERROR(VLOOKUP(A1041,'星云问卷'!A:O,8,0),"")</f>
      </c>
      <c r="Y1041" s="3">
        <f>IFERROR(VLOOKUP(A1041,'星云问卷'!A:O,9,0),"")</f>
      </c>
      <c r="Z1041" s="3">
        <f>IFERROR(VLOOKUP(A1041,'星云问卷'!A:O,10,0),"")</f>
      </c>
      <c r="AA1041" s="3">
        <f>IFERROR(VLOOKUP(A1041,'星云问卷'!A:O,11,0),"")</f>
      </c>
      <c r="AB1041" s="3">
        <f>IFERROR(VLOOKUP(A1041,'星云问卷'!A:O,12,0),"")</f>
      </c>
      <c r="AC1041" s="3">
        <f>IFERROR(VLOOKUP(A1041,'星云问卷'!A:O,13,0),"")</f>
      </c>
      <c r="AD1041" s="3">
        <f>IFERROR(VLOOKUP(A1041,'星云问卷'!A:O,14,0),"")</f>
      </c>
      <c r="AE1041" s="3">
        <f>IFERROR(VLOOKUP(A1041,'星云问卷'!A:O,15,0),"")</f>
      </c>
      <c r="AF1041" s="1">
        <f>IFERROR(VLOOKUP(A1041,'微伴数据'!A:DB,72,0),"")</f>
      </c>
      <c r="AG1041" s="5"/>
      <c r="AH1041" s="4"/>
      <c r="AI1041" s="5"/>
      <c r="AJ1041" s="4"/>
      <c r="AK1041" s="4"/>
      <c r="AL1041" s="4"/>
      <c r="AM1041" s="1"/>
      <c r="AN1041" s="1"/>
      <c r="AO1041" s="1"/>
    </row>
    <row r="1042">
      <c r="A1042" s="1">
        <f>IF('微伴数据'!A1040="","",'微伴数据'!A1040)</f>
      </c>
      <c r="B1042" s="1">
        <f>IF('微伴数据'!B1040="","",'微伴数据'!B1040)</f>
      </c>
      <c r="C1042" s="1">
        <f>IF('微伴数据'!G1040="","",'微伴数据'!G1040)</f>
      </c>
      <c r="D1042" s="1">
        <f>IF('微伴数据'!D1040="","",'微伴数据'!D1040)</f>
      </c>
      <c r="E1042" s="1">
        <f>IF('微伴数据'!CR1034="","",'微伴数据'!CR1034)</f>
      </c>
      <c r="F1042" s="1">
        <f>IF('微伴数据'!CL1034="","",'微伴数据'!CL1034)</f>
      </c>
      <c r="G1042" s="1" t="str">
        <v>B</v>
      </c>
      <c r="H1042" s="1" t="str">
        <v>建联</v>
      </c>
      <c r="I1042" s="1">
        <f>VLOOKUP(A1042,'Sheet9'!A:A,1,0)</f>
      </c>
      <c r="J1042" s="3"/>
      <c r="K1042" s="1">
        <f>T1042&amp;CHAR(10)&amp;U1042&amp;CHAR(10)&amp;V1042&amp;CHAR(10)&amp;Y1042&amp;CHAR(10)&amp;Z1042&amp;CHAR(10)&amp;AA1042&amp;CHAR(10)&amp;AB1042&amp;CHAR(10)&amp;AC1042&amp;CHAR(10)&amp;AD1042&amp;CHAR(10)&amp;AE1042</f>
      </c>
      <c r="L1042" s="2">
        <f>IFERROR(VLOOKUP(#REF!,'第一课直播'!D:L,9,0),IFERROR(VLOOKUP('第一课回放'!C:H,5,0),"未到课"))</f>
      </c>
      <c r="M1042" s="2">
        <f>IFERROR(VLOOKUP(#REF!,'第一课回放'!C:H,5,0),"0:00:00")</f>
      </c>
      <c r="N1042" s="2">
        <f>IFERROR(VLOOKUP(#REF!,'第二课直播'!D:L,9,0),"未到课")</f>
      </c>
      <c r="O1042" s="2"/>
      <c r="P1042" s="2"/>
      <c r="Q1042" s="2"/>
      <c r="R1042" s="2"/>
      <c r="S1042" s="1">
        <f>IFERROR(VLOOKUP(A1042,'微伴数据'!A:DB,12,0),"")</f>
      </c>
      <c r="T1042" s="1">
        <f>IFERROR(VLOOKUP(A1042,'微伴数据'!A:DB,32,0),"")</f>
      </c>
      <c r="U1042" s="1">
        <f>IFERROR(VLOOKUP(A1042,'微伴数据'!A:DC,81,0),"")</f>
      </c>
      <c r="V1042" s="1"/>
      <c r="W1042" s="1"/>
      <c r="X1042" s="1">
        <f>IFERROR(VLOOKUP(A1042,'星云问卷'!A:O,8,0),"")</f>
      </c>
      <c r="Y1042" s="3">
        <f>IFERROR(VLOOKUP(A1042,'星云问卷'!A:O,9,0),"")</f>
      </c>
      <c r="Z1042" s="3">
        <f>IFERROR(VLOOKUP(A1042,'星云问卷'!A:O,10,0),"")</f>
      </c>
      <c r="AA1042" s="3">
        <f>IFERROR(VLOOKUP(A1042,'星云问卷'!A:O,11,0),"")</f>
      </c>
      <c r="AB1042" s="3">
        <f>IFERROR(VLOOKUP(A1042,'星云问卷'!A:O,12,0),"")</f>
      </c>
      <c r="AC1042" s="3">
        <f>IFERROR(VLOOKUP(A1042,'星云问卷'!A:O,13,0),"")</f>
      </c>
      <c r="AD1042" s="3">
        <f>IFERROR(VLOOKUP(A1042,'星云问卷'!A:O,14,0),"")</f>
      </c>
      <c r="AE1042" s="3">
        <f>IFERROR(VLOOKUP(A1042,'星云问卷'!A:O,15,0),"")</f>
      </c>
      <c r="AF1042" s="1">
        <f>IFERROR(VLOOKUP(A1042,'微伴数据'!A:DB,72,0),"")</f>
      </c>
      <c r="AG1042" s="5"/>
      <c r="AH1042" s="4"/>
      <c r="AI1042" s="5"/>
      <c r="AJ1042" s="4"/>
      <c r="AK1042" s="4"/>
      <c r="AL1042" s="4"/>
      <c r="AM1042" s="1"/>
      <c r="AN1042" s="1"/>
      <c r="AO1042" s="1"/>
    </row>
    <row r="1043">
      <c r="A1043" s="1">
        <f>IF('微伴数据'!A1041="","",'微伴数据'!A1041)</f>
      </c>
      <c r="B1043" s="1">
        <f>IF('微伴数据'!B1041="","",'微伴数据'!B1041)</f>
      </c>
      <c r="C1043" s="1">
        <f>IF('微伴数据'!G1041="","",'微伴数据'!G1041)</f>
      </c>
      <c r="D1043" s="1">
        <f>IF('微伴数据'!D1041="","",'微伴数据'!D1041)</f>
      </c>
      <c r="E1043" s="1">
        <f>IF('微伴数据'!CR1035="","",'微伴数据'!CR1035)</f>
      </c>
      <c r="F1043" s="1">
        <f>IF('微伴数据'!CL1035="","",'微伴数据'!CL1035)</f>
      </c>
      <c r="G1043" s="1" t="str">
        <v>B</v>
      </c>
      <c r="H1043" s="1" t="str">
        <v>建联</v>
      </c>
      <c r="I1043" s="1">
        <f>VLOOKUP(A1043,'Sheet9'!A:A,1,0)</f>
      </c>
      <c r="J1043" s="3"/>
      <c r="K1043" s="1">
        <f>T1043&amp;CHAR(10)&amp;U1043&amp;CHAR(10)&amp;V1043&amp;CHAR(10)&amp;Y1043&amp;CHAR(10)&amp;Z1043&amp;CHAR(10)&amp;AA1043&amp;CHAR(10)&amp;AB1043&amp;CHAR(10)&amp;AC1043&amp;CHAR(10)&amp;AD1043&amp;CHAR(10)&amp;AE1043</f>
      </c>
      <c r="L1043" s="2">
        <f>IFERROR(VLOOKUP(#REF!,'第一课直播'!D:L,9,0),IFERROR(VLOOKUP('第一课回放'!C:H,5,0),"未到课"))</f>
      </c>
      <c r="M1043" s="2">
        <f>IFERROR(VLOOKUP(#REF!,'第一课回放'!C:H,5,0),"0:00:00")</f>
      </c>
      <c r="N1043" s="2">
        <f>IFERROR(VLOOKUP(#REF!,'第二课直播'!D:L,9,0),"未到课")</f>
      </c>
      <c r="O1043" s="2"/>
      <c r="P1043" s="2"/>
      <c r="Q1043" s="2"/>
      <c r="R1043" s="2"/>
      <c r="S1043" s="1">
        <f>IFERROR(VLOOKUP(A1043,'微伴数据'!A:DB,12,0),"")</f>
      </c>
      <c r="T1043" s="1">
        <f>IFERROR(VLOOKUP(A1043,'微伴数据'!A:DB,32,0),"")</f>
      </c>
      <c r="U1043" s="1">
        <f>IFERROR(VLOOKUP(A1043,'微伴数据'!A:DC,81,0),"")</f>
      </c>
      <c r="V1043" s="1"/>
      <c r="W1043" s="1"/>
      <c r="X1043" s="1">
        <f>IFERROR(VLOOKUP(A1043,'星云问卷'!A:O,8,0),"")</f>
      </c>
      <c r="Y1043" s="3">
        <f>IFERROR(VLOOKUP(A1043,'星云问卷'!A:O,9,0),"")</f>
      </c>
      <c r="Z1043" s="3">
        <f>IFERROR(VLOOKUP(A1043,'星云问卷'!A:O,10,0),"")</f>
      </c>
      <c r="AA1043" s="3">
        <f>IFERROR(VLOOKUP(A1043,'星云问卷'!A:O,11,0),"")</f>
      </c>
      <c r="AB1043" s="3">
        <f>IFERROR(VLOOKUP(A1043,'星云问卷'!A:O,12,0),"")</f>
      </c>
      <c r="AC1043" s="3">
        <f>IFERROR(VLOOKUP(A1043,'星云问卷'!A:O,13,0),"")</f>
      </c>
      <c r="AD1043" s="3">
        <f>IFERROR(VLOOKUP(A1043,'星云问卷'!A:O,14,0),"")</f>
      </c>
      <c r="AE1043" s="3">
        <f>IFERROR(VLOOKUP(A1043,'星云问卷'!A:O,15,0),"")</f>
      </c>
      <c r="AF1043" s="1">
        <f>IFERROR(VLOOKUP(A1043,'微伴数据'!A:DB,72,0),"")</f>
      </c>
      <c r="AG1043" s="5"/>
      <c r="AH1043" s="4"/>
      <c r="AI1043" s="5"/>
      <c r="AJ1043" s="4"/>
      <c r="AK1043" s="4"/>
      <c r="AL1043" s="4"/>
      <c r="AM1043" s="1"/>
      <c r="AN1043" s="1"/>
      <c r="AO1043" s="1"/>
    </row>
    <row r="1044">
      <c r="A1044" s="1">
        <f>IF('微伴数据'!A1042="","",'微伴数据'!A1042)</f>
      </c>
      <c r="B1044" s="1">
        <f>IF('微伴数据'!B1042="","",'微伴数据'!B1042)</f>
      </c>
      <c r="C1044" s="1">
        <f>IF('微伴数据'!G1042="","",'微伴数据'!G1042)</f>
      </c>
      <c r="D1044" s="1">
        <f>IF('微伴数据'!D1042="","",'微伴数据'!D1042)</f>
      </c>
      <c r="E1044" s="1">
        <f>IF('微伴数据'!CR1036="","",'微伴数据'!CR1036)</f>
      </c>
      <c r="F1044" s="1">
        <f>IF('微伴数据'!CL1036="","",'微伴数据'!CL1036)</f>
      </c>
      <c r="G1044" s="1" t="str">
        <v>B</v>
      </c>
      <c r="H1044" s="1" t="str">
        <v>建联</v>
      </c>
      <c r="I1044" s="1">
        <f>VLOOKUP(A1044,'Sheet9'!A:A,1,0)</f>
      </c>
      <c r="J1044" s="3"/>
      <c r="K1044" s="1">
        <f>T1044&amp;CHAR(10)&amp;U1044&amp;CHAR(10)&amp;V1044&amp;CHAR(10)&amp;Y1044&amp;CHAR(10)&amp;Z1044&amp;CHAR(10)&amp;AA1044&amp;CHAR(10)&amp;AB1044&amp;CHAR(10)&amp;AC1044&amp;CHAR(10)&amp;AD1044&amp;CHAR(10)&amp;AE1044</f>
      </c>
      <c r="L1044" s="2">
        <f>IFERROR(VLOOKUP(#REF!,'第一课直播'!D:L,9,0),IFERROR(VLOOKUP('第一课回放'!C:H,5,0),"未到课"))</f>
      </c>
      <c r="M1044" s="2">
        <f>IFERROR(VLOOKUP(#REF!,'第一课回放'!C:H,5,0),"0:00:00")</f>
      </c>
      <c r="N1044" s="2">
        <f>IFERROR(VLOOKUP(#REF!,'第二课直播'!D:L,9,0),"未到课")</f>
      </c>
      <c r="O1044" s="2"/>
      <c r="P1044" s="2"/>
      <c r="Q1044" s="2"/>
      <c r="R1044" s="2"/>
      <c r="S1044" s="1">
        <f>IFERROR(VLOOKUP(A1044,'微伴数据'!A:DB,12,0),"")</f>
      </c>
      <c r="T1044" s="1">
        <f>IFERROR(VLOOKUP(A1044,'微伴数据'!A:DB,32,0),"")</f>
      </c>
      <c r="U1044" s="1">
        <f>IFERROR(VLOOKUP(A1044,'微伴数据'!A:DC,81,0),"")</f>
      </c>
      <c r="V1044" s="1"/>
      <c r="W1044" s="1"/>
      <c r="X1044" s="1">
        <f>IFERROR(VLOOKUP(A1044,'星云问卷'!A:O,8,0),"")</f>
      </c>
      <c r="Y1044" s="3">
        <f>IFERROR(VLOOKUP(A1044,'星云问卷'!A:O,9,0),"")</f>
      </c>
      <c r="Z1044" s="3">
        <f>IFERROR(VLOOKUP(A1044,'星云问卷'!A:O,10,0),"")</f>
      </c>
      <c r="AA1044" s="3">
        <f>IFERROR(VLOOKUP(A1044,'星云问卷'!A:O,11,0),"")</f>
      </c>
      <c r="AB1044" s="3">
        <f>IFERROR(VLOOKUP(A1044,'星云问卷'!A:O,12,0),"")</f>
      </c>
      <c r="AC1044" s="3">
        <f>IFERROR(VLOOKUP(A1044,'星云问卷'!A:O,13,0),"")</f>
      </c>
      <c r="AD1044" s="3">
        <f>IFERROR(VLOOKUP(A1044,'星云问卷'!A:O,14,0),"")</f>
      </c>
      <c r="AE1044" s="3">
        <f>IFERROR(VLOOKUP(A1044,'星云问卷'!A:O,15,0),"")</f>
      </c>
      <c r="AF1044" s="1">
        <f>IFERROR(VLOOKUP(A1044,'微伴数据'!A:DB,72,0),"")</f>
      </c>
      <c r="AG1044" s="5"/>
      <c r="AH1044" s="4"/>
      <c r="AI1044" s="5"/>
      <c r="AJ1044" s="4"/>
      <c r="AK1044" s="4"/>
      <c r="AL1044" s="4"/>
      <c r="AM1044" s="1"/>
      <c r="AN1044" s="1"/>
      <c r="AO1044" s="1"/>
    </row>
    <row r="1045">
      <c r="A1045" s="1">
        <f>IF('微伴数据'!A1043="","",'微伴数据'!A1043)</f>
      </c>
      <c r="B1045" s="1">
        <f>IF('微伴数据'!B1043="","",'微伴数据'!B1043)</f>
      </c>
      <c r="C1045" s="1">
        <f>IF('微伴数据'!G1043="","",'微伴数据'!G1043)</f>
      </c>
      <c r="D1045" s="1">
        <f>IF('微伴数据'!D1043="","",'微伴数据'!D1043)</f>
      </c>
      <c r="E1045" s="1">
        <f>IF('微伴数据'!CR1037="","",'微伴数据'!CR1037)</f>
      </c>
      <c r="F1045" s="1">
        <f>IF('微伴数据'!CL1037="","",'微伴数据'!CL1037)</f>
      </c>
      <c r="G1045" s="1" t="str">
        <v>B</v>
      </c>
      <c r="H1045" s="1" t="str">
        <v>建联</v>
      </c>
      <c r="I1045" s="1">
        <f>VLOOKUP(A1045,'Sheet9'!A:A,1,0)</f>
      </c>
      <c r="J1045" s="3"/>
      <c r="K1045" s="1">
        <f>T1045&amp;CHAR(10)&amp;U1045&amp;CHAR(10)&amp;V1045&amp;CHAR(10)&amp;Y1045&amp;CHAR(10)&amp;Z1045&amp;CHAR(10)&amp;AA1045&amp;CHAR(10)&amp;AB1045&amp;CHAR(10)&amp;AC1045&amp;CHAR(10)&amp;AD1045&amp;CHAR(10)&amp;AE1045</f>
      </c>
      <c r="L1045" s="2">
        <f>IFERROR(VLOOKUP(#REF!,'第一课直播'!D:L,9,0),IFERROR(VLOOKUP('第一课回放'!C:H,5,0),"未到课"))</f>
      </c>
      <c r="M1045" s="2">
        <f>IFERROR(VLOOKUP(#REF!,'第一课回放'!C:H,5,0),"0:00:00")</f>
      </c>
      <c r="N1045" s="2">
        <f>IFERROR(VLOOKUP(#REF!,'第二课直播'!D:L,9,0),"未到课")</f>
      </c>
      <c r="O1045" s="2"/>
      <c r="P1045" s="2"/>
      <c r="Q1045" s="2"/>
      <c r="R1045" s="2"/>
      <c r="S1045" s="1">
        <f>IFERROR(VLOOKUP(A1045,'微伴数据'!A:DB,12,0),"")</f>
      </c>
      <c r="T1045" s="1">
        <f>IFERROR(VLOOKUP(A1045,'微伴数据'!A:DB,32,0),"")</f>
      </c>
      <c r="U1045" s="1">
        <f>IFERROR(VLOOKUP(A1045,'微伴数据'!A:DC,81,0),"")</f>
      </c>
      <c r="V1045" s="1"/>
      <c r="W1045" s="1"/>
      <c r="X1045" s="1">
        <f>IFERROR(VLOOKUP(A1045,'星云问卷'!A:O,8,0),"")</f>
      </c>
      <c r="Y1045" s="3">
        <f>IFERROR(VLOOKUP(A1045,'星云问卷'!A:O,9,0),"")</f>
      </c>
      <c r="Z1045" s="3">
        <f>IFERROR(VLOOKUP(A1045,'星云问卷'!A:O,10,0),"")</f>
      </c>
      <c r="AA1045" s="3">
        <f>IFERROR(VLOOKUP(A1045,'星云问卷'!A:O,11,0),"")</f>
      </c>
      <c r="AB1045" s="3">
        <f>IFERROR(VLOOKUP(A1045,'星云问卷'!A:O,12,0),"")</f>
      </c>
      <c r="AC1045" s="3">
        <f>IFERROR(VLOOKUP(A1045,'星云问卷'!A:O,13,0),"")</f>
      </c>
      <c r="AD1045" s="3">
        <f>IFERROR(VLOOKUP(A1045,'星云问卷'!A:O,14,0),"")</f>
      </c>
      <c r="AE1045" s="3">
        <f>IFERROR(VLOOKUP(A1045,'星云问卷'!A:O,15,0),"")</f>
      </c>
      <c r="AF1045" s="1">
        <f>IFERROR(VLOOKUP(A1045,'微伴数据'!A:DB,72,0),"")</f>
      </c>
      <c r="AG1045" s="5"/>
      <c r="AH1045" s="4"/>
      <c r="AI1045" s="5"/>
      <c r="AJ1045" s="4"/>
      <c r="AK1045" s="4"/>
      <c r="AL1045" s="4"/>
      <c r="AM1045" s="1"/>
      <c r="AN1045" s="1"/>
      <c r="AO1045" s="1"/>
    </row>
    <row r="1046">
      <c r="A1046" s="1">
        <f>IF('微伴数据'!A1044="","",'微伴数据'!A1044)</f>
      </c>
      <c r="B1046" s="1">
        <f>IF('微伴数据'!B1044="","",'微伴数据'!B1044)</f>
      </c>
      <c r="C1046" s="1">
        <f>IF('微伴数据'!G1044="","",'微伴数据'!G1044)</f>
      </c>
      <c r="D1046" s="1">
        <f>IF('微伴数据'!D1044="","",'微伴数据'!D1044)</f>
      </c>
      <c r="E1046" s="1">
        <f>IF('微伴数据'!CR1038="","",'微伴数据'!CR1038)</f>
      </c>
      <c r="F1046" s="1">
        <f>IF('微伴数据'!CL1038="","",'微伴数据'!CL1038)</f>
      </c>
      <c r="G1046" s="1" t="str">
        <v>B</v>
      </c>
      <c r="H1046" s="1" t="str">
        <v>建联</v>
      </c>
      <c r="I1046" s="1">
        <f>VLOOKUP(A1046,'Sheet9'!A:A,1,0)</f>
      </c>
      <c r="J1046" s="3"/>
      <c r="K1046" s="1">
        <f>T1046&amp;CHAR(10)&amp;U1046&amp;CHAR(10)&amp;V1046&amp;CHAR(10)&amp;Y1046&amp;CHAR(10)&amp;Z1046&amp;CHAR(10)&amp;AA1046&amp;CHAR(10)&amp;AB1046&amp;CHAR(10)&amp;AC1046&amp;CHAR(10)&amp;AD1046&amp;CHAR(10)&amp;AE1046</f>
      </c>
      <c r="L1046" s="2">
        <f>IFERROR(VLOOKUP(#REF!,'第一课直播'!D:L,9,0),IFERROR(VLOOKUP('第一课回放'!C:H,5,0),"未到课"))</f>
      </c>
      <c r="M1046" s="2">
        <f>IFERROR(VLOOKUP(#REF!,'第一课回放'!C:H,5,0),"0:00:00")</f>
      </c>
      <c r="N1046" s="2">
        <f>IFERROR(VLOOKUP(#REF!,'第二课直播'!D:L,9,0),"未到课")</f>
      </c>
      <c r="O1046" s="2"/>
      <c r="P1046" s="2"/>
      <c r="Q1046" s="2"/>
      <c r="R1046" s="2"/>
      <c r="S1046" s="1">
        <f>IFERROR(VLOOKUP(A1046,'微伴数据'!A:DB,12,0),"")</f>
      </c>
      <c r="T1046" s="1">
        <f>IFERROR(VLOOKUP(A1046,'微伴数据'!A:DB,32,0),"")</f>
      </c>
      <c r="U1046" s="1">
        <f>IFERROR(VLOOKUP(A1046,'微伴数据'!A:DC,81,0),"")</f>
      </c>
      <c r="V1046" s="1"/>
      <c r="W1046" s="1"/>
      <c r="X1046" s="1">
        <f>IFERROR(VLOOKUP(A1046,'星云问卷'!A:O,8,0),"")</f>
      </c>
      <c r="Y1046" s="3">
        <f>IFERROR(VLOOKUP(A1046,'星云问卷'!A:O,9,0),"")</f>
      </c>
      <c r="Z1046" s="3">
        <f>IFERROR(VLOOKUP(A1046,'星云问卷'!A:O,10,0),"")</f>
      </c>
      <c r="AA1046" s="3">
        <f>IFERROR(VLOOKUP(A1046,'星云问卷'!A:O,11,0),"")</f>
      </c>
      <c r="AB1046" s="3">
        <f>IFERROR(VLOOKUP(A1046,'星云问卷'!A:O,12,0),"")</f>
      </c>
      <c r="AC1046" s="3">
        <f>IFERROR(VLOOKUP(A1046,'星云问卷'!A:O,13,0),"")</f>
      </c>
      <c r="AD1046" s="3">
        <f>IFERROR(VLOOKUP(A1046,'星云问卷'!A:O,14,0),"")</f>
      </c>
      <c r="AE1046" s="3">
        <f>IFERROR(VLOOKUP(A1046,'星云问卷'!A:O,15,0),"")</f>
      </c>
      <c r="AF1046" s="1">
        <f>IFERROR(VLOOKUP(A1046,'微伴数据'!A:DB,72,0),"")</f>
      </c>
      <c r="AG1046" s="5"/>
      <c r="AH1046" s="4"/>
      <c r="AI1046" s="5"/>
      <c r="AJ1046" s="4"/>
      <c r="AK1046" s="4"/>
      <c r="AL1046" s="4"/>
      <c r="AM1046" s="1"/>
      <c r="AN1046" s="1"/>
      <c r="AO1046" s="1"/>
    </row>
    <row r="1047">
      <c r="A1047" s="1">
        <f>IF('微伴数据'!A1045="","",'微伴数据'!A1045)</f>
      </c>
      <c r="B1047" s="1">
        <f>IF('微伴数据'!B1045="","",'微伴数据'!B1045)</f>
      </c>
      <c r="C1047" s="1">
        <f>IF('微伴数据'!G1045="","",'微伴数据'!G1045)</f>
      </c>
      <c r="D1047" s="1">
        <f>IF('微伴数据'!D1045="","",'微伴数据'!D1045)</f>
      </c>
      <c r="E1047" s="1">
        <f>IF('微伴数据'!CR1039="","",'微伴数据'!CR1039)</f>
      </c>
      <c r="F1047" s="1">
        <f>IF('微伴数据'!CL1039="","",'微伴数据'!CL1039)</f>
      </c>
      <c r="G1047" s="1" t="str">
        <v>B</v>
      </c>
      <c r="H1047" s="1" t="str">
        <v>建联</v>
      </c>
      <c r="I1047" s="1">
        <f>VLOOKUP(A1047,'Sheet9'!A:A,1,0)</f>
      </c>
      <c r="J1047" s="3"/>
      <c r="K1047" s="1">
        <f>T1047&amp;CHAR(10)&amp;U1047&amp;CHAR(10)&amp;V1047&amp;CHAR(10)&amp;Y1047&amp;CHAR(10)&amp;Z1047&amp;CHAR(10)&amp;AA1047&amp;CHAR(10)&amp;AB1047&amp;CHAR(10)&amp;AC1047&amp;CHAR(10)&amp;AD1047&amp;CHAR(10)&amp;AE1047</f>
      </c>
      <c r="L1047" s="2">
        <f>IFERROR(VLOOKUP(#REF!,'第一课直播'!D:L,9,0),IFERROR(VLOOKUP('第一课回放'!C:H,5,0),"未到课"))</f>
      </c>
      <c r="M1047" s="2">
        <f>IFERROR(VLOOKUP(#REF!,'第一课回放'!C:H,5,0),"0:00:00")</f>
      </c>
      <c r="N1047" s="2">
        <f>IFERROR(VLOOKUP(#REF!,'第二课直播'!D:L,9,0),"未到课")</f>
      </c>
      <c r="O1047" s="2"/>
      <c r="P1047" s="2"/>
      <c r="Q1047" s="2"/>
      <c r="R1047" s="2"/>
      <c r="S1047" s="1">
        <f>IFERROR(VLOOKUP(A1047,'微伴数据'!A:DB,12,0),"")</f>
      </c>
      <c r="T1047" s="1">
        <f>IFERROR(VLOOKUP(A1047,'微伴数据'!A:DB,32,0),"")</f>
      </c>
      <c r="U1047" s="1">
        <f>IFERROR(VLOOKUP(A1047,'微伴数据'!A:DC,81,0),"")</f>
      </c>
      <c r="V1047" s="1"/>
      <c r="W1047" s="1"/>
      <c r="X1047" s="1">
        <f>IFERROR(VLOOKUP(A1047,'星云问卷'!A:O,8,0),"")</f>
      </c>
      <c r="Y1047" s="3">
        <f>IFERROR(VLOOKUP(A1047,'星云问卷'!A:O,9,0),"")</f>
      </c>
      <c r="Z1047" s="3">
        <f>IFERROR(VLOOKUP(A1047,'星云问卷'!A:O,10,0),"")</f>
      </c>
      <c r="AA1047" s="3">
        <f>IFERROR(VLOOKUP(A1047,'星云问卷'!A:O,11,0),"")</f>
      </c>
      <c r="AB1047" s="3">
        <f>IFERROR(VLOOKUP(A1047,'星云问卷'!A:O,12,0),"")</f>
      </c>
      <c r="AC1047" s="3">
        <f>IFERROR(VLOOKUP(A1047,'星云问卷'!A:O,13,0),"")</f>
      </c>
      <c r="AD1047" s="3">
        <f>IFERROR(VLOOKUP(A1047,'星云问卷'!A:O,14,0),"")</f>
      </c>
      <c r="AE1047" s="3">
        <f>IFERROR(VLOOKUP(A1047,'星云问卷'!A:O,15,0),"")</f>
      </c>
      <c r="AF1047" s="1">
        <f>IFERROR(VLOOKUP(A1047,'微伴数据'!A:DB,72,0),"")</f>
      </c>
      <c r="AG1047" s="5"/>
      <c r="AH1047" s="4"/>
      <c r="AI1047" s="5"/>
      <c r="AJ1047" s="4"/>
      <c r="AK1047" s="4"/>
      <c r="AL1047" s="4"/>
      <c r="AM1047" s="1"/>
      <c r="AN1047" s="1"/>
      <c r="AO1047" s="1"/>
    </row>
    <row r="1048">
      <c r="A1048" s="1">
        <f>IF('微伴数据'!A1046="","",'微伴数据'!A1046)</f>
      </c>
      <c r="B1048" s="1">
        <f>IF('微伴数据'!B1046="","",'微伴数据'!B1046)</f>
      </c>
      <c r="C1048" s="1">
        <f>IF('微伴数据'!G1046="","",'微伴数据'!G1046)</f>
      </c>
      <c r="D1048" s="1">
        <f>IF('微伴数据'!D1046="","",'微伴数据'!D1046)</f>
      </c>
      <c r="E1048" s="1">
        <f>IF('微伴数据'!CR1040="","",'微伴数据'!CR1040)</f>
      </c>
      <c r="F1048" s="1">
        <f>IF('微伴数据'!CL1040="","",'微伴数据'!CL1040)</f>
      </c>
      <c r="G1048" s="1" t="str">
        <v>B</v>
      </c>
      <c r="H1048" s="1" t="str">
        <v>建联</v>
      </c>
      <c r="I1048" s="1">
        <f>VLOOKUP(A1048,'Sheet9'!A:A,1,0)</f>
      </c>
      <c r="J1048" s="3"/>
      <c r="K1048" s="1">
        <f>T1048&amp;CHAR(10)&amp;U1048&amp;CHAR(10)&amp;V1048&amp;CHAR(10)&amp;Y1048&amp;CHAR(10)&amp;Z1048&amp;CHAR(10)&amp;AA1048&amp;CHAR(10)&amp;AB1048&amp;CHAR(10)&amp;AC1048&amp;CHAR(10)&amp;AD1048&amp;CHAR(10)&amp;AE1048</f>
      </c>
      <c r="L1048" s="2">
        <f>IFERROR(VLOOKUP(#REF!,'第一课直播'!D:L,9,0),IFERROR(VLOOKUP('第一课回放'!C:H,5,0),"未到课"))</f>
      </c>
      <c r="M1048" s="2">
        <f>IFERROR(VLOOKUP(#REF!,'第一课回放'!C:H,5,0),"0:00:00")</f>
      </c>
      <c r="N1048" s="2">
        <f>IFERROR(VLOOKUP(#REF!,'第二课直播'!D:L,9,0),"未到课")</f>
      </c>
      <c r="O1048" s="2"/>
      <c r="P1048" s="2"/>
      <c r="Q1048" s="2"/>
      <c r="R1048" s="2"/>
      <c r="S1048" s="1">
        <f>IFERROR(VLOOKUP(A1048,'微伴数据'!A:DB,12,0),"")</f>
      </c>
      <c r="T1048" s="1">
        <f>IFERROR(VLOOKUP(A1048,'微伴数据'!A:DB,32,0),"")</f>
      </c>
      <c r="U1048" s="1">
        <f>IFERROR(VLOOKUP(A1048,'微伴数据'!A:DC,81,0),"")</f>
      </c>
      <c r="V1048" s="1"/>
      <c r="W1048" s="1"/>
      <c r="X1048" s="1">
        <f>IFERROR(VLOOKUP(A1048,'星云问卷'!A:O,8,0),"")</f>
      </c>
      <c r="Y1048" s="3">
        <f>IFERROR(VLOOKUP(A1048,'星云问卷'!A:O,9,0),"")</f>
      </c>
      <c r="Z1048" s="3">
        <f>IFERROR(VLOOKUP(A1048,'星云问卷'!A:O,10,0),"")</f>
      </c>
      <c r="AA1048" s="3">
        <f>IFERROR(VLOOKUP(A1048,'星云问卷'!A:O,11,0),"")</f>
      </c>
      <c r="AB1048" s="3">
        <f>IFERROR(VLOOKUP(A1048,'星云问卷'!A:O,12,0),"")</f>
      </c>
      <c r="AC1048" s="3">
        <f>IFERROR(VLOOKUP(A1048,'星云问卷'!A:O,13,0),"")</f>
      </c>
      <c r="AD1048" s="3">
        <f>IFERROR(VLOOKUP(A1048,'星云问卷'!A:O,14,0),"")</f>
      </c>
      <c r="AE1048" s="3">
        <f>IFERROR(VLOOKUP(A1048,'星云问卷'!A:O,15,0),"")</f>
      </c>
      <c r="AF1048" s="1">
        <f>IFERROR(VLOOKUP(A1048,'微伴数据'!A:DB,72,0),"")</f>
      </c>
      <c r="AG1048" s="5"/>
      <c r="AH1048" s="4"/>
      <c r="AI1048" s="5"/>
      <c r="AJ1048" s="4"/>
      <c r="AK1048" s="4"/>
      <c r="AL1048" s="4"/>
      <c r="AM1048" s="1"/>
      <c r="AN1048" s="1"/>
      <c r="AO1048" s="1"/>
    </row>
    <row r="1049">
      <c r="A1049" s="1">
        <f>IF('微伴数据'!A1047="","",'微伴数据'!A1047)</f>
      </c>
      <c r="B1049" s="1">
        <f>IF('微伴数据'!B1047="","",'微伴数据'!B1047)</f>
      </c>
      <c r="C1049" s="1">
        <f>IF('微伴数据'!G1047="","",'微伴数据'!G1047)</f>
      </c>
      <c r="D1049" s="1">
        <f>IF('微伴数据'!D1047="","",'微伴数据'!D1047)</f>
      </c>
      <c r="E1049" s="1">
        <f>IF('微伴数据'!CR1041="","",'微伴数据'!CR1041)</f>
      </c>
      <c r="F1049" s="1">
        <f>IF('微伴数据'!CL1041="","",'微伴数据'!CL1041)</f>
      </c>
      <c r="G1049" s="1" t="str">
        <v>B</v>
      </c>
      <c r="H1049" s="1" t="str">
        <v>建联</v>
      </c>
      <c r="I1049" s="1">
        <f>VLOOKUP(A1049,'Sheet9'!A:A,1,0)</f>
      </c>
      <c r="J1049" s="3"/>
      <c r="K1049" s="1">
        <f>T1049&amp;CHAR(10)&amp;U1049&amp;CHAR(10)&amp;V1049&amp;CHAR(10)&amp;Y1049&amp;CHAR(10)&amp;Z1049&amp;CHAR(10)&amp;AA1049&amp;CHAR(10)&amp;AB1049&amp;CHAR(10)&amp;AC1049&amp;CHAR(10)&amp;AD1049&amp;CHAR(10)&amp;AE1049</f>
      </c>
      <c r="L1049" s="2">
        <f>IFERROR(VLOOKUP(#REF!,'第一课直播'!D:L,9,0),IFERROR(VLOOKUP('第一课回放'!C:H,5,0),"未到课"))</f>
      </c>
      <c r="M1049" s="2">
        <f>IFERROR(VLOOKUP(#REF!,'第一课回放'!C:H,5,0),"0:00:00")</f>
      </c>
      <c r="N1049" s="2">
        <f>IFERROR(VLOOKUP(#REF!,'第二课直播'!D:L,9,0),"未到课")</f>
      </c>
      <c r="O1049" s="2"/>
      <c r="P1049" s="2"/>
      <c r="Q1049" s="2"/>
      <c r="R1049" s="2"/>
      <c r="S1049" s="1">
        <f>IFERROR(VLOOKUP(A1049,'微伴数据'!A:DB,12,0),"")</f>
      </c>
      <c r="T1049" s="1">
        <f>IFERROR(VLOOKUP(A1049,'微伴数据'!A:DB,32,0),"")</f>
      </c>
      <c r="U1049" s="1">
        <f>IFERROR(VLOOKUP(A1049,'微伴数据'!A:DC,81,0),"")</f>
      </c>
      <c r="V1049" s="1"/>
      <c r="W1049" s="1"/>
      <c r="X1049" s="1">
        <f>IFERROR(VLOOKUP(A1049,'星云问卷'!A:O,8,0),"")</f>
      </c>
      <c r="Y1049" s="3">
        <f>IFERROR(VLOOKUP(A1049,'星云问卷'!A:O,9,0),"")</f>
      </c>
      <c r="Z1049" s="3">
        <f>IFERROR(VLOOKUP(A1049,'星云问卷'!A:O,10,0),"")</f>
      </c>
      <c r="AA1049" s="3">
        <f>IFERROR(VLOOKUP(A1049,'星云问卷'!A:O,11,0),"")</f>
      </c>
      <c r="AB1049" s="3">
        <f>IFERROR(VLOOKUP(A1049,'星云问卷'!A:O,12,0),"")</f>
      </c>
      <c r="AC1049" s="3">
        <f>IFERROR(VLOOKUP(A1049,'星云问卷'!A:O,13,0),"")</f>
      </c>
      <c r="AD1049" s="3">
        <f>IFERROR(VLOOKUP(A1049,'星云问卷'!A:O,14,0),"")</f>
      </c>
      <c r="AE1049" s="3">
        <f>IFERROR(VLOOKUP(A1049,'星云问卷'!A:O,15,0),"")</f>
      </c>
      <c r="AF1049" s="1">
        <f>IFERROR(VLOOKUP(A1049,'微伴数据'!A:DB,72,0),"")</f>
      </c>
      <c r="AG1049" s="5"/>
      <c r="AH1049" s="4"/>
      <c r="AI1049" s="5"/>
      <c r="AJ1049" s="4"/>
      <c r="AK1049" s="4"/>
      <c r="AL1049" s="4"/>
      <c r="AM1049" s="1"/>
      <c r="AN1049" s="1"/>
      <c r="AO1049" s="1"/>
    </row>
    <row r="1050">
      <c r="A1050" s="1">
        <f>IF('微伴数据'!A1048="","",'微伴数据'!A1048)</f>
      </c>
      <c r="B1050" s="1">
        <f>IF('微伴数据'!B1048="","",'微伴数据'!B1048)</f>
      </c>
      <c r="C1050" s="1">
        <f>IF('微伴数据'!G1048="","",'微伴数据'!G1048)</f>
      </c>
      <c r="D1050" s="1">
        <f>IF('微伴数据'!D1048="","",'微伴数据'!D1048)</f>
      </c>
      <c r="E1050" s="1">
        <f>IF('微伴数据'!CR1042="","",'微伴数据'!CR1042)</f>
      </c>
      <c r="F1050" s="1">
        <f>IF('微伴数据'!CL1042="","",'微伴数据'!CL1042)</f>
      </c>
      <c r="G1050" s="1" t="str">
        <v>B</v>
      </c>
      <c r="H1050" s="1" t="str">
        <v>建联</v>
      </c>
      <c r="I1050" s="1">
        <f>VLOOKUP(A1050,'Sheet9'!A:A,1,0)</f>
      </c>
      <c r="J1050" s="3"/>
      <c r="K1050" s="1">
        <f>T1050&amp;CHAR(10)&amp;U1050&amp;CHAR(10)&amp;V1050&amp;CHAR(10)&amp;Y1050&amp;CHAR(10)&amp;Z1050&amp;CHAR(10)&amp;AA1050&amp;CHAR(10)&amp;AB1050&amp;CHAR(10)&amp;AC1050&amp;CHAR(10)&amp;AD1050&amp;CHAR(10)&amp;AE1050</f>
      </c>
      <c r="L1050" s="2">
        <f>IFERROR(VLOOKUP(#REF!,'第一课直播'!D:L,9,0),IFERROR(VLOOKUP('第一课回放'!C:H,5,0),"未到课"))</f>
      </c>
      <c r="M1050" s="2">
        <f>IFERROR(VLOOKUP(#REF!,'第一课回放'!C:H,5,0),"0:00:00")</f>
      </c>
      <c r="N1050" s="2">
        <f>IFERROR(VLOOKUP(#REF!,'第二课直播'!D:L,9,0),"未到课")</f>
      </c>
      <c r="O1050" s="2"/>
      <c r="P1050" s="2"/>
      <c r="Q1050" s="2"/>
      <c r="R1050" s="2"/>
      <c r="S1050" s="1">
        <f>IFERROR(VLOOKUP(A1050,'微伴数据'!A:DB,12,0),"")</f>
      </c>
      <c r="T1050" s="1">
        <f>IFERROR(VLOOKUP(A1050,'微伴数据'!A:DB,32,0),"")</f>
      </c>
      <c r="U1050" s="1">
        <f>IFERROR(VLOOKUP(A1050,'微伴数据'!A:DC,81,0),"")</f>
      </c>
      <c r="V1050" s="1"/>
      <c r="W1050" s="1"/>
      <c r="X1050" s="1">
        <f>IFERROR(VLOOKUP(A1050,'星云问卷'!A:O,8,0),"")</f>
      </c>
      <c r="Y1050" s="3">
        <f>IFERROR(VLOOKUP(A1050,'星云问卷'!A:O,9,0),"")</f>
      </c>
      <c r="Z1050" s="3">
        <f>IFERROR(VLOOKUP(A1050,'星云问卷'!A:O,10,0),"")</f>
      </c>
      <c r="AA1050" s="3">
        <f>IFERROR(VLOOKUP(A1050,'星云问卷'!A:O,11,0),"")</f>
      </c>
      <c r="AB1050" s="3">
        <f>IFERROR(VLOOKUP(A1050,'星云问卷'!A:O,12,0),"")</f>
      </c>
      <c r="AC1050" s="3">
        <f>IFERROR(VLOOKUP(A1050,'星云问卷'!A:O,13,0),"")</f>
      </c>
      <c r="AD1050" s="3">
        <f>IFERROR(VLOOKUP(A1050,'星云问卷'!A:O,14,0),"")</f>
      </c>
      <c r="AE1050" s="3">
        <f>IFERROR(VLOOKUP(A1050,'星云问卷'!A:O,15,0),"")</f>
      </c>
      <c r="AF1050" s="1">
        <f>IFERROR(VLOOKUP(A1050,'微伴数据'!A:DB,72,0),"")</f>
      </c>
      <c r="AG1050" s="5"/>
      <c r="AH1050" s="4"/>
      <c r="AI1050" s="5"/>
      <c r="AJ1050" s="4"/>
      <c r="AK1050" s="4"/>
      <c r="AL1050" s="4"/>
      <c r="AM1050" s="1"/>
      <c r="AN1050" s="1"/>
      <c r="AO1050" s="1"/>
    </row>
    <row r="1051">
      <c r="A1051" s="1">
        <f>IF('微伴数据'!A1049="","",'微伴数据'!A1049)</f>
      </c>
      <c r="B1051" s="1">
        <f>IF('微伴数据'!B1049="","",'微伴数据'!B1049)</f>
      </c>
      <c r="C1051" s="1">
        <f>IF('微伴数据'!G1049="","",'微伴数据'!G1049)</f>
      </c>
      <c r="D1051" s="1">
        <f>IF('微伴数据'!D1049="","",'微伴数据'!D1049)</f>
      </c>
      <c r="E1051" s="1">
        <f>IF('微伴数据'!CR1043="","",'微伴数据'!CR1043)</f>
      </c>
      <c r="F1051" s="1">
        <f>IF('微伴数据'!CL1043="","",'微伴数据'!CL1043)</f>
      </c>
      <c r="G1051" s="1" t="str">
        <v>B</v>
      </c>
      <c r="H1051" s="1" t="str">
        <v>建联</v>
      </c>
      <c r="I1051" s="1">
        <f>VLOOKUP(A1051,'Sheet9'!A:A,1,0)</f>
      </c>
      <c r="J1051" s="3"/>
      <c r="K1051" s="1">
        <f>T1051&amp;CHAR(10)&amp;U1051&amp;CHAR(10)&amp;V1051&amp;CHAR(10)&amp;Y1051&amp;CHAR(10)&amp;Z1051&amp;CHAR(10)&amp;AA1051&amp;CHAR(10)&amp;AB1051&amp;CHAR(10)&amp;AC1051&amp;CHAR(10)&amp;AD1051&amp;CHAR(10)&amp;AE1051</f>
      </c>
      <c r="L1051" s="2">
        <f>IFERROR(VLOOKUP(#REF!,'第一课直播'!D:L,9,0),IFERROR(VLOOKUP('第一课回放'!C:H,5,0),"未到课"))</f>
      </c>
      <c r="M1051" s="2">
        <f>IFERROR(VLOOKUP(#REF!,'第一课回放'!C:H,5,0),"0:00:00")</f>
      </c>
      <c r="N1051" s="2">
        <f>IFERROR(VLOOKUP(#REF!,'第二课直播'!D:L,9,0),"未到课")</f>
      </c>
      <c r="O1051" s="2"/>
      <c r="P1051" s="2"/>
      <c r="Q1051" s="2"/>
      <c r="R1051" s="2"/>
      <c r="S1051" s="1">
        <f>IFERROR(VLOOKUP(A1051,'微伴数据'!A:DB,12,0),"")</f>
      </c>
      <c r="T1051" s="1">
        <f>IFERROR(VLOOKUP(A1051,'微伴数据'!A:DB,32,0),"")</f>
      </c>
      <c r="U1051" s="1">
        <f>IFERROR(VLOOKUP(A1051,'微伴数据'!A:DC,81,0),"")</f>
      </c>
      <c r="V1051" s="1"/>
      <c r="W1051" s="1"/>
      <c r="X1051" s="1">
        <f>IFERROR(VLOOKUP(A1051,'星云问卷'!A:O,8,0),"")</f>
      </c>
      <c r="Y1051" s="3">
        <f>IFERROR(VLOOKUP(A1051,'星云问卷'!A:O,9,0),"")</f>
      </c>
      <c r="Z1051" s="3">
        <f>IFERROR(VLOOKUP(A1051,'星云问卷'!A:O,10,0),"")</f>
      </c>
      <c r="AA1051" s="3">
        <f>IFERROR(VLOOKUP(A1051,'星云问卷'!A:O,11,0),"")</f>
      </c>
      <c r="AB1051" s="3">
        <f>IFERROR(VLOOKUP(A1051,'星云问卷'!A:O,12,0),"")</f>
      </c>
      <c r="AC1051" s="3">
        <f>IFERROR(VLOOKUP(A1051,'星云问卷'!A:O,13,0),"")</f>
      </c>
      <c r="AD1051" s="3">
        <f>IFERROR(VLOOKUP(A1051,'星云问卷'!A:O,14,0),"")</f>
      </c>
      <c r="AE1051" s="3">
        <f>IFERROR(VLOOKUP(A1051,'星云问卷'!A:O,15,0),"")</f>
      </c>
      <c r="AF1051" s="1">
        <f>IFERROR(VLOOKUP(A1051,'微伴数据'!A:DB,72,0),"")</f>
      </c>
      <c r="AG1051" s="5"/>
      <c r="AH1051" s="4"/>
      <c r="AI1051" s="5"/>
      <c r="AJ1051" s="4"/>
      <c r="AK1051" s="4"/>
      <c r="AL1051" s="4"/>
      <c r="AM1051" s="1"/>
      <c r="AN1051" s="1"/>
      <c r="AO1051" s="1"/>
    </row>
    <row r="1052">
      <c r="A1052" s="1">
        <f>IF('微伴数据'!A1050="","",'微伴数据'!A1050)</f>
      </c>
      <c r="B1052" s="1">
        <f>IF('微伴数据'!B1050="","",'微伴数据'!B1050)</f>
      </c>
      <c r="C1052" s="1">
        <f>IF('微伴数据'!G1050="","",'微伴数据'!G1050)</f>
      </c>
      <c r="D1052" s="1">
        <f>IF('微伴数据'!D1050="","",'微伴数据'!D1050)</f>
      </c>
      <c r="E1052" s="1">
        <f>IF('微伴数据'!CR1044="","",'微伴数据'!CR1044)</f>
      </c>
      <c r="F1052" s="1">
        <f>IF('微伴数据'!CL1044="","",'微伴数据'!CL1044)</f>
      </c>
      <c r="G1052" s="1" t="str">
        <v>B</v>
      </c>
      <c r="H1052" s="1" t="str">
        <v>建联</v>
      </c>
      <c r="I1052" s="1">
        <f>VLOOKUP(A1052,'Sheet9'!A:A,1,0)</f>
      </c>
      <c r="J1052" s="3"/>
      <c r="K1052" s="1">
        <f>T1052&amp;CHAR(10)&amp;U1052&amp;CHAR(10)&amp;V1052&amp;CHAR(10)&amp;Y1052&amp;CHAR(10)&amp;Z1052&amp;CHAR(10)&amp;AA1052&amp;CHAR(10)&amp;AB1052&amp;CHAR(10)&amp;AC1052&amp;CHAR(10)&amp;AD1052&amp;CHAR(10)&amp;AE1052</f>
      </c>
      <c r="L1052" s="2">
        <f>IFERROR(VLOOKUP(#REF!,'第一课直播'!D:L,9,0),IFERROR(VLOOKUP('第一课回放'!C:H,5,0),"未到课"))</f>
      </c>
      <c r="M1052" s="2">
        <f>IFERROR(VLOOKUP(#REF!,'第一课回放'!C:H,5,0),"0:00:00")</f>
      </c>
      <c r="N1052" s="2">
        <f>IFERROR(VLOOKUP(#REF!,'第二课直播'!D:L,9,0),"未到课")</f>
      </c>
      <c r="O1052" s="2"/>
      <c r="P1052" s="2"/>
      <c r="Q1052" s="2"/>
      <c r="R1052" s="2"/>
      <c r="S1052" s="1">
        <f>IFERROR(VLOOKUP(A1052,'微伴数据'!A:DB,12,0),"")</f>
      </c>
      <c r="T1052" s="1">
        <f>IFERROR(VLOOKUP(A1052,'微伴数据'!A:DB,32,0),"")</f>
      </c>
      <c r="U1052" s="1">
        <f>IFERROR(VLOOKUP(A1052,'微伴数据'!A:DC,81,0),"")</f>
      </c>
      <c r="V1052" s="1"/>
      <c r="W1052" s="1"/>
      <c r="X1052" s="1">
        <f>IFERROR(VLOOKUP(A1052,'星云问卷'!A:O,8,0),"")</f>
      </c>
      <c r="Y1052" s="3">
        <f>IFERROR(VLOOKUP(A1052,'星云问卷'!A:O,9,0),"")</f>
      </c>
      <c r="Z1052" s="3">
        <f>IFERROR(VLOOKUP(A1052,'星云问卷'!A:O,10,0),"")</f>
      </c>
      <c r="AA1052" s="3">
        <f>IFERROR(VLOOKUP(A1052,'星云问卷'!A:O,11,0),"")</f>
      </c>
      <c r="AB1052" s="3">
        <f>IFERROR(VLOOKUP(A1052,'星云问卷'!A:O,12,0),"")</f>
      </c>
      <c r="AC1052" s="3">
        <f>IFERROR(VLOOKUP(A1052,'星云问卷'!A:O,13,0),"")</f>
      </c>
      <c r="AD1052" s="3">
        <f>IFERROR(VLOOKUP(A1052,'星云问卷'!A:O,14,0),"")</f>
      </c>
      <c r="AE1052" s="3">
        <f>IFERROR(VLOOKUP(A1052,'星云问卷'!A:O,15,0),"")</f>
      </c>
      <c r="AF1052" s="1">
        <f>IFERROR(VLOOKUP(A1052,'微伴数据'!A:DB,72,0),"")</f>
      </c>
      <c r="AG1052" s="5"/>
      <c r="AH1052" s="4"/>
      <c r="AI1052" s="5"/>
      <c r="AJ1052" s="4"/>
      <c r="AK1052" s="4"/>
      <c r="AL1052" s="4"/>
      <c r="AM1052" s="1"/>
      <c r="AN1052" s="1"/>
      <c r="AO1052" s="1"/>
    </row>
    <row r="1053">
      <c r="A1053" s="1">
        <f>IF('微伴数据'!A1051="","",'微伴数据'!A1051)</f>
      </c>
      <c r="B1053" s="1">
        <f>IF('微伴数据'!B1051="","",'微伴数据'!B1051)</f>
      </c>
      <c r="C1053" s="1">
        <f>IF('微伴数据'!G1051="","",'微伴数据'!G1051)</f>
      </c>
      <c r="D1053" s="1">
        <f>IF('微伴数据'!D1051="","",'微伴数据'!D1051)</f>
      </c>
      <c r="E1053" s="1">
        <f>IF('微伴数据'!CR1045="","",'微伴数据'!CR1045)</f>
      </c>
      <c r="F1053" s="1">
        <f>IF('微伴数据'!CL1045="","",'微伴数据'!CL1045)</f>
      </c>
      <c r="G1053" s="1" t="str">
        <v>B</v>
      </c>
      <c r="H1053" s="1" t="str">
        <v>建联</v>
      </c>
      <c r="I1053" s="1">
        <f>VLOOKUP(A1053,'Sheet9'!A:A,1,0)</f>
      </c>
      <c r="J1053" s="3"/>
      <c r="K1053" s="1">
        <f>T1053&amp;CHAR(10)&amp;U1053&amp;CHAR(10)&amp;V1053&amp;CHAR(10)&amp;Y1053&amp;CHAR(10)&amp;Z1053&amp;CHAR(10)&amp;AA1053&amp;CHAR(10)&amp;AB1053&amp;CHAR(10)&amp;AC1053&amp;CHAR(10)&amp;AD1053&amp;CHAR(10)&amp;AE1053</f>
      </c>
      <c r="L1053" s="2">
        <f>IFERROR(VLOOKUP(#REF!,'第一课直播'!D:L,9,0),IFERROR(VLOOKUP('第一课回放'!C:H,5,0),"未到课"))</f>
      </c>
      <c r="M1053" s="2">
        <f>IFERROR(VLOOKUP(#REF!,'第一课回放'!C:H,5,0),"0:00:00")</f>
      </c>
      <c r="N1053" s="2">
        <f>IFERROR(VLOOKUP(#REF!,'第二课直播'!D:L,9,0),"未到课")</f>
      </c>
      <c r="O1053" s="2"/>
      <c r="P1053" s="2"/>
      <c r="Q1053" s="2"/>
      <c r="R1053" s="2"/>
      <c r="S1053" s="1">
        <f>IFERROR(VLOOKUP(A1053,'微伴数据'!A:DB,12,0),"")</f>
      </c>
      <c r="T1053" s="1">
        <f>IFERROR(VLOOKUP(A1053,'微伴数据'!A:DB,32,0),"")</f>
      </c>
      <c r="U1053" s="1">
        <f>IFERROR(VLOOKUP(A1053,'微伴数据'!A:DC,81,0),"")</f>
      </c>
      <c r="V1053" s="1"/>
      <c r="W1053" s="1"/>
      <c r="X1053" s="1">
        <f>IFERROR(VLOOKUP(A1053,'星云问卷'!A:O,8,0),"")</f>
      </c>
      <c r="Y1053" s="3">
        <f>IFERROR(VLOOKUP(A1053,'星云问卷'!A:O,9,0),"")</f>
      </c>
      <c r="Z1053" s="3">
        <f>IFERROR(VLOOKUP(A1053,'星云问卷'!A:O,10,0),"")</f>
      </c>
      <c r="AA1053" s="3">
        <f>IFERROR(VLOOKUP(A1053,'星云问卷'!A:O,11,0),"")</f>
      </c>
      <c r="AB1053" s="3">
        <f>IFERROR(VLOOKUP(A1053,'星云问卷'!A:O,12,0),"")</f>
      </c>
      <c r="AC1053" s="3">
        <f>IFERROR(VLOOKUP(A1053,'星云问卷'!A:O,13,0),"")</f>
      </c>
      <c r="AD1053" s="3">
        <f>IFERROR(VLOOKUP(A1053,'星云问卷'!A:O,14,0),"")</f>
      </c>
      <c r="AE1053" s="3">
        <f>IFERROR(VLOOKUP(A1053,'星云问卷'!A:O,15,0),"")</f>
      </c>
      <c r="AF1053" s="1">
        <f>IFERROR(VLOOKUP(A1053,'微伴数据'!A:DB,72,0),"")</f>
      </c>
      <c r="AG1053" s="5"/>
      <c r="AH1053" s="4"/>
      <c r="AI1053" s="5"/>
      <c r="AJ1053" s="4"/>
      <c r="AK1053" s="4"/>
      <c r="AL1053" s="4"/>
      <c r="AM1053" s="1"/>
      <c r="AN1053" s="1"/>
      <c r="AO1053" s="1"/>
    </row>
    <row r="1054">
      <c r="A1054" s="1">
        <f>IF('微伴数据'!A1052="","",'微伴数据'!A1052)</f>
      </c>
      <c r="B1054" s="1">
        <f>IF('微伴数据'!B1052="","",'微伴数据'!B1052)</f>
      </c>
      <c r="C1054" s="1">
        <f>IF('微伴数据'!G1052="","",'微伴数据'!G1052)</f>
      </c>
      <c r="D1054" s="1">
        <f>IF('微伴数据'!D1052="","",'微伴数据'!D1052)</f>
      </c>
      <c r="E1054" s="1">
        <f>IF('微伴数据'!CR1046="","",'微伴数据'!CR1046)</f>
      </c>
      <c r="F1054" s="1">
        <f>IF('微伴数据'!CL1046="","",'微伴数据'!CL1046)</f>
      </c>
      <c r="G1054" s="1" t="str">
        <v>B</v>
      </c>
      <c r="H1054" s="1" t="str">
        <v>建联</v>
      </c>
      <c r="I1054" s="1">
        <f>VLOOKUP(A1054,'Sheet9'!A:A,1,0)</f>
      </c>
      <c r="J1054" s="3"/>
      <c r="K1054" s="1">
        <f>T1054&amp;CHAR(10)&amp;U1054&amp;CHAR(10)&amp;V1054&amp;CHAR(10)&amp;Y1054&amp;CHAR(10)&amp;Z1054&amp;CHAR(10)&amp;AA1054&amp;CHAR(10)&amp;AB1054&amp;CHAR(10)&amp;AC1054&amp;CHAR(10)&amp;AD1054&amp;CHAR(10)&amp;AE1054</f>
      </c>
      <c r="L1054" s="2">
        <f>IFERROR(VLOOKUP(#REF!,'第一课直播'!D:L,9,0),IFERROR(VLOOKUP('第一课回放'!C:H,5,0),"未到课"))</f>
      </c>
      <c r="M1054" s="2">
        <f>IFERROR(VLOOKUP(#REF!,'第一课回放'!C:H,5,0),"0:00:00")</f>
      </c>
      <c r="N1054" s="2">
        <f>IFERROR(VLOOKUP(#REF!,'第二课直播'!D:L,9,0),"未到课")</f>
      </c>
      <c r="O1054" s="2"/>
      <c r="P1054" s="2"/>
      <c r="Q1054" s="2"/>
      <c r="R1054" s="2"/>
      <c r="S1054" s="1">
        <f>IFERROR(VLOOKUP(A1054,'微伴数据'!A:DB,12,0),"")</f>
      </c>
      <c r="T1054" s="1">
        <f>IFERROR(VLOOKUP(A1054,'微伴数据'!A:DB,32,0),"")</f>
      </c>
      <c r="U1054" s="1">
        <f>IFERROR(VLOOKUP(A1054,'微伴数据'!A:DC,81,0),"")</f>
      </c>
      <c r="V1054" s="1"/>
      <c r="W1054" s="1"/>
      <c r="X1054" s="1">
        <f>IFERROR(VLOOKUP(A1054,'星云问卷'!A:O,8,0),"")</f>
      </c>
      <c r="Y1054" s="3">
        <f>IFERROR(VLOOKUP(A1054,'星云问卷'!A:O,9,0),"")</f>
      </c>
      <c r="Z1054" s="3">
        <f>IFERROR(VLOOKUP(A1054,'星云问卷'!A:O,10,0),"")</f>
      </c>
      <c r="AA1054" s="3">
        <f>IFERROR(VLOOKUP(A1054,'星云问卷'!A:O,11,0),"")</f>
      </c>
      <c r="AB1054" s="3">
        <f>IFERROR(VLOOKUP(A1054,'星云问卷'!A:O,12,0),"")</f>
      </c>
      <c r="AC1054" s="3">
        <f>IFERROR(VLOOKUP(A1054,'星云问卷'!A:O,13,0),"")</f>
      </c>
      <c r="AD1054" s="3">
        <f>IFERROR(VLOOKUP(A1054,'星云问卷'!A:O,14,0),"")</f>
      </c>
      <c r="AE1054" s="3">
        <f>IFERROR(VLOOKUP(A1054,'星云问卷'!A:O,15,0),"")</f>
      </c>
      <c r="AF1054" s="1">
        <f>IFERROR(VLOOKUP(A1054,'微伴数据'!A:DB,72,0),"")</f>
      </c>
      <c r="AG1054" s="5"/>
      <c r="AH1054" s="4"/>
      <c r="AI1054" s="5"/>
      <c r="AJ1054" s="4"/>
      <c r="AK1054" s="4"/>
      <c r="AL1054" s="4"/>
      <c r="AM1054" s="1"/>
      <c r="AN1054" s="1"/>
      <c r="AO1054" s="1"/>
    </row>
    <row r="1055">
      <c r="A1055" s="1">
        <f>IF('微伴数据'!A1053="","",'微伴数据'!A1053)</f>
      </c>
      <c r="B1055" s="1">
        <f>IF('微伴数据'!B1053="","",'微伴数据'!B1053)</f>
      </c>
      <c r="C1055" s="1">
        <f>IF('微伴数据'!G1053="","",'微伴数据'!G1053)</f>
      </c>
      <c r="D1055" s="1">
        <f>IF('微伴数据'!D1053="","",'微伴数据'!D1053)</f>
      </c>
      <c r="E1055" s="1">
        <f>IF('微伴数据'!CR1047="","",'微伴数据'!CR1047)</f>
      </c>
      <c r="F1055" s="1">
        <f>IF('微伴数据'!CL1047="","",'微伴数据'!CL1047)</f>
      </c>
      <c r="G1055" s="1" t="str">
        <v>B</v>
      </c>
      <c r="H1055" s="1" t="str">
        <v>建联</v>
      </c>
      <c r="I1055" s="1">
        <f>VLOOKUP(A1055,'Sheet9'!A:A,1,0)</f>
      </c>
      <c r="J1055" s="3"/>
      <c r="K1055" s="1">
        <f>T1055&amp;CHAR(10)&amp;U1055&amp;CHAR(10)&amp;V1055&amp;CHAR(10)&amp;Y1055&amp;CHAR(10)&amp;Z1055&amp;CHAR(10)&amp;AA1055&amp;CHAR(10)&amp;AB1055&amp;CHAR(10)&amp;AC1055&amp;CHAR(10)&amp;AD1055&amp;CHAR(10)&amp;AE1055</f>
      </c>
      <c r="L1055" s="2">
        <f>IFERROR(VLOOKUP(#REF!,'第一课直播'!D:L,9,0),IFERROR(VLOOKUP('第一课回放'!C:H,5,0),"未到课"))</f>
      </c>
      <c r="M1055" s="2">
        <f>IFERROR(VLOOKUP(#REF!,'第一课回放'!C:H,5,0),"0:00:00")</f>
      </c>
      <c r="N1055" s="2">
        <f>IFERROR(VLOOKUP(#REF!,'第二课直播'!D:L,9,0),"未到课")</f>
      </c>
      <c r="O1055" s="2"/>
      <c r="P1055" s="2"/>
      <c r="Q1055" s="2"/>
      <c r="R1055" s="2"/>
      <c r="S1055" s="1">
        <f>IFERROR(VLOOKUP(A1055,'微伴数据'!A:DB,12,0),"")</f>
      </c>
      <c r="T1055" s="1">
        <f>IFERROR(VLOOKUP(A1055,'微伴数据'!A:DB,32,0),"")</f>
      </c>
      <c r="U1055" s="1">
        <f>IFERROR(VLOOKUP(A1055,'微伴数据'!A:DC,81,0),"")</f>
      </c>
      <c r="V1055" s="1"/>
      <c r="W1055" s="1"/>
      <c r="X1055" s="1">
        <f>IFERROR(VLOOKUP(A1055,'星云问卷'!A:O,8,0),"")</f>
      </c>
      <c r="Y1055" s="3">
        <f>IFERROR(VLOOKUP(A1055,'星云问卷'!A:O,9,0),"")</f>
      </c>
      <c r="Z1055" s="3">
        <f>IFERROR(VLOOKUP(A1055,'星云问卷'!A:O,10,0),"")</f>
      </c>
      <c r="AA1055" s="3">
        <f>IFERROR(VLOOKUP(A1055,'星云问卷'!A:O,11,0),"")</f>
      </c>
      <c r="AB1055" s="3">
        <f>IFERROR(VLOOKUP(A1055,'星云问卷'!A:O,12,0),"")</f>
      </c>
      <c r="AC1055" s="3">
        <f>IFERROR(VLOOKUP(A1055,'星云问卷'!A:O,13,0),"")</f>
      </c>
      <c r="AD1055" s="3">
        <f>IFERROR(VLOOKUP(A1055,'星云问卷'!A:O,14,0),"")</f>
      </c>
      <c r="AE1055" s="3">
        <f>IFERROR(VLOOKUP(A1055,'星云问卷'!A:O,15,0),"")</f>
      </c>
      <c r="AF1055" s="1">
        <f>IFERROR(VLOOKUP(A1055,'微伴数据'!A:DB,72,0),"")</f>
      </c>
      <c r="AG1055" s="5"/>
      <c r="AH1055" s="4"/>
      <c r="AI1055" s="5"/>
      <c r="AJ1055" s="4"/>
      <c r="AK1055" s="4"/>
      <c r="AL1055" s="4"/>
      <c r="AM1055" s="1"/>
      <c r="AN1055" s="1"/>
      <c r="AO1055" s="1"/>
    </row>
    <row r="1056">
      <c r="A1056" s="1">
        <f>IF('微伴数据'!A1054="","",'微伴数据'!A1054)</f>
      </c>
      <c r="B1056" s="1">
        <f>IF('微伴数据'!B1054="","",'微伴数据'!B1054)</f>
      </c>
      <c r="C1056" s="1">
        <f>IF('微伴数据'!G1054="","",'微伴数据'!G1054)</f>
      </c>
      <c r="D1056" s="1">
        <f>IF('微伴数据'!D1054="","",'微伴数据'!D1054)</f>
      </c>
      <c r="E1056" s="1">
        <f>IF('微伴数据'!CR1048="","",'微伴数据'!CR1048)</f>
      </c>
      <c r="F1056" s="1">
        <f>IF('微伴数据'!CL1048="","",'微伴数据'!CL1048)</f>
      </c>
      <c r="G1056" s="1" t="str">
        <v>B</v>
      </c>
      <c r="H1056" s="1" t="str">
        <v>建联</v>
      </c>
      <c r="I1056" s="1">
        <f>VLOOKUP(A1056,'Sheet9'!A:A,1,0)</f>
      </c>
      <c r="J1056" s="3"/>
      <c r="K1056" s="1">
        <f>T1056&amp;CHAR(10)&amp;U1056&amp;CHAR(10)&amp;V1056&amp;CHAR(10)&amp;Y1056&amp;CHAR(10)&amp;Z1056&amp;CHAR(10)&amp;AA1056&amp;CHAR(10)&amp;AB1056&amp;CHAR(10)&amp;AC1056&amp;CHAR(10)&amp;AD1056&amp;CHAR(10)&amp;AE1056</f>
      </c>
      <c r="L1056" s="2">
        <f>IFERROR(VLOOKUP(#REF!,'第一课直播'!D:L,9,0),IFERROR(VLOOKUP('第一课回放'!C:H,5,0),"未到课"))</f>
      </c>
      <c r="M1056" s="2">
        <f>IFERROR(VLOOKUP(#REF!,'第一课回放'!C:H,5,0),"0:00:00")</f>
      </c>
      <c r="N1056" s="2">
        <f>IFERROR(VLOOKUP(#REF!,'第二课直播'!D:L,9,0),"未到课")</f>
      </c>
      <c r="O1056" s="2"/>
      <c r="P1056" s="2"/>
      <c r="Q1056" s="2"/>
      <c r="R1056" s="2"/>
      <c r="S1056" s="1">
        <f>IFERROR(VLOOKUP(A1056,'微伴数据'!A:DB,12,0),"")</f>
      </c>
      <c r="T1056" s="1">
        <f>IFERROR(VLOOKUP(A1056,'微伴数据'!A:DB,32,0),"")</f>
      </c>
      <c r="U1056" s="1">
        <f>IFERROR(VLOOKUP(A1056,'微伴数据'!A:DC,81,0),"")</f>
      </c>
      <c r="V1056" s="1"/>
      <c r="W1056" s="1"/>
      <c r="X1056" s="1">
        <f>IFERROR(VLOOKUP(A1056,'星云问卷'!A:O,8,0),"")</f>
      </c>
      <c r="Y1056" s="3">
        <f>IFERROR(VLOOKUP(A1056,'星云问卷'!A:O,9,0),"")</f>
      </c>
      <c r="Z1056" s="3">
        <f>IFERROR(VLOOKUP(A1056,'星云问卷'!A:O,10,0),"")</f>
      </c>
      <c r="AA1056" s="3">
        <f>IFERROR(VLOOKUP(A1056,'星云问卷'!A:O,11,0),"")</f>
      </c>
      <c r="AB1056" s="3">
        <f>IFERROR(VLOOKUP(A1056,'星云问卷'!A:O,12,0),"")</f>
      </c>
      <c r="AC1056" s="3">
        <f>IFERROR(VLOOKUP(A1056,'星云问卷'!A:O,13,0),"")</f>
      </c>
      <c r="AD1056" s="3">
        <f>IFERROR(VLOOKUP(A1056,'星云问卷'!A:O,14,0),"")</f>
      </c>
      <c r="AE1056" s="3">
        <f>IFERROR(VLOOKUP(A1056,'星云问卷'!A:O,15,0),"")</f>
      </c>
      <c r="AF1056" s="1">
        <f>IFERROR(VLOOKUP(A1056,'微伴数据'!A:DB,72,0),"")</f>
      </c>
      <c r="AG1056" s="5"/>
      <c r="AH1056" s="4"/>
      <c r="AI1056" s="5"/>
      <c r="AJ1056" s="4"/>
      <c r="AK1056" s="4"/>
      <c r="AL1056" s="4"/>
      <c r="AM1056" s="1"/>
      <c r="AN1056" s="1"/>
      <c r="AO1056" s="1"/>
    </row>
    <row r="1057">
      <c r="A1057" s="1">
        <f>IF('微伴数据'!A1055="","",'微伴数据'!A1055)</f>
      </c>
      <c r="B1057" s="1">
        <f>IF('微伴数据'!B1055="","",'微伴数据'!B1055)</f>
      </c>
      <c r="C1057" s="1">
        <f>IF('微伴数据'!G1055="","",'微伴数据'!G1055)</f>
      </c>
      <c r="D1057" s="1">
        <f>IF('微伴数据'!D1055="","",'微伴数据'!D1055)</f>
      </c>
      <c r="E1057" s="1">
        <f>IF('微伴数据'!CR1049="","",'微伴数据'!CR1049)</f>
      </c>
      <c r="F1057" s="1">
        <f>IF('微伴数据'!CL1049="","",'微伴数据'!CL1049)</f>
      </c>
      <c r="G1057" s="1" t="str">
        <v>B</v>
      </c>
      <c r="H1057" s="1" t="str">
        <v>建联</v>
      </c>
      <c r="I1057" s="1">
        <f>VLOOKUP(A1057,'Sheet9'!A:A,1,0)</f>
      </c>
      <c r="J1057" s="3"/>
      <c r="K1057" s="1">
        <f>T1057&amp;CHAR(10)&amp;U1057&amp;CHAR(10)&amp;V1057&amp;CHAR(10)&amp;Y1057&amp;CHAR(10)&amp;Z1057&amp;CHAR(10)&amp;AA1057&amp;CHAR(10)&amp;AB1057&amp;CHAR(10)&amp;AC1057&amp;CHAR(10)&amp;AD1057&amp;CHAR(10)&amp;AE1057</f>
      </c>
      <c r="L1057" s="2">
        <f>IFERROR(VLOOKUP(#REF!,'第一课直播'!D:L,9,0),IFERROR(VLOOKUP('第一课回放'!C:H,5,0),"未到课"))</f>
      </c>
      <c r="M1057" s="2">
        <f>IFERROR(VLOOKUP(#REF!,'第一课回放'!C:H,5,0),"0:00:00")</f>
      </c>
      <c r="N1057" s="2">
        <f>IFERROR(VLOOKUP(#REF!,'第二课直播'!D:L,9,0),"未到课")</f>
      </c>
      <c r="O1057" s="2"/>
      <c r="P1057" s="2"/>
      <c r="Q1057" s="2"/>
      <c r="R1057" s="2"/>
      <c r="S1057" s="1">
        <f>IFERROR(VLOOKUP(A1057,'微伴数据'!A:DB,12,0),"")</f>
      </c>
      <c r="T1057" s="1">
        <f>IFERROR(VLOOKUP(A1057,'微伴数据'!A:DB,32,0),"")</f>
      </c>
      <c r="U1057" s="1">
        <f>IFERROR(VLOOKUP(A1057,'微伴数据'!A:DC,81,0),"")</f>
      </c>
      <c r="V1057" s="1"/>
      <c r="W1057" s="1"/>
      <c r="X1057" s="1">
        <f>IFERROR(VLOOKUP(A1057,'星云问卷'!A:O,8,0),"")</f>
      </c>
      <c r="Y1057" s="3">
        <f>IFERROR(VLOOKUP(A1057,'星云问卷'!A:O,9,0),"")</f>
      </c>
      <c r="Z1057" s="3">
        <f>IFERROR(VLOOKUP(A1057,'星云问卷'!A:O,10,0),"")</f>
      </c>
      <c r="AA1057" s="3">
        <f>IFERROR(VLOOKUP(A1057,'星云问卷'!A:O,11,0),"")</f>
      </c>
      <c r="AB1057" s="3">
        <f>IFERROR(VLOOKUP(A1057,'星云问卷'!A:O,12,0),"")</f>
      </c>
      <c r="AC1057" s="3">
        <f>IFERROR(VLOOKUP(A1057,'星云问卷'!A:O,13,0),"")</f>
      </c>
      <c r="AD1057" s="3">
        <f>IFERROR(VLOOKUP(A1057,'星云问卷'!A:O,14,0),"")</f>
      </c>
      <c r="AE1057" s="3">
        <f>IFERROR(VLOOKUP(A1057,'星云问卷'!A:O,15,0),"")</f>
      </c>
      <c r="AF1057" s="1">
        <f>IFERROR(VLOOKUP(A1057,'微伴数据'!A:DB,72,0),"")</f>
      </c>
      <c r="AG1057" s="5"/>
      <c r="AH1057" s="4"/>
      <c r="AI1057" s="5"/>
      <c r="AJ1057" s="4"/>
      <c r="AK1057" s="4"/>
      <c r="AL1057" s="4"/>
      <c r="AM1057" s="1"/>
      <c r="AN1057" s="1"/>
      <c r="AO1057" s="1"/>
    </row>
    <row r="1058">
      <c r="A1058" s="1">
        <f>IF('微伴数据'!A1056="","",'微伴数据'!A1056)</f>
      </c>
      <c r="B1058" s="1">
        <f>IF('微伴数据'!B1056="","",'微伴数据'!B1056)</f>
      </c>
      <c r="C1058" s="1">
        <f>IF('微伴数据'!G1056="","",'微伴数据'!G1056)</f>
      </c>
      <c r="D1058" s="1">
        <f>IF('微伴数据'!D1056="","",'微伴数据'!D1056)</f>
      </c>
      <c r="E1058" s="1">
        <f>IF('微伴数据'!CR1050="","",'微伴数据'!CR1050)</f>
      </c>
      <c r="F1058" s="1">
        <f>IF('微伴数据'!CL1050="","",'微伴数据'!CL1050)</f>
      </c>
      <c r="G1058" s="1" t="str">
        <v>B</v>
      </c>
      <c r="H1058" s="1" t="str">
        <v>建联</v>
      </c>
      <c r="I1058" s="1">
        <f>VLOOKUP(A1058,'Sheet9'!A:A,1,0)</f>
      </c>
      <c r="J1058" s="3"/>
      <c r="K1058" s="1">
        <f>T1058&amp;CHAR(10)&amp;U1058&amp;CHAR(10)&amp;V1058&amp;CHAR(10)&amp;Y1058&amp;CHAR(10)&amp;Z1058&amp;CHAR(10)&amp;AA1058&amp;CHAR(10)&amp;AB1058&amp;CHAR(10)&amp;AC1058&amp;CHAR(10)&amp;AD1058&amp;CHAR(10)&amp;AE1058</f>
      </c>
      <c r="L1058" s="2">
        <f>IFERROR(VLOOKUP(#REF!,'第一课直播'!D:L,9,0),IFERROR(VLOOKUP('第一课回放'!C:H,5,0),"未到课"))</f>
      </c>
      <c r="M1058" s="2">
        <f>IFERROR(VLOOKUP(#REF!,'第一课回放'!C:H,5,0),"0:00:00")</f>
      </c>
      <c r="N1058" s="2">
        <f>IFERROR(VLOOKUP(#REF!,'第二课直播'!D:L,9,0),"未到课")</f>
      </c>
      <c r="O1058" s="2"/>
      <c r="P1058" s="2"/>
      <c r="Q1058" s="2"/>
      <c r="R1058" s="2"/>
      <c r="S1058" s="1">
        <f>IFERROR(VLOOKUP(A1058,'微伴数据'!A:DB,12,0),"")</f>
      </c>
      <c r="T1058" s="1">
        <f>IFERROR(VLOOKUP(A1058,'微伴数据'!A:DB,32,0),"")</f>
      </c>
      <c r="U1058" s="1">
        <f>IFERROR(VLOOKUP(A1058,'微伴数据'!A:DC,81,0),"")</f>
      </c>
      <c r="V1058" s="1"/>
      <c r="W1058" s="1"/>
      <c r="X1058" s="1">
        <f>IFERROR(VLOOKUP(A1058,'星云问卷'!A:O,8,0),"")</f>
      </c>
      <c r="Y1058" s="3">
        <f>IFERROR(VLOOKUP(A1058,'星云问卷'!A:O,9,0),"")</f>
      </c>
      <c r="Z1058" s="3">
        <f>IFERROR(VLOOKUP(A1058,'星云问卷'!A:O,10,0),"")</f>
      </c>
      <c r="AA1058" s="3">
        <f>IFERROR(VLOOKUP(A1058,'星云问卷'!A:O,11,0),"")</f>
      </c>
      <c r="AB1058" s="3">
        <f>IFERROR(VLOOKUP(A1058,'星云问卷'!A:O,12,0),"")</f>
      </c>
      <c r="AC1058" s="3">
        <f>IFERROR(VLOOKUP(A1058,'星云问卷'!A:O,13,0),"")</f>
      </c>
      <c r="AD1058" s="3">
        <f>IFERROR(VLOOKUP(A1058,'星云问卷'!A:O,14,0),"")</f>
      </c>
      <c r="AE1058" s="3">
        <f>IFERROR(VLOOKUP(A1058,'星云问卷'!A:O,15,0),"")</f>
      </c>
      <c r="AF1058" s="1">
        <f>IFERROR(VLOOKUP(A1058,'微伴数据'!A:DB,72,0),"")</f>
      </c>
      <c r="AG1058" s="5"/>
      <c r="AH1058" s="4"/>
      <c r="AI1058" s="5"/>
      <c r="AJ1058" s="4"/>
      <c r="AK1058" s="4"/>
      <c r="AL1058" s="4"/>
      <c r="AM1058" s="1"/>
      <c r="AN1058" s="1"/>
      <c r="AO1058" s="1"/>
    </row>
    <row r="1059">
      <c r="A1059" s="1">
        <f>IF('微伴数据'!A1057="","",'微伴数据'!A1057)</f>
      </c>
      <c r="B1059" s="1">
        <f>IF('微伴数据'!B1057="","",'微伴数据'!B1057)</f>
      </c>
      <c r="C1059" s="1">
        <f>IF('微伴数据'!G1057="","",'微伴数据'!G1057)</f>
      </c>
      <c r="D1059" s="1">
        <f>IF('微伴数据'!D1057="","",'微伴数据'!D1057)</f>
      </c>
      <c r="E1059" s="1">
        <f>IF('微伴数据'!CR1051="","",'微伴数据'!CR1051)</f>
      </c>
      <c r="F1059" s="1">
        <f>IF('微伴数据'!CL1051="","",'微伴数据'!CL1051)</f>
      </c>
      <c r="G1059" s="1" t="str">
        <v>B</v>
      </c>
      <c r="H1059" s="1" t="str">
        <v>建联</v>
      </c>
      <c r="I1059" s="1">
        <f>VLOOKUP(A1059,'Sheet9'!A:A,1,0)</f>
      </c>
      <c r="J1059" s="3"/>
      <c r="K1059" s="1">
        <f>T1059&amp;CHAR(10)&amp;U1059&amp;CHAR(10)&amp;V1059&amp;CHAR(10)&amp;Y1059&amp;CHAR(10)&amp;Z1059&amp;CHAR(10)&amp;AA1059&amp;CHAR(10)&amp;AB1059&amp;CHAR(10)&amp;AC1059&amp;CHAR(10)&amp;AD1059&amp;CHAR(10)&amp;AE1059</f>
      </c>
      <c r="L1059" s="2">
        <f>IFERROR(VLOOKUP(#REF!,'第一课直播'!D:L,9,0),IFERROR(VLOOKUP('第一课回放'!C:H,5,0),"未到课"))</f>
      </c>
      <c r="M1059" s="2">
        <f>IFERROR(VLOOKUP(#REF!,'第一课回放'!C:H,5,0),"0:00:00")</f>
      </c>
      <c r="N1059" s="2">
        <f>IFERROR(VLOOKUP(#REF!,'第二课直播'!D:L,9,0),"未到课")</f>
      </c>
      <c r="O1059" s="2"/>
      <c r="P1059" s="2"/>
      <c r="Q1059" s="2"/>
      <c r="R1059" s="2"/>
      <c r="S1059" s="1">
        <f>IFERROR(VLOOKUP(A1059,'微伴数据'!A:DB,12,0),"")</f>
      </c>
      <c r="T1059" s="1">
        <f>IFERROR(VLOOKUP(A1059,'微伴数据'!A:DB,32,0),"")</f>
      </c>
      <c r="U1059" s="1">
        <f>IFERROR(VLOOKUP(A1059,'微伴数据'!A:DC,81,0),"")</f>
      </c>
      <c r="V1059" s="1"/>
      <c r="W1059" s="1"/>
      <c r="X1059" s="1">
        <f>IFERROR(VLOOKUP(A1059,'星云问卷'!A:O,8,0),"")</f>
      </c>
      <c r="Y1059" s="3">
        <f>IFERROR(VLOOKUP(A1059,'星云问卷'!A:O,9,0),"")</f>
      </c>
      <c r="Z1059" s="3">
        <f>IFERROR(VLOOKUP(A1059,'星云问卷'!A:O,10,0),"")</f>
      </c>
      <c r="AA1059" s="3">
        <f>IFERROR(VLOOKUP(A1059,'星云问卷'!A:O,11,0),"")</f>
      </c>
      <c r="AB1059" s="3">
        <f>IFERROR(VLOOKUP(A1059,'星云问卷'!A:O,12,0),"")</f>
      </c>
      <c r="AC1059" s="3">
        <f>IFERROR(VLOOKUP(A1059,'星云问卷'!A:O,13,0),"")</f>
      </c>
      <c r="AD1059" s="3">
        <f>IFERROR(VLOOKUP(A1059,'星云问卷'!A:O,14,0),"")</f>
      </c>
      <c r="AE1059" s="3">
        <f>IFERROR(VLOOKUP(A1059,'星云问卷'!A:O,15,0),"")</f>
      </c>
      <c r="AF1059" s="1">
        <f>IFERROR(VLOOKUP(A1059,'微伴数据'!A:DB,72,0),"")</f>
      </c>
      <c r="AG1059" s="5"/>
      <c r="AH1059" s="4"/>
      <c r="AI1059" s="5"/>
      <c r="AJ1059" s="4"/>
      <c r="AK1059" s="4"/>
      <c r="AL1059" s="4"/>
      <c r="AM1059" s="1"/>
      <c r="AN1059" s="1"/>
      <c r="AO1059" s="1"/>
    </row>
    <row r="1060">
      <c r="A1060" s="1">
        <f>IF('微伴数据'!A1058="","",'微伴数据'!A1058)</f>
      </c>
      <c r="B1060" s="1">
        <f>IF('微伴数据'!B1058="","",'微伴数据'!B1058)</f>
      </c>
      <c r="C1060" s="1">
        <f>IF('微伴数据'!G1058="","",'微伴数据'!G1058)</f>
      </c>
      <c r="D1060" s="1">
        <f>IF('微伴数据'!D1058="","",'微伴数据'!D1058)</f>
      </c>
      <c r="E1060" s="1">
        <f>IF('微伴数据'!CR1052="","",'微伴数据'!CR1052)</f>
      </c>
      <c r="F1060" s="1">
        <f>IF('微伴数据'!CL1052="","",'微伴数据'!CL1052)</f>
      </c>
      <c r="G1060" s="1" t="str">
        <v>B</v>
      </c>
      <c r="H1060" s="1" t="str">
        <v>建联</v>
      </c>
      <c r="I1060" s="1">
        <f>VLOOKUP(A1060,'Sheet9'!A:A,1,0)</f>
      </c>
      <c r="J1060" s="3"/>
      <c r="K1060" s="1">
        <f>T1060&amp;CHAR(10)&amp;U1060&amp;CHAR(10)&amp;V1060&amp;CHAR(10)&amp;Y1060&amp;CHAR(10)&amp;Z1060&amp;CHAR(10)&amp;AA1060&amp;CHAR(10)&amp;AB1060&amp;CHAR(10)&amp;AC1060&amp;CHAR(10)&amp;AD1060&amp;CHAR(10)&amp;AE1060</f>
      </c>
      <c r="L1060" s="2">
        <f>IFERROR(VLOOKUP(#REF!,'第一课直播'!D:L,9,0),IFERROR(VLOOKUP('第一课回放'!C:H,5,0),"未到课"))</f>
      </c>
      <c r="M1060" s="2">
        <f>IFERROR(VLOOKUP(#REF!,'第一课回放'!C:H,5,0),"0:00:00")</f>
      </c>
      <c r="N1060" s="2">
        <f>IFERROR(VLOOKUP(#REF!,'第二课直播'!D:L,9,0),"未到课")</f>
      </c>
      <c r="O1060" s="2"/>
      <c r="P1060" s="2"/>
      <c r="Q1060" s="2"/>
      <c r="R1060" s="2"/>
      <c r="S1060" s="1">
        <f>IFERROR(VLOOKUP(A1060,'微伴数据'!A:DB,12,0),"")</f>
      </c>
      <c r="T1060" s="1">
        <f>IFERROR(VLOOKUP(A1060,'微伴数据'!A:DB,32,0),"")</f>
      </c>
      <c r="U1060" s="1">
        <f>IFERROR(VLOOKUP(A1060,'微伴数据'!A:DC,81,0),"")</f>
      </c>
      <c r="V1060" s="1"/>
      <c r="W1060" s="1"/>
      <c r="X1060" s="1">
        <f>IFERROR(VLOOKUP(A1060,'星云问卷'!A:O,8,0),"")</f>
      </c>
      <c r="Y1060" s="3">
        <f>IFERROR(VLOOKUP(A1060,'星云问卷'!A:O,9,0),"")</f>
      </c>
      <c r="Z1060" s="3">
        <f>IFERROR(VLOOKUP(A1060,'星云问卷'!A:O,10,0),"")</f>
      </c>
      <c r="AA1060" s="3">
        <f>IFERROR(VLOOKUP(A1060,'星云问卷'!A:O,11,0),"")</f>
      </c>
      <c r="AB1060" s="3">
        <f>IFERROR(VLOOKUP(A1060,'星云问卷'!A:O,12,0),"")</f>
      </c>
      <c r="AC1060" s="3">
        <f>IFERROR(VLOOKUP(A1060,'星云问卷'!A:O,13,0),"")</f>
      </c>
      <c r="AD1060" s="3">
        <f>IFERROR(VLOOKUP(A1060,'星云问卷'!A:O,14,0),"")</f>
      </c>
      <c r="AE1060" s="3">
        <f>IFERROR(VLOOKUP(A1060,'星云问卷'!A:O,15,0),"")</f>
      </c>
      <c r="AF1060" s="1">
        <f>IFERROR(VLOOKUP(A1060,'微伴数据'!A:DB,72,0),"")</f>
      </c>
      <c r="AG1060" s="5"/>
      <c r="AH1060" s="4"/>
      <c r="AI1060" s="5"/>
      <c r="AJ1060" s="4"/>
      <c r="AK1060" s="4"/>
      <c r="AL1060" s="4"/>
      <c r="AM1060" s="1"/>
      <c r="AN1060" s="1"/>
      <c r="AO1060" s="1"/>
    </row>
    <row r="1061">
      <c r="A1061" s="1">
        <f>IF('微伴数据'!A1059="","",'微伴数据'!A1059)</f>
      </c>
      <c r="B1061" s="1">
        <f>IF('微伴数据'!B1059="","",'微伴数据'!B1059)</f>
      </c>
      <c r="C1061" s="1">
        <f>IF('微伴数据'!G1059="","",'微伴数据'!G1059)</f>
      </c>
      <c r="D1061" s="1">
        <f>IF('微伴数据'!D1059="","",'微伴数据'!D1059)</f>
      </c>
      <c r="E1061" s="1">
        <f>IF('微伴数据'!CR1053="","",'微伴数据'!CR1053)</f>
      </c>
      <c r="F1061" s="1">
        <f>IF('微伴数据'!CL1053="","",'微伴数据'!CL1053)</f>
      </c>
      <c r="G1061" s="1" t="str">
        <v>B</v>
      </c>
      <c r="H1061" s="1" t="str">
        <v>建联</v>
      </c>
      <c r="I1061" s="1">
        <f>VLOOKUP(A1061,'Sheet9'!A:A,1,0)</f>
      </c>
      <c r="J1061" s="3"/>
      <c r="K1061" s="1">
        <f>T1061&amp;CHAR(10)&amp;U1061&amp;CHAR(10)&amp;V1061&amp;CHAR(10)&amp;Y1061&amp;CHAR(10)&amp;Z1061&amp;CHAR(10)&amp;AA1061&amp;CHAR(10)&amp;AB1061&amp;CHAR(10)&amp;AC1061&amp;CHAR(10)&amp;AD1061&amp;CHAR(10)&amp;AE1061</f>
      </c>
      <c r="L1061" s="2">
        <f>IFERROR(VLOOKUP(#REF!,'第一课直播'!D:L,9,0),IFERROR(VLOOKUP('第一课回放'!C:H,5,0),"未到课"))</f>
      </c>
      <c r="M1061" s="2">
        <f>IFERROR(VLOOKUP(#REF!,'第一课回放'!C:H,5,0),"0:00:00")</f>
      </c>
      <c r="N1061" s="2">
        <f>IFERROR(VLOOKUP(#REF!,'第二课直播'!D:L,9,0),"未到课")</f>
      </c>
      <c r="O1061" s="2"/>
      <c r="P1061" s="2"/>
      <c r="Q1061" s="2"/>
      <c r="R1061" s="2"/>
      <c r="S1061" s="1">
        <f>IFERROR(VLOOKUP(A1061,'微伴数据'!A:DB,12,0),"")</f>
      </c>
      <c r="T1061" s="1">
        <f>IFERROR(VLOOKUP(A1061,'微伴数据'!A:DB,32,0),"")</f>
      </c>
      <c r="U1061" s="1">
        <f>IFERROR(VLOOKUP(A1061,'微伴数据'!A:DC,81,0),"")</f>
      </c>
      <c r="V1061" s="1"/>
      <c r="W1061" s="1"/>
      <c r="X1061" s="1">
        <f>IFERROR(VLOOKUP(A1061,'星云问卷'!A:O,8,0),"")</f>
      </c>
      <c r="Y1061" s="3">
        <f>IFERROR(VLOOKUP(A1061,'星云问卷'!A:O,9,0),"")</f>
      </c>
      <c r="Z1061" s="3">
        <f>IFERROR(VLOOKUP(A1061,'星云问卷'!A:O,10,0),"")</f>
      </c>
      <c r="AA1061" s="3">
        <f>IFERROR(VLOOKUP(A1061,'星云问卷'!A:O,11,0),"")</f>
      </c>
      <c r="AB1061" s="3">
        <f>IFERROR(VLOOKUP(A1061,'星云问卷'!A:O,12,0),"")</f>
      </c>
      <c r="AC1061" s="3">
        <f>IFERROR(VLOOKUP(A1061,'星云问卷'!A:O,13,0),"")</f>
      </c>
      <c r="AD1061" s="3">
        <f>IFERROR(VLOOKUP(A1061,'星云问卷'!A:O,14,0),"")</f>
      </c>
      <c r="AE1061" s="3">
        <f>IFERROR(VLOOKUP(A1061,'星云问卷'!A:O,15,0),"")</f>
      </c>
      <c r="AF1061" s="1">
        <f>IFERROR(VLOOKUP(A1061,'微伴数据'!A:DB,72,0),"")</f>
      </c>
      <c r="AG1061" s="5"/>
      <c r="AH1061" s="4"/>
      <c r="AI1061" s="5"/>
      <c r="AJ1061" s="4"/>
      <c r="AK1061" s="4"/>
      <c r="AL1061" s="4"/>
      <c r="AM1061" s="1"/>
      <c r="AN1061" s="1"/>
      <c r="AO1061" s="1"/>
    </row>
    <row r="1062">
      <c r="A1062" s="1">
        <f>IF('微伴数据'!A1060="","",'微伴数据'!A1060)</f>
      </c>
      <c r="B1062" s="1">
        <f>IF('微伴数据'!B1060="","",'微伴数据'!B1060)</f>
      </c>
      <c r="C1062" s="1">
        <f>IF('微伴数据'!G1060="","",'微伴数据'!G1060)</f>
      </c>
      <c r="D1062" s="1">
        <f>IF('微伴数据'!D1060="","",'微伴数据'!D1060)</f>
      </c>
      <c r="E1062" s="1">
        <f>IF('微伴数据'!CR1054="","",'微伴数据'!CR1054)</f>
      </c>
      <c r="F1062" s="1">
        <f>IF('微伴数据'!CL1054="","",'微伴数据'!CL1054)</f>
      </c>
      <c r="G1062" s="1" t="str">
        <v>B</v>
      </c>
      <c r="H1062" s="1" t="str">
        <v>建联</v>
      </c>
      <c r="I1062" s="1">
        <f>VLOOKUP(A1062,'Sheet9'!A:A,1,0)</f>
      </c>
      <c r="J1062" s="3"/>
      <c r="K1062" s="1">
        <f>T1062&amp;CHAR(10)&amp;U1062&amp;CHAR(10)&amp;V1062&amp;CHAR(10)&amp;Y1062&amp;CHAR(10)&amp;Z1062&amp;CHAR(10)&amp;AA1062&amp;CHAR(10)&amp;AB1062&amp;CHAR(10)&amp;AC1062&amp;CHAR(10)&amp;AD1062&amp;CHAR(10)&amp;AE1062</f>
      </c>
      <c r="L1062" s="2">
        <f>IFERROR(VLOOKUP(#REF!,'第一课直播'!D:L,9,0),IFERROR(VLOOKUP('第一课回放'!C:H,5,0),"未到课"))</f>
      </c>
      <c r="M1062" s="2">
        <f>IFERROR(VLOOKUP(#REF!,'第一课回放'!C:H,5,0),"0:00:00")</f>
      </c>
      <c r="N1062" s="2">
        <f>IFERROR(VLOOKUP(#REF!,'第二课直播'!D:L,9,0),"未到课")</f>
      </c>
      <c r="O1062" s="2"/>
      <c r="P1062" s="2"/>
      <c r="Q1062" s="2"/>
      <c r="R1062" s="2"/>
      <c r="S1062" s="1">
        <f>IFERROR(VLOOKUP(A1062,'微伴数据'!A:DB,12,0),"")</f>
      </c>
      <c r="T1062" s="1">
        <f>IFERROR(VLOOKUP(A1062,'微伴数据'!A:DB,32,0),"")</f>
      </c>
      <c r="U1062" s="1">
        <f>IFERROR(VLOOKUP(A1062,'微伴数据'!A:DC,81,0),"")</f>
      </c>
      <c r="V1062" s="1"/>
      <c r="W1062" s="1"/>
      <c r="X1062" s="1">
        <f>IFERROR(VLOOKUP(A1062,'星云问卷'!A:O,8,0),"")</f>
      </c>
      <c r="Y1062" s="3">
        <f>IFERROR(VLOOKUP(A1062,'星云问卷'!A:O,9,0),"")</f>
      </c>
      <c r="Z1062" s="3">
        <f>IFERROR(VLOOKUP(A1062,'星云问卷'!A:O,10,0),"")</f>
      </c>
      <c r="AA1062" s="3">
        <f>IFERROR(VLOOKUP(A1062,'星云问卷'!A:O,11,0),"")</f>
      </c>
      <c r="AB1062" s="3">
        <f>IFERROR(VLOOKUP(A1062,'星云问卷'!A:O,12,0),"")</f>
      </c>
      <c r="AC1062" s="3">
        <f>IFERROR(VLOOKUP(A1062,'星云问卷'!A:O,13,0),"")</f>
      </c>
      <c r="AD1062" s="3">
        <f>IFERROR(VLOOKUP(A1062,'星云问卷'!A:O,14,0),"")</f>
      </c>
      <c r="AE1062" s="3">
        <f>IFERROR(VLOOKUP(A1062,'星云问卷'!A:O,15,0),"")</f>
      </c>
      <c r="AF1062" s="1">
        <f>IFERROR(VLOOKUP(A1062,'微伴数据'!A:DB,72,0),"")</f>
      </c>
      <c r="AG1062" s="5"/>
      <c r="AH1062" s="4"/>
      <c r="AI1062" s="5"/>
      <c r="AJ1062" s="4"/>
      <c r="AK1062" s="4"/>
      <c r="AL1062" s="4"/>
      <c r="AM1062" s="1"/>
      <c r="AN1062" s="1"/>
      <c r="AO1062" s="1"/>
    </row>
    <row r="1063">
      <c r="A1063" s="1">
        <f>IF('微伴数据'!A1061="","",'微伴数据'!A1061)</f>
      </c>
      <c r="B1063" s="1">
        <f>IF('微伴数据'!B1061="","",'微伴数据'!B1061)</f>
      </c>
      <c r="C1063" s="1">
        <f>IF('微伴数据'!G1061="","",'微伴数据'!G1061)</f>
      </c>
      <c r="D1063" s="1">
        <f>IF('微伴数据'!D1061="","",'微伴数据'!D1061)</f>
      </c>
      <c r="E1063" s="1">
        <f>IF('微伴数据'!CR1055="","",'微伴数据'!CR1055)</f>
      </c>
      <c r="F1063" s="1">
        <f>IF('微伴数据'!CL1055="","",'微伴数据'!CL1055)</f>
      </c>
      <c r="G1063" s="1" t="str">
        <v>B</v>
      </c>
      <c r="H1063" s="1" t="str">
        <v>建联</v>
      </c>
      <c r="I1063" s="1">
        <f>VLOOKUP(A1063,'Sheet9'!A:A,1,0)</f>
      </c>
      <c r="J1063" s="3"/>
      <c r="K1063" s="1">
        <f>T1063&amp;CHAR(10)&amp;U1063&amp;CHAR(10)&amp;V1063&amp;CHAR(10)&amp;Y1063&amp;CHAR(10)&amp;Z1063&amp;CHAR(10)&amp;AA1063&amp;CHAR(10)&amp;AB1063&amp;CHAR(10)&amp;AC1063&amp;CHAR(10)&amp;AD1063&amp;CHAR(10)&amp;AE1063</f>
      </c>
      <c r="L1063" s="2">
        <f>IFERROR(VLOOKUP(#REF!,'第一课直播'!D:L,9,0),IFERROR(VLOOKUP('第一课回放'!C:H,5,0),"未到课"))</f>
      </c>
      <c r="M1063" s="2">
        <f>IFERROR(VLOOKUP(#REF!,'第一课回放'!C:H,5,0),"0:00:00")</f>
      </c>
      <c r="N1063" s="2">
        <f>IFERROR(VLOOKUP(#REF!,'第二课直播'!D:L,9,0),"未到课")</f>
      </c>
      <c r="O1063" s="2"/>
      <c r="P1063" s="2"/>
      <c r="Q1063" s="2"/>
      <c r="R1063" s="2"/>
      <c r="S1063" s="1">
        <f>IFERROR(VLOOKUP(A1063,'微伴数据'!A:DB,12,0),"")</f>
      </c>
      <c r="T1063" s="1">
        <f>IFERROR(VLOOKUP(A1063,'微伴数据'!A:DB,32,0),"")</f>
      </c>
      <c r="U1063" s="1">
        <f>IFERROR(VLOOKUP(A1063,'微伴数据'!A:DC,81,0),"")</f>
      </c>
      <c r="V1063" s="1"/>
      <c r="W1063" s="1"/>
      <c r="X1063" s="1">
        <f>IFERROR(VLOOKUP(A1063,'星云问卷'!A:O,8,0),"")</f>
      </c>
      <c r="Y1063" s="3">
        <f>IFERROR(VLOOKUP(A1063,'星云问卷'!A:O,9,0),"")</f>
      </c>
      <c r="Z1063" s="3">
        <f>IFERROR(VLOOKUP(A1063,'星云问卷'!A:O,10,0),"")</f>
      </c>
      <c r="AA1063" s="3">
        <f>IFERROR(VLOOKUP(A1063,'星云问卷'!A:O,11,0),"")</f>
      </c>
      <c r="AB1063" s="3">
        <f>IFERROR(VLOOKUP(A1063,'星云问卷'!A:O,12,0),"")</f>
      </c>
      <c r="AC1063" s="3">
        <f>IFERROR(VLOOKUP(A1063,'星云问卷'!A:O,13,0),"")</f>
      </c>
      <c r="AD1063" s="3">
        <f>IFERROR(VLOOKUP(A1063,'星云问卷'!A:O,14,0),"")</f>
      </c>
      <c r="AE1063" s="3">
        <f>IFERROR(VLOOKUP(A1063,'星云问卷'!A:O,15,0),"")</f>
      </c>
      <c r="AF1063" s="1">
        <f>IFERROR(VLOOKUP(A1063,'微伴数据'!A:DB,72,0),"")</f>
      </c>
      <c r="AG1063" s="5"/>
      <c r="AH1063" s="4"/>
      <c r="AI1063" s="5"/>
      <c r="AJ1063" s="4"/>
      <c r="AK1063" s="4"/>
      <c r="AL1063" s="4"/>
      <c r="AM1063" s="1"/>
      <c r="AN1063" s="1"/>
      <c r="AO1063" s="1"/>
    </row>
    <row r="1064">
      <c r="A1064" s="1">
        <f>IF('微伴数据'!A1062="","",'微伴数据'!A1062)</f>
      </c>
      <c r="B1064" s="1">
        <f>IF('微伴数据'!B1062="","",'微伴数据'!B1062)</f>
      </c>
      <c r="C1064" s="1">
        <f>IF('微伴数据'!G1062="","",'微伴数据'!G1062)</f>
      </c>
      <c r="D1064" s="1">
        <f>IF('微伴数据'!D1062="","",'微伴数据'!D1062)</f>
      </c>
      <c r="E1064" s="1">
        <f>IF('微伴数据'!CR1056="","",'微伴数据'!CR1056)</f>
      </c>
      <c r="F1064" s="1">
        <f>IF('微伴数据'!CL1056="","",'微伴数据'!CL1056)</f>
      </c>
      <c r="G1064" s="1" t="str">
        <v>B</v>
      </c>
      <c r="H1064" s="1" t="str">
        <v>建联</v>
      </c>
      <c r="I1064" s="1">
        <f>VLOOKUP(A1064,'Sheet9'!A:A,1,0)</f>
      </c>
      <c r="J1064" s="3"/>
      <c r="K1064" s="1">
        <f>T1064&amp;CHAR(10)&amp;U1064&amp;CHAR(10)&amp;V1064&amp;CHAR(10)&amp;Y1064&amp;CHAR(10)&amp;Z1064&amp;CHAR(10)&amp;AA1064&amp;CHAR(10)&amp;AB1064&amp;CHAR(10)&amp;AC1064&amp;CHAR(10)&amp;AD1064&amp;CHAR(10)&amp;AE1064</f>
      </c>
      <c r="L1064" s="2">
        <f>IFERROR(VLOOKUP(#REF!,'第一课直播'!D:L,9,0),IFERROR(VLOOKUP('第一课回放'!C:H,5,0),"未到课"))</f>
      </c>
      <c r="M1064" s="2">
        <f>IFERROR(VLOOKUP(#REF!,'第一课回放'!C:H,5,0),"0:00:00")</f>
      </c>
      <c r="N1064" s="2">
        <f>IFERROR(VLOOKUP(#REF!,'第二课直播'!D:L,9,0),"未到课")</f>
      </c>
      <c r="O1064" s="2"/>
      <c r="P1064" s="2"/>
      <c r="Q1064" s="2"/>
      <c r="R1064" s="2"/>
      <c r="S1064" s="1">
        <f>IFERROR(VLOOKUP(A1064,'微伴数据'!A:DB,12,0),"")</f>
      </c>
      <c r="T1064" s="1">
        <f>IFERROR(VLOOKUP(A1064,'微伴数据'!A:DB,32,0),"")</f>
      </c>
      <c r="U1064" s="1">
        <f>IFERROR(VLOOKUP(A1064,'微伴数据'!A:DC,81,0),"")</f>
      </c>
      <c r="V1064" s="1"/>
      <c r="W1064" s="1"/>
      <c r="X1064" s="1">
        <f>IFERROR(VLOOKUP(A1064,'星云问卷'!A:O,8,0),"")</f>
      </c>
      <c r="Y1064" s="3">
        <f>IFERROR(VLOOKUP(A1064,'星云问卷'!A:O,9,0),"")</f>
      </c>
      <c r="Z1064" s="3">
        <f>IFERROR(VLOOKUP(A1064,'星云问卷'!A:O,10,0),"")</f>
      </c>
      <c r="AA1064" s="3">
        <f>IFERROR(VLOOKUP(A1064,'星云问卷'!A:O,11,0),"")</f>
      </c>
      <c r="AB1064" s="3">
        <f>IFERROR(VLOOKUP(A1064,'星云问卷'!A:O,12,0),"")</f>
      </c>
      <c r="AC1064" s="3">
        <f>IFERROR(VLOOKUP(A1064,'星云问卷'!A:O,13,0),"")</f>
      </c>
      <c r="AD1064" s="3">
        <f>IFERROR(VLOOKUP(A1064,'星云问卷'!A:O,14,0),"")</f>
      </c>
      <c r="AE1064" s="3">
        <f>IFERROR(VLOOKUP(A1064,'星云问卷'!A:O,15,0),"")</f>
      </c>
      <c r="AF1064" s="1">
        <f>IFERROR(VLOOKUP(A1064,'微伴数据'!A:DB,72,0),"")</f>
      </c>
      <c r="AG1064" s="5"/>
      <c r="AH1064" s="4"/>
      <c r="AI1064" s="5"/>
      <c r="AJ1064" s="4"/>
      <c r="AK1064" s="4"/>
      <c r="AL1064" s="4"/>
      <c r="AM1064" s="1"/>
      <c r="AN1064" s="1"/>
      <c r="AO1064" s="1"/>
    </row>
    <row r="1065">
      <c r="A1065" s="1">
        <f>IF('微伴数据'!A1063="","",'微伴数据'!A1063)</f>
      </c>
      <c r="B1065" s="1">
        <f>IF('微伴数据'!B1063="","",'微伴数据'!B1063)</f>
      </c>
      <c r="C1065" s="1">
        <f>IF('微伴数据'!G1063="","",'微伴数据'!G1063)</f>
      </c>
      <c r="D1065" s="1">
        <f>IF('微伴数据'!D1063="","",'微伴数据'!D1063)</f>
      </c>
      <c r="E1065" s="1">
        <f>IF('微伴数据'!CR1057="","",'微伴数据'!CR1057)</f>
      </c>
      <c r="F1065" s="1">
        <f>IF('微伴数据'!CL1057="","",'微伴数据'!CL1057)</f>
      </c>
      <c r="G1065" s="1" t="str">
        <v>B</v>
      </c>
      <c r="H1065" s="1" t="str">
        <v>建联</v>
      </c>
      <c r="I1065" s="1">
        <f>VLOOKUP(A1065,'Sheet9'!A:A,1,0)</f>
      </c>
      <c r="J1065" s="3"/>
      <c r="K1065" s="1">
        <f>T1065&amp;CHAR(10)&amp;U1065&amp;CHAR(10)&amp;V1065&amp;CHAR(10)&amp;Y1065&amp;CHAR(10)&amp;Z1065&amp;CHAR(10)&amp;AA1065&amp;CHAR(10)&amp;AB1065&amp;CHAR(10)&amp;AC1065&amp;CHAR(10)&amp;AD1065&amp;CHAR(10)&amp;AE1065</f>
      </c>
      <c r="L1065" s="2">
        <f>IFERROR(VLOOKUP(#REF!,'第一课直播'!D:L,9,0),IFERROR(VLOOKUP('第一课回放'!C:H,5,0),"未到课"))</f>
      </c>
      <c r="M1065" s="2">
        <f>IFERROR(VLOOKUP(#REF!,'第一课回放'!C:H,5,0),"0:00:00")</f>
      </c>
      <c r="N1065" s="2">
        <f>IFERROR(VLOOKUP(#REF!,'第二课直播'!D:L,9,0),"未到课")</f>
      </c>
      <c r="O1065" s="2"/>
      <c r="P1065" s="2"/>
      <c r="Q1065" s="2"/>
      <c r="R1065" s="2"/>
      <c r="S1065" s="1">
        <f>IFERROR(VLOOKUP(A1065,'微伴数据'!A:DB,12,0),"")</f>
      </c>
      <c r="T1065" s="1">
        <f>IFERROR(VLOOKUP(A1065,'微伴数据'!A:DB,32,0),"")</f>
      </c>
      <c r="U1065" s="1">
        <f>IFERROR(VLOOKUP(A1065,'微伴数据'!A:DC,81,0),"")</f>
      </c>
      <c r="V1065" s="1"/>
      <c r="W1065" s="1"/>
      <c r="X1065" s="1">
        <f>IFERROR(VLOOKUP(A1065,'星云问卷'!A:O,8,0),"")</f>
      </c>
      <c r="Y1065" s="3">
        <f>IFERROR(VLOOKUP(A1065,'星云问卷'!A:O,9,0),"")</f>
      </c>
      <c r="Z1065" s="3">
        <f>IFERROR(VLOOKUP(A1065,'星云问卷'!A:O,10,0),"")</f>
      </c>
      <c r="AA1065" s="3">
        <f>IFERROR(VLOOKUP(A1065,'星云问卷'!A:O,11,0),"")</f>
      </c>
      <c r="AB1065" s="3">
        <f>IFERROR(VLOOKUP(A1065,'星云问卷'!A:O,12,0),"")</f>
      </c>
      <c r="AC1065" s="3">
        <f>IFERROR(VLOOKUP(A1065,'星云问卷'!A:O,13,0),"")</f>
      </c>
      <c r="AD1065" s="3">
        <f>IFERROR(VLOOKUP(A1065,'星云问卷'!A:O,14,0),"")</f>
      </c>
      <c r="AE1065" s="3">
        <f>IFERROR(VLOOKUP(A1065,'星云问卷'!A:O,15,0),"")</f>
      </c>
      <c r="AF1065" s="1">
        <f>IFERROR(VLOOKUP(A1065,'微伴数据'!A:DB,72,0),"")</f>
      </c>
      <c r="AG1065" s="5"/>
      <c r="AH1065" s="4"/>
      <c r="AI1065" s="5"/>
      <c r="AJ1065" s="4"/>
      <c r="AK1065" s="4"/>
      <c r="AL1065" s="4"/>
      <c r="AM1065" s="1"/>
      <c r="AN1065" s="1"/>
      <c r="AO1065" s="1"/>
    </row>
    <row r="1066">
      <c r="A1066" s="1">
        <f>IF('微伴数据'!A1064="","",'微伴数据'!A1064)</f>
      </c>
      <c r="B1066" s="1">
        <f>IF('微伴数据'!B1064="","",'微伴数据'!B1064)</f>
      </c>
      <c r="C1066" s="1">
        <f>IF('微伴数据'!G1064="","",'微伴数据'!G1064)</f>
      </c>
      <c r="D1066" s="1">
        <f>IF('微伴数据'!D1064="","",'微伴数据'!D1064)</f>
      </c>
      <c r="E1066" s="1">
        <f>IF('微伴数据'!CR1058="","",'微伴数据'!CR1058)</f>
      </c>
      <c r="F1066" s="1">
        <f>IF('微伴数据'!CL1058="","",'微伴数据'!CL1058)</f>
      </c>
      <c r="G1066" s="1" t="str">
        <v>B</v>
      </c>
      <c r="H1066" s="1" t="str">
        <v>建联</v>
      </c>
      <c r="I1066" s="1">
        <f>VLOOKUP(A1066,'Sheet9'!A:A,1,0)</f>
      </c>
      <c r="J1066" s="3"/>
      <c r="K1066" s="1">
        <f>T1066&amp;CHAR(10)&amp;U1066&amp;CHAR(10)&amp;V1066&amp;CHAR(10)&amp;Y1066&amp;CHAR(10)&amp;Z1066&amp;CHAR(10)&amp;AA1066&amp;CHAR(10)&amp;AB1066&amp;CHAR(10)&amp;AC1066&amp;CHAR(10)&amp;AD1066&amp;CHAR(10)&amp;AE1066</f>
      </c>
      <c r="L1066" s="2">
        <f>IFERROR(VLOOKUP(#REF!,'第一课直播'!D:L,9,0),IFERROR(VLOOKUP('第一课回放'!C:H,5,0),"未到课"))</f>
      </c>
      <c r="M1066" s="2">
        <f>IFERROR(VLOOKUP(#REF!,'第一课回放'!C:H,5,0),"0:00:00")</f>
      </c>
      <c r="N1066" s="2">
        <f>IFERROR(VLOOKUP(#REF!,'第二课直播'!D:L,9,0),"未到课")</f>
      </c>
      <c r="O1066" s="2"/>
      <c r="P1066" s="2"/>
      <c r="Q1066" s="2"/>
      <c r="R1066" s="2"/>
      <c r="S1066" s="1">
        <f>IFERROR(VLOOKUP(A1066,'微伴数据'!A:DB,12,0),"")</f>
      </c>
      <c r="T1066" s="1">
        <f>IFERROR(VLOOKUP(A1066,'微伴数据'!A:DB,32,0),"")</f>
      </c>
      <c r="U1066" s="1">
        <f>IFERROR(VLOOKUP(A1066,'微伴数据'!A:DC,81,0),"")</f>
      </c>
      <c r="V1066" s="1"/>
      <c r="W1066" s="1"/>
      <c r="X1066" s="1">
        <f>IFERROR(VLOOKUP(A1066,'星云问卷'!A:O,8,0),"")</f>
      </c>
      <c r="Y1066" s="3">
        <f>IFERROR(VLOOKUP(A1066,'星云问卷'!A:O,9,0),"")</f>
      </c>
      <c r="Z1066" s="3">
        <f>IFERROR(VLOOKUP(A1066,'星云问卷'!A:O,10,0),"")</f>
      </c>
      <c r="AA1066" s="3">
        <f>IFERROR(VLOOKUP(A1066,'星云问卷'!A:O,11,0),"")</f>
      </c>
      <c r="AB1066" s="3">
        <f>IFERROR(VLOOKUP(A1066,'星云问卷'!A:O,12,0),"")</f>
      </c>
      <c r="AC1066" s="3">
        <f>IFERROR(VLOOKUP(A1066,'星云问卷'!A:O,13,0),"")</f>
      </c>
      <c r="AD1066" s="3">
        <f>IFERROR(VLOOKUP(A1066,'星云问卷'!A:O,14,0),"")</f>
      </c>
      <c r="AE1066" s="3">
        <f>IFERROR(VLOOKUP(A1066,'星云问卷'!A:O,15,0),"")</f>
      </c>
      <c r="AF1066" s="1">
        <f>IFERROR(VLOOKUP(A1066,'微伴数据'!A:DB,72,0),"")</f>
      </c>
      <c r="AG1066" s="5"/>
      <c r="AH1066" s="4"/>
      <c r="AI1066" s="5"/>
      <c r="AJ1066" s="4"/>
      <c r="AK1066" s="4"/>
      <c r="AL1066" s="4"/>
      <c r="AM1066" s="1"/>
      <c r="AN1066" s="1"/>
      <c r="AO1066" s="1"/>
    </row>
    <row r="1067">
      <c r="A1067" s="1">
        <f>IF('微伴数据'!A1065="","",'微伴数据'!A1065)</f>
      </c>
      <c r="B1067" s="1">
        <f>IF('微伴数据'!B1065="","",'微伴数据'!B1065)</f>
      </c>
      <c r="C1067" s="1">
        <f>IF('微伴数据'!G1065="","",'微伴数据'!G1065)</f>
      </c>
      <c r="D1067" s="1">
        <f>IF('微伴数据'!D1065="","",'微伴数据'!D1065)</f>
      </c>
      <c r="E1067" s="1">
        <f>IF('微伴数据'!CR1059="","",'微伴数据'!CR1059)</f>
      </c>
      <c r="F1067" s="1">
        <f>IF('微伴数据'!CL1059="","",'微伴数据'!CL1059)</f>
      </c>
      <c r="G1067" s="1" t="str">
        <v>B</v>
      </c>
      <c r="H1067" s="1" t="str">
        <v>建联</v>
      </c>
      <c r="I1067" s="1">
        <f>VLOOKUP(A1067,'Sheet9'!A:A,1,0)</f>
      </c>
      <c r="J1067" s="3"/>
      <c r="K1067" s="1">
        <f>T1067&amp;CHAR(10)&amp;U1067&amp;CHAR(10)&amp;V1067&amp;CHAR(10)&amp;Y1067&amp;CHAR(10)&amp;Z1067&amp;CHAR(10)&amp;AA1067&amp;CHAR(10)&amp;AB1067&amp;CHAR(10)&amp;AC1067&amp;CHAR(10)&amp;AD1067&amp;CHAR(10)&amp;AE1067</f>
      </c>
      <c r="L1067" s="2">
        <f>IFERROR(VLOOKUP(#REF!,'第一课直播'!D:L,9,0),IFERROR(VLOOKUP('第一课回放'!C:H,5,0),"未到课"))</f>
      </c>
      <c r="M1067" s="2">
        <f>IFERROR(VLOOKUP(#REF!,'第一课回放'!C:H,5,0),"0:00:00")</f>
      </c>
      <c r="N1067" s="2">
        <f>IFERROR(VLOOKUP(#REF!,'第二课直播'!D:L,9,0),"未到课")</f>
      </c>
      <c r="O1067" s="2"/>
      <c r="P1067" s="2"/>
      <c r="Q1067" s="2"/>
      <c r="R1067" s="2"/>
      <c r="S1067" s="1">
        <f>IFERROR(VLOOKUP(A1067,'微伴数据'!A:DB,12,0),"")</f>
      </c>
      <c r="T1067" s="1">
        <f>IFERROR(VLOOKUP(A1067,'微伴数据'!A:DB,32,0),"")</f>
      </c>
      <c r="U1067" s="1">
        <f>IFERROR(VLOOKUP(A1067,'微伴数据'!A:DC,81,0),"")</f>
      </c>
      <c r="V1067" s="1"/>
      <c r="W1067" s="1"/>
      <c r="X1067" s="1">
        <f>IFERROR(VLOOKUP(A1067,'星云问卷'!A:O,8,0),"")</f>
      </c>
      <c r="Y1067" s="3">
        <f>IFERROR(VLOOKUP(A1067,'星云问卷'!A:O,9,0),"")</f>
      </c>
      <c r="Z1067" s="3">
        <f>IFERROR(VLOOKUP(A1067,'星云问卷'!A:O,10,0),"")</f>
      </c>
      <c r="AA1067" s="3">
        <f>IFERROR(VLOOKUP(A1067,'星云问卷'!A:O,11,0),"")</f>
      </c>
      <c r="AB1067" s="3">
        <f>IFERROR(VLOOKUP(A1067,'星云问卷'!A:O,12,0),"")</f>
      </c>
      <c r="AC1067" s="3">
        <f>IFERROR(VLOOKUP(A1067,'星云问卷'!A:O,13,0),"")</f>
      </c>
      <c r="AD1067" s="3">
        <f>IFERROR(VLOOKUP(A1067,'星云问卷'!A:O,14,0),"")</f>
      </c>
      <c r="AE1067" s="3">
        <f>IFERROR(VLOOKUP(A1067,'星云问卷'!A:O,15,0),"")</f>
      </c>
      <c r="AF1067" s="1">
        <f>IFERROR(VLOOKUP(A1067,'微伴数据'!A:DB,72,0),"")</f>
      </c>
      <c r="AG1067" s="5"/>
      <c r="AH1067" s="4"/>
      <c r="AI1067" s="5"/>
      <c r="AJ1067" s="4"/>
      <c r="AK1067" s="4"/>
      <c r="AL1067" s="4"/>
      <c r="AM1067" s="1"/>
      <c r="AN1067" s="1"/>
      <c r="AO1067" s="1"/>
    </row>
    <row r="1068">
      <c r="A1068" s="1">
        <f>IF('微伴数据'!A1066="","",'微伴数据'!A1066)</f>
      </c>
      <c r="B1068" s="1">
        <f>IF('微伴数据'!B1066="","",'微伴数据'!B1066)</f>
      </c>
      <c r="C1068" s="1">
        <f>IF('微伴数据'!G1066="","",'微伴数据'!G1066)</f>
      </c>
      <c r="D1068" s="1">
        <f>IF('微伴数据'!D1066="","",'微伴数据'!D1066)</f>
      </c>
      <c r="E1068" s="1">
        <f>IF('微伴数据'!CR1060="","",'微伴数据'!CR1060)</f>
      </c>
      <c r="F1068" s="1">
        <f>IF('微伴数据'!CL1060="","",'微伴数据'!CL1060)</f>
      </c>
      <c r="G1068" s="1" t="str">
        <v>B</v>
      </c>
      <c r="H1068" s="1" t="str">
        <v>建联</v>
      </c>
      <c r="I1068" s="1">
        <f>VLOOKUP(A1068,'Sheet9'!A:A,1,0)</f>
      </c>
      <c r="J1068" s="3"/>
      <c r="K1068" s="1">
        <f>T1068&amp;CHAR(10)&amp;U1068&amp;CHAR(10)&amp;V1068&amp;CHAR(10)&amp;Y1068&amp;CHAR(10)&amp;Z1068&amp;CHAR(10)&amp;AA1068&amp;CHAR(10)&amp;AB1068&amp;CHAR(10)&amp;AC1068&amp;CHAR(10)&amp;AD1068&amp;CHAR(10)&amp;AE1068</f>
      </c>
      <c r="L1068" s="2">
        <f>IFERROR(VLOOKUP(#REF!,'第一课直播'!D:L,9,0),IFERROR(VLOOKUP('第一课回放'!C:H,5,0),"未到课"))</f>
      </c>
      <c r="M1068" s="2">
        <f>IFERROR(VLOOKUP(#REF!,'第一课回放'!C:H,5,0),"0:00:00")</f>
      </c>
      <c r="N1068" s="2">
        <f>IFERROR(VLOOKUP(#REF!,'第二课直播'!D:L,9,0),"未到课")</f>
      </c>
      <c r="O1068" s="2"/>
      <c r="P1068" s="2"/>
      <c r="Q1068" s="2"/>
      <c r="R1068" s="2"/>
      <c r="S1068" s="1">
        <f>IFERROR(VLOOKUP(A1068,'微伴数据'!A:DB,12,0),"")</f>
      </c>
      <c r="T1068" s="1">
        <f>IFERROR(VLOOKUP(A1068,'微伴数据'!A:DB,32,0),"")</f>
      </c>
      <c r="U1068" s="1">
        <f>IFERROR(VLOOKUP(A1068,'微伴数据'!A:DC,81,0),"")</f>
      </c>
      <c r="V1068" s="1"/>
      <c r="W1068" s="1"/>
      <c r="X1068" s="1">
        <f>IFERROR(VLOOKUP(A1068,'星云问卷'!A:O,8,0),"")</f>
      </c>
      <c r="Y1068" s="3">
        <f>IFERROR(VLOOKUP(A1068,'星云问卷'!A:O,9,0),"")</f>
      </c>
      <c r="Z1068" s="3">
        <f>IFERROR(VLOOKUP(A1068,'星云问卷'!A:O,10,0),"")</f>
      </c>
      <c r="AA1068" s="3">
        <f>IFERROR(VLOOKUP(A1068,'星云问卷'!A:O,11,0),"")</f>
      </c>
      <c r="AB1068" s="3">
        <f>IFERROR(VLOOKUP(A1068,'星云问卷'!A:O,12,0),"")</f>
      </c>
      <c r="AC1068" s="3">
        <f>IFERROR(VLOOKUP(A1068,'星云问卷'!A:O,13,0),"")</f>
      </c>
      <c r="AD1068" s="3">
        <f>IFERROR(VLOOKUP(A1068,'星云问卷'!A:O,14,0),"")</f>
      </c>
      <c r="AE1068" s="3">
        <f>IFERROR(VLOOKUP(A1068,'星云问卷'!A:O,15,0),"")</f>
      </c>
      <c r="AF1068" s="1">
        <f>IFERROR(VLOOKUP(A1068,'微伴数据'!A:DB,72,0),"")</f>
      </c>
      <c r="AG1068" s="5"/>
      <c r="AH1068" s="4"/>
      <c r="AI1068" s="5"/>
      <c r="AJ1068" s="4"/>
      <c r="AK1068" s="4"/>
      <c r="AL1068" s="4"/>
      <c r="AM1068" s="1"/>
      <c r="AN1068" s="1"/>
      <c r="AO1068" s="1"/>
    </row>
    <row r="1069">
      <c r="A1069" s="1">
        <f>IF('微伴数据'!A1067="","",'微伴数据'!A1067)</f>
      </c>
      <c r="B1069" s="1">
        <f>IF('微伴数据'!B1067="","",'微伴数据'!B1067)</f>
      </c>
      <c r="C1069" s="1">
        <f>IF('微伴数据'!G1067="","",'微伴数据'!G1067)</f>
      </c>
      <c r="D1069" s="1">
        <f>IF('微伴数据'!D1067="","",'微伴数据'!D1067)</f>
      </c>
      <c r="E1069" s="1">
        <f>IF('微伴数据'!CR1061="","",'微伴数据'!CR1061)</f>
      </c>
      <c r="F1069" s="1">
        <f>IF('微伴数据'!CL1061="","",'微伴数据'!CL1061)</f>
      </c>
      <c r="G1069" s="1" t="str">
        <v>B</v>
      </c>
      <c r="H1069" s="1" t="str">
        <v>建联</v>
      </c>
      <c r="I1069" s="1">
        <f>VLOOKUP(A1069,'Sheet9'!A:A,1,0)</f>
      </c>
      <c r="J1069" s="3"/>
      <c r="K1069" s="1">
        <f>T1069&amp;CHAR(10)&amp;U1069&amp;CHAR(10)&amp;V1069&amp;CHAR(10)&amp;Y1069&amp;CHAR(10)&amp;Z1069&amp;CHAR(10)&amp;AA1069&amp;CHAR(10)&amp;AB1069&amp;CHAR(10)&amp;AC1069&amp;CHAR(10)&amp;AD1069&amp;CHAR(10)&amp;AE1069</f>
      </c>
      <c r="L1069" s="2">
        <f>IFERROR(VLOOKUP(#REF!,'第一课直播'!D:L,9,0),IFERROR(VLOOKUP('第一课回放'!C:H,5,0),"未到课"))</f>
      </c>
      <c r="M1069" s="2">
        <f>IFERROR(VLOOKUP(#REF!,'第一课回放'!C:H,5,0),"0:00:00")</f>
      </c>
      <c r="N1069" s="2">
        <f>IFERROR(VLOOKUP(#REF!,'第二课直播'!D:L,9,0),"未到课")</f>
      </c>
      <c r="O1069" s="2"/>
      <c r="P1069" s="2"/>
      <c r="Q1069" s="2"/>
      <c r="R1069" s="2"/>
      <c r="S1069" s="1">
        <f>IFERROR(VLOOKUP(A1069,'微伴数据'!A:DB,12,0),"")</f>
      </c>
      <c r="T1069" s="1">
        <f>IFERROR(VLOOKUP(A1069,'微伴数据'!A:DB,32,0),"")</f>
      </c>
      <c r="U1069" s="1">
        <f>IFERROR(VLOOKUP(A1069,'微伴数据'!A:DC,81,0),"")</f>
      </c>
      <c r="V1069" s="1"/>
      <c r="W1069" s="1"/>
      <c r="X1069" s="1">
        <f>IFERROR(VLOOKUP(A1069,'星云问卷'!A:O,8,0),"")</f>
      </c>
      <c r="Y1069" s="3">
        <f>IFERROR(VLOOKUP(A1069,'星云问卷'!A:O,9,0),"")</f>
      </c>
      <c r="Z1069" s="3">
        <f>IFERROR(VLOOKUP(A1069,'星云问卷'!A:O,10,0),"")</f>
      </c>
      <c r="AA1069" s="3">
        <f>IFERROR(VLOOKUP(A1069,'星云问卷'!A:O,11,0),"")</f>
      </c>
      <c r="AB1069" s="3">
        <f>IFERROR(VLOOKUP(A1069,'星云问卷'!A:O,12,0),"")</f>
      </c>
      <c r="AC1069" s="3">
        <f>IFERROR(VLOOKUP(A1069,'星云问卷'!A:O,13,0),"")</f>
      </c>
      <c r="AD1069" s="3">
        <f>IFERROR(VLOOKUP(A1069,'星云问卷'!A:O,14,0),"")</f>
      </c>
      <c r="AE1069" s="3">
        <f>IFERROR(VLOOKUP(A1069,'星云问卷'!A:O,15,0),"")</f>
      </c>
      <c r="AF1069" s="1">
        <f>IFERROR(VLOOKUP(A1069,'微伴数据'!A:DB,72,0),"")</f>
      </c>
      <c r="AG1069" s="5"/>
      <c r="AH1069" s="4"/>
      <c r="AI1069" s="5"/>
      <c r="AJ1069" s="4"/>
      <c r="AK1069" s="4"/>
      <c r="AL1069" s="4"/>
      <c r="AM1069" s="1"/>
      <c r="AN1069" s="1"/>
      <c r="AO1069" s="1"/>
    </row>
    <row r="1070">
      <c r="A1070" s="1">
        <f>IF('微伴数据'!A1068="","",'微伴数据'!A1068)</f>
      </c>
      <c r="B1070" s="1">
        <f>IF('微伴数据'!B1068="","",'微伴数据'!B1068)</f>
      </c>
      <c r="C1070" s="1">
        <f>IF('微伴数据'!G1068="","",'微伴数据'!G1068)</f>
      </c>
      <c r="D1070" s="1">
        <f>IF('微伴数据'!D1068="","",'微伴数据'!D1068)</f>
      </c>
      <c r="E1070" s="1">
        <f>IF('微伴数据'!CR1062="","",'微伴数据'!CR1062)</f>
      </c>
      <c r="F1070" s="1">
        <f>IF('微伴数据'!CL1062="","",'微伴数据'!CL1062)</f>
      </c>
      <c r="G1070" s="1" t="str">
        <v>B</v>
      </c>
      <c r="H1070" s="1" t="str">
        <v>建联</v>
      </c>
      <c r="I1070" s="1">
        <f>VLOOKUP(A1070,'Sheet9'!A:A,1,0)</f>
      </c>
      <c r="J1070" s="3"/>
      <c r="K1070" s="1">
        <f>T1070&amp;CHAR(10)&amp;U1070&amp;CHAR(10)&amp;V1070&amp;CHAR(10)&amp;Y1070&amp;CHAR(10)&amp;Z1070&amp;CHAR(10)&amp;AA1070&amp;CHAR(10)&amp;AB1070&amp;CHAR(10)&amp;AC1070&amp;CHAR(10)&amp;AD1070&amp;CHAR(10)&amp;AE1070</f>
      </c>
      <c r="L1070" s="2">
        <f>IFERROR(VLOOKUP(#REF!,'第一课直播'!D:L,9,0),IFERROR(VLOOKUP('第一课回放'!C:H,5,0),"未到课"))</f>
      </c>
      <c r="M1070" s="2">
        <f>IFERROR(VLOOKUP(#REF!,'第一课回放'!C:H,5,0),"0:00:00")</f>
      </c>
      <c r="N1070" s="2">
        <f>IFERROR(VLOOKUP(#REF!,'第二课直播'!D:L,9,0),"未到课")</f>
      </c>
      <c r="O1070" s="2"/>
      <c r="P1070" s="2"/>
      <c r="Q1070" s="2"/>
      <c r="R1070" s="2"/>
      <c r="S1070" s="1">
        <f>IFERROR(VLOOKUP(A1070,'微伴数据'!A:DB,12,0),"")</f>
      </c>
      <c r="T1070" s="1">
        <f>IFERROR(VLOOKUP(A1070,'微伴数据'!A:DB,32,0),"")</f>
      </c>
      <c r="U1070" s="1">
        <f>IFERROR(VLOOKUP(A1070,'微伴数据'!A:DC,81,0),"")</f>
      </c>
      <c r="V1070" s="1"/>
      <c r="W1070" s="1"/>
      <c r="X1070" s="1">
        <f>IFERROR(VLOOKUP(A1070,'星云问卷'!A:O,8,0),"")</f>
      </c>
      <c r="Y1070" s="3">
        <f>IFERROR(VLOOKUP(A1070,'星云问卷'!A:O,9,0),"")</f>
      </c>
      <c r="Z1070" s="3">
        <f>IFERROR(VLOOKUP(A1070,'星云问卷'!A:O,10,0),"")</f>
      </c>
      <c r="AA1070" s="3">
        <f>IFERROR(VLOOKUP(A1070,'星云问卷'!A:O,11,0),"")</f>
      </c>
      <c r="AB1070" s="3">
        <f>IFERROR(VLOOKUP(A1070,'星云问卷'!A:O,12,0),"")</f>
      </c>
      <c r="AC1070" s="3">
        <f>IFERROR(VLOOKUP(A1070,'星云问卷'!A:O,13,0),"")</f>
      </c>
      <c r="AD1070" s="3">
        <f>IFERROR(VLOOKUP(A1070,'星云问卷'!A:O,14,0),"")</f>
      </c>
      <c r="AE1070" s="3">
        <f>IFERROR(VLOOKUP(A1070,'星云问卷'!A:O,15,0),"")</f>
      </c>
      <c r="AF1070" s="1">
        <f>IFERROR(VLOOKUP(A1070,'微伴数据'!A:DB,72,0),"")</f>
      </c>
      <c r="AG1070" s="5"/>
      <c r="AH1070" s="4"/>
      <c r="AI1070" s="5"/>
      <c r="AJ1070" s="4"/>
      <c r="AK1070" s="4"/>
      <c r="AL1070" s="4"/>
      <c r="AM1070" s="1"/>
      <c r="AN1070" s="1"/>
      <c r="AO1070" s="1"/>
    </row>
    <row r="1071">
      <c r="A1071" s="1">
        <f>IF('微伴数据'!A1069="","",'微伴数据'!A1069)</f>
      </c>
      <c r="B1071" s="1">
        <f>IF('微伴数据'!B1069="","",'微伴数据'!B1069)</f>
      </c>
      <c r="C1071" s="1">
        <f>IF('微伴数据'!G1069="","",'微伴数据'!G1069)</f>
      </c>
      <c r="D1071" s="1">
        <f>IF('微伴数据'!D1069="","",'微伴数据'!D1069)</f>
      </c>
      <c r="E1071" s="1">
        <f>IF('微伴数据'!CR1063="","",'微伴数据'!CR1063)</f>
      </c>
      <c r="F1071" s="1">
        <f>IF('微伴数据'!CL1063="","",'微伴数据'!CL1063)</f>
      </c>
      <c r="G1071" s="1" t="str">
        <v>B</v>
      </c>
      <c r="H1071" s="1" t="str">
        <v>建联</v>
      </c>
      <c r="I1071" s="1">
        <f>VLOOKUP(A1071,'Sheet9'!A:A,1,0)</f>
      </c>
      <c r="J1071" s="3"/>
      <c r="K1071" s="1">
        <f>T1071&amp;CHAR(10)&amp;U1071&amp;CHAR(10)&amp;V1071&amp;CHAR(10)&amp;Y1071&amp;CHAR(10)&amp;Z1071&amp;CHAR(10)&amp;AA1071&amp;CHAR(10)&amp;AB1071&amp;CHAR(10)&amp;AC1071&amp;CHAR(10)&amp;AD1071&amp;CHAR(10)&amp;AE1071</f>
      </c>
      <c r="L1071" s="2">
        <f>IFERROR(VLOOKUP(#REF!,'第一课直播'!D:L,9,0),IFERROR(VLOOKUP('第一课回放'!C:H,5,0),"未到课"))</f>
      </c>
      <c r="M1071" s="2">
        <f>IFERROR(VLOOKUP(#REF!,'第一课回放'!C:H,5,0),"0:00:00")</f>
      </c>
      <c r="N1071" s="2">
        <f>IFERROR(VLOOKUP(#REF!,'第二课直播'!D:L,9,0),"未到课")</f>
      </c>
      <c r="O1071" s="2"/>
      <c r="P1071" s="2"/>
      <c r="Q1071" s="2"/>
      <c r="R1071" s="2"/>
      <c r="S1071" s="1">
        <f>IFERROR(VLOOKUP(A1071,'微伴数据'!A:DB,12,0),"")</f>
      </c>
      <c r="T1071" s="1">
        <f>IFERROR(VLOOKUP(A1071,'微伴数据'!A:DB,32,0),"")</f>
      </c>
      <c r="U1071" s="1">
        <f>IFERROR(VLOOKUP(A1071,'微伴数据'!A:DC,81,0),"")</f>
      </c>
      <c r="V1071" s="1"/>
      <c r="W1071" s="1"/>
      <c r="X1071" s="1">
        <f>IFERROR(VLOOKUP(A1071,'星云问卷'!A:O,8,0),"")</f>
      </c>
      <c r="Y1071" s="3">
        <f>IFERROR(VLOOKUP(A1071,'星云问卷'!A:O,9,0),"")</f>
      </c>
      <c r="Z1071" s="3">
        <f>IFERROR(VLOOKUP(A1071,'星云问卷'!A:O,10,0),"")</f>
      </c>
      <c r="AA1071" s="3">
        <f>IFERROR(VLOOKUP(A1071,'星云问卷'!A:O,11,0),"")</f>
      </c>
      <c r="AB1071" s="3">
        <f>IFERROR(VLOOKUP(A1071,'星云问卷'!A:O,12,0),"")</f>
      </c>
      <c r="AC1071" s="3">
        <f>IFERROR(VLOOKUP(A1071,'星云问卷'!A:O,13,0),"")</f>
      </c>
      <c r="AD1071" s="3">
        <f>IFERROR(VLOOKUP(A1071,'星云问卷'!A:O,14,0),"")</f>
      </c>
      <c r="AE1071" s="3">
        <f>IFERROR(VLOOKUP(A1071,'星云问卷'!A:O,15,0),"")</f>
      </c>
      <c r="AF1071" s="1">
        <f>IFERROR(VLOOKUP(A1071,'微伴数据'!A:DB,72,0),"")</f>
      </c>
      <c r="AG1071" s="5"/>
      <c r="AH1071" s="4"/>
      <c r="AI1071" s="5"/>
      <c r="AJ1071" s="4"/>
      <c r="AK1071" s="4"/>
      <c r="AL1071" s="4"/>
      <c r="AM1071" s="1"/>
      <c r="AN1071" s="1"/>
      <c r="AO1071" s="1"/>
    </row>
    <row r="1072">
      <c r="A1072" s="1">
        <f>IF('微伴数据'!A1070="","",'微伴数据'!A1070)</f>
      </c>
      <c r="B1072" s="1">
        <f>IF('微伴数据'!B1070="","",'微伴数据'!B1070)</f>
      </c>
      <c r="C1072" s="1">
        <f>IF('微伴数据'!G1070="","",'微伴数据'!G1070)</f>
      </c>
      <c r="D1072" s="1">
        <f>IF('微伴数据'!D1070="","",'微伴数据'!D1070)</f>
      </c>
      <c r="E1072" s="1">
        <f>IF('微伴数据'!CR1064="","",'微伴数据'!CR1064)</f>
      </c>
      <c r="F1072" s="1">
        <f>IF('微伴数据'!CL1064="","",'微伴数据'!CL1064)</f>
      </c>
      <c r="G1072" s="1" t="str">
        <v>B</v>
      </c>
      <c r="H1072" s="1" t="str">
        <v>建联</v>
      </c>
      <c r="I1072" s="1">
        <f>VLOOKUP(A1072,'Sheet9'!A:A,1,0)</f>
      </c>
      <c r="J1072" s="3"/>
      <c r="K1072" s="1">
        <f>T1072&amp;CHAR(10)&amp;U1072&amp;CHAR(10)&amp;V1072&amp;CHAR(10)&amp;Y1072&amp;CHAR(10)&amp;Z1072&amp;CHAR(10)&amp;AA1072&amp;CHAR(10)&amp;AB1072&amp;CHAR(10)&amp;AC1072&amp;CHAR(10)&amp;AD1072&amp;CHAR(10)&amp;AE1072</f>
      </c>
      <c r="L1072" s="2">
        <f>IFERROR(VLOOKUP(#REF!,'第一课直播'!D:L,9,0),IFERROR(VLOOKUP('第一课回放'!C:H,5,0),"未到课"))</f>
      </c>
      <c r="M1072" s="2">
        <f>IFERROR(VLOOKUP(#REF!,'第一课回放'!C:H,5,0),"0:00:00")</f>
      </c>
      <c r="N1072" s="2">
        <f>IFERROR(VLOOKUP(#REF!,'第二课直播'!D:L,9,0),"未到课")</f>
      </c>
      <c r="O1072" s="2"/>
      <c r="P1072" s="2"/>
      <c r="Q1072" s="2"/>
      <c r="R1072" s="2"/>
      <c r="S1072" s="1">
        <f>IFERROR(VLOOKUP(A1072,'微伴数据'!A:DB,12,0),"")</f>
      </c>
      <c r="T1072" s="1">
        <f>IFERROR(VLOOKUP(A1072,'微伴数据'!A:DB,32,0),"")</f>
      </c>
      <c r="U1072" s="1">
        <f>IFERROR(VLOOKUP(A1072,'微伴数据'!A:DC,81,0),"")</f>
      </c>
      <c r="V1072" s="1"/>
      <c r="W1072" s="1"/>
      <c r="X1072" s="1">
        <f>IFERROR(VLOOKUP(A1072,'星云问卷'!A:O,8,0),"")</f>
      </c>
      <c r="Y1072" s="3">
        <f>IFERROR(VLOOKUP(A1072,'星云问卷'!A:O,9,0),"")</f>
      </c>
      <c r="Z1072" s="3">
        <f>IFERROR(VLOOKUP(A1072,'星云问卷'!A:O,10,0),"")</f>
      </c>
      <c r="AA1072" s="3">
        <f>IFERROR(VLOOKUP(A1072,'星云问卷'!A:O,11,0),"")</f>
      </c>
      <c r="AB1072" s="3">
        <f>IFERROR(VLOOKUP(A1072,'星云问卷'!A:O,12,0),"")</f>
      </c>
      <c r="AC1072" s="3">
        <f>IFERROR(VLOOKUP(A1072,'星云问卷'!A:O,13,0),"")</f>
      </c>
      <c r="AD1072" s="3">
        <f>IFERROR(VLOOKUP(A1072,'星云问卷'!A:O,14,0),"")</f>
      </c>
      <c r="AE1072" s="3">
        <f>IFERROR(VLOOKUP(A1072,'星云问卷'!A:O,15,0),"")</f>
      </c>
      <c r="AF1072" s="1">
        <f>IFERROR(VLOOKUP(A1072,'微伴数据'!A:DB,72,0),"")</f>
      </c>
      <c r="AG1072" s="5"/>
      <c r="AH1072" s="4"/>
      <c r="AI1072" s="5"/>
      <c r="AJ1072" s="4"/>
      <c r="AK1072" s="4"/>
      <c r="AL1072" s="4"/>
      <c r="AM1072" s="1"/>
      <c r="AN1072" s="1"/>
      <c r="AO1072" s="1"/>
    </row>
    <row r="1073">
      <c r="A1073" s="1">
        <f>IF('微伴数据'!A1071="","",'微伴数据'!A1071)</f>
      </c>
      <c r="B1073" s="1">
        <f>IF('微伴数据'!B1071="","",'微伴数据'!B1071)</f>
      </c>
      <c r="C1073" s="1">
        <f>IF('微伴数据'!G1071="","",'微伴数据'!G1071)</f>
      </c>
      <c r="D1073" s="1">
        <f>IF('微伴数据'!D1071="","",'微伴数据'!D1071)</f>
      </c>
      <c r="E1073" s="1">
        <f>IF('微伴数据'!CR1065="","",'微伴数据'!CR1065)</f>
      </c>
      <c r="F1073" s="1">
        <f>IF('微伴数据'!CL1065="","",'微伴数据'!CL1065)</f>
      </c>
      <c r="G1073" s="1" t="str">
        <v>B</v>
      </c>
      <c r="H1073" s="1" t="str">
        <v>建联</v>
      </c>
      <c r="I1073" s="1">
        <f>VLOOKUP(A1073,'Sheet9'!A:A,1,0)</f>
      </c>
      <c r="J1073" s="3"/>
      <c r="K1073" s="1">
        <f>T1073&amp;CHAR(10)&amp;U1073&amp;CHAR(10)&amp;V1073&amp;CHAR(10)&amp;Y1073&amp;CHAR(10)&amp;Z1073&amp;CHAR(10)&amp;AA1073&amp;CHAR(10)&amp;AB1073&amp;CHAR(10)&amp;AC1073&amp;CHAR(10)&amp;AD1073&amp;CHAR(10)&amp;AE1073</f>
      </c>
      <c r="L1073" s="2">
        <f>IFERROR(VLOOKUP(#REF!,'第一课直播'!D:L,9,0),IFERROR(VLOOKUP('第一课回放'!C:H,5,0),"未到课"))</f>
      </c>
      <c r="M1073" s="2">
        <f>IFERROR(VLOOKUP(#REF!,'第一课回放'!C:H,5,0),"0:00:00")</f>
      </c>
      <c r="N1073" s="2">
        <f>IFERROR(VLOOKUP(#REF!,'第二课直播'!D:L,9,0),"未到课")</f>
      </c>
      <c r="O1073" s="2"/>
      <c r="P1073" s="2"/>
      <c r="Q1073" s="2"/>
      <c r="R1073" s="2"/>
      <c r="S1073" s="1">
        <f>IFERROR(VLOOKUP(A1073,'微伴数据'!A:DB,12,0),"")</f>
      </c>
      <c r="T1073" s="1">
        <f>IFERROR(VLOOKUP(A1073,'微伴数据'!A:DB,32,0),"")</f>
      </c>
      <c r="U1073" s="1">
        <f>IFERROR(VLOOKUP(A1073,'微伴数据'!A:DC,81,0),"")</f>
      </c>
      <c r="V1073" s="1"/>
      <c r="W1073" s="1"/>
      <c r="X1073" s="1">
        <f>IFERROR(VLOOKUP(A1073,'星云问卷'!A:O,8,0),"")</f>
      </c>
      <c r="Y1073" s="3">
        <f>IFERROR(VLOOKUP(A1073,'星云问卷'!A:O,9,0),"")</f>
      </c>
      <c r="Z1073" s="3">
        <f>IFERROR(VLOOKUP(A1073,'星云问卷'!A:O,10,0),"")</f>
      </c>
      <c r="AA1073" s="3">
        <f>IFERROR(VLOOKUP(A1073,'星云问卷'!A:O,11,0),"")</f>
      </c>
      <c r="AB1073" s="3">
        <f>IFERROR(VLOOKUP(A1073,'星云问卷'!A:O,12,0),"")</f>
      </c>
      <c r="AC1073" s="3">
        <f>IFERROR(VLOOKUP(A1073,'星云问卷'!A:O,13,0),"")</f>
      </c>
      <c r="AD1073" s="3">
        <f>IFERROR(VLOOKUP(A1073,'星云问卷'!A:O,14,0),"")</f>
      </c>
      <c r="AE1073" s="3">
        <f>IFERROR(VLOOKUP(A1073,'星云问卷'!A:O,15,0),"")</f>
      </c>
      <c r="AF1073" s="1">
        <f>IFERROR(VLOOKUP(A1073,'微伴数据'!A:DB,72,0),"")</f>
      </c>
      <c r="AG1073" s="5"/>
      <c r="AH1073" s="4"/>
      <c r="AI1073" s="5"/>
      <c r="AJ1073" s="4"/>
      <c r="AK1073" s="4"/>
      <c r="AL1073" s="4"/>
      <c r="AM1073" s="1"/>
      <c r="AN1073" s="1"/>
      <c r="AO1073" s="1"/>
    </row>
    <row r="1074">
      <c r="A1074" s="1">
        <f>IF('微伴数据'!A1072="","",'微伴数据'!A1072)</f>
      </c>
      <c r="B1074" s="1">
        <f>IF('微伴数据'!B1072="","",'微伴数据'!B1072)</f>
      </c>
      <c r="C1074" s="1">
        <f>IF('微伴数据'!G1072="","",'微伴数据'!G1072)</f>
      </c>
      <c r="D1074" s="1">
        <f>IF('微伴数据'!D1072="","",'微伴数据'!D1072)</f>
      </c>
      <c r="E1074" s="1">
        <f>IF('微伴数据'!CR1066="","",'微伴数据'!CR1066)</f>
      </c>
      <c r="F1074" s="1">
        <f>IF('微伴数据'!CL1066="","",'微伴数据'!CL1066)</f>
      </c>
      <c r="G1074" s="1" t="str">
        <v>B</v>
      </c>
      <c r="H1074" s="1" t="str">
        <v>建联</v>
      </c>
      <c r="I1074" s="1">
        <f>VLOOKUP(A1074,'Sheet9'!A:A,1,0)</f>
      </c>
      <c r="J1074" s="3"/>
      <c r="K1074" s="1">
        <f>T1074&amp;CHAR(10)&amp;U1074&amp;CHAR(10)&amp;V1074&amp;CHAR(10)&amp;Y1074&amp;CHAR(10)&amp;Z1074&amp;CHAR(10)&amp;AA1074&amp;CHAR(10)&amp;AB1074&amp;CHAR(10)&amp;AC1074&amp;CHAR(10)&amp;AD1074&amp;CHAR(10)&amp;AE1074</f>
      </c>
      <c r="L1074" s="2">
        <f>IFERROR(VLOOKUP(#REF!,'第一课直播'!D:L,9,0),IFERROR(VLOOKUP('第一课回放'!C:H,5,0),"未到课"))</f>
      </c>
      <c r="M1074" s="2">
        <f>IFERROR(VLOOKUP(#REF!,'第一课回放'!C:H,5,0),"0:00:00")</f>
      </c>
      <c r="N1074" s="2">
        <f>IFERROR(VLOOKUP(#REF!,'第二课直播'!D:L,9,0),"未到课")</f>
      </c>
      <c r="O1074" s="2"/>
      <c r="P1074" s="2"/>
      <c r="Q1074" s="2"/>
      <c r="R1074" s="2"/>
      <c r="S1074" s="1">
        <f>IFERROR(VLOOKUP(A1074,'微伴数据'!A:DB,12,0),"")</f>
      </c>
      <c r="T1074" s="1">
        <f>IFERROR(VLOOKUP(A1074,'微伴数据'!A:DB,32,0),"")</f>
      </c>
      <c r="U1074" s="1">
        <f>IFERROR(VLOOKUP(A1074,'微伴数据'!A:DC,81,0),"")</f>
      </c>
      <c r="V1074" s="1"/>
      <c r="W1074" s="1"/>
      <c r="X1074" s="1">
        <f>IFERROR(VLOOKUP(A1074,'星云问卷'!A:O,8,0),"")</f>
      </c>
      <c r="Y1074" s="3">
        <f>IFERROR(VLOOKUP(A1074,'星云问卷'!A:O,9,0),"")</f>
      </c>
      <c r="Z1074" s="3">
        <f>IFERROR(VLOOKUP(A1074,'星云问卷'!A:O,10,0),"")</f>
      </c>
      <c r="AA1074" s="3">
        <f>IFERROR(VLOOKUP(A1074,'星云问卷'!A:O,11,0),"")</f>
      </c>
      <c r="AB1074" s="3">
        <f>IFERROR(VLOOKUP(A1074,'星云问卷'!A:O,12,0),"")</f>
      </c>
      <c r="AC1074" s="3">
        <f>IFERROR(VLOOKUP(A1074,'星云问卷'!A:O,13,0),"")</f>
      </c>
      <c r="AD1074" s="3">
        <f>IFERROR(VLOOKUP(A1074,'星云问卷'!A:O,14,0),"")</f>
      </c>
      <c r="AE1074" s="3">
        <f>IFERROR(VLOOKUP(A1074,'星云问卷'!A:O,15,0),"")</f>
      </c>
      <c r="AF1074" s="1">
        <f>IFERROR(VLOOKUP(A1074,'微伴数据'!A:DB,72,0),"")</f>
      </c>
      <c r="AG1074" s="5"/>
      <c r="AH1074" s="4"/>
      <c r="AI1074" s="5"/>
      <c r="AJ1074" s="4"/>
      <c r="AK1074" s="4"/>
      <c r="AL1074" s="4"/>
      <c r="AM1074" s="1"/>
      <c r="AN1074" s="1"/>
      <c r="AO1074" s="1"/>
    </row>
    <row r="1075">
      <c r="A1075" s="1">
        <f>IF('微伴数据'!A1073="","",'微伴数据'!A1073)</f>
      </c>
      <c r="B1075" s="1">
        <f>IF('微伴数据'!B1073="","",'微伴数据'!B1073)</f>
      </c>
      <c r="C1075" s="1">
        <f>IF('微伴数据'!G1073="","",'微伴数据'!G1073)</f>
      </c>
      <c r="D1075" s="1">
        <f>IF('微伴数据'!D1073="","",'微伴数据'!D1073)</f>
      </c>
      <c r="E1075" s="1">
        <f>IF('微伴数据'!CR1067="","",'微伴数据'!CR1067)</f>
      </c>
      <c r="F1075" s="1">
        <f>IF('微伴数据'!CL1067="","",'微伴数据'!CL1067)</f>
      </c>
      <c r="G1075" s="1" t="str">
        <v>B</v>
      </c>
      <c r="H1075" s="1" t="str">
        <v>建联</v>
      </c>
      <c r="I1075" s="1">
        <f>VLOOKUP(A1075,'Sheet9'!A:A,1,0)</f>
      </c>
      <c r="J1075" s="3"/>
      <c r="K1075" s="1">
        <f>T1075&amp;CHAR(10)&amp;U1075&amp;CHAR(10)&amp;V1075&amp;CHAR(10)&amp;Y1075&amp;CHAR(10)&amp;Z1075&amp;CHAR(10)&amp;AA1075&amp;CHAR(10)&amp;AB1075&amp;CHAR(10)&amp;AC1075&amp;CHAR(10)&amp;AD1075&amp;CHAR(10)&amp;AE1075</f>
      </c>
      <c r="L1075" s="2">
        <f>IFERROR(VLOOKUP(#REF!,'第一课直播'!D:L,9,0),IFERROR(VLOOKUP('第一课回放'!C:H,5,0),"未到课"))</f>
      </c>
      <c r="M1075" s="2">
        <f>IFERROR(VLOOKUP(#REF!,'第一课回放'!C:H,5,0),"0:00:00")</f>
      </c>
      <c r="N1075" s="2">
        <f>IFERROR(VLOOKUP(#REF!,'第二课直播'!D:L,9,0),"未到课")</f>
      </c>
      <c r="O1075" s="2"/>
      <c r="P1075" s="2"/>
      <c r="Q1075" s="2"/>
      <c r="R1075" s="2"/>
      <c r="S1075" s="1">
        <f>IFERROR(VLOOKUP(A1075,'微伴数据'!A:DB,12,0),"")</f>
      </c>
      <c r="T1075" s="1">
        <f>IFERROR(VLOOKUP(A1075,'微伴数据'!A:DB,32,0),"")</f>
      </c>
      <c r="U1075" s="1">
        <f>IFERROR(VLOOKUP(A1075,'微伴数据'!A:DC,81,0),"")</f>
      </c>
      <c r="V1075" s="1"/>
      <c r="W1075" s="1"/>
      <c r="X1075" s="1">
        <f>IFERROR(VLOOKUP(A1075,'星云问卷'!A:O,8,0),"")</f>
      </c>
      <c r="Y1075" s="3">
        <f>IFERROR(VLOOKUP(A1075,'星云问卷'!A:O,9,0),"")</f>
      </c>
      <c r="Z1075" s="3">
        <f>IFERROR(VLOOKUP(A1075,'星云问卷'!A:O,10,0),"")</f>
      </c>
      <c r="AA1075" s="3">
        <f>IFERROR(VLOOKUP(A1075,'星云问卷'!A:O,11,0),"")</f>
      </c>
      <c r="AB1075" s="3">
        <f>IFERROR(VLOOKUP(A1075,'星云问卷'!A:O,12,0),"")</f>
      </c>
      <c r="AC1075" s="3">
        <f>IFERROR(VLOOKUP(A1075,'星云问卷'!A:O,13,0),"")</f>
      </c>
      <c r="AD1075" s="3">
        <f>IFERROR(VLOOKUP(A1075,'星云问卷'!A:O,14,0),"")</f>
      </c>
      <c r="AE1075" s="3">
        <f>IFERROR(VLOOKUP(A1075,'星云问卷'!A:O,15,0),"")</f>
      </c>
      <c r="AF1075" s="1">
        <f>IFERROR(VLOOKUP(A1075,'微伴数据'!A:DB,72,0),"")</f>
      </c>
      <c r="AG1075" s="5"/>
      <c r="AH1075" s="4"/>
      <c r="AI1075" s="5"/>
      <c r="AJ1075" s="4"/>
      <c r="AK1075" s="4"/>
      <c r="AL1075" s="4"/>
      <c r="AM1075" s="1"/>
      <c r="AN1075" s="1"/>
      <c r="AO1075" s="1"/>
    </row>
    <row r="1076">
      <c r="A1076" s="1">
        <f>IF('微伴数据'!A1074="","",'微伴数据'!A1074)</f>
      </c>
      <c r="B1076" s="1">
        <f>IF('微伴数据'!B1074="","",'微伴数据'!B1074)</f>
      </c>
      <c r="C1076" s="1">
        <f>IF('微伴数据'!G1074="","",'微伴数据'!G1074)</f>
      </c>
      <c r="D1076" s="1">
        <f>IF('微伴数据'!D1074="","",'微伴数据'!D1074)</f>
      </c>
      <c r="E1076" s="1">
        <f>IF('微伴数据'!CR1068="","",'微伴数据'!CR1068)</f>
      </c>
      <c r="F1076" s="1">
        <f>IF('微伴数据'!CL1068="","",'微伴数据'!CL1068)</f>
      </c>
      <c r="G1076" s="1" t="str">
        <v>B</v>
      </c>
      <c r="H1076" s="1" t="str">
        <v>建联</v>
      </c>
      <c r="I1076" s="1">
        <f>VLOOKUP(A1076,'Sheet9'!A:A,1,0)</f>
      </c>
      <c r="J1076" s="3"/>
      <c r="K1076" s="1">
        <f>T1076&amp;CHAR(10)&amp;U1076&amp;CHAR(10)&amp;V1076&amp;CHAR(10)&amp;Y1076&amp;CHAR(10)&amp;Z1076&amp;CHAR(10)&amp;AA1076&amp;CHAR(10)&amp;AB1076&amp;CHAR(10)&amp;AC1076&amp;CHAR(10)&amp;AD1076&amp;CHAR(10)&amp;AE1076</f>
      </c>
      <c r="L1076" s="2">
        <f>IFERROR(VLOOKUP(#REF!,'第一课直播'!D:L,9,0),IFERROR(VLOOKUP('第一课回放'!C:H,5,0),"未到课"))</f>
      </c>
      <c r="M1076" s="2">
        <f>IFERROR(VLOOKUP(#REF!,'第一课回放'!C:H,5,0),"0:00:00")</f>
      </c>
      <c r="N1076" s="2">
        <f>IFERROR(VLOOKUP(#REF!,'第二课直播'!D:L,9,0),"未到课")</f>
      </c>
      <c r="O1076" s="2"/>
      <c r="P1076" s="2"/>
      <c r="Q1076" s="2"/>
      <c r="R1076" s="2"/>
      <c r="S1076" s="1">
        <f>IFERROR(VLOOKUP(A1076,'微伴数据'!A:DB,12,0),"")</f>
      </c>
      <c r="T1076" s="1">
        <f>IFERROR(VLOOKUP(A1076,'微伴数据'!A:DB,32,0),"")</f>
      </c>
      <c r="U1076" s="1">
        <f>IFERROR(VLOOKUP(A1076,'微伴数据'!A:DC,81,0),"")</f>
      </c>
      <c r="V1076" s="1"/>
      <c r="W1076" s="1"/>
      <c r="X1076" s="1">
        <f>IFERROR(VLOOKUP(A1076,'星云问卷'!A:O,8,0),"")</f>
      </c>
      <c r="Y1076" s="3">
        <f>IFERROR(VLOOKUP(A1076,'星云问卷'!A:O,9,0),"")</f>
      </c>
      <c r="Z1076" s="3">
        <f>IFERROR(VLOOKUP(A1076,'星云问卷'!A:O,10,0),"")</f>
      </c>
      <c r="AA1076" s="3">
        <f>IFERROR(VLOOKUP(A1076,'星云问卷'!A:O,11,0),"")</f>
      </c>
      <c r="AB1076" s="3">
        <f>IFERROR(VLOOKUP(A1076,'星云问卷'!A:O,12,0),"")</f>
      </c>
      <c r="AC1076" s="3">
        <f>IFERROR(VLOOKUP(A1076,'星云问卷'!A:O,13,0),"")</f>
      </c>
      <c r="AD1076" s="3">
        <f>IFERROR(VLOOKUP(A1076,'星云问卷'!A:O,14,0),"")</f>
      </c>
      <c r="AE1076" s="3">
        <f>IFERROR(VLOOKUP(A1076,'星云问卷'!A:O,15,0),"")</f>
      </c>
      <c r="AF1076" s="1">
        <f>IFERROR(VLOOKUP(A1076,'微伴数据'!A:DB,72,0),"")</f>
      </c>
      <c r="AG1076" s="5"/>
      <c r="AH1076" s="4"/>
      <c r="AI1076" s="5"/>
      <c r="AJ1076" s="4"/>
      <c r="AK1076" s="4"/>
      <c r="AL1076" s="4"/>
      <c r="AM1076" s="1"/>
      <c r="AN1076" s="1"/>
      <c r="AO1076" s="1"/>
    </row>
    <row r="1077">
      <c r="A1077" s="1">
        <f>IF('微伴数据'!A1075="","",'微伴数据'!A1075)</f>
      </c>
      <c r="B1077" s="1">
        <f>IF('微伴数据'!B1075="","",'微伴数据'!B1075)</f>
      </c>
      <c r="C1077" s="1">
        <f>IF('微伴数据'!G1075="","",'微伴数据'!G1075)</f>
      </c>
      <c r="D1077" s="1">
        <f>IF('微伴数据'!D1075="","",'微伴数据'!D1075)</f>
      </c>
      <c r="E1077" s="1">
        <f>IF('微伴数据'!CR1069="","",'微伴数据'!CR1069)</f>
      </c>
      <c r="F1077" s="1">
        <f>IF('微伴数据'!CL1069="","",'微伴数据'!CL1069)</f>
      </c>
      <c r="G1077" s="1" t="str">
        <v>B</v>
      </c>
      <c r="H1077" s="1" t="str">
        <v>建联</v>
      </c>
      <c r="I1077" s="1">
        <f>VLOOKUP(A1077,'Sheet9'!A:A,1,0)</f>
      </c>
      <c r="J1077" s="3"/>
      <c r="K1077" s="1">
        <f>T1077&amp;CHAR(10)&amp;U1077&amp;CHAR(10)&amp;V1077&amp;CHAR(10)&amp;Y1077&amp;CHAR(10)&amp;Z1077&amp;CHAR(10)&amp;AA1077&amp;CHAR(10)&amp;AB1077&amp;CHAR(10)&amp;AC1077&amp;CHAR(10)&amp;AD1077&amp;CHAR(10)&amp;AE1077</f>
      </c>
      <c r="L1077" s="2">
        <f>IFERROR(VLOOKUP(#REF!,'第一课直播'!D:L,9,0),IFERROR(VLOOKUP('第一课回放'!C:H,5,0),"未到课"))</f>
      </c>
      <c r="M1077" s="2">
        <f>IFERROR(VLOOKUP(#REF!,'第一课回放'!C:H,5,0),"0:00:00")</f>
      </c>
      <c r="N1077" s="2">
        <f>IFERROR(VLOOKUP(#REF!,'第二课直播'!D:L,9,0),"未到课")</f>
      </c>
      <c r="O1077" s="2"/>
      <c r="P1077" s="2"/>
      <c r="Q1077" s="2"/>
      <c r="R1077" s="2"/>
      <c r="S1077" s="1">
        <f>IFERROR(VLOOKUP(A1077,'微伴数据'!A:DB,12,0),"")</f>
      </c>
      <c r="T1077" s="1">
        <f>IFERROR(VLOOKUP(A1077,'微伴数据'!A:DB,32,0),"")</f>
      </c>
      <c r="U1077" s="1">
        <f>IFERROR(VLOOKUP(A1077,'微伴数据'!A:DC,81,0),"")</f>
      </c>
      <c r="V1077" s="1"/>
      <c r="W1077" s="1"/>
      <c r="X1077" s="1">
        <f>IFERROR(VLOOKUP(A1077,'星云问卷'!A:O,8,0),"")</f>
      </c>
      <c r="Y1077" s="3">
        <f>IFERROR(VLOOKUP(A1077,'星云问卷'!A:O,9,0),"")</f>
      </c>
      <c r="Z1077" s="3">
        <f>IFERROR(VLOOKUP(A1077,'星云问卷'!A:O,10,0),"")</f>
      </c>
      <c r="AA1077" s="3">
        <f>IFERROR(VLOOKUP(A1077,'星云问卷'!A:O,11,0),"")</f>
      </c>
      <c r="AB1077" s="3">
        <f>IFERROR(VLOOKUP(A1077,'星云问卷'!A:O,12,0),"")</f>
      </c>
      <c r="AC1077" s="3">
        <f>IFERROR(VLOOKUP(A1077,'星云问卷'!A:O,13,0),"")</f>
      </c>
      <c r="AD1077" s="3">
        <f>IFERROR(VLOOKUP(A1077,'星云问卷'!A:O,14,0),"")</f>
      </c>
      <c r="AE1077" s="3">
        <f>IFERROR(VLOOKUP(A1077,'星云问卷'!A:O,15,0),"")</f>
      </c>
      <c r="AF1077" s="1">
        <f>IFERROR(VLOOKUP(A1077,'微伴数据'!A:DB,72,0),"")</f>
      </c>
      <c r="AG1077" s="5"/>
      <c r="AH1077" s="4"/>
      <c r="AI1077" s="5"/>
      <c r="AJ1077" s="4"/>
      <c r="AK1077" s="4"/>
      <c r="AL1077" s="4"/>
      <c r="AM1077" s="1"/>
      <c r="AN1077" s="1"/>
      <c r="AO1077" s="1"/>
    </row>
    <row r="1078">
      <c r="A1078" s="1">
        <f>IF('微伴数据'!A1076="","",'微伴数据'!A1076)</f>
      </c>
      <c r="B1078" s="1">
        <f>IF('微伴数据'!B1076="","",'微伴数据'!B1076)</f>
      </c>
      <c r="C1078" s="1">
        <f>IF('微伴数据'!G1076="","",'微伴数据'!G1076)</f>
      </c>
      <c r="D1078" s="1">
        <f>IF('微伴数据'!D1076="","",'微伴数据'!D1076)</f>
      </c>
      <c r="E1078" s="1">
        <f>IF('微伴数据'!CR1070="","",'微伴数据'!CR1070)</f>
      </c>
      <c r="F1078" s="1">
        <f>IF('微伴数据'!CL1070="","",'微伴数据'!CL1070)</f>
      </c>
      <c r="G1078" s="1" t="str">
        <v>B</v>
      </c>
      <c r="H1078" s="1" t="str">
        <v>建联</v>
      </c>
      <c r="I1078" s="1">
        <f>VLOOKUP(A1078,'Sheet9'!A:A,1,0)</f>
      </c>
      <c r="J1078" s="3"/>
      <c r="K1078" s="1">
        <f>T1078&amp;CHAR(10)&amp;U1078&amp;CHAR(10)&amp;V1078&amp;CHAR(10)&amp;Y1078&amp;CHAR(10)&amp;Z1078&amp;CHAR(10)&amp;AA1078&amp;CHAR(10)&amp;AB1078&amp;CHAR(10)&amp;AC1078&amp;CHAR(10)&amp;AD1078&amp;CHAR(10)&amp;AE1078</f>
      </c>
      <c r="L1078" s="2">
        <f>IFERROR(VLOOKUP(#REF!,'第一课直播'!D:L,9,0),IFERROR(VLOOKUP('第一课回放'!C:H,5,0),"未到课"))</f>
      </c>
      <c r="M1078" s="2">
        <f>IFERROR(VLOOKUP(#REF!,'第一课回放'!C:H,5,0),"0:00:00")</f>
      </c>
      <c r="N1078" s="2">
        <f>IFERROR(VLOOKUP(#REF!,'第二课直播'!D:L,9,0),"未到课")</f>
      </c>
      <c r="O1078" s="2"/>
      <c r="P1078" s="2"/>
      <c r="Q1078" s="2"/>
      <c r="R1078" s="2"/>
      <c r="S1078" s="1">
        <f>IFERROR(VLOOKUP(A1078,'微伴数据'!A:DB,12,0),"")</f>
      </c>
      <c r="T1078" s="1">
        <f>IFERROR(VLOOKUP(A1078,'微伴数据'!A:DB,32,0),"")</f>
      </c>
      <c r="U1078" s="1">
        <f>IFERROR(VLOOKUP(A1078,'微伴数据'!A:DC,81,0),"")</f>
      </c>
      <c r="V1078" s="1"/>
      <c r="W1078" s="1"/>
      <c r="X1078" s="1">
        <f>IFERROR(VLOOKUP(A1078,'星云问卷'!A:O,8,0),"")</f>
      </c>
      <c r="Y1078" s="3">
        <f>IFERROR(VLOOKUP(A1078,'星云问卷'!A:O,9,0),"")</f>
      </c>
      <c r="Z1078" s="3">
        <f>IFERROR(VLOOKUP(A1078,'星云问卷'!A:O,10,0),"")</f>
      </c>
      <c r="AA1078" s="3">
        <f>IFERROR(VLOOKUP(A1078,'星云问卷'!A:O,11,0),"")</f>
      </c>
      <c r="AB1078" s="3">
        <f>IFERROR(VLOOKUP(A1078,'星云问卷'!A:O,12,0),"")</f>
      </c>
      <c r="AC1078" s="3">
        <f>IFERROR(VLOOKUP(A1078,'星云问卷'!A:O,13,0),"")</f>
      </c>
      <c r="AD1078" s="3">
        <f>IFERROR(VLOOKUP(A1078,'星云问卷'!A:O,14,0),"")</f>
      </c>
      <c r="AE1078" s="3">
        <f>IFERROR(VLOOKUP(A1078,'星云问卷'!A:O,15,0),"")</f>
      </c>
      <c r="AF1078" s="1">
        <f>IFERROR(VLOOKUP(A1078,'微伴数据'!A:DB,72,0),"")</f>
      </c>
      <c r="AG1078" s="5"/>
      <c r="AH1078" s="4"/>
      <c r="AI1078" s="5"/>
      <c r="AJ1078" s="4"/>
      <c r="AK1078" s="4"/>
      <c r="AL1078" s="4"/>
      <c r="AM1078" s="1"/>
      <c r="AN1078" s="1"/>
      <c r="AO1078" s="1"/>
    </row>
    <row r="1079">
      <c r="A1079" s="1">
        <f>IF('微伴数据'!A1077="","",'微伴数据'!A1077)</f>
      </c>
      <c r="B1079" s="1">
        <f>IF('微伴数据'!B1077="","",'微伴数据'!B1077)</f>
      </c>
      <c r="C1079" s="1">
        <f>IF('微伴数据'!G1077="","",'微伴数据'!G1077)</f>
      </c>
      <c r="D1079" s="1">
        <f>IF('微伴数据'!D1077="","",'微伴数据'!D1077)</f>
      </c>
      <c r="E1079" s="1">
        <f>IF('微伴数据'!CR1071="","",'微伴数据'!CR1071)</f>
      </c>
      <c r="F1079" s="1">
        <f>IF('微伴数据'!CL1071="","",'微伴数据'!CL1071)</f>
      </c>
      <c r="G1079" s="1" t="str">
        <v>B</v>
      </c>
      <c r="H1079" s="1" t="str">
        <v>建联</v>
      </c>
      <c r="I1079" s="1">
        <f>VLOOKUP(A1079,'Sheet9'!A:A,1,0)</f>
      </c>
      <c r="J1079" s="3"/>
      <c r="K1079" s="1">
        <f>T1079&amp;CHAR(10)&amp;U1079&amp;CHAR(10)&amp;V1079&amp;CHAR(10)&amp;Y1079&amp;CHAR(10)&amp;Z1079&amp;CHAR(10)&amp;AA1079&amp;CHAR(10)&amp;AB1079&amp;CHAR(10)&amp;AC1079&amp;CHAR(10)&amp;AD1079&amp;CHAR(10)&amp;AE1079</f>
      </c>
      <c r="L1079" s="2">
        <f>IFERROR(VLOOKUP(#REF!,'第一课直播'!D:L,9,0),IFERROR(VLOOKUP('第一课回放'!C:H,5,0),"未到课"))</f>
      </c>
      <c r="M1079" s="2">
        <f>IFERROR(VLOOKUP(#REF!,'第一课回放'!C:H,5,0),"0:00:00")</f>
      </c>
      <c r="N1079" s="2">
        <f>IFERROR(VLOOKUP(#REF!,'第二课直播'!D:L,9,0),"未到课")</f>
      </c>
      <c r="O1079" s="2"/>
      <c r="P1079" s="2"/>
      <c r="Q1079" s="2"/>
      <c r="R1079" s="2"/>
      <c r="S1079" s="1">
        <f>IFERROR(VLOOKUP(A1079,'微伴数据'!A:DB,12,0),"")</f>
      </c>
      <c r="T1079" s="1">
        <f>IFERROR(VLOOKUP(A1079,'微伴数据'!A:DB,32,0),"")</f>
      </c>
      <c r="U1079" s="1">
        <f>IFERROR(VLOOKUP(A1079,'微伴数据'!A:DC,81,0),"")</f>
      </c>
      <c r="V1079" s="1"/>
      <c r="W1079" s="1"/>
      <c r="X1079" s="1">
        <f>IFERROR(VLOOKUP(A1079,'星云问卷'!A:O,8,0),"")</f>
      </c>
      <c r="Y1079" s="3">
        <f>IFERROR(VLOOKUP(A1079,'星云问卷'!A:O,9,0),"")</f>
      </c>
      <c r="Z1079" s="3">
        <f>IFERROR(VLOOKUP(A1079,'星云问卷'!A:O,10,0),"")</f>
      </c>
      <c r="AA1079" s="3">
        <f>IFERROR(VLOOKUP(A1079,'星云问卷'!A:O,11,0),"")</f>
      </c>
      <c r="AB1079" s="3">
        <f>IFERROR(VLOOKUP(A1079,'星云问卷'!A:O,12,0),"")</f>
      </c>
      <c r="AC1079" s="3">
        <f>IFERROR(VLOOKUP(A1079,'星云问卷'!A:O,13,0),"")</f>
      </c>
      <c r="AD1079" s="3">
        <f>IFERROR(VLOOKUP(A1079,'星云问卷'!A:O,14,0),"")</f>
      </c>
      <c r="AE1079" s="3">
        <f>IFERROR(VLOOKUP(A1079,'星云问卷'!A:O,15,0),"")</f>
      </c>
      <c r="AF1079" s="1">
        <f>IFERROR(VLOOKUP(A1079,'微伴数据'!A:DB,72,0),"")</f>
      </c>
      <c r="AG1079" s="5"/>
      <c r="AH1079" s="4"/>
      <c r="AI1079" s="5"/>
      <c r="AJ1079" s="4"/>
      <c r="AK1079" s="4"/>
      <c r="AL1079" s="4"/>
      <c r="AM1079" s="1"/>
      <c r="AN1079" s="1"/>
      <c r="AO1079" s="1"/>
    </row>
    <row r="1080">
      <c r="A1080" s="1">
        <f>IF('微伴数据'!A1078="","",'微伴数据'!A1078)</f>
      </c>
      <c r="B1080" s="1">
        <f>IF('微伴数据'!B1078="","",'微伴数据'!B1078)</f>
      </c>
      <c r="C1080" s="1">
        <f>IF('微伴数据'!G1078="","",'微伴数据'!G1078)</f>
      </c>
      <c r="D1080" s="1">
        <f>IF('微伴数据'!D1078="","",'微伴数据'!D1078)</f>
      </c>
      <c r="E1080" s="1">
        <f>IF('微伴数据'!CR1072="","",'微伴数据'!CR1072)</f>
      </c>
      <c r="F1080" s="1">
        <f>IF('微伴数据'!CL1072="","",'微伴数据'!CL1072)</f>
      </c>
      <c r="G1080" s="1" t="str">
        <v>B</v>
      </c>
      <c r="H1080" s="1" t="str">
        <v>建联</v>
      </c>
      <c r="I1080" s="1">
        <f>VLOOKUP(A1080,'Sheet9'!A:A,1,0)</f>
      </c>
      <c r="J1080" s="3"/>
      <c r="K1080" s="1">
        <f>T1080&amp;CHAR(10)&amp;U1080&amp;CHAR(10)&amp;V1080&amp;CHAR(10)&amp;Y1080&amp;CHAR(10)&amp;Z1080&amp;CHAR(10)&amp;AA1080&amp;CHAR(10)&amp;AB1080&amp;CHAR(10)&amp;AC1080&amp;CHAR(10)&amp;AD1080&amp;CHAR(10)&amp;AE1080</f>
      </c>
      <c r="L1080" s="2">
        <f>IFERROR(VLOOKUP(#REF!,'第一课直播'!D:L,9,0),IFERROR(VLOOKUP('第一课回放'!C:H,5,0),"未到课"))</f>
      </c>
      <c r="M1080" s="2">
        <f>IFERROR(VLOOKUP(#REF!,'第一课回放'!C:H,5,0),"0:00:00")</f>
      </c>
      <c r="N1080" s="2">
        <f>IFERROR(VLOOKUP(#REF!,'第二课直播'!D:L,9,0),"未到课")</f>
      </c>
      <c r="O1080" s="2"/>
      <c r="P1080" s="2"/>
      <c r="Q1080" s="2"/>
      <c r="R1080" s="2"/>
      <c r="S1080" s="1">
        <f>IFERROR(VLOOKUP(A1080,'微伴数据'!A:DB,12,0),"")</f>
      </c>
      <c r="T1080" s="1">
        <f>IFERROR(VLOOKUP(A1080,'微伴数据'!A:DB,32,0),"")</f>
      </c>
      <c r="U1080" s="1">
        <f>IFERROR(VLOOKUP(A1080,'微伴数据'!A:DC,81,0),"")</f>
      </c>
      <c r="V1080" s="1"/>
      <c r="W1080" s="1"/>
      <c r="X1080" s="1">
        <f>IFERROR(VLOOKUP(A1080,'星云问卷'!A:O,8,0),"")</f>
      </c>
      <c r="Y1080" s="3">
        <f>IFERROR(VLOOKUP(A1080,'星云问卷'!A:O,9,0),"")</f>
      </c>
      <c r="Z1080" s="3">
        <f>IFERROR(VLOOKUP(A1080,'星云问卷'!A:O,10,0),"")</f>
      </c>
      <c r="AA1080" s="3">
        <f>IFERROR(VLOOKUP(A1080,'星云问卷'!A:O,11,0),"")</f>
      </c>
      <c r="AB1080" s="3">
        <f>IFERROR(VLOOKUP(A1080,'星云问卷'!A:O,12,0),"")</f>
      </c>
      <c r="AC1080" s="3">
        <f>IFERROR(VLOOKUP(A1080,'星云问卷'!A:O,13,0),"")</f>
      </c>
      <c r="AD1080" s="3">
        <f>IFERROR(VLOOKUP(A1080,'星云问卷'!A:O,14,0),"")</f>
      </c>
      <c r="AE1080" s="3">
        <f>IFERROR(VLOOKUP(A1080,'星云问卷'!A:O,15,0),"")</f>
      </c>
      <c r="AF1080" s="1">
        <f>IFERROR(VLOOKUP(A1080,'微伴数据'!A:DB,72,0),"")</f>
      </c>
      <c r="AG1080" s="5"/>
      <c r="AH1080" s="4"/>
      <c r="AI1080" s="5"/>
      <c r="AJ1080" s="4"/>
      <c r="AK1080" s="4"/>
      <c r="AL1080" s="4"/>
      <c r="AM1080" s="1"/>
      <c r="AN1080" s="1"/>
      <c r="AO1080" s="1"/>
    </row>
    <row r="1081">
      <c r="A1081" s="1">
        <f>IF('微伴数据'!A1079="","",'微伴数据'!A1079)</f>
      </c>
      <c r="B1081" s="1">
        <f>IF('微伴数据'!B1079="","",'微伴数据'!B1079)</f>
      </c>
      <c r="C1081" s="1">
        <f>IF('微伴数据'!G1079="","",'微伴数据'!G1079)</f>
      </c>
      <c r="D1081" s="1">
        <f>IF('微伴数据'!D1079="","",'微伴数据'!D1079)</f>
      </c>
      <c r="E1081" s="1">
        <f>IF('微伴数据'!CR1073="","",'微伴数据'!CR1073)</f>
      </c>
      <c r="F1081" s="1">
        <f>IF('微伴数据'!CL1073="","",'微伴数据'!CL1073)</f>
      </c>
      <c r="G1081" s="1" t="str">
        <v>B</v>
      </c>
      <c r="H1081" s="1" t="str">
        <v>建联</v>
      </c>
      <c r="I1081" s="1">
        <f>VLOOKUP(A1081,'Sheet9'!A:A,1,0)</f>
      </c>
      <c r="J1081" s="3"/>
      <c r="K1081" s="1">
        <f>T1081&amp;CHAR(10)&amp;U1081&amp;CHAR(10)&amp;V1081&amp;CHAR(10)&amp;Y1081&amp;CHAR(10)&amp;Z1081&amp;CHAR(10)&amp;AA1081&amp;CHAR(10)&amp;AB1081&amp;CHAR(10)&amp;AC1081&amp;CHAR(10)&amp;AD1081&amp;CHAR(10)&amp;AE1081</f>
      </c>
      <c r="L1081" s="2">
        <f>IFERROR(VLOOKUP(#REF!,'第一课直播'!D:L,9,0),IFERROR(VLOOKUP('第一课回放'!C:H,5,0),"未到课"))</f>
      </c>
      <c r="M1081" s="2">
        <f>IFERROR(VLOOKUP(#REF!,'第一课回放'!C:H,5,0),"0:00:00")</f>
      </c>
      <c r="N1081" s="2">
        <f>IFERROR(VLOOKUP(#REF!,'第二课直播'!D:L,9,0),"未到课")</f>
      </c>
      <c r="O1081" s="2"/>
      <c r="P1081" s="2"/>
      <c r="Q1081" s="2"/>
      <c r="R1081" s="2"/>
      <c r="S1081" s="1">
        <f>IFERROR(VLOOKUP(A1081,'微伴数据'!A:DB,12,0),"")</f>
      </c>
      <c r="T1081" s="1">
        <f>IFERROR(VLOOKUP(A1081,'微伴数据'!A:DB,32,0),"")</f>
      </c>
      <c r="U1081" s="1">
        <f>IFERROR(VLOOKUP(A1081,'微伴数据'!A:DC,81,0),"")</f>
      </c>
      <c r="V1081" s="1"/>
      <c r="W1081" s="1"/>
      <c r="X1081" s="1">
        <f>IFERROR(VLOOKUP(A1081,'星云问卷'!A:O,8,0),"")</f>
      </c>
      <c r="Y1081" s="3">
        <f>IFERROR(VLOOKUP(A1081,'星云问卷'!A:O,9,0),"")</f>
      </c>
      <c r="Z1081" s="3">
        <f>IFERROR(VLOOKUP(A1081,'星云问卷'!A:O,10,0),"")</f>
      </c>
      <c r="AA1081" s="3">
        <f>IFERROR(VLOOKUP(A1081,'星云问卷'!A:O,11,0),"")</f>
      </c>
      <c r="AB1081" s="3">
        <f>IFERROR(VLOOKUP(A1081,'星云问卷'!A:O,12,0),"")</f>
      </c>
      <c r="AC1081" s="3">
        <f>IFERROR(VLOOKUP(A1081,'星云问卷'!A:O,13,0),"")</f>
      </c>
      <c r="AD1081" s="3">
        <f>IFERROR(VLOOKUP(A1081,'星云问卷'!A:O,14,0),"")</f>
      </c>
      <c r="AE1081" s="3">
        <f>IFERROR(VLOOKUP(A1081,'星云问卷'!A:O,15,0),"")</f>
      </c>
      <c r="AF1081" s="1">
        <f>IFERROR(VLOOKUP(A1081,'微伴数据'!A:DB,72,0),"")</f>
      </c>
      <c r="AG1081" s="5"/>
      <c r="AH1081" s="4"/>
      <c r="AI1081" s="5"/>
      <c r="AJ1081" s="4"/>
      <c r="AK1081" s="4"/>
      <c r="AL1081" s="4"/>
      <c r="AM1081" s="1"/>
      <c r="AN1081" s="1"/>
      <c r="AO1081" s="1"/>
    </row>
    <row r="1082">
      <c r="A1082" s="1">
        <f>IF('微伴数据'!A1080="","",'微伴数据'!A1080)</f>
      </c>
      <c r="B1082" s="1">
        <f>IF('微伴数据'!B1080="","",'微伴数据'!B1080)</f>
      </c>
      <c r="C1082" s="1">
        <f>IF('微伴数据'!G1080="","",'微伴数据'!G1080)</f>
      </c>
      <c r="D1082" s="1">
        <f>IF('微伴数据'!D1080="","",'微伴数据'!D1080)</f>
      </c>
      <c r="E1082" s="1">
        <f>IF('微伴数据'!CR1074="","",'微伴数据'!CR1074)</f>
      </c>
      <c r="F1082" s="1">
        <f>IF('微伴数据'!CL1074="","",'微伴数据'!CL1074)</f>
      </c>
      <c r="G1082" s="1" t="str">
        <v>B</v>
      </c>
      <c r="H1082" s="1" t="str">
        <v>建联</v>
      </c>
      <c r="I1082" s="1">
        <f>VLOOKUP(A1082,'Sheet9'!A:A,1,0)</f>
      </c>
      <c r="J1082" s="3"/>
      <c r="K1082" s="1">
        <f>T1082&amp;CHAR(10)&amp;U1082&amp;CHAR(10)&amp;V1082&amp;CHAR(10)&amp;Y1082&amp;CHAR(10)&amp;Z1082&amp;CHAR(10)&amp;AA1082&amp;CHAR(10)&amp;AB1082&amp;CHAR(10)&amp;AC1082&amp;CHAR(10)&amp;AD1082&amp;CHAR(10)&amp;AE1082</f>
      </c>
      <c r="L1082" s="2">
        <f>IFERROR(VLOOKUP(#REF!,'第一课直播'!D:L,9,0),IFERROR(VLOOKUP('第一课回放'!C:H,5,0),"未到课"))</f>
      </c>
      <c r="M1082" s="2">
        <f>IFERROR(VLOOKUP(#REF!,'第一课回放'!C:H,5,0),"0:00:00")</f>
      </c>
      <c r="N1082" s="2">
        <f>IFERROR(VLOOKUP(#REF!,'第二课直播'!D:L,9,0),"未到课")</f>
      </c>
      <c r="O1082" s="2"/>
      <c r="P1082" s="2"/>
      <c r="Q1082" s="2"/>
      <c r="R1082" s="2"/>
      <c r="S1082" s="1">
        <f>IFERROR(VLOOKUP(A1082,'微伴数据'!A:DB,12,0),"")</f>
      </c>
      <c r="T1082" s="1">
        <f>IFERROR(VLOOKUP(A1082,'微伴数据'!A:DB,32,0),"")</f>
      </c>
      <c r="U1082" s="1">
        <f>IFERROR(VLOOKUP(A1082,'微伴数据'!A:DC,81,0),"")</f>
      </c>
      <c r="V1082" s="1"/>
      <c r="W1082" s="1"/>
      <c r="X1082" s="1">
        <f>IFERROR(VLOOKUP(A1082,'星云问卷'!A:O,8,0),"")</f>
      </c>
      <c r="Y1082" s="3">
        <f>IFERROR(VLOOKUP(A1082,'星云问卷'!A:O,9,0),"")</f>
      </c>
      <c r="Z1082" s="3">
        <f>IFERROR(VLOOKUP(A1082,'星云问卷'!A:O,10,0),"")</f>
      </c>
      <c r="AA1082" s="3">
        <f>IFERROR(VLOOKUP(A1082,'星云问卷'!A:O,11,0),"")</f>
      </c>
      <c r="AB1082" s="3">
        <f>IFERROR(VLOOKUP(A1082,'星云问卷'!A:O,12,0),"")</f>
      </c>
      <c r="AC1082" s="3">
        <f>IFERROR(VLOOKUP(A1082,'星云问卷'!A:O,13,0),"")</f>
      </c>
      <c r="AD1082" s="3">
        <f>IFERROR(VLOOKUP(A1082,'星云问卷'!A:O,14,0),"")</f>
      </c>
      <c r="AE1082" s="3">
        <f>IFERROR(VLOOKUP(A1082,'星云问卷'!A:O,15,0),"")</f>
      </c>
      <c r="AF1082" s="1">
        <f>IFERROR(VLOOKUP(A1082,'微伴数据'!A:DB,72,0),"")</f>
      </c>
      <c r="AG1082" s="5"/>
      <c r="AH1082" s="4"/>
      <c r="AI1082" s="5"/>
      <c r="AJ1082" s="4"/>
      <c r="AK1082" s="4"/>
      <c r="AL1082" s="4"/>
      <c r="AM1082" s="1"/>
      <c r="AN1082" s="1"/>
      <c r="AO1082" s="1"/>
    </row>
    <row r="1083">
      <c r="A1083" s="1">
        <f>IF('微伴数据'!A1081="","",'微伴数据'!A1081)</f>
      </c>
      <c r="B1083" s="1">
        <f>IF('微伴数据'!B1081="","",'微伴数据'!B1081)</f>
      </c>
      <c r="C1083" s="1">
        <f>IF('微伴数据'!G1081="","",'微伴数据'!G1081)</f>
      </c>
      <c r="D1083" s="1">
        <f>IF('微伴数据'!D1081="","",'微伴数据'!D1081)</f>
      </c>
      <c r="E1083" s="1">
        <f>IF('微伴数据'!CR1075="","",'微伴数据'!CR1075)</f>
      </c>
      <c r="F1083" s="1">
        <f>IF('微伴数据'!CL1075="","",'微伴数据'!CL1075)</f>
      </c>
      <c r="G1083" s="1" t="str">
        <v>B</v>
      </c>
      <c r="H1083" s="1" t="str">
        <v>建联</v>
      </c>
      <c r="I1083" s="1">
        <f>VLOOKUP(A1083,'Sheet9'!A:A,1,0)</f>
      </c>
      <c r="J1083" s="3"/>
      <c r="K1083" s="1">
        <f>T1083&amp;CHAR(10)&amp;U1083&amp;CHAR(10)&amp;V1083&amp;CHAR(10)&amp;Y1083&amp;CHAR(10)&amp;Z1083&amp;CHAR(10)&amp;AA1083&amp;CHAR(10)&amp;AB1083&amp;CHAR(10)&amp;AC1083&amp;CHAR(10)&amp;AD1083&amp;CHAR(10)&amp;AE1083</f>
      </c>
      <c r="L1083" s="2">
        <f>IFERROR(VLOOKUP(#REF!,'第一课直播'!D:L,9,0),IFERROR(VLOOKUP('第一课回放'!C:H,5,0),"未到课"))</f>
      </c>
      <c r="M1083" s="2">
        <f>IFERROR(VLOOKUP(#REF!,'第一课回放'!C:H,5,0),"0:00:00")</f>
      </c>
      <c r="N1083" s="2">
        <f>IFERROR(VLOOKUP(#REF!,'第二课直播'!D:L,9,0),"未到课")</f>
      </c>
      <c r="O1083" s="2"/>
      <c r="P1083" s="2"/>
      <c r="Q1083" s="2"/>
      <c r="R1083" s="2"/>
      <c r="S1083" s="1">
        <f>IFERROR(VLOOKUP(A1083,'微伴数据'!A:DB,12,0),"")</f>
      </c>
      <c r="T1083" s="1">
        <f>IFERROR(VLOOKUP(A1083,'微伴数据'!A:DB,32,0),"")</f>
      </c>
      <c r="U1083" s="1">
        <f>IFERROR(VLOOKUP(A1083,'微伴数据'!A:DC,81,0),"")</f>
      </c>
      <c r="V1083" s="1"/>
      <c r="W1083" s="1"/>
      <c r="X1083" s="1">
        <f>IFERROR(VLOOKUP(A1083,'星云问卷'!A:O,8,0),"")</f>
      </c>
      <c r="Y1083" s="3">
        <f>IFERROR(VLOOKUP(A1083,'星云问卷'!A:O,9,0),"")</f>
      </c>
      <c r="Z1083" s="3">
        <f>IFERROR(VLOOKUP(A1083,'星云问卷'!A:O,10,0),"")</f>
      </c>
      <c r="AA1083" s="3">
        <f>IFERROR(VLOOKUP(A1083,'星云问卷'!A:O,11,0),"")</f>
      </c>
      <c r="AB1083" s="3">
        <f>IFERROR(VLOOKUP(A1083,'星云问卷'!A:O,12,0),"")</f>
      </c>
      <c r="AC1083" s="3">
        <f>IFERROR(VLOOKUP(A1083,'星云问卷'!A:O,13,0),"")</f>
      </c>
      <c r="AD1083" s="3">
        <f>IFERROR(VLOOKUP(A1083,'星云问卷'!A:O,14,0),"")</f>
      </c>
      <c r="AE1083" s="3">
        <f>IFERROR(VLOOKUP(A1083,'星云问卷'!A:O,15,0),"")</f>
      </c>
      <c r="AF1083" s="1">
        <f>IFERROR(VLOOKUP(A1083,'微伴数据'!A:DB,72,0),"")</f>
      </c>
      <c r="AG1083" s="5"/>
      <c r="AH1083" s="4"/>
      <c r="AI1083" s="5"/>
      <c r="AJ1083" s="4"/>
      <c r="AK1083" s="4"/>
      <c r="AL1083" s="4"/>
      <c r="AM1083" s="1"/>
      <c r="AN1083" s="1"/>
      <c r="AO1083" s="1"/>
    </row>
    <row r="1084">
      <c r="A1084" s="1">
        <f>IF('微伴数据'!A1082="","",'微伴数据'!A1082)</f>
      </c>
      <c r="B1084" s="1">
        <f>IF('微伴数据'!B1082="","",'微伴数据'!B1082)</f>
      </c>
      <c r="C1084" s="1">
        <f>IF('微伴数据'!G1082="","",'微伴数据'!G1082)</f>
      </c>
      <c r="D1084" s="1">
        <f>IF('微伴数据'!D1082="","",'微伴数据'!D1082)</f>
      </c>
      <c r="E1084" s="1">
        <f>IF('微伴数据'!CR1076="","",'微伴数据'!CR1076)</f>
      </c>
      <c r="F1084" s="1">
        <f>IF('微伴数据'!CL1076="","",'微伴数据'!CL1076)</f>
      </c>
      <c r="G1084" s="1" t="str">
        <v>B</v>
      </c>
      <c r="H1084" s="1" t="str">
        <v>建联</v>
      </c>
      <c r="I1084" s="1">
        <f>VLOOKUP(A1084,'Sheet9'!A:A,1,0)</f>
      </c>
      <c r="J1084" s="3"/>
      <c r="K1084" s="1">
        <f>T1084&amp;CHAR(10)&amp;U1084&amp;CHAR(10)&amp;V1084&amp;CHAR(10)&amp;Y1084&amp;CHAR(10)&amp;Z1084&amp;CHAR(10)&amp;AA1084&amp;CHAR(10)&amp;AB1084&amp;CHAR(10)&amp;AC1084&amp;CHAR(10)&amp;AD1084&amp;CHAR(10)&amp;AE1084</f>
      </c>
      <c r="L1084" s="2">
        <f>IFERROR(VLOOKUP(#REF!,'第一课直播'!D:L,9,0),IFERROR(VLOOKUP('第一课回放'!C:H,5,0),"未到课"))</f>
      </c>
      <c r="M1084" s="2">
        <f>IFERROR(VLOOKUP(#REF!,'第一课回放'!C:H,5,0),"0:00:00")</f>
      </c>
      <c r="N1084" s="2">
        <f>IFERROR(VLOOKUP(#REF!,'第二课直播'!D:L,9,0),"未到课")</f>
      </c>
      <c r="O1084" s="2"/>
      <c r="P1084" s="2"/>
      <c r="Q1084" s="2"/>
      <c r="R1084" s="2"/>
      <c r="S1084" s="1">
        <f>IFERROR(VLOOKUP(A1084,'微伴数据'!A:DB,12,0),"")</f>
      </c>
      <c r="T1084" s="1">
        <f>IFERROR(VLOOKUP(A1084,'微伴数据'!A:DB,32,0),"")</f>
      </c>
      <c r="U1084" s="1">
        <f>IFERROR(VLOOKUP(A1084,'微伴数据'!A:DC,81,0),"")</f>
      </c>
      <c r="V1084" s="1"/>
      <c r="W1084" s="1"/>
      <c r="X1084" s="1">
        <f>IFERROR(VLOOKUP(A1084,'星云问卷'!A:O,8,0),"")</f>
      </c>
      <c r="Y1084" s="3">
        <f>IFERROR(VLOOKUP(A1084,'星云问卷'!A:O,9,0),"")</f>
      </c>
      <c r="Z1084" s="3">
        <f>IFERROR(VLOOKUP(A1084,'星云问卷'!A:O,10,0),"")</f>
      </c>
      <c r="AA1084" s="3">
        <f>IFERROR(VLOOKUP(A1084,'星云问卷'!A:O,11,0),"")</f>
      </c>
      <c r="AB1084" s="3">
        <f>IFERROR(VLOOKUP(A1084,'星云问卷'!A:O,12,0),"")</f>
      </c>
      <c r="AC1084" s="3">
        <f>IFERROR(VLOOKUP(A1084,'星云问卷'!A:O,13,0),"")</f>
      </c>
      <c r="AD1084" s="3">
        <f>IFERROR(VLOOKUP(A1084,'星云问卷'!A:O,14,0),"")</f>
      </c>
      <c r="AE1084" s="3">
        <f>IFERROR(VLOOKUP(A1084,'星云问卷'!A:O,15,0),"")</f>
      </c>
      <c r="AF1084" s="1">
        <f>IFERROR(VLOOKUP(A1084,'微伴数据'!A:DB,72,0),"")</f>
      </c>
      <c r="AG1084" s="5"/>
      <c r="AH1084" s="4"/>
      <c r="AI1084" s="5"/>
      <c r="AJ1084" s="4"/>
      <c r="AK1084" s="4"/>
      <c r="AL1084" s="4"/>
      <c r="AM1084" s="1"/>
      <c r="AN1084" s="1"/>
      <c r="AO1084" s="1"/>
    </row>
    <row r="1085">
      <c r="A1085" s="1">
        <f>IF('微伴数据'!A1083="","",'微伴数据'!A1083)</f>
      </c>
      <c r="B1085" s="1">
        <f>IF('微伴数据'!B1083="","",'微伴数据'!B1083)</f>
      </c>
      <c r="C1085" s="1">
        <f>IF('微伴数据'!G1083="","",'微伴数据'!G1083)</f>
      </c>
      <c r="D1085" s="1">
        <f>IF('微伴数据'!D1083="","",'微伴数据'!D1083)</f>
      </c>
      <c r="E1085" s="1">
        <f>IF('微伴数据'!CR1077="","",'微伴数据'!CR1077)</f>
      </c>
      <c r="F1085" s="1">
        <f>IF('微伴数据'!CL1077="","",'微伴数据'!CL1077)</f>
      </c>
      <c r="G1085" s="1" t="str">
        <v>B</v>
      </c>
      <c r="H1085" s="1" t="str">
        <v>建联</v>
      </c>
      <c r="I1085" s="1">
        <f>VLOOKUP(A1085,'Sheet9'!A:A,1,0)</f>
      </c>
      <c r="J1085" s="3"/>
      <c r="K1085" s="1">
        <f>T1085&amp;CHAR(10)&amp;U1085&amp;CHAR(10)&amp;V1085&amp;CHAR(10)&amp;Y1085&amp;CHAR(10)&amp;Z1085&amp;CHAR(10)&amp;AA1085&amp;CHAR(10)&amp;AB1085&amp;CHAR(10)&amp;AC1085&amp;CHAR(10)&amp;AD1085&amp;CHAR(10)&amp;AE1085</f>
      </c>
      <c r="L1085" s="2">
        <f>IFERROR(VLOOKUP(#REF!,'第一课直播'!D:L,9,0),IFERROR(VLOOKUP('第一课回放'!C:H,5,0),"未到课"))</f>
      </c>
      <c r="M1085" s="2">
        <f>IFERROR(VLOOKUP(#REF!,'第一课回放'!C:H,5,0),"0:00:00")</f>
      </c>
      <c r="N1085" s="2">
        <f>IFERROR(VLOOKUP(#REF!,'第二课直播'!D:L,9,0),"未到课")</f>
      </c>
      <c r="O1085" s="2"/>
      <c r="P1085" s="2"/>
      <c r="Q1085" s="2"/>
      <c r="R1085" s="2"/>
      <c r="S1085" s="1">
        <f>IFERROR(VLOOKUP(A1085,'微伴数据'!A:DB,12,0),"")</f>
      </c>
      <c r="T1085" s="1">
        <f>IFERROR(VLOOKUP(A1085,'微伴数据'!A:DB,32,0),"")</f>
      </c>
      <c r="U1085" s="1">
        <f>IFERROR(VLOOKUP(A1085,'微伴数据'!A:DC,81,0),"")</f>
      </c>
      <c r="V1085" s="1"/>
      <c r="W1085" s="1"/>
      <c r="X1085" s="1">
        <f>IFERROR(VLOOKUP(A1085,'星云问卷'!A:O,8,0),"")</f>
      </c>
      <c r="Y1085" s="3">
        <f>IFERROR(VLOOKUP(A1085,'星云问卷'!A:O,9,0),"")</f>
      </c>
      <c r="Z1085" s="3">
        <f>IFERROR(VLOOKUP(A1085,'星云问卷'!A:O,10,0),"")</f>
      </c>
      <c r="AA1085" s="3">
        <f>IFERROR(VLOOKUP(A1085,'星云问卷'!A:O,11,0),"")</f>
      </c>
      <c r="AB1085" s="3">
        <f>IFERROR(VLOOKUP(A1085,'星云问卷'!A:O,12,0),"")</f>
      </c>
      <c r="AC1085" s="3">
        <f>IFERROR(VLOOKUP(A1085,'星云问卷'!A:O,13,0),"")</f>
      </c>
      <c r="AD1085" s="3">
        <f>IFERROR(VLOOKUP(A1085,'星云问卷'!A:O,14,0),"")</f>
      </c>
      <c r="AE1085" s="3">
        <f>IFERROR(VLOOKUP(A1085,'星云问卷'!A:O,15,0),"")</f>
      </c>
      <c r="AF1085" s="1">
        <f>IFERROR(VLOOKUP(A1085,'微伴数据'!A:DB,72,0),"")</f>
      </c>
      <c r="AG1085" s="5"/>
      <c r="AH1085" s="4"/>
      <c r="AI1085" s="5"/>
      <c r="AJ1085" s="4"/>
      <c r="AK1085" s="4"/>
      <c r="AL1085" s="4"/>
      <c r="AM1085" s="1"/>
      <c r="AN1085" s="1"/>
      <c r="AO1085" s="1"/>
    </row>
    <row r="1086">
      <c r="A1086" s="1">
        <f>IF('微伴数据'!A1084="","",'微伴数据'!A1084)</f>
      </c>
      <c r="B1086" s="1">
        <f>IF('微伴数据'!B1084="","",'微伴数据'!B1084)</f>
      </c>
      <c r="C1086" s="1">
        <f>IF('微伴数据'!G1084="","",'微伴数据'!G1084)</f>
      </c>
      <c r="D1086" s="1">
        <f>IF('微伴数据'!D1084="","",'微伴数据'!D1084)</f>
      </c>
      <c r="E1086" s="1">
        <f>IF('微伴数据'!CR1078="","",'微伴数据'!CR1078)</f>
      </c>
      <c r="F1086" s="1">
        <f>IF('微伴数据'!CL1078="","",'微伴数据'!CL1078)</f>
      </c>
      <c r="G1086" s="1" t="str">
        <v>B</v>
      </c>
      <c r="H1086" s="1" t="str">
        <v>建联</v>
      </c>
      <c r="I1086" s="1">
        <f>VLOOKUP(A1086,'Sheet9'!A:A,1,0)</f>
      </c>
      <c r="J1086" s="3"/>
      <c r="K1086" s="1">
        <f>T1086&amp;CHAR(10)&amp;U1086&amp;CHAR(10)&amp;V1086&amp;CHAR(10)&amp;Y1086&amp;CHAR(10)&amp;Z1086&amp;CHAR(10)&amp;AA1086&amp;CHAR(10)&amp;AB1086&amp;CHAR(10)&amp;AC1086&amp;CHAR(10)&amp;AD1086&amp;CHAR(10)&amp;AE1086</f>
      </c>
      <c r="L1086" s="2">
        <f>IFERROR(VLOOKUP(#REF!,'第一课直播'!D:L,9,0),IFERROR(VLOOKUP('第一课回放'!C:H,5,0),"未到课"))</f>
      </c>
      <c r="M1086" s="2">
        <f>IFERROR(VLOOKUP(#REF!,'第一课回放'!C:H,5,0),"0:00:00")</f>
      </c>
      <c r="N1086" s="2">
        <f>IFERROR(VLOOKUP(#REF!,'第二课直播'!D:L,9,0),"未到课")</f>
      </c>
      <c r="O1086" s="2"/>
      <c r="P1086" s="2"/>
      <c r="Q1086" s="2"/>
      <c r="R1086" s="2"/>
      <c r="S1086" s="1">
        <f>IFERROR(VLOOKUP(A1086,'微伴数据'!A:DB,12,0),"")</f>
      </c>
      <c r="T1086" s="1">
        <f>IFERROR(VLOOKUP(A1086,'微伴数据'!A:DB,32,0),"")</f>
      </c>
      <c r="U1086" s="1">
        <f>IFERROR(VLOOKUP(A1086,'微伴数据'!A:DC,81,0),"")</f>
      </c>
      <c r="V1086" s="1"/>
      <c r="W1086" s="1"/>
      <c r="X1086" s="1">
        <f>IFERROR(VLOOKUP(A1086,'星云问卷'!A:O,8,0),"")</f>
      </c>
      <c r="Y1086" s="3">
        <f>IFERROR(VLOOKUP(A1086,'星云问卷'!A:O,9,0),"")</f>
      </c>
      <c r="Z1086" s="3">
        <f>IFERROR(VLOOKUP(A1086,'星云问卷'!A:O,10,0),"")</f>
      </c>
      <c r="AA1086" s="3">
        <f>IFERROR(VLOOKUP(A1086,'星云问卷'!A:O,11,0),"")</f>
      </c>
      <c r="AB1086" s="3">
        <f>IFERROR(VLOOKUP(A1086,'星云问卷'!A:O,12,0),"")</f>
      </c>
      <c r="AC1086" s="3">
        <f>IFERROR(VLOOKUP(A1086,'星云问卷'!A:O,13,0),"")</f>
      </c>
      <c r="AD1086" s="3">
        <f>IFERROR(VLOOKUP(A1086,'星云问卷'!A:O,14,0),"")</f>
      </c>
      <c r="AE1086" s="3">
        <f>IFERROR(VLOOKUP(A1086,'星云问卷'!A:O,15,0),"")</f>
      </c>
      <c r="AF1086" s="1">
        <f>IFERROR(VLOOKUP(A1086,'微伴数据'!A:DB,72,0),"")</f>
      </c>
      <c r="AG1086" s="5"/>
      <c r="AH1086" s="4"/>
      <c r="AI1086" s="5"/>
      <c r="AJ1086" s="4"/>
      <c r="AK1086" s="4"/>
      <c r="AL1086" s="4"/>
      <c r="AM1086" s="1"/>
      <c r="AN1086" s="1"/>
      <c r="AO1086" s="1"/>
    </row>
    <row r="1087">
      <c r="A1087" s="1">
        <f>IF('微伴数据'!A1085="","",'微伴数据'!A1085)</f>
      </c>
      <c r="B1087" s="1">
        <f>IF('微伴数据'!B1085="","",'微伴数据'!B1085)</f>
      </c>
      <c r="C1087" s="1">
        <f>IF('微伴数据'!G1085="","",'微伴数据'!G1085)</f>
      </c>
      <c r="D1087" s="1">
        <f>IF('微伴数据'!D1085="","",'微伴数据'!D1085)</f>
      </c>
      <c r="E1087" s="1">
        <f>IF('微伴数据'!CR1079="","",'微伴数据'!CR1079)</f>
      </c>
      <c r="F1087" s="1">
        <f>IF('微伴数据'!CL1079="","",'微伴数据'!CL1079)</f>
      </c>
      <c r="G1087" s="1" t="str">
        <v>B</v>
      </c>
      <c r="H1087" s="1" t="str">
        <v>建联</v>
      </c>
      <c r="I1087" s="1">
        <f>VLOOKUP(A1087,'Sheet9'!A:A,1,0)</f>
      </c>
      <c r="J1087" s="3"/>
      <c r="K1087" s="1">
        <f>T1087&amp;CHAR(10)&amp;U1087&amp;CHAR(10)&amp;V1087&amp;CHAR(10)&amp;Y1087&amp;CHAR(10)&amp;Z1087&amp;CHAR(10)&amp;AA1087&amp;CHAR(10)&amp;AB1087&amp;CHAR(10)&amp;AC1087&amp;CHAR(10)&amp;AD1087&amp;CHAR(10)&amp;AE1087</f>
      </c>
      <c r="L1087" s="2">
        <f>IFERROR(VLOOKUP(#REF!,'第一课直播'!D:L,9,0),IFERROR(VLOOKUP('第一课回放'!C:H,5,0),"未到课"))</f>
      </c>
      <c r="M1087" s="2">
        <f>IFERROR(VLOOKUP(#REF!,'第一课回放'!C:H,5,0),"0:00:00")</f>
      </c>
      <c r="N1087" s="2">
        <f>IFERROR(VLOOKUP(#REF!,'第二课直播'!D:L,9,0),"未到课")</f>
      </c>
      <c r="O1087" s="2"/>
      <c r="P1087" s="2"/>
      <c r="Q1087" s="2"/>
      <c r="R1087" s="2"/>
      <c r="S1087" s="1">
        <f>IFERROR(VLOOKUP(A1087,'微伴数据'!A:DB,12,0),"")</f>
      </c>
      <c r="T1087" s="1">
        <f>IFERROR(VLOOKUP(A1087,'微伴数据'!A:DB,32,0),"")</f>
      </c>
      <c r="U1087" s="1">
        <f>IFERROR(VLOOKUP(A1087,'微伴数据'!A:DC,81,0),"")</f>
      </c>
      <c r="V1087" s="1"/>
      <c r="W1087" s="1"/>
      <c r="X1087" s="1">
        <f>IFERROR(VLOOKUP(A1087,'星云问卷'!A:O,8,0),"")</f>
      </c>
      <c r="Y1087" s="3">
        <f>IFERROR(VLOOKUP(A1087,'星云问卷'!A:O,9,0),"")</f>
      </c>
      <c r="Z1087" s="3">
        <f>IFERROR(VLOOKUP(A1087,'星云问卷'!A:O,10,0),"")</f>
      </c>
      <c r="AA1087" s="3">
        <f>IFERROR(VLOOKUP(A1087,'星云问卷'!A:O,11,0),"")</f>
      </c>
      <c r="AB1087" s="3">
        <f>IFERROR(VLOOKUP(A1087,'星云问卷'!A:O,12,0),"")</f>
      </c>
      <c r="AC1087" s="3">
        <f>IFERROR(VLOOKUP(A1087,'星云问卷'!A:O,13,0),"")</f>
      </c>
      <c r="AD1087" s="3">
        <f>IFERROR(VLOOKUP(A1087,'星云问卷'!A:O,14,0),"")</f>
      </c>
      <c r="AE1087" s="3">
        <f>IFERROR(VLOOKUP(A1087,'星云问卷'!A:O,15,0),"")</f>
      </c>
      <c r="AF1087" s="1">
        <f>IFERROR(VLOOKUP(A1087,'微伴数据'!A:DB,72,0),"")</f>
      </c>
      <c r="AG1087" s="5"/>
      <c r="AH1087" s="4"/>
      <c r="AI1087" s="5"/>
      <c r="AJ1087" s="4"/>
      <c r="AK1087" s="4"/>
      <c r="AL1087" s="4"/>
      <c r="AM1087" s="1"/>
      <c r="AN1087" s="1"/>
      <c r="AO1087" s="1"/>
    </row>
    <row r="1088">
      <c r="A1088" s="1">
        <f>IF('微伴数据'!A1086="","",'微伴数据'!A1086)</f>
      </c>
      <c r="B1088" s="1">
        <f>IF('微伴数据'!B1086="","",'微伴数据'!B1086)</f>
      </c>
      <c r="C1088" s="1">
        <f>IF('微伴数据'!G1086="","",'微伴数据'!G1086)</f>
      </c>
      <c r="D1088" s="1">
        <f>IF('微伴数据'!D1086="","",'微伴数据'!D1086)</f>
      </c>
      <c r="E1088" s="1">
        <f>IF('微伴数据'!CR1080="","",'微伴数据'!CR1080)</f>
      </c>
      <c r="F1088" s="1">
        <f>IF('微伴数据'!CL1080="","",'微伴数据'!CL1080)</f>
      </c>
      <c r="G1088" s="1" t="str">
        <v>B</v>
      </c>
      <c r="H1088" s="1" t="str">
        <v>建联</v>
      </c>
      <c r="I1088" s="1">
        <f>VLOOKUP(A1088,'Sheet9'!A:A,1,0)</f>
      </c>
      <c r="J1088" s="3"/>
      <c r="K1088" s="1">
        <f>T1088&amp;CHAR(10)&amp;U1088&amp;CHAR(10)&amp;V1088&amp;CHAR(10)&amp;Y1088&amp;CHAR(10)&amp;Z1088&amp;CHAR(10)&amp;AA1088&amp;CHAR(10)&amp;AB1088&amp;CHAR(10)&amp;AC1088&amp;CHAR(10)&amp;AD1088&amp;CHAR(10)&amp;AE1088</f>
      </c>
      <c r="L1088" s="2">
        <f>IFERROR(VLOOKUP(#REF!,'第一课直播'!D:L,9,0),IFERROR(VLOOKUP('第一课回放'!C:H,5,0),"未到课"))</f>
      </c>
      <c r="M1088" s="2">
        <f>IFERROR(VLOOKUP(#REF!,'第一课回放'!C:H,5,0),"0:00:00")</f>
      </c>
      <c r="N1088" s="2">
        <f>IFERROR(VLOOKUP(#REF!,'第二课直播'!D:L,9,0),"未到课")</f>
      </c>
      <c r="O1088" s="2"/>
      <c r="P1088" s="2"/>
      <c r="Q1088" s="2"/>
      <c r="R1088" s="2"/>
      <c r="S1088" s="1">
        <f>IFERROR(VLOOKUP(A1088,'微伴数据'!A:DB,12,0),"")</f>
      </c>
      <c r="T1088" s="1">
        <f>IFERROR(VLOOKUP(A1088,'微伴数据'!A:DB,32,0),"")</f>
      </c>
      <c r="U1088" s="1">
        <f>IFERROR(VLOOKUP(A1088,'微伴数据'!A:DC,81,0),"")</f>
      </c>
      <c r="V1088" s="1"/>
      <c r="W1088" s="1"/>
      <c r="X1088" s="1">
        <f>IFERROR(VLOOKUP(A1088,'星云问卷'!A:O,8,0),"")</f>
      </c>
      <c r="Y1088" s="3">
        <f>IFERROR(VLOOKUP(A1088,'星云问卷'!A:O,9,0),"")</f>
      </c>
      <c r="Z1088" s="3">
        <f>IFERROR(VLOOKUP(A1088,'星云问卷'!A:O,10,0),"")</f>
      </c>
      <c r="AA1088" s="3">
        <f>IFERROR(VLOOKUP(A1088,'星云问卷'!A:O,11,0),"")</f>
      </c>
      <c r="AB1088" s="3">
        <f>IFERROR(VLOOKUP(A1088,'星云问卷'!A:O,12,0),"")</f>
      </c>
      <c r="AC1088" s="3">
        <f>IFERROR(VLOOKUP(A1088,'星云问卷'!A:O,13,0),"")</f>
      </c>
      <c r="AD1088" s="3">
        <f>IFERROR(VLOOKUP(A1088,'星云问卷'!A:O,14,0),"")</f>
      </c>
      <c r="AE1088" s="3">
        <f>IFERROR(VLOOKUP(A1088,'星云问卷'!A:O,15,0),"")</f>
      </c>
      <c r="AF1088" s="1">
        <f>IFERROR(VLOOKUP(A1088,'微伴数据'!A:DB,72,0),"")</f>
      </c>
      <c r="AG1088" s="5"/>
      <c r="AH1088" s="4"/>
      <c r="AI1088" s="5"/>
      <c r="AJ1088" s="4"/>
      <c r="AK1088" s="4"/>
      <c r="AL1088" s="4"/>
      <c r="AM1088" s="1"/>
      <c r="AN1088" s="1"/>
      <c r="AO1088" s="1"/>
    </row>
    <row r="1089">
      <c r="A1089" s="1">
        <f>IF('微伴数据'!A1087="","",'微伴数据'!A1087)</f>
      </c>
      <c r="B1089" s="1">
        <f>IF('微伴数据'!B1087="","",'微伴数据'!B1087)</f>
      </c>
      <c r="C1089" s="1">
        <f>IF('微伴数据'!G1087="","",'微伴数据'!G1087)</f>
      </c>
      <c r="D1089" s="1">
        <f>IF('微伴数据'!D1087="","",'微伴数据'!D1087)</f>
      </c>
      <c r="E1089" s="1">
        <f>IF('微伴数据'!CR1081="","",'微伴数据'!CR1081)</f>
      </c>
      <c r="F1089" s="1">
        <f>IF('微伴数据'!CL1081="","",'微伴数据'!CL1081)</f>
      </c>
      <c r="G1089" s="1" t="str">
        <v>B</v>
      </c>
      <c r="H1089" s="1" t="str">
        <v>建联</v>
      </c>
      <c r="I1089" s="1">
        <f>VLOOKUP(A1089,'Sheet9'!A:A,1,0)</f>
      </c>
      <c r="J1089" s="3"/>
      <c r="K1089" s="1">
        <f>T1089&amp;CHAR(10)&amp;U1089&amp;CHAR(10)&amp;V1089&amp;CHAR(10)&amp;Y1089&amp;CHAR(10)&amp;Z1089&amp;CHAR(10)&amp;AA1089&amp;CHAR(10)&amp;AB1089&amp;CHAR(10)&amp;AC1089&amp;CHAR(10)&amp;AD1089&amp;CHAR(10)&amp;AE1089</f>
      </c>
      <c r="L1089" s="2">
        <f>IFERROR(VLOOKUP(#REF!,'第一课直播'!D:L,9,0),IFERROR(VLOOKUP('第一课回放'!C:H,5,0),"未到课"))</f>
      </c>
      <c r="M1089" s="2">
        <f>IFERROR(VLOOKUP(#REF!,'第一课回放'!C:H,5,0),"0:00:00")</f>
      </c>
      <c r="N1089" s="2">
        <f>IFERROR(VLOOKUP(#REF!,'第二课直播'!D:L,9,0),"未到课")</f>
      </c>
      <c r="O1089" s="2"/>
      <c r="P1089" s="2"/>
      <c r="Q1089" s="2"/>
      <c r="R1089" s="2"/>
      <c r="S1089" s="1">
        <f>IFERROR(VLOOKUP(A1089,'微伴数据'!A:DB,12,0),"")</f>
      </c>
      <c r="T1089" s="1">
        <f>IFERROR(VLOOKUP(A1089,'微伴数据'!A:DB,32,0),"")</f>
      </c>
      <c r="U1089" s="1">
        <f>IFERROR(VLOOKUP(A1089,'微伴数据'!A:DC,81,0),"")</f>
      </c>
      <c r="V1089" s="1"/>
      <c r="W1089" s="1"/>
      <c r="X1089" s="1">
        <f>IFERROR(VLOOKUP(A1089,'星云问卷'!A:O,8,0),"")</f>
      </c>
      <c r="Y1089" s="3">
        <f>IFERROR(VLOOKUP(A1089,'星云问卷'!A:O,9,0),"")</f>
      </c>
      <c r="Z1089" s="3">
        <f>IFERROR(VLOOKUP(A1089,'星云问卷'!A:O,10,0),"")</f>
      </c>
      <c r="AA1089" s="3">
        <f>IFERROR(VLOOKUP(A1089,'星云问卷'!A:O,11,0),"")</f>
      </c>
      <c r="AB1089" s="3">
        <f>IFERROR(VLOOKUP(A1089,'星云问卷'!A:O,12,0),"")</f>
      </c>
      <c r="AC1089" s="3">
        <f>IFERROR(VLOOKUP(A1089,'星云问卷'!A:O,13,0),"")</f>
      </c>
      <c r="AD1089" s="3">
        <f>IFERROR(VLOOKUP(A1089,'星云问卷'!A:O,14,0),"")</f>
      </c>
      <c r="AE1089" s="3">
        <f>IFERROR(VLOOKUP(A1089,'星云问卷'!A:O,15,0),"")</f>
      </c>
      <c r="AF1089" s="1">
        <f>IFERROR(VLOOKUP(A1089,'微伴数据'!A:DB,72,0),"")</f>
      </c>
      <c r="AG1089" s="5"/>
      <c r="AH1089" s="4"/>
      <c r="AI1089" s="5"/>
      <c r="AJ1089" s="4"/>
      <c r="AK1089" s="4"/>
      <c r="AL1089" s="4"/>
      <c r="AM1089" s="1"/>
      <c r="AN1089" s="1"/>
      <c r="AO1089" s="1"/>
    </row>
    <row r="1090">
      <c r="A1090" s="1">
        <f>IF('微伴数据'!A1088="","",'微伴数据'!A1088)</f>
      </c>
      <c r="B1090" s="1">
        <f>IF('微伴数据'!B1088="","",'微伴数据'!B1088)</f>
      </c>
      <c r="C1090" s="1">
        <f>IF('微伴数据'!G1088="","",'微伴数据'!G1088)</f>
      </c>
      <c r="D1090" s="1">
        <f>IF('微伴数据'!D1088="","",'微伴数据'!D1088)</f>
      </c>
      <c r="E1090" s="1">
        <f>IF('微伴数据'!CR1082="","",'微伴数据'!CR1082)</f>
      </c>
      <c r="F1090" s="1">
        <f>IF('微伴数据'!CL1082="","",'微伴数据'!CL1082)</f>
      </c>
      <c r="G1090" s="1" t="str">
        <v>B</v>
      </c>
      <c r="H1090" s="1" t="str">
        <v>建联</v>
      </c>
      <c r="I1090" s="1">
        <f>VLOOKUP(A1090,'Sheet9'!A:A,1,0)</f>
      </c>
      <c r="J1090" s="3"/>
      <c r="K1090" s="1">
        <f>T1090&amp;CHAR(10)&amp;U1090&amp;CHAR(10)&amp;V1090&amp;CHAR(10)&amp;Y1090&amp;CHAR(10)&amp;Z1090&amp;CHAR(10)&amp;AA1090&amp;CHAR(10)&amp;AB1090&amp;CHAR(10)&amp;AC1090&amp;CHAR(10)&amp;AD1090&amp;CHAR(10)&amp;AE1090</f>
      </c>
      <c r="L1090" s="2">
        <f>IFERROR(VLOOKUP(#REF!,'第一课直播'!D:L,9,0),IFERROR(VLOOKUP('第一课回放'!C:H,5,0),"未到课"))</f>
      </c>
      <c r="M1090" s="2">
        <f>IFERROR(VLOOKUP(#REF!,'第一课回放'!C:H,5,0),"0:00:00")</f>
      </c>
      <c r="N1090" s="2">
        <f>IFERROR(VLOOKUP(#REF!,'第二课直播'!D:L,9,0),"未到课")</f>
      </c>
      <c r="O1090" s="2"/>
      <c r="P1090" s="2"/>
      <c r="Q1090" s="2"/>
      <c r="R1090" s="2"/>
      <c r="S1090" s="1">
        <f>IFERROR(VLOOKUP(A1090,'微伴数据'!A:DB,12,0),"")</f>
      </c>
      <c r="T1090" s="1">
        <f>IFERROR(VLOOKUP(A1090,'微伴数据'!A:DB,32,0),"")</f>
      </c>
      <c r="U1090" s="1">
        <f>IFERROR(VLOOKUP(A1090,'微伴数据'!A:DC,81,0),"")</f>
      </c>
      <c r="V1090" s="1"/>
      <c r="W1090" s="1"/>
      <c r="X1090" s="1">
        <f>IFERROR(VLOOKUP(A1090,'星云问卷'!A:O,8,0),"")</f>
      </c>
      <c r="Y1090" s="3">
        <f>IFERROR(VLOOKUP(A1090,'星云问卷'!A:O,9,0),"")</f>
      </c>
      <c r="Z1090" s="3">
        <f>IFERROR(VLOOKUP(A1090,'星云问卷'!A:O,10,0),"")</f>
      </c>
      <c r="AA1090" s="3">
        <f>IFERROR(VLOOKUP(A1090,'星云问卷'!A:O,11,0),"")</f>
      </c>
      <c r="AB1090" s="3">
        <f>IFERROR(VLOOKUP(A1090,'星云问卷'!A:O,12,0),"")</f>
      </c>
      <c r="AC1090" s="3">
        <f>IFERROR(VLOOKUP(A1090,'星云问卷'!A:O,13,0),"")</f>
      </c>
      <c r="AD1090" s="3">
        <f>IFERROR(VLOOKUP(A1090,'星云问卷'!A:O,14,0),"")</f>
      </c>
      <c r="AE1090" s="3">
        <f>IFERROR(VLOOKUP(A1090,'星云问卷'!A:O,15,0),"")</f>
      </c>
      <c r="AF1090" s="1">
        <f>IFERROR(VLOOKUP(A1090,'微伴数据'!A:DB,72,0),"")</f>
      </c>
      <c r="AG1090" s="5"/>
      <c r="AH1090" s="4"/>
      <c r="AI1090" s="5"/>
      <c r="AJ1090" s="4"/>
      <c r="AK1090" s="4"/>
      <c r="AL1090" s="4"/>
      <c r="AM1090" s="1"/>
      <c r="AN1090" s="1"/>
      <c r="AO1090" s="1"/>
    </row>
    <row r="1091">
      <c r="A1091" s="1">
        <f>IF('微伴数据'!A1089="","",'微伴数据'!A1089)</f>
      </c>
      <c r="B1091" s="1">
        <f>IF('微伴数据'!B1089="","",'微伴数据'!B1089)</f>
      </c>
      <c r="C1091" s="1">
        <f>IF('微伴数据'!G1089="","",'微伴数据'!G1089)</f>
      </c>
      <c r="D1091" s="1">
        <f>IF('微伴数据'!D1089="","",'微伴数据'!D1089)</f>
      </c>
      <c r="E1091" s="1">
        <f>IF('微伴数据'!CR1083="","",'微伴数据'!CR1083)</f>
      </c>
      <c r="F1091" s="1">
        <f>IF('微伴数据'!CL1083="","",'微伴数据'!CL1083)</f>
      </c>
      <c r="G1091" s="1" t="str">
        <v>B</v>
      </c>
      <c r="H1091" s="1" t="str">
        <v>建联</v>
      </c>
      <c r="I1091" s="1">
        <f>VLOOKUP(A1091,'Sheet9'!A:A,1,0)</f>
      </c>
      <c r="J1091" s="3"/>
      <c r="K1091" s="1">
        <f>T1091&amp;CHAR(10)&amp;U1091&amp;CHAR(10)&amp;V1091&amp;CHAR(10)&amp;Y1091&amp;CHAR(10)&amp;Z1091&amp;CHAR(10)&amp;AA1091&amp;CHAR(10)&amp;AB1091&amp;CHAR(10)&amp;AC1091&amp;CHAR(10)&amp;AD1091&amp;CHAR(10)&amp;AE1091</f>
      </c>
      <c r="L1091" s="2">
        <f>IFERROR(VLOOKUP(#REF!,'第一课直播'!D:L,9,0),IFERROR(VLOOKUP('第一课回放'!C:H,5,0),"未到课"))</f>
      </c>
      <c r="M1091" s="2">
        <f>IFERROR(VLOOKUP(#REF!,'第一课回放'!C:H,5,0),"0:00:00")</f>
      </c>
      <c r="N1091" s="2">
        <f>IFERROR(VLOOKUP(#REF!,'第二课直播'!D:L,9,0),"未到课")</f>
      </c>
      <c r="O1091" s="2"/>
      <c r="P1091" s="2"/>
      <c r="Q1091" s="2"/>
      <c r="R1091" s="2"/>
      <c r="S1091" s="1">
        <f>IFERROR(VLOOKUP(A1091,'微伴数据'!A:DB,12,0),"")</f>
      </c>
      <c r="T1091" s="1">
        <f>IFERROR(VLOOKUP(A1091,'微伴数据'!A:DB,32,0),"")</f>
      </c>
      <c r="U1091" s="1">
        <f>IFERROR(VLOOKUP(A1091,'微伴数据'!A:DC,81,0),"")</f>
      </c>
      <c r="V1091" s="1"/>
      <c r="W1091" s="1"/>
      <c r="X1091" s="1">
        <f>IFERROR(VLOOKUP(A1091,'星云问卷'!A:O,8,0),"")</f>
      </c>
      <c r="Y1091" s="3">
        <f>IFERROR(VLOOKUP(A1091,'星云问卷'!A:O,9,0),"")</f>
      </c>
      <c r="Z1091" s="3">
        <f>IFERROR(VLOOKUP(A1091,'星云问卷'!A:O,10,0),"")</f>
      </c>
      <c r="AA1091" s="3">
        <f>IFERROR(VLOOKUP(A1091,'星云问卷'!A:O,11,0),"")</f>
      </c>
      <c r="AB1091" s="3">
        <f>IFERROR(VLOOKUP(A1091,'星云问卷'!A:O,12,0),"")</f>
      </c>
      <c r="AC1091" s="3">
        <f>IFERROR(VLOOKUP(A1091,'星云问卷'!A:O,13,0),"")</f>
      </c>
      <c r="AD1091" s="3">
        <f>IFERROR(VLOOKUP(A1091,'星云问卷'!A:O,14,0),"")</f>
      </c>
      <c r="AE1091" s="3">
        <f>IFERROR(VLOOKUP(A1091,'星云问卷'!A:O,15,0),"")</f>
      </c>
      <c r="AF1091" s="1">
        <f>IFERROR(VLOOKUP(A1091,'微伴数据'!A:DB,72,0),"")</f>
      </c>
      <c r="AG1091" s="5"/>
      <c r="AH1091" s="4"/>
      <c r="AI1091" s="5"/>
      <c r="AJ1091" s="4"/>
      <c r="AK1091" s="4"/>
      <c r="AL1091" s="4"/>
      <c r="AM1091" s="1"/>
      <c r="AN1091" s="1"/>
      <c r="AO1091" s="1"/>
    </row>
    <row r="1092">
      <c r="A1092" s="1">
        <f>IF('微伴数据'!A1090="","",'微伴数据'!A1090)</f>
      </c>
      <c r="B1092" s="1">
        <f>IF('微伴数据'!B1090="","",'微伴数据'!B1090)</f>
      </c>
      <c r="C1092" s="1">
        <f>IF('微伴数据'!G1090="","",'微伴数据'!G1090)</f>
      </c>
      <c r="D1092" s="1">
        <f>IF('微伴数据'!D1090="","",'微伴数据'!D1090)</f>
      </c>
      <c r="E1092" s="1">
        <f>IF('微伴数据'!CR1084="","",'微伴数据'!CR1084)</f>
      </c>
      <c r="F1092" s="1">
        <f>IF('微伴数据'!CL1084="","",'微伴数据'!CL1084)</f>
      </c>
      <c r="G1092" s="1" t="str">
        <v>B</v>
      </c>
      <c r="H1092" s="1" t="str">
        <v>建联</v>
      </c>
      <c r="I1092" s="1">
        <f>VLOOKUP(A1092,'Sheet9'!A:A,1,0)</f>
      </c>
      <c r="J1092" s="3"/>
      <c r="K1092" s="1">
        <f>T1092&amp;CHAR(10)&amp;U1092&amp;CHAR(10)&amp;V1092&amp;CHAR(10)&amp;Y1092&amp;CHAR(10)&amp;Z1092&amp;CHAR(10)&amp;AA1092&amp;CHAR(10)&amp;AB1092&amp;CHAR(10)&amp;AC1092&amp;CHAR(10)&amp;AD1092&amp;CHAR(10)&amp;AE1092</f>
      </c>
      <c r="L1092" s="2">
        <f>IFERROR(VLOOKUP(#REF!,'第一课直播'!D:L,9,0),IFERROR(VLOOKUP('第一课回放'!C:H,5,0),"未到课"))</f>
      </c>
      <c r="M1092" s="2">
        <f>IFERROR(VLOOKUP(#REF!,'第一课回放'!C:H,5,0),"0:00:00")</f>
      </c>
      <c r="N1092" s="2">
        <f>IFERROR(VLOOKUP(#REF!,'第二课直播'!D:L,9,0),"未到课")</f>
      </c>
      <c r="O1092" s="2"/>
      <c r="P1092" s="2"/>
      <c r="Q1092" s="2"/>
      <c r="R1092" s="2"/>
      <c r="S1092" s="1">
        <f>IFERROR(VLOOKUP(A1092,'微伴数据'!A:DB,12,0),"")</f>
      </c>
      <c r="T1092" s="1">
        <f>IFERROR(VLOOKUP(A1092,'微伴数据'!A:DB,32,0),"")</f>
      </c>
      <c r="U1092" s="1">
        <f>IFERROR(VLOOKUP(A1092,'微伴数据'!A:DC,81,0),"")</f>
      </c>
      <c r="V1092" s="1"/>
      <c r="W1092" s="1"/>
      <c r="X1092" s="1">
        <f>IFERROR(VLOOKUP(A1092,'星云问卷'!A:O,8,0),"")</f>
      </c>
      <c r="Y1092" s="3">
        <f>IFERROR(VLOOKUP(A1092,'星云问卷'!A:O,9,0),"")</f>
      </c>
      <c r="Z1092" s="3">
        <f>IFERROR(VLOOKUP(A1092,'星云问卷'!A:O,10,0),"")</f>
      </c>
      <c r="AA1092" s="3">
        <f>IFERROR(VLOOKUP(A1092,'星云问卷'!A:O,11,0),"")</f>
      </c>
      <c r="AB1092" s="3">
        <f>IFERROR(VLOOKUP(A1092,'星云问卷'!A:O,12,0),"")</f>
      </c>
      <c r="AC1092" s="3">
        <f>IFERROR(VLOOKUP(A1092,'星云问卷'!A:O,13,0),"")</f>
      </c>
      <c r="AD1092" s="3">
        <f>IFERROR(VLOOKUP(A1092,'星云问卷'!A:O,14,0),"")</f>
      </c>
      <c r="AE1092" s="3">
        <f>IFERROR(VLOOKUP(A1092,'星云问卷'!A:O,15,0),"")</f>
      </c>
      <c r="AF1092" s="1">
        <f>IFERROR(VLOOKUP(A1092,'微伴数据'!A:DB,72,0),"")</f>
      </c>
      <c r="AG1092" s="5"/>
      <c r="AH1092" s="4"/>
      <c r="AI1092" s="5"/>
      <c r="AJ1092" s="4"/>
      <c r="AK1092" s="4"/>
      <c r="AL1092" s="4"/>
      <c r="AM1092" s="1"/>
      <c r="AN1092" s="1"/>
      <c r="AO1092" s="1"/>
    </row>
    <row r="1093">
      <c r="A1093" s="1">
        <f>IF('微伴数据'!A1091="","",'微伴数据'!A1091)</f>
      </c>
      <c r="B1093" s="1">
        <f>IF('微伴数据'!B1091="","",'微伴数据'!B1091)</f>
      </c>
      <c r="C1093" s="1">
        <f>IF('微伴数据'!G1091="","",'微伴数据'!G1091)</f>
      </c>
      <c r="D1093" s="1">
        <f>IF('微伴数据'!D1091="","",'微伴数据'!D1091)</f>
      </c>
      <c r="E1093" s="1">
        <f>IF('微伴数据'!CR1085="","",'微伴数据'!CR1085)</f>
      </c>
      <c r="F1093" s="1">
        <f>IF('微伴数据'!CL1085="","",'微伴数据'!CL1085)</f>
      </c>
      <c r="G1093" s="1" t="str">
        <v>B</v>
      </c>
      <c r="H1093" s="1" t="str">
        <v>建联</v>
      </c>
      <c r="I1093" s="1">
        <f>VLOOKUP(A1093,'Sheet9'!A:A,1,0)</f>
      </c>
      <c r="J1093" s="3"/>
      <c r="K1093" s="1">
        <f>T1093&amp;CHAR(10)&amp;U1093&amp;CHAR(10)&amp;V1093&amp;CHAR(10)&amp;Y1093&amp;CHAR(10)&amp;Z1093&amp;CHAR(10)&amp;AA1093&amp;CHAR(10)&amp;AB1093&amp;CHAR(10)&amp;AC1093&amp;CHAR(10)&amp;AD1093&amp;CHAR(10)&amp;AE1093</f>
      </c>
      <c r="L1093" s="2">
        <f>IFERROR(VLOOKUP(#REF!,'第一课直播'!D:L,9,0),IFERROR(VLOOKUP('第一课回放'!C:H,5,0),"未到课"))</f>
      </c>
      <c r="M1093" s="2">
        <f>IFERROR(VLOOKUP(#REF!,'第一课回放'!C:H,5,0),"0:00:00")</f>
      </c>
      <c r="N1093" s="2">
        <f>IFERROR(VLOOKUP(#REF!,'第二课直播'!D:L,9,0),"未到课")</f>
      </c>
      <c r="O1093" s="2"/>
      <c r="P1093" s="2"/>
      <c r="Q1093" s="2"/>
      <c r="R1093" s="2"/>
      <c r="S1093" s="1">
        <f>IFERROR(VLOOKUP(A1093,'微伴数据'!A:DB,12,0),"")</f>
      </c>
      <c r="T1093" s="1">
        <f>IFERROR(VLOOKUP(A1093,'微伴数据'!A:DB,32,0),"")</f>
      </c>
      <c r="U1093" s="1">
        <f>IFERROR(VLOOKUP(A1093,'微伴数据'!A:DC,81,0),"")</f>
      </c>
      <c r="V1093" s="1"/>
      <c r="W1093" s="1"/>
      <c r="X1093" s="1">
        <f>IFERROR(VLOOKUP(A1093,'星云问卷'!A:O,8,0),"")</f>
      </c>
      <c r="Y1093" s="3">
        <f>IFERROR(VLOOKUP(A1093,'星云问卷'!A:O,9,0),"")</f>
      </c>
      <c r="Z1093" s="3">
        <f>IFERROR(VLOOKUP(A1093,'星云问卷'!A:O,10,0),"")</f>
      </c>
      <c r="AA1093" s="3">
        <f>IFERROR(VLOOKUP(A1093,'星云问卷'!A:O,11,0),"")</f>
      </c>
      <c r="AB1093" s="3">
        <f>IFERROR(VLOOKUP(A1093,'星云问卷'!A:O,12,0),"")</f>
      </c>
      <c r="AC1093" s="3">
        <f>IFERROR(VLOOKUP(A1093,'星云问卷'!A:O,13,0),"")</f>
      </c>
      <c r="AD1093" s="3">
        <f>IFERROR(VLOOKUP(A1093,'星云问卷'!A:O,14,0),"")</f>
      </c>
      <c r="AE1093" s="3">
        <f>IFERROR(VLOOKUP(A1093,'星云问卷'!A:O,15,0),"")</f>
      </c>
      <c r="AF1093" s="1">
        <f>IFERROR(VLOOKUP(A1093,'微伴数据'!A:DB,72,0),"")</f>
      </c>
      <c r="AG1093" s="5"/>
      <c r="AH1093" s="4"/>
      <c r="AI1093" s="5"/>
      <c r="AJ1093" s="4"/>
      <c r="AK1093" s="4"/>
      <c r="AL1093" s="4"/>
      <c r="AM1093" s="1"/>
      <c r="AN1093" s="1"/>
      <c r="AO1093" s="1"/>
    </row>
    <row r="1094">
      <c r="A1094" s="1">
        <f>IF('微伴数据'!A1092="","",'微伴数据'!A1092)</f>
      </c>
      <c r="B1094" s="1">
        <f>IF('微伴数据'!B1092="","",'微伴数据'!B1092)</f>
      </c>
      <c r="C1094" s="1">
        <f>IF('微伴数据'!G1092="","",'微伴数据'!G1092)</f>
      </c>
      <c r="D1094" s="1">
        <f>IF('微伴数据'!D1092="","",'微伴数据'!D1092)</f>
      </c>
      <c r="E1094" s="1">
        <f>IF('微伴数据'!CR1086="","",'微伴数据'!CR1086)</f>
      </c>
      <c r="F1094" s="1">
        <f>IF('微伴数据'!CL1086="","",'微伴数据'!CL1086)</f>
      </c>
      <c r="G1094" s="1" t="str">
        <v>B</v>
      </c>
      <c r="H1094" s="1" t="str">
        <v>建联</v>
      </c>
      <c r="I1094" s="1">
        <f>VLOOKUP(A1094,'Sheet9'!A:A,1,0)</f>
      </c>
      <c r="J1094" s="3"/>
      <c r="K1094" s="1">
        <f>T1094&amp;CHAR(10)&amp;U1094&amp;CHAR(10)&amp;V1094&amp;CHAR(10)&amp;Y1094&amp;CHAR(10)&amp;Z1094&amp;CHAR(10)&amp;AA1094&amp;CHAR(10)&amp;AB1094&amp;CHAR(10)&amp;AC1094&amp;CHAR(10)&amp;AD1094&amp;CHAR(10)&amp;AE1094</f>
      </c>
      <c r="L1094" s="2">
        <f>IFERROR(VLOOKUP(#REF!,'第一课直播'!D:L,9,0),IFERROR(VLOOKUP('第一课回放'!C:H,5,0),"未到课"))</f>
      </c>
      <c r="M1094" s="2">
        <f>IFERROR(VLOOKUP(#REF!,'第一课回放'!C:H,5,0),"0:00:00")</f>
      </c>
      <c r="N1094" s="2">
        <f>IFERROR(VLOOKUP(#REF!,'第二课直播'!D:L,9,0),"未到课")</f>
      </c>
      <c r="O1094" s="2"/>
      <c r="P1094" s="2"/>
      <c r="Q1094" s="2"/>
      <c r="R1094" s="2"/>
      <c r="S1094" s="1">
        <f>IFERROR(VLOOKUP(A1094,'微伴数据'!A:DB,12,0),"")</f>
      </c>
      <c r="T1094" s="1">
        <f>IFERROR(VLOOKUP(A1094,'微伴数据'!A:DB,32,0),"")</f>
      </c>
      <c r="U1094" s="1">
        <f>IFERROR(VLOOKUP(A1094,'微伴数据'!A:DC,81,0),"")</f>
      </c>
      <c r="V1094" s="1"/>
      <c r="W1094" s="1"/>
      <c r="X1094" s="1">
        <f>IFERROR(VLOOKUP(A1094,'星云问卷'!A:O,8,0),"")</f>
      </c>
      <c r="Y1094" s="3">
        <f>IFERROR(VLOOKUP(A1094,'星云问卷'!A:O,9,0),"")</f>
      </c>
      <c r="Z1094" s="3">
        <f>IFERROR(VLOOKUP(A1094,'星云问卷'!A:O,10,0),"")</f>
      </c>
      <c r="AA1094" s="3">
        <f>IFERROR(VLOOKUP(A1094,'星云问卷'!A:O,11,0),"")</f>
      </c>
      <c r="AB1094" s="3">
        <f>IFERROR(VLOOKUP(A1094,'星云问卷'!A:O,12,0),"")</f>
      </c>
      <c r="AC1094" s="3">
        <f>IFERROR(VLOOKUP(A1094,'星云问卷'!A:O,13,0),"")</f>
      </c>
      <c r="AD1094" s="3">
        <f>IFERROR(VLOOKUP(A1094,'星云问卷'!A:O,14,0),"")</f>
      </c>
      <c r="AE1094" s="3">
        <f>IFERROR(VLOOKUP(A1094,'星云问卷'!A:O,15,0),"")</f>
      </c>
      <c r="AF1094" s="1">
        <f>IFERROR(VLOOKUP(A1094,'微伴数据'!A:DB,72,0),"")</f>
      </c>
      <c r="AG1094" s="5"/>
      <c r="AH1094" s="4"/>
      <c r="AI1094" s="5"/>
      <c r="AJ1094" s="4"/>
      <c r="AK1094" s="4"/>
      <c r="AL1094" s="4"/>
      <c r="AM1094" s="1"/>
      <c r="AN1094" s="1"/>
      <c r="AO1094" s="1"/>
    </row>
    <row r="1095">
      <c r="A1095" s="1">
        <f>IF('微伴数据'!A1093="","",'微伴数据'!A1093)</f>
      </c>
      <c r="B1095" s="1">
        <f>IF('微伴数据'!B1093="","",'微伴数据'!B1093)</f>
      </c>
      <c r="C1095" s="1">
        <f>IF('微伴数据'!G1093="","",'微伴数据'!G1093)</f>
      </c>
      <c r="D1095" s="1">
        <f>IF('微伴数据'!D1093="","",'微伴数据'!D1093)</f>
      </c>
      <c r="E1095" s="1">
        <f>IF('微伴数据'!CR1087="","",'微伴数据'!CR1087)</f>
      </c>
      <c r="F1095" s="1">
        <f>IF('微伴数据'!CL1087="","",'微伴数据'!CL1087)</f>
      </c>
      <c r="G1095" s="1" t="str">
        <v>B</v>
      </c>
      <c r="H1095" s="1" t="str">
        <v>建联</v>
      </c>
      <c r="I1095" s="1">
        <f>VLOOKUP(A1095,'Sheet9'!A:A,1,0)</f>
      </c>
      <c r="J1095" s="3"/>
      <c r="K1095" s="1">
        <f>T1095&amp;CHAR(10)&amp;U1095&amp;CHAR(10)&amp;V1095&amp;CHAR(10)&amp;Y1095&amp;CHAR(10)&amp;Z1095&amp;CHAR(10)&amp;AA1095&amp;CHAR(10)&amp;AB1095&amp;CHAR(10)&amp;AC1095&amp;CHAR(10)&amp;AD1095&amp;CHAR(10)&amp;AE1095</f>
      </c>
      <c r="L1095" s="2">
        <f>IFERROR(VLOOKUP(#REF!,'第一课直播'!D:L,9,0),IFERROR(VLOOKUP('第一课回放'!C:H,5,0),"未到课"))</f>
      </c>
      <c r="M1095" s="2">
        <f>IFERROR(VLOOKUP(#REF!,'第一课回放'!C:H,5,0),"0:00:00")</f>
      </c>
      <c r="N1095" s="2">
        <f>IFERROR(VLOOKUP(#REF!,'第二课直播'!D:L,9,0),"未到课")</f>
      </c>
      <c r="O1095" s="2"/>
      <c r="P1095" s="2"/>
      <c r="Q1095" s="2"/>
      <c r="R1095" s="2"/>
      <c r="S1095" s="1">
        <f>IFERROR(VLOOKUP(A1095,'微伴数据'!A:DB,12,0),"")</f>
      </c>
      <c r="T1095" s="1">
        <f>IFERROR(VLOOKUP(A1095,'微伴数据'!A:DB,32,0),"")</f>
      </c>
      <c r="U1095" s="1">
        <f>IFERROR(VLOOKUP(A1095,'微伴数据'!A:DC,81,0),"")</f>
      </c>
      <c r="V1095" s="1"/>
      <c r="W1095" s="1"/>
      <c r="X1095" s="1">
        <f>IFERROR(VLOOKUP(A1095,'星云问卷'!A:O,8,0),"")</f>
      </c>
      <c r="Y1095" s="3">
        <f>IFERROR(VLOOKUP(A1095,'星云问卷'!A:O,9,0),"")</f>
      </c>
      <c r="Z1095" s="3">
        <f>IFERROR(VLOOKUP(A1095,'星云问卷'!A:O,10,0),"")</f>
      </c>
      <c r="AA1095" s="3">
        <f>IFERROR(VLOOKUP(A1095,'星云问卷'!A:O,11,0),"")</f>
      </c>
      <c r="AB1095" s="3">
        <f>IFERROR(VLOOKUP(A1095,'星云问卷'!A:O,12,0),"")</f>
      </c>
      <c r="AC1095" s="3">
        <f>IFERROR(VLOOKUP(A1095,'星云问卷'!A:O,13,0),"")</f>
      </c>
      <c r="AD1095" s="3">
        <f>IFERROR(VLOOKUP(A1095,'星云问卷'!A:O,14,0),"")</f>
      </c>
      <c r="AE1095" s="3">
        <f>IFERROR(VLOOKUP(A1095,'星云问卷'!A:O,15,0),"")</f>
      </c>
      <c r="AF1095" s="1">
        <f>IFERROR(VLOOKUP(A1095,'微伴数据'!A:DB,72,0),"")</f>
      </c>
      <c r="AG1095" s="5"/>
      <c r="AH1095" s="4"/>
      <c r="AI1095" s="5"/>
      <c r="AJ1095" s="4"/>
      <c r="AK1095" s="4"/>
      <c r="AL1095" s="4"/>
      <c r="AM1095" s="1"/>
      <c r="AN1095" s="1"/>
      <c r="AO1095" s="1"/>
    </row>
    <row r="1096">
      <c r="A1096" s="1">
        <f>IF('微伴数据'!A1094="","",'微伴数据'!A1094)</f>
      </c>
      <c r="B1096" s="1">
        <f>IF('微伴数据'!B1094="","",'微伴数据'!B1094)</f>
      </c>
      <c r="C1096" s="1">
        <f>IF('微伴数据'!G1094="","",'微伴数据'!G1094)</f>
      </c>
      <c r="D1096" s="1">
        <f>IF('微伴数据'!D1094="","",'微伴数据'!D1094)</f>
      </c>
      <c r="E1096" s="1">
        <f>IF('微伴数据'!CR1088="","",'微伴数据'!CR1088)</f>
      </c>
      <c r="F1096" s="1">
        <f>IF('微伴数据'!CL1088="","",'微伴数据'!CL1088)</f>
      </c>
      <c r="G1096" s="1" t="str">
        <v>B</v>
      </c>
      <c r="H1096" s="1" t="str">
        <v>建联</v>
      </c>
      <c r="I1096" s="1">
        <f>VLOOKUP(A1096,'Sheet9'!A:A,1,0)</f>
      </c>
      <c r="J1096" s="3"/>
      <c r="K1096" s="1">
        <f>T1096&amp;CHAR(10)&amp;U1096&amp;CHAR(10)&amp;V1096&amp;CHAR(10)&amp;Y1096&amp;CHAR(10)&amp;Z1096&amp;CHAR(10)&amp;AA1096&amp;CHAR(10)&amp;AB1096&amp;CHAR(10)&amp;AC1096&amp;CHAR(10)&amp;AD1096&amp;CHAR(10)&amp;AE1096</f>
      </c>
      <c r="L1096" s="2">
        <f>IFERROR(VLOOKUP(#REF!,'第一课直播'!D:L,9,0),IFERROR(VLOOKUP('第一课回放'!C:H,5,0),"未到课"))</f>
      </c>
      <c r="M1096" s="2">
        <f>IFERROR(VLOOKUP(#REF!,'第一课回放'!C:H,5,0),"0:00:00")</f>
      </c>
      <c r="N1096" s="2">
        <f>IFERROR(VLOOKUP(#REF!,'第二课直播'!D:L,9,0),"未到课")</f>
      </c>
      <c r="O1096" s="2"/>
      <c r="P1096" s="2"/>
      <c r="Q1096" s="2"/>
      <c r="R1096" s="2"/>
      <c r="S1096" s="1">
        <f>IFERROR(VLOOKUP(A1096,'微伴数据'!A:DB,12,0),"")</f>
      </c>
      <c r="T1096" s="1">
        <f>IFERROR(VLOOKUP(A1096,'微伴数据'!A:DB,32,0),"")</f>
      </c>
      <c r="U1096" s="1">
        <f>IFERROR(VLOOKUP(A1096,'微伴数据'!A:DC,81,0),"")</f>
      </c>
      <c r="V1096" s="1"/>
      <c r="W1096" s="1"/>
      <c r="X1096" s="1">
        <f>IFERROR(VLOOKUP(A1096,'星云问卷'!A:O,8,0),"")</f>
      </c>
      <c r="Y1096" s="3">
        <f>IFERROR(VLOOKUP(A1096,'星云问卷'!A:O,9,0),"")</f>
      </c>
      <c r="Z1096" s="3">
        <f>IFERROR(VLOOKUP(A1096,'星云问卷'!A:O,10,0),"")</f>
      </c>
      <c r="AA1096" s="3">
        <f>IFERROR(VLOOKUP(A1096,'星云问卷'!A:O,11,0),"")</f>
      </c>
      <c r="AB1096" s="3">
        <f>IFERROR(VLOOKUP(A1096,'星云问卷'!A:O,12,0),"")</f>
      </c>
      <c r="AC1096" s="3">
        <f>IFERROR(VLOOKUP(A1096,'星云问卷'!A:O,13,0),"")</f>
      </c>
      <c r="AD1096" s="3">
        <f>IFERROR(VLOOKUP(A1096,'星云问卷'!A:O,14,0),"")</f>
      </c>
      <c r="AE1096" s="3">
        <f>IFERROR(VLOOKUP(A1096,'星云问卷'!A:O,15,0),"")</f>
      </c>
      <c r="AF1096" s="1">
        <f>IFERROR(VLOOKUP(A1096,'微伴数据'!A:DB,72,0),"")</f>
      </c>
      <c r="AG1096" s="5"/>
      <c r="AH1096" s="4"/>
      <c r="AI1096" s="5"/>
      <c r="AJ1096" s="4"/>
      <c r="AK1096" s="4"/>
      <c r="AL1096" s="4"/>
      <c r="AM1096" s="1"/>
      <c r="AN1096" s="1"/>
      <c r="AO1096" s="1"/>
    </row>
    <row r="1097">
      <c r="A1097" s="1">
        <f>IF('微伴数据'!A1095="","",'微伴数据'!A1095)</f>
      </c>
      <c r="B1097" s="1">
        <f>IF('微伴数据'!B1095="","",'微伴数据'!B1095)</f>
      </c>
      <c r="C1097" s="1">
        <f>IF('微伴数据'!G1095="","",'微伴数据'!G1095)</f>
      </c>
      <c r="D1097" s="1">
        <f>IF('微伴数据'!D1095="","",'微伴数据'!D1095)</f>
      </c>
      <c r="E1097" s="1">
        <f>IF('微伴数据'!CR1089="","",'微伴数据'!CR1089)</f>
      </c>
      <c r="F1097" s="1">
        <f>IF('微伴数据'!CL1089="","",'微伴数据'!CL1089)</f>
      </c>
      <c r="G1097" s="1" t="str">
        <v>B</v>
      </c>
      <c r="H1097" s="1" t="str">
        <v>建联</v>
      </c>
      <c r="I1097" s="1">
        <f>VLOOKUP(A1097,'Sheet9'!A:A,1,0)</f>
      </c>
      <c r="J1097" s="3"/>
      <c r="K1097" s="1">
        <f>T1097&amp;CHAR(10)&amp;U1097&amp;CHAR(10)&amp;V1097&amp;CHAR(10)&amp;Y1097&amp;CHAR(10)&amp;Z1097&amp;CHAR(10)&amp;AA1097&amp;CHAR(10)&amp;AB1097&amp;CHAR(10)&amp;AC1097&amp;CHAR(10)&amp;AD1097&amp;CHAR(10)&amp;AE1097</f>
      </c>
      <c r="L1097" s="2">
        <f>IFERROR(VLOOKUP(#REF!,'第一课直播'!D:L,9,0),IFERROR(VLOOKUP('第一课回放'!C:H,5,0),"未到课"))</f>
      </c>
      <c r="M1097" s="2">
        <f>IFERROR(VLOOKUP(#REF!,'第一课回放'!C:H,5,0),"0:00:00")</f>
      </c>
      <c r="N1097" s="2">
        <f>IFERROR(VLOOKUP(#REF!,'第二课直播'!D:L,9,0),"未到课")</f>
      </c>
      <c r="O1097" s="2"/>
      <c r="P1097" s="2"/>
      <c r="Q1097" s="2"/>
      <c r="R1097" s="2"/>
      <c r="S1097" s="1">
        <f>IFERROR(VLOOKUP(A1097,'微伴数据'!A:DB,12,0),"")</f>
      </c>
      <c r="T1097" s="1">
        <f>IFERROR(VLOOKUP(A1097,'微伴数据'!A:DB,32,0),"")</f>
      </c>
      <c r="U1097" s="1">
        <f>IFERROR(VLOOKUP(A1097,'微伴数据'!A:DC,81,0),"")</f>
      </c>
      <c r="V1097" s="1"/>
      <c r="W1097" s="1"/>
      <c r="X1097" s="1">
        <f>IFERROR(VLOOKUP(A1097,'星云问卷'!A:O,8,0),"")</f>
      </c>
      <c r="Y1097" s="3">
        <f>IFERROR(VLOOKUP(A1097,'星云问卷'!A:O,9,0),"")</f>
      </c>
      <c r="Z1097" s="3">
        <f>IFERROR(VLOOKUP(A1097,'星云问卷'!A:O,10,0),"")</f>
      </c>
      <c r="AA1097" s="3">
        <f>IFERROR(VLOOKUP(A1097,'星云问卷'!A:O,11,0),"")</f>
      </c>
      <c r="AB1097" s="3">
        <f>IFERROR(VLOOKUP(A1097,'星云问卷'!A:O,12,0),"")</f>
      </c>
      <c r="AC1097" s="3">
        <f>IFERROR(VLOOKUP(A1097,'星云问卷'!A:O,13,0),"")</f>
      </c>
      <c r="AD1097" s="3">
        <f>IFERROR(VLOOKUP(A1097,'星云问卷'!A:O,14,0),"")</f>
      </c>
      <c r="AE1097" s="3">
        <f>IFERROR(VLOOKUP(A1097,'星云问卷'!A:O,15,0),"")</f>
      </c>
      <c r="AF1097" s="1">
        <f>IFERROR(VLOOKUP(A1097,'微伴数据'!A:DB,72,0),"")</f>
      </c>
      <c r="AG1097" s="5"/>
      <c r="AH1097" s="4"/>
      <c r="AI1097" s="5"/>
      <c r="AJ1097" s="4"/>
      <c r="AK1097" s="4"/>
      <c r="AL1097" s="4"/>
      <c r="AM1097" s="1"/>
      <c r="AN1097" s="1"/>
      <c r="AO1097" s="1"/>
    </row>
    <row r="1098">
      <c r="A1098" s="1">
        <f>IF('微伴数据'!A1096="","",'微伴数据'!A1096)</f>
      </c>
      <c r="B1098" s="1">
        <f>IF('微伴数据'!B1096="","",'微伴数据'!B1096)</f>
      </c>
      <c r="C1098" s="1">
        <f>IF('微伴数据'!G1096="","",'微伴数据'!G1096)</f>
      </c>
      <c r="D1098" s="1">
        <f>IF('微伴数据'!D1096="","",'微伴数据'!D1096)</f>
      </c>
      <c r="E1098" s="1">
        <f>IF('微伴数据'!CR1090="","",'微伴数据'!CR1090)</f>
      </c>
      <c r="F1098" s="1">
        <f>IF('微伴数据'!CL1090="","",'微伴数据'!CL1090)</f>
      </c>
      <c r="G1098" s="1" t="str">
        <v>B</v>
      </c>
      <c r="H1098" s="1" t="str">
        <v>建联</v>
      </c>
      <c r="I1098" s="1">
        <f>VLOOKUP(A1098,'Sheet9'!A:A,1,0)</f>
      </c>
      <c r="J1098" s="3"/>
      <c r="K1098" s="1">
        <f>T1098&amp;CHAR(10)&amp;U1098&amp;CHAR(10)&amp;V1098&amp;CHAR(10)&amp;Y1098&amp;CHAR(10)&amp;Z1098&amp;CHAR(10)&amp;AA1098&amp;CHAR(10)&amp;AB1098&amp;CHAR(10)&amp;AC1098&amp;CHAR(10)&amp;AD1098&amp;CHAR(10)&amp;AE1098</f>
      </c>
      <c r="L1098" s="2">
        <f>IFERROR(VLOOKUP(#REF!,'第一课直播'!D:L,9,0),IFERROR(VLOOKUP('第一课回放'!C:H,5,0),"未到课"))</f>
      </c>
      <c r="M1098" s="2">
        <f>IFERROR(VLOOKUP(#REF!,'第一课回放'!C:H,5,0),"0:00:00")</f>
      </c>
      <c r="N1098" s="2">
        <f>IFERROR(VLOOKUP(#REF!,'第二课直播'!D:L,9,0),"未到课")</f>
      </c>
      <c r="O1098" s="2"/>
      <c r="P1098" s="2"/>
      <c r="Q1098" s="2"/>
      <c r="R1098" s="2"/>
      <c r="S1098" s="1">
        <f>IFERROR(VLOOKUP(A1098,'微伴数据'!A:DB,12,0),"")</f>
      </c>
      <c r="T1098" s="1">
        <f>IFERROR(VLOOKUP(A1098,'微伴数据'!A:DB,32,0),"")</f>
      </c>
      <c r="U1098" s="1">
        <f>IFERROR(VLOOKUP(A1098,'微伴数据'!A:DC,81,0),"")</f>
      </c>
      <c r="V1098" s="1"/>
      <c r="W1098" s="1"/>
      <c r="X1098" s="1">
        <f>IFERROR(VLOOKUP(A1098,'星云问卷'!A:O,8,0),"")</f>
      </c>
      <c r="Y1098" s="3">
        <f>IFERROR(VLOOKUP(A1098,'星云问卷'!A:O,9,0),"")</f>
      </c>
      <c r="Z1098" s="3">
        <f>IFERROR(VLOOKUP(A1098,'星云问卷'!A:O,10,0),"")</f>
      </c>
      <c r="AA1098" s="3">
        <f>IFERROR(VLOOKUP(A1098,'星云问卷'!A:O,11,0),"")</f>
      </c>
      <c r="AB1098" s="3">
        <f>IFERROR(VLOOKUP(A1098,'星云问卷'!A:O,12,0),"")</f>
      </c>
      <c r="AC1098" s="3">
        <f>IFERROR(VLOOKUP(A1098,'星云问卷'!A:O,13,0),"")</f>
      </c>
      <c r="AD1098" s="3">
        <f>IFERROR(VLOOKUP(A1098,'星云问卷'!A:O,14,0),"")</f>
      </c>
      <c r="AE1098" s="3">
        <f>IFERROR(VLOOKUP(A1098,'星云问卷'!A:O,15,0),"")</f>
      </c>
      <c r="AF1098" s="1">
        <f>IFERROR(VLOOKUP(A1098,'微伴数据'!A:DB,72,0),"")</f>
      </c>
      <c r="AG1098" s="5"/>
      <c r="AH1098" s="4"/>
      <c r="AI1098" s="5"/>
      <c r="AJ1098" s="4"/>
      <c r="AK1098" s="4"/>
      <c r="AL1098" s="4"/>
      <c r="AM1098" s="1"/>
      <c r="AN1098" s="1"/>
      <c r="AO1098" s="1"/>
    </row>
    <row r="1099">
      <c r="A1099" s="1">
        <f>IF('微伴数据'!A1097="","",'微伴数据'!A1097)</f>
      </c>
      <c r="B1099" s="1">
        <f>IF('微伴数据'!B1097="","",'微伴数据'!B1097)</f>
      </c>
      <c r="C1099" s="1">
        <f>IF('微伴数据'!G1097="","",'微伴数据'!G1097)</f>
      </c>
      <c r="D1099" s="1">
        <f>IF('微伴数据'!D1097="","",'微伴数据'!D1097)</f>
      </c>
      <c r="E1099" s="1">
        <f>IF('微伴数据'!CR1091="","",'微伴数据'!CR1091)</f>
      </c>
      <c r="F1099" s="1">
        <f>IF('微伴数据'!CL1091="","",'微伴数据'!CL1091)</f>
      </c>
      <c r="G1099" s="1" t="str">
        <v>B</v>
      </c>
      <c r="H1099" s="1" t="str">
        <v>建联</v>
      </c>
      <c r="I1099" s="1">
        <f>VLOOKUP(A1099,'Sheet9'!A:A,1,0)</f>
      </c>
      <c r="J1099" s="3"/>
      <c r="K1099" s="1">
        <f>T1099&amp;CHAR(10)&amp;U1099&amp;CHAR(10)&amp;V1099&amp;CHAR(10)&amp;Y1099&amp;CHAR(10)&amp;Z1099&amp;CHAR(10)&amp;AA1099&amp;CHAR(10)&amp;AB1099&amp;CHAR(10)&amp;AC1099&amp;CHAR(10)&amp;AD1099&amp;CHAR(10)&amp;AE1099</f>
      </c>
      <c r="L1099" s="2">
        <f>IFERROR(VLOOKUP(#REF!,'第一课直播'!D:L,9,0),IFERROR(VLOOKUP('第一课回放'!C:H,5,0),"未到课"))</f>
      </c>
      <c r="M1099" s="2">
        <f>IFERROR(VLOOKUP(#REF!,'第一课回放'!C:H,5,0),"0:00:00")</f>
      </c>
      <c r="N1099" s="2">
        <f>IFERROR(VLOOKUP(#REF!,'第二课直播'!D:L,9,0),"未到课")</f>
      </c>
      <c r="O1099" s="2"/>
      <c r="P1099" s="2"/>
      <c r="Q1099" s="2"/>
      <c r="R1099" s="2"/>
      <c r="S1099" s="1">
        <f>IFERROR(VLOOKUP(A1099,'微伴数据'!A:DB,12,0),"")</f>
      </c>
      <c r="T1099" s="1">
        <f>IFERROR(VLOOKUP(A1099,'微伴数据'!A:DB,32,0),"")</f>
      </c>
      <c r="U1099" s="1">
        <f>IFERROR(VLOOKUP(A1099,'微伴数据'!A:DC,81,0),"")</f>
      </c>
      <c r="V1099" s="1"/>
      <c r="W1099" s="1"/>
      <c r="X1099" s="1">
        <f>IFERROR(VLOOKUP(A1099,'星云问卷'!A:O,8,0),"")</f>
      </c>
      <c r="Y1099" s="3">
        <f>IFERROR(VLOOKUP(A1099,'星云问卷'!A:O,9,0),"")</f>
      </c>
      <c r="Z1099" s="3">
        <f>IFERROR(VLOOKUP(A1099,'星云问卷'!A:O,10,0),"")</f>
      </c>
      <c r="AA1099" s="3">
        <f>IFERROR(VLOOKUP(A1099,'星云问卷'!A:O,11,0),"")</f>
      </c>
      <c r="AB1099" s="3">
        <f>IFERROR(VLOOKUP(A1099,'星云问卷'!A:O,12,0),"")</f>
      </c>
      <c r="AC1099" s="3">
        <f>IFERROR(VLOOKUP(A1099,'星云问卷'!A:O,13,0),"")</f>
      </c>
      <c r="AD1099" s="3">
        <f>IFERROR(VLOOKUP(A1099,'星云问卷'!A:O,14,0),"")</f>
      </c>
      <c r="AE1099" s="3">
        <f>IFERROR(VLOOKUP(A1099,'星云问卷'!A:O,15,0),"")</f>
      </c>
      <c r="AF1099" s="1">
        <f>IFERROR(VLOOKUP(A1099,'微伴数据'!A:DB,72,0),"")</f>
      </c>
      <c r="AG1099" s="5"/>
      <c r="AH1099" s="4"/>
      <c r="AI1099" s="5"/>
      <c r="AJ1099" s="4"/>
      <c r="AK1099" s="4"/>
      <c r="AL1099" s="4"/>
      <c r="AM1099" s="1"/>
      <c r="AN1099" s="1"/>
      <c r="AO1099" s="1"/>
    </row>
    <row r="1100">
      <c r="A1100" s="1">
        <f>IF('微伴数据'!A1098="","",'微伴数据'!A1098)</f>
      </c>
      <c r="B1100" s="1">
        <f>IF('微伴数据'!B1098="","",'微伴数据'!B1098)</f>
      </c>
      <c r="C1100" s="1">
        <f>IF('微伴数据'!G1098="","",'微伴数据'!G1098)</f>
      </c>
      <c r="D1100" s="1">
        <f>IF('微伴数据'!D1098="","",'微伴数据'!D1098)</f>
      </c>
      <c r="E1100" s="1">
        <f>IF('微伴数据'!CR1092="","",'微伴数据'!CR1092)</f>
      </c>
      <c r="F1100" s="1">
        <f>IF('微伴数据'!CL1092="","",'微伴数据'!CL1092)</f>
      </c>
      <c r="G1100" s="1" t="str">
        <v>B</v>
      </c>
      <c r="H1100" s="1" t="str">
        <v>建联</v>
      </c>
      <c r="I1100" s="1">
        <f>VLOOKUP(A1100,'Sheet9'!A:A,1,0)</f>
      </c>
      <c r="J1100" s="3"/>
      <c r="K1100" s="1">
        <f>T1100&amp;CHAR(10)&amp;U1100&amp;CHAR(10)&amp;V1100&amp;CHAR(10)&amp;Y1100&amp;CHAR(10)&amp;Z1100&amp;CHAR(10)&amp;AA1100&amp;CHAR(10)&amp;AB1100&amp;CHAR(10)&amp;AC1100&amp;CHAR(10)&amp;AD1100&amp;CHAR(10)&amp;AE1100</f>
      </c>
      <c r="L1100" s="2">
        <f>IFERROR(VLOOKUP(#REF!,'第一课直播'!D:L,9,0),IFERROR(VLOOKUP('第一课回放'!C:H,5,0),"未到课"))</f>
      </c>
      <c r="M1100" s="2">
        <f>IFERROR(VLOOKUP(#REF!,'第一课回放'!C:H,5,0),"0:00:00")</f>
      </c>
      <c r="N1100" s="2">
        <f>IFERROR(VLOOKUP(#REF!,'第二课直播'!D:L,9,0),"未到课")</f>
      </c>
      <c r="O1100" s="2"/>
      <c r="P1100" s="2"/>
      <c r="Q1100" s="2"/>
      <c r="R1100" s="2"/>
      <c r="S1100" s="1">
        <f>IFERROR(VLOOKUP(A1100,'微伴数据'!A:DB,12,0),"")</f>
      </c>
      <c r="T1100" s="1">
        <f>IFERROR(VLOOKUP(A1100,'微伴数据'!A:DB,32,0),"")</f>
      </c>
      <c r="U1100" s="1">
        <f>IFERROR(VLOOKUP(A1100,'微伴数据'!A:DC,81,0),"")</f>
      </c>
      <c r="V1100" s="1"/>
      <c r="W1100" s="1"/>
      <c r="X1100" s="1">
        <f>IFERROR(VLOOKUP(A1100,'星云问卷'!A:O,8,0),"")</f>
      </c>
      <c r="Y1100" s="3">
        <f>IFERROR(VLOOKUP(A1100,'星云问卷'!A:O,9,0),"")</f>
      </c>
      <c r="Z1100" s="3">
        <f>IFERROR(VLOOKUP(A1100,'星云问卷'!A:O,10,0),"")</f>
      </c>
      <c r="AA1100" s="3">
        <f>IFERROR(VLOOKUP(A1100,'星云问卷'!A:O,11,0),"")</f>
      </c>
      <c r="AB1100" s="3">
        <f>IFERROR(VLOOKUP(A1100,'星云问卷'!A:O,12,0),"")</f>
      </c>
      <c r="AC1100" s="3">
        <f>IFERROR(VLOOKUP(A1100,'星云问卷'!A:O,13,0),"")</f>
      </c>
      <c r="AD1100" s="3">
        <f>IFERROR(VLOOKUP(A1100,'星云问卷'!A:O,14,0),"")</f>
      </c>
      <c r="AE1100" s="3">
        <f>IFERROR(VLOOKUP(A1100,'星云问卷'!A:O,15,0),"")</f>
      </c>
      <c r="AF1100" s="1">
        <f>IFERROR(VLOOKUP(A1100,'微伴数据'!A:DB,72,0),"")</f>
      </c>
      <c r="AG1100" s="5"/>
      <c r="AH1100" s="4"/>
      <c r="AI1100" s="5"/>
      <c r="AJ1100" s="4"/>
      <c r="AK1100" s="4"/>
      <c r="AL1100" s="4"/>
      <c r="AM1100" s="1"/>
      <c r="AN1100" s="1"/>
      <c r="AO1100" s="1"/>
    </row>
    <row r="1101">
      <c r="A1101" s="1">
        <f>IF('微伴数据'!A1099="","",'微伴数据'!A1099)</f>
      </c>
      <c r="B1101" s="1">
        <f>IF('微伴数据'!B1099="","",'微伴数据'!B1099)</f>
      </c>
      <c r="C1101" s="1">
        <f>IF('微伴数据'!G1099="","",'微伴数据'!G1099)</f>
      </c>
      <c r="D1101" s="1">
        <f>IF('微伴数据'!D1099="","",'微伴数据'!D1099)</f>
      </c>
      <c r="E1101" s="1">
        <f>IF('微伴数据'!CR1093="","",'微伴数据'!CR1093)</f>
      </c>
      <c r="F1101" s="1">
        <f>IF('微伴数据'!CL1093="","",'微伴数据'!CL1093)</f>
      </c>
      <c r="G1101" s="1" t="str">
        <v>B</v>
      </c>
      <c r="H1101" s="1" t="str">
        <v>建联</v>
      </c>
      <c r="I1101" s="1">
        <f>VLOOKUP(A1101,'Sheet9'!A:A,1,0)</f>
      </c>
      <c r="J1101" s="3"/>
      <c r="K1101" s="1">
        <f>T1101&amp;CHAR(10)&amp;U1101&amp;CHAR(10)&amp;V1101&amp;CHAR(10)&amp;Y1101&amp;CHAR(10)&amp;Z1101&amp;CHAR(10)&amp;AA1101&amp;CHAR(10)&amp;AB1101&amp;CHAR(10)&amp;AC1101&amp;CHAR(10)&amp;AD1101&amp;CHAR(10)&amp;AE1101</f>
      </c>
      <c r="L1101" s="2">
        <f>IFERROR(VLOOKUP(#REF!,'第一课直播'!D:L,9,0),IFERROR(VLOOKUP('第一课回放'!C:H,5,0),"未到课"))</f>
      </c>
      <c r="M1101" s="2">
        <f>IFERROR(VLOOKUP(#REF!,'第一课回放'!C:H,5,0),"0:00:00")</f>
      </c>
      <c r="N1101" s="2">
        <f>IFERROR(VLOOKUP(#REF!,'第二课直播'!D:L,9,0),"未到课")</f>
      </c>
      <c r="O1101" s="2"/>
      <c r="P1101" s="2"/>
      <c r="Q1101" s="2"/>
      <c r="R1101" s="2"/>
      <c r="S1101" s="1">
        <f>IFERROR(VLOOKUP(A1101,'微伴数据'!A:DB,12,0),"")</f>
      </c>
      <c r="T1101" s="1">
        <f>IFERROR(VLOOKUP(A1101,'微伴数据'!A:DB,32,0),"")</f>
      </c>
      <c r="U1101" s="1">
        <f>IFERROR(VLOOKUP(A1101,'微伴数据'!A:DC,81,0),"")</f>
      </c>
      <c r="V1101" s="1"/>
      <c r="W1101" s="1"/>
      <c r="X1101" s="1">
        <f>IFERROR(VLOOKUP(A1101,'星云问卷'!A:O,8,0),"")</f>
      </c>
      <c r="Y1101" s="3">
        <f>IFERROR(VLOOKUP(A1101,'星云问卷'!A:O,9,0),"")</f>
      </c>
      <c r="Z1101" s="3">
        <f>IFERROR(VLOOKUP(A1101,'星云问卷'!A:O,10,0),"")</f>
      </c>
      <c r="AA1101" s="3">
        <f>IFERROR(VLOOKUP(A1101,'星云问卷'!A:O,11,0),"")</f>
      </c>
      <c r="AB1101" s="3">
        <f>IFERROR(VLOOKUP(A1101,'星云问卷'!A:O,12,0),"")</f>
      </c>
      <c r="AC1101" s="3">
        <f>IFERROR(VLOOKUP(A1101,'星云问卷'!A:O,13,0),"")</f>
      </c>
      <c r="AD1101" s="3">
        <f>IFERROR(VLOOKUP(A1101,'星云问卷'!A:O,14,0),"")</f>
      </c>
      <c r="AE1101" s="3">
        <f>IFERROR(VLOOKUP(A1101,'星云问卷'!A:O,15,0),"")</f>
      </c>
      <c r="AF1101" s="1">
        <f>IFERROR(VLOOKUP(A1101,'微伴数据'!A:DB,72,0),"")</f>
      </c>
      <c r="AG1101" s="5"/>
      <c r="AH1101" s="4"/>
      <c r="AI1101" s="5"/>
      <c r="AJ1101" s="4"/>
      <c r="AK1101" s="4"/>
      <c r="AL1101" s="4"/>
      <c r="AM1101" s="1"/>
      <c r="AN1101" s="1"/>
      <c r="AO1101" s="1"/>
    </row>
    <row r="1102">
      <c r="A1102" s="1">
        <f>IF('微伴数据'!A1100="","",'微伴数据'!A1100)</f>
      </c>
      <c r="B1102" s="1">
        <f>IF('微伴数据'!B1100="","",'微伴数据'!B1100)</f>
      </c>
      <c r="C1102" s="1">
        <f>IF('微伴数据'!G1100="","",'微伴数据'!G1100)</f>
      </c>
      <c r="D1102" s="1">
        <f>IF('微伴数据'!D1100="","",'微伴数据'!D1100)</f>
      </c>
      <c r="E1102" s="1">
        <f>IF('微伴数据'!CR1094="","",'微伴数据'!CR1094)</f>
      </c>
      <c r="F1102" s="1">
        <f>IF('微伴数据'!CL1094="","",'微伴数据'!CL1094)</f>
      </c>
      <c r="G1102" s="1" t="str">
        <v>B</v>
      </c>
      <c r="H1102" s="1" t="str">
        <v>建联</v>
      </c>
      <c r="I1102" s="1">
        <f>VLOOKUP(A1102,'Sheet9'!A:A,1,0)</f>
      </c>
      <c r="J1102" s="3"/>
      <c r="K1102" s="1">
        <f>T1102&amp;CHAR(10)&amp;U1102&amp;CHAR(10)&amp;V1102&amp;CHAR(10)&amp;Y1102&amp;CHAR(10)&amp;Z1102&amp;CHAR(10)&amp;AA1102&amp;CHAR(10)&amp;AB1102&amp;CHAR(10)&amp;AC1102&amp;CHAR(10)&amp;AD1102&amp;CHAR(10)&amp;AE1102</f>
      </c>
      <c r="L1102" s="2">
        <f>IFERROR(VLOOKUP(#REF!,'第一课直播'!D:L,9,0),IFERROR(VLOOKUP('第一课回放'!C:H,5,0),"未到课"))</f>
      </c>
      <c r="M1102" s="2">
        <f>IFERROR(VLOOKUP(#REF!,'第一课回放'!C:H,5,0),"0:00:00")</f>
      </c>
      <c r="N1102" s="2">
        <f>IFERROR(VLOOKUP(#REF!,'第二课直播'!D:L,9,0),"未到课")</f>
      </c>
      <c r="O1102" s="2"/>
      <c r="P1102" s="2"/>
      <c r="Q1102" s="2"/>
      <c r="R1102" s="2"/>
      <c r="S1102" s="1">
        <f>IFERROR(VLOOKUP(A1102,'微伴数据'!A:DB,12,0),"")</f>
      </c>
      <c r="T1102" s="1">
        <f>IFERROR(VLOOKUP(A1102,'微伴数据'!A:DB,32,0),"")</f>
      </c>
      <c r="U1102" s="1">
        <f>IFERROR(VLOOKUP(A1102,'微伴数据'!A:DC,81,0),"")</f>
      </c>
      <c r="V1102" s="1"/>
      <c r="W1102" s="1"/>
      <c r="X1102" s="1">
        <f>IFERROR(VLOOKUP(A1102,'星云问卷'!A:O,8,0),"")</f>
      </c>
      <c r="Y1102" s="3">
        <f>IFERROR(VLOOKUP(A1102,'星云问卷'!A:O,9,0),"")</f>
      </c>
      <c r="Z1102" s="3">
        <f>IFERROR(VLOOKUP(A1102,'星云问卷'!A:O,10,0),"")</f>
      </c>
      <c r="AA1102" s="3">
        <f>IFERROR(VLOOKUP(A1102,'星云问卷'!A:O,11,0),"")</f>
      </c>
      <c r="AB1102" s="3">
        <f>IFERROR(VLOOKUP(A1102,'星云问卷'!A:O,12,0),"")</f>
      </c>
      <c r="AC1102" s="3">
        <f>IFERROR(VLOOKUP(A1102,'星云问卷'!A:O,13,0),"")</f>
      </c>
      <c r="AD1102" s="3">
        <f>IFERROR(VLOOKUP(A1102,'星云问卷'!A:O,14,0),"")</f>
      </c>
      <c r="AE1102" s="3">
        <f>IFERROR(VLOOKUP(A1102,'星云问卷'!A:O,15,0),"")</f>
      </c>
      <c r="AF1102" s="1">
        <f>IFERROR(VLOOKUP(A1102,'微伴数据'!A:DB,72,0),"")</f>
      </c>
      <c r="AG1102" s="5"/>
      <c r="AH1102" s="4"/>
      <c r="AI1102" s="5"/>
      <c r="AJ1102" s="4"/>
      <c r="AK1102" s="4"/>
      <c r="AL1102" s="4"/>
      <c r="AM1102" s="1"/>
      <c r="AN1102" s="1"/>
      <c r="AO1102" s="1"/>
    </row>
    <row r="1103">
      <c r="A1103" s="1">
        <f>IF('微伴数据'!A1101="","",'微伴数据'!A1101)</f>
      </c>
      <c r="B1103" s="1">
        <f>IF('微伴数据'!B1101="","",'微伴数据'!B1101)</f>
      </c>
      <c r="C1103" s="1">
        <f>IF('微伴数据'!G1101="","",'微伴数据'!G1101)</f>
      </c>
      <c r="D1103" s="1">
        <f>IF('微伴数据'!D1101="","",'微伴数据'!D1101)</f>
      </c>
      <c r="E1103" s="1">
        <f>IF('微伴数据'!CR1095="","",'微伴数据'!CR1095)</f>
      </c>
      <c r="F1103" s="1">
        <f>IF('微伴数据'!CL1095="","",'微伴数据'!CL1095)</f>
      </c>
      <c r="G1103" s="1" t="str">
        <v>B</v>
      </c>
      <c r="H1103" s="1" t="str">
        <v>建联</v>
      </c>
      <c r="I1103" s="1">
        <f>VLOOKUP(A1103,'Sheet9'!A:A,1,0)</f>
      </c>
      <c r="J1103" s="3"/>
      <c r="K1103" s="1">
        <f>T1103&amp;CHAR(10)&amp;U1103&amp;CHAR(10)&amp;V1103&amp;CHAR(10)&amp;Y1103&amp;CHAR(10)&amp;Z1103&amp;CHAR(10)&amp;AA1103&amp;CHAR(10)&amp;AB1103&amp;CHAR(10)&amp;AC1103&amp;CHAR(10)&amp;AD1103&amp;CHAR(10)&amp;AE1103</f>
      </c>
      <c r="L1103" s="2">
        <f>IFERROR(VLOOKUP(#REF!,'第一课直播'!D:L,9,0),IFERROR(VLOOKUP('第一课回放'!C:H,5,0),"未到课"))</f>
      </c>
      <c r="M1103" s="2">
        <f>IFERROR(VLOOKUP(#REF!,'第一课回放'!C:H,5,0),"0:00:00")</f>
      </c>
      <c r="N1103" s="2">
        <f>IFERROR(VLOOKUP(#REF!,'第二课直播'!D:L,9,0),"未到课")</f>
      </c>
      <c r="O1103" s="2"/>
      <c r="P1103" s="2"/>
      <c r="Q1103" s="2"/>
      <c r="R1103" s="2"/>
      <c r="S1103" s="1">
        <f>IFERROR(VLOOKUP(A1103,'微伴数据'!A:DB,12,0),"")</f>
      </c>
      <c r="T1103" s="1">
        <f>IFERROR(VLOOKUP(A1103,'微伴数据'!A:DB,32,0),"")</f>
      </c>
      <c r="U1103" s="1">
        <f>IFERROR(VLOOKUP(A1103,'微伴数据'!A:DC,81,0),"")</f>
      </c>
      <c r="V1103" s="1"/>
      <c r="W1103" s="1"/>
      <c r="X1103" s="1">
        <f>IFERROR(VLOOKUP(A1103,'星云问卷'!A:O,8,0),"")</f>
      </c>
      <c r="Y1103" s="3">
        <f>IFERROR(VLOOKUP(A1103,'星云问卷'!A:O,9,0),"")</f>
      </c>
      <c r="Z1103" s="3">
        <f>IFERROR(VLOOKUP(A1103,'星云问卷'!A:O,10,0),"")</f>
      </c>
      <c r="AA1103" s="3">
        <f>IFERROR(VLOOKUP(A1103,'星云问卷'!A:O,11,0),"")</f>
      </c>
      <c r="AB1103" s="3">
        <f>IFERROR(VLOOKUP(A1103,'星云问卷'!A:O,12,0),"")</f>
      </c>
      <c r="AC1103" s="3">
        <f>IFERROR(VLOOKUP(A1103,'星云问卷'!A:O,13,0),"")</f>
      </c>
      <c r="AD1103" s="3">
        <f>IFERROR(VLOOKUP(A1103,'星云问卷'!A:O,14,0),"")</f>
      </c>
      <c r="AE1103" s="3">
        <f>IFERROR(VLOOKUP(A1103,'星云问卷'!A:O,15,0),"")</f>
      </c>
      <c r="AF1103" s="1">
        <f>IFERROR(VLOOKUP(A1103,'微伴数据'!A:DB,72,0),"")</f>
      </c>
      <c r="AG1103" s="5"/>
      <c r="AH1103" s="4"/>
      <c r="AI1103" s="5"/>
      <c r="AJ1103" s="4"/>
      <c r="AK1103" s="4"/>
      <c r="AL1103" s="4"/>
      <c r="AM1103" s="1"/>
      <c r="AN1103" s="1"/>
      <c r="AO1103" s="1"/>
    </row>
    <row r="1104">
      <c r="A1104" s="1">
        <f>IF('微伴数据'!A1102="","",'微伴数据'!A1102)</f>
      </c>
      <c r="B1104" s="1">
        <f>IF('微伴数据'!B1102="","",'微伴数据'!B1102)</f>
      </c>
      <c r="C1104" s="1">
        <f>IF('微伴数据'!G1102="","",'微伴数据'!G1102)</f>
      </c>
      <c r="D1104" s="1">
        <f>IF('微伴数据'!D1102="","",'微伴数据'!D1102)</f>
      </c>
      <c r="E1104" s="1">
        <f>IF('微伴数据'!CR1096="","",'微伴数据'!CR1096)</f>
      </c>
      <c r="F1104" s="1">
        <f>IF('微伴数据'!CL1096="","",'微伴数据'!CL1096)</f>
      </c>
      <c r="G1104" s="1" t="str">
        <v>B</v>
      </c>
      <c r="H1104" s="1" t="str">
        <v>建联</v>
      </c>
      <c r="I1104" s="1">
        <f>VLOOKUP(A1104,'Sheet9'!A:A,1,0)</f>
      </c>
      <c r="J1104" s="3"/>
      <c r="K1104" s="1">
        <f>T1104&amp;CHAR(10)&amp;U1104&amp;CHAR(10)&amp;V1104&amp;CHAR(10)&amp;Y1104&amp;CHAR(10)&amp;Z1104&amp;CHAR(10)&amp;AA1104&amp;CHAR(10)&amp;AB1104&amp;CHAR(10)&amp;AC1104&amp;CHAR(10)&amp;AD1104&amp;CHAR(10)&amp;AE1104</f>
      </c>
      <c r="L1104" s="2">
        <f>IFERROR(VLOOKUP(#REF!,'第一课直播'!D:L,9,0),IFERROR(VLOOKUP('第一课回放'!C:H,5,0),"未到课"))</f>
      </c>
      <c r="M1104" s="2">
        <f>IFERROR(VLOOKUP(#REF!,'第一课回放'!C:H,5,0),"0:00:00")</f>
      </c>
      <c r="N1104" s="2">
        <f>IFERROR(VLOOKUP(#REF!,'第二课直播'!D:L,9,0),"未到课")</f>
      </c>
      <c r="O1104" s="2"/>
      <c r="P1104" s="2"/>
      <c r="Q1104" s="2"/>
      <c r="R1104" s="2"/>
      <c r="S1104" s="1">
        <f>IFERROR(VLOOKUP(A1104,'微伴数据'!A:DB,12,0),"")</f>
      </c>
      <c r="T1104" s="1">
        <f>IFERROR(VLOOKUP(A1104,'微伴数据'!A:DB,32,0),"")</f>
      </c>
      <c r="U1104" s="1">
        <f>IFERROR(VLOOKUP(A1104,'微伴数据'!A:DC,81,0),"")</f>
      </c>
      <c r="V1104" s="1"/>
      <c r="W1104" s="1"/>
      <c r="X1104" s="1">
        <f>IFERROR(VLOOKUP(A1104,'星云问卷'!A:O,8,0),"")</f>
      </c>
      <c r="Y1104" s="3">
        <f>IFERROR(VLOOKUP(A1104,'星云问卷'!A:O,9,0),"")</f>
      </c>
      <c r="Z1104" s="3">
        <f>IFERROR(VLOOKUP(A1104,'星云问卷'!A:O,10,0),"")</f>
      </c>
      <c r="AA1104" s="3">
        <f>IFERROR(VLOOKUP(A1104,'星云问卷'!A:O,11,0),"")</f>
      </c>
      <c r="AB1104" s="3">
        <f>IFERROR(VLOOKUP(A1104,'星云问卷'!A:O,12,0),"")</f>
      </c>
      <c r="AC1104" s="3">
        <f>IFERROR(VLOOKUP(A1104,'星云问卷'!A:O,13,0),"")</f>
      </c>
      <c r="AD1104" s="3">
        <f>IFERROR(VLOOKUP(A1104,'星云问卷'!A:O,14,0),"")</f>
      </c>
      <c r="AE1104" s="3">
        <f>IFERROR(VLOOKUP(A1104,'星云问卷'!A:O,15,0),"")</f>
      </c>
      <c r="AF1104" s="1">
        <f>IFERROR(VLOOKUP(A1104,'微伴数据'!A:DB,72,0),"")</f>
      </c>
      <c r="AG1104" s="5"/>
      <c r="AH1104" s="4"/>
      <c r="AI1104" s="5"/>
      <c r="AJ1104" s="4"/>
      <c r="AK1104" s="4"/>
      <c r="AL1104" s="4"/>
      <c r="AM1104" s="1"/>
      <c r="AN1104" s="1"/>
      <c r="AO1104" s="1"/>
    </row>
    <row r="1105">
      <c r="A1105" s="1">
        <f>IF('微伴数据'!A1103="","",'微伴数据'!A1103)</f>
      </c>
      <c r="B1105" s="1">
        <f>IF('微伴数据'!B1103="","",'微伴数据'!B1103)</f>
      </c>
      <c r="C1105" s="1">
        <f>IF('微伴数据'!G1103="","",'微伴数据'!G1103)</f>
      </c>
      <c r="D1105" s="1">
        <f>IF('微伴数据'!D1103="","",'微伴数据'!D1103)</f>
      </c>
      <c r="E1105" s="1">
        <f>IF('微伴数据'!CR1097="","",'微伴数据'!CR1097)</f>
      </c>
      <c r="F1105" s="1">
        <f>IF('微伴数据'!CL1097="","",'微伴数据'!CL1097)</f>
      </c>
      <c r="G1105" s="1" t="str">
        <v>B</v>
      </c>
      <c r="H1105" s="1" t="str">
        <v>建联</v>
      </c>
      <c r="I1105" s="1">
        <f>VLOOKUP(A1105,'Sheet9'!A:A,1,0)</f>
      </c>
      <c r="J1105" s="3"/>
      <c r="K1105" s="1">
        <f>T1105&amp;CHAR(10)&amp;U1105&amp;CHAR(10)&amp;V1105&amp;CHAR(10)&amp;Y1105&amp;CHAR(10)&amp;Z1105&amp;CHAR(10)&amp;AA1105&amp;CHAR(10)&amp;AB1105&amp;CHAR(10)&amp;AC1105&amp;CHAR(10)&amp;AD1105&amp;CHAR(10)&amp;AE1105</f>
      </c>
      <c r="L1105" s="2">
        <f>IFERROR(VLOOKUP(#REF!,'第一课直播'!D:L,9,0),IFERROR(VLOOKUP('第一课回放'!C:H,5,0),"未到课"))</f>
      </c>
      <c r="M1105" s="2">
        <f>IFERROR(VLOOKUP(#REF!,'第一课回放'!C:H,5,0),"0:00:00")</f>
      </c>
      <c r="N1105" s="2">
        <f>IFERROR(VLOOKUP(#REF!,'第二课直播'!D:L,9,0),"未到课")</f>
      </c>
      <c r="O1105" s="2"/>
      <c r="P1105" s="2"/>
      <c r="Q1105" s="2"/>
      <c r="R1105" s="2"/>
      <c r="S1105" s="1">
        <f>IFERROR(VLOOKUP(A1105,'微伴数据'!A:DB,12,0),"")</f>
      </c>
      <c r="T1105" s="1">
        <f>IFERROR(VLOOKUP(A1105,'微伴数据'!A:DB,32,0),"")</f>
      </c>
      <c r="U1105" s="1">
        <f>IFERROR(VLOOKUP(A1105,'微伴数据'!A:DC,81,0),"")</f>
      </c>
      <c r="V1105" s="1"/>
      <c r="W1105" s="1"/>
      <c r="X1105" s="1">
        <f>IFERROR(VLOOKUP(A1105,'星云问卷'!A:O,8,0),"")</f>
      </c>
      <c r="Y1105" s="3">
        <f>IFERROR(VLOOKUP(A1105,'星云问卷'!A:O,9,0),"")</f>
      </c>
      <c r="Z1105" s="3">
        <f>IFERROR(VLOOKUP(A1105,'星云问卷'!A:O,10,0),"")</f>
      </c>
      <c r="AA1105" s="3">
        <f>IFERROR(VLOOKUP(A1105,'星云问卷'!A:O,11,0),"")</f>
      </c>
      <c r="AB1105" s="3">
        <f>IFERROR(VLOOKUP(A1105,'星云问卷'!A:O,12,0),"")</f>
      </c>
      <c r="AC1105" s="3">
        <f>IFERROR(VLOOKUP(A1105,'星云问卷'!A:O,13,0),"")</f>
      </c>
      <c r="AD1105" s="3">
        <f>IFERROR(VLOOKUP(A1105,'星云问卷'!A:O,14,0),"")</f>
      </c>
      <c r="AE1105" s="3">
        <f>IFERROR(VLOOKUP(A1105,'星云问卷'!A:O,15,0),"")</f>
      </c>
      <c r="AF1105" s="1">
        <f>IFERROR(VLOOKUP(A1105,'微伴数据'!A:DB,72,0),"")</f>
      </c>
      <c r="AG1105" s="5"/>
      <c r="AH1105" s="4"/>
      <c r="AI1105" s="5"/>
      <c r="AJ1105" s="4"/>
      <c r="AK1105" s="4"/>
      <c r="AL1105" s="4"/>
      <c r="AM1105" s="1"/>
      <c r="AN1105" s="1"/>
      <c r="AO1105" s="1"/>
    </row>
    <row r="1106">
      <c r="A1106" s="1">
        <f>IF('微伴数据'!A1104="","",'微伴数据'!A1104)</f>
      </c>
      <c r="B1106" s="1">
        <f>IF('微伴数据'!B1104="","",'微伴数据'!B1104)</f>
      </c>
      <c r="C1106" s="1">
        <f>IF('微伴数据'!G1104="","",'微伴数据'!G1104)</f>
      </c>
      <c r="D1106" s="1">
        <f>IF('微伴数据'!D1104="","",'微伴数据'!D1104)</f>
      </c>
      <c r="E1106" s="1">
        <f>IF('微伴数据'!CR1098="","",'微伴数据'!CR1098)</f>
      </c>
      <c r="F1106" s="1">
        <f>IF('微伴数据'!CL1098="","",'微伴数据'!CL1098)</f>
      </c>
      <c r="G1106" s="1" t="str">
        <v>B</v>
      </c>
      <c r="H1106" s="1" t="str">
        <v>建联</v>
      </c>
      <c r="I1106" s="1">
        <f>VLOOKUP(A1106,'Sheet9'!A:A,1,0)</f>
      </c>
      <c r="J1106" s="3"/>
      <c r="K1106" s="1">
        <f>T1106&amp;CHAR(10)&amp;U1106&amp;CHAR(10)&amp;V1106&amp;CHAR(10)&amp;Y1106&amp;CHAR(10)&amp;Z1106&amp;CHAR(10)&amp;AA1106&amp;CHAR(10)&amp;AB1106&amp;CHAR(10)&amp;AC1106&amp;CHAR(10)&amp;AD1106&amp;CHAR(10)&amp;AE1106</f>
      </c>
      <c r="L1106" s="2">
        <f>IFERROR(VLOOKUP(#REF!,'第一课直播'!D:L,9,0),IFERROR(VLOOKUP('第一课回放'!C:H,5,0),"未到课"))</f>
      </c>
      <c r="M1106" s="2">
        <f>IFERROR(VLOOKUP(#REF!,'第一课回放'!C:H,5,0),"0:00:00")</f>
      </c>
      <c r="N1106" s="2">
        <f>IFERROR(VLOOKUP(#REF!,'第二课直播'!D:L,9,0),"未到课")</f>
      </c>
      <c r="O1106" s="2"/>
      <c r="P1106" s="2"/>
      <c r="Q1106" s="2"/>
      <c r="R1106" s="2"/>
      <c r="S1106" s="1">
        <f>IFERROR(VLOOKUP(A1106,'微伴数据'!A:DB,12,0),"")</f>
      </c>
      <c r="T1106" s="1">
        <f>IFERROR(VLOOKUP(A1106,'微伴数据'!A:DB,32,0),"")</f>
      </c>
      <c r="U1106" s="1">
        <f>IFERROR(VLOOKUP(A1106,'微伴数据'!A:DC,81,0),"")</f>
      </c>
      <c r="V1106" s="1"/>
      <c r="W1106" s="1"/>
      <c r="X1106" s="1">
        <f>IFERROR(VLOOKUP(A1106,'星云问卷'!A:O,8,0),"")</f>
      </c>
      <c r="Y1106" s="3">
        <f>IFERROR(VLOOKUP(A1106,'星云问卷'!A:O,9,0),"")</f>
      </c>
      <c r="Z1106" s="3">
        <f>IFERROR(VLOOKUP(A1106,'星云问卷'!A:O,10,0),"")</f>
      </c>
      <c r="AA1106" s="3">
        <f>IFERROR(VLOOKUP(A1106,'星云问卷'!A:O,11,0),"")</f>
      </c>
      <c r="AB1106" s="3">
        <f>IFERROR(VLOOKUP(A1106,'星云问卷'!A:O,12,0),"")</f>
      </c>
      <c r="AC1106" s="3">
        <f>IFERROR(VLOOKUP(A1106,'星云问卷'!A:O,13,0),"")</f>
      </c>
      <c r="AD1106" s="3">
        <f>IFERROR(VLOOKUP(A1106,'星云问卷'!A:O,14,0),"")</f>
      </c>
      <c r="AE1106" s="3">
        <f>IFERROR(VLOOKUP(A1106,'星云问卷'!A:O,15,0),"")</f>
      </c>
      <c r="AF1106" s="1">
        <f>IFERROR(VLOOKUP(A1106,'微伴数据'!A:DB,72,0),"")</f>
      </c>
      <c r="AG1106" s="5"/>
      <c r="AH1106" s="4"/>
      <c r="AI1106" s="5"/>
      <c r="AJ1106" s="4"/>
      <c r="AK1106" s="4"/>
      <c r="AL1106" s="4"/>
      <c r="AM1106" s="1"/>
      <c r="AN1106" s="1"/>
      <c r="AO1106" s="1"/>
    </row>
    <row r="1107">
      <c r="A1107" s="1">
        <f>IF('微伴数据'!A1105="","",'微伴数据'!A1105)</f>
      </c>
      <c r="B1107" s="1">
        <f>IF('微伴数据'!B1105="","",'微伴数据'!B1105)</f>
      </c>
      <c r="C1107" s="1">
        <f>IF('微伴数据'!G1105="","",'微伴数据'!G1105)</f>
      </c>
      <c r="D1107" s="1">
        <f>IF('微伴数据'!D1105="","",'微伴数据'!D1105)</f>
      </c>
      <c r="E1107" s="1">
        <f>IF('微伴数据'!CR1099="","",'微伴数据'!CR1099)</f>
      </c>
      <c r="F1107" s="1">
        <f>IF('微伴数据'!CL1099="","",'微伴数据'!CL1099)</f>
      </c>
      <c r="G1107" s="1" t="str">
        <v>B</v>
      </c>
      <c r="H1107" s="1" t="str">
        <v>建联</v>
      </c>
      <c r="I1107" s="1">
        <f>VLOOKUP(A1107,'Sheet9'!A:A,1,0)</f>
      </c>
      <c r="J1107" s="3"/>
      <c r="K1107" s="1">
        <f>T1107&amp;CHAR(10)&amp;U1107&amp;CHAR(10)&amp;V1107&amp;CHAR(10)&amp;Y1107&amp;CHAR(10)&amp;Z1107&amp;CHAR(10)&amp;AA1107&amp;CHAR(10)&amp;AB1107&amp;CHAR(10)&amp;AC1107&amp;CHAR(10)&amp;AD1107&amp;CHAR(10)&amp;AE1107</f>
      </c>
      <c r="L1107" s="2">
        <f>IFERROR(VLOOKUP(#REF!,'第一课直播'!D:L,9,0),IFERROR(VLOOKUP('第一课回放'!C:H,5,0),"未到课"))</f>
      </c>
      <c r="M1107" s="2">
        <f>IFERROR(VLOOKUP(#REF!,'第一课回放'!C:H,5,0),"0:00:00")</f>
      </c>
      <c r="N1107" s="2">
        <f>IFERROR(VLOOKUP(#REF!,'第二课直播'!D:L,9,0),"未到课")</f>
      </c>
      <c r="O1107" s="2"/>
      <c r="P1107" s="2"/>
      <c r="Q1107" s="2"/>
      <c r="R1107" s="2"/>
      <c r="S1107" s="1">
        <f>IFERROR(VLOOKUP(A1107,'微伴数据'!A:DB,12,0),"")</f>
      </c>
      <c r="T1107" s="1">
        <f>IFERROR(VLOOKUP(A1107,'微伴数据'!A:DB,32,0),"")</f>
      </c>
      <c r="U1107" s="1">
        <f>IFERROR(VLOOKUP(A1107,'微伴数据'!A:DC,81,0),"")</f>
      </c>
      <c r="V1107" s="1"/>
      <c r="W1107" s="1"/>
      <c r="X1107" s="1">
        <f>IFERROR(VLOOKUP(A1107,'星云问卷'!A:O,8,0),"")</f>
      </c>
      <c r="Y1107" s="3">
        <f>IFERROR(VLOOKUP(A1107,'星云问卷'!A:O,9,0),"")</f>
      </c>
      <c r="Z1107" s="3">
        <f>IFERROR(VLOOKUP(A1107,'星云问卷'!A:O,10,0),"")</f>
      </c>
      <c r="AA1107" s="3">
        <f>IFERROR(VLOOKUP(A1107,'星云问卷'!A:O,11,0),"")</f>
      </c>
      <c r="AB1107" s="3">
        <f>IFERROR(VLOOKUP(A1107,'星云问卷'!A:O,12,0),"")</f>
      </c>
      <c r="AC1107" s="3">
        <f>IFERROR(VLOOKUP(A1107,'星云问卷'!A:O,13,0),"")</f>
      </c>
      <c r="AD1107" s="3">
        <f>IFERROR(VLOOKUP(A1107,'星云问卷'!A:O,14,0),"")</f>
      </c>
      <c r="AE1107" s="3">
        <f>IFERROR(VLOOKUP(A1107,'星云问卷'!A:O,15,0),"")</f>
      </c>
      <c r="AF1107" s="1">
        <f>IFERROR(VLOOKUP(A1107,'微伴数据'!A:DB,72,0),"")</f>
      </c>
      <c r="AG1107" s="5"/>
      <c r="AH1107" s="4"/>
      <c r="AI1107" s="5"/>
      <c r="AJ1107" s="4"/>
      <c r="AK1107" s="4"/>
      <c r="AL1107" s="4"/>
      <c r="AM1107" s="1"/>
      <c r="AN1107" s="1"/>
      <c r="AO1107" s="1"/>
    </row>
    <row r="1108">
      <c r="A1108" s="1">
        <f>IF('微伴数据'!A1106="","",'微伴数据'!A1106)</f>
      </c>
      <c r="B1108" s="1">
        <f>IF('微伴数据'!B1106="","",'微伴数据'!B1106)</f>
      </c>
      <c r="C1108" s="1">
        <f>IF('微伴数据'!G1106="","",'微伴数据'!G1106)</f>
      </c>
      <c r="D1108" s="1">
        <f>IF('微伴数据'!D1106="","",'微伴数据'!D1106)</f>
      </c>
      <c r="E1108" s="1">
        <f>IF('微伴数据'!CR1100="","",'微伴数据'!CR1100)</f>
      </c>
      <c r="F1108" s="1">
        <f>IF('微伴数据'!CL1100="","",'微伴数据'!CL1100)</f>
      </c>
      <c r="G1108" s="1" t="str">
        <v>B</v>
      </c>
      <c r="H1108" s="1" t="str">
        <v>建联</v>
      </c>
      <c r="I1108" s="1">
        <f>VLOOKUP(A1108,'Sheet9'!A:A,1,0)</f>
      </c>
      <c r="J1108" s="3"/>
      <c r="K1108" s="1">
        <f>T1108&amp;CHAR(10)&amp;U1108&amp;CHAR(10)&amp;V1108&amp;CHAR(10)&amp;Y1108&amp;CHAR(10)&amp;Z1108&amp;CHAR(10)&amp;AA1108&amp;CHAR(10)&amp;AB1108&amp;CHAR(10)&amp;AC1108&amp;CHAR(10)&amp;AD1108&amp;CHAR(10)&amp;AE1108</f>
      </c>
      <c r="L1108" s="2">
        <f>IFERROR(VLOOKUP(#REF!,'第一课直播'!D:L,9,0),IFERROR(VLOOKUP('第一课回放'!C:H,5,0),"未到课"))</f>
      </c>
      <c r="M1108" s="2">
        <f>IFERROR(VLOOKUP(#REF!,'第一课回放'!C:H,5,0),"0:00:00")</f>
      </c>
      <c r="N1108" s="2">
        <f>IFERROR(VLOOKUP(#REF!,'第二课直播'!D:L,9,0),"未到课")</f>
      </c>
      <c r="O1108" s="2"/>
      <c r="P1108" s="2"/>
      <c r="Q1108" s="2"/>
      <c r="R1108" s="2"/>
      <c r="S1108" s="1">
        <f>IFERROR(VLOOKUP(A1108,'微伴数据'!A:DB,12,0),"")</f>
      </c>
      <c r="T1108" s="1">
        <f>IFERROR(VLOOKUP(A1108,'微伴数据'!A:DB,32,0),"")</f>
      </c>
      <c r="U1108" s="1">
        <f>IFERROR(VLOOKUP(A1108,'微伴数据'!A:DC,81,0),"")</f>
      </c>
      <c r="V1108" s="1"/>
      <c r="W1108" s="1"/>
      <c r="X1108" s="1">
        <f>IFERROR(VLOOKUP(A1108,'星云问卷'!A:O,8,0),"")</f>
      </c>
      <c r="Y1108" s="3">
        <f>IFERROR(VLOOKUP(A1108,'星云问卷'!A:O,9,0),"")</f>
      </c>
      <c r="Z1108" s="3">
        <f>IFERROR(VLOOKUP(A1108,'星云问卷'!A:O,10,0),"")</f>
      </c>
      <c r="AA1108" s="3">
        <f>IFERROR(VLOOKUP(A1108,'星云问卷'!A:O,11,0),"")</f>
      </c>
      <c r="AB1108" s="3">
        <f>IFERROR(VLOOKUP(A1108,'星云问卷'!A:O,12,0),"")</f>
      </c>
      <c r="AC1108" s="3">
        <f>IFERROR(VLOOKUP(A1108,'星云问卷'!A:O,13,0),"")</f>
      </c>
      <c r="AD1108" s="3">
        <f>IFERROR(VLOOKUP(A1108,'星云问卷'!A:O,14,0),"")</f>
      </c>
      <c r="AE1108" s="3">
        <f>IFERROR(VLOOKUP(A1108,'星云问卷'!A:O,15,0),"")</f>
      </c>
      <c r="AF1108" s="1">
        <f>IFERROR(VLOOKUP(A1108,'微伴数据'!A:DB,72,0),"")</f>
      </c>
      <c r="AG1108" s="5"/>
      <c r="AH1108" s="4"/>
      <c r="AI1108" s="5"/>
      <c r="AJ1108" s="4"/>
      <c r="AK1108" s="4"/>
      <c r="AL1108" s="4"/>
      <c r="AM1108" s="1"/>
      <c r="AN1108" s="1"/>
      <c r="AO1108" s="1"/>
    </row>
    <row r="1109">
      <c r="A1109" s="1">
        <f>IF('微伴数据'!A1107="","",'微伴数据'!A1107)</f>
      </c>
      <c r="B1109" s="1">
        <f>IF('微伴数据'!B1107="","",'微伴数据'!B1107)</f>
      </c>
      <c r="C1109" s="1">
        <f>IF('微伴数据'!G1107="","",'微伴数据'!G1107)</f>
      </c>
      <c r="D1109" s="1">
        <f>IF('微伴数据'!D1107="","",'微伴数据'!D1107)</f>
      </c>
      <c r="E1109" s="1">
        <f>IF('微伴数据'!CR1101="","",'微伴数据'!CR1101)</f>
      </c>
      <c r="F1109" s="1">
        <f>IF('微伴数据'!CL1101="","",'微伴数据'!CL1101)</f>
      </c>
      <c r="G1109" s="1" t="str">
        <v>B</v>
      </c>
      <c r="H1109" s="1" t="str">
        <v>建联</v>
      </c>
      <c r="I1109" s="1">
        <f>VLOOKUP(A1109,'Sheet9'!A:A,1,0)</f>
      </c>
      <c r="J1109" s="3"/>
      <c r="K1109" s="1">
        <f>T1109&amp;CHAR(10)&amp;U1109&amp;CHAR(10)&amp;V1109&amp;CHAR(10)&amp;Y1109&amp;CHAR(10)&amp;Z1109&amp;CHAR(10)&amp;AA1109&amp;CHAR(10)&amp;AB1109&amp;CHAR(10)&amp;AC1109&amp;CHAR(10)&amp;AD1109&amp;CHAR(10)&amp;AE1109</f>
      </c>
      <c r="L1109" s="2">
        <f>IFERROR(VLOOKUP(#REF!,'第一课直播'!D:L,9,0),IFERROR(VLOOKUP('第一课回放'!C:H,5,0),"未到课"))</f>
      </c>
      <c r="M1109" s="2">
        <f>IFERROR(VLOOKUP(#REF!,'第一课回放'!C:H,5,0),"0:00:00")</f>
      </c>
      <c r="N1109" s="2">
        <f>IFERROR(VLOOKUP(#REF!,'第二课直播'!D:L,9,0),"未到课")</f>
      </c>
      <c r="O1109" s="2"/>
      <c r="P1109" s="2"/>
      <c r="Q1109" s="2"/>
      <c r="R1109" s="2"/>
      <c r="S1109" s="1">
        <f>IFERROR(VLOOKUP(A1109,'微伴数据'!A:DB,12,0),"")</f>
      </c>
      <c r="T1109" s="1">
        <f>IFERROR(VLOOKUP(A1109,'微伴数据'!A:DB,32,0),"")</f>
      </c>
      <c r="U1109" s="1">
        <f>IFERROR(VLOOKUP(A1109,'微伴数据'!A:DC,81,0),"")</f>
      </c>
      <c r="V1109" s="1"/>
      <c r="W1109" s="1"/>
      <c r="X1109" s="1">
        <f>IFERROR(VLOOKUP(A1109,'星云问卷'!A:O,8,0),"")</f>
      </c>
      <c r="Y1109" s="3">
        <f>IFERROR(VLOOKUP(A1109,'星云问卷'!A:O,9,0),"")</f>
      </c>
      <c r="Z1109" s="3">
        <f>IFERROR(VLOOKUP(A1109,'星云问卷'!A:O,10,0),"")</f>
      </c>
      <c r="AA1109" s="3">
        <f>IFERROR(VLOOKUP(A1109,'星云问卷'!A:O,11,0),"")</f>
      </c>
      <c r="AB1109" s="3">
        <f>IFERROR(VLOOKUP(A1109,'星云问卷'!A:O,12,0),"")</f>
      </c>
      <c r="AC1109" s="3">
        <f>IFERROR(VLOOKUP(A1109,'星云问卷'!A:O,13,0),"")</f>
      </c>
      <c r="AD1109" s="3">
        <f>IFERROR(VLOOKUP(A1109,'星云问卷'!A:O,14,0),"")</f>
      </c>
      <c r="AE1109" s="3">
        <f>IFERROR(VLOOKUP(A1109,'星云问卷'!A:O,15,0),"")</f>
      </c>
      <c r="AF1109" s="1">
        <f>IFERROR(VLOOKUP(A1109,'微伴数据'!A:DB,72,0),"")</f>
      </c>
      <c r="AG1109" s="5"/>
      <c r="AH1109" s="4"/>
      <c r="AI1109" s="5"/>
      <c r="AJ1109" s="4"/>
      <c r="AK1109" s="4"/>
      <c r="AL1109" s="4"/>
      <c r="AM1109" s="1"/>
      <c r="AN1109" s="1"/>
      <c r="AO1109" s="1"/>
    </row>
    <row r="1110">
      <c r="A1110" s="1">
        <f>IF('微伴数据'!A1108="","",'微伴数据'!A1108)</f>
      </c>
      <c r="B1110" s="1">
        <f>IF('微伴数据'!B1108="","",'微伴数据'!B1108)</f>
      </c>
      <c r="C1110" s="1">
        <f>IF('微伴数据'!G1108="","",'微伴数据'!G1108)</f>
      </c>
      <c r="D1110" s="1">
        <f>IF('微伴数据'!D1108="","",'微伴数据'!D1108)</f>
      </c>
      <c r="E1110" s="1">
        <f>IF('微伴数据'!CR1102="","",'微伴数据'!CR1102)</f>
      </c>
      <c r="F1110" s="1">
        <f>IF('微伴数据'!CL1102="","",'微伴数据'!CL1102)</f>
      </c>
      <c r="G1110" s="1" t="str">
        <v>B</v>
      </c>
      <c r="H1110" s="1" t="str">
        <v>建联</v>
      </c>
      <c r="I1110" s="1">
        <f>VLOOKUP(A1110,'Sheet9'!A:A,1,0)</f>
      </c>
      <c r="J1110" s="3"/>
      <c r="K1110" s="1">
        <f>T1110&amp;CHAR(10)&amp;U1110&amp;CHAR(10)&amp;V1110&amp;CHAR(10)&amp;Y1110&amp;CHAR(10)&amp;Z1110&amp;CHAR(10)&amp;AA1110&amp;CHAR(10)&amp;AB1110&amp;CHAR(10)&amp;AC1110&amp;CHAR(10)&amp;AD1110&amp;CHAR(10)&amp;AE1110</f>
      </c>
      <c r="L1110" s="2">
        <f>IFERROR(VLOOKUP(#REF!,'第一课直播'!D:L,9,0),IFERROR(VLOOKUP('第一课回放'!C:H,5,0),"未到课"))</f>
      </c>
      <c r="M1110" s="2">
        <f>IFERROR(VLOOKUP(#REF!,'第一课回放'!C:H,5,0),"0:00:00")</f>
      </c>
      <c r="N1110" s="2">
        <f>IFERROR(VLOOKUP(#REF!,'第二课直播'!D:L,9,0),"未到课")</f>
      </c>
      <c r="O1110" s="2"/>
      <c r="P1110" s="2"/>
      <c r="Q1110" s="2"/>
      <c r="R1110" s="2"/>
      <c r="S1110" s="1">
        <f>IFERROR(VLOOKUP(A1110,'微伴数据'!A:DB,12,0),"")</f>
      </c>
      <c r="T1110" s="1">
        <f>IFERROR(VLOOKUP(A1110,'微伴数据'!A:DB,32,0),"")</f>
      </c>
      <c r="U1110" s="1">
        <f>IFERROR(VLOOKUP(A1110,'微伴数据'!A:DC,81,0),"")</f>
      </c>
      <c r="V1110" s="1"/>
      <c r="W1110" s="1"/>
      <c r="X1110" s="1">
        <f>IFERROR(VLOOKUP(A1110,'星云问卷'!A:O,8,0),"")</f>
      </c>
      <c r="Y1110" s="3">
        <f>IFERROR(VLOOKUP(A1110,'星云问卷'!A:O,9,0),"")</f>
      </c>
      <c r="Z1110" s="3">
        <f>IFERROR(VLOOKUP(A1110,'星云问卷'!A:O,10,0),"")</f>
      </c>
      <c r="AA1110" s="3">
        <f>IFERROR(VLOOKUP(A1110,'星云问卷'!A:O,11,0),"")</f>
      </c>
      <c r="AB1110" s="3">
        <f>IFERROR(VLOOKUP(A1110,'星云问卷'!A:O,12,0),"")</f>
      </c>
      <c r="AC1110" s="3">
        <f>IFERROR(VLOOKUP(A1110,'星云问卷'!A:O,13,0),"")</f>
      </c>
      <c r="AD1110" s="3">
        <f>IFERROR(VLOOKUP(A1110,'星云问卷'!A:O,14,0),"")</f>
      </c>
      <c r="AE1110" s="3">
        <f>IFERROR(VLOOKUP(A1110,'星云问卷'!A:O,15,0),"")</f>
      </c>
      <c r="AF1110" s="1">
        <f>IFERROR(VLOOKUP(A1110,'微伴数据'!A:DB,72,0),"")</f>
      </c>
      <c r="AG1110" s="5"/>
      <c r="AH1110" s="4"/>
      <c r="AI1110" s="5"/>
      <c r="AJ1110" s="4"/>
      <c r="AK1110" s="4"/>
      <c r="AL1110" s="4"/>
      <c r="AM1110" s="1"/>
      <c r="AN1110" s="1"/>
      <c r="AO1110" s="1"/>
    </row>
    <row r="1111">
      <c r="A1111" s="1">
        <f>IF('微伴数据'!A1109="","",'微伴数据'!A1109)</f>
      </c>
      <c r="B1111" s="1">
        <f>IF('微伴数据'!B1109="","",'微伴数据'!B1109)</f>
      </c>
      <c r="C1111" s="1">
        <f>IF('微伴数据'!G1109="","",'微伴数据'!G1109)</f>
      </c>
      <c r="D1111" s="1">
        <f>IF('微伴数据'!D1109="","",'微伴数据'!D1109)</f>
      </c>
      <c r="E1111" s="1">
        <f>IF('微伴数据'!CR1103="","",'微伴数据'!CR1103)</f>
      </c>
      <c r="F1111" s="1">
        <f>IF('微伴数据'!CL1103="","",'微伴数据'!CL1103)</f>
      </c>
      <c r="G1111" s="1" t="str">
        <v>B</v>
      </c>
      <c r="H1111" s="1" t="str">
        <v>建联</v>
      </c>
      <c r="I1111" s="1">
        <f>VLOOKUP(A1111,'Sheet9'!A:A,1,0)</f>
      </c>
      <c r="J1111" s="3"/>
      <c r="K1111" s="1">
        <f>T1111&amp;CHAR(10)&amp;U1111&amp;CHAR(10)&amp;V1111&amp;CHAR(10)&amp;Y1111&amp;CHAR(10)&amp;Z1111&amp;CHAR(10)&amp;AA1111&amp;CHAR(10)&amp;AB1111&amp;CHAR(10)&amp;AC1111&amp;CHAR(10)&amp;AD1111&amp;CHAR(10)&amp;AE1111</f>
      </c>
      <c r="L1111" s="2">
        <f>IFERROR(VLOOKUP(#REF!,'第一课直播'!D:L,9,0),IFERROR(VLOOKUP('第一课回放'!C:H,5,0),"未到课"))</f>
      </c>
      <c r="M1111" s="2">
        <f>IFERROR(VLOOKUP(#REF!,'第一课回放'!C:H,5,0),"0:00:00")</f>
      </c>
      <c r="N1111" s="2">
        <f>IFERROR(VLOOKUP(#REF!,'第二课直播'!D:L,9,0),"未到课")</f>
      </c>
      <c r="O1111" s="2"/>
      <c r="P1111" s="2"/>
      <c r="Q1111" s="2"/>
      <c r="R1111" s="2"/>
      <c r="S1111" s="1">
        <f>IFERROR(VLOOKUP(A1111,'微伴数据'!A:DB,12,0),"")</f>
      </c>
      <c r="T1111" s="1">
        <f>IFERROR(VLOOKUP(A1111,'微伴数据'!A:DB,32,0),"")</f>
      </c>
      <c r="U1111" s="1">
        <f>IFERROR(VLOOKUP(A1111,'微伴数据'!A:DC,81,0),"")</f>
      </c>
      <c r="V1111" s="1"/>
      <c r="W1111" s="1"/>
      <c r="X1111" s="1">
        <f>IFERROR(VLOOKUP(A1111,'星云问卷'!A:O,8,0),"")</f>
      </c>
      <c r="Y1111" s="3">
        <f>IFERROR(VLOOKUP(A1111,'星云问卷'!A:O,9,0),"")</f>
      </c>
      <c r="Z1111" s="3">
        <f>IFERROR(VLOOKUP(A1111,'星云问卷'!A:O,10,0),"")</f>
      </c>
      <c r="AA1111" s="3">
        <f>IFERROR(VLOOKUP(A1111,'星云问卷'!A:O,11,0),"")</f>
      </c>
      <c r="AB1111" s="3">
        <f>IFERROR(VLOOKUP(A1111,'星云问卷'!A:O,12,0),"")</f>
      </c>
      <c r="AC1111" s="3">
        <f>IFERROR(VLOOKUP(A1111,'星云问卷'!A:O,13,0),"")</f>
      </c>
      <c r="AD1111" s="3">
        <f>IFERROR(VLOOKUP(A1111,'星云问卷'!A:O,14,0),"")</f>
      </c>
      <c r="AE1111" s="3">
        <f>IFERROR(VLOOKUP(A1111,'星云问卷'!A:O,15,0),"")</f>
      </c>
      <c r="AF1111" s="1">
        <f>IFERROR(VLOOKUP(A1111,'微伴数据'!A:DB,72,0),"")</f>
      </c>
      <c r="AG1111" s="5"/>
      <c r="AH1111" s="4"/>
      <c r="AI1111" s="5"/>
      <c r="AJ1111" s="4"/>
      <c r="AK1111" s="4"/>
      <c r="AL1111" s="4"/>
      <c r="AM1111" s="1"/>
      <c r="AN1111" s="1"/>
      <c r="AO1111" s="1"/>
    </row>
    <row r="1112">
      <c r="A1112" s="1">
        <f>IF('微伴数据'!A1110="","",'微伴数据'!A1110)</f>
      </c>
      <c r="B1112" s="1">
        <f>IF('微伴数据'!B1110="","",'微伴数据'!B1110)</f>
      </c>
      <c r="C1112" s="1">
        <f>IF('微伴数据'!G1110="","",'微伴数据'!G1110)</f>
      </c>
      <c r="D1112" s="1">
        <f>IF('微伴数据'!D1110="","",'微伴数据'!D1110)</f>
      </c>
      <c r="E1112" s="1">
        <f>IF('微伴数据'!CR1104="","",'微伴数据'!CR1104)</f>
      </c>
      <c r="F1112" s="1">
        <f>IF('微伴数据'!CL1104="","",'微伴数据'!CL1104)</f>
      </c>
      <c r="G1112" s="1" t="str">
        <v>B</v>
      </c>
      <c r="H1112" s="1" t="str">
        <v>建联</v>
      </c>
      <c r="I1112" s="1">
        <f>VLOOKUP(A1112,'Sheet9'!A:A,1,0)</f>
      </c>
      <c r="J1112" s="3"/>
      <c r="K1112" s="1">
        <f>T1112&amp;CHAR(10)&amp;U1112&amp;CHAR(10)&amp;V1112&amp;CHAR(10)&amp;Y1112&amp;CHAR(10)&amp;Z1112&amp;CHAR(10)&amp;AA1112&amp;CHAR(10)&amp;AB1112&amp;CHAR(10)&amp;AC1112&amp;CHAR(10)&amp;AD1112&amp;CHAR(10)&amp;AE1112</f>
      </c>
      <c r="L1112" s="2">
        <f>IFERROR(VLOOKUP(#REF!,'第一课直播'!D:L,9,0),IFERROR(VLOOKUP('第一课回放'!C:H,5,0),"未到课"))</f>
      </c>
      <c r="M1112" s="2">
        <f>IFERROR(VLOOKUP(#REF!,'第一课回放'!C:H,5,0),"0:00:00")</f>
      </c>
      <c r="N1112" s="2">
        <f>IFERROR(VLOOKUP(#REF!,'第二课直播'!D:L,9,0),"未到课")</f>
      </c>
      <c r="O1112" s="2"/>
      <c r="P1112" s="2"/>
      <c r="Q1112" s="2"/>
      <c r="R1112" s="2"/>
      <c r="S1112" s="1">
        <f>IFERROR(VLOOKUP(A1112,'微伴数据'!A:DB,12,0),"")</f>
      </c>
      <c r="T1112" s="1">
        <f>IFERROR(VLOOKUP(A1112,'微伴数据'!A:DB,32,0),"")</f>
      </c>
      <c r="U1112" s="1">
        <f>IFERROR(VLOOKUP(A1112,'微伴数据'!A:DC,81,0),"")</f>
      </c>
      <c r="V1112" s="1"/>
      <c r="W1112" s="1"/>
      <c r="X1112" s="1">
        <f>IFERROR(VLOOKUP(A1112,'星云问卷'!A:O,8,0),"")</f>
      </c>
      <c r="Y1112" s="3">
        <f>IFERROR(VLOOKUP(A1112,'星云问卷'!A:O,9,0),"")</f>
      </c>
      <c r="Z1112" s="3">
        <f>IFERROR(VLOOKUP(A1112,'星云问卷'!A:O,10,0),"")</f>
      </c>
      <c r="AA1112" s="3">
        <f>IFERROR(VLOOKUP(A1112,'星云问卷'!A:O,11,0),"")</f>
      </c>
      <c r="AB1112" s="3">
        <f>IFERROR(VLOOKUP(A1112,'星云问卷'!A:O,12,0),"")</f>
      </c>
      <c r="AC1112" s="3">
        <f>IFERROR(VLOOKUP(A1112,'星云问卷'!A:O,13,0),"")</f>
      </c>
      <c r="AD1112" s="3">
        <f>IFERROR(VLOOKUP(A1112,'星云问卷'!A:O,14,0),"")</f>
      </c>
      <c r="AE1112" s="3">
        <f>IFERROR(VLOOKUP(A1112,'星云问卷'!A:O,15,0),"")</f>
      </c>
      <c r="AF1112" s="1">
        <f>IFERROR(VLOOKUP(A1112,'微伴数据'!A:DB,72,0),"")</f>
      </c>
      <c r="AG1112" s="5"/>
      <c r="AH1112" s="4"/>
      <c r="AI1112" s="5"/>
      <c r="AJ1112" s="4"/>
      <c r="AK1112" s="4"/>
      <c r="AL1112" s="4"/>
      <c r="AM1112" s="1"/>
      <c r="AN1112" s="1"/>
      <c r="AO1112" s="1"/>
    </row>
    <row r="1113">
      <c r="A1113" s="1">
        <f>IF('微伴数据'!A1111="","",'微伴数据'!A1111)</f>
      </c>
      <c r="B1113" s="1">
        <f>IF('微伴数据'!B1111="","",'微伴数据'!B1111)</f>
      </c>
      <c r="C1113" s="1">
        <f>IF('微伴数据'!G1111="","",'微伴数据'!G1111)</f>
      </c>
      <c r="D1113" s="1">
        <f>IF('微伴数据'!D1111="","",'微伴数据'!D1111)</f>
      </c>
      <c r="E1113" s="1">
        <f>IF('微伴数据'!CR1105="","",'微伴数据'!CR1105)</f>
      </c>
      <c r="F1113" s="1">
        <f>IF('微伴数据'!CL1105="","",'微伴数据'!CL1105)</f>
      </c>
      <c r="G1113" s="1" t="str">
        <v>B</v>
      </c>
      <c r="H1113" s="1" t="str">
        <v>建联</v>
      </c>
      <c r="I1113" s="1">
        <f>VLOOKUP(A1113,'Sheet9'!A:A,1,0)</f>
      </c>
      <c r="J1113" s="3"/>
      <c r="K1113" s="1">
        <f>T1113&amp;CHAR(10)&amp;U1113&amp;CHAR(10)&amp;V1113&amp;CHAR(10)&amp;Y1113&amp;CHAR(10)&amp;Z1113&amp;CHAR(10)&amp;AA1113&amp;CHAR(10)&amp;AB1113&amp;CHAR(10)&amp;AC1113&amp;CHAR(10)&amp;AD1113&amp;CHAR(10)&amp;AE1113</f>
      </c>
      <c r="L1113" s="2">
        <f>IFERROR(VLOOKUP(#REF!,'第一课直播'!D:L,9,0),IFERROR(VLOOKUP('第一课回放'!C:H,5,0),"未到课"))</f>
      </c>
      <c r="M1113" s="2">
        <f>IFERROR(VLOOKUP(#REF!,'第一课回放'!C:H,5,0),"0:00:00")</f>
      </c>
      <c r="N1113" s="2">
        <f>IFERROR(VLOOKUP(#REF!,'第二课直播'!D:L,9,0),"未到课")</f>
      </c>
      <c r="O1113" s="2"/>
      <c r="P1113" s="2"/>
      <c r="Q1113" s="2"/>
      <c r="R1113" s="2"/>
      <c r="S1113" s="1">
        <f>IFERROR(VLOOKUP(A1113,'微伴数据'!A:DB,12,0),"")</f>
      </c>
      <c r="T1113" s="1">
        <f>IFERROR(VLOOKUP(A1113,'微伴数据'!A:DB,32,0),"")</f>
      </c>
      <c r="U1113" s="1">
        <f>IFERROR(VLOOKUP(A1113,'微伴数据'!A:DC,81,0),"")</f>
      </c>
      <c r="V1113" s="1"/>
      <c r="W1113" s="1"/>
      <c r="X1113" s="1">
        <f>IFERROR(VLOOKUP(A1113,'星云问卷'!A:O,8,0),"")</f>
      </c>
      <c r="Y1113" s="3">
        <f>IFERROR(VLOOKUP(A1113,'星云问卷'!A:O,9,0),"")</f>
      </c>
      <c r="Z1113" s="3">
        <f>IFERROR(VLOOKUP(A1113,'星云问卷'!A:O,10,0),"")</f>
      </c>
      <c r="AA1113" s="3">
        <f>IFERROR(VLOOKUP(A1113,'星云问卷'!A:O,11,0),"")</f>
      </c>
      <c r="AB1113" s="3">
        <f>IFERROR(VLOOKUP(A1113,'星云问卷'!A:O,12,0),"")</f>
      </c>
      <c r="AC1113" s="3">
        <f>IFERROR(VLOOKUP(A1113,'星云问卷'!A:O,13,0),"")</f>
      </c>
      <c r="AD1113" s="3">
        <f>IFERROR(VLOOKUP(A1113,'星云问卷'!A:O,14,0),"")</f>
      </c>
      <c r="AE1113" s="3">
        <f>IFERROR(VLOOKUP(A1113,'星云问卷'!A:O,15,0),"")</f>
      </c>
      <c r="AF1113" s="1">
        <f>IFERROR(VLOOKUP(A1113,'微伴数据'!A:DB,72,0),"")</f>
      </c>
      <c r="AG1113" s="5"/>
      <c r="AH1113" s="4"/>
      <c r="AI1113" s="5"/>
      <c r="AJ1113" s="4"/>
      <c r="AK1113" s="4"/>
      <c r="AL1113" s="4"/>
      <c r="AM1113" s="1"/>
      <c r="AN1113" s="1"/>
      <c r="AO1113" s="1"/>
    </row>
    <row r="1114">
      <c r="A1114" s="1">
        <f>IF('微伴数据'!A1112="","",'微伴数据'!A1112)</f>
      </c>
      <c r="B1114" s="1">
        <f>IF('微伴数据'!B1112="","",'微伴数据'!B1112)</f>
      </c>
      <c r="C1114" s="1">
        <f>IF('微伴数据'!G1112="","",'微伴数据'!G1112)</f>
      </c>
      <c r="D1114" s="1">
        <f>IF('微伴数据'!D1112="","",'微伴数据'!D1112)</f>
      </c>
      <c r="E1114" s="1">
        <f>IF('微伴数据'!CR1106="","",'微伴数据'!CR1106)</f>
      </c>
      <c r="F1114" s="1">
        <f>IF('微伴数据'!CL1106="","",'微伴数据'!CL1106)</f>
      </c>
      <c r="G1114" s="1" t="str">
        <v>B</v>
      </c>
      <c r="H1114" s="1" t="str">
        <v>建联</v>
      </c>
      <c r="I1114" s="1">
        <f>VLOOKUP(A1114,'Sheet9'!A:A,1,0)</f>
      </c>
      <c r="J1114" s="3"/>
      <c r="K1114" s="1">
        <f>T1114&amp;CHAR(10)&amp;U1114&amp;CHAR(10)&amp;V1114&amp;CHAR(10)&amp;Y1114&amp;CHAR(10)&amp;Z1114&amp;CHAR(10)&amp;AA1114&amp;CHAR(10)&amp;AB1114&amp;CHAR(10)&amp;AC1114&amp;CHAR(10)&amp;AD1114&amp;CHAR(10)&amp;AE1114</f>
      </c>
      <c r="L1114" s="2">
        <f>IFERROR(VLOOKUP(#REF!,'第一课直播'!D:L,9,0),IFERROR(VLOOKUP('第一课回放'!C:H,5,0),"未到课"))</f>
      </c>
      <c r="M1114" s="2">
        <f>IFERROR(VLOOKUP(#REF!,'第一课回放'!C:H,5,0),"0:00:00")</f>
      </c>
      <c r="N1114" s="2">
        <f>IFERROR(VLOOKUP(#REF!,'第二课直播'!D:L,9,0),"未到课")</f>
      </c>
      <c r="O1114" s="2"/>
      <c r="P1114" s="2"/>
      <c r="Q1114" s="2"/>
      <c r="R1114" s="2"/>
      <c r="S1114" s="1">
        <f>IFERROR(VLOOKUP(A1114,'微伴数据'!A:DB,12,0),"")</f>
      </c>
      <c r="T1114" s="1">
        <f>IFERROR(VLOOKUP(A1114,'微伴数据'!A:DB,32,0),"")</f>
      </c>
      <c r="U1114" s="1">
        <f>IFERROR(VLOOKUP(A1114,'微伴数据'!A:DC,81,0),"")</f>
      </c>
      <c r="V1114" s="1"/>
      <c r="W1114" s="1"/>
      <c r="X1114" s="1">
        <f>IFERROR(VLOOKUP(A1114,'星云问卷'!A:O,8,0),"")</f>
      </c>
      <c r="Y1114" s="3">
        <f>IFERROR(VLOOKUP(A1114,'星云问卷'!A:O,9,0),"")</f>
      </c>
      <c r="Z1114" s="3">
        <f>IFERROR(VLOOKUP(A1114,'星云问卷'!A:O,10,0),"")</f>
      </c>
      <c r="AA1114" s="3">
        <f>IFERROR(VLOOKUP(A1114,'星云问卷'!A:O,11,0),"")</f>
      </c>
      <c r="AB1114" s="3">
        <f>IFERROR(VLOOKUP(A1114,'星云问卷'!A:O,12,0),"")</f>
      </c>
      <c r="AC1114" s="3">
        <f>IFERROR(VLOOKUP(A1114,'星云问卷'!A:O,13,0),"")</f>
      </c>
      <c r="AD1114" s="3">
        <f>IFERROR(VLOOKUP(A1114,'星云问卷'!A:O,14,0),"")</f>
      </c>
      <c r="AE1114" s="3">
        <f>IFERROR(VLOOKUP(A1114,'星云问卷'!A:O,15,0),"")</f>
      </c>
      <c r="AF1114" s="1">
        <f>IFERROR(VLOOKUP(A1114,'微伴数据'!A:DB,72,0),"")</f>
      </c>
      <c r="AG1114" s="5"/>
      <c r="AH1114" s="4"/>
      <c r="AI1114" s="5"/>
      <c r="AJ1114" s="4"/>
      <c r="AK1114" s="4"/>
      <c r="AL1114" s="4"/>
      <c r="AM1114" s="1"/>
      <c r="AN1114" s="1"/>
      <c r="AO1114" s="1"/>
    </row>
    <row r="1115">
      <c r="A1115" s="1">
        <f>IF('微伴数据'!A1113="","",'微伴数据'!A1113)</f>
      </c>
      <c r="B1115" s="1">
        <f>IF('微伴数据'!B1113="","",'微伴数据'!B1113)</f>
      </c>
      <c r="C1115" s="1">
        <f>IF('微伴数据'!G1113="","",'微伴数据'!G1113)</f>
      </c>
      <c r="D1115" s="1">
        <f>IF('微伴数据'!D1113="","",'微伴数据'!D1113)</f>
      </c>
      <c r="E1115" s="1">
        <f>IF('微伴数据'!CR1107="","",'微伴数据'!CR1107)</f>
      </c>
      <c r="F1115" s="1">
        <f>IF('微伴数据'!CL1107="","",'微伴数据'!CL1107)</f>
      </c>
      <c r="G1115" s="1" t="str">
        <v>B</v>
      </c>
      <c r="H1115" s="1" t="str">
        <v>建联</v>
      </c>
      <c r="I1115" s="1">
        <f>VLOOKUP(A1115,'Sheet9'!A:A,1,0)</f>
      </c>
      <c r="J1115" s="3"/>
      <c r="K1115" s="1">
        <f>T1115&amp;CHAR(10)&amp;U1115&amp;CHAR(10)&amp;V1115&amp;CHAR(10)&amp;Y1115&amp;CHAR(10)&amp;Z1115&amp;CHAR(10)&amp;AA1115&amp;CHAR(10)&amp;AB1115&amp;CHAR(10)&amp;AC1115&amp;CHAR(10)&amp;AD1115&amp;CHAR(10)&amp;AE1115</f>
      </c>
      <c r="L1115" s="2">
        <f>IFERROR(VLOOKUP(#REF!,'第一课直播'!D:L,9,0),IFERROR(VLOOKUP('第一课回放'!C:H,5,0),"未到课"))</f>
      </c>
      <c r="M1115" s="2">
        <f>IFERROR(VLOOKUP(#REF!,'第一课回放'!C:H,5,0),"0:00:00")</f>
      </c>
      <c r="N1115" s="2">
        <f>IFERROR(VLOOKUP(#REF!,'第二课直播'!D:L,9,0),"未到课")</f>
      </c>
      <c r="O1115" s="2"/>
      <c r="P1115" s="2"/>
      <c r="Q1115" s="2"/>
      <c r="R1115" s="2"/>
      <c r="S1115" s="1">
        <f>IFERROR(VLOOKUP(A1115,'微伴数据'!A:DB,12,0),"")</f>
      </c>
      <c r="T1115" s="1">
        <f>IFERROR(VLOOKUP(A1115,'微伴数据'!A:DB,32,0),"")</f>
      </c>
      <c r="U1115" s="1">
        <f>IFERROR(VLOOKUP(A1115,'微伴数据'!A:DC,81,0),"")</f>
      </c>
      <c r="V1115" s="1"/>
      <c r="W1115" s="1"/>
      <c r="X1115" s="1">
        <f>IFERROR(VLOOKUP(A1115,'星云问卷'!A:O,8,0),"")</f>
      </c>
      <c r="Y1115" s="3">
        <f>IFERROR(VLOOKUP(A1115,'星云问卷'!A:O,9,0),"")</f>
      </c>
      <c r="Z1115" s="3">
        <f>IFERROR(VLOOKUP(A1115,'星云问卷'!A:O,10,0),"")</f>
      </c>
      <c r="AA1115" s="3">
        <f>IFERROR(VLOOKUP(A1115,'星云问卷'!A:O,11,0),"")</f>
      </c>
      <c r="AB1115" s="3">
        <f>IFERROR(VLOOKUP(A1115,'星云问卷'!A:O,12,0),"")</f>
      </c>
      <c r="AC1115" s="3">
        <f>IFERROR(VLOOKUP(A1115,'星云问卷'!A:O,13,0),"")</f>
      </c>
      <c r="AD1115" s="3">
        <f>IFERROR(VLOOKUP(A1115,'星云问卷'!A:O,14,0),"")</f>
      </c>
      <c r="AE1115" s="3">
        <f>IFERROR(VLOOKUP(A1115,'星云问卷'!A:O,15,0),"")</f>
      </c>
      <c r="AF1115" s="1">
        <f>IFERROR(VLOOKUP(A1115,'微伴数据'!A:DB,72,0),"")</f>
      </c>
      <c r="AG1115" s="5"/>
      <c r="AH1115" s="4"/>
      <c r="AI1115" s="5"/>
      <c r="AJ1115" s="4"/>
      <c r="AK1115" s="4"/>
      <c r="AL1115" s="4"/>
      <c r="AM1115" s="1"/>
      <c r="AN1115" s="1"/>
      <c r="AO1115" s="1"/>
    </row>
    <row r="1116">
      <c r="A1116" s="1">
        <f>IF('微伴数据'!A1114="","",'微伴数据'!A1114)</f>
      </c>
      <c r="B1116" s="1">
        <f>IF('微伴数据'!B1114="","",'微伴数据'!B1114)</f>
      </c>
      <c r="C1116" s="1">
        <f>IF('微伴数据'!G1114="","",'微伴数据'!G1114)</f>
      </c>
      <c r="D1116" s="1">
        <f>IF('微伴数据'!D1114="","",'微伴数据'!D1114)</f>
      </c>
      <c r="E1116" s="1">
        <f>IF('微伴数据'!CR1108="","",'微伴数据'!CR1108)</f>
      </c>
      <c r="F1116" s="1">
        <f>IF('微伴数据'!CL1108="","",'微伴数据'!CL1108)</f>
      </c>
      <c r="G1116" s="1" t="str">
        <v>B</v>
      </c>
      <c r="H1116" s="1" t="str">
        <v>建联</v>
      </c>
      <c r="I1116" s="1">
        <f>VLOOKUP(A1116,'Sheet9'!A:A,1,0)</f>
      </c>
      <c r="J1116" s="3"/>
      <c r="K1116" s="1">
        <f>T1116&amp;CHAR(10)&amp;U1116&amp;CHAR(10)&amp;V1116&amp;CHAR(10)&amp;Y1116&amp;CHAR(10)&amp;Z1116&amp;CHAR(10)&amp;AA1116&amp;CHAR(10)&amp;AB1116&amp;CHAR(10)&amp;AC1116&amp;CHAR(10)&amp;AD1116&amp;CHAR(10)&amp;AE1116</f>
      </c>
      <c r="L1116" s="2">
        <f>IFERROR(VLOOKUP(#REF!,'第一课直播'!D:L,9,0),IFERROR(VLOOKUP('第一课回放'!C:H,5,0),"未到课"))</f>
      </c>
      <c r="M1116" s="2">
        <f>IFERROR(VLOOKUP(#REF!,'第一课回放'!C:H,5,0),"0:00:00")</f>
      </c>
      <c r="N1116" s="2">
        <f>IFERROR(VLOOKUP(#REF!,'第二课直播'!D:L,9,0),"未到课")</f>
      </c>
      <c r="O1116" s="2"/>
      <c r="P1116" s="2"/>
      <c r="Q1116" s="2"/>
      <c r="R1116" s="2"/>
      <c r="S1116" s="1">
        <f>IFERROR(VLOOKUP(A1116,'微伴数据'!A:DB,12,0),"")</f>
      </c>
      <c r="T1116" s="1">
        <f>IFERROR(VLOOKUP(A1116,'微伴数据'!A:DB,32,0),"")</f>
      </c>
      <c r="U1116" s="1">
        <f>IFERROR(VLOOKUP(A1116,'微伴数据'!A:DC,81,0),"")</f>
      </c>
      <c r="V1116" s="1"/>
      <c r="W1116" s="1"/>
      <c r="X1116" s="1">
        <f>IFERROR(VLOOKUP(A1116,'星云问卷'!A:O,8,0),"")</f>
      </c>
      <c r="Y1116" s="3">
        <f>IFERROR(VLOOKUP(A1116,'星云问卷'!A:O,9,0),"")</f>
      </c>
      <c r="Z1116" s="3">
        <f>IFERROR(VLOOKUP(A1116,'星云问卷'!A:O,10,0),"")</f>
      </c>
      <c r="AA1116" s="3">
        <f>IFERROR(VLOOKUP(A1116,'星云问卷'!A:O,11,0),"")</f>
      </c>
      <c r="AB1116" s="3">
        <f>IFERROR(VLOOKUP(A1116,'星云问卷'!A:O,12,0),"")</f>
      </c>
      <c r="AC1116" s="3">
        <f>IFERROR(VLOOKUP(A1116,'星云问卷'!A:O,13,0),"")</f>
      </c>
      <c r="AD1116" s="3">
        <f>IFERROR(VLOOKUP(A1116,'星云问卷'!A:O,14,0),"")</f>
      </c>
      <c r="AE1116" s="3">
        <f>IFERROR(VLOOKUP(A1116,'星云问卷'!A:O,15,0),"")</f>
      </c>
      <c r="AF1116" s="1">
        <f>IFERROR(VLOOKUP(A1116,'微伴数据'!A:DB,72,0),"")</f>
      </c>
      <c r="AG1116" s="5"/>
      <c r="AH1116" s="4"/>
      <c r="AI1116" s="5"/>
      <c r="AJ1116" s="4"/>
      <c r="AK1116" s="4"/>
      <c r="AL1116" s="4"/>
      <c r="AM1116" s="1"/>
      <c r="AN1116" s="1"/>
      <c r="AO1116" s="1"/>
    </row>
    <row r="1117">
      <c r="A1117" s="1">
        <f>IF('微伴数据'!A1115="","",'微伴数据'!A1115)</f>
      </c>
      <c r="B1117" s="1">
        <f>IF('微伴数据'!B1115="","",'微伴数据'!B1115)</f>
      </c>
      <c r="C1117" s="1">
        <f>IF('微伴数据'!G1115="","",'微伴数据'!G1115)</f>
      </c>
      <c r="D1117" s="1">
        <f>IF('微伴数据'!D1115="","",'微伴数据'!D1115)</f>
      </c>
      <c r="E1117" s="1">
        <f>IF('微伴数据'!CR1109="","",'微伴数据'!CR1109)</f>
      </c>
      <c r="F1117" s="1">
        <f>IF('微伴数据'!CL1109="","",'微伴数据'!CL1109)</f>
      </c>
      <c r="G1117" s="1" t="str">
        <v>B</v>
      </c>
      <c r="H1117" s="1" t="str">
        <v>建联</v>
      </c>
      <c r="I1117" s="1">
        <f>VLOOKUP(A1117,'Sheet9'!A:A,1,0)</f>
      </c>
      <c r="J1117" s="3"/>
      <c r="K1117" s="1">
        <f>T1117&amp;CHAR(10)&amp;U1117&amp;CHAR(10)&amp;V1117&amp;CHAR(10)&amp;Y1117&amp;CHAR(10)&amp;Z1117&amp;CHAR(10)&amp;AA1117&amp;CHAR(10)&amp;AB1117&amp;CHAR(10)&amp;AC1117&amp;CHAR(10)&amp;AD1117&amp;CHAR(10)&amp;AE1117</f>
      </c>
      <c r="L1117" s="2">
        <f>IFERROR(VLOOKUP(#REF!,'第一课直播'!D:L,9,0),IFERROR(VLOOKUP('第一课回放'!C:H,5,0),"未到课"))</f>
      </c>
      <c r="M1117" s="2">
        <f>IFERROR(VLOOKUP(#REF!,'第一课回放'!C:H,5,0),"0:00:00")</f>
      </c>
      <c r="N1117" s="2">
        <f>IFERROR(VLOOKUP(#REF!,'第二课直播'!D:L,9,0),"未到课")</f>
      </c>
      <c r="O1117" s="2"/>
      <c r="P1117" s="2"/>
      <c r="Q1117" s="2"/>
      <c r="R1117" s="2"/>
      <c r="S1117" s="1">
        <f>IFERROR(VLOOKUP(A1117,'微伴数据'!A:DB,12,0),"")</f>
      </c>
      <c r="T1117" s="1">
        <f>IFERROR(VLOOKUP(A1117,'微伴数据'!A:DB,32,0),"")</f>
      </c>
      <c r="U1117" s="1">
        <f>IFERROR(VLOOKUP(A1117,'微伴数据'!A:DC,81,0),"")</f>
      </c>
      <c r="V1117" s="1"/>
      <c r="W1117" s="1"/>
      <c r="X1117" s="1">
        <f>IFERROR(VLOOKUP(A1117,'星云问卷'!A:O,8,0),"")</f>
      </c>
      <c r="Y1117" s="3">
        <f>IFERROR(VLOOKUP(A1117,'星云问卷'!A:O,9,0),"")</f>
      </c>
      <c r="Z1117" s="3">
        <f>IFERROR(VLOOKUP(A1117,'星云问卷'!A:O,10,0),"")</f>
      </c>
      <c r="AA1117" s="3">
        <f>IFERROR(VLOOKUP(A1117,'星云问卷'!A:O,11,0),"")</f>
      </c>
      <c r="AB1117" s="3">
        <f>IFERROR(VLOOKUP(A1117,'星云问卷'!A:O,12,0),"")</f>
      </c>
      <c r="AC1117" s="3">
        <f>IFERROR(VLOOKUP(A1117,'星云问卷'!A:O,13,0),"")</f>
      </c>
      <c r="AD1117" s="3">
        <f>IFERROR(VLOOKUP(A1117,'星云问卷'!A:O,14,0),"")</f>
      </c>
      <c r="AE1117" s="3">
        <f>IFERROR(VLOOKUP(A1117,'星云问卷'!A:O,15,0),"")</f>
      </c>
      <c r="AF1117" s="1">
        <f>IFERROR(VLOOKUP(A1117,'微伴数据'!A:DB,72,0),"")</f>
      </c>
      <c r="AG1117" s="5"/>
      <c r="AH1117" s="4"/>
      <c r="AI1117" s="5"/>
      <c r="AJ1117" s="4"/>
      <c r="AK1117" s="4"/>
      <c r="AL1117" s="4"/>
      <c r="AM1117" s="1"/>
      <c r="AN1117" s="1"/>
      <c r="AO1117" s="1"/>
    </row>
    <row r="1118">
      <c r="A1118" s="1">
        <f>IF('微伴数据'!A1116="","",'微伴数据'!A1116)</f>
      </c>
      <c r="B1118" s="1">
        <f>IF('微伴数据'!B1116="","",'微伴数据'!B1116)</f>
      </c>
      <c r="C1118" s="1">
        <f>IF('微伴数据'!G1116="","",'微伴数据'!G1116)</f>
      </c>
      <c r="D1118" s="1">
        <f>IF('微伴数据'!D1116="","",'微伴数据'!D1116)</f>
      </c>
      <c r="E1118" s="1">
        <f>IF('微伴数据'!CR1110="","",'微伴数据'!CR1110)</f>
      </c>
      <c r="F1118" s="1">
        <f>IF('微伴数据'!CL1110="","",'微伴数据'!CL1110)</f>
      </c>
      <c r="G1118" s="1" t="str">
        <v>B</v>
      </c>
      <c r="H1118" s="1" t="str">
        <v>建联</v>
      </c>
      <c r="I1118" s="1">
        <f>VLOOKUP(A1118,'Sheet9'!A:A,1,0)</f>
      </c>
      <c r="J1118" s="3"/>
      <c r="K1118" s="1">
        <f>T1118&amp;CHAR(10)&amp;U1118&amp;CHAR(10)&amp;V1118&amp;CHAR(10)&amp;Y1118&amp;CHAR(10)&amp;Z1118&amp;CHAR(10)&amp;AA1118&amp;CHAR(10)&amp;AB1118&amp;CHAR(10)&amp;AC1118&amp;CHAR(10)&amp;AD1118&amp;CHAR(10)&amp;AE1118</f>
      </c>
      <c r="L1118" s="2">
        <f>IFERROR(VLOOKUP(#REF!,'第一课直播'!D:L,9,0),IFERROR(VLOOKUP('第一课回放'!C:H,5,0),"未到课"))</f>
      </c>
      <c r="M1118" s="2">
        <f>IFERROR(VLOOKUP(#REF!,'第一课回放'!C:H,5,0),"0:00:00")</f>
      </c>
      <c r="N1118" s="2">
        <f>IFERROR(VLOOKUP(#REF!,'第二课直播'!D:L,9,0),"未到课")</f>
      </c>
      <c r="O1118" s="2"/>
      <c r="P1118" s="2"/>
      <c r="Q1118" s="2"/>
      <c r="R1118" s="2"/>
      <c r="S1118" s="1">
        <f>IFERROR(VLOOKUP(A1118,'微伴数据'!A:DB,12,0),"")</f>
      </c>
      <c r="T1118" s="1">
        <f>IFERROR(VLOOKUP(A1118,'微伴数据'!A:DB,32,0),"")</f>
      </c>
      <c r="U1118" s="1">
        <f>IFERROR(VLOOKUP(A1118,'微伴数据'!A:DC,81,0),"")</f>
      </c>
      <c r="V1118" s="1"/>
      <c r="W1118" s="1"/>
      <c r="X1118" s="1">
        <f>IFERROR(VLOOKUP(A1118,'星云问卷'!A:O,8,0),"")</f>
      </c>
      <c r="Y1118" s="3">
        <f>IFERROR(VLOOKUP(A1118,'星云问卷'!A:O,9,0),"")</f>
      </c>
      <c r="Z1118" s="3">
        <f>IFERROR(VLOOKUP(A1118,'星云问卷'!A:O,10,0),"")</f>
      </c>
      <c r="AA1118" s="3">
        <f>IFERROR(VLOOKUP(A1118,'星云问卷'!A:O,11,0),"")</f>
      </c>
      <c r="AB1118" s="3">
        <f>IFERROR(VLOOKUP(A1118,'星云问卷'!A:O,12,0),"")</f>
      </c>
      <c r="AC1118" s="3">
        <f>IFERROR(VLOOKUP(A1118,'星云问卷'!A:O,13,0),"")</f>
      </c>
      <c r="AD1118" s="3">
        <f>IFERROR(VLOOKUP(A1118,'星云问卷'!A:O,14,0),"")</f>
      </c>
      <c r="AE1118" s="3">
        <f>IFERROR(VLOOKUP(A1118,'星云问卷'!A:O,15,0),"")</f>
      </c>
      <c r="AF1118" s="1">
        <f>IFERROR(VLOOKUP(A1118,'微伴数据'!A:DB,72,0),"")</f>
      </c>
      <c r="AG1118" s="5"/>
      <c r="AH1118" s="4"/>
      <c r="AI1118" s="5"/>
      <c r="AJ1118" s="4"/>
      <c r="AK1118" s="4"/>
      <c r="AL1118" s="4"/>
      <c r="AM1118" s="1"/>
      <c r="AN1118" s="1"/>
      <c r="AO1118" s="1"/>
    </row>
    <row r="1119">
      <c r="A1119" s="1">
        <f>IF('微伴数据'!A1117="","",'微伴数据'!A1117)</f>
      </c>
      <c r="B1119" s="1">
        <f>IF('微伴数据'!B1117="","",'微伴数据'!B1117)</f>
      </c>
      <c r="C1119" s="1">
        <f>IF('微伴数据'!G1117="","",'微伴数据'!G1117)</f>
      </c>
      <c r="D1119" s="1">
        <f>IF('微伴数据'!D1117="","",'微伴数据'!D1117)</f>
      </c>
      <c r="E1119" s="1">
        <f>IF('微伴数据'!CR1111="","",'微伴数据'!CR1111)</f>
      </c>
      <c r="F1119" s="1">
        <f>IF('微伴数据'!CL1111="","",'微伴数据'!CL1111)</f>
      </c>
      <c r="G1119" s="1" t="str">
        <v>B</v>
      </c>
      <c r="H1119" s="1" t="str">
        <v>建联</v>
      </c>
      <c r="I1119" s="1">
        <f>VLOOKUP(A1119,'Sheet9'!A:A,1,0)</f>
      </c>
      <c r="J1119" s="3"/>
      <c r="K1119" s="1">
        <f>T1119&amp;CHAR(10)&amp;U1119&amp;CHAR(10)&amp;V1119&amp;CHAR(10)&amp;Y1119&amp;CHAR(10)&amp;Z1119&amp;CHAR(10)&amp;AA1119&amp;CHAR(10)&amp;AB1119&amp;CHAR(10)&amp;AC1119&amp;CHAR(10)&amp;AD1119&amp;CHAR(10)&amp;AE1119</f>
      </c>
      <c r="L1119" s="2">
        <f>IFERROR(VLOOKUP(#REF!,'第一课直播'!D:L,9,0),IFERROR(VLOOKUP('第一课回放'!C:H,5,0),"未到课"))</f>
      </c>
      <c r="M1119" s="2">
        <f>IFERROR(VLOOKUP(#REF!,'第一课回放'!C:H,5,0),"0:00:00")</f>
      </c>
      <c r="N1119" s="2">
        <f>IFERROR(VLOOKUP(#REF!,'第二课直播'!D:L,9,0),"未到课")</f>
      </c>
      <c r="O1119" s="2"/>
      <c r="P1119" s="2"/>
      <c r="Q1119" s="2"/>
      <c r="R1119" s="2"/>
      <c r="S1119" s="1">
        <f>IFERROR(VLOOKUP(A1119,'微伴数据'!A:DB,12,0),"")</f>
      </c>
      <c r="T1119" s="1">
        <f>IFERROR(VLOOKUP(A1119,'微伴数据'!A:DB,32,0),"")</f>
      </c>
      <c r="U1119" s="1">
        <f>IFERROR(VLOOKUP(A1119,'微伴数据'!A:DC,81,0),"")</f>
      </c>
      <c r="V1119" s="1"/>
      <c r="W1119" s="1"/>
      <c r="X1119" s="1">
        <f>IFERROR(VLOOKUP(A1119,'星云问卷'!A:O,8,0),"")</f>
      </c>
      <c r="Y1119" s="3">
        <f>IFERROR(VLOOKUP(A1119,'星云问卷'!A:O,9,0),"")</f>
      </c>
      <c r="Z1119" s="3">
        <f>IFERROR(VLOOKUP(A1119,'星云问卷'!A:O,10,0),"")</f>
      </c>
      <c r="AA1119" s="3">
        <f>IFERROR(VLOOKUP(A1119,'星云问卷'!A:O,11,0),"")</f>
      </c>
      <c r="AB1119" s="3">
        <f>IFERROR(VLOOKUP(A1119,'星云问卷'!A:O,12,0),"")</f>
      </c>
      <c r="AC1119" s="3">
        <f>IFERROR(VLOOKUP(A1119,'星云问卷'!A:O,13,0),"")</f>
      </c>
      <c r="AD1119" s="3">
        <f>IFERROR(VLOOKUP(A1119,'星云问卷'!A:O,14,0),"")</f>
      </c>
      <c r="AE1119" s="3">
        <f>IFERROR(VLOOKUP(A1119,'星云问卷'!A:O,15,0),"")</f>
      </c>
      <c r="AF1119" s="1">
        <f>IFERROR(VLOOKUP(A1119,'微伴数据'!A:DB,72,0),"")</f>
      </c>
      <c r="AG1119" s="5"/>
      <c r="AH1119" s="4"/>
      <c r="AI1119" s="5"/>
      <c r="AJ1119" s="4"/>
      <c r="AK1119" s="4"/>
      <c r="AL1119" s="4"/>
      <c r="AM1119" s="1"/>
      <c r="AN1119" s="1"/>
      <c r="AO1119" s="1"/>
    </row>
    <row r="1120">
      <c r="A1120" s="1">
        <f>IF('微伴数据'!A1118="","",'微伴数据'!A1118)</f>
      </c>
      <c r="B1120" s="1">
        <f>IF('微伴数据'!B1118="","",'微伴数据'!B1118)</f>
      </c>
      <c r="C1120" s="1">
        <f>IF('微伴数据'!G1118="","",'微伴数据'!G1118)</f>
      </c>
      <c r="D1120" s="1">
        <f>IF('微伴数据'!D1118="","",'微伴数据'!D1118)</f>
      </c>
      <c r="E1120" s="1">
        <f>IF('微伴数据'!CR1112="","",'微伴数据'!CR1112)</f>
      </c>
      <c r="F1120" s="1">
        <f>IF('微伴数据'!CL1112="","",'微伴数据'!CL1112)</f>
      </c>
      <c r="G1120" s="1" t="str">
        <v>B</v>
      </c>
      <c r="H1120" s="1" t="str">
        <v>建联</v>
      </c>
      <c r="I1120" s="1">
        <f>VLOOKUP(A1120,'Sheet9'!A:A,1,0)</f>
      </c>
      <c r="J1120" s="3"/>
      <c r="K1120" s="1">
        <f>T1120&amp;CHAR(10)&amp;U1120&amp;CHAR(10)&amp;V1120&amp;CHAR(10)&amp;Y1120&amp;CHAR(10)&amp;Z1120&amp;CHAR(10)&amp;AA1120&amp;CHAR(10)&amp;AB1120&amp;CHAR(10)&amp;AC1120&amp;CHAR(10)&amp;AD1120&amp;CHAR(10)&amp;AE1120</f>
      </c>
      <c r="L1120" s="2">
        <f>IFERROR(VLOOKUP(#REF!,'第一课直播'!D:L,9,0),IFERROR(VLOOKUP('第一课回放'!C:H,5,0),"未到课"))</f>
      </c>
      <c r="M1120" s="2">
        <f>IFERROR(VLOOKUP(#REF!,'第一课回放'!C:H,5,0),"0:00:00")</f>
      </c>
      <c r="N1120" s="2">
        <f>IFERROR(VLOOKUP(#REF!,'第二课直播'!D:L,9,0),"未到课")</f>
      </c>
      <c r="O1120" s="2"/>
      <c r="P1120" s="2"/>
      <c r="Q1120" s="2"/>
      <c r="R1120" s="2"/>
      <c r="S1120" s="1">
        <f>IFERROR(VLOOKUP(A1120,'微伴数据'!A:DB,12,0),"")</f>
      </c>
      <c r="T1120" s="1">
        <f>IFERROR(VLOOKUP(A1120,'微伴数据'!A:DB,32,0),"")</f>
      </c>
      <c r="U1120" s="1">
        <f>IFERROR(VLOOKUP(A1120,'微伴数据'!A:DC,81,0),"")</f>
      </c>
      <c r="V1120" s="1"/>
      <c r="W1120" s="1"/>
      <c r="X1120" s="1">
        <f>IFERROR(VLOOKUP(A1120,'星云问卷'!A:O,8,0),"")</f>
      </c>
      <c r="Y1120" s="3">
        <f>IFERROR(VLOOKUP(A1120,'星云问卷'!A:O,9,0),"")</f>
      </c>
      <c r="Z1120" s="3">
        <f>IFERROR(VLOOKUP(A1120,'星云问卷'!A:O,10,0),"")</f>
      </c>
      <c r="AA1120" s="3">
        <f>IFERROR(VLOOKUP(A1120,'星云问卷'!A:O,11,0),"")</f>
      </c>
      <c r="AB1120" s="3">
        <f>IFERROR(VLOOKUP(A1120,'星云问卷'!A:O,12,0),"")</f>
      </c>
      <c r="AC1120" s="3">
        <f>IFERROR(VLOOKUP(A1120,'星云问卷'!A:O,13,0),"")</f>
      </c>
      <c r="AD1120" s="3">
        <f>IFERROR(VLOOKUP(A1120,'星云问卷'!A:O,14,0),"")</f>
      </c>
      <c r="AE1120" s="3">
        <f>IFERROR(VLOOKUP(A1120,'星云问卷'!A:O,15,0),"")</f>
      </c>
      <c r="AF1120" s="1">
        <f>IFERROR(VLOOKUP(A1120,'微伴数据'!A:DB,72,0),"")</f>
      </c>
      <c r="AG1120" s="5"/>
      <c r="AH1120" s="4"/>
      <c r="AI1120" s="5"/>
      <c r="AJ1120" s="4"/>
      <c r="AK1120" s="4"/>
      <c r="AL1120" s="4"/>
      <c r="AM1120" s="1"/>
      <c r="AN1120" s="1"/>
      <c r="AO1120" s="1"/>
    </row>
    <row r="1121">
      <c r="A1121" s="1">
        <f>IF('微伴数据'!A1119="","",'微伴数据'!A1119)</f>
      </c>
      <c r="B1121" s="1">
        <f>IF('微伴数据'!B1119="","",'微伴数据'!B1119)</f>
      </c>
      <c r="C1121" s="1">
        <f>IF('微伴数据'!G1119="","",'微伴数据'!G1119)</f>
      </c>
      <c r="D1121" s="1">
        <f>IF('微伴数据'!D1119="","",'微伴数据'!D1119)</f>
      </c>
      <c r="E1121" s="1">
        <f>IF('微伴数据'!CR1113="","",'微伴数据'!CR1113)</f>
      </c>
      <c r="F1121" s="1">
        <f>IF('微伴数据'!CL1113="","",'微伴数据'!CL1113)</f>
      </c>
      <c r="G1121" s="1" t="str">
        <v>B</v>
      </c>
      <c r="H1121" s="1" t="str">
        <v>建联</v>
      </c>
      <c r="I1121" s="1">
        <f>VLOOKUP(A1121,'Sheet9'!A:A,1,0)</f>
      </c>
      <c r="J1121" s="3"/>
      <c r="K1121" s="1">
        <f>T1121&amp;CHAR(10)&amp;U1121&amp;CHAR(10)&amp;V1121&amp;CHAR(10)&amp;Y1121&amp;CHAR(10)&amp;Z1121&amp;CHAR(10)&amp;AA1121&amp;CHAR(10)&amp;AB1121&amp;CHAR(10)&amp;AC1121&amp;CHAR(10)&amp;AD1121&amp;CHAR(10)&amp;AE1121</f>
      </c>
      <c r="L1121" s="2">
        <f>IFERROR(VLOOKUP(#REF!,'第一课直播'!D:L,9,0),IFERROR(VLOOKUP('第一课回放'!C:H,5,0),"未到课"))</f>
      </c>
      <c r="M1121" s="2">
        <f>IFERROR(VLOOKUP(#REF!,'第一课回放'!C:H,5,0),"0:00:00")</f>
      </c>
      <c r="N1121" s="2">
        <f>IFERROR(VLOOKUP(#REF!,'第二课直播'!D:L,9,0),"未到课")</f>
      </c>
      <c r="O1121" s="2"/>
      <c r="P1121" s="2"/>
      <c r="Q1121" s="2"/>
      <c r="R1121" s="2"/>
      <c r="S1121" s="1">
        <f>IFERROR(VLOOKUP(A1121,'微伴数据'!A:DB,12,0),"")</f>
      </c>
      <c r="T1121" s="1">
        <f>IFERROR(VLOOKUP(A1121,'微伴数据'!A:DB,32,0),"")</f>
      </c>
      <c r="U1121" s="1">
        <f>IFERROR(VLOOKUP(A1121,'微伴数据'!A:DC,81,0),"")</f>
      </c>
      <c r="V1121" s="1"/>
      <c r="W1121" s="1"/>
      <c r="X1121" s="1">
        <f>IFERROR(VLOOKUP(A1121,'星云问卷'!A:O,8,0),"")</f>
      </c>
      <c r="Y1121" s="3">
        <f>IFERROR(VLOOKUP(A1121,'星云问卷'!A:O,9,0),"")</f>
      </c>
      <c r="Z1121" s="3">
        <f>IFERROR(VLOOKUP(A1121,'星云问卷'!A:O,10,0),"")</f>
      </c>
      <c r="AA1121" s="3">
        <f>IFERROR(VLOOKUP(A1121,'星云问卷'!A:O,11,0),"")</f>
      </c>
      <c r="AB1121" s="3">
        <f>IFERROR(VLOOKUP(A1121,'星云问卷'!A:O,12,0),"")</f>
      </c>
      <c r="AC1121" s="3">
        <f>IFERROR(VLOOKUP(A1121,'星云问卷'!A:O,13,0),"")</f>
      </c>
      <c r="AD1121" s="3">
        <f>IFERROR(VLOOKUP(A1121,'星云问卷'!A:O,14,0),"")</f>
      </c>
      <c r="AE1121" s="3">
        <f>IFERROR(VLOOKUP(A1121,'星云问卷'!A:O,15,0),"")</f>
      </c>
      <c r="AF1121" s="1">
        <f>IFERROR(VLOOKUP(A1121,'微伴数据'!A:DB,72,0),"")</f>
      </c>
      <c r="AG1121" s="5"/>
      <c r="AH1121" s="4"/>
      <c r="AI1121" s="5"/>
      <c r="AJ1121" s="4"/>
      <c r="AK1121" s="4"/>
      <c r="AL1121" s="4"/>
      <c r="AM1121" s="1"/>
      <c r="AN1121" s="1"/>
      <c r="AO1121" s="1"/>
    </row>
    <row r="1122">
      <c r="A1122" s="1">
        <f>IF('微伴数据'!A1120="","",'微伴数据'!A1120)</f>
      </c>
      <c r="B1122" s="1">
        <f>IF('微伴数据'!B1120="","",'微伴数据'!B1120)</f>
      </c>
      <c r="C1122" s="1">
        <f>IF('微伴数据'!G1120="","",'微伴数据'!G1120)</f>
      </c>
      <c r="D1122" s="1">
        <f>IF('微伴数据'!D1120="","",'微伴数据'!D1120)</f>
      </c>
      <c r="E1122" s="1">
        <f>IF('微伴数据'!CR1114="","",'微伴数据'!CR1114)</f>
      </c>
      <c r="F1122" s="1">
        <f>IF('微伴数据'!CL1114="","",'微伴数据'!CL1114)</f>
      </c>
      <c r="G1122" s="1" t="str">
        <v>B</v>
      </c>
      <c r="H1122" s="1" t="str">
        <v>建联</v>
      </c>
      <c r="I1122" s="1">
        <f>VLOOKUP(A1122,'Sheet9'!A:A,1,0)</f>
      </c>
      <c r="J1122" s="3"/>
      <c r="K1122" s="1">
        <f>T1122&amp;CHAR(10)&amp;U1122&amp;CHAR(10)&amp;V1122&amp;CHAR(10)&amp;Y1122&amp;CHAR(10)&amp;Z1122&amp;CHAR(10)&amp;AA1122&amp;CHAR(10)&amp;AB1122&amp;CHAR(10)&amp;AC1122&amp;CHAR(10)&amp;AD1122&amp;CHAR(10)&amp;AE1122</f>
      </c>
      <c r="L1122" s="2">
        <f>IFERROR(VLOOKUP(#REF!,'第一课直播'!D:L,9,0),IFERROR(VLOOKUP('第一课回放'!C:H,5,0),"未到课"))</f>
      </c>
      <c r="M1122" s="2">
        <f>IFERROR(VLOOKUP(#REF!,'第一课回放'!C:H,5,0),"0:00:00")</f>
      </c>
      <c r="N1122" s="2">
        <f>IFERROR(VLOOKUP(#REF!,'第二课直播'!D:L,9,0),"未到课")</f>
      </c>
      <c r="O1122" s="2"/>
      <c r="P1122" s="2"/>
      <c r="Q1122" s="2"/>
      <c r="R1122" s="2"/>
      <c r="S1122" s="1">
        <f>IFERROR(VLOOKUP(A1122,'微伴数据'!A:DB,12,0),"")</f>
      </c>
      <c r="T1122" s="1">
        <f>IFERROR(VLOOKUP(A1122,'微伴数据'!A:DB,32,0),"")</f>
      </c>
      <c r="U1122" s="1">
        <f>IFERROR(VLOOKUP(A1122,'微伴数据'!A:DC,81,0),"")</f>
      </c>
      <c r="V1122" s="1"/>
      <c r="W1122" s="1"/>
      <c r="X1122" s="1">
        <f>IFERROR(VLOOKUP(A1122,'星云问卷'!A:O,8,0),"")</f>
      </c>
      <c r="Y1122" s="3">
        <f>IFERROR(VLOOKUP(A1122,'星云问卷'!A:O,9,0),"")</f>
      </c>
      <c r="Z1122" s="3">
        <f>IFERROR(VLOOKUP(A1122,'星云问卷'!A:O,10,0),"")</f>
      </c>
      <c r="AA1122" s="3">
        <f>IFERROR(VLOOKUP(A1122,'星云问卷'!A:O,11,0),"")</f>
      </c>
      <c r="AB1122" s="3">
        <f>IFERROR(VLOOKUP(A1122,'星云问卷'!A:O,12,0),"")</f>
      </c>
      <c r="AC1122" s="3">
        <f>IFERROR(VLOOKUP(A1122,'星云问卷'!A:O,13,0),"")</f>
      </c>
      <c r="AD1122" s="3">
        <f>IFERROR(VLOOKUP(A1122,'星云问卷'!A:O,14,0),"")</f>
      </c>
      <c r="AE1122" s="3">
        <f>IFERROR(VLOOKUP(A1122,'星云问卷'!A:O,15,0),"")</f>
      </c>
      <c r="AF1122" s="1">
        <f>IFERROR(VLOOKUP(A1122,'微伴数据'!A:DB,72,0),"")</f>
      </c>
      <c r="AG1122" s="5"/>
      <c r="AH1122" s="4"/>
      <c r="AI1122" s="5"/>
      <c r="AJ1122" s="4"/>
      <c r="AK1122" s="4"/>
      <c r="AL1122" s="4"/>
      <c r="AM1122" s="1"/>
      <c r="AN1122" s="1"/>
      <c r="AO1122" s="1"/>
    </row>
    <row r="1123">
      <c r="A1123" s="1">
        <f>IF('微伴数据'!A1121="","",'微伴数据'!A1121)</f>
      </c>
      <c r="B1123" s="1">
        <f>IF('微伴数据'!B1121="","",'微伴数据'!B1121)</f>
      </c>
      <c r="C1123" s="1">
        <f>IF('微伴数据'!G1121="","",'微伴数据'!G1121)</f>
      </c>
      <c r="D1123" s="1">
        <f>IF('微伴数据'!D1121="","",'微伴数据'!D1121)</f>
      </c>
      <c r="E1123" s="1">
        <f>IF('微伴数据'!CR1115="","",'微伴数据'!CR1115)</f>
      </c>
      <c r="F1123" s="1">
        <f>IF('微伴数据'!CL1115="","",'微伴数据'!CL1115)</f>
      </c>
      <c r="G1123" s="1" t="str">
        <v>B</v>
      </c>
      <c r="H1123" s="1" t="str">
        <v>建联</v>
      </c>
      <c r="I1123" s="1">
        <f>VLOOKUP(A1123,'Sheet9'!A:A,1,0)</f>
      </c>
      <c r="J1123" s="3"/>
      <c r="K1123" s="1">
        <f>T1123&amp;CHAR(10)&amp;U1123&amp;CHAR(10)&amp;V1123&amp;CHAR(10)&amp;Y1123&amp;CHAR(10)&amp;Z1123&amp;CHAR(10)&amp;AA1123&amp;CHAR(10)&amp;AB1123&amp;CHAR(10)&amp;AC1123&amp;CHAR(10)&amp;AD1123&amp;CHAR(10)&amp;AE1123</f>
      </c>
      <c r="L1123" s="2">
        <f>IFERROR(VLOOKUP(#REF!,'第一课直播'!D:L,9,0),IFERROR(VLOOKUP('第一课回放'!C:H,5,0),"未到课"))</f>
      </c>
      <c r="M1123" s="2">
        <f>IFERROR(VLOOKUP(#REF!,'第一课回放'!C:H,5,0),"0:00:00")</f>
      </c>
      <c r="N1123" s="2">
        <f>IFERROR(VLOOKUP(#REF!,'第二课直播'!D:L,9,0),"未到课")</f>
      </c>
      <c r="O1123" s="2"/>
      <c r="P1123" s="2"/>
      <c r="Q1123" s="2"/>
      <c r="R1123" s="2"/>
      <c r="S1123" s="1">
        <f>IFERROR(VLOOKUP(A1123,'微伴数据'!A:DB,12,0),"")</f>
      </c>
      <c r="T1123" s="1">
        <f>IFERROR(VLOOKUP(A1123,'微伴数据'!A:DB,32,0),"")</f>
      </c>
      <c r="U1123" s="1">
        <f>IFERROR(VLOOKUP(A1123,'微伴数据'!A:DC,81,0),"")</f>
      </c>
      <c r="V1123" s="1"/>
      <c r="W1123" s="1"/>
      <c r="X1123" s="1">
        <f>IFERROR(VLOOKUP(A1123,'星云问卷'!A:O,8,0),"")</f>
      </c>
      <c r="Y1123" s="3">
        <f>IFERROR(VLOOKUP(A1123,'星云问卷'!A:O,9,0),"")</f>
      </c>
      <c r="Z1123" s="3">
        <f>IFERROR(VLOOKUP(A1123,'星云问卷'!A:O,10,0),"")</f>
      </c>
      <c r="AA1123" s="3">
        <f>IFERROR(VLOOKUP(A1123,'星云问卷'!A:O,11,0),"")</f>
      </c>
      <c r="AB1123" s="3">
        <f>IFERROR(VLOOKUP(A1123,'星云问卷'!A:O,12,0),"")</f>
      </c>
      <c r="AC1123" s="3">
        <f>IFERROR(VLOOKUP(A1123,'星云问卷'!A:O,13,0),"")</f>
      </c>
      <c r="AD1123" s="3">
        <f>IFERROR(VLOOKUP(A1123,'星云问卷'!A:O,14,0),"")</f>
      </c>
      <c r="AE1123" s="3">
        <f>IFERROR(VLOOKUP(A1123,'星云问卷'!A:O,15,0),"")</f>
      </c>
      <c r="AF1123" s="1">
        <f>IFERROR(VLOOKUP(A1123,'微伴数据'!A:DB,72,0),"")</f>
      </c>
      <c r="AG1123" s="5"/>
      <c r="AH1123" s="4"/>
      <c r="AI1123" s="5"/>
      <c r="AJ1123" s="4"/>
      <c r="AK1123" s="4"/>
      <c r="AL1123" s="4"/>
      <c r="AM1123" s="1"/>
      <c r="AN1123" s="1"/>
      <c r="AO1123" s="1"/>
    </row>
    <row r="1124">
      <c r="A1124" s="1">
        <f>IF('微伴数据'!A1122="","",'微伴数据'!A1122)</f>
      </c>
      <c r="B1124" s="1">
        <f>IF('微伴数据'!B1122="","",'微伴数据'!B1122)</f>
      </c>
      <c r="C1124" s="1">
        <f>IF('微伴数据'!G1122="","",'微伴数据'!G1122)</f>
      </c>
      <c r="D1124" s="1">
        <f>IF('微伴数据'!D1122="","",'微伴数据'!D1122)</f>
      </c>
      <c r="E1124" s="1">
        <f>IF('微伴数据'!CR1116="","",'微伴数据'!CR1116)</f>
      </c>
      <c r="F1124" s="1">
        <f>IF('微伴数据'!CL1116="","",'微伴数据'!CL1116)</f>
      </c>
      <c r="G1124" s="1" t="str">
        <v>B</v>
      </c>
      <c r="H1124" s="1" t="str">
        <v>建联</v>
      </c>
      <c r="I1124" s="1">
        <f>VLOOKUP(A1124,'Sheet9'!A:A,1,0)</f>
      </c>
      <c r="J1124" s="3"/>
      <c r="K1124" s="1">
        <f>T1124&amp;CHAR(10)&amp;U1124&amp;CHAR(10)&amp;V1124&amp;CHAR(10)&amp;Y1124&amp;CHAR(10)&amp;Z1124&amp;CHAR(10)&amp;AA1124&amp;CHAR(10)&amp;AB1124&amp;CHAR(10)&amp;AC1124&amp;CHAR(10)&amp;AD1124&amp;CHAR(10)&amp;AE1124</f>
      </c>
      <c r="L1124" s="2">
        <f>IFERROR(VLOOKUP(#REF!,'第一课直播'!D:L,9,0),IFERROR(VLOOKUP('第一课回放'!C:H,5,0),"未到课"))</f>
      </c>
      <c r="M1124" s="2">
        <f>IFERROR(VLOOKUP(#REF!,'第一课回放'!C:H,5,0),"0:00:00")</f>
      </c>
      <c r="N1124" s="2">
        <f>IFERROR(VLOOKUP(#REF!,'第二课直播'!D:L,9,0),"未到课")</f>
      </c>
      <c r="O1124" s="2"/>
      <c r="P1124" s="2"/>
      <c r="Q1124" s="2"/>
      <c r="R1124" s="2"/>
      <c r="S1124" s="1">
        <f>IFERROR(VLOOKUP(A1124,'微伴数据'!A:DB,12,0),"")</f>
      </c>
      <c r="T1124" s="1">
        <f>IFERROR(VLOOKUP(A1124,'微伴数据'!A:DB,32,0),"")</f>
      </c>
      <c r="U1124" s="1">
        <f>IFERROR(VLOOKUP(A1124,'微伴数据'!A:DC,81,0),"")</f>
      </c>
      <c r="V1124" s="1"/>
      <c r="W1124" s="1"/>
      <c r="X1124" s="1">
        <f>IFERROR(VLOOKUP(A1124,'星云问卷'!A:O,8,0),"")</f>
      </c>
      <c r="Y1124" s="3">
        <f>IFERROR(VLOOKUP(A1124,'星云问卷'!A:O,9,0),"")</f>
      </c>
      <c r="Z1124" s="3">
        <f>IFERROR(VLOOKUP(A1124,'星云问卷'!A:O,10,0),"")</f>
      </c>
      <c r="AA1124" s="3">
        <f>IFERROR(VLOOKUP(A1124,'星云问卷'!A:O,11,0),"")</f>
      </c>
      <c r="AB1124" s="3">
        <f>IFERROR(VLOOKUP(A1124,'星云问卷'!A:O,12,0),"")</f>
      </c>
      <c r="AC1124" s="3">
        <f>IFERROR(VLOOKUP(A1124,'星云问卷'!A:O,13,0),"")</f>
      </c>
      <c r="AD1124" s="3">
        <f>IFERROR(VLOOKUP(A1124,'星云问卷'!A:O,14,0),"")</f>
      </c>
      <c r="AE1124" s="3">
        <f>IFERROR(VLOOKUP(A1124,'星云问卷'!A:O,15,0),"")</f>
      </c>
      <c r="AF1124" s="1">
        <f>IFERROR(VLOOKUP(A1124,'微伴数据'!A:DB,72,0),"")</f>
      </c>
      <c r="AG1124" s="5"/>
      <c r="AH1124" s="4"/>
      <c r="AI1124" s="5"/>
      <c r="AJ1124" s="4"/>
      <c r="AK1124" s="4"/>
      <c r="AL1124" s="4"/>
      <c r="AM1124" s="1"/>
      <c r="AN1124" s="1"/>
      <c r="AO1124" s="1"/>
    </row>
    <row r="1125">
      <c r="A1125" s="1">
        <f>IF('微伴数据'!A1123="","",'微伴数据'!A1123)</f>
      </c>
      <c r="B1125" s="1">
        <f>IF('微伴数据'!B1123="","",'微伴数据'!B1123)</f>
      </c>
      <c r="C1125" s="1">
        <f>IF('微伴数据'!G1123="","",'微伴数据'!G1123)</f>
      </c>
      <c r="D1125" s="1">
        <f>IF('微伴数据'!D1123="","",'微伴数据'!D1123)</f>
      </c>
      <c r="E1125" s="1">
        <f>IF('微伴数据'!CR1117="","",'微伴数据'!CR1117)</f>
      </c>
      <c r="F1125" s="1">
        <f>IF('微伴数据'!CL1117="","",'微伴数据'!CL1117)</f>
      </c>
      <c r="G1125" s="1" t="str">
        <v>B</v>
      </c>
      <c r="H1125" s="1" t="str">
        <v>建联</v>
      </c>
      <c r="I1125" s="1">
        <f>VLOOKUP(A1125,'Sheet9'!A:A,1,0)</f>
      </c>
      <c r="J1125" s="3"/>
      <c r="K1125" s="1">
        <f>T1125&amp;CHAR(10)&amp;U1125&amp;CHAR(10)&amp;V1125&amp;CHAR(10)&amp;Y1125&amp;CHAR(10)&amp;Z1125&amp;CHAR(10)&amp;AA1125&amp;CHAR(10)&amp;AB1125&amp;CHAR(10)&amp;AC1125&amp;CHAR(10)&amp;AD1125&amp;CHAR(10)&amp;AE1125</f>
      </c>
      <c r="L1125" s="2">
        <f>IFERROR(VLOOKUP(#REF!,'第一课直播'!D:L,9,0),IFERROR(VLOOKUP('第一课回放'!C:H,5,0),"未到课"))</f>
      </c>
      <c r="M1125" s="2">
        <f>IFERROR(VLOOKUP(#REF!,'第一课回放'!C:H,5,0),"0:00:00")</f>
      </c>
      <c r="N1125" s="2">
        <f>IFERROR(VLOOKUP(#REF!,'第二课直播'!D:L,9,0),"未到课")</f>
      </c>
      <c r="O1125" s="2"/>
      <c r="P1125" s="2"/>
      <c r="Q1125" s="2"/>
      <c r="R1125" s="2"/>
      <c r="S1125" s="1">
        <f>IFERROR(VLOOKUP(A1125,'微伴数据'!A:DB,12,0),"")</f>
      </c>
      <c r="T1125" s="1">
        <f>IFERROR(VLOOKUP(A1125,'微伴数据'!A:DB,32,0),"")</f>
      </c>
      <c r="U1125" s="1">
        <f>IFERROR(VLOOKUP(A1125,'微伴数据'!A:DC,81,0),"")</f>
      </c>
      <c r="V1125" s="1"/>
      <c r="W1125" s="1"/>
      <c r="X1125" s="1">
        <f>IFERROR(VLOOKUP(A1125,'星云问卷'!A:O,8,0),"")</f>
      </c>
      <c r="Y1125" s="3">
        <f>IFERROR(VLOOKUP(A1125,'星云问卷'!A:O,9,0),"")</f>
      </c>
      <c r="Z1125" s="3">
        <f>IFERROR(VLOOKUP(A1125,'星云问卷'!A:O,10,0),"")</f>
      </c>
      <c r="AA1125" s="3">
        <f>IFERROR(VLOOKUP(A1125,'星云问卷'!A:O,11,0),"")</f>
      </c>
      <c r="AB1125" s="3">
        <f>IFERROR(VLOOKUP(A1125,'星云问卷'!A:O,12,0),"")</f>
      </c>
      <c r="AC1125" s="3">
        <f>IFERROR(VLOOKUP(A1125,'星云问卷'!A:O,13,0),"")</f>
      </c>
      <c r="AD1125" s="3">
        <f>IFERROR(VLOOKUP(A1125,'星云问卷'!A:O,14,0),"")</f>
      </c>
      <c r="AE1125" s="3">
        <f>IFERROR(VLOOKUP(A1125,'星云问卷'!A:O,15,0),"")</f>
      </c>
      <c r="AF1125" s="1">
        <f>IFERROR(VLOOKUP(A1125,'微伴数据'!A:DB,72,0),"")</f>
      </c>
      <c r="AG1125" s="5"/>
      <c r="AH1125" s="4"/>
      <c r="AI1125" s="5"/>
      <c r="AJ1125" s="4"/>
      <c r="AK1125" s="4"/>
      <c r="AL1125" s="4"/>
      <c r="AM1125" s="1"/>
      <c r="AN1125" s="1"/>
      <c r="AO1125" s="1"/>
    </row>
    <row r="1126">
      <c r="A1126" s="1">
        <f>IF('微伴数据'!A1124="","",'微伴数据'!A1124)</f>
      </c>
      <c r="B1126" s="1">
        <f>IF('微伴数据'!B1124="","",'微伴数据'!B1124)</f>
      </c>
      <c r="C1126" s="1">
        <f>IF('微伴数据'!G1124="","",'微伴数据'!G1124)</f>
      </c>
      <c r="D1126" s="1">
        <f>IF('微伴数据'!D1124="","",'微伴数据'!D1124)</f>
      </c>
      <c r="E1126" s="1">
        <f>IF('微伴数据'!CR1118="","",'微伴数据'!CR1118)</f>
      </c>
      <c r="F1126" s="1">
        <f>IF('微伴数据'!CL1118="","",'微伴数据'!CL1118)</f>
      </c>
      <c r="G1126" s="1" t="str">
        <v>B</v>
      </c>
      <c r="H1126" s="1" t="str">
        <v>建联</v>
      </c>
      <c r="I1126" s="1">
        <f>VLOOKUP(A1126,'Sheet9'!A:A,1,0)</f>
      </c>
      <c r="J1126" s="3"/>
      <c r="K1126" s="1">
        <f>T1126&amp;CHAR(10)&amp;U1126&amp;CHAR(10)&amp;V1126&amp;CHAR(10)&amp;Y1126&amp;CHAR(10)&amp;Z1126&amp;CHAR(10)&amp;AA1126&amp;CHAR(10)&amp;AB1126&amp;CHAR(10)&amp;AC1126&amp;CHAR(10)&amp;AD1126&amp;CHAR(10)&amp;AE1126</f>
      </c>
      <c r="L1126" s="2">
        <f>IFERROR(VLOOKUP(#REF!,'第一课直播'!D:L,9,0),IFERROR(VLOOKUP('第一课回放'!C:H,5,0),"未到课"))</f>
      </c>
      <c r="M1126" s="2">
        <f>IFERROR(VLOOKUP(#REF!,'第一课回放'!C:H,5,0),"0:00:00")</f>
      </c>
      <c r="N1126" s="2">
        <f>IFERROR(VLOOKUP(#REF!,'第二课直播'!D:L,9,0),"未到课")</f>
      </c>
      <c r="O1126" s="2"/>
      <c r="P1126" s="2"/>
      <c r="Q1126" s="2"/>
      <c r="R1126" s="2"/>
      <c r="S1126" s="1">
        <f>IFERROR(VLOOKUP(A1126,'微伴数据'!A:DB,12,0),"")</f>
      </c>
      <c r="T1126" s="1">
        <f>IFERROR(VLOOKUP(A1126,'微伴数据'!A:DB,32,0),"")</f>
      </c>
      <c r="U1126" s="1">
        <f>IFERROR(VLOOKUP(A1126,'微伴数据'!A:DC,81,0),"")</f>
      </c>
      <c r="V1126" s="1"/>
      <c r="W1126" s="1"/>
      <c r="X1126" s="1">
        <f>IFERROR(VLOOKUP(A1126,'星云问卷'!A:O,8,0),"")</f>
      </c>
      <c r="Y1126" s="3">
        <f>IFERROR(VLOOKUP(A1126,'星云问卷'!A:O,9,0),"")</f>
      </c>
      <c r="Z1126" s="3">
        <f>IFERROR(VLOOKUP(A1126,'星云问卷'!A:O,10,0),"")</f>
      </c>
      <c r="AA1126" s="3">
        <f>IFERROR(VLOOKUP(A1126,'星云问卷'!A:O,11,0),"")</f>
      </c>
      <c r="AB1126" s="3">
        <f>IFERROR(VLOOKUP(A1126,'星云问卷'!A:O,12,0),"")</f>
      </c>
      <c r="AC1126" s="3">
        <f>IFERROR(VLOOKUP(A1126,'星云问卷'!A:O,13,0),"")</f>
      </c>
      <c r="AD1126" s="3">
        <f>IFERROR(VLOOKUP(A1126,'星云问卷'!A:O,14,0),"")</f>
      </c>
      <c r="AE1126" s="3">
        <f>IFERROR(VLOOKUP(A1126,'星云问卷'!A:O,15,0),"")</f>
      </c>
      <c r="AF1126" s="1">
        <f>IFERROR(VLOOKUP(A1126,'微伴数据'!A:DB,72,0),"")</f>
      </c>
      <c r="AG1126" s="5"/>
      <c r="AH1126" s="4"/>
      <c r="AI1126" s="5"/>
      <c r="AJ1126" s="4"/>
      <c r="AK1126" s="4"/>
      <c r="AL1126" s="4"/>
      <c r="AM1126" s="1"/>
      <c r="AN1126" s="1"/>
      <c r="AO1126" s="1"/>
    </row>
    <row r="1127">
      <c r="A1127" s="1">
        <f>IF('微伴数据'!A1125="","",'微伴数据'!A1125)</f>
      </c>
      <c r="B1127" s="1">
        <f>IF('微伴数据'!B1125="","",'微伴数据'!B1125)</f>
      </c>
      <c r="C1127" s="1">
        <f>IF('微伴数据'!G1125="","",'微伴数据'!G1125)</f>
      </c>
      <c r="D1127" s="1">
        <f>IF('微伴数据'!D1125="","",'微伴数据'!D1125)</f>
      </c>
      <c r="E1127" s="1">
        <f>IF('微伴数据'!CR1119="","",'微伴数据'!CR1119)</f>
      </c>
      <c r="F1127" s="1">
        <f>IF('微伴数据'!CL1119="","",'微伴数据'!CL1119)</f>
      </c>
      <c r="G1127" s="1" t="str">
        <v>B</v>
      </c>
      <c r="H1127" s="1" t="str">
        <v>建联</v>
      </c>
      <c r="I1127" s="1">
        <f>VLOOKUP(A1127,'Sheet9'!A:A,1,0)</f>
      </c>
      <c r="J1127" s="3"/>
      <c r="K1127" s="1">
        <f>T1127&amp;CHAR(10)&amp;U1127&amp;CHAR(10)&amp;V1127&amp;CHAR(10)&amp;Y1127&amp;CHAR(10)&amp;Z1127&amp;CHAR(10)&amp;AA1127&amp;CHAR(10)&amp;AB1127&amp;CHAR(10)&amp;AC1127&amp;CHAR(10)&amp;AD1127&amp;CHAR(10)&amp;AE1127</f>
      </c>
      <c r="L1127" s="2">
        <f>IFERROR(VLOOKUP(#REF!,'第一课直播'!D:L,9,0),IFERROR(VLOOKUP('第一课回放'!C:H,5,0),"未到课"))</f>
      </c>
      <c r="M1127" s="2">
        <f>IFERROR(VLOOKUP(#REF!,'第一课回放'!C:H,5,0),"0:00:00")</f>
      </c>
      <c r="N1127" s="2">
        <f>IFERROR(VLOOKUP(#REF!,'第二课直播'!D:L,9,0),"未到课")</f>
      </c>
      <c r="O1127" s="2"/>
      <c r="P1127" s="2"/>
      <c r="Q1127" s="2"/>
      <c r="R1127" s="2"/>
      <c r="S1127" s="1">
        <f>IFERROR(VLOOKUP(A1127,'微伴数据'!A:DB,12,0),"")</f>
      </c>
      <c r="T1127" s="1">
        <f>IFERROR(VLOOKUP(A1127,'微伴数据'!A:DB,32,0),"")</f>
      </c>
      <c r="U1127" s="1">
        <f>IFERROR(VLOOKUP(A1127,'微伴数据'!A:DC,81,0),"")</f>
      </c>
      <c r="V1127" s="1"/>
      <c r="W1127" s="1"/>
      <c r="X1127" s="1">
        <f>IFERROR(VLOOKUP(A1127,'星云问卷'!A:O,8,0),"")</f>
      </c>
      <c r="Y1127" s="3">
        <f>IFERROR(VLOOKUP(A1127,'星云问卷'!A:O,9,0),"")</f>
      </c>
      <c r="Z1127" s="3">
        <f>IFERROR(VLOOKUP(A1127,'星云问卷'!A:O,10,0),"")</f>
      </c>
      <c r="AA1127" s="3">
        <f>IFERROR(VLOOKUP(A1127,'星云问卷'!A:O,11,0),"")</f>
      </c>
      <c r="AB1127" s="3">
        <f>IFERROR(VLOOKUP(A1127,'星云问卷'!A:O,12,0),"")</f>
      </c>
      <c r="AC1127" s="3">
        <f>IFERROR(VLOOKUP(A1127,'星云问卷'!A:O,13,0),"")</f>
      </c>
      <c r="AD1127" s="3">
        <f>IFERROR(VLOOKUP(A1127,'星云问卷'!A:O,14,0),"")</f>
      </c>
      <c r="AE1127" s="3">
        <f>IFERROR(VLOOKUP(A1127,'星云问卷'!A:O,15,0),"")</f>
      </c>
      <c r="AF1127" s="1">
        <f>IFERROR(VLOOKUP(A1127,'微伴数据'!A:DB,72,0),"")</f>
      </c>
      <c r="AG1127" s="5"/>
      <c r="AH1127" s="4"/>
      <c r="AI1127" s="5"/>
      <c r="AJ1127" s="4"/>
      <c r="AK1127" s="4"/>
      <c r="AL1127" s="4"/>
      <c r="AM1127" s="1"/>
      <c r="AN1127" s="1"/>
      <c r="AO1127" s="1"/>
    </row>
    <row r="1128">
      <c r="A1128" s="1">
        <f>IF('微伴数据'!A1126="","",'微伴数据'!A1126)</f>
      </c>
      <c r="B1128" s="1">
        <f>IF('微伴数据'!B1126="","",'微伴数据'!B1126)</f>
      </c>
      <c r="C1128" s="1">
        <f>IF('微伴数据'!G1126="","",'微伴数据'!G1126)</f>
      </c>
      <c r="D1128" s="1">
        <f>IF('微伴数据'!D1126="","",'微伴数据'!D1126)</f>
      </c>
      <c r="E1128" s="1">
        <f>IF('微伴数据'!CR1120="","",'微伴数据'!CR1120)</f>
      </c>
      <c r="F1128" s="1">
        <f>IF('微伴数据'!CL1120="","",'微伴数据'!CL1120)</f>
      </c>
      <c r="G1128" s="1" t="str">
        <v>B</v>
      </c>
      <c r="H1128" s="1" t="str">
        <v>建联</v>
      </c>
      <c r="I1128" s="1">
        <f>VLOOKUP(A1128,'Sheet9'!A:A,1,0)</f>
      </c>
      <c r="J1128" s="3"/>
      <c r="K1128" s="1">
        <f>T1128&amp;CHAR(10)&amp;U1128&amp;CHAR(10)&amp;V1128&amp;CHAR(10)&amp;Y1128&amp;CHAR(10)&amp;Z1128&amp;CHAR(10)&amp;AA1128&amp;CHAR(10)&amp;AB1128&amp;CHAR(10)&amp;AC1128&amp;CHAR(10)&amp;AD1128&amp;CHAR(10)&amp;AE1128</f>
      </c>
      <c r="L1128" s="2">
        <f>IFERROR(VLOOKUP(#REF!,'第一课直播'!D:L,9,0),IFERROR(VLOOKUP('第一课回放'!C:H,5,0),"未到课"))</f>
      </c>
      <c r="M1128" s="2">
        <f>IFERROR(VLOOKUP(#REF!,'第一课回放'!C:H,5,0),"0:00:00")</f>
      </c>
      <c r="N1128" s="2">
        <f>IFERROR(VLOOKUP(#REF!,'第二课直播'!D:L,9,0),"未到课")</f>
      </c>
      <c r="O1128" s="2"/>
      <c r="P1128" s="2"/>
      <c r="Q1128" s="2"/>
      <c r="R1128" s="2"/>
      <c r="S1128" s="1">
        <f>IFERROR(VLOOKUP(A1128,'微伴数据'!A:DB,12,0),"")</f>
      </c>
      <c r="T1128" s="1">
        <f>IFERROR(VLOOKUP(A1128,'微伴数据'!A:DB,32,0),"")</f>
      </c>
      <c r="U1128" s="1">
        <f>IFERROR(VLOOKUP(A1128,'微伴数据'!A:DC,81,0),"")</f>
      </c>
      <c r="V1128" s="1"/>
      <c r="W1128" s="1"/>
      <c r="X1128" s="1">
        <f>IFERROR(VLOOKUP(A1128,'星云问卷'!A:O,8,0),"")</f>
      </c>
      <c r="Y1128" s="3">
        <f>IFERROR(VLOOKUP(A1128,'星云问卷'!A:O,9,0),"")</f>
      </c>
      <c r="Z1128" s="3">
        <f>IFERROR(VLOOKUP(A1128,'星云问卷'!A:O,10,0),"")</f>
      </c>
      <c r="AA1128" s="3">
        <f>IFERROR(VLOOKUP(A1128,'星云问卷'!A:O,11,0),"")</f>
      </c>
      <c r="AB1128" s="3">
        <f>IFERROR(VLOOKUP(A1128,'星云问卷'!A:O,12,0),"")</f>
      </c>
      <c r="AC1128" s="3">
        <f>IFERROR(VLOOKUP(A1128,'星云问卷'!A:O,13,0),"")</f>
      </c>
      <c r="AD1128" s="3">
        <f>IFERROR(VLOOKUP(A1128,'星云问卷'!A:O,14,0),"")</f>
      </c>
      <c r="AE1128" s="3">
        <f>IFERROR(VLOOKUP(A1128,'星云问卷'!A:O,15,0),"")</f>
      </c>
      <c r="AF1128" s="1">
        <f>IFERROR(VLOOKUP(A1128,'微伴数据'!A:DB,72,0),"")</f>
      </c>
      <c r="AG1128" s="5"/>
      <c r="AH1128" s="4"/>
      <c r="AI1128" s="5"/>
      <c r="AJ1128" s="4"/>
      <c r="AK1128" s="4"/>
      <c r="AL1128" s="4"/>
      <c r="AM1128" s="1"/>
      <c r="AN1128" s="1"/>
      <c r="AO1128" s="1"/>
    </row>
    <row r="1129">
      <c r="A1129" s="1">
        <f>IF('微伴数据'!A1127="","",'微伴数据'!A1127)</f>
      </c>
      <c r="B1129" s="1">
        <f>IF('微伴数据'!B1127="","",'微伴数据'!B1127)</f>
      </c>
      <c r="C1129" s="1">
        <f>IF('微伴数据'!G1127="","",'微伴数据'!G1127)</f>
      </c>
      <c r="D1129" s="1">
        <f>IF('微伴数据'!D1127="","",'微伴数据'!D1127)</f>
      </c>
      <c r="E1129" s="1">
        <f>IF('微伴数据'!CR1121="","",'微伴数据'!CR1121)</f>
      </c>
      <c r="F1129" s="1">
        <f>IF('微伴数据'!CL1121="","",'微伴数据'!CL1121)</f>
      </c>
      <c r="G1129" s="1" t="str">
        <v>B</v>
      </c>
      <c r="H1129" s="1" t="str">
        <v>建联</v>
      </c>
      <c r="I1129" s="1">
        <f>VLOOKUP(A1129,'Sheet9'!A:A,1,0)</f>
      </c>
      <c r="J1129" s="3"/>
      <c r="K1129" s="1">
        <f>T1129&amp;CHAR(10)&amp;U1129&amp;CHAR(10)&amp;V1129&amp;CHAR(10)&amp;Y1129&amp;CHAR(10)&amp;Z1129&amp;CHAR(10)&amp;AA1129&amp;CHAR(10)&amp;AB1129&amp;CHAR(10)&amp;AC1129&amp;CHAR(10)&amp;AD1129&amp;CHAR(10)&amp;AE1129</f>
      </c>
      <c r="L1129" s="2">
        <f>IFERROR(VLOOKUP(#REF!,'第一课直播'!D:L,9,0),IFERROR(VLOOKUP('第一课回放'!C:H,5,0),"未到课"))</f>
      </c>
      <c r="M1129" s="2">
        <f>IFERROR(VLOOKUP(#REF!,'第一课回放'!C:H,5,0),"0:00:00")</f>
      </c>
      <c r="N1129" s="2">
        <f>IFERROR(VLOOKUP(#REF!,'第二课直播'!D:L,9,0),"未到课")</f>
      </c>
      <c r="O1129" s="2"/>
      <c r="P1129" s="2"/>
      <c r="Q1129" s="2"/>
      <c r="R1129" s="2"/>
      <c r="S1129" s="1">
        <f>IFERROR(VLOOKUP(A1129,'微伴数据'!A:DB,12,0),"")</f>
      </c>
      <c r="T1129" s="1">
        <f>IFERROR(VLOOKUP(A1129,'微伴数据'!A:DB,32,0),"")</f>
      </c>
      <c r="U1129" s="1">
        <f>IFERROR(VLOOKUP(A1129,'微伴数据'!A:DC,81,0),"")</f>
      </c>
      <c r="V1129" s="1"/>
      <c r="W1129" s="1"/>
      <c r="X1129" s="1">
        <f>IFERROR(VLOOKUP(A1129,'星云问卷'!A:O,8,0),"")</f>
      </c>
      <c r="Y1129" s="3">
        <f>IFERROR(VLOOKUP(A1129,'星云问卷'!A:O,9,0),"")</f>
      </c>
      <c r="Z1129" s="3">
        <f>IFERROR(VLOOKUP(A1129,'星云问卷'!A:O,10,0),"")</f>
      </c>
      <c r="AA1129" s="3">
        <f>IFERROR(VLOOKUP(A1129,'星云问卷'!A:O,11,0),"")</f>
      </c>
      <c r="AB1129" s="3">
        <f>IFERROR(VLOOKUP(A1129,'星云问卷'!A:O,12,0),"")</f>
      </c>
      <c r="AC1129" s="3">
        <f>IFERROR(VLOOKUP(A1129,'星云问卷'!A:O,13,0),"")</f>
      </c>
      <c r="AD1129" s="3">
        <f>IFERROR(VLOOKUP(A1129,'星云问卷'!A:O,14,0),"")</f>
      </c>
      <c r="AE1129" s="3">
        <f>IFERROR(VLOOKUP(A1129,'星云问卷'!A:O,15,0),"")</f>
      </c>
      <c r="AF1129" s="1">
        <f>IFERROR(VLOOKUP(A1129,'微伴数据'!A:DB,72,0),"")</f>
      </c>
      <c r="AG1129" s="5"/>
      <c r="AH1129" s="4"/>
      <c r="AI1129" s="5"/>
      <c r="AJ1129" s="4"/>
      <c r="AK1129" s="4"/>
      <c r="AL1129" s="4"/>
      <c r="AM1129" s="1"/>
      <c r="AN1129" s="1"/>
      <c r="AO1129" s="1"/>
    </row>
    <row r="1130">
      <c r="A1130" s="1">
        <f>IF('微伴数据'!A1128="","",'微伴数据'!A1128)</f>
      </c>
      <c r="B1130" s="1">
        <f>IF('微伴数据'!B1128="","",'微伴数据'!B1128)</f>
      </c>
      <c r="C1130" s="1">
        <f>IF('微伴数据'!G1128="","",'微伴数据'!G1128)</f>
      </c>
      <c r="D1130" s="1">
        <f>IF('微伴数据'!D1128="","",'微伴数据'!D1128)</f>
      </c>
      <c r="E1130" s="1">
        <f>IF('微伴数据'!CR1122="","",'微伴数据'!CR1122)</f>
      </c>
      <c r="F1130" s="1">
        <f>IF('微伴数据'!CL1122="","",'微伴数据'!CL1122)</f>
      </c>
      <c r="G1130" s="1" t="str">
        <v>B</v>
      </c>
      <c r="H1130" s="1" t="str">
        <v>建联</v>
      </c>
      <c r="I1130" s="1">
        <f>VLOOKUP(A1130,'Sheet9'!A:A,1,0)</f>
      </c>
      <c r="J1130" s="3"/>
      <c r="K1130" s="1">
        <f>T1130&amp;CHAR(10)&amp;U1130&amp;CHAR(10)&amp;V1130&amp;CHAR(10)&amp;Y1130&amp;CHAR(10)&amp;Z1130&amp;CHAR(10)&amp;AA1130&amp;CHAR(10)&amp;AB1130&amp;CHAR(10)&amp;AC1130&amp;CHAR(10)&amp;AD1130&amp;CHAR(10)&amp;AE1130</f>
      </c>
      <c r="L1130" s="2">
        <f>IFERROR(VLOOKUP(#REF!,'第一课直播'!D:L,9,0),IFERROR(VLOOKUP('第一课回放'!C:H,5,0),"未到课"))</f>
      </c>
      <c r="M1130" s="2">
        <f>IFERROR(VLOOKUP(#REF!,'第一课回放'!C:H,5,0),"0:00:00")</f>
      </c>
      <c r="N1130" s="2">
        <f>IFERROR(VLOOKUP(#REF!,'第二课直播'!D:L,9,0),"未到课")</f>
      </c>
      <c r="O1130" s="2"/>
      <c r="P1130" s="2"/>
      <c r="Q1130" s="2"/>
      <c r="R1130" s="2"/>
      <c r="S1130" s="1">
        <f>IFERROR(VLOOKUP(A1130,'微伴数据'!A:DB,12,0),"")</f>
      </c>
      <c r="T1130" s="1">
        <f>IFERROR(VLOOKUP(A1130,'微伴数据'!A:DB,32,0),"")</f>
      </c>
      <c r="U1130" s="1">
        <f>IFERROR(VLOOKUP(A1130,'微伴数据'!A:DC,81,0),"")</f>
      </c>
      <c r="V1130" s="1"/>
      <c r="W1130" s="1"/>
      <c r="X1130" s="1">
        <f>IFERROR(VLOOKUP(A1130,'星云问卷'!A:O,8,0),"")</f>
      </c>
      <c r="Y1130" s="3">
        <f>IFERROR(VLOOKUP(A1130,'星云问卷'!A:O,9,0),"")</f>
      </c>
      <c r="Z1130" s="3">
        <f>IFERROR(VLOOKUP(A1130,'星云问卷'!A:O,10,0),"")</f>
      </c>
      <c r="AA1130" s="3">
        <f>IFERROR(VLOOKUP(A1130,'星云问卷'!A:O,11,0),"")</f>
      </c>
      <c r="AB1130" s="3">
        <f>IFERROR(VLOOKUP(A1130,'星云问卷'!A:O,12,0),"")</f>
      </c>
      <c r="AC1130" s="3">
        <f>IFERROR(VLOOKUP(A1130,'星云问卷'!A:O,13,0),"")</f>
      </c>
      <c r="AD1130" s="3">
        <f>IFERROR(VLOOKUP(A1130,'星云问卷'!A:O,14,0),"")</f>
      </c>
      <c r="AE1130" s="3">
        <f>IFERROR(VLOOKUP(A1130,'星云问卷'!A:O,15,0),"")</f>
      </c>
      <c r="AF1130" s="1">
        <f>IFERROR(VLOOKUP(A1130,'微伴数据'!A:DB,72,0),"")</f>
      </c>
      <c r="AG1130" s="5"/>
      <c r="AH1130" s="4"/>
      <c r="AI1130" s="5"/>
      <c r="AJ1130" s="4"/>
      <c r="AK1130" s="4"/>
      <c r="AL1130" s="4"/>
      <c r="AM1130" s="1"/>
      <c r="AN1130" s="1"/>
      <c r="AO1130" s="1"/>
    </row>
    <row r="1131">
      <c r="A1131" s="1">
        <f>IF('微伴数据'!A1129="","",'微伴数据'!A1129)</f>
      </c>
      <c r="B1131" s="1">
        <f>IF('微伴数据'!B1129="","",'微伴数据'!B1129)</f>
      </c>
      <c r="C1131" s="1">
        <f>IF('微伴数据'!G1129="","",'微伴数据'!G1129)</f>
      </c>
      <c r="D1131" s="1">
        <f>IF('微伴数据'!D1129="","",'微伴数据'!D1129)</f>
      </c>
      <c r="E1131" s="1">
        <f>IF('微伴数据'!CR1123="","",'微伴数据'!CR1123)</f>
      </c>
      <c r="F1131" s="1">
        <f>IF('微伴数据'!CL1123="","",'微伴数据'!CL1123)</f>
      </c>
      <c r="G1131" s="1" t="str">
        <v>B</v>
      </c>
      <c r="H1131" s="1" t="str">
        <v>建联</v>
      </c>
      <c r="I1131" s="1">
        <f>VLOOKUP(A1131,'Sheet9'!A:A,1,0)</f>
      </c>
      <c r="J1131" s="3"/>
      <c r="K1131" s="1">
        <f>T1131&amp;CHAR(10)&amp;U1131&amp;CHAR(10)&amp;V1131&amp;CHAR(10)&amp;Y1131&amp;CHAR(10)&amp;Z1131&amp;CHAR(10)&amp;AA1131&amp;CHAR(10)&amp;AB1131&amp;CHAR(10)&amp;AC1131&amp;CHAR(10)&amp;AD1131&amp;CHAR(10)&amp;AE1131</f>
      </c>
      <c r="L1131" s="2">
        <f>IFERROR(VLOOKUP(#REF!,'第一课直播'!D:L,9,0),IFERROR(VLOOKUP('第一课回放'!C:H,5,0),"未到课"))</f>
      </c>
      <c r="M1131" s="2">
        <f>IFERROR(VLOOKUP(#REF!,'第一课回放'!C:H,5,0),"0:00:00")</f>
      </c>
      <c r="N1131" s="2">
        <f>IFERROR(VLOOKUP(#REF!,'第二课直播'!D:L,9,0),"未到课")</f>
      </c>
      <c r="O1131" s="2"/>
      <c r="P1131" s="2"/>
      <c r="Q1131" s="2"/>
      <c r="R1131" s="2"/>
      <c r="S1131" s="1">
        <f>IFERROR(VLOOKUP(A1131,'微伴数据'!A:DB,12,0),"")</f>
      </c>
      <c r="T1131" s="1">
        <f>IFERROR(VLOOKUP(A1131,'微伴数据'!A:DB,32,0),"")</f>
      </c>
      <c r="U1131" s="1">
        <f>IFERROR(VLOOKUP(A1131,'微伴数据'!A:DC,81,0),"")</f>
      </c>
      <c r="V1131" s="1"/>
      <c r="W1131" s="1"/>
      <c r="X1131" s="1">
        <f>IFERROR(VLOOKUP(A1131,'星云问卷'!A:O,8,0),"")</f>
      </c>
      <c r="Y1131" s="3">
        <f>IFERROR(VLOOKUP(A1131,'星云问卷'!A:O,9,0),"")</f>
      </c>
      <c r="Z1131" s="3">
        <f>IFERROR(VLOOKUP(A1131,'星云问卷'!A:O,10,0),"")</f>
      </c>
      <c r="AA1131" s="3">
        <f>IFERROR(VLOOKUP(A1131,'星云问卷'!A:O,11,0),"")</f>
      </c>
      <c r="AB1131" s="3">
        <f>IFERROR(VLOOKUP(A1131,'星云问卷'!A:O,12,0),"")</f>
      </c>
      <c r="AC1131" s="3">
        <f>IFERROR(VLOOKUP(A1131,'星云问卷'!A:O,13,0),"")</f>
      </c>
      <c r="AD1131" s="3">
        <f>IFERROR(VLOOKUP(A1131,'星云问卷'!A:O,14,0),"")</f>
      </c>
      <c r="AE1131" s="3">
        <f>IFERROR(VLOOKUP(A1131,'星云问卷'!A:O,15,0),"")</f>
      </c>
      <c r="AF1131" s="1">
        <f>IFERROR(VLOOKUP(A1131,'微伴数据'!A:DB,72,0),"")</f>
      </c>
      <c r="AG1131" s="5"/>
      <c r="AH1131" s="4"/>
      <c r="AI1131" s="5"/>
      <c r="AJ1131" s="4"/>
      <c r="AK1131" s="4"/>
      <c r="AL1131" s="4"/>
      <c r="AM1131" s="1"/>
      <c r="AN1131" s="1"/>
      <c r="AO1131" s="1"/>
    </row>
    <row r="1132">
      <c r="A1132" s="1">
        <f>IF('微伴数据'!A1130="","",'微伴数据'!A1130)</f>
      </c>
      <c r="B1132" s="1">
        <f>IF('微伴数据'!B1130="","",'微伴数据'!B1130)</f>
      </c>
      <c r="C1132" s="1">
        <f>IF('微伴数据'!G1130="","",'微伴数据'!G1130)</f>
      </c>
      <c r="D1132" s="1">
        <f>IF('微伴数据'!D1130="","",'微伴数据'!D1130)</f>
      </c>
      <c r="E1132" s="1">
        <f>IF('微伴数据'!CR1124="","",'微伴数据'!CR1124)</f>
      </c>
      <c r="F1132" s="1">
        <f>IF('微伴数据'!CL1124="","",'微伴数据'!CL1124)</f>
      </c>
      <c r="G1132" s="1" t="str">
        <v>B</v>
      </c>
      <c r="H1132" s="1" t="str">
        <v>建联</v>
      </c>
      <c r="I1132" s="1">
        <f>VLOOKUP(A1132,'Sheet9'!A:A,1,0)</f>
      </c>
      <c r="J1132" s="3"/>
      <c r="K1132" s="1">
        <f>T1132&amp;CHAR(10)&amp;U1132&amp;CHAR(10)&amp;V1132&amp;CHAR(10)&amp;Y1132&amp;CHAR(10)&amp;Z1132&amp;CHAR(10)&amp;AA1132&amp;CHAR(10)&amp;AB1132&amp;CHAR(10)&amp;AC1132&amp;CHAR(10)&amp;AD1132&amp;CHAR(10)&amp;AE1132</f>
      </c>
      <c r="L1132" s="2">
        <f>IFERROR(VLOOKUP(#REF!,'第一课直播'!D:L,9,0),IFERROR(VLOOKUP('第一课回放'!C:H,5,0),"未到课"))</f>
      </c>
      <c r="M1132" s="2">
        <f>IFERROR(VLOOKUP(#REF!,'第一课回放'!C:H,5,0),"0:00:00")</f>
      </c>
      <c r="N1132" s="2">
        <f>IFERROR(VLOOKUP(#REF!,'第二课直播'!D:L,9,0),"未到课")</f>
      </c>
      <c r="O1132" s="2"/>
      <c r="P1132" s="2"/>
      <c r="Q1132" s="2"/>
      <c r="R1132" s="2"/>
      <c r="S1132" s="1">
        <f>IFERROR(VLOOKUP(A1132,'微伴数据'!A:DB,12,0),"")</f>
      </c>
      <c r="T1132" s="1">
        <f>IFERROR(VLOOKUP(A1132,'微伴数据'!A:DB,32,0),"")</f>
      </c>
      <c r="U1132" s="1">
        <f>IFERROR(VLOOKUP(A1132,'微伴数据'!A:DC,81,0),"")</f>
      </c>
      <c r="V1132" s="1"/>
      <c r="W1132" s="1"/>
      <c r="X1132" s="1">
        <f>IFERROR(VLOOKUP(A1132,'星云问卷'!A:O,8,0),"")</f>
      </c>
      <c r="Y1132" s="3">
        <f>IFERROR(VLOOKUP(A1132,'星云问卷'!A:O,9,0),"")</f>
      </c>
      <c r="Z1132" s="3">
        <f>IFERROR(VLOOKUP(A1132,'星云问卷'!A:O,10,0),"")</f>
      </c>
      <c r="AA1132" s="3">
        <f>IFERROR(VLOOKUP(A1132,'星云问卷'!A:O,11,0),"")</f>
      </c>
      <c r="AB1132" s="3">
        <f>IFERROR(VLOOKUP(A1132,'星云问卷'!A:O,12,0),"")</f>
      </c>
      <c r="AC1132" s="3">
        <f>IFERROR(VLOOKUP(A1132,'星云问卷'!A:O,13,0),"")</f>
      </c>
      <c r="AD1132" s="3">
        <f>IFERROR(VLOOKUP(A1132,'星云问卷'!A:O,14,0),"")</f>
      </c>
      <c r="AE1132" s="3">
        <f>IFERROR(VLOOKUP(A1132,'星云问卷'!A:O,15,0),"")</f>
      </c>
      <c r="AF1132" s="1">
        <f>IFERROR(VLOOKUP(A1132,'微伴数据'!A:DB,72,0),"")</f>
      </c>
      <c r="AG1132" s="5"/>
      <c r="AH1132" s="4"/>
      <c r="AI1132" s="5"/>
      <c r="AJ1132" s="4"/>
      <c r="AK1132" s="4"/>
      <c r="AL1132" s="4"/>
      <c r="AM1132" s="1"/>
      <c r="AN1132" s="1"/>
      <c r="AO1132" s="1"/>
    </row>
    <row r="1133">
      <c r="A1133" s="1">
        <f>IF('微伴数据'!A1131="","",'微伴数据'!A1131)</f>
      </c>
      <c r="B1133" s="1">
        <f>IF('微伴数据'!B1131="","",'微伴数据'!B1131)</f>
      </c>
      <c r="C1133" s="1">
        <f>IF('微伴数据'!G1131="","",'微伴数据'!G1131)</f>
      </c>
      <c r="D1133" s="1">
        <f>IF('微伴数据'!D1131="","",'微伴数据'!D1131)</f>
      </c>
      <c r="E1133" s="1">
        <f>IF('微伴数据'!CR1125="","",'微伴数据'!CR1125)</f>
      </c>
      <c r="F1133" s="1">
        <f>IF('微伴数据'!CL1125="","",'微伴数据'!CL1125)</f>
      </c>
      <c r="G1133" s="1" t="str">
        <v>B</v>
      </c>
      <c r="H1133" s="1" t="str">
        <v>建联</v>
      </c>
      <c r="I1133" s="1">
        <f>VLOOKUP(A1133,'Sheet9'!A:A,1,0)</f>
      </c>
      <c r="J1133" s="3"/>
      <c r="K1133" s="1">
        <f>T1133&amp;CHAR(10)&amp;U1133&amp;CHAR(10)&amp;V1133&amp;CHAR(10)&amp;Y1133&amp;CHAR(10)&amp;Z1133&amp;CHAR(10)&amp;AA1133&amp;CHAR(10)&amp;AB1133&amp;CHAR(10)&amp;AC1133&amp;CHAR(10)&amp;AD1133&amp;CHAR(10)&amp;AE1133</f>
      </c>
      <c r="L1133" s="2">
        <f>IFERROR(VLOOKUP(#REF!,'第一课直播'!D:L,9,0),IFERROR(VLOOKUP('第一课回放'!C:H,5,0),"未到课"))</f>
      </c>
      <c r="M1133" s="2">
        <f>IFERROR(VLOOKUP(#REF!,'第一课回放'!C:H,5,0),"0:00:00")</f>
      </c>
      <c r="N1133" s="2">
        <f>IFERROR(VLOOKUP(#REF!,'第二课直播'!D:L,9,0),"未到课")</f>
      </c>
      <c r="O1133" s="2"/>
      <c r="P1133" s="2"/>
      <c r="Q1133" s="2"/>
      <c r="R1133" s="2"/>
      <c r="S1133" s="1">
        <f>IFERROR(VLOOKUP(A1133,'微伴数据'!A:DB,12,0),"")</f>
      </c>
      <c r="T1133" s="1">
        <f>IFERROR(VLOOKUP(A1133,'微伴数据'!A:DB,32,0),"")</f>
      </c>
      <c r="U1133" s="1">
        <f>IFERROR(VLOOKUP(A1133,'微伴数据'!A:DC,81,0),"")</f>
      </c>
      <c r="V1133" s="1"/>
      <c r="W1133" s="1"/>
      <c r="X1133" s="1">
        <f>IFERROR(VLOOKUP(A1133,'星云问卷'!A:O,8,0),"")</f>
      </c>
      <c r="Y1133" s="3">
        <f>IFERROR(VLOOKUP(A1133,'星云问卷'!A:O,9,0),"")</f>
      </c>
      <c r="Z1133" s="3">
        <f>IFERROR(VLOOKUP(A1133,'星云问卷'!A:O,10,0),"")</f>
      </c>
      <c r="AA1133" s="3">
        <f>IFERROR(VLOOKUP(A1133,'星云问卷'!A:O,11,0),"")</f>
      </c>
      <c r="AB1133" s="3">
        <f>IFERROR(VLOOKUP(A1133,'星云问卷'!A:O,12,0),"")</f>
      </c>
      <c r="AC1133" s="3">
        <f>IFERROR(VLOOKUP(A1133,'星云问卷'!A:O,13,0),"")</f>
      </c>
      <c r="AD1133" s="3">
        <f>IFERROR(VLOOKUP(A1133,'星云问卷'!A:O,14,0),"")</f>
      </c>
      <c r="AE1133" s="3">
        <f>IFERROR(VLOOKUP(A1133,'星云问卷'!A:O,15,0),"")</f>
      </c>
      <c r="AF1133" s="1">
        <f>IFERROR(VLOOKUP(A1133,'微伴数据'!A:DB,72,0),"")</f>
      </c>
      <c r="AG1133" s="5"/>
      <c r="AH1133" s="4"/>
      <c r="AI1133" s="5"/>
      <c r="AJ1133" s="4"/>
      <c r="AK1133" s="4"/>
      <c r="AL1133" s="4"/>
      <c r="AM1133" s="1"/>
      <c r="AN1133" s="1"/>
      <c r="AO1133" s="1"/>
    </row>
    <row r="1134">
      <c r="A1134" s="1">
        <f>IF('微伴数据'!A1132="","",'微伴数据'!A1132)</f>
      </c>
      <c r="B1134" s="1">
        <f>IF('微伴数据'!B1132="","",'微伴数据'!B1132)</f>
      </c>
      <c r="C1134" s="1">
        <f>IF('微伴数据'!G1132="","",'微伴数据'!G1132)</f>
      </c>
      <c r="D1134" s="1">
        <f>IF('微伴数据'!D1132="","",'微伴数据'!D1132)</f>
      </c>
      <c r="E1134" s="1">
        <f>IF('微伴数据'!CR1126="","",'微伴数据'!CR1126)</f>
      </c>
      <c r="F1134" s="1">
        <f>IF('微伴数据'!CL1126="","",'微伴数据'!CL1126)</f>
      </c>
      <c r="G1134" s="1" t="str">
        <v>B</v>
      </c>
      <c r="H1134" s="1" t="str">
        <v>建联</v>
      </c>
      <c r="I1134" s="1">
        <f>VLOOKUP(A1134,'Sheet9'!A:A,1,0)</f>
      </c>
      <c r="J1134" s="3"/>
      <c r="K1134" s="1">
        <f>T1134&amp;CHAR(10)&amp;U1134&amp;CHAR(10)&amp;V1134&amp;CHAR(10)&amp;Y1134&amp;CHAR(10)&amp;Z1134&amp;CHAR(10)&amp;AA1134&amp;CHAR(10)&amp;AB1134&amp;CHAR(10)&amp;AC1134&amp;CHAR(10)&amp;AD1134&amp;CHAR(10)&amp;AE1134</f>
      </c>
      <c r="L1134" s="2">
        <f>IFERROR(VLOOKUP(#REF!,'第一课直播'!D:L,9,0),IFERROR(VLOOKUP('第一课回放'!C:H,5,0),"未到课"))</f>
      </c>
      <c r="M1134" s="2">
        <f>IFERROR(VLOOKUP(#REF!,'第一课回放'!C:H,5,0),"0:00:00")</f>
      </c>
      <c r="N1134" s="2">
        <f>IFERROR(VLOOKUP(#REF!,'第二课直播'!D:L,9,0),"未到课")</f>
      </c>
      <c r="O1134" s="2"/>
      <c r="P1134" s="2"/>
      <c r="Q1134" s="2"/>
      <c r="R1134" s="2"/>
      <c r="S1134" s="1">
        <f>IFERROR(VLOOKUP(A1134,'微伴数据'!A:DB,12,0),"")</f>
      </c>
      <c r="T1134" s="1">
        <f>IFERROR(VLOOKUP(A1134,'微伴数据'!A:DB,32,0),"")</f>
      </c>
      <c r="U1134" s="1">
        <f>IFERROR(VLOOKUP(A1134,'微伴数据'!A:DC,81,0),"")</f>
      </c>
      <c r="V1134" s="1"/>
      <c r="W1134" s="1"/>
      <c r="X1134" s="1">
        <f>IFERROR(VLOOKUP(A1134,'星云问卷'!A:O,8,0),"")</f>
      </c>
      <c r="Y1134" s="3">
        <f>IFERROR(VLOOKUP(A1134,'星云问卷'!A:O,9,0),"")</f>
      </c>
      <c r="Z1134" s="3">
        <f>IFERROR(VLOOKUP(A1134,'星云问卷'!A:O,10,0),"")</f>
      </c>
      <c r="AA1134" s="3">
        <f>IFERROR(VLOOKUP(A1134,'星云问卷'!A:O,11,0),"")</f>
      </c>
      <c r="AB1134" s="3">
        <f>IFERROR(VLOOKUP(A1134,'星云问卷'!A:O,12,0),"")</f>
      </c>
      <c r="AC1134" s="3">
        <f>IFERROR(VLOOKUP(A1134,'星云问卷'!A:O,13,0),"")</f>
      </c>
      <c r="AD1134" s="3">
        <f>IFERROR(VLOOKUP(A1134,'星云问卷'!A:O,14,0),"")</f>
      </c>
      <c r="AE1134" s="3">
        <f>IFERROR(VLOOKUP(A1134,'星云问卷'!A:O,15,0),"")</f>
      </c>
      <c r="AF1134" s="1">
        <f>IFERROR(VLOOKUP(A1134,'微伴数据'!A:DB,72,0),"")</f>
      </c>
      <c r="AG1134" s="5"/>
      <c r="AH1134" s="4"/>
      <c r="AI1134" s="5"/>
      <c r="AJ1134" s="4"/>
      <c r="AK1134" s="4"/>
      <c r="AL1134" s="4"/>
      <c r="AM1134" s="1"/>
      <c r="AN1134" s="1"/>
      <c r="AO1134" s="1"/>
    </row>
    <row r="1135">
      <c r="A1135" s="1">
        <f>IF('微伴数据'!A1133="","",'微伴数据'!A1133)</f>
      </c>
      <c r="B1135" s="1">
        <f>IF('微伴数据'!B1133="","",'微伴数据'!B1133)</f>
      </c>
      <c r="C1135" s="1">
        <f>IF('微伴数据'!G1133="","",'微伴数据'!G1133)</f>
      </c>
      <c r="D1135" s="1">
        <f>IF('微伴数据'!D1133="","",'微伴数据'!D1133)</f>
      </c>
      <c r="E1135" s="1">
        <f>IF('微伴数据'!CR1127="","",'微伴数据'!CR1127)</f>
      </c>
      <c r="F1135" s="1">
        <f>IF('微伴数据'!CL1127="","",'微伴数据'!CL1127)</f>
      </c>
      <c r="G1135" s="1" t="str">
        <v>B</v>
      </c>
      <c r="H1135" s="1" t="str">
        <v>建联</v>
      </c>
      <c r="I1135" s="1">
        <f>VLOOKUP(A1135,'Sheet9'!A:A,1,0)</f>
      </c>
      <c r="J1135" s="3"/>
      <c r="K1135" s="1">
        <f>T1135&amp;CHAR(10)&amp;U1135&amp;CHAR(10)&amp;V1135&amp;CHAR(10)&amp;Y1135&amp;CHAR(10)&amp;Z1135&amp;CHAR(10)&amp;AA1135&amp;CHAR(10)&amp;AB1135&amp;CHAR(10)&amp;AC1135&amp;CHAR(10)&amp;AD1135&amp;CHAR(10)&amp;AE1135</f>
      </c>
      <c r="L1135" s="2">
        <f>IFERROR(VLOOKUP(#REF!,'第一课直播'!D:L,9,0),IFERROR(VLOOKUP('第一课回放'!C:H,5,0),"未到课"))</f>
      </c>
      <c r="M1135" s="2">
        <f>IFERROR(VLOOKUP(#REF!,'第一课回放'!C:H,5,0),"0:00:00")</f>
      </c>
      <c r="N1135" s="2">
        <f>IFERROR(VLOOKUP(#REF!,'第二课直播'!D:L,9,0),"未到课")</f>
      </c>
      <c r="O1135" s="2"/>
      <c r="P1135" s="2"/>
      <c r="Q1135" s="2"/>
      <c r="R1135" s="2"/>
      <c r="S1135" s="1">
        <f>IFERROR(VLOOKUP(A1135,'微伴数据'!A:DB,12,0),"")</f>
      </c>
      <c r="T1135" s="1">
        <f>IFERROR(VLOOKUP(A1135,'微伴数据'!A:DB,32,0),"")</f>
      </c>
      <c r="U1135" s="1">
        <f>IFERROR(VLOOKUP(A1135,'微伴数据'!A:DC,81,0),"")</f>
      </c>
      <c r="V1135" s="1"/>
      <c r="W1135" s="1"/>
      <c r="X1135" s="1">
        <f>IFERROR(VLOOKUP(A1135,'星云问卷'!A:O,8,0),"")</f>
      </c>
      <c r="Y1135" s="3">
        <f>IFERROR(VLOOKUP(A1135,'星云问卷'!A:O,9,0),"")</f>
      </c>
      <c r="Z1135" s="3">
        <f>IFERROR(VLOOKUP(A1135,'星云问卷'!A:O,10,0),"")</f>
      </c>
      <c r="AA1135" s="3">
        <f>IFERROR(VLOOKUP(A1135,'星云问卷'!A:O,11,0),"")</f>
      </c>
      <c r="AB1135" s="3">
        <f>IFERROR(VLOOKUP(A1135,'星云问卷'!A:O,12,0),"")</f>
      </c>
      <c r="AC1135" s="3">
        <f>IFERROR(VLOOKUP(A1135,'星云问卷'!A:O,13,0),"")</f>
      </c>
      <c r="AD1135" s="3">
        <f>IFERROR(VLOOKUP(A1135,'星云问卷'!A:O,14,0),"")</f>
      </c>
      <c r="AE1135" s="3">
        <f>IFERROR(VLOOKUP(A1135,'星云问卷'!A:O,15,0),"")</f>
      </c>
      <c r="AF1135" s="1">
        <f>IFERROR(VLOOKUP(A1135,'微伴数据'!A:DB,72,0),"")</f>
      </c>
      <c r="AG1135" s="5"/>
      <c r="AH1135" s="4"/>
      <c r="AI1135" s="5"/>
      <c r="AJ1135" s="4"/>
      <c r="AK1135" s="4"/>
      <c r="AL1135" s="4"/>
      <c r="AM1135" s="1"/>
      <c r="AN1135" s="1"/>
      <c r="AO1135" s="1"/>
    </row>
    <row r="1136">
      <c r="A1136" s="1">
        <f>IF('微伴数据'!A1134="","",'微伴数据'!A1134)</f>
      </c>
      <c r="B1136" s="1">
        <f>IF('微伴数据'!B1134="","",'微伴数据'!B1134)</f>
      </c>
      <c r="C1136" s="1">
        <f>IF('微伴数据'!G1134="","",'微伴数据'!G1134)</f>
      </c>
      <c r="D1136" s="1">
        <f>IF('微伴数据'!D1134="","",'微伴数据'!D1134)</f>
      </c>
      <c r="E1136" s="1">
        <f>IF('微伴数据'!CR1128="","",'微伴数据'!CR1128)</f>
      </c>
      <c r="F1136" s="1">
        <f>IF('微伴数据'!CL1128="","",'微伴数据'!CL1128)</f>
      </c>
      <c r="G1136" s="1" t="str">
        <v>B</v>
      </c>
      <c r="H1136" s="1" t="str">
        <v>建联</v>
      </c>
      <c r="I1136" s="1">
        <f>VLOOKUP(A1136,'Sheet9'!A:A,1,0)</f>
      </c>
      <c r="J1136" s="3"/>
      <c r="K1136" s="1">
        <f>T1136&amp;CHAR(10)&amp;U1136&amp;CHAR(10)&amp;V1136&amp;CHAR(10)&amp;Y1136&amp;CHAR(10)&amp;Z1136&amp;CHAR(10)&amp;AA1136&amp;CHAR(10)&amp;AB1136&amp;CHAR(10)&amp;AC1136&amp;CHAR(10)&amp;AD1136&amp;CHAR(10)&amp;AE1136</f>
      </c>
      <c r="L1136" s="2">
        <f>IFERROR(VLOOKUP(#REF!,'第一课直播'!D:L,9,0),IFERROR(VLOOKUP('第一课回放'!C:H,5,0),"未到课"))</f>
      </c>
      <c r="M1136" s="2">
        <f>IFERROR(VLOOKUP(#REF!,'第一课回放'!C:H,5,0),"0:00:00")</f>
      </c>
      <c r="N1136" s="2">
        <f>IFERROR(VLOOKUP(#REF!,'第二课直播'!D:L,9,0),"未到课")</f>
      </c>
      <c r="O1136" s="2"/>
      <c r="P1136" s="2"/>
      <c r="Q1136" s="2"/>
      <c r="R1136" s="2"/>
      <c r="S1136" s="1">
        <f>IFERROR(VLOOKUP(A1136,'微伴数据'!A:DB,12,0),"")</f>
      </c>
      <c r="T1136" s="1">
        <f>IFERROR(VLOOKUP(A1136,'微伴数据'!A:DB,32,0),"")</f>
      </c>
      <c r="U1136" s="1">
        <f>IFERROR(VLOOKUP(A1136,'微伴数据'!A:DC,81,0),"")</f>
      </c>
      <c r="V1136" s="1"/>
      <c r="W1136" s="1"/>
      <c r="X1136" s="1">
        <f>IFERROR(VLOOKUP(A1136,'星云问卷'!A:O,8,0),"")</f>
      </c>
      <c r="Y1136" s="3">
        <f>IFERROR(VLOOKUP(A1136,'星云问卷'!A:O,9,0),"")</f>
      </c>
      <c r="Z1136" s="3">
        <f>IFERROR(VLOOKUP(A1136,'星云问卷'!A:O,10,0),"")</f>
      </c>
      <c r="AA1136" s="3">
        <f>IFERROR(VLOOKUP(A1136,'星云问卷'!A:O,11,0),"")</f>
      </c>
      <c r="AB1136" s="3">
        <f>IFERROR(VLOOKUP(A1136,'星云问卷'!A:O,12,0),"")</f>
      </c>
      <c r="AC1136" s="3">
        <f>IFERROR(VLOOKUP(A1136,'星云问卷'!A:O,13,0),"")</f>
      </c>
      <c r="AD1136" s="3">
        <f>IFERROR(VLOOKUP(A1136,'星云问卷'!A:O,14,0),"")</f>
      </c>
      <c r="AE1136" s="3">
        <f>IFERROR(VLOOKUP(A1136,'星云问卷'!A:O,15,0),"")</f>
      </c>
      <c r="AF1136" s="1">
        <f>IFERROR(VLOOKUP(A1136,'微伴数据'!A:DB,72,0),"")</f>
      </c>
      <c r="AG1136" s="5"/>
      <c r="AH1136" s="4"/>
      <c r="AI1136" s="5"/>
      <c r="AJ1136" s="4"/>
      <c r="AK1136" s="4"/>
      <c r="AL1136" s="4"/>
      <c r="AM1136" s="1"/>
      <c r="AN1136" s="1"/>
      <c r="AO1136" s="1"/>
    </row>
    <row r="1137">
      <c r="A1137" s="1">
        <f>IF('微伴数据'!A1135="","",'微伴数据'!A1135)</f>
      </c>
      <c r="B1137" s="1">
        <f>IF('微伴数据'!B1135="","",'微伴数据'!B1135)</f>
      </c>
      <c r="C1137" s="1">
        <f>IF('微伴数据'!G1135="","",'微伴数据'!G1135)</f>
      </c>
      <c r="D1137" s="1">
        <f>IF('微伴数据'!D1135="","",'微伴数据'!D1135)</f>
      </c>
      <c r="E1137" s="1">
        <f>IF('微伴数据'!CR1129="","",'微伴数据'!CR1129)</f>
      </c>
      <c r="F1137" s="1">
        <f>IF('微伴数据'!CL1129="","",'微伴数据'!CL1129)</f>
      </c>
      <c r="G1137" s="1" t="str">
        <v>B</v>
      </c>
      <c r="H1137" s="1" t="str">
        <v>建联</v>
      </c>
      <c r="I1137" s="1">
        <f>VLOOKUP(A1137,'Sheet9'!A:A,1,0)</f>
      </c>
      <c r="J1137" s="3"/>
      <c r="K1137" s="1">
        <f>T1137&amp;CHAR(10)&amp;U1137&amp;CHAR(10)&amp;V1137&amp;CHAR(10)&amp;Y1137&amp;CHAR(10)&amp;Z1137&amp;CHAR(10)&amp;AA1137&amp;CHAR(10)&amp;AB1137&amp;CHAR(10)&amp;AC1137&amp;CHAR(10)&amp;AD1137&amp;CHAR(10)&amp;AE1137</f>
      </c>
      <c r="L1137" s="2">
        <f>IFERROR(VLOOKUP(#REF!,'第一课直播'!D:L,9,0),IFERROR(VLOOKUP('第一课回放'!C:H,5,0),"未到课"))</f>
      </c>
      <c r="M1137" s="2">
        <f>IFERROR(VLOOKUP(#REF!,'第一课回放'!C:H,5,0),"0:00:00")</f>
      </c>
      <c r="N1137" s="2">
        <f>IFERROR(VLOOKUP(#REF!,'第二课直播'!D:L,9,0),"未到课")</f>
      </c>
      <c r="O1137" s="2"/>
      <c r="P1137" s="2"/>
      <c r="Q1137" s="2"/>
      <c r="R1137" s="2"/>
      <c r="S1137" s="1">
        <f>IFERROR(VLOOKUP(A1137,'微伴数据'!A:DB,12,0),"")</f>
      </c>
      <c r="T1137" s="1">
        <f>IFERROR(VLOOKUP(A1137,'微伴数据'!A:DB,32,0),"")</f>
      </c>
      <c r="U1137" s="1">
        <f>IFERROR(VLOOKUP(A1137,'微伴数据'!A:DC,81,0),"")</f>
      </c>
      <c r="V1137" s="1"/>
      <c r="W1137" s="1"/>
      <c r="X1137" s="1">
        <f>IFERROR(VLOOKUP(A1137,'星云问卷'!A:O,8,0),"")</f>
      </c>
      <c r="Y1137" s="3">
        <f>IFERROR(VLOOKUP(A1137,'星云问卷'!A:O,9,0),"")</f>
      </c>
      <c r="Z1137" s="3">
        <f>IFERROR(VLOOKUP(A1137,'星云问卷'!A:O,10,0),"")</f>
      </c>
      <c r="AA1137" s="3">
        <f>IFERROR(VLOOKUP(A1137,'星云问卷'!A:O,11,0),"")</f>
      </c>
      <c r="AB1137" s="3">
        <f>IFERROR(VLOOKUP(A1137,'星云问卷'!A:O,12,0),"")</f>
      </c>
      <c r="AC1137" s="3">
        <f>IFERROR(VLOOKUP(A1137,'星云问卷'!A:O,13,0),"")</f>
      </c>
      <c r="AD1137" s="3">
        <f>IFERROR(VLOOKUP(A1137,'星云问卷'!A:O,14,0),"")</f>
      </c>
      <c r="AE1137" s="3">
        <f>IFERROR(VLOOKUP(A1137,'星云问卷'!A:O,15,0),"")</f>
      </c>
      <c r="AF1137" s="1">
        <f>IFERROR(VLOOKUP(A1137,'微伴数据'!A:DB,72,0),"")</f>
      </c>
      <c r="AG1137" s="5"/>
      <c r="AH1137" s="4"/>
      <c r="AI1137" s="5"/>
      <c r="AJ1137" s="4"/>
      <c r="AK1137" s="4"/>
      <c r="AL1137" s="4"/>
      <c r="AM1137" s="1"/>
      <c r="AN1137" s="1"/>
      <c r="AO1137" s="1"/>
    </row>
    <row r="1138">
      <c r="A1138" s="1">
        <f>IF('微伴数据'!A1136="","",'微伴数据'!A1136)</f>
      </c>
      <c r="B1138" s="1">
        <f>IF('微伴数据'!B1136="","",'微伴数据'!B1136)</f>
      </c>
      <c r="C1138" s="1">
        <f>IF('微伴数据'!G1136="","",'微伴数据'!G1136)</f>
      </c>
      <c r="D1138" s="1">
        <f>IF('微伴数据'!D1136="","",'微伴数据'!D1136)</f>
      </c>
      <c r="E1138" s="1">
        <f>IF('微伴数据'!CR1130="","",'微伴数据'!CR1130)</f>
      </c>
      <c r="F1138" s="1">
        <f>IF('微伴数据'!CL1130="","",'微伴数据'!CL1130)</f>
      </c>
      <c r="G1138" s="1" t="str">
        <v>B</v>
      </c>
      <c r="H1138" s="1" t="str">
        <v>建联</v>
      </c>
      <c r="I1138" s="1">
        <f>VLOOKUP(A1138,'Sheet9'!A:A,1,0)</f>
      </c>
      <c r="J1138" s="3"/>
      <c r="K1138" s="1">
        <f>T1138&amp;CHAR(10)&amp;U1138&amp;CHAR(10)&amp;V1138&amp;CHAR(10)&amp;Y1138&amp;CHAR(10)&amp;Z1138&amp;CHAR(10)&amp;AA1138&amp;CHAR(10)&amp;AB1138&amp;CHAR(10)&amp;AC1138&amp;CHAR(10)&amp;AD1138&amp;CHAR(10)&amp;AE1138</f>
      </c>
      <c r="L1138" s="2">
        <f>IFERROR(VLOOKUP(#REF!,'第一课直播'!D:L,9,0),IFERROR(VLOOKUP('第一课回放'!C:H,5,0),"未到课"))</f>
      </c>
      <c r="M1138" s="2">
        <f>IFERROR(VLOOKUP(#REF!,'第一课回放'!C:H,5,0),"0:00:00")</f>
      </c>
      <c r="N1138" s="2">
        <f>IFERROR(VLOOKUP(#REF!,'第二课直播'!D:L,9,0),"未到课")</f>
      </c>
      <c r="O1138" s="2"/>
      <c r="P1138" s="2"/>
      <c r="Q1138" s="2"/>
      <c r="R1138" s="2"/>
      <c r="S1138" s="1">
        <f>IFERROR(VLOOKUP(A1138,'微伴数据'!A:DB,12,0),"")</f>
      </c>
      <c r="T1138" s="1">
        <f>IFERROR(VLOOKUP(A1138,'微伴数据'!A:DB,32,0),"")</f>
      </c>
      <c r="U1138" s="1">
        <f>IFERROR(VLOOKUP(A1138,'微伴数据'!A:DC,81,0),"")</f>
      </c>
      <c r="V1138" s="1"/>
      <c r="W1138" s="1"/>
      <c r="X1138" s="1">
        <f>IFERROR(VLOOKUP(A1138,'星云问卷'!A:O,8,0),"")</f>
      </c>
      <c r="Y1138" s="3">
        <f>IFERROR(VLOOKUP(A1138,'星云问卷'!A:O,9,0),"")</f>
      </c>
      <c r="Z1138" s="3">
        <f>IFERROR(VLOOKUP(A1138,'星云问卷'!A:O,10,0),"")</f>
      </c>
      <c r="AA1138" s="3">
        <f>IFERROR(VLOOKUP(A1138,'星云问卷'!A:O,11,0),"")</f>
      </c>
      <c r="AB1138" s="3">
        <f>IFERROR(VLOOKUP(A1138,'星云问卷'!A:O,12,0),"")</f>
      </c>
      <c r="AC1138" s="3">
        <f>IFERROR(VLOOKUP(A1138,'星云问卷'!A:O,13,0),"")</f>
      </c>
      <c r="AD1138" s="3">
        <f>IFERROR(VLOOKUP(A1138,'星云问卷'!A:O,14,0),"")</f>
      </c>
      <c r="AE1138" s="3">
        <f>IFERROR(VLOOKUP(A1138,'星云问卷'!A:O,15,0),"")</f>
      </c>
      <c r="AF1138" s="1">
        <f>IFERROR(VLOOKUP(A1138,'微伴数据'!A:DB,72,0),"")</f>
      </c>
      <c r="AG1138" s="5"/>
      <c r="AH1138" s="4"/>
      <c r="AI1138" s="5"/>
      <c r="AJ1138" s="4"/>
      <c r="AK1138" s="4"/>
      <c r="AL1138" s="4"/>
      <c r="AM1138" s="1"/>
      <c r="AN1138" s="1"/>
      <c r="AO1138" s="1"/>
    </row>
    <row r="1139">
      <c r="A1139" s="1">
        <f>IF('微伴数据'!A1137="","",'微伴数据'!A1137)</f>
      </c>
      <c r="B1139" s="1">
        <f>IF('微伴数据'!B1137="","",'微伴数据'!B1137)</f>
      </c>
      <c r="C1139" s="1">
        <f>IF('微伴数据'!G1137="","",'微伴数据'!G1137)</f>
      </c>
      <c r="D1139" s="1">
        <f>IF('微伴数据'!D1137="","",'微伴数据'!D1137)</f>
      </c>
      <c r="E1139" s="1">
        <f>IF('微伴数据'!CR1131="","",'微伴数据'!CR1131)</f>
      </c>
      <c r="F1139" s="1">
        <f>IF('微伴数据'!CL1131="","",'微伴数据'!CL1131)</f>
      </c>
      <c r="G1139" s="1" t="str">
        <v>B</v>
      </c>
      <c r="H1139" s="1" t="str">
        <v>建联</v>
      </c>
      <c r="I1139" s="1">
        <f>VLOOKUP(A1139,'Sheet9'!A:A,1,0)</f>
      </c>
      <c r="J1139" s="3"/>
      <c r="K1139" s="1">
        <f>T1139&amp;CHAR(10)&amp;U1139&amp;CHAR(10)&amp;V1139&amp;CHAR(10)&amp;Y1139&amp;CHAR(10)&amp;Z1139&amp;CHAR(10)&amp;AA1139&amp;CHAR(10)&amp;AB1139&amp;CHAR(10)&amp;AC1139&amp;CHAR(10)&amp;AD1139&amp;CHAR(10)&amp;AE1139</f>
      </c>
      <c r="L1139" s="2">
        <f>IFERROR(VLOOKUP(#REF!,'第一课直播'!D:L,9,0),IFERROR(VLOOKUP('第一课回放'!C:H,5,0),"未到课"))</f>
      </c>
      <c r="M1139" s="2">
        <f>IFERROR(VLOOKUP(#REF!,'第一课回放'!C:H,5,0),"0:00:00")</f>
      </c>
      <c r="N1139" s="2">
        <f>IFERROR(VLOOKUP(#REF!,'第二课直播'!D:L,9,0),"未到课")</f>
      </c>
      <c r="O1139" s="2"/>
      <c r="P1139" s="2"/>
      <c r="Q1139" s="2"/>
      <c r="R1139" s="2"/>
      <c r="S1139" s="1">
        <f>IFERROR(VLOOKUP(A1139,'微伴数据'!A:DB,12,0),"")</f>
      </c>
      <c r="T1139" s="1">
        <f>IFERROR(VLOOKUP(A1139,'微伴数据'!A:DB,32,0),"")</f>
      </c>
      <c r="U1139" s="1">
        <f>IFERROR(VLOOKUP(A1139,'微伴数据'!A:DC,81,0),"")</f>
      </c>
      <c r="V1139" s="1"/>
      <c r="W1139" s="1"/>
      <c r="X1139" s="1">
        <f>IFERROR(VLOOKUP(A1139,'星云问卷'!A:O,8,0),"")</f>
      </c>
      <c r="Y1139" s="3">
        <f>IFERROR(VLOOKUP(A1139,'星云问卷'!A:O,9,0),"")</f>
      </c>
      <c r="Z1139" s="3">
        <f>IFERROR(VLOOKUP(A1139,'星云问卷'!A:O,10,0),"")</f>
      </c>
      <c r="AA1139" s="3">
        <f>IFERROR(VLOOKUP(A1139,'星云问卷'!A:O,11,0),"")</f>
      </c>
      <c r="AB1139" s="3">
        <f>IFERROR(VLOOKUP(A1139,'星云问卷'!A:O,12,0),"")</f>
      </c>
      <c r="AC1139" s="3">
        <f>IFERROR(VLOOKUP(A1139,'星云问卷'!A:O,13,0),"")</f>
      </c>
      <c r="AD1139" s="3">
        <f>IFERROR(VLOOKUP(A1139,'星云问卷'!A:O,14,0),"")</f>
      </c>
      <c r="AE1139" s="3">
        <f>IFERROR(VLOOKUP(A1139,'星云问卷'!A:O,15,0),"")</f>
      </c>
      <c r="AF1139" s="1">
        <f>IFERROR(VLOOKUP(A1139,'微伴数据'!A:DB,72,0),"")</f>
      </c>
      <c r="AG1139" s="5"/>
      <c r="AH1139" s="4"/>
      <c r="AI1139" s="5"/>
      <c r="AJ1139" s="4"/>
      <c r="AK1139" s="4"/>
      <c r="AL1139" s="4"/>
      <c r="AM1139" s="1"/>
      <c r="AN1139" s="1"/>
      <c r="AO1139" s="1"/>
    </row>
    <row r="1140">
      <c r="A1140" s="1">
        <f>IF('微伴数据'!A1138="","",'微伴数据'!A1138)</f>
      </c>
      <c r="B1140" s="1">
        <f>IF('微伴数据'!B1138="","",'微伴数据'!B1138)</f>
      </c>
      <c r="C1140" s="1">
        <f>IF('微伴数据'!G1138="","",'微伴数据'!G1138)</f>
      </c>
      <c r="D1140" s="1">
        <f>IF('微伴数据'!D1138="","",'微伴数据'!D1138)</f>
      </c>
      <c r="E1140" s="1">
        <f>IF('微伴数据'!CR1132="","",'微伴数据'!CR1132)</f>
      </c>
      <c r="F1140" s="1">
        <f>IF('微伴数据'!CL1132="","",'微伴数据'!CL1132)</f>
      </c>
      <c r="G1140" s="1" t="str">
        <v>B</v>
      </c>
      <c r="H1140" s="1" t="str">
        <v>建联</v>
      </c>
      <c r="I1140" s="1">
        <f>VLOOKUP(A1140,'Sheet9'!A:A,1,0)</f>
      </c>
      <c r="J1140" s="3"/>
      <c r="K1140" s="1">
        <f>T1140&amp;CHAR(10)&amp;U1140&amp;CHAR(10)&amp;V1140&amp;CHAR(10)&amp;Y1140&amp;CHAR(10)&amp;Z1140&amp;CHAR(10)&amp;AA1140&amp;CHAR(10)&amp;AB1140&amp;CHAR(10)&amp;AC1140&amp;CHAR(10)&amp;AD1140&amp;CHAR(10)&amp;AE1140</f>
      </c>
      <c r="L1140" s="2">
        <f>IFERROR(VLOOKUP(#REF!,'第一课直播'!D:L,9,0),IFERROR(VLOOKUP('第一课回放'!C:H,5,0),"未到课"))</f>
      </c>
      <c r="M1140" s="2">
        <f>IFERROR(VLOOKUP(#REF!,'第一课回放'!C:H,5,0),"0:00:00")</f>
      </c>
      <c r="N1140" s="2">
        <f>IFERROR(VLOOKUP(#REF!,'第二课直播'!D:L,9,0),"未到课")</f>
      </c>
      <c r="O1140" s="2"/>
      <c r="P1140" s="2"/>
      <c r="Q1140" s="2"/>
      <c r="R1140" s="2"/>
      <c r="S1140" s="1">
        <f>IFERROR(VLOOKUP(A1140,'微伴数据'!A:DB,12,0),"")</f>
      </c>
      <c r="T1140" s="1">
        <f>IFERROR(VLOOKUP(A1140,'微伴数据'!A:DB,32,0),"")</f>
      </c>
      <c r="U1140" s="1">
        <f>IFERROR(VLOOKUP(A1140,'微伴数据'!A:DC,81,0),"")</f>
      </c>
      <c r="V1140" s="1"/>
      <c r="W1140" s="1"/>
      <c r="X1140" s="1">
        <f>IFERROR(VLOOKUP(A1140,'星云问卷'!A:O,8,0),"")</f>
      </c>
      <c r="Y1140" s="3">
        <f>IFERROR(VLOOKUP(A1140,'星云问卷'!A:O,9,0),"")</f>
      </c>
      <c r="Z1140" s="3">
        <f>IFERROR(VLOOKUP(A1140,'星云问卷'!A:O,10,0),"")</f>
      </c>
      <c r="AA1140" s="3">
        <f>IFERROR(VLOOKUP(A1140,'星云问卷'!A:O,11,0),"")</f>
      </c>
      <c r="AB1140" s="3">
        <f>IFERROR(VLOOKUP(A1140,'星云问卷'!A:O,12,0),"")</f>
      </c>
      <c r="AC1140" s="3">
        <f>IFERROR(VLOOKUP(A1140,'星云问卷'!A:O,13,0),"")</f>
      </c>
      <c r="AD1140" s="3">
        <f>IFERROR(VLOOKUP(A1140,'星云问卷'!A:O,14,0),"")</f>
      </c>
      <c r="AE1140" s="3">
        <f>IFERROR(VLOOKUP(A1140,'星云问卷'!A:O,15,0),"")</f>
      </c>
      <c r="AF1140" s="1">
        <f>IFERROR(VLOOKUP(A1140,'微伴数据'!A:DB,72,0),"")</f>
      </c>
      <c r="AG1140" s="5"/>
      <c r="AH1140" s="4"/>
      <c r="AI1140" s="5"/>
      <c r="AJ1140" s="4"/>
      <c r="AK1140" s="4"/>
      <c r="AL1140" s="4"/>
      <c r="AM1140" s="1"/>
      <c r="AN1140" s="1"/>
      <c r="AO1140" s="1"/>
    </row>
    <row r="1141">
      <c r="A1141" s="1">
        <f>IF('微伴数据'!A1139="","",'微伴数据'!A1139)</f>
      </c>
      <c r="B1141" s="1">
        <f>IF('微伴数据'!B1139="","",'微伴数据'!B1139)</f>
      </c>
      <c r="C1141" s="1">
        <f>IF('微伴数据'!G1139="","",'微伴数据'!G1139)</f>
      </c>
      <c r="D1141" s="1">
        <f>IF('微伴数据'!D1139="","",'微伴数据'!D1139)</f>
      </c>
      <c r="E1141" s="1">
        <f>IF('微伴数据'!CR1133="","",'微伴数据'!CR1133)</f>
      </c>
      <c r="F1141" s="1">
        <f>IF('微伴数据'!CL1133="","",'微伴数据'!CL1133)</f>
      </c>
      <c r="G1141" s="1" t="str">
        <v>B</v>
      </c>
      <c r="H1141" s="1" t="str">
        <v>建联</v>
      </c>
      <c r="I1141" s="1">
        <f>VLOOKUP(A1141,'Sheet9'!A:A,1,0)</f>
      </c>
      <c r="J1141" s="3"/>
      <c r="K1141" s="1">
        <f>T1141&amp;CHAR(10)&amp;U1141&amp;CHAR(10)&amp;V1141&amp;CHAR(10)&amp;Y1141&amp;CHAR(10)&amp;Z1141&amp;CHAR(10)&amp;AA1141&amp;CHAR(10)&amp;AB1141&amp;CHAR(10)&amp;AC1141&amp;CHAR(10)&amp;AD1141&amp;CHAR(10)&amp;AE1141</f>
      </c>
      <c r="L1141" s="2">
        <f>IFERROR(VLOOKUP(#REF!,'第一课直播'!D:L,9,0),IFERROR(VLOOKUP('第一课回放'!C:H,5,0),"未到课"))</f>
      </c>
      <c r="M1141" s="2">
        <f>IFERROR(VLOOKUP(#REF!,'第一课回放'!C:H,5,0),"0:00:00")</f>
      </c>
      <c r="N1141" s="2">
        <f>IFERROR(VLOOKUP(#REF!,'第二课直播'!D:L,9,0),"未到课")</f>
      </c>
      <c r="O1141" s="2"/>
      <c r="P1141" s="2"/>
      <c r="Q1141" s="2"/>
      <c r="R1141" s="2"/>
      <c r="S1141" s="1">
        <f>IFERROR(VLOOKUP(A1141,'微伴数据'!A:DB,12,0),"")</f>
      </c>
      <c r="T1141" s="1">
        <f>IFERROR(VLOOKUP(A1141,'微伴数据'!A:DB,32,0),"")</f>
      </c>
      <c r="U1141" s="1">
        <f>IFERROR(VLOOKUP(A1141,'微伴数据'!A:DC,81,0),"")</f>
      </c>
      <c r="V1141" s="1"/>
      <c r="W1141" s="1"/>
      <c r="X1141" s="1">
        <f>IFERROR(VLOOKUP(A1141,'星云问卷'!A:O,8,0),"")</f>
      </c>
      <c r="Y1141" s="3">
        <f>IFERROR(VLOOKUP(A1141,'星云问卷'!A:O,9,0),"")</f>
      </c>
      <c r="Z1141" s="3">
        <f>IFERROR(VLOOKUP(A1141,'星云问卷'!A:O,10,0),"")</f>
      </c>
      <c r="AA1141" s="3">
        <f>IFERROR(VLOOKUP(A1141,'星云问卷'!A:O,11,0),"")</f>
      </c>
      <c r="AB1141" s="3">
        <f>IFERROR(VLOOKUP(A1141,'星云问卷'!A:O,12,0),"")</f>
      </c>
      <c r="AC1141" s="3">
        <f>IFERROR(VLOOKUP(A1141,'星云问卷'!A:O,13,0),"")</f>
      </c>
      <c r="AD1141" s="3">
        <f>IFERROR(VLOOKUP(A1141,'星云问卷'!A:O,14,0),"")</f>
      </c>
      <c r="AE1141" s="3">
        <f>IFERROR(VLOOKUP(A1141,'星云问卷'!A:O,15,0),"")</f>
      </c>
      <c r="AF1141" s="1">
        <f>IFERROR(VLOOKUP(A1141,'微伴数据'!A:DB,72,0),"")</f>
      </c>
      <c r="AG1141" s="5"/>
      <c r="AH1141" s="4"/>
      <c r="AI1141" s="5"/>
      <c r="AJ1141" s="4"/>
      <c r="AK1141" s="4"/>
      <c r="AL1141" s="4"/>
      <c r="AM1141" s="1"/>
      <c r="AN1141" s="1"/>
      <c r="AO1141" s="1"/>
    </row>
    <row r="1142">
      <c r="A1142" s="1">
        <f>IF('微伴数据'!A1140="","",'微伴数据'!A1140)</f>
      </c>
      <c r="B1142" s="1">
        <f>IF('微伴数据'!B1140="","",'微伴数据'!B1140)</f>
      </c>
      <c r="C1142" s="1">
        <f>IF('微伴数据'!G1140="","",'微伴数据'!G1140)</f>
      </c>
      <c r="D1142" s="1">
        <f>IF('微伴数据'!D1140="","",'微伴数据'!D1140)</f>
      </c>
      <c r="E1142" s="1">
        <f>IF('微伴数据'!CR1134="","",'微伴数据'!CR1134)</f>
      </c>
      <c r="F1142" s="1">
        <f>IF('微伴数据'!CL1134="","",'微伴数据'!CL1134)</f>
      </c>
      <c r="G1142" s="1" t="str">
        <v>B</v>
      </c>
      <c r="H1142" s="1" t="str">
        <v>建联</v>
      </c>
      <c r="I1142" s="1">
        <f>VLOOKUP(A1142,'Sheet9'!A:A,1,0)</f>
      </c>
      <c r="J1142" s="3"/>
      <c r="K1142" s="1">
        <f>T1142&amp;CHAR(10)&amp;U1142&amp;CHAR(10)&amp;V1142&amp;CHAR(10)&amp;Y1142&amp;CHAR(10)&amp;Z1142&amp;CHAR(10)&amp;AA1142&amp;CHAR(10)&amp;AB1142&amp;CHAR(10)&amp;AC1142&amp;CHAR(10)&amp;AD1142&amp;CHAR(10)&amp;AE1142</f>
      </c>
      <c r="L1142" s="2">
        <f>IFERROR(VLOOKUP(#REF!,'第一课直播'!D:L,9,0),IFERROR(VLOOKUP('第一课回放'!C:H,5,0),"未到课"))</f>
      </c>
      <c r="M1142" s="2">
        <f>IFERROR(VLOOKUP(#REF!,'第一课回放'!C:H,5,0),"0:00:00")</f>
      </c>
      <c r="N1142" s="2">
        <f>IFERROR(VLOOKUP(#REF!,'第二课直播'!D:L,9,0),"未到课")</f>
      </c>
      <c r="O1142" s="2"/>
      <c r="P1142" s="2"/>
      <c r="Q1142" s="2"/>
      <c r="R1142" s="2"/>
      <c r="S1142" s="1">
        <f>IFERROR(VLOOKUP(A1142,'微伴数据'!A:DB,12,0),"")</f>
      </c>
      <c r="T1142" s="1">
        <f>IFERROR(VLOOKUP(A1142,'微伴数据'!A:DB,32,0),"")</f>
      </c>
      <c r="U1142" s="1">
        <f>IFERROR(VLOOKUP(A1142,'微伴数据'!A:DC,81,0),"")</f>
      </c>
      <c r="V1142" s="1"/>
      <c r="W1142" s="1"/>
      <c r="X1142" s="1">
        <f>IFERROR(VLOOKUP(A1142,'星云问卷'!A:O,8,0),"")</f>
      </c>
      <c r="Y1142" s="3">
        <f>IFERROR(VLOOKUP(A1142,'星云问卷'!A:O,9,0),"")</f>
      </c>
      <c r="Z1142" s="3">
        <f>IFERROR(VLOOKUP(A1142,'星云问卷'!A:O,10,0),"")</f>
      </c>
      <c r="AA1142" s="3">
        <f>IFERROR(VLOOKUP(A1142,'星云问卷'!A:O,11,0),"")</f>
      </c>
      <c r="AB1142" s="3">
        <f>IFERROR(VLOOKUP(A1142,'星云问卷'!A:O,12,0),"")</f>
      </c>
      <c r="AC1142" s="3">
        <f>IFERROR(VLOOKUP(A1142,'星云问卷'!A:O,13,0),"")</f>
      </c>
      <c r="AD1142" s="3">
        <f>IFERROR(VLOOKUP(A1142,'星云问卷'!A:O,14,0),"")</f>
      </c>
      <c r="AE1142" s="3">
        <f>IFERROR(VLOOKUP(A1142,'星云问卷'!A:O,15,0),"")</f>
      </c>
      <c r="AF1142" s="1">
        <f>IFERROR(VLOOKUP(A1142,'微伴数据'!A:DB,72,0),"")</f>
      </c>
      <c r="AG1142" s="5"/>
      <c r="AH1142" s="4"/>
      <c r="AI1142" s="5"/>
      <c r="AJ1142" s="4"/>
      <c r="AK1142" s="4"/>
      <c r="AL1142" s="4"/>
      <c r="AM1142" s="1"/>
      <c r="AN1142" s="1"/>
      <c r="AO1142" s="1"/>
    </row>
    <row r="1143">
      <c r="A1143" s="1">
        <f>IF('微伴数据'!A1141="","",'微伴数据'!A1141)</f>
      </c>
      <c r="B1143" s="1">
        <f>IF('微伴数据'!B1141="","",'微伴数据'!B1141)</f>
      </c>
      <c r="C1143" s="1">
        <f>IF('微伴数据'!G1141="","",'微伴数据'!G1141)</f>
      </c>
      <c r="D1143" s="1">
        <f>IF('微伴数据'!D1141="","",'微伴数据'!D1141)</f>
      </c>
      <c r="E1143" s="1">
        <f>IF('微伴数据'!CR1135="","",'微伴数据'!CR1135)</f>
      </c>
      <c r="F1143" s="1">
        <f>IF('微伴数据'!CL1135="","",'微伴数据'!CL1135)</f>
      </c>
      <c r="G1143" s="1" t="str">
        <v>B</v>
      </c>
      <c r="H1143" s="1" t="str">
        <v>建联</v>
      </c>
      <c r="I1143" s="1">
        <f>VLOOKUP(A1143,'Sheet9'!A:A,1,0)</f>
      </c>
      <c r="J1143" s="3"/>
      <c r="K1143" s="1">
        <f>T1143&amp;CHAR(10)&amp;U1143&amp;CHAR(10)&amp;V1143&amp;CHAR(10)&amp;Y1143&amp;CHAR(10)&amp;Z1143&amp;CHAR(10)&amp;AA1143&amp;CHAR(10)&amp;AB1143&amp;CHAR(10)&amp;AC1143&amp;CHAR(10)&amp;AD1143&amp;CHAR(10)&amp;AE1143</f>
      </c>
      <c r="L1143" s="2">
        <f>IFERROR(VLOOKUP(#REF!,'第一课直播'!D:L,9,0),IFERROR(VLOOKUP('第一课回放'!C:H,5,0),"未到课"))</f>
      </c>
      <c r="M1143" s="2">
        <f>IFERROR(VLOOKUP(#REF!,'第一课回放'!C:H,5,0),"0:00:00")</f>
      </c>
      <c r="N1143" s="2">
        <f>IFERROR(VLOOKUP(#REF!,'第二课直播'!D:L,9,0),"未到课")</f>
      </c>
      <c r="O1143" s="2"/>
      <c r="P1143" s="2"/>
      <c r="Q1143" s="2"/>
      <c r="R1143" s="2"/>
      <c r="S1143" s="1">
        <f>IFERROR(VLOOKUP(A1143,'微伴数据'!A:DB,12,0),"")</f>
      </c>
      <c r="T1143" s="1">
        <f>IFERROR(VLOOKUP(A1143,'微伴数据'!A:DB,32,0),"")</f>
      </c>
      <c r="U1143" s="1">
        <f>IFERROR(VLOOKUP(A1143,'微伴数据'!A:DC,81,0),"")</f>
      </c>
      <c r="V1143" s="1"/>
      <c r="W1143" s="1"/>
      <c r="X1143" s="1">
        <f>IFERROR(VLOOKUP(A1143,'星云问卷'!A:O,8,0),"")</f>
      </c>
      <c r="Y1143" s="3">
        <f>IFERROR(VLOOKUP(A1143,'星云问卷'!A:O,9,0),"")</f>
      </c>
      <c r="Z1143" s="3">
        <f>IFERROR(VLOOKUP(A1143,'星云问卷'!A:O,10,0),"")</f>
      </c>
      <c r="AA1143" s="3">
        <f>IFERROR(VLOOKUP(A1143,'星云问卷'!A:O,11,0),"")</f>
      </c>
      <c r="AB1143" s="3">
        <f>IFERROR(VLOOKUP(A1143,'星云问卷'!A:O,12,0),"")</f>
      </c>
      <c r="AC1143" s="3">
        <f>IFERROR(VLOOKUP(A1143,'星云问卷'!A:O,13,0),"")</f>
      </c>
      <c r="AD1143" s="3">
        <f>IFERROR(VLOOKUP(A1143,'星云问卷'!A:O,14,0),"")</f>
      </c>
      <c r="AE1143" s="3">
        <f>IFERROR(VLOOKUP(A1143,'星云问卷'!A:O,15,0),"")</f>
      </c>
      <c r="AF1143" s="1">
        <f>IFERROR(VLOOKUP(A1143,'微伴数据'!A:DB,72,0),"")</f>
      </c>
      <c r="AG1143" s="5"/>
      <c r="AH1143" s="4"/>
      <c r="AI1143" s="5"/>
      <c r="AJ1143" s="4"/>
      <c r="AK1143" s="4"/>
      <c r="AL1143" s="4"/>
      <c r="AM1143" s="1"/>
      <c r="AN1143" s="1"/>
      <c r="AO1143" s="1"/>
    </row>
    <row r="1144">
      <c r="A1144" s="1">
        <f>IF('微伴数据'!A1142="","",'微伴数据'!A1142)</f>
      </c>
      <c r="B1144" s="1">
        <f>IF('微伴数据'!B1142="","",'微伴数据'!B1142)</f>
      </c>
      <c r="C1144" s="1">
        <f>IF('微伴数据'!G1142="","",'微伴数据'!G1142)</f>
      </c>
      <c r="D1144" s="1">
        <f>IF('微伴数据'!D1142="","",'微伴数据'!D1142)</f>
      </c>
      <c r="E1144" s="1">
        <f>IF('微伴数据'!CR1136="","",'微伴数据'!CR1136)</f>
      </c>
      <c r="F1144" s="1">
        <f>IF('微伴数据'!CL1136="","",'微伴数据'!CL1136)</f>
      </c>
      <c r="G1144" s="1" t="str">
        <v>B</v>
      </c>
      <c r="H1144" s="1" t="str">
        <v>建联</v>
      </c>
      <c r="I1144" s="1">
        <f>VLOOKUP(A1144,'Sheet9'!A:A,1,0)</f>
      </c>
      <c r="J1144" s="3"/>
      <c r="K1144" s="1">
        <f>T1144&amp;CHAR(10)&amp;U1144&amp;CHAR(10)&amp;V1144&amp;CHAR(10)&amp;Y1144&amp;CHAR(10)&amp;Z1144&amp;CHAR(10)&amp;AA1144&amp;CHAR(10)&amp;AB1144&amp;CHAR(10)&amp;AC1144&amp;CHAR(10)&amp;AD1144&amp;CHAR(10)&amp;AE1144</f>
      </c>
      <c r="L1144" s="2">
        <f>IFERROR(VLOOKUP(#REF!,'第一课直播'!D:L,9,0),IFERROR(VLOOKUP('第一课回放'!C:H,5,0),"未到课"))</f>
      </c>
      <c r="M1144" s="2">
        <f>IFERROR(VLOOKUP(#REF!,'第一课回放'!C:H,5,0),"0:00:00")</f>
      </c>
      <c r="N1144" s="2">
        <f>IFERROR(VLOOKUP(#REF!,'第二课直播'!D:L,9,0),"未到课")</f>
      </c>
      <c r="O1144" s="2"/>
      <c r="P1144" s="2"/>
      <c r="Q1144" s="2"/>
      <c r="R1144" s="2"/>
      <c r="S1144" s="1">
        <f>IFERROR(VLOOKUP(A1144,'微伴数据'!A:DB,12,0),"")</f>
      </c>
      <c r="T1144" s="1">
        <f>IFERROR(VLOOKUP(A1144,'微伴数据'!A:DB,32,0),"")</f>
      </c>
      <c r="U1144" s="1">
        <f>IFERROR(VLOOKUP(A1144,'微伴数据'!A:DC,81,0),"")</f>
      </c>
      <c r="V1144" s="1"/>
      <c r="W1144" s="1"/>
      <c r="X1144" s="1">
        <f>IFERROR(VLOOKUP(A1144,'星云问卷'!A:O,8,0),"")</f>
      </c>
      <c r="Y1144" s="3">
        <f>IFERROR(VLOOKUP(A1144,'星云问卷'!A:O,9,0),"")</f>
      </c>
      <c r="Z1144" s="3">
        <f>IFERROR(VLOOKUP(A1144,'星云问卷'!A:O,10,0),"")</f>
      </c>
      <c r="AA1144" s="3">
        <f>IFERROR(VLOOKUP(A1144,'星云问卷'!A:O,11,0),"")</f>
      </c>
      <c r="AB1144" s="3">
        <f>IFERROR(VLOOKUP(A1144,'星云问卷'!A:O,12,0),"")</f>
      </c>
      <c r="AC1144" s="3">
        <f>IFERROR(VLOOKUP(A1144,'星云问卷'!A:O,13,0),"")</f>
      </c>
      <c r="AD1144" s="3">
        <f>IFERROR(VLOOKUP(A1144,'星云问卷'!A:O,14,0),"")</f>
      </c>
      <c r="AE1144" s="3">
        <f>IFERROR(VLOOKUP(A1144,'星云问卷'!A:O,15,0),"")</f>
      </c>
      <c r="AF1144" s="1">
        <f>IFERROR(VLOOKUP(A1144,'微伴数据'!A:DB,72,0),"")</f>
      </c>
      <c r="AG1144" s="5"/>
      <c r="AH1144" s="4"/>
      <c r="AI1144" s="5"/>
      <c r="AJ1144" s="4"/>
      <c r="AK1144" s="4"/>
      <c r="AL1144" s="4"/>
      <c r="AM1144" s="1"/>
      <c r="AN1144" s="1"/>
      <c r="AO1144" s="1"/>
    </row>
    <row r="1145">
      <c r="A1145" s="1">
        <f>IF('微伴数据'!A1143="","",'微伴数据'!A1143)</f>
      </c>
      <c r="B1145" s="1">
        <f>IF('微伴数据'!B1143="","",'微伴数据'!B1143)</f>
      </c>
      <c r="C1145" s="1">
        <f>IF('微伴数据'!G1143="","",'微伴数据'!G1143)</f>
      </c>
      <c r="D1145" s="1">
        <f>IF('微伴数据'!D1143="","",'微伴数据'!D1143)</f>
      </c>
      <c r="E1145" s="1">
        <f>IF('微伴数据'!CR1137="","",'微伴数据'!CR1137)</f>
      </c>
      <c r="F1145" s="1">
        <f>IF('微伴数据'!CL1137="","",'微伴数据'!CL1137)</f>
      </c>
      <c r="G1145" s="1" t="str">
        <v>B</v>
      </c>
      <c r="H1145" s="1" t="str">
        <v>建联</v>
      </c>
      <c r="I1145" s="1">
        <f>VLOOKUP(A1145,'Sheet9'!A:A,1,0)</f>
      </c>
      <c r="J1145" s="3"/>
      <c r="K1145" s="1">
        <f>T1145&amp;CHAR(10)&amp;U1145&amp;CHAR(10)&amp;V1145&amp;CHAR(10)&amp;Y1145&amp;CHAR(10)&amp;Z1145&amp;CHAR(10)&amp;AA1145&amp;CHAR(10)&amp;AB1145&amp;CHAR(10)&amp;AC1145&amp;CHAR(10)&amp;AD1145&amp;CHAR(10)&amp;AE1145</f>
      </c>
      <c r="L1145" s="2">
        <f>IFERROR(VLOOKUP(#REF!,'第一课直播'!D:L,9,0),IFERROR(VLOOKUP('第一课回放'!C:H,5,0),"未到课"))</f>
      </c>
      <c r="M1145" s="2">
        <f>IFERROR(VLOOKUP(#REF!,'第一课回放'!C:H,5,0),"0:00:00")</f>
      </c>
      <c r="N1145" s="2">
        <f>IFERROR(VLOOKUP(#REF!,'第二课直播'!D:L,9,0),"未到课")</f>
      </c>
      <c r="O1145" s="2"/>
      <c r="P1145" s="2"/>
      <c r="Q1145" s="2"/>
      <c r="R1145" s="2"/>
      <c r="S1145" s="1">
        <f>IFERROR(VLOOKUP(A1145,'微伴数据'!A:DB,12,0),"")</f>
      </c>
      <c r="T1145" s="1">
        <f>IFERROR(VLOOKUP(A1145,'微伴数据'!A:DB,32,0),"")</f>
      </c>
      <c r="U1145" s="1">
        <f>IFERROR(VLOOKUP(A1145,'微伴数据'!A:DC,81,0),"")</f>
      </c>
      <c r="V1145" s="1"/>
      <c r="W1145" s="1"/>
      <c r="X1145" s="1">
        <f>IFERROR(VLOOKUP(A1145,'星云问卷'!A:O,8,0),"")</f>
      </c>
      <c r="Y1145" s="3">
        <f>IFERROR(VLOOKUP(A1145,'星云问卷'!A:O,9,0),"")</f>
      </c>
      <c r="Z1145" s="3">
        <f>IFERROR(VLOOKUP(A1145,'星云问卷'!A:O,10,0),"")</f>
      </c>
      <c r="AA1145" s="3">
        <f>IFERROR(VLOOKUP(A1145,'星云问卷'!A:O,11,0),"")</f>
      </c>
      <c r="AB1145" s="3">
        <f>IFERROR(VLOOKUP(A1145,'星云问卷'!A:O,12,0),"")</f>
      </c>
      <c r="AC1145" s="3">
        <f>IFERROR(VLOOKUP(A1145,'星云问卷'!A:O,13,0),"")</f>
      </c>
      <c r="AD1145" s="3">
        <f>IFERROR(VLOOKUP(A1145,'星云问卷'!A:O,14,0),"")</f>
      </c>
      <c r="AE1145" s="3">
        <f>IFERROR(VLOOKUP(A1145,'星云问卷'!A:O,15,0),"")</f>
      </c>
      <c r="AF1145" s="1">
        <f>IFERROR(VLOOKUP(A1145,'微伴数据'!A:DB,72,0),"")</f>
      </c>
      <c r="AG1145" s="5"/>
      <c r="AH1145" s="4"/>
      <c r="AI1145" s="5"/>
      <c r="AJ1145" s="4"/>
      <c r="AK1145" s="4"/>
      <c r="AL1145" s="4"/>
      <c r="AM1145" s="1"/>
      <c r="AN1145" s="1"/>
      <c r="AO1145" s="1"/>
    </row>
    <row r="1146">
      <c r="A1146" s="1">
        <f>IF('微伴数据'!A1144="","",'微伴数据'!A1144)</f>
      </c>
      <c r="B1146" s="1">
        <f>IF('微伴数据'!B1144="","",'微伴数据'!B1144)</f>
      </c>
      <c r="C1146" s="1">
        <f>IF('微伴数据'!G1144="","",'微伴数据'!G1144)</f>
      </c>
      <c r="D1146" s="1">
        <f>IF('微伴数据'!D1144="","",'微伴数据'!D1144)</f>
      </c>
      <c r="E1146" s="1">
        <f>IF('微伴数据'!CR1138="","",'微伴数据'!CR1138)</f>
      </c>
      <c r="F1146" s="1">
        <f>IF('微伴数据'!CL1138="","",'微伴数据'!CL1138)</f>
      </c>
      <c r="G1146" s="1" t="str">
        <v>B</v>
      </c>
      <c r="H1146" s="1" t="str">
        <v>建联</v>
      </c>
      <c r="I1146" s="1">
        <f>VLOOKUP(A1146,'Sheet9'!A:A,1,0)</f>
      </c>
      <c r="J1146" s="3"/>
      <c r="K1146" s="1">
        <f>T1146&amp;CHAR(10)&amp;U1146&amp;CHAR(10)&amp;V1146&amp;CHAR(10)&amp;Y1146&amp;CHAR(10)&amp;Z1146&amp;CHAR(10)&amp;AA1146&amp;CHAR(10)&amp;AB1146&amp;CHAR(10)&amp;AC1146&amp;CHAR(10)&amp;AD1146&amp;CHAR(10)&amp;AE1146</f>
      </c>
      <c r="L1146" s="2">
        <f>IFERROR(VLOOKUP(#REF!,'第一课直播'!D:L,9,0),IFERROR(VLOOKUP('第一课回放'!C:H,5,0),"未到课"))</f>
      </c>
      <c r="M1146" s="2">
        <f>IFERROR(VLOOKUP(#REF!,'第一课回放'!C:H,5,0),"0:00:00")</f>
      </c>
      <c r="N1146" s="2">
        <f>IFERROR(VLOOKUP(#REF!,'第二课直播'!D:L,9,0),"未到课")</f>
      </c>
      <c r="O1146" s="2"/>
      <c r="P1146" s="2"/>
      <c r="Q1146" s="2"/>
      <c r="R1146" s="2"/>
      <c r="S1146" s="1">
        <f>IFERROR(VLOOKUP(A1146,'微伴数据'!A:DB,12,0),"")</f>
      </c>
      <c r="T1146" s="1">
        <f>IFERROR(VLOOKUP(A1146,'微伴数据'!A:DB,32,0),"")</f>
      </c>
      <c r="U1146" s="1">
        <f>IFERROR(VLOOKUP(A1146,'微伴数据'!A:DC,81,0),"")</f>
      </c>
      <c r="V1146" s="1"/>
      <c r="W1146" s="1"/>
      <c r="X1146" s="1">
        <f>IFERROR(VLOOKUP(A1146,'星云问卷'!A:O,8,0),"")</f>
      </c>
      <c r="Y1146" s="3">
        <f>IFERROR(VLOOKUP(A1146,'星云问卷'!A:O,9,0),"")</f>
      </c>
      <c r="Z1146" s="3">
        <f>IFERROR(VLOOKUP(A1146,'星云问卷'!A:O,10,0),"")</f>
      </c>
      <c r="AA1146" s="3">
        <f>IFERROR(VLOOKUP(A1146,'星云问卷'!A:O,11,0),"")</f>
      </c>
      <c r="AB1146" s="3">
        <f>IFERROR(VLOOKUP(A1146,'星云问卷'!A:O,12,0),"")</f>
      </c>
      <c r="AC1146" s="3">
        <f>IFERROR(VLOOKUP(A1146,'星云问卷'!A:O,13,0),"")</f>
      </c>
      <c r="AD1146" s="3">
        <f>IFERROR(VLOOKUP(A1146,'星云问卷'!A:O,14,0),"")</f>
      </c>
      <c r="AE1146" s="3">
        <f>IFERROR(VLOOKUP(A1146,'星云问卷'!A:O,15,0),"")</f>
      </c>
      <c r="AF1146" s="1">
        <f>IFERROR(VLOOKUP(A1146,'微伴数据'!A:DB,72,0),"")</f>
      </c>
      <c r="AG1146" s="5"/>
      <c r="AH1146" s="4"/>
      <c r="AI1146" s="5"/>
      <c r="AJ1146" s="4"/>
      <c r="AK1146" s="4"/>
      <c r="AL1146" s="4"/>
      <c r="AM1146" s="1"/>
      <c r="AN1146" s="1"/>
      <c r="AO1146" s="1"/>
    </row>
    <row r="1147">
      <c r="A1147" s="1">
        <f>IF('微伴数据'!A1145="","",'微伴数据'!A1145)</f>
      </c>
      <c r="B1147" s="1">
        <f>IF('微伴数据'!B1145="","",'微伴数据'!B1145)</f>
      </c>
      <c r="C1147" s="1">
        <f>IF('微伴数据'!G1145="","",'微伴数据'!G1145)</f>
      </c>
      <c r="D1147" s="1">
        <f>IF('微伴数据'!D1145="","",'微伴数据'!D1145)</f>
      </c>
      <c r="E1147" s="1">
        <f>IF('微伴数据'!CR1139="","",'微伴数据'!CR1139)</f>
      </c>
      <c r="F1147" s="1">
        <f>IF('微伴数据'!CL1139="","",'微伴数据'!CL1139)</f>
      </c>
      <c r="G1147" s="1" t="str">
        <v>B</v>
      </c>
      <c r="H1147" s="1" t="str">
        <v>建联</v>
      </c>
      <c r="I1147" s="1">
        <f>VLOOKUP(A1147,'Sheet9'!A:A,1,0)</f>
      </c>
      <c r="J1147" s="3"/>
      <c r="K1147" s="1">
        <f>T1147&amp;CHAR(10)&amp;U1147&amp;CHAR(10)&amp;V1147&amp;CHAR(10)&amp;Y1147&amp;CHAR(10)&amp;Z1147&amp;CHAR(10)&amp;AA1147&amp;CHAR(10)&amp;AB1147&amp;CHAR(10)&amp;AC1147&amp;CHAR(10)&amp;AD1147&amp;CHAR(10)&amp;AE1147</f>
      </c>
      <c r="L1147" s="2">
        <f>IFERROR(VLOOKUP(#REF!,'第一课直播'!D:L,9,0),IFERROR(VLOOKUP('第一课回放'!C:H,5,0),"未到课"))</f>
      </c>
      <c r="M1147" s="2">
        <f>IFERROR(VLOOKUP(#REF!,'第一课回放'!C:H,5,0),"0:00:00")</f>
      </c>
      <c r="N1147" s="2">
        <f>IFERROR(VLOOKUP(#REF!,'第二课直播'!D:L,9,0),"未到课")</f>
      </c>
      <c r="O1147" s="2"/>
      <c r="P1147" s="2"/>
      <c r="Q1147" s="2"/>
      <c r="R1147" s="2"/>
      <c r="S1147" s="1">
        <f>IFERROR(VLOOKUP(A1147,'微伴数据'!A:DB,12,0),"")</f>
      </c>
      <c r="T1147" s="1">
        <f>IFERROR(VLOOKUP(A1147,'微伴数据'!A:DB,32,0),"")</f>
      </c>
      <c r="U1147" s="1">
        <f>IFERROR(VLOOKUP(A1147,'微伴数据'!A:DC,81,0),"")</f>
      </c>
      <c r="V1147" s="1"/>
      <c r="W1147" s="1"/>
      <c r="X1147" s="1">
        <f>IFERROR(VLOOKUP(A1147,'星云问卷'!A:O,8,0),"")</f>
      </c>
      <c r="Y1147" s="3">
        <f>IFERROR(VLOOKUP(A1147,'星云问卷'!A:O,9,0),"")</f>
      </c>
      <c r="Z1147" s="3">
        <f>IFERROR(VLOOKUP(A1147,'星云问卷'!A:O,10,0),"")</f>
      </c>
      <c r="AA1147" s="3">
        <f>IFERROR(VLOOKUP(A1147,'星云问卷'!A:O,11,0),"")</f>
      </c>
      <c r="AB1147" s="3">
        <f>IFERROR(VLOOKUP(A1147,'星云问卷'!A:O,12,0),"")</f>
      </c>
      <c r="AC1147" s="3">
        <f>IFERROR(VLOOKUP(A1147,'星云问卷'!A:O,13,0),"")</f>
      </c>
      <c r="AD1147" s="3">
        <f>IFERROR(VLOOKUP(A1147,'星云问卷'!A:O,14,0),"")</f>
      </c>
      <c r="AE1147" s="3">
        <f>IFERROR(VLOOKUP(A1147,'星云问卷'!A:O,15,0),"")</f>
      </c>
      <c r="AF1147" s="1">
        <f>IFERROR(VLOOKUP(A1147,'微伴数据'!A:DB,72,0),"")</f>
      </c>
      <c r="AG1147" s="5"/>
      <c r="AH1147" s="4"/>
      <c r="AI1147" s="5"/>
      <c r="AJ1147" s="4"/>
      <c r="AK1147" s="4"/>
      <c r="AL1147" s="4"/>
      <c r="AM1147" s="1"/>
      <c r="AN1147" s="1"/>
      <c r="AO1147" s="1"/>
    </row>
    <row r="1148">
      <c r="A1148" s="1">
        <f>IF('微伴数据'!A1146="","",'微伴数据'!A1146)</f>
      </c>
      <c r="B1148" s="1">
        <f>IF('微伴数据'!B1146="","",'微伴数据'!B1146)</f>
      </c>
      <c r="C1148" s="1">
        <f>IF('微伴数据'!G1146="","",'微伴数据'!G1146)</f>
      </c>
      <c r="D1148" s="1">
        <f>IF('微伴数据'!D1146="","",'微伴数据'!D1146)</f>
      </c>
      <c r="E1148" s="1">
        <f>IF('微伴数据'!CR1140="","",'微伴数据'!CR1140)</f>
      </c>
      <c r="F1148" s="1">
        <f>IF('微伴数据'!CL1140="","",'微伴数据'!CL1140)</f>
      </c>
      <c r="G1148" s="1" t="str">
        <v>B</v>
      </c>
      <c r="H1148" s="1" t="str">
        <v>建联</v>
      </c>
      <c r="I1148" s="1">
        <f>VLOOKUP(A1148,'Sheet9'!A:A,1,0)</f>
      </c>
      <c r="J1148" s="3"/>
      <c r="K1148" s="1">
        <f>T1148&amp;CHAR(10)&amp;U1148&amp;CHAR(10)&amp;V1148&amp;CHAR(10)&amp;Y1148&amp;CHAR(10)&amp;Z1148&amp;CHAR(10)&amp;AA1148&amp;CHAR(10)&amp;AB1148&amp;CHAR(10)&amp;AC1148&amp;CHAR(10)&amp;AD1148&amp;CHAR(10)&amp;AE1148</f>
      </c>
      <c r="L1148" s="2">
        <f>IFERROR(VLOOKUP(#REF!,'第一课直播'!D:L,9,0),IFERROR(VLOOKUP('第一课回放'!C:H,5,0),"未到课"))</f>
      </c>
      <c r="M1148" s="2">
        <f>IFERROR(VLOOKUP(#REF!,'第一课回放'!C:H,5,0),"0:00:00")</f>
      </c>
      <c r="N1148" s="2">
        <f>IFERROR(VLOOKUP(#REF!,'第二课直播'!D:L,9,0),"未到课")</f>
      </c>
      <c r="O1148" s="2"/>
      <c r="P1148" s="2"/>
      <c r="Q1148" s="2"/>
      <c r="R1148" s="2"/>
      <c r="S1148" s="1">
        <f>IFERROR(VLOOKUP(A1148,'微伴数据'!A:DB,12,0),"")</f>
      </c>
      <c r="T1148" s="1">
        <f>IFERROR(VLOOKUP(A1148,'微伴数据'!A:DB,32,0),"")</f>
      </c>
      <c r="U1148" s="1">
        <f>IFERROR(VLOOKUP(A1148,'微伴数据'!A:DC,81,0),"")</f>
      </c>
      <c r="V1148" s="1"/>
      <c r="W1148" s="1"/>
      <c r="X1148" s="1">
        <f>IFERROR(VLOOKUP(A1148,'星云问卷'!A:O,8,0),"")</f>
      </c>
      <c r="Y1148" s="3">
        <f>IFERROR(VLOOKUP(A1148,'星云问卷'!A:O,9,0),"")</f>
      </c>
      <c r="Z1148" s="3">
        <f>IFERROR(VLOOKUP(A1148,'星云问卷'!A:O,10,0),"")</f>
      </c>
      <c r="AA1148" s="3">
        <f>IFERROR(VLOOKUP(A1148,'星云问卷'!A:O,11,0),"")</f>
      </c>
      <c r="AB1148" s="3">
        <f>IFERROR(VLOOKUP(A1148,'星云问卷'!A:O,12,0),"")</f>
      </c>
      <c r="AC1148" s="3">
        <f>IFERROR(VLOOKUP(A1148,'星云问卷'!A:O,13,0),"")</f>
      </c>
      <c r="AD1148" s="3">
        <f>IFERROR(VLOOKUP(A1148,'星云问卷'!A:O,14,0),"")</f>
      </c>
      <c r="AE1148" s="3">
        <f>IFERROR(VLOOKUP(A1148,'星云问卷'!A:O,15,0),"")</f>
      </c>
      <c r="AF1148" s="1">
        <f>IFERROR(VLOOKUP(A1148,'微伴数据'!A:DB,72,0),"")</f>
      </c>
      <c r="AG1148" s="5"/>
      <c r="AH1148" s="4"/>
      <c r="AI1148" s="5"/>
      <c r="AJ1148" s="4"/>
      <c r="AK1148" s="4"/>
      <c r="AL1148" s="4"/>
      <c r="AM1148" s="1"/>
      <c r="AN1148" s="1"/>
      <c r="AO1148" s="1"/>
    </row>
    <row r="1149">
      <c r="A1149" s="1">
        <f>IF('微伴数据'!A1147="","",'微伴数据'!A1147)</f>
      </c>
      <c r="B1149" s="1">
        <f>IF('微伴数据'!B1147="","",'微伴数据'!B1147)</f>
      </c>
      <c r="C1149" s="1">
        <f>IF('微伴数据'!G1147="","",'微伴数据'!G1147)</f>
      </c>
      <c r="D1149" s="1">
        <f>IF('微伴数据'!D1147="","",'微伴数据'!D1147)</f>
      </c>
      <c r="E1149" s="1">
        <f>IF('微伴数据'!CR1141="","",'微伴数据'!CR1141)</f>
      </c>
      <c r="F1149" s="1">
        <f>IF('微伴数据'!CL1141="","",'微伴数据'!CL1141)</f>
      </c>
      <c r="G1149" s="1" t="str">
        <v>B</v>
      </c>
      <c r="H1149" s="1" t="str">
        <v>建联</v>
      </c>
      <c r="I1149" s="1">
        <f>VLOOKUP(A1149,'Sheet9'!A:A,1,0)</f>
      </c>
      <c r="J1149" s="3"/>
      <c r="K1149" s="1">
        <f>T1149&amp;CHAR(10)&amp;U1149&amp;CHAR(10)&amp;V1149&amp;CHAR(10)&amp;Y1149&amp;CHAR(10)&amp;Z1149&amp;CHAR(10)&amp;AA1149&amp;CHAR(10)&amp;AB1149&amp;CHAR(10)&amp;AC1149&amp;CHAR(10)&amp;AD1149&amp;CHAR(10)&amp;AE1149</f>
      </c>
      <c r="L1149" s="2">
        <f>IFERROR(VLOOKUP(#REF!,'第一课直播'!D:L,9,0),IFERROR(VLOOKUP('第一课回放'!C:H,5,0),"未到课"))</f>
      </c>
      <c r="M1149" s="2">
        <f>IFERROR(VLOOKUP(#REF!,'第一课回放'!C:H,5,0),"0:00:00")</f>
      </c>
      <c r="N1149" s="2">
        <f>IFERROR(VLOOKUP(#REF!,'第二课直播'!D:L,9,0),"未到课")</f>
      </c>
      <c r="O1149" s="2"/>
      <c r="P1149" s="2"/>
      <c r="Q1149" s="2"/>
      <c r="R1149" s="2"/>
      <c r="S1149" s="1">
        <f>IFERROR(VLOOKUP(A1149,'微伴数据'!A:DB,12,0),"")</f>
      </c>
      <c r="T1149" s="1">
        <f>IFERROR(VLOOKUP(A1149,'微伴数据'!A:DB,32,0),"")</f>
      </c>
      <c r="U1149" s="1">
        <f>IFERROR(VLOOKUP(A1149,'微伴数据'!A:DC,81,0),"")</f>
      </c>
      <c r="V1149" s="1"/>
      <c r="W1149" s="1"/>
      <c r="X1149" s="1">
        <f>IFERROR(VLOOKUP(A1149,'星云问卷'!A:O,8,0),"")</f>
      </c>
      <c r="Y1149" s="3">
        <f>IFERROR(VLOOKUP(A1149,'星云问卷'!A:O,9,0),"")</f>
      </c>
      <c r="Z1149" s="3">
        <f>IFERROR(VLOOKUP(A1149,'星云问卷'!A:O,10,0),"")</f>
      </c>
      <c r="AA1149" s="3">
        <f>IFERROR(VLOOKUP(A1149,'星云问卷'!A:O,11,0),"")</f>
      </c>
      <c r="AB1149" s="3">
        <f>IFERROR(VLOOKUP(A1149,'星云问卷'!A:O,12,0),"")</f>
      </c>
      <c r="AC1149" s="3">
        <f>IFERROR(VLOOKUP(A1149,'星云问卷'!A:O,13,0),"")</f>
      </c>
      <c r="AD1149" s="3">
        <f>IFERROR(VLOOKUP(A1149,'星云问卷'!A:O,14,0),"")</f>
      </c>
      <c r="AE1149" s="3">
        <f>IFERROR(VLOOKUP(A1149,'星云问卷'!A:O,15,0),"")</f>
      </c>
      <c r="AF1149" s="4"/>
      <c r="AG1149" s="4"/>
      <c r="AH1149" s="4"/>
      <c r="AI1149" s="5" t="str">
        <v>6dqWReJr</v>
      </c>
      <c r="AJ1149" s="4"/>
      <c r="AK1149" s="4"/>
      <c r="AL1149" s="4"/>
      <c r="AM1149" s="4"/>
      <c r="AN1149" s="4"/>
      <c r="AO1149" s="4"/>
    </row>
  </sheetData>
  <dataValidations count="3">
    <dataValidation allowBlank="true" errorStyle="stop" showErrorMessage="true" sqref="G5:G1149" type="list">
      <formula1>"S,A,B,不跟进,延期,重复,在期会员,往期会员,诈骗"</formula1>
    </dataValidation>
    <dataValidation allowBlank="true" errorStyle="stop" showErrorMessage="true" sqref="H5:H1149" type="list">
      <formula1>"建联,破冰,需求,痛点,匹配产品,异议解决,关单,已成交"</formula1>
    </dataValidation>
    <dataValidation allowBlank="true" errorStyle="stop" showErrorMessage="true" sqref="AO5:AO1148" type="list">
      <formula1>"已发放礼品卡并收集星球编号,已发放兑换码和鱼丸二维码,已添加交付鱼丸,纳入用户画像"</formula1>
    </dataValidation>
  </dataValidations>
  <hyperlinks>
    <hyperlink ref="AH404" display="https://xiaobot.net/invitation/2f559-bb719-658f4-1bb45/" r:id="rId1"/>
    <hyperlink ref="AH429" display="https://xiaobot.net/invitation/2f559-bb719-658f4-1bb45/" r:id="rId2"/>
    <hyperlink ref="O95" display="https://scys.com/activity/landing/5528?tabIndex=0" r:id="rId3"/>
    <hyperlink ref="AH458" display="https://xiaobot.net/invitation/2f559-bb719-658f4-1bb45/" r:id="rId4"/>
    <hyperlink ref="AH176" display="https://xiaobot.net/invitation/2b0b0-ae762-a9df1-53e7a/" r:id="rId5"/>
    <hyperlink ref="AH181" display="https://xiaobot.net/invitation/43233-eb33e-38402-d79e4/" r:id="rId6"/>
    <hyperlink ref="O84" display="https://t.zsxq.com/pRqyL" r:id="rId7"/>
    <hyperlink ref="AH446" display="https://xiaobot.net/invitation/2f559-bb719-658f4-1bb45/" r:id="rId8"/>
    <hyperlink ref="AH379" display="https://xiaobot.net/invitation/2f559-bb719-658f4-1bb45/" r:id="rId9"/>
    <hyperlink ref="AH239" display="https://xiaobot.net/invitation/ac352-7b342-049bd-d298b/" r:id="rId10"/>
    <hyperlink ref="AH907" display="https://xiaobot.net/invitation/83d0d-72452-f31a1-70ac5/" r:id="rId11"/>
    <hyperlink ref="O100" display="AI内容变现单月10W的底层逻辑：AI能力，定位，流量，变现，AI编程放大" r:id="rId12"/>
    <hyperlink ref="AH401" display="https://xiaobot.net/invitation/2f559-bb719-658f4-1bb45/" r:id="rId13"/>
    <hyperlink ref="AH435" display="https://xiaobot.net/invitation/2f559-bb719-658f4-1bb45/" r:id="rId14"/>
    <hyperlink ref="AH301" display="https://xiaobot.net/invitation/2f44e-c4f5e-1a5da-fcc9a/" r:id="rId15"/>
    <hyperlink ref="AH445" display="https://xiaobot.net/invitation/2f559-bb719-658f4-1bb45/" r:id="rId16"/>
    <hyperlink ref="AH390" display="https://xiaobot.net/invitation/2f559-bb719-658f4-1bb45/" r:id="rId17"/>
    <hyperlink ref="AH409" display="https://xiaobot.net/invitation/2f559-bb719-658f4-1bb45/" r:id="rId18"/>
    <hyperlink ref="AH372" display="https://xiaobot.net/invitation/2f559-bb719-658f4-1bb45/" r:id="rId19"/>
    <hyperlink ref="AH430" display="https://xiaobot.net/invitation/2f559-bb719-658f4-1bb45/" r:id="rId20"/>
    <hyperlink ref="AH19" display="https://xiaobot.net/invitation/11952-f5d0b-a1c7a-8bd6f/" r:id="rId21"/>
    <hyperlink ref="AH454" display="https://xiaobot.net/invitation/2f559-bb719-658f4-1bb45/" r:id="rId22"/>
    <hyperlink ref="AH169" display="https://xiaobot.net/invitation/1f379-85482-e1651-a829b" r:id="rId23"/>
    <hyperlink ref="P143" display="https://t.zsxq.com/ctUx9" r:id="rId24"/>
    <hyperlink ref="AH452" display="https://xiaobot.net/invitation/2f559-bb719-658f4-1bb45/" r:id="rId25"/>
    <hyperlink ref="AH890" display="https://xiaobot.net/invitation/15e71-c802a-2b85a-a4bf1/" r:id="rId26"/>
    <hyperlink ref="AH336" display="https://xiaobot.net/invitation/2f559-bb719-658f4-1bb45/" r:id="rId27"/>
    <hyperlink ref="AH137" display="https://xiaobot.net/invitation/6e9e3-bfbcf-86089-a53f7" r:id="rId28"/>
    <hyperlink ref="AH461" display="https://xiaobot.net/invitation/2f559-bb719-658f4-1bb45/" r:id="rId29"/>
    <hyperlink ref="AH371" display="https://xiaobot.net/invitation/2f559-bb719-658f4-1bb45/" r:id="rId30"/>
    <hyperlink ref="AH415" display="https://xiaobot.net/invitation/2f559-bb719-658f4-1bb45/" r:id="rId31"/>
    <hyperlink ref="AH914" display="https://xiaobot.net/invitation/407ae-ee9b7-77ee3-b94ab/" r:id="rId32"/>
    <hyperlink ref="P197" display="公众号新人小白，N篇阅读量过万，还有pr求合作，小绿书大有可为，看完震惊：这种破烂公众号也能赚钱？（包含真实后台数据分享）" r:id="rId33"/>
    <hyperlink ref="AH256" display="https://xiaobot.net/invitation/35664-1d543-eb671-a5662" r:id="rId34"/>
    <hyperlink ref="AH373" display="https://xiaobot.net/invitation/9639e-0276d-3808f-33118/" r:id="rId35"/>
    <hyperlink ref="AH16" display="https://xiaobot.net/invitation/5e40f-70ae2-40ca9-98f6b/" r:id="rId36"/>
    <hyperlink ref="AH421" display="https://xiaobot.net/invitation/2f559-bb719-658f4-1bb45/" r:id="rId37"/>
    <hyperlink ref="AH161" display="https://xiaobot.net/invitation/6f7b5-88817-43b34-173c6/" r:id="rId38"/>
    <hyperlink ref="AH58" display="https://xiaobot.net/invitation/3aef4-1e417-c1592-019f7/" r:id="rId39"/>
    <hyperlink ref="AH109" display="https://xiaobot.net/invitation/20002-9c7e9-8b6e3-c0a37/" r:id="rId40"/>
    <hyperlink ref="AH386" display="https://xiaobot.net/invitation/88a30-a0e3b-32ca7-b27bb" r:id="rId41"/>
    <hyperlink ref="AH460" display="https://xiaobot.net/invitation/2f559-bb719-658f4-1bb45/" r:id="rId42"/>
    <hyperlink ref="AH349" display="https://xiaobot.net/invitation/2f559-bb719-658f4-1bb45/" r:id="rId43"/>
    <hyperlink ref="AH423" display="https://xiaobot.net/invitation/2f559-bb719-658f4-1bb45/" r:id="rId44"/>
    <hyperlink ref="AH381" display="https://xiaobot.net/invitation/9ef8c-2b748-74017-e14a4" r:id="rId45"/>
    <hyperlink ref="AH229" display="https://xiaobot.net/invitation/6e9fc-80588-77748-2c358" r:id="rId46"/>
    <hyperlink ref="AH375" display="https://xiaobot.net/invitation/2f559-bb719-658f4-1bb45/" r:id="rId47"/>
    <hyperlink ref="AH139" display="https://xiaobot.net/invitation/34ee8-3ceda-ca53b-f42ce/" r:id="rId48"/>
    <hyperlink ref="AH399" display="https://xiaobot.net/invitation/2f559-bb719-658f4-1bb45/" r:id="rId49"/>
    <hyperlink ref="AH243" display="https://xiaobot.net/invitation/9ee37-88685-bfca7-d3182/" r:id="rId50"/>
    <hyperlink ref="AH453" display="https://xiaobot.net/invitation/2f559-bb719-658f4-1bb45/" r:id="rId51"/>
    <hyperlink ref="AH420" display="https://xiaobot.net/invitation/2f559-bb719-658f4-1bb45/" r:id="rId52"/>
    <hyperlink ref="AH68" display="https://xiaobot.net/invitation/9a166-c9825-14415-d40a8/" r:id="rId53"/>
    <hyperlink ref="AH231" display="https://xiaobot.net/invitation/842dd-84eb6-ec221-101ac" r:id="rId54"/>
    <hyperlink ref="AH296" display="https://xiaobot.net/invitation/d16cf-3bc70-29c9d-cf1ba/" r:id="rId55"/>
    <hyperlink ref="AH536" display="https://xiaobot.net/invitation/f751f-6ab89-14fa2-36f4c/" r:id="rId56"/>
    <hyperlink ref="AH360" display="https://xiaobot.net/invitation/2f559-bb719-658f4-1bb45/" r:id="rId57"/>
    <hyperlink ref="AH436" display="https://xiaobot.net/invitation/2f559-bb719-658f4-1bb45/" r:id="rId58"/>
    <hyperlink ref="AH248" display="https://xiaobot.net/invitation/891cc-05912-58862-5e9bb/" r:id="rId59"/>
    <hyperlink ref="AH459" display="https://xiaobot.net/invitation/2f559-bb719-658f4-1bb45/" r:id="rId60"/>
    <hyperlink ref="O176" display="https://scys.com/t/BOA7PShO" r:id="rId61"/>
    <hyperlink ref="AH414" display="https://xiaobot.net/invitation/2f559-bb719-658f4-1bb45/" r:id="rId62"/>
    <hyperlink ref="AH413" display="https://xiaobot.net/invitation/0e71f-83029-6589b-f3166" r:id="rId63"/>
    <hyperlink ref="AH364" display="https://xiaobot.net/invitation/2f559-bb719-658f4-1bb45/" r:id="rId64"/>
    <hyperlink ref="AH370" display="https://xiaobot.net/invitation/fd527-56876-ddfe9-87bea/" r:id="rId65"/>
    <hyperlink ref="AH214" display="https://xiaobot.net/invitation/e8f51-d2a42-e0faf-8d6a5" r:id="rId66"/>
    <hyperlink ref="AH200" display="https://xiaobot.net/invitation/9b3ca-ef8fe-b3daa-83f54" r:id="rId67"/>
    <hyperlink ref="AH448" display="https://xiaobot.net/invitation/2f559-bb719-658f4-1bb45/" r:id="rId68"/>
    <hyperlink ref="AH358" display="https://xiaobot.net/invitation/2f559-bb719-658f4-1bb45/" r:id="rId69"/>
    <hyperlink ref="AH346" display="https://xiaobot.net/invitation/2f559-bb719-658f4-1bb45/" r:id="rId70"/>
    <hyperlink ref="AH431" display="https://xiaobot.net/invitation/2f559-bb719-658f4-1bb45/" r:id="rId71"/>
    <hyperlink ref="AH348" display="https://xiaobot.net/invitation/2f559-bb719-658f4-1bb45/" r:id="rId72"/>
    <hyperlink ref="AH347" display="https://xiaobot.net/invitation/2f559-bb719-658f4-1bb45/" r:id="rId73"/>
    <hyperlink ref="AH368" display="https://xiaobot.net/invitation/2f559-bb719-658f4-1bb45/" r:id="rId74"/>
    <hyperlink ref="AH432" display="https://xiaobot.net/invitation/2f559-bb719-658f4-1bb45/" r:id="rId75"/>
    <hyperlink ref="AH353" display="https://xiaobot.net/invitation/2f559-bb719-658f4-1bb45/" r:id="rId76"/>
    <hyperlink ref="AH332" display="https://xiaobot.net/invitation/57d50-8639d-517b8-ab6ea/" r:id="rId77"/>
    <hyperlink ref="AH141" display="https://xiaobot.net/invitation/1ae80-2f1f4-a3fbe-b5776/" r:id="rId78"/>
    <hyperlink ref="AH422" display="https://xiaobot.net/invitation/2f559-bb719-658f4-1bb45/" r:id="rId79"/>
    <hyperlink ref="AH228" display="https://xiaobot.net/invitation/d3fd7-dbf5b-8e3d2-d06ef" r:id="rId80"/>
    <hyperlink ref="AH245" display="https://xiaobot.net/invitation/0a92d-d1abe-09205-432bb/" r:id="rId81"/>
    <hyperlink ref="AH437" display="https://xiaobot.net/invitation/2f559-bb719-658f4-1bb45/" r:id="rId82"/>
    <hyperlink ref="AH338" display="https://xiaobot.net/invitation/2f559-bb719-658f4-1bb45/" r:id="rId83"/>
    <hyperlink ref="AH312" display="https://xiaobot.net/invitation/fe450-86bb0-063f9-4fac8" r:id="rId84"/>
    <hyperlink ref="AH761" display="https://xiaobot.net/invitation/addcc-3e768-ef3db-2beb9/" r:id="rId85"/>
    <hyperlink ref="O326" display="Fellou牛逼！AI 浏览器自动刷小红书，自动找100篇爆文！自动分析对标账号" r:id="rId86"/>
    <hyperlink ref="AH968" display="https://xiaobot.net/invitation/936dd-10675-3bc5a-c0227/" r:id="rId87"/>
    <hyperlink ref="AH389" display="https://xiaobot.net/invitation/2f559-bb719-658f4-1bb45/" r:id="rId88"/>
    <hyperlink ref="AH340" display="https://xiaobot.net/invitation/2f559-bb719-658f4-1bb45/" r:id="rId89"/>
    <hyperlink ref="AH410" display="https://xiaobot.net/invitation/2f559-bb719-658f4-1bb45/" r:id="rId90"/>
    <hyperlink ref="AH164" display="https://xiaobot.net/invitation/0954d-3fd25-5514f-d5ce3" r:id="rId91"/>
    <hyperlink ref="AH376" display="https://xiaobot.net/invitation/2f559-bb719-658f4-1bb45/" r:id="rId92"/>
    <hyperlink ref="AH369" display="https://xiaobot.net/invitation/2f559-bb719-658f4-1bb45/" r:id="rId93"/>
    <hyperlink ref="AH150" display="https://xiaobot.net/invitation/b4036-947ef-b728f-3a798/" r:id="rId94"/>
    <hyperlink ref="P324" display="https://scys.com/articleDetail/xq_topic/5125841811214284" r:id="rId95"/>
    <hyperlink ref="AH443" display="https://xiaobot.net/invitation/2f559-bb719-658f4-1bb45/" r:id="rId96"/>
    <hyperlink ref="AH374" display="https://xiaobot.net/invitation/2f559-bb719-658f4-1bb45/" r:id="rId97"/>
    <hyperlink ref="AH27" display="https://xiaobot.net/invitation/a8a86-59098-d48bc-77bfc/" r:id="rId98"/>
    <hyperlink ref="AH402" display="https://xiaobot.net/invitation/07b67-279ae-c22e4-291f6" r:id="rId99"/>
    <hyperlink ref="AH363" display="https://xiaobot.net/invitation/2f559-bb719-658f4-1bb45/" r:id="rId100"/>
    <hyperlink ref="AH207" display="https://xiaobot.net/invitation/46985-6d0c0-18d03-adfb8/" r:id="rId101"/>
    <hyperlink ref="AH451" display="https://xiaobot.net/invitation/2f559-bb719-658f4-1bb45/" r:id="rId102"/>
    <hyperlink ref="AH392" display="https://xiaobot.net/invitation/2f559-bb719-658f4-1bb45/" r:id="rId103"/>
    <hyperlink ref="AH406" display="https://xiaobot.net/invitation/2f559-bb719-658f4-1bb45/" r:id="rId104"/>
    <hyperlink ref="AH72" display="https://xiaobot.net/invitation/b1550-c68ef-b2009-056b1/" r:id="rId105"/>
    <hyperlink ref="AH136" display="https://xiaobot.net/invitation/f43f2-59776-86534-9f1e3/" r:id="rId106"/>
    <hyperlink ref="AH204" display="https://xiaobot.net/invitation/66246-a3a98-539ae-73c18/" r:id="rId107"/>
    <hyperlink ref="AH216" display="https://xiaobot.net/invitation/43d19-f1808-7e189-18637/" r:id="rId108"/>
    <hyperlink ref="AH306" display="https://xiaobot.net/invitation/80b83-cb599-84ef4-334d7/" r:id="rId109"/>
    <hyperlink ref="AH219" display="https://xiaobot.net/invitation/3d018-f774a-8a4fc-c7876/" r:id="rId110"/>
    <hyperlink ref="AH32" display="https://xiaobot.net/invitation/ce769-b9f3f-3088d-544df/" r:id="rId111"/>
    <hyperlink ref="AH223" display="https://xiaobot.net/invitation/cce91-4c4ce-97790-e1801/" r:id="rId112"/>
    <hyperlink ref="AH464" display="https://xiaobot.net/invitation/2f559-bb719-658f4-1bb45/" r:id="rId113"/>
    <hyperlink ref="AH455" display="https://xiaobot.net/invitation/2f559-bb719-658f4-1bb45/" r:id="rId114"/>
    <hyperlink ref="AH5" display="https://xiaobot.net/invitation/ae6b3-8be22-0a6d1-870e1" r:id="rId115"/>
    <hyperlink ref="AH438" display="https://xiaobot.net/invitation/2f559-bb719-658f4-1bb45/" r:id="rId116"/>
    <hyperlink ref="P55" display="公众号小白到6个月流量主收益200W_V正式版" r:id="rId117"/>
    <hyperlink ref="AH378" display="https://xiaobot.net/invitation/2f559-bb719-658f4-1bb45/" r:id="rId118"/>
    <hyperlink ref="AH385" display="https://xiaobot.net/invitation/2f559-bb719-658f4-1bb45/" r:id="rId119"/>
    <hyperlink ref="AH449" display="https://xiaobot.net/invitation/2f559-bb719-658f4-1bb45/" r:id="rId120"/>
    <hyperlink ref="AH344" display="https://xiaobot.net/invitation/2f559-bb719-658f4-1bb45/" r:id="rId121"/>
    <hyperlink ref="AH848" display="https://xiaobot.net/invitation/ff6b9-83589-267d4-65793/" r:id="rId122"/>
    <hyperlink ref="AH342" display="https://xiaobot.net/invitation/2f559-bb719-658f4-1bb45/" r:id="rId123"/>
    <hyperlink ref="AH444" display="https://xiaobot.net/invitation/2f559-bb719-658f4-1bb45/" r:id="rId124"/>
    <hyperlink ref="AH383" display="https://xiaobot.net/invitation/2f559-bb719-658f4-1bb45/" r:id="rId125"/>
    <hyperlink ref="AH442" display="https://xiaobot.net/invitation/2f559-bb719-658f4-1bb45/" r:id="rId126"/>
    <hyperlink ref="AH380" display="https://xiaobot.net/invitation/2f559-bb719-658f4-1bb45/" r:id="rId127"/>
    <hyperlink ref="AH664" display="https://xiaobot.net/invitation/d55dc-666ef-33e23-0aa28/" r:id="rId128"/>
    <hyperlink ref="P101" display="https://scys.com/activity/landing/5537?tabIndex=0" r:id="rId129"/>
    <hyperlink ref="AH456" display="https://xiaobot.net/invitation/2f559-bb719-658f4-1bb45/" r:id="rId130"/>
    <hyperlink ref="AH382" display="https://xiaobot.net/invitation/2f559-bb719-658f4-1bb45/" r:id="rId131"/>
    <hyperlink ref="AH418" display="https://xiaobot.net/invitation/2f559-bb719-658f4-1bb45/" r:id="rId132"/>
    <hyperlink ref="AH426" display="https://xiaobot.net/invitation/2f559-bb719-658f4-1bb45/" r:id="rId133"/>
    <hyperlink ref="AH388" display="https://xiaobot.net/invitation/2f559-bb719-658f4-1bb45/" r:id="rId134"/>
    <hyperlink ref="AH384" display="https://xiaobot.net/invitation/2f559-bb719-658f4-1bb45/" r:id="rId135"/>
    <hyperlink ref="AH434" display="https://xiaobot.net/invitation/2f559-bb719-658f4-1bb45/" r:id="rId136"/>
    <hyperlink ref="AH393" display="https://xiaobot.net/invitation/2f559-bb719-658f4-1bb45/" r:id="rId137"/>
    <hyperlink ref="AH165" display="https://xiaobot.net/invitation/c8105-8a157-c296b-aa966/" r:id="rId138"/>
    <hyperlink ref="AH59" display="https://xiaobot.net/invitation/68649-0204c-48fb2-9f81f/" r:id="rId139"/>
    <hyperlink ref="AH397" display="https://xiaobot.net/invitation/2f559-bb719-658f4-1bb45/" r:id="rId140"/>
    <hyperlink ref="AH416" display="https://xiaobot.net/invitation/12a76-b3550-19fea-8e89c/" r:id="rId141"/>
    <hyperlink ref="AH227" display="https://xiaobot.net/invitation/7788c-58b8e-28a30-e435d/" r:id="rId142"/>
    <hyperlink ref="AH405" display="https://xiaobot.net/invitation/2f559-bb719-658f4-1bb45/" r:id="rId143"/>
    <hyperlink ref="AH337" display="https://xiaobot.net/invitation/2f559-bb719-658f4-1bb45/" r:id="rId144"/>
    <hyperlink ref="AH355" display="https://xiaobot.net/invitation/2f559-bb719-658f4-1bb45/" r:id="rId145"/>
    <hyperlink ref="AH447" display="https://xiaobot.net/invitation/2f559-bb719-658f4-1bb45/" r:id="rId146"/>
    <hyperlink ref="AH394" display="https://xiaobot.net/invitation/2f559-bb719-658f4-1bb45/" r:id="rId147"/>
    <hyperlink ref="AH417" display="https://xiaobot.net/invitation/2f559-bb719-658f4-1bb45/" r:id="rId148"/>
    <hyperlink ref="AH298" display="https://xiaobot.net/invitation/194b8-b4722-2306f-7de10/" r:id="rId149"/>
    <hyperlink ref="AH403" display="https://xiaobot.net/invitation/2f559-bb719-658f4-1bb45/" r:id="rId150"/>
    <hyperlink ref="AH463" display="https://xiaobot.net/invitation/2f559-bb719-658f4-1bb45/" r:id="rId151"/>
    <hyperlink ref="AH36" display="https://xiaobot.net/invitation/9f74d-7582d-266ae-c2b1c" r:id="rId152"/>
    <hyperlink ref="AH441" display="https://xiaobot.net/invitation/2f559-bb719-658f4-1bb45/" r:id="rId153"/>
    <hyperlink ref="AH105" display="https://xiaobot.net/invitation/3cc9d-96380-44cc9-74087/" r:id="rId154"/>
    <hyperlink ref="AH361" display="https://xiaobot.net/invitation/2f559-bb719-658f4-1bb45/" r:id="rId155"/>
    <hyperlink ref="AH396" display="https://xiaobot.net/invitation/2f559-bb719-658f4-1bb45/" r:id="rId156"/>
    <hyperlink ref="AH539" display="https://xiaobot.net/invitation/1199b-d5305-38b7c-73439/" r:id="rId157"/>
    <hyperlink ref="AH425" display="https://xiaobot.net/invitation/2f559-bb719-658f4-1bb45/" r:id="rId158"/>
    <hyperlink ref="AH350" display="https://xiaobot.net/invitation/2f559-bb719-658f4-1bb45/" r:id="rId159"/>
    <hyperlink ref="AH395" display="https://xiaobot.net/invitation/2f559-bb719-658f4-1bb45/" r:id="rId160"/>
    <hyperlink ref="AH391" display="https://xiaobot.net/invitation/2f559-bb719-658f4-1bb45/" r:id="rId161"/>
    <hyperlink ref="O159" display="https://scys.com/articleDetail/xq_topic/584255224121544" r:id="rId162"/>
    <hyperlink ref="AH333" display="https://xiaobot.net/invitation/2f559-bb719-658f4-1bb45/" r:id="rId163"/>
    <hyperlink ref="AH398" display="https://xiaobot.net/invitation/2f559-bb719-658f4-1bb45/" r:id="rId164"/>
    <hyperlink ref="AH407" display="https://xiaobot.net/invitation/2f559-bb719-658f4-1bb45/" r:id="rId165"/>
    <hyperlink ref="AH411" display="https://xiaobot.net/invitation/2f559-bb719-658f4-1bb45/" r:id="rId166"/>
    <hyperlink ref="AH377" display="https://xiaobot.net/invitation/9c992-f85b0-6e368-af197" r:id="rId167"/>
    <hyperlink ref="P125" display="【全程自动化】的小红书虚拟项目到底是怎么做的（附代码）" r:id="rId168"/>
    <hyperlink ref="O160" display="【喂饭教程】AI短剧/故事类视频创作（启蒙帖）" r:id="rId169"/>
    <hyperlink ref="AH462" display="https://xiaobot.net/invitation/2f559-bb719-658f4-1bb45/" r:id="rId170"/>
    <hyperlink ref="AH354" display="https://xiaobot.net/invitation/2f559-bb719-658f4-1bb45/" r:id="rId171"/>
    <hyperlink ref="AH501" display="https://xiaobot.net/invitation/4cd0d-59826-aa5f7-cc994/" r:id="rId172"/>
    <hyperlink ref="AH528" display="https://xiaobot.net/invitation/e077f-9b145-98d58-76362/" r:id="rId173"/>
    <hyperlink ref="AH428" display="https://xiaobot.net/invitation/d0148-bc68b-166aa-f952c/" r:id="rId174"/>
    <hyperlink ref="AH590" display="https://xiaobot.net/invitation/d8264-815ca-92b6d-f525d/" r:id="rId175"/>
    <hyperlink ref="AH365" display="https://xiaobot.net/invitation/2f559-bb719-658f4-1bb45/" r:id="rId176"/>
    <hyperlink ref="AH450" display="https://xiaobot.net/invitation/2f559-bb719-658f4-1bb45/" r:id="rId177"/>
    <hyperlink ref="AH400" display="https://xiaobot.net/invitation/2f559-bb719-658f4-1bb45/" r:id="rId178"/>
    <hyperlink ref="AH424" display="https://xiaobot.net/invitation/2f559-bb719-658f4-1bb45/" r:id="rId179"/>
    <hyperlink ref="AH427" display="https://xiaobot.net/invitation/2f559-bb719-658f4-1bb45/" r:id="rId180"/>
    <hyperlink ref="AH440" display="https://xiaobot.net/invitation/2f559-bb719-658f4-1bb45/" r:id="rId181"/>
    <hyperlink ref="AH217" display="https://xiaobot.net/invitation/71389-69d04-631d2-2043d/" r:id="rId182"/>
    <hyperlink ref="AH457" display="https://xiaobot.net/invitation/2f559-bb719-658f4-1bb45/" r:id="rId183"/>
    <hyperlink ref="AH335" display="https://xiaobot.net/invitation/2f559-bb719-658f4-1bb45/" r:id="rId184"/>
    <hyperlink ref="AH439" display="https://xiaobot.net/invitation/2f559-bb719-658f4-1bb45/" r:id="rId185"/>
    <hyperlink ref="AH87" display="https://xiaobot.net/invitation/1cd11-757b7-22f48-354ba" r:id="rId186"/>
    <hyperlink ref="AH366" display="https://xiaobot.net/invitation/2f559-bb719-658f4-1bb45/" r:id="rId187"/>
    <hyperlink ref="AH279" display="https://xiaobot.net/invitation/4c0f2-55172-75d87-d6ad6/" r:id="rId188"/>
    <hyperlink ref="AH345" display="https://xiaobot.net/invitation/2f559-bb719-658f4-1bb45/" r:id="rId189"/>
    <hyperlink ref="AH412" display="https://xiaobot.net/invitation/2f559-bb719-658f4-1bb45/" r:id="rId190"/>
    <hyperlink ref="AH408" display="https://xiaobot.net/invitation/2f559-bb719-658f4-1bb45/" r:id="rId191"/>
    <hyperlink ref="AH433" display="https://xiaobot.net/invitation/2f559-bb719-658f4-1bb45/" r:id="rId192"/>
    <hyperlink ref="AH43" display="https://xiaobot.net/invitation/a85e7-1b5e7-95d43-78f75/" r:id="rId193"/>
    <hyperlink ref="AH142" display="https://xiaobot.net/invitation/f61a4-f203e-9add5-818d6" r:id="rId194"/>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8"/>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57"/>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14"/>
    <col collapsed="false" customWidth="true" hidden="false" max="63" min="63" style="0" width="14"/>
    <col collapsed="false" customWidth="true" hidden="false" max="64" min="64" style="0" width="14"/>
    <col collapsed="false" customWidth="true" hidden="false" max="65" min="65" style="0" width="14"/>
    <col collapsed="false" customWidth="true" hidden="false" max="66" min="66" style="0" width="14"/>
    <col collapsed="false" customWidth="true" hidden="false" max="67" min="67" style="0" width="14"/>
    <col collapsed="false" customWidth="true" hidden="false" max="68" min="68" style="0" width="14"/>
    <col collapsed="false" customWidth="true" hidden="false" max="69" min="69" style="0" width="14"/>
    <col collapsed="false" customWidth="true" hidden="false" max="70" min="70" style="0" width="14"/>
    <col collapsed="false" customWidth="true" hidden="false" max="71" min="71" style="0" width="14"/>
    <col collapsed="false" customWidth="true" hidden="false" max="72" min="72" style="0" width="14"/>
    <col collapsed="false" customWidth="true" hidden="false" max="73" min="73" style="0" width="14"/>
    <col collapsed="false" customWidth="true" hidden="false" max="74" min="74" style="0" width="14"/>
    <col collapsed="false" customWidth="true" hidden="false" max="75" min="75" style="0" width="14"/>
    <col collapsed="false" customWidth="true" hidden="false" max="76" min="76" style="0" width="14"/>
    <col collapsed="false" customWidth="true" hidden="false" max="77" min="77" style="0" width="14"/>
    <col collapsed="false" customWidth="true" hidden="false" max="78" min="78" style="0" width="14"/>
    <col collapsed="false" customWidth="true" hidden="false" max="79" min="79" style="0" width="14"/>
    <col collapsed="false" customWidth="true" hidden="false" max="80" min="80" style="0" width="14"/>
    <col collapsed="false" customWidth="true" hidden="false" max="81" min="81" style="0" width="14"/>
    <col collapsed="false" customWidth="true" hidden="false" max="82" min="82" style="0" width="14"/>
    <col collapsed="false" customWidth="true" hidden="false" max="83" min="83" style="0" width="14"/>
    <col collapsed="false" customWidth="true" hidden="false" max="84" min="84" style="0" width="14"/>
    <col collapsed="false" customWidth="true" hidden="false" max="85" min="85" style="0" width="14"/>
    <col collapsed="false" customWidth="true" hidden="false" max="86" min="86" style="0" width="14"/>
    <col collapsed="false" customWidth="true" hidden="false" max="87" min="87" style="0" width="14"/>
    <col collapsed="false" customWidth="true" hidden="false" max="88" min="88" style="0" width="14"/>
    <col collapsed="false" customWidth="true" hidden="false" max="89" min="89" style="0" width="14"/>
    <col collapsed="false" customWidth="true" hidden="false" max="90" min="90" style="0" width="14"/>
    <col collapsed="false" customWidth="true" hidden="false" max="91" min="91" style="0" width="14"/>
    <col collapsed="false" customWidth="true" hidden="false" max="92" min="92" style="0" width="14"/>
    <col collapsed="false" customWidth="true" hidden="false" max="93" min="93" style="0" width="14"/>
    <col collapsed="false" customWidth="true" hidden="false" max="94" min="94" style="0" width="14"/>
    <col collapsed="false" customWidth="true" hidden="false" max="95" min="95" style="0" width="14"/>
    <col collapsed="false" customWidth="true" hidden="false" max="96" min="96" style="0" width="14"/>
    <col collapsed="false" customWidth="true" hidden="false" max="97" min="97" style="0" width="14"/>
    <col collapsed="false" customWidth="true" hidden="false" max="98" min="98" style="0" width="14"/>
    <col collapsed="false" customWidth="true" hidden="false" max="99" min="99" style="0" width="14"/>
    <col collapsed="false" customWidth="true" hidden="false" max="100" min="100" style="0" width="14"/>
    <col collapsed="false" customWidth="true" hidden="false" max="101" min="101" style="0" width="14"/>
    <col collapsed="false" customWidth="true" hidden="false" max="102" min="102" style="0" width="14"/>
    <col collapsed="false" customWidth="true" hidden="false" max="103" min="103" style="0" width="14"/>
    <col collapsed="false" customWidth="true" hidden="false" max="104" min="104" style="0" width="14"/>
    <col collapsed="false" customWidth="true" hidden="false" max="105" min="105" style="0" width="14"/>
    <col collapsed="false" customWidth="true" hidden="false" max="106" min="106" style="0" width="14"/>
    <col collapsed="false" customWidth="true" hidden="false" max="107" min="107" style="0" width="14"/>
    <col collapsed="false" customWidth="true" hidden="false" max="108" min="108" style="0" width="14"/>
    <col collapsed="false" customWidth="true" hidden="false" max="109" min="109" style="0" width="14"/>
  </cols>
  <sheetData>
    <row r="1">
      <c r="A1" s="20" t="str">
        <v>客户名称</v>
      </c>
      <c r="B1" s="20" t="str">
        <v>备注名</v>
      </c>
      <c r="C1" s="20" t="str">
        <v>客户描述</v>
      </c>
      <c r="D1" s="20" t="str">
        <v>流失状态</v>
      </c>
      <c r="E1" s="20" t="str">
        <v>流失时间</v>
      </c>
      <c r="F1" s="20" t="str">
        <v>企业名称</v>
      </c>
      <c r="G1" s="20" t="str">
        <v>所属客服</v>
      </c>
      <c r="H1" s="20" t="str">
        <v>客服所属部门</v>
      </c>
      <c r="I1" s="20" t="str">
        <v>客户评分</v>
      </c>
      <c r="J1" s="20" t="str">
        <v>客户积分</v>
      </c>
      <c r="K1" s="20" t="str">
        <v>个人标签</v>
      </c>
      <c r="L1" s="20" t="str">
        <v>企业标签</v>
      </c>
      <c r="M1" s="20" t="str">
        <v>客户状态</v>
      </c>
      <c r="N1" s="20" t="str">
        <v>添加时间</v>
      </c>
      <c r="O1" s="20" t="str">
        <v>最近沟通时间</v>
      </c>
      <c r="P1" s="20" t="str">
        <v>添加渠道</v>
      </c>
      <c r="Q1" s="20" t="str">
        <v>企微来源</v>
      </c>
      <c r="R1" s="20" t="str">
        <v>unionid</v>
      </c>
      <c r="S1" s="20" t="str">
        <v>external_userid</v>
      </c>
      <c r="T1" s="20" t="str">
        <v>标签</v>
      </c>
      <c r="U1" s="20" t="str">
        <v>职位</v>
      </c>
      <c r="V1" s="20" t="str">
        <v>企业</v>
      </c>
      <c r="W1" s="20" t="str">
        <v>描述</v>
      </c>
      <c r="X1" s="20" t="str">
        <v>城市/地区</v>
      </c>
      <c r="Y1" s="20" t="str">
        <v>详细地址</v>
      </c>
      <c r="Z1" s="20" t="str">
        <v>QQ</v>
      </c>
      <c r="AA1" s="20" t="str">
        <v>微博</v>
      </c>
      <c r="AB1" s="20" t="str">
        <v>生日</v>
      </c>
      <c r="AC1" s="20" t="str">
        <v>邮箱</v>
      </c>
      <c r="AD1" s="20" t="str">
        <v>年龄</v>
      </c>
      <c r="AE1" s="20" t="str">
        <v>电话</v>
      </c>
      <c r="AF1" s="20" t="str">
        <v>性别</v>
      </c>
      <c r="AG1" s="20" t="str">
        <v>时间</v>
      </c>
      <c r="AH1" s="20" t="str">
        <v>来源</v>
      </c>
      <c r="AI1" s="20" t="str">
        <v>标签组(328杭州AI大会)</v>
      </c>
      <c r="AJ1" s="20" t="str">
        <v>标签组(深海圈专用)</v>
      </c>
      <c r="AK1" s="20" t="str">
        <v>标签组(直播课件)</v>
      </c>
      <c r="AL1" s="20" t="str">
        <v>标签组(生财AI宝典纸质版)</v>
      </c>
      <c r="AM1" s="20" t="str">
        <v>标签组(0204直播文稿)</v>
      </c>
      <c r="AN1" s="20" t="str">
        <v>标签组(0129直播)</v>
      </c>
      <c r="AO1" s="20" t="str">
        <v>标签组(0124航海家大会)</v>
      </c>
      <c r="AP1" s="20" t="str">
        <v>标签组(视频号直播)</v>
      </c>
      <c r="AQ1" s="20" t="str">
        <v>标签组(交付组26年专用)</v>
      </c>
      <c r="AR1" s="20" t="str">
        <v>标签组(B站好物)</v>
      </c>
      <c r="AS1" s="20" t="str">
        <v>标签组(深海圈丨YouTube AI 视频)</v>
      </c>
      <c r="AT1" s="20" t="str">
        <v>标签组(深海圈丨AI产品出海)</v>
      </c>
      <c r="AU1" s="20" t="str">
        <v>标签组(双11)</v>
      </c>
      <c r="AV1" s="20" t="str">
        <v>标签组(25年双11交付用)</v>
      </c>
      <c r="AW1" s="20" t="str">
        <v>标签组(25年双十一激活)</v>
      </c>
      <c r="AX1" s="20" t="str">
        <v>标签组(往期未续费)</v>
      </c>
      <c r="AY1" s="20" t="str">
        <v>标签组(超级标超级术推送)</v>
      </c>
      <c r="AZ1" s="20" t="str">
        <v>标签组(直播文稿)</v>
      </c>
      <c r="BA1" s="20" t="str">
        <v>标签组(生财宝典共读营)</v>
      </c>
      <c r="BB1" s="20" t="str">
        <v>标签组(0626直播文稿)</v>
      </c>
      <c r="BC1" s="20" t="str">
        <v>标签组(生财宝典共读营进群)</v>
      </c>
      <c r="BD1" s="20" t="str">
        <v>标签组(生财宝典共读营期数)</v>
      </c>
      <c r="BE1" s="20" t="str">
        <v>标签组(0428临时标签)</v>
      </c>
      <c r="BF1" s="20" t="str">
        <v>标签组(第九年新人承接)</v>
      </c>
      <c r="BG1" s="20" t="str">
        <v>标签组(用户转移)</v>
      </c>
      <c r="BH1" s="20" t="str">
        <v>标签组(25年418非会员触达)</v>
      </c>
      <c r="BI1" s="20" t="str">
        <v>标签组(25年418专用)</v>
      </c>
      <c r="BJ1" s="20" t="str">
        <v>标签组(直播用)</v>
      </c>
      <c r="BK1" s="20" t="str">
        <v>标签组(触达相关)</v>
      </c>
      <c r="BL1" s="20" t="str">
        <v>标签组(0221续费)</v>
      </c>
      <c r="BM1" s="20" t="str">
        <v>标签组(续费相关)</v>
      </c>
      <c r="BN1" s="20" t="str">
        <v>标签组(临时标签)</v>
      </c>
      <c r="BO1" s="20" t="str">
        <v>标签组(0121精华共读)</v>
      </c>
      <c r="BP1" s="20" t="str">
        <v>标签组(0117续费提醒)</v>
      </c>
      <c r="BQ1" s="20" t="str">
        <v>标签组(标签化分流)</v>
      </c>
      <c r="BR1" s="20" t="str">
        <v>标签组(转移客户)</v>
      </c>
      <c r="BS1" s="20" t="str">
        <v>标签组(测试微伴批量)</v>
      </c>
      <c r="BT1" s="20" t="str">
        <v>标签组(航海家见面会)</v>
      </c>
      <c r="BU1" s="20" t="str">
        <v>标签组(鱼丸触达)</v>
      </c>
      <c r="BV1" s="20" t="str">
        <v>标签组(测试0831)</v>
      </c>
      <c r="BW1" s="20" t="str">
        <v>标签组(测试专用标签组)</v>
      </c>
      <c r="BX1" s="20" t="str">
        <v>标签组(周边产品)</v>
      </c>
      <c r="BY1" s="20" t="str">
        <v>标签组(航海家部门)</v>
      </c>
      <c r="BZ1" s="20" t="str">
        <v>标签组(新人营第三期)</v>
      </c>
      <c r="CA1" s="20" t="str">
        <v>标签组(航海家)</v>
      </c>
      <c r="CB1" s="20" t="str">
        <v>标签组(第二期新人营邀请进群)</v>
      </c>
      <c r="CC1" s="20" t="str">
        <v>标签组(新人营2期群邀请-霜仔)</v>
      </c>
      <c r="CD1" s="20" t="str">
        <v>标签组(第八期)</v>
      </c>
      <c r="CE1" s="20" t="str">
        <v>标签组(用户分销)</v>
      </c>
      <c r="CF1" s="20" t="str">
        <v>标签组(用户分层)</v>
      </c>
      <c r="CG1" s="20" t="str">
        <v>标签组(2024年非圈友召回测试)</v>
      </c>
      <c r="CH1" s="20" t="str">
        <v>标签组(转化组群发)</v>
      </c>
      <c r="CI1" s="20" t="str">
        <v>标签组(企微导流)</v>
      </c>
      <c r="CJ1" s="20" t="str">
        <v>标签组(渠道来源4)</v>
      </c>
      <c r="CK1" s="20" t="str">
        <v>标签组(渠道来源3)</v>
      </c>
      <c r="CL1" s="20" t="str">
        <v>标签组(体验营用户进群情况)</v>
      </c>
      <c r="CM1" s="20" t="str">
        <v>标签组(企微合集推送)</v>
      </c>
      <c r="CN1" s="20" t="str">
        <v>标签组(渠道来源2)</v>
      </c>
      <c r="CO1" s="20" t="str">
        <v>标签组(回复)</v>
      </c>
      <c r="CP1" s="20" t="str">
        <v>标签组(体验营问卷)</v>
      </c>
      <c r="CQ1" s="20" t="str">
        <v>标签组(用户)</v>
      </c>
      <c r="CR1" s="20" t="str">
        <v>标签组(会员)</v>
      </c>
      <c r="CS1" s="20" t="str">
        <v>标签组(用户质量)</v>
      </c>
      <c r="CT1" s="20" t="str">
        <v>标签组(体验营期数)</v>
      </c>
      <c r="CU1" s="20" t="str">
        <v>标签组(体验营类型)</v>
      </c>
      <c r="CV1" s="20" t="str">
        <v>标签组(渠道来源)</v>
      </c>
      <c r="CW1" s="20" t="str">
        <v>标签组(【搜索引擎】)</v>
      </c>
      <c r="CX1" s="20" t="str">
        <v>标签组(【0415刀姐姐星球承接】)</v>
      </c>
      <c r="CY1" s="20" t="str">
        <v>标签组(为友承接)</v>
      </c>
      <c r="CZ1" s="20" t="str">
        <v>标签组(2023年)</v>
      </c>
      <c r="DA1" s="20" t="str">
        <v>标签组(小报童)</v>
      </c>
      <c r="DB1" s="20" t="str">
        <v>标签组(公众号)</v>
      </c>
      <c r="DC1" s="20" t="str">
        <v>标签组(【直播承接】)</v>
      </c>
      <c r="DD1" s="20" t="str">
        <v>标签组(企业微信名片)</v>
      </c>
      <c r="DE1" s="20" t="str">
        <v>标签组(2022年418群发)</v>
      </c>
      <c r="DF1" s="20" t="str">
        <v>标签组(圈友)</v>
      </c>
      <c r="DG1" s="20" t="str">
        <v>标签组(非会员)</v>
      </c>
      <c r="DH1" s="20" t="str">
        <v>标签组(渠道)</v>
      </c>
      <c r="DI1" s="20" t="str">
        <v>标签组(共读营电子书)</v>
      </c>
      <c r="DJ1" s="20" t="str">
        <v>标签组(生财课程)</v>
      </c>
      <c r="DK1" s="20" t="str">
        <v>标签组(添加个微)</v>
      </c>
      <c r="DL1" s="20" t="str">
        <v>标签组(日历音频)</v>
      </c>
      <c r="DM1" s="20" t="str">
        <v>标签组(2022生财日历)</v>
      </c>
      <c r="DN1" s="20" t="str">
        <v>标签组(小航海项目主题)</v>
      </c>
      <c r="DO1" s="20" t="str">
        <v>标签组(往期体验营)</v>
      </c>
      <c r="DP1" s="20" t="str">
        <v>标签组(生财活动)</v>
      </c>
      <c r="DQ1" s="20" t="str">
        <v>标签组(城市)</v>
      </c>
      <c r="DR1" s="20" t="str">
        <v>标签组(兴趣话题)</v>
      </c>
      <c r="DS1" s="20" t="str">
        <v>标签组(伙伴猫系统标签)</v>
      </c>
      <c r="DT1" s="20" t="str">
        <v>标签组(生财团队)</v>
      </c>
      <c r="DU1" s="20" t="str">
        <v>标签组(生财团队)</v>
      </c>
    </row>
    <row r="2">
      <c r="A2" s="20" t="str">
        <v>上房揭瓦</v>
      </c>
      <c r="B2" s="20" t="str">
        <v>延期 问 【9】【9体117】 上房揭瓦</v>
      </c>
      <c r="C2" s="21" t="str">
        <v>B0523_EC0C489D61DF8B3E32FF85487DA7DECC5194F219CF554649F1C4F9C615435A82_D2064</v>
      </c>
      <c r="D2" s="20" t="str">
        <v>未流失</v>
      </c>
      <c r="E2" s="22"/>
      <c r="F2" s="20" t="str">
        <v>个人微信</v>
      </c>
      <c r="G2" s="20" t="str">
        <v>鱼丸115</v>
      </c>
      <c r="H2" s="20" t="str">
        <v>生财有术</v>
      </c>
      <c r="I2" s="20">
        <v>0</v>
      </c>
      <c r="J2" s="20">
        <v>0</v>
      </c>
      <c r="K2" s="22" t="str">
        <v>-</v>
      </c>
      <c r="L2" s="20" t="str">
        <v>【9进142】,问卷_已填,会员_7,【9体142】,全量数据（截止9.22）,【9体117】,渠道_公众号_文章导流(文末),【9进117】,10.28进群,用户_探索期</v>
      </c>
      <c r="M2" s="20" t="str">
        <v>-</v>
      </c>
      <c r="N2" s="22">
        <v>45868.825150462966</v>
      </c>
      <c r="O2" s="20" t="str">
        <v>-</v>
      </c>
      <c r="P2" s="20" t="str">
        <v>通过渠道码 公众号-文章导流(文末)_周三 添加</v>
      </c>
      <c r="Q2" s="20" t="str">
        <v>扫描二维码</v>
      </c>
      <c r="R2" s="20" t="str">
        <v>o917H0u7ixbta_T0uGk4GCU_mTRQ</v>
      </c>
      <c r="S2" s="20" t="str">
        <v>wmElzPCwAAVw2dDlKc7LCpRzMaL8TNTw</v>
      </c>
      <c r="T2" s="20" t="str">
        <v>-</v>
      </c>
      <c r="U2" s="20"/>
      <c r="V2" s="20"/>
      <c r="W2" s="21" t="str">
        <v>B0523_EC0C489D61DF8B3E32FF85487DA7DECC5194F219CF554649F1C4F9C615435A82_D2064</v>
      </c>
      <c r="X2" s="20"/>
      <c r="Y2" s="20"/>
      <c r="Z2" s="20"/>
      <c r="AA2" s="20"/>
      <c r="AB2" s="20"/>
      <c r="AC2" s="20"/>
      <c r="AD2" s="20"/>
      <c r="AE2" s="20"/>
      <c r="AF2" s="20" t="str">
        <v>男</v>
      </c>
      <c r="AG2" s="20" t="str">
        <v>-</v>
      </c>
      <c r="AH2" s="20"/>
      <c r="AI2" s="20"/>
      <c r="AJ2" s="20"/>
      <c r="AK2" s="20"/>
      <c r="AL2" s="20"/>
      <c r="AM2" s="20"/>
      <c r="AN2" s="20"/>
      <c r="AO2" s="20"/>
      <c r="AP2" s="20"/>
      <c r="AQ2" s="20"/>
      <c r="AR2" s="20"/>
      <c r="AS2" s="20"/>
      <c r="AT2" s="20"/>
      <c r="AU2" s="20"/>
      <c r="AV2" s="20"/>
      <c r="AW2" s="20" t="str">
        <v>全量数据（截止9.22）,10.28进群</v>
      </c>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t="str">
        <v>用户_探索期</v>
      </c>
      <c r="CG2" s="20"/>
      <c r="CH2" s="20"/>
      <c r="CI2" s="20"/>
      <c r="CJ2" s="20"/>
      <c r="CK2" s="20"/>
      <c r="CL2" s="20" t="str">
        <v>【9进142】,【9进117】</v>
      </c>
      <c r="CM2" s="20"/>
      <c r="CN2" s="20"/>
      <c r="CO2" s="20"/>
      <c r="CP2" s="20" t="str">
        <v>问卷_已填</v>
      </c>
      <c r="CQ2" s="20"/>
      <c r="CR2" s="20" t="str">
        <v>会员_7</v>
      </c>
      <c r="CS2" s="20"/>
      <c r="CT2" s="20" t="str">
        <v>【9体142】,【9体117】</v>
      </c>
      <c r="CU2" s="20"/>
      <c r="CV2" s="20" t="str">
        <v>渠道_公众号_文章导流(文末)</v>
      </c>
      <c r="CW2" s="20"/>
      <c r="CX2" s="20"/>
      <c r="CY2" s="20"/>
      <c r="CZ2" s="20"/>
      <c r="DA2" s="20"/>
      <c r="DB2" s="20"/>
      <c r="DC2" s="20"/>
      <c r="DD2" s="20"/>
      <c r="DE2" s="20"/>
      <c r="DF2" s="20"/>
      <c r="DG2" s="20"/>
      <c r="DH2" s="20"/>
      <c r="DI2" s="20"/>
      <c r="DJ2" s="20"/>
      <c r="DK2" s="20"/>
      <c r="DL2" s="20"/>
      <c r="DM2" s="20"/>
      <c r="DN2" s="20"/>
      <c r="DO2" s="20"/>
      <c r="DP2" s="20"/>
      <c r="DQ2" s="20"/>
      <c r="DR2" s="20"/>
      <c r="DS2" s="20"/>
      <c r="DT2" s="20"/>
      <c r="DU2" s="20"/>
    </row>
    <row r="3">
      <c r="A3" s="20" t="str">
        <v>二往</v>
      </c>
      <c r="B3" s="20" t="str">
        <v>问 【9体120】 二往</v>
      </c>
      <c r="C3" s="20" t="str">
        <v>B0523_A716330567DC133D8DD488DF3AE2B9315194F219CF554649F1C4F9C615435A82_D2064</v>
      </c>
      <c r="D3" s="20" t="str">
        <v>未流失</v>
      </c>
      <c r="E3" s="22"/>
      <c r="F3" s="20" t="str">
        <v>个人微信</v>
      </c>
      <c r="G3" s="20" t="str">
        <v>鱼丸115</v>
      </c>
      <c r="H3" s="20" t="str">
        <v>生财有术</v>
      </c>
      <c r="I3" s="20">
        <v>0</v>
      </c>
      <c r="J3" s="20">
        <v>0</v>
      </c>
      <c r="K3" s="22" t="str">
        <v>-</v>
      </c>
      <c r="L3" s="20" t="str">
        <v>全量数据（截止9.22）,体验卡,问卷_已填,【9体142】,【9体120】,【9进142】,用户_新手期,渠道_用户分销_🌊达师姐</v>
      </c>
      <c r="M3" s="20" t="str">
        <v>-</v>
      </c>
      <c r="N3" s="22">
        <v>45889.68645833333</v>
      </c>
      <c r="O3" s="20" t="str">
        <v>-</v>
      </c>
      <c r="P3" s="20" t="str">
        <v>其他渠道</v>
      </c>
      <c r="Q3" s="20" t="str">
        <v>扫描二维码</v>
      </c>
      <c r="R3" s="20" t="str">
        <v>o917H0k79X6_5BZMZDOlfjD7pzNc</v>
      </c>
      <c r="S3" s="20" t="str">
        <v>wmElzPCwAA0th-3Ccl6zSumTFlOBa3WA</v>
      </c>
      <c r="T3" s="20" t="str">
        <v>-</v>
      </c>
      <c r="U3" s="20"/>
      <c r="V3" s="20"/>
      <c r="W3" s="20" t="str">
        <v>B0523_A716330567DC133D8DD488DF3AE2B9315194F219CF554649F1C4F9C615435A82_D2064</v>
      </c>
      <c r="X3" s="20"/>
      <c r="Y3" s="20"/>
      <c r="Z3" s="20"/>
      <c r="AA3" s="20"/>
      <c r="AB3" s="20"/>
      <c r="AC3" s="20"/>
      <c r="AD3" s="20"/>
      <c r="AE3" s="20"/>
      <c r="AF3" s="20" t="str">
        <v>女</v>
      </c>
      <c r="AG3" s="20" t="str">
        <v>-</v>
      </c>
      <c r="AH3" s="20"/>
      <c r="AI3" s="20"/>
      <c r="AJ3" s="20"/>
      <c r="AK3" s="20"/>
      <c r="AL3" s="20"/>
      <c r="AM3" s="20"/>
      <c r="AN3" s="20"/>
      <c r="AO3" s="20"/>
      <c r="AP3" s="20"/>
      <c r="AQ3" s="20"/>
      <c r="AR3" s="20"/>
      <c r="AS3" s="20"/>
      <c r="AT3" s="20"/>
      <c r="AU3" s="20"/>
      <c r="AV3" s="20"/>
      <c r="AW3" s="20" t="str">
        <v>全量数据（截止9.22）</v>
      </c>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t="str">
        <v>渠道_用户分销_🌊达师姐</v>
      </c>
      <c r="CF3" s="20" t="str">
        <v>用户_新手期</v>
      </c>
      <c r="CG3" s="20"/>
      <c r="CH3" s="20"/>
      <c r="CI3" s="20"/>
      <c r="CJ3" s="20"/>
      <c r="CK3" s="20"/>
      <c r="CL3" s="20" t="str">
        <v>【9进142】</v>
      </c>
      <c r="CM3" s="20"/>
      <c r="CN3" s="20"/>
      <c r="CO3" s="20"/>
      <c r="CP3" s="20" t="str">
        <v>问卷_已填</v>
      </c>
      <c r="CQ3" s="20"/>
      <c r="CR3" s="20" t="str">
        <v>体验卡</v>
      </c>
      <c r="CS3" s="20"/>
      <c r="CT3" s="20" t="str">
        <v>【9体142】,【9体120】</v>
      </c>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row>
    <row r="4">
      <c r="A4" s="20" t="str">
        <v>晴朗</v>
      </c>
      <c r="B4" s="20" t="str">
        <v>延期【9体123】 晴朗</v>
      </c>
      <c r="C4" s="21" t="str">
        <v>B0523_6E4308D8EF515D5867E423E6143E5A8B5194F219CF554649F1C4F9C615435A82_D2064</v>
      </c>
      <c r="D4" s="20" t="str">
        <v>未流失</v>
      </c>
      <c r="E4" s="20"/>
      <c r="F4" s="20" t="str">
        <v>个人微信</v>
      </c>
      <c r="G4" s="20" t="str">
        <v>鱼丸115</v>
      </c>
      <c r="H4" s="20" t="str">
        <v>生财有术</v>
      </c>
      <c r="I4" s="20">
        <v>0</v>
      </c>
      <c r="J4" s="20">
        <v>0</v>
      </c>
      <c r="K4" s="22" t="str">
        <v>-</v>
      </c>
      <c r="L4" s="20" t="str">
        <v>全量数据（截止9.22）,【9进142】,【9体123】,体验营_直播,【9体142】,渠道_公众号_关注后+关键词</v>
      </c>
      <c r="M4" s="20" t="str">
        <v>-</v>
      </c>
      <c r="N4" s="22">
        <v>45915.676840277774</v>
      </c>
      <c r="O4" s="20" t="str">
        <v>-</v>
      </c>
      <c r="P4" s="20" t="str">
        <v>通过渠道码 公众号-关注后参与+关键词回复 添加</v>
      </c>
      <c r="Q4" s="20" t="str">
        <v>扫描二维码</v>
      </c>
      <c r="R4" s="20" t="str">
        <v>o917H0ms-PlSL-Pr9A4rAGlOJzlI</v>
      </c>
      <c r="S4" s="20" t="str">
        <v>wmElzPCwAAhod7KFnbBbG8x1qsAgJurg</v>
      </c>
      <c r="T4" s="20" t="str">
        <v>-</v>
      </c>
      <c r="U4" s="20"/>
      <c r="V4" s="20"/>
      <c r="W4" s="21" t="str">
        <v>B0523_6E4308D8EF515D5867E423E6143E5A8B5194F219CF554649F1C4F9C615435A82_D2064</v>
      </c>
      <c r="X4" s="20"/>
      <c r="Y4" s="20"/>
      <c r="Z4" s="20"/>
      <c r="AA4" s="20"/>
      <c r="AB4" s="20"/>
      <c r="AC4" s="20"/>
      <c r="AD4" s="20"/>
      <c r="AE4" s="20"/>
      <c r="AF4" s="20" t="str">
        <v>女</v>
      </c>
      <c r="AG4" s="20" t="str">
        <v>-</v>
      </c>
      <c r="AH4" s="20"/>
      <c r="AI4" s="20"/>
      <c r="AJ4" s="20"/>
      <c r="AK4" s="20"/>
      <c r="AL4" s="20"/>
      <c r="AM4" s="20"/>
      <c r="AN4" s="20"/>
      <c r="AO4" s="20"/>
      <c r="AP4" s="20"/>
      <c r="AQ4" s="20"/>
      <c r="AR4" s="20"/>
      <c r="AS4" s="20"/>
      <c r="AT4" s="20"/>
      <c r="AU4" s="20"/>
      <c r="AV4" s="20"/>
      <c r="AW4" s="20" t="str">
        <v>全量数据（截止9.22）</v>
      </c>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t="str">
        <v>【9进142】</v>
      </c>
      <c r="CM4" s="20"/>
      <c r="CN4" s="20"/>
      <c r="CO4" s="20"/>
      <c r="CP4" s="20"/>
      <c r="CQ4" s="20"/>
      <c r="CR4" s="20"/>
      <c r="CS4" s="20"/>
      <c r="CT4" s="20" t="str">
        <v>【9体123】,【9体142】</v>
      </c>
      <c r="CU4" s="20" t="str">
        <v>体验营_直播</v>
      </c>
      <c r="CV4" s="20" t="str">
        <v>渠道_公众号_关注后+关键词</v>
      </c>
      <c r="CW4" s="20"/>
      <c r="CX4" s="20"/>
      <c r="CY4" s="20"/>
      <c r="CZ4" s="20"/>
      <c r="DA4" s="20"/>
      <c r="DB4" s="20"/>
      <c r="DC4" s="20"/>
      <c r="DD4" s="20"/>
      <c r="DE4" s="20"/>
      <c r="DF4" s="20"/>
      <c r="DG4" s="20"/>
      <c r="DH4" s="20"/>
      <c r="DI4" s="20"/>
      <c r="DJ4" s="20"/>
      <c r="DK4" s="20"/>
      <c r="DL4" s="20"/>
      <c r="DM4" s="20"/>
      <c r="DN4" s="20"/>
      <c r="DO4" s="20"/>
      <c r="DP4" s="20"/>
      <c r="DQ4" s="20"/>
      <c r="DR4" s="20"/>
      <c r="DS4" s="20"/>
      <c r="DT4" s="20"/>
      <c r="DU4" s="20"/>
    </row>
    <row r="5">
      <c r="A5" s="20" t="str">
        <v>Dunye</v>
      </c>
      <c r="B5" s="20" t="str">
        <v>【9体129】 Dunye</v>
      </c>
      <c r="C5" s="21" t="str">
        <v>B0523_D35D5B5111FDA300F949C7024F1FCFEA5194F219CF554649F1C4F9C615435A82_D2064</v>
      </c>
      <c r="D5" s="20" t="str">
        <v>未流失</v>
      </c>
      <c r="E5" s="22"/>
      <c r="F5" s="20" t="str">
        <v>个人微信</v>
      </c>
      <c r="G5" s="20" t="str">
        <v>鱼丸115</v>
      </c>
      <c r="H5" s="20" t="str">
        <v>生财有术</v>
      </c>
      <c r="I5" s="20">
        <v>0</v>
      </c>
      <c r="J5" s="20">
        <v>0</v>
      </c>
      <c r="K5" s="22" t="str">
        <v>-</v>
      </c>
      <c r="L5" s="20" t="str">
        <v>渠道_公众号_文章导流(文末),【9体129】,【9体142】,129期常规群触达</v>
      </c>
      <c r="M5" s="20" t="str">
        <v>-</v>
      </c>
      <c r="N5" s="22">
        <v>45970.87359953704</v>
      </c>
      <c r="O5" s="20" t="str">
        <v>-</v>
      </c>
      <c r="P5" s="20" t="str">
        <v>通过渠道码 公众号-文章导流(文末)_周一 添加</v>
      </c>
      <c r="Q5" s="20" t="str">
        <v>扫描二维码</v>
      </c>
      <c r="R5" s="20" t="str">
        <v>o917H0ugr3ceDcrKDeAYouZEA-vs</v>
      </c>
      <c r="S5" s="20" t="str">
        <v>wmElzPCwAAxoGdwUKQGNsA54ZmUxjR8Q</v>
      </c>
      <c r="T5" s="20" t="str">
        <v>-</v>
      </c>
      <c r="U5" s="20"/>
      <c r="V5" s="20"/>
      <c r="W5" s="21" t="str">
        <v>B0523_D35D5B5111FDA300F949C7024F1FCFEA5194F219CF554649F1C4F9C615435A82_D2064</v>
      </c>
      <c r="X5" s="20"/>
      <c r="Y5" s="20"/>
      <c r="Z5" s="20"/>
      <c r="AA5" s="20"/>
      <c r="AB5" s="20"/>
      <c r="AC5" s="20"/>
      <c r="AD5" s="20"/>
      <c r="AE5" s="20"/>
      <c r="AF5" s="20" t="str">
        <v>男</v>
      </c>
      <c r="AG5" s="20" t="str">
        <v>-</v>
      </c>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t="str">
        <v>129期常规群触达</v>
      </c>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t="str">
        <v>【9体129】,【9体142】</v>
      </c>
      <c r="CU5" s="20"/>
      <c r="CV5" s="20" t="str">
        <v>渠道_公众号_文章导流(文末)</v>
      </c>
      <c r="CW5" s="20"/>
      <c r="CX5" s="20"/>
      <c r="CY5" s="20"/>
      <c r="CZ5" s="20"/>
      <c r="DA5" s="20"/>
      <c r="DB5" s="20"/>
      <c r="DC5" s="20"/>
      <c r="DD5" s="20"/>
      <c r="DE5" s="20"/>
      <c r="DF5" s="20"/>
      <c r="DG5" s="20"/>
      <c r="DH5" s="20"/>
      <c r="DI5" s="20"/>
      <c r="DJ5" s="20"/>
      <c r="DK5" s="20"/>
      <c r="DL5" s="20"/>
      <c r="DM5" s="20"/>
      <c r="DN5" s="20"/>
      <c r="DO5" s="20"/>
      <c r="DP5" s="20"/>
      <c r="DQ5" s="20"/>
      <c r="DR5" s="20"/>
      <c r="DS5" s="20"/>
      <c r="DT5" s="20"/>
      <c r="DU5" s="20"/>
    </row>
    <row r="6">
      <c r="A6" s="20" t="str">
        <v>👿LYLA</v>
      </c>
      <c r="B6" s="20" t="str">
        <v>延期【9体135】 ?LYLA</v>
      </c>
      <c r="C6" s="20" t="str">
        <v>B0523_167E0D008799A4385097F77DD38990C85194F219CF554649F1C4F9C615435A82_D2064</v>
      </c>
      <c r="D6" s="20" t="str">
        <v>未流失</v>
      </c>
      <c r="E6" s="20"/>
      <c r="F6" s="20" t="str">
        <v>个人微信</v>
      </c>
      <c r="G6" s="20" t="str">
        <v>鱼丸115</v>
      </c>
      <c r="H6" s="20" t="str">
        <v>生财有术</v>
      </c>
      <c r="I6" s="20">
        <v>0</v>
      </c>
      <c r="J6" s="20">
        <v>0</v>
      </c>
      <c r="K6" s="22" t="str">
        <v>-</v>
      </c>
      <c r="L6" s="20" t="str">
        <v>渠道_用户分销_李子慕,【9体142】,体验卡,【9体135】,【9进135】,135期常规群触达</v>
      </c>
      <c r="M6" s="20" t="str">
        <v>-</v>
      </c>
      <c r="N6" s="22">
        <v>46021.84642361111</v>
      </c>
      <c r="O6" s="20" t="str">
        <v>-</v>
      </c>
      <c r="P6" s="20" t="str">
        <v>其他渠道</v>
      </c>
      <c r="Q6" s="20" t="str">
        <v>扫描二维码</v>
      </c>
      <c r="R6" s="20" t="str">
        <v>o917H0uakQdZ_t7WJ2dtmYi1FaRY</v>
      </c>
      <c r="S6" s="20" t="str">
        <v>wmElzPCwAA2rQH-YrDlE8WTzKyP3aJNQ</v>
      </c>
      <c r="T6" s="20" t="str">
        <v>-</v>
      </c>
      <c r="U6" s="20"/>
      <c r="V6" s="20"/>
      <c r="W6" s="20" t="str">
        <v>B0523_167E0D008799A4385097F77DD38990C85194F219CF554649F1C4F9C615435A82_D2064</v>
      </c>
      <c r="X6" s="20"/>
      <c r="Y6" s="20"/>
      <c r="Z6" s="20"/>
      <c r="AA6" s="20"/>
      <c r="AB6" s="20"/>
      <c r="AC6" s="20"/>
      <c r="AD6" s="20"/>
      <c r="AE6" s="20"/>
      <c r="AF6" s="20" t="str">
        <v>未知</v>
      </c>
      <c r="AG6" s="20" t="str">
        <v>-</v>
      </c>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t="str">
        <v>135期常规群触达</v>
      </c>
      <c r="BL6" s="20"/>
      <c r="BM6" s="20"/>
      <c r="BN6" s="20"/>
      <c r="BO6" s="20"/>
      <c r="BP6" s="20"/>
      <c r="BQ6" s="20"/>
      <c r="BR6" s="20"/>
      <c r="BS6" s="20"/>
      <c r="BT6" s="20"/>
      <c r="BU6" s="20"/>
      <c r="BV6" s="20"/>
      <c r="BW6" s="20"/>
      <c r="BX6" s="20"/>
      <c r="BY6" s="20"/>
      <c r="BZ6" s="20"/>
      <c r="CA6" s="20"/>
      <c r="CB6" s="20"/>
      <c r="CC6" s="20"/>
      <c r="CD6" s="20"/>
      <c r="CE6" s="20" t="str">
        <v>渠道_用户分销_李子慕</v>
      </c>
      <c r="CF6" s="20"/>
      <c r="CG6" s="20"/>
      <c r="CH6" s="20"/>
      <c r="CI6" s="20"/>
      <c r="CJ6" s="20"/>
      <c r="CK6" s="20"/>
      <c r="CL6" s="20" t="str">
        <v>【9进135】</v>
      </c>
      <c r="CM6" s="20"/>
      <c r="CN6" s="20"/>
      <c r="CO6" s="20"/>
      <c r="CP6" s="20"/>
      <c r="CQ6" s="20"/>
      <c r="CR6" s="20" t="str">
        <v>体验卡</v>
      </c>
      <c r="CS6" s="20"/>
      <c r="CT6" s="20" t="str">
        <v>【9体142】,【9体135】</v>
      </c>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row>
    <row r="7">
      <c r="A7" s="20" t="str">
        <v>香叠小叠</v>
      </c>
      <c r="B7" s="20" t="str">
        <v>延期【9体141】 香叠小叠</v>
      </c>
      <c r="C7" s="20" t="str">
        <v>B0523_67686947D4936EB85B6BC7DFBF9E956F5194F219CF554649F1C4F9C615435A82_D2064</v>
      </c>
      <c r="D7" s="20" t="str">
        <v>未流失</v>
      </c>
      <c r="E7" s="22"/>
      <c r="F7" s="20" t="str">
        <v>个人微信</v>
      </c>
      <c r="G7" s="20" t="str">
        <v>鱼丸115</v>
      </c>
      <c r="H7" s="20" t="str">
        <v>生财有术</v>
      </c>
      <c r="I7" s="20">
        <v>0</v>
      </c>
      <c r="J7" s="20">
        <v>0</v>
      </c>
      <c r="K7" s="22" t="str">
        <v>-</v>
      </c>
      <c r="L7" s="20" t="str">
        <v>渠道_公众号_关注后+关键词,体验营_直播,【9体142】,体验卡</v>
      </c>
      <c r="M7" s="20" t="str">
        <v>-</v>
      </c>
      <c r="N7" s="22">
        <v>46063.53748842593</v>
      </c>
      <c r="O7" s="20" t="str">
        <v>-</v>
      </c>
      <c r="P7" s="20" t="str">
        <v>通过渠道码 公众号-关注后参与+关键词回复 添加</v>
      </c>
      <c r="Q7" s="20" t="str">
        <v>扫描二维码</v>
      </c>
      <c r="R7" s="20" t="str">
        <v>o917H0owZB6WAaKyZz7HkAKI5n3k</v>
      </c>
      <c r="S7" s="20" t="str">
        <v>wmElzPCwAAe1G-vID-TcCXDqAIRb9nYw</v>
      </c>
      <c r="T7" s="20" t="str">
        <v>-</v>
      </c>
      <c r="U7" s="20"/>
      <c r="V7" s="20"/>
      <c r="W7" s="20" t="str">
        <v>B0523_67686947D4936EB85B6BC7DFBF9E956F5194F219CF554649F1C4F9C615435A82_D2064</v>
      </c>
      <c r="X7" s="20"/>
      <c r="Y7" s="20"/>
      <c r="Z7" s="20"/>
      <c r="AA7" s="20"/>
      <c r="AB7" s="20"/>
      <c r="AC7" s="20"/>
      <c r="AD7" s="20"/>
      <c r="AE7" s="20"/>
      <c r="AF7" s="20" t="str">
        <v>未知</v>
      </c>
      <c r="AG7" s="20" t="str">
        <v>-</v>
      </c>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t="str">
        <v>体验卡</v>
      </c>
      <c r="CS7" s="20"/>
      <c r="CT7" s="20" t="str">
        <v>【9体142】</v>
      </c>
      <c r="CU7" s="20" t="str">
        <v>体验营_直播</v>
      </c>
      <c r="CV7" s="20" t="str">
        <v>渠道_公众号_关注后+关键词</v>
      </c>
      <c r="CW7" s="20"/>
      <c r="CX7" s="20"/>
      <c r="CY7" s="20"/>
      <c r="CZ7" s="20"/>
      <c r="DA7" s="20"/>
      <c r="DB7" s="20"/>
      <c r="DC7" s="20"/>
      <c r="DD7" s="20"/>
      <c r="DE7" s="20"/>
      <c r="DF7" s="20"/>
      <c r="DG7" s="20"/>
      <c r="DH7" s="20"/>
      <c r="DI7" s="20"/>
      <c r="DJ7" s="20"/>
      <c r="DK7" s="20"/>
      <c r="DL7" s="20"/>
      <c r="DM7" s="20"/>
      <c r="DN7" s="20"/>
      <c r="DO7" s="20"/>
      <c r="DP7" s="20"/>
      <c r="DQ7" s="20"/>
      <c r="DR7" s="20"/>
      <c r="DS7" s="20"/>
      <c r="DT7" s="20"/>
      <c r="DU7" s="20"/>
    </row>
    <row r="8">
      <c r="A8" s="20" t="str">
        <v>热气腾腾</v>
      </c>
      <c r="B8" s="20" t="str">
        <v>延期 问 【9体141】 热气腾腾</v>
      </c>
      <c r="C8" s="20" t="str">
        <v>B0523_639B4019C14D3538F9EF6EE9945E69445194F219CF554649F1C4F9C615435A82_D2064</v>
      </c>
      <c r="D8" s="20" t="str">
        <v>未流失</v>
      </c>
      <c r="E8" s="22"/>
      <c r="F8" s="20" t="str">
        <v>个人微信</v>
      </c>
      <c r="G8" s="20" t="str">
        <v>鱼丸115</v>
      </c>
      <c r="H8" s="20" t="str">
        <v>生财有术</v>
      </c>
      <c r="I8" s="20">
        <v>0</v>
      </c>
      <c r="J8" s="20">
        <v>0</v>
      </c>
      <c r="K8" s="22" t="str">
        <v>-</v>
      </c>
      <c r="L8" s="20" t="str">
        <v>【9体141】,问卷_已填,用户_新手期,【9进141】,体验卡,渠道_公众号_文章导流(文末),【9体142】</v>
      </c>
      <c r="M8" s="20" t="str">
        <v>-</v>
      </c>
      <c r="N8" s="22">
        <v>46063.69871527778</v>
      </c>
      <c r="O8" s="20" t="str">
        <v>-</v>
      </c>
      <c r="P8" s="20" t="str">
        <v>通过渠道码 公众号-文末导流—纯文字测试 添加</v>
      </c>
      <c r="Q8" s="20" t="str">
        <v>扫描二维码</v>
      </c>
      <c r="R8" s="20" t="str">
        <v>o917H0k5c9qsXI1pc4krVG3C59yo</v>
      </c>
      <c r="S8" s="20" t="str">
        <v>wmElzPCwAAmbXhcYim-xsF389WrBLV_A</v>
      </c>
      <c r="T8" s="20" t="str">
        <v>-</v>
      </c>
      <c r="U8" s="20"/>
      <c r="V8" s="20"/>
      <c r="W8" s="20" t="str">
        <v>B0523_639B4019C14D3538F9EF6EE9945E69445194F219CF554649F1C4F9C615435A82_D2064</v>
      </c>
      <c r="X8" s="20"/>
      <c r="Y8" s="20"/>
      <c r="Z8" s="20"/>
      <c r="AA8" s="20"/>
      <c r="AB8" s="20"/>
      <c r="AC8" s="20"/>
      <c r="AD8" s="20"/>
      <c r="AE8" s="20"/>
      <c r="AF8" s="20" t="str">
        <v>未知</v>
      </c>
      <c r="AG8" s="20" t="str">
        <v>-</v>
      </c>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t="str">
        <v>用户_新手期</v>
      </c>
      <c r="CG8" s="20"/>
      <c r="CH8" s="20"/>
      <c r="CI8" s="20"/>
      <c r="CJ8" s="20"/>
      <c r="CK8" s="20"/>
      <c r="CL8" s="20" t="str">
        <v>【9进141】</v>
      </c>
      <c r="CM8" s="20"/>
      <c r="CN8" s="20"/>
      <c r="CO8" s="20"/>
      <c r="CP8" s="20" t="str">
        <v>问卷_已填</v>
      </c>
      <c r="CQ8" s="20"/>
      <c r="CR8" s="20" t="str">
        <v>体验卡</v>
      </c>
      <c r="CS8" s="20"/>
      <c r="CT8" s="20" t="str">
        <v>【9体141】,【9体142】</v>
      </c>
      <c r="CU8" s="20"/>
      <c r="CV8" s="20" t="str">
        <v>渠道_公众号_文章导流(文末)</v>
      </c>
      <c r="CW8" s="20"/>
      <c r="CX8" s="20"/>
      <c r="CY8" s="20"/>
      <c r="CZ8" s="20"/>
      <c r="DA8" s="20"/>
      <c r="DB8" s="20"/>
      <c r="DC8" s="20"/>
      <c r="DD8" s="20"/>
      <c r="DE8" s="20"/>
      <c r="DF8" s="20"/>
      <c r="DG8" s="20"/>
      <c r="DH8" s="20"/>
      <c r="DI8" s="20"/>
      <c r="DJ8" s="20"/>
      <c r="DK8" s="20"/>
      <c r="DL8" s="20"/>
      <c r="DM8" s="20"/>
      <c r="DN8" s="20"/>
      <c r="DO8" s="20"/>
      <c r="DP8" s="20"/>
      <c r="DQ8" s="20"/>
      <c r="DR8" s="20"/>
      <c r="DS8" s="20"/>
      <c r="DT8" s="20"/>
      <c r="DU8" s="20"/>
    </row>
    <row r="9">
      <c r="A9" s="20" t="str">
        <v>燕子</v>
      </c>
      <c r="B9" s="20" t="str">
        <v>延期【9体141】 燕子</v>
      </c>
      <c r="C9" s="20" t="str">
        <v>B0523_C3D26F91F06DE1317E617483DEE3CE185194F219CF554649F1C4F9C615435A82_D2064</v>
      </c>
      <c r="D9" s="20" t="str">
        <v>未流失</v>
      </c>
      <c r="E9" s="22"/>
      <c r="F9" s="20" t="str">
        <v>个人微信</v>
      </c>
      <c r="G9" s="20" t="str">
        <v>鱼丸115</v>
      </c>
      <c r="H9" s="20" t="str">
        <v>生财有术</v>
      </c>
      <c r="I9" s="20">
        <v>0</v>
      </c>
      <c r="J9" s="20">
        <v>0</v>
      </c>
      <c r="K9" s="22" t="str">
        <v>-</v>
      </c>
      <c r="L9" s="20" t="str">
        <v>渠道_公众号_文章导流(文末),体验卡,【9体142】</v>
      </c>
      <c r="M9" s="20" t="str">
        <v>-</v>
      </c>
      <c r="N9" s="22">
        <v>46063.86449074074</v>
      </c>
      <c r="O9" s="20" t="str">
        <v>-</v>
      </c>
      <c r="P9" s="20" t="str">
        <v>通过渠道码 公众号-文末导流—纯文字测试 添加</v>
      </c>
      <c r="Q9" s="20" t="str">
        <v>扫描二维码</v>
      </c>
      <c r="R9" s="20" t="str">
        <v>o917H0mxkY8acS8qitsV3bs0t0DQ</v>
      </c>
      <c r="S9" s="20" t="str">
        <v>wmElzPCwAAdXpIm4F6vt4NhDrADR66EQ</v>
      </c>
      <c r="T9" s="20" t="str">
        <v>-</v>
      </c>
      <c r="U9" s="20"/>
      <c r="V9" s="20"/>
      <c r="W9" s="20" t="str">
        <v>B0523_C3D26F91F06DE1317E617483DEE3CE185194F219CF554649F1C4F9C615435A82_D2064</v>
      </c>
      <c r="X9" s="20"/>
      <c r="Y9" s="20"/>
      <c r="Z9" s="20"/>
      <c r="AA9" s="20"/>
      <c r="AB9" s="20"/>
      <c r="AC9" s="20"/>
      <c r="AD9" s="20"/>
      <c r="AE9" s="20"/>
      <c r="AF9" s="20" t="str">
        <v>未知</v>
      </c>
      <c r="AG9" s="20" t="str">
        <v>-</v>
      </c>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t="str">
        <v>体验卡</v>
      </c>
      <c r="CS9" s="20"/>
      <c r="CT9" s="20" t="str">
        <v>【9体142】</v>
      </c>
      <c r="CU9" s="20"/>
      <c r="CV9" s="20" t="str">
        <v>渠道_公众号_文章导流(文末)</v>
      </c>
      <c r="CW9" s="20"/>
      <c r="CX9" s="20"/>
      <c r="CY9" s="20"/>
      <c r="CZ9" s="20"/>
      <c r="DA9" s="20"/>
      <c r="DB9" s="20"/>
      <c r="DC9" s="20"/>
      <c r="DD9" s="20"/>
      <c r="DE9" s="20"/>
      <c r="DF9" s="20"/>
      <c r="DG9" s="20"/>
      <c r="DH9" s="20"/>
      <c r="DI9" s="20"/>
      <c r="DJ9" s="20"/>
      <c r="DK9" s="20"/>
      <c r="DL9" s="20"/>
      <c r="DM9" s="20"/>
      <c r="DN9" s="20"/>
      <c r="DO9" s="20"/>
      <c r="DP9" s="20"/>
      <c r="DQ9" s="20"/>
      <c r="DR9" s="20"/>
      <c r="DS9" s="20"/>
      <c r="DT9" s="20"/>
      <c r="DU9" s="20"/>
    </row>
    <row r="10">
      <c r="A10" s="20" t="str">
        <v>TNT瑶🐹</v>
      </c>
      <c r="B10" s="20" t="str">
        <v>延期【9体141】 TNT瑶?</v>
      </c>
      <c r="C10" s="20" t="str">
        <v>B0523_FD85C1361B6596936EDC35B027FB777F5194F219CF554649F1C4F9C615435A82_D2064</v>
      </c>
      <c r="D10" s="20" t="str">
        <v>未流失</v>
      </c>
      <c r="E10" s="22"/>
      <c r="F10" s="20" t="str">
        <v>个人微信</v>
      </c>
      <c r="G10" s="20" t="str">
        <v>鱼丸115</v>
      </c>
      <c r="H10" s="20" t="str">
        <v>生财有术</v>
      </c>
      <c r="I10" s="20">
        <v>0</v>
      </c>
      <c r="J10" s="20">
        <v>0</v>
      </c>
      <c r="K10" s="22" t="str">
        <v>-</v>
      </c>
      <c r="L10" s="20" t="str">
        <v>体验卡,【9进142】,公众号_种草文,【9体142】</v>
      </c>
      <c r="M10" s="20" t="str">
        <v>-</v>
      </c>
      <c r="N10" s="22">
        <v>46065.44364583334</v>
      </c>
      <c r="O10" s="20" t="str">
        <v>-</v>
      </c>
      <c r="P10" s="20" t="str">
        <v>通过渠道码 公众号_种草文 添加</v>
      </c>
      <c r="Q10" s="20" t="str">
        <v>扫描二维码</v>
      </c>
      <c r="R10" s="20" t="str">
        <v>o917H0nLWOlStwV-0ekkZY0pGXs4</v>
      </c>
      <c r="S10" s="20" t="str">
        <v>wmElzPCwAA4zK87QzrjBkWi4TvWvWQag</v>
      </c>
      <c r="T10" s="20" t="str">
        <v>-</v>
      </c>
      <c r="U10" s="20"/>
      <c r="V10" s="20"/>
      <c r="W10" s="20" t="str">
        <v>B0523_FD85C1361B6596936EDC35B027FB777F5194F219CF554649F1C4F9C615435A82_D2064</v>
      </c>
      <c r="X10" s="20"/>
      <c r="Y10" s="20"/>
      <c r="Z10" s="20"/>
      <c r="AA10" s="20"/>
      <c r="AB10" s="20"/>
      <c r="AC10" s="20"/>
      <c r="AD10" s="20"/>
      <c r="AE10" s="20"/>
      <c r="AF10" s="20" t="str">
        <v>未知</v>
      </c>
      <c r="AG10" s="20" t="str">
        <v>-</v>
      </c>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t="str">
        <v>公众号_种草文</v>
      </c>
      <c r="CK10" s="20"/>
      <c r="CL10" s="20" t="str">
        <v>【9进142】</v>
      </c>
      <c r="CM10" s="20"/>
      <c r="CN10" s="20"/>
      <c r="CO10" s="20"/>
      <c r="CP10" s="20"/>
      <c r="CQ10" s="20"/>
      <c r="CR10" s="20" t="str">
        <v>体验卡</v>
      </c>
      <c r="CS10" s="20"/>
      <c r="CT10" s="20" t="str">
        <v>【9体142】</v>
      </c>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row>
    <row r="11">
      <c r="A11" s="20" t="str">
        <v>TaO·i</v>
      </c>
      <c r="B11" s="20" t="str">
        <v>延期【9体141】 TaO·i</v>
      </c>
      <c r="C11" s="20" t="str">
        <v>B0523_A35619195CEBC4C8D52FE77173623E9D5194F219CF554649F1C4F9C615435A82_D2064</v>
      </c>
      <c r="D11" s="20" t="str">
        <v>未流失</v>
      </c>
      <c r="E11" s="22"/>
      <c r="F11" s="20" t="str">
        <v>个人微信</v>
      </c>
      <c r="G11" s="20" t="str">
        <v>鱼丸115</v>
      </c>
      <c r="H11" s="20" t="str">
        <v>生财有术</v>
      </c>
      <c r="I11" s="20">
        <v>0</v>
      </c>
      <c r="J11" s="20">
        <v>0</v>
      </c>
      <c r="K11" s="22" t="str">
        <v>-</v>
      </c>
      <c r="L11" s="20" t="str">
        <v>渠道_公众号_文章导流(文末),体验卡,【9体142】</v>
      </c>
      <c r="M11" s="20" t="str">
        <v>-</v>
      </c>
      <c r="N11" s="22">
        <v>46065.755891203706</v>
      </c>
      <c r="O11" s="20" t="str">
        <v>-</v>
      </c>
      <c r="P11" s="20" t="str">
        <v>通过渠道码 公众号-文末导流—纯文字测试 添加</v>
      </c>
      <c r="Q11" s="20" t="str">
        <v>扫描二维码</v>
      </c>
      <c r="R11" s="20" t="str">
        <v>o917H0vItGbXgYnuKqD2gOvaBGCA</v>
      </c>
      <c r="S11" s="20" t="str">
        <v>wmElzPCwAAjrlm8Sr4VmVBIB7kXayEpw</v>
      </c>
      <c r="T11" s="20" t="str">
        <v>-</v>
      </c>
      <c r="U11" s="20"/>
      <c r="V11" s="20"/>
      <c r="W11" s="20" t="str">
        <v>B0523_A35619195CEBC4C8D52FE77173623E9D5194F219CF554649F1C4F9C615435A82_D2064</v>
      </c>
      <c r="X11" s="20"/>
      <c r="Y11" s="20"/>
      <c r="Z11" s="20"/>
      <c r="AA11" s="20"/>
      <c r="AB11" s="20"/>
      <c r="AC11" s="20"/>
      <c r="AD11" s="20"/>
      <c r="AE11" s="20"/>
      <c r="AF11" s="20" t="str">
        <v>未知</v>
      </c>
      <c r="AG11" s="20" t="str">
        <v>-</v>
      </c>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t="str">
        <v>体验卡</v>
      </c>
      <c r="CS11" s="20"/>
      <c r="CT11" s="20" t="str">
        <v>【9体142】</v>
      </c>
      <c r="CU11" s="20"/>
      <c r="CV11" s="20" t="str">
        <v>渠道_公众号_文章导流(文末)</v>
      </c>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row>
    <row r="12">
      <c r="A12" s="20" t="str">
        <v>高海博</v>
      </c>
      <c r="B12" s="20" t="str">
        <v>延期【9体141】 高海博</v>
      </c>
      <c r="C12" s="20" t="str">
        <v>B0523_5DB0FA81C89F05F9540B39B13449F8DB5194F219CF554649F1C4F9C615435A82_D2064</v>
      </c>
      <c r="D12" s="20" t="str">
        <v>未流失</v>
      </c>
      <c r="E12" s="22"/>
      <c r="F12" s="20" t="str">
        <v>个人微信</v>
      </c>
      <c r="G12" s="20" t="str">
        <v>鱼丸115</v>
      </c>
      <c r="H12" s="20" t="str">
        <v>生财有术</v>
      </c>
      <c r="I12" s="20">
        <v>0</v>
      </c>
      <c r="J12" s="20">
        <v>0</v>
      </c>
      <c r="K12" s="22" t="str">
        <v>-</v>
      </c>
      <c r="L12" s="20" t="str">
        <v>【9进142】,体验卡,【9体142】,渠道_用户分销_寒宇枫</v>
      </c>
      <c r="M12" s="20" t="str">
        <v>-</v>
      </c>
      <c r="N12" s="22">
        <v>46070.00020833333</v>
      </c>
      <c r="O12" s="20" t="str">
        <v>-</v>
      </c>
      <c r="P12" s="20" t="str">
        <v>其他渠道</v>
      </c>
      <c r="Q12" s="20" t="str">
        <v>扫描二维码</v>
      </c>
      <c r="R12" s="20" t="str">
        <v>o917H0gVHJXrG7M5NqrohQPl-y2k</v>
      </c>
      <c r="S12" s="20" t="str">
        <v>wmElzPCwAABmj3l7I4oHefFtIU3TD3jg</v>
      </c>
      <c r="T12" s="20" t="str">
        <v>-</v>
      </c>
      <c r="U12" s="20"/>
      <c r="V12" s="20"/>
      <c r="W12" s="20" t="str">
        <v>B0523_5DB0FA81C89F05F9540B39B13449F8DB5194F219CF554649F1C4F9C615435A82_D2064</v>
      </c>
      <c r="X12" s="20"/>
      <c r="Y12" s="20"/>
      <c r="Z12" s="20"/>
      <c r="AA12" s="20"/>
      <c r="AB12" s="20"/>
      <c r="AC12" s="20"/>
      <c r="AD12" s="20"/>
      <c r="AE12" s="20"/>
      <c r="AF12" s="20" t="str">
        <v>未知</v>
      </c>
      <c r="AG12" s="20" t="str">
        <v>-</v>
      </c>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t="str">
        <v>渠道_用户分销_寒宇枫</v>
      </c>
      <c r="CF12" s="20"/>
      <c r="CG12" s="20"/>
      <c r="CH12" s="20"/>
      <c r="CI12" s="20"/>
      <c r="CJ12" s="20"/>
      <c r="CK12" s="20"/>
      <c r="CL12" s="20" t="str">
        <v>【9进142】</v>
      </c>
      <c r="CM12" s="20"/>
      <c r="CN12" s="20"/>
      <c r="CO12" s="20"/>
      <c r="CP12" s="20"/>
      <c r="CQ12" s="20"/>
      <c r="CR12" s="20" t="str">
        <v>体验卡</v>
      </c>
      <c r="CS12" s="20"/>
      <c r="CT12" s="20" t="str">
        <v>【9体142】</v>
      </c>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row>
    <row r="13">
      <c r="A13" s="20" t="str">
        <v>不羁似风</v>
      </c>
      <c r="B13" s="20" t="str">
        <v>延期【9体141】 不羁似风</v>
      </c>
      <c r="C13" s="21" t="str">
        <v>B0523_1C4D34D48DF584F3583727C798149B595194F219CF554649F1C4F9C615435A82_D2064</v>
      </c>
      <c r="D13" s="20" t="str">
        <v>未流失</v>
      </c>
      <c r="E13" s="22"/>
      <c r="F13" s="20" t="str">
        <v>个人微信</v>
      </c>
      <c r="G13" s="20" t="str">
        <v>鱼丸115</v>
      </c>
      <c r="H13" s="20" t="str">
        <v>生财有术</v>
      </c>
      <c r="I13" s="20">
        <v>0</v>
      </c>
      <c r="J13" s="20">
        <v>0</v>
      </c>
      <c r="K13" s="22" t="str">
        <v>-</v>
      </c>
      <c r="L13" s="20" t="str">
        <v>【9体142】,渠道_公众号_菜单免费体验</v>
      </c>
      <c r="M13" s="20" t="str">
        <v>-</v>
      </c>
      <c r="N13" s="22">
        <v>46070.93224537037</v>
      </c>
      <c r="O13" s="20" t="str">
        <v>-</v>
      </c>
      <c r="P13" s="20" t="str">
        <v>通过渠道码 公众号-菜单栏联系我们/免费体验营 添加</v>
      </c>
      <c r="Q13" s="20" t="str">
        <v>扫描二维码</v>
      </c>
      <c r="R13" s="20" t="str">
        <v>o917H0vzr_2EDUm5UUjkyBLiffbQ</v>
      </c>
      <c r="S13" s="20" t="str">
        <v>wmElzPCwAAICRodCirKcFwhQYgNgR4Yg</v>
      </c>
      <c r="T13" s="20" t="str">
        <v>-</v>
      </c>
      <c r="U13" s="20"/>
      <c r="V13" s="20"/>
      <c r="W13" s="21" t="str">
        <v>B0523_1C4D34D48DF584F3583727C798149B595194F219CF554649F1C4F9C615435A82_D2064</v>
      </c>
      <c r="X13" s="20"/>
      <c r="Y13" s="20"/>
      <c r="Z13" s="20"/>
      <c r="AA13" s="20"/>
      <c r="AB13" s="20"/>
      <c r="AC13" s="20"/>
      <c r="AD13" s="20"/>
      <c r="AE13" s="20"/>
      <c r="AF13" s="20" t="str">
        <v>未知</v>
      </c>
      <c r="AG13" s="20" t="str">
        <v>-</v>
      </c>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t="str">
        <v>【9体142】</v>
      </c>
      <c r="CU13" s="20"/>
      <c r="CV13" s="20" t="str">
        <v>渠道_公众号_菜单免费体验</v>
      </c>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row>
    <row r="14">
      <c r="A14" s="20" t="str">
        <v>🍓 Sunshine</v>
      </c>
      <c r="B14" s="20" t="str">
        <v>延期【9体141】 ? Sunshine</v>
      </c>
      <c r="C14" s="21" t="str">
        <v>B0523_6642DE7E5E05F3373406A21955F5481D5194F219CF554649F1C4F9C615435A82_D2064</v>
      </c>
      <c r="D14" s="20" t="str">
        <v>未流失</v>
      </c>
      <c r="E14" s="22"/>
      <c r="F14" s="20" t="str">
        <v>个人微信</v>
      </c>
      <c r="G14" s="20" t="str">
        <v>鱼丸115</v>
      </c>
      <c r="H14" s="20" t="str">
        <v>生财有术</v>
      </c>
      <c r="I14" s="20">
        <v>0</v>
      </c>
      <c r="J14" s="20">
        <v>0</v>
      </c>
      <c r="K14" s="22" t="str">
        <v>-</v>
      </c>
      <c r="L14" s="20" t="str">
        <v>渠道_用户分销_李子慕,【9体142】,【9进141】,【9进142】,体验卡</v>
      </c>
      <c r="M14" s="20" t="str">
        <v>-</v>
      </c>
      <c r="N14" s="22">
        <v>46071.09585648148</v>
      </c>
      <c r="O14" s="20" t="str">
        <v>-</v>
      </c>
      <c r="P14" s="20" t="str">
        <v>其他渠道</v>
      </c>
      <c r="Q14" s="20" t="str">
        <v>扫描二维码</v>
      </c>
      <c r="R14" s="20" t="str">
        <v>o917H0q34bm9GgQBP2VALIs1llSo</v>
      </c>
      <c r="S14" s="20" t="str">
        <v>wmElzPCwAAT7UtYDwHXI9Ey8ziRXgtGg</v>
      </c>
      <c r="T14" s="20" t="str">
        <v>-</v>
      </c>
      <c r="U14" s="20"/>
      <c r="V14" s="20"/>
      <c r="W14" s="21" t="str">
        <v>B0523_6642DE7E5E05F3373406A21955F5481D5194F219CF554649F1C4F9C615435A82_D2064</v>
      </c>
      <c r="X14" s="20"/>
      <c r="Y14" s="20"/>
      <c r="Z14" s="20"/>
      <c r="AA14" s="20"/>
      <c r="AB14" s="20"/>
      <c r="AC14" s="20"/>
      <c r="AD14" s="20"/>
      <c r="AE14" s="20"/>
      <c r="AF14" s="20" t="str">
        <v>未知</v>
      </c>
      <c r="AG14" s="20" t="str">
        <v>-</v>
      </c>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t="str">
        <v>渠道_用户分销_李子慕</v>
      </c>
      <c r="CF14" s="20"/>
      <c r="CG14" s="20"/>
      <c r="CH14" s="20"/>
      <c r="CI14" s="20"/>
      <c r="CJ14" s="20"/>
      <c r="CK14" s="20"/>
      <c r="CL14" s="20" t="str">
        <v>【9进141】,【9进142】</v>
      </c>
      <c r="CM14" s="20"/>
      <c r="CN14" s="20"/>
      <c r="CO14" s="20"/>
      <c r="CP14" s="20"/>
      <c r="CQ14" s="20"/>
      <c r="CR14" s="20" t="str">
        <v>体验卡</v>
      </c>
      <c r="CS14" s="20"/>
      <c r="CT14" s="20" t="str">
        <v>【9体142】</v>
      </c>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row>
    <row r="15">
      <c r="A15" s="20" t="str">
        <v>老麦-纯钧</v>
      </c>
      <c r="B15" s="20" t="str">
        <v>延期【9体141】 老麦-纯钧</v>
      </c>
      <c r="C15" s="20" t="str">
        <v>B0523_3AF3830CD16ADE8B2A1CB2A02577ECE45194F219CF554649F1C4F9C615435A82_D2064</v>
      </c>
      <c r="D15" s="20" t="str">
        <v>未流失</v>
      </c>
      <c r="E15" s="20"/>
      <c r="F15" s="20" t="str">
        <v>个人微信</v>
      </c>
      <c r="G15" s="20" t="str">
        <v>鱼丸115</v>
      </c>
      <c r="H15" s="20" t="str">
        <v>生财有术</v>
      </c>
      <c r="I15" s="20">
        <v>0</v>
      </c>
      <c r="J15" s="20">
        <v>0</v>
      </c>
      <c r="K15" s="22" t="str">
        <v>-</v>
      </c>
      <c r="L15" s="20" t="str">
        <v>体验卡,【9体141】,【9体142】,渠道_公众号_文章导流(文末),【9进142】</v>
      </c>
      <c r="M15" s="20" t="str">
        <v>-</v>
      </c>
      <c r="N15" s="22">
        <v>46074.83738425926</v>
      </c>
      <c r="O15" s="20" t="str">
        <v>-</v>
      </c>
      <c r="P15" s="20" t="str">
        <v>通过渠道码 公众号-文末导流—纯文字测试 添加</v>
      </c>
      <c r="Q15" s="20" t="str">
        <v>扫描二维码</v>
      </c>
      <c r="R15" s="20" t="str">
        <v>o917H0ie9L72ew1IMTfEsqR4YZ1I</v>
      </c>
      <c r="S15" s="20" t="str">
        <v>wmElzPCwAAZAtpnYe_HB4qX1Za9sHgOg</v>
      </c>
      <c r="T15" s="20" t="str">
        <v>-</v>
      </c>
      <c r="U15" s="20"/>
      <c r="V15" s="20"/>
      <c r="W15" s="20" t="str">
        <v>B0523_3AF3830CD16ADE8B2A1CB2A02577ECE45194F219CF554649F1C4F9C615435A82_D2064</v>
      </c>
      <c r="X15" s="20"/>
      <c r="Y15" s="20"/>
      <c r="Z15" s="20"/>
      <c r="AA15" s="20"/>
      <c r="AB15" s="20"/>
      <c r="AC15" s="20"/>
      <c r="AD15" s="20"/>
      <c r="AE15" s="20"/>
      <c r="AF15" s="20" t="str">
        <v>未知</v>
      </c>
      <c r="AG15" s="20" t="str">
        <v>-</v>
      </c>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t="str">
        <v>【9进142】</v>
      </c>
      <c r="CM15" s="20"/>
      <c r="CN15" s="20"/>
      <c r="CO15" s="20"/>
      <c r="CP15" s="20"/>
      <c r="CQ15" s="20"/>
      <c r="CR15" s="20" t="str">
        <v>体验卡</v>
      </c>
      <c r="CS15" s="20"/>
      <c r="CT15" s="20" t="str">
        <v>【9体141】,【9体142】</v>
      </c>
      <c r="CU15" s="20"/>
      <c r="CV15" s="20" t="str">
        <v>渠道_公众号_文章导流(文末)</v>
      </c>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row>
    <row r="16">
      <c r="A16" s="20" t="str">
        <v>🧼</v>
      </c>
      <c r="B16" s="20" t="str">
        <v>问 【9体142】 🧼</v>
      </c>
      <c r="C16" s="20"/>
      <c r="D16" s="20" t="str">
        <v>已流失</v>
      </c>
      <c r="E16" s="22">
        <v>46080.64236111111</v>
      </c>
      <c r="F16" s="20" t="str">
        <v>个人微信</v>
      </c>
      <c r="G16" s="20" t="str">
        <v>鱼丸115</v>
      </c>
      <c r="H16" s="20" t="str">
        <v>生财有术</v>
      </c>
      <c r="I16" s="20">
        <v>0</v>
      </c>
      <c r="J16" s="20">
        <v>0</v>
      </c>
      <c r="K16" s="22" t="str">
        <v>-</v>
      </c>
      <c r="L16" s="20" t="str">
        <v>体验营_直播,【9体142】,渠道_公众号_关注后+关键词,【9体124】,用户_新手期,【9体141】,问卷_已填</v>
      </c>
      <c r="M16" s="20" t="str">
        <v>-</v>
      </c>
      <c r="N16" s="22">
        <v>46076.44105324074</v>
      </c>
      <c r="O16" s="20" t="str">
        <v>-</v>
      </c>
      <c r="P16" s="20" t="str">
        <v>通过渠道码 公众号-关注后参与+关键词回复 添加</v>
      </c>
      <c r="Q16" s="20" t="str">
        <v>扫描二维码</v>
      </c>
      <c r="R16" s="20" t="str">
        <v>o917H0tnjGbYfw_aUmRd3jgzVzfs</v>
      </c>
      <c r="S16" s="20" t="str">
        <v>wmElzPCwAAMoxrjOvlKkHSOUI9_KLZZw</v>
      </c>
      <c r="T16" s="20" t="str">
        <v>-</v>
      </c>
      <c r="U16" s="20"/>
      <c r="V16" s="20"/>
      <c r="W16" s="20" t="str">
        <v>B0523_59A969DBA7725239AE8D144EFAF7F6CC5194F219CF554649F1C4F9C615435A82_D2064</v>
      </c>
      <c r="X16" s="20"/>
      <c r="Y16" s="20"/>
      <c r="Z16" s="20"/>
      <c r="AA16" s="20"/>
      <c r="AB16" s="20"/>
      <c r="AC16" s="20"/>
      <c r="AD16" s="20"/>
      <c r="AE16" s="20"/>
      <c r="AF16" s="20" t="str">
        <v>未知</v>
      </c>
      <c r="AG16" s="20" t="str">
        <v>-</v>
      </c>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t="str">
        <v>用户_新手期</v>
      </c>
      <c r="CG16" s="20"/>
      <c r="CH16" s="20"/>
      <c r="CI16" s="20"/>
      <c r="CJ16" s="20"/>
      <c r="CK16" s="20"/>
      <c r="CL16" s="20"/>
      <c r="CM16" s="20"/>
      <c r="CN16" s="20"/>
      <c r="CO16" s="20"/>
      <c r="CP16" s="20" t="str">
        <v>问卷_已填</v>
      </c>
      <c r="CQ16" s="20"/>
      <c r="CR16" s="20"/>
      <c r="CS16" s="20"/>
      <c r="CT16" s="20" t="str">
        <v>【9体142】,【9体124】,【9体141】</v>
      </c>
      <c r="CU16" s="20" t="str">
        <v>体验营_直播</v>
      </c>
      <c r="CV16" s="20" t="str">
        <v>渠道_公众号_关注后+关键词</v>
      </c>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row>
    <row r="17">
      <c r="A17" s="20" t="str">
        <v>王老九</v>
      </c>
      <c r="B17" s="20" t="str">
        <v>【9体142】 王老九</v>
      </c>
      <c r="C17" s="20" t="str">
        <v>B0523_063AF9E9E4B2F702C69FA4D489A33F385194F219CF554649F1C4F9C615435A82_D2064</v>
      </c>
      <c r="D17" s="20" t="str">
        <v>未流失</v>
      </c>
      <c r="E17" s="22"/>
      <c r="F17" s="20" t="str">
        <v>个人微信</v>
      </c>
      <c r="G17" s="20" t="str">
        <v>鱼丸115</v>
      </c>
      <c r="H17" s="20" t="str">
        <v>生财有术</v>
      </c>
      <c r="I17" s="20">
        <v>0</v>
      </c>
      <c r="J17" s="20">
        <v>0</v>
      </c>
      <c r="K17" s="22" t="str">
        <v>-</v>
      </c>
      <c r="L17" s="20" t="str">
        <v>【9进142】,【9体142】,渠道_公众号_文章导流(文末),体验卡</v>
      </c>
      <c r="M17" s="20" t="str">
        <v>-</v>
      </c>
      <c r="N17" s="22">
        <v>46077.739016203705</v>
      </c>
      <c r="O17" s="20" t="str">
        <v>-</v>
      </c>
      <c r="P17" s="20" t="str">
        <v>通过渠道码 公众号-文末导流—纯文字测试 添加</v>
      </c>
      <c r="Q17" s="20" t="str">
        <v>扫描二维码</v>
      </c>
      <c r="R17" s="20" t="str">
        <v>o917H0gMBCZlppm5PsbxI1QJyJMU</v>
      </c>
      <c r="S17" s="20" t="str">
        <v>wmElzPCwAAF1qxeuVldsz9o07NopvdQA</v>
      </c>
      <c r="T17" s="20" t="str">
        <v>-</v>
      </c>
      <c r="U17" s="20"/>
      <c r="V17" s="20"/>
      <c r="W17" s="20" t="str">
        <v>B0523_063AF9E9E4B2F702C69FA4D489A33F385194F219CF554649F1C4F9C615435A82_D2064</v>
      </c>
      <c r="X17" s="20"/>
      <c r="Y17" s="20"/>
      <c r="Z17" s="20"/>
      <c r="AA17" s="20"/>
      <c r="AB17" s="20"/>
      <c r="AC17" s="20"/>
      <c r="AD17" s="20"/>
      <c r="AE17" s="20"/>
      <c r="AF17" s="20" t="str">
        <v>未知</v>
      </c>
      <c r="AG17" s="20" t="str">
        <v>-</v>
      </c>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t="str">
        <v>【9进142】</v>
      </c>
      <c r="CM17" s="20"/>
      <c r="CN17" s="20"/>
      <c r="CO17" s="20"/>
      <c r="CP17" s="20"/>
      <c r="CQ17" s="20"/>
      <c r="CR17" s="20" t="str">
        <v>体验卡</v>
      </c>
      <c r="CS17" s="20"/>
      <c r="CT17" s="20" t="str">
        <v>【9体142】</v>
      </c>
      <c r="CU17" s="20"/>
      <c r="CV17" s="20" t="str">
        <v>渠道_公众号_文章导流(文末)</v>
      </c>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row>
    <row r="18">
      <c r="A18" s="20" t="str">
        <v>莲藕</v>
      </c>
      <c r="B18" s="20" t="str">
        <v>问 【9体142】 莲藕</v>
      </c>
      <c r="C18" s="21" t="str">
        <v>B0523_3C809662005E10F71FAD9C37BBE6933B5194F219CF554649F1C4F9C615435A82_D2064</v>
      </c>
      <c r="D18" s="20" t="str">
        <v>未流失</v>
      </c>
      <c r="E18" s="20"/>
      <c r="F18" s="20" t="str">
        <v>个人微信</v>
      </c>
      <c r="G18" s="20" t="str">
        <v>鱼丸115</v>
      </c>
      <c r="H18" s="20" t="str">
        <v>生财有术</v>
      </c>
      <c r="I18" s="20">
        <v>0</v>
      </c>
      <c r="J18" s="20">
        <v>0</v>
      </c>
      <c r="K18" s="22" t="str">
        <v>-</v>
      </c>
      <c r="L18" s="20" t="str">
        <v>问卷_已填,【9体142】,用户_新手期,渠道_公众号_文章导流(文末)</v>
      </c>
      <c r="M18" s="20" t="str">
        <v>-</v>
      </c>
      <c r="N18" s="22">
        <v>46077.756875</v>
      </c>
      <c r="O18" s="20" t="str">
        <v>-</v>
      </c>
      <c r="P18" s="20" t="str">
        <v>通过渠道码 公众号-文末导流—纯文字测试 添加</v>
      </c>
      <c r="Q18" s="20" t="str">
        <v>扫描二维码</v>
      </c>
      <c r="R18" s="20" t="str">
        <v>o917H0sDUpc1rRuWCVYi9pOJks5s</v>
      </c>
      <c r="S18" s="20" t="str">
        <v>wmElzPCwAAxVUyCUVUhwF0HSf_8HIJAg</v>
      </c>
      <c r="T18" s="20" t="str">
        <v>-</v>
      </c>
      <c r="U18" s="20"/>
      <c r="V18" s="20"/>
      <c r="W18" s="21" t="str">
        <v>B0523_3C809662005E10F71FAD9C37BBE6933B5194F219CF554649F1C4F9C615435A82_D2064</v>
      </c>
      <c r="X18" s="20"/>
      <c r="Y18" s="20"/>
      <c r="Z18" s="20"/>
      <c r="AA18" s="20"/>
      <c r="AB18" s="20"/>
      <c r="AC18" s="20"/>
      <c r="AD18" s="20"/>
      <c r="AE18" s="20"/>
      <c r="AF18" s="20" t="str">
        <v>未知</v>
      </c>
      <c r="AG18" s="20" t="str">
        <v>-</v>
      </c>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t="str">
        <v>用户_新手期</v>
      </c>
      <c r="CG18" s="20"/>
      <c r="CH18" s="20"/>
      <c r="CI18" s="20"/>
      <c r="CJ18" s="20"/>
      <c r="CK18" s="20"/>
      <c r="CL18" s="20"/>
      <c r="CM18" s="20"/>
      <c r="CN18" s="20"/>
      <c r="CO18" s="20"/>
      <c r="CP18" s="20" t="str">
        <v>问卷_已填</v>
      </c>
      <c r="CQ18" s="20"/>
      <c r="CR18" s="20"/>
      <c r="CS18" s="20"/>
      <c r="CT18" s="20" t="str">
        <v>【9体142】</v>
      </c>
      <c r="CU18" s="20"/>
      <c r="CV18" s="20" t="str">
        <v>渠道_公众号_文章导流(文末)</v>
      </c>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row>
    <row r="19">
      <c r="A19" s="20" t="str">
        <v>安静</v>
      </c>
      <c r="B19" s="20" t="str">
        <v>【9体142】 安静</v>
      </c>
      <c r="C19" s="21" t="str">
        <v>B0523_2D184EDE55D56FC2533AD1164EE9DA355194F219CF554649F1C4F9C615435A82_D2064</v>
      </c>
      <c r="D19" s="20" t="str">
        <v>未流失</v>
      </c>
      <c r="E19" s="22"/>
      <c r="F19" s="20" t="str">
        <v>个人微信</v>
      </c>
      <c r="G19" s="20" t="str">
        <v>鱼丸115</v>
      </c>
      <c r="H19" s="20" t="str">
        <v>生财有术</v>
      </c>
      <c r="I19" s="20">
        <v>0</v>
      </c>
      <c r="J19" s="20">
        <v>0</v>
      </c>
      <c r="K19" s="22" t="str">
        <v>-</v>
      </c>
      <c r="L19" s="20" t="str">
        <v>【9进142】,【9体142】</v>
      </c>
      <c r="M19" s="20" t="str">
        <v>-</v>
      </c>
      <c r="N19" s="22">
        <v>46077.79237268519</v>
      </c>
      <c r="O19" s="20" t="str">
        <v>-</v>
      </c>
      <c r="P19" s="20" t="str">
        <v>-</v>
      </c>
      <c r="Q19" s="20" t="str">
        <v>名片分享</v>
      </c>
      <c r="R19" s="20" t="str">
        <v>o917H0oT9MgvUfkJWsc2_h95qiU0</v>
      </c>
      <c r="S19" s="20" t="str">
        <v>wmElzPCwAAMXoH63eU8RRjFwhuKyLpPA</v>
      </c>
      <c r="T19" s="20" t="str">
        <v>-</v>
      </c>
      <c r="U19" s="20"/>
      <c r="V19" s="20"/>
      <c r="W19" s="21" t="str">
        <v>B0523_2D184EDE55D56FC2533AD1164EE9DA355194F219CF554649F1C4F9C615435A82_D2064</v>
      </c>
      <c r="X19" s="20"/>
      <c r="Y19" s="20"/>
      <c r="Z19" s="20"/>
      <c r="AA19" s="20"/>
      <c r="AB19" s="20"/>
      <c r="AC19" s="20"/>
      <c r="AD19" s="20"/>
      <c r="AE19" s="20"/>
      <c r="AF19" s="20" t="str">
        <v>未知</v>
      </c>
      <c r="AG19" s="20" t="str">
        <v>-</v>
      </c>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t="str">
        <v>【9进142】</v>
      </c>
      <c r="CM19" s="20"/>
      <c r="CN19" s="20"/>
      <c r="CO19" s="20"/>
      <c r="CP19" s="20"/>
      <c r="CQ19" s="20"/>
      <c r="CR19" s="20"/>
      <c r="CS19" s="20"/>
      <c r="CT19" s="20" t="str">
        <v>【9体142】</v>
      </c>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row>
    <row r="20">
      <c r="A20" s="20" t="str">
        <v>Cedric.Sih</v>
      </c>
      <c r="B20" s="20" t="str">
        <v>【9体142】 Cedric.Sih</v>
      </c>
      <c r="C20" s="21" t="str">
        <v>B0523_F1B300C07CDAB943857B96997D2B648E5194F219CF554649F1C4F9C615435A82_D2064</v>
      </c>
      <c r="D20" s="20" t="str">
        <v>未流失</v>
      </c>
      <c r="E20" s="22"/>
      <c r="F20" s="20" t="str">
        <v>个人微信</v>
      </c>
      <c r="G20" s="20" t="str">
        <v>鱼丸115</v>
      </c>
      <c r="H20" s="20" t="str">
        <v>生财有术</v>
      </c>
      <c r="I20" s="20">
        <v>0</v>
      </c>
      <c r="J20" s="20">
        <v>0</v>
      </c>
      <c r="K20" s="22" t="str">
        <v>-</v>
      </c>
      <c r="L20" s="20" t="str">
        <v>【9进142】,渠道_公众号_菜单免费体验,【9体142】</v>
      </c>
      <c r="M20" s="20" t="str">
        <v>-</v>
      </c>
      <c r="N20" s="22">
        <v>46077.79295138889</v>
      </c>
      <c r="O20" s="20" t="str">
        <v>-</v>
      </c>
      <c r="P20" s="20" t="str">
        <v>通过渠道码 公众号-菜单栏联系我们/免费体验营 添加</v>
      </c>
      <c r="Q20" s="20" t="str">
        <v>扫描二维码</v>
      </c>
      <c r="R20" s="20" t="str">
        <v>o917H0iS70o9ORvDnNOzrrsFJT88</v>
      </c>
      <c r="S20" s="20" t="str">
        <v>wmElzPCwAA7Lr6i7ZxVl8CSJ9f2w4fZw</v>
      </c>
      <c r="T20" s="20" t="str">
        <v>-</v>
      </c>
      <c r="U20" s="20"/>
      <c r="V20" s="20"/>
      <c r="W20" s="21" t="str">
        <v>B0523_F1B300C07CDAB943857B96997D2B648E5194F219CF554649F1C4F9C615435A82_D2064</v>
      </c>
      <c r="X20" s="20"/>
      <c r="Y20" s="20"/>
      <c r="Z20" s="20"/>
      <c r="AA20" s="20"/>
      <c r="AB20" s="20"/>
      <c r="AC20" s="20"/>
      <c r="AD20" s="20"/>
      <c r="AE20" s="20"/>
      <c r="AF20" s="20" t="str">
        <v>未知</v>
      </c>
      <c r="AG20" s="20" t="str">
        <v>-</v>
      </c>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t="str">
        <v>【9进142】</v>
      </c>
      <c r="CM20" s="20"/>
      <c r="CN20" s="20"/>
      <c r="CO20" s="20"/>
      <c r="CP20" s="20"/>
      <c r="CQ20" s="20"/>
      <c r="CR20" s="20"/>
      <c r="CS20" s="20"/>
      <c r="CT20" s="20" t="str">
        <v>【9体142】</v>
      </c>
      <c r="CU20" s="20"/>
      <c r="CV20" s="20" t="str">
        <v>渠道_公众号_菜单免费体验</v>
      </c>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row>
    <row r="21">
      <c r="A21" s="20" t="str">
        <v>杨芷</v>
      </c>
      <c r="B21" s="20" t="str">
        <v>问 【9体142】 杨芷</v>
      </c>
      <c r="C21" s="21" t="str">
        <v>B0523_9ACB15F6F8EDBB7B01E4FCB309DE1E6D5194F219CF554649F1C4F9C615435A82_D2064</v>
      </c>
      <c r="D21" s="20" t="str">
        <v>未流失</v>
      </c>
      <c r="E21" s="22"/>
      <c r="F21" s="20" t="str">
        <v>个人微信</v>
      </c>
      <c r="G21" s="20" t="str">
        <v>鱼丸115</v>
      </c>
      <c r="H21" s="20" t="str">
        <v>生财有术</v>
      </c>
      <c r="I21" s="20">
        <v>0</v>
      </c>
      <c r="J21" s="20">
        <v>0</v>
      </c>
      <c r="K21" s="22" t="str">
        <v>-</v>
      </c>
      <c r="L21" s="20" t="str">
        <v>【9进142】,渠道_公众号_文章导流(文末),体验卡,【9体142】,问卷_已填,用户_新手期</v>
      </c>
      <c r="M21" s="20" t="str">
        <v>-</v>
      </c>
      <c r="N21" s="22">
        <v>46077.81013888889</v>
      </c>
      <c r="O21" s="20" t="str">
        <v>-</v>
      </c>
      <c r="P21" s="20" t="str">
        <v>通过渠道码 公众号-文末导流—纯文字测试 添加</v>
      </c>
      <c r="Q21" s="20" t="str">
        <v>扫描二维码</v>
      </c>
      <c r="R21" s="20" t="str">
        <v>o917H0kQUmJqGhvfdZ4GJ4PNLZmY</v>
      </c>
      <c r="S21" s="20" t="str">
        <v>wmElzPCwAAs0fCyxJAvKNZo3YJw6evhA</v>
      </c>
      <c r="T21" s="20" t="str">
        <v>-</v>
      </c>
      <c r="U21" s="20"/>
      <c r="V21" s="20"/>
      <c r="W21" s="21" t="str">
        <v>B0523_9ACB15F6F8EDBB7B01E4FCB309DE1E6D5194F219CF554649F1C4F9C615435A82_D2064</v>
      </c>
      <c r="X21" s="20"/>
      <c r="Y21" s="20"/>
      <c r="Z21" s="20"/>
      <c r="AA21" s="20"/>
      <c r="AB21" s="20"/>
      <c r="AC21" s="20"/>
      <c r="AD21" s="20"/>
      <c r="AE21" s="20"/>
      <c r="AF21" s="20" t="str">
        <v>未知</v>
      </c>
      <c r="AG21" s="20" t="str">
        <v>-</v>
      </c>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t="str">
        <v>用户_新手期</v>
      </c>
      <c r="CG21" s="20"/>
      <c r="CH21" s="20"/>
      <c r="CI21" s="20"/>
      <c r="CJ21" s="20"/>
      <c r="CK21" s="20"/>
      <c r="CL21" s="20" t="str">
        <v>【9进142】</v>
      </c>
      <c r="CM21" s="20"/>
      <c r="CN21" s="20"/>
      <c r="CO21" s="20"/>
      <c r="CP21" s="20" t="str">
        <v>问卷_已填</v>
      </c>
      <c r="CQ21" s="20"/>
      <c r="CR21" s="20" t="str">
        <v>体验卡</v>
      </c>
      <c r="CS21" s="20"/>
      <c r="CT21" s="20" t="str">
        <v>【9体142】</v>
      </c>
      <c r="CU21" s="20"/>
      <c r="CV21" s="20" t="str">
        <v>渠道_公众号_文章导流(文末)</v>
      </c>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row>
    <row r="22">
      <c r="A22" s="20" t="str">
        <v>v</v>
      </c>
      <c r="B22" s="20" t="str">
        <v>【9体142】 v</v>
      </c>
      <c r="C22" s="21" t="str">
        <v>B0523_30C6B9864F066F60C67018765F70C3365194F219CF554649F1C4F9C615435A82_D2064</v>
      </c>
      <c r="D22" s="20" t="str">
        <v>未流失</v>
      </c>
      <c r="E22" s="20"/>
      <c r="F22" s="20" t="str">
        <v>个人微信</v>
      </c>
      <c r="G22" s="20" t="str">
        <v>鱼丸115</v>
      </c>
      <c r="H22" s="20" t="str">
        <v>生财有术</v>
      </c>
      <c r="I22" s="20">
        <v>0</v>
      </c>
      <c r="J22" s="20">
        <v>0</v>
      </c>
      <c r="K22" s="22" t="str">
        <v>-</v>
      </c>
      <c r="L22" s="20" t="str">
        <v>【9体142】,渠道_用户分销_远鹏</v>
      </c>
      <c r="M22" s="20" t="str">
        <v>-</v>
      </c>
      <c r="N22" s="22">
        <v>46077.81961805555</v>
      </c>
      <c r="O22" s="20" t="str">
        <v>-</v>
      </c>
      <c r="P22" s="20" t="str">
        <v>其他渠道</v>
      </c>
      <c r="Q22" s="20" t="str">
        <v>扫描二维码</v>
      </c>
      <c r="R22" s="20" t="str">
        <v>o917H0iDGX2mM1YMilW-8Twao-EY</v>
      </c>
      <c r="S22" s="20" t="str">
        <v>wmElzPCwAAzVuOjX57-pi9nrw4shbJCQ</v>
      </c>
      <c r="T22" s="20" t="str">
        <v>-</v>
      </c>
      <c r="U22" s="20"/>
      <c r="V22" s="20"/>
      <c r="W22" s="21" t="str">
        <v>B0523_30C6B9864F066F60C67018765F70C3365194F219CF554649F1C4F9C615435A82_D2064</v>
      </c>
      <c r="X22" s="20"/>
      <c r="Y22" s="20"/>
      <c r="Z22" s="20"/>
      <c r="AA22" s="20"/>
      <c r="AB22" s="20"/>
      <c r="AC22" s="20"/>
      <c r="AD22" s="20"/>
      <c r="AE22" s="20"/>
      <c r="AF22" s="20" t="str">
        <v>未知</v>
      </c>
      <c r="AG22" s="20" t="str">
        <v>-</v>
      </c>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t="str">
        <v>渠道_用户分销_远鹏</v>
      </c>
      <c r="CF22" s="20"/>
      <c r="CG22" s="20"/>
      <c r="CH22" s="20"/>
      <c r="CI22" s="20"/>
      <c r="CJ22" s="20"/>
      <c r="CK22" s="20"/>
      <c r="CL22" s="20"/>
      <c r="CM22" s="20"/>
      <c r="CN22" s="20"/>
      <c r="CO22" s="20"/>
      <c r="CP22" s="20"/>
      <c r="CQ22" s="20"/>
      <c r="CR22" s="20"/>
      <c r="CS22" s="20"/>
      <c r="CT22" s="20" t="str">
        <v>【9体142】</v>
      </c>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row>
    <row r="23">
      <c r="A23" s="20" t="str">
        <v>喵哆哩</v>
      </c>
      <c r="B23" s="20" t="str">
        <v>【9体142】 喵哆哩</v>
      </c>
      <c r="C23" s="20" t="str">
        <v>B0523_4779F29A2C5D3591D4D352BBDDFBE1E65194F219CF554649F1C4F9C615435A82_D2064</v>
      </c>
      <c r="D23" s="20" t="str">
        <v>未流失</v>
      </c>
      <c r="E23" s="22"/>
      <c r="F23" s="20" t="str">
        <v>个人微信</v>
      </c>
      <c r="G23" s="20" t="str">
        <v>鱼丸115</v>
      </c>
      <c r="H23" s="20" t="str">
        <v>生财有术</v>
      </c>
      <c r="I23" s="20">
        <v>0</v>
      </c>
      <c r="J23" s="20">
        <v>0</v>
      </c>
      <c r="K23" s="22" t="str">
        <v>-</v>
      </c>
      <c r="L23" s="20" t="str">
        <v>渠道_用户分销_啊吹(不二),体验卡,【9体142】</v>
      </c>
      <c r="M23" s="20" t="str">
        <v>-</v>
      </c>
      <c r="N23" s="22">
        <v>46077.826944444445</v>
      </c>
      <c r="O23" s="20" t="str">
        <v>-</v>
      </c>
      <c r="P23" s="20" t="str">
        <v>其他渠道</v>
      </c>
      <c r="Q23" s="20" t="str">
        <v>扫描二维码</v>
      </c>
      <c r="R23" s="20" t="str">
        <v>o917H0gk5z3MpuUetP61jASSUAow</v>
      </c>
      <c r="S23" s="20" t="str">
        <v>wmElzPCwAA6UImEPq5B6qC4gFotfL0OQ</v>
      </c>
      <c r="T23" s="20" t="str">
        <v>-</v>
      </c>
      <c r="U23" s="20"/>
      <c r="V23" s="20"/>
      <c r="W23" s="20" t="str">
        <v>B0523_4779F29A2C5D3591D4D352BBDDFBE1E65194F219CF554649F1C4F9C615435A82_D2064</v>
      </c>
      <c r="X23" s="20"/>
      <c r="Y23" s="20"/>
      <c r="Z23" s="20"/>
      <c r="AA23" s="20"/>
      <c r="AB23" s="20"/>
      <c r="AC23" s="20"/>
      <c r="AD23" s="20"/>
      <c r="AE23" s="20"/>
      <c r="AF23" s="20" t="str">
        <v>未知</v>
      </c>
      <c r="AG23" s="20" t="str">
        <v>-</v>
      </c>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t="str">
        <v>渠道_用户分销_啊吹(不二)</v>
      </c>
      <c r="CF23" s="20"/>
      <c r="CG23" s="20"/>
      <c r="CH23" s="20"/>
      <c r="CI23" s="20"/>
      <c r="CJ23" s="20"/>
      <c r="CK23" s="20"/>
      <c r="CL23" s="20"/>
      <c r="CM23" s="20"/>
      <c r="CN23" s="20"/>
      <c r="CO23" s="20"/>
      <c r="CP23" s="20"/>
      <c r="CQ23" s="20"/>
      <c r="CR23" s="20" t="str">
        <v>体验卡</v>
      </c>
      <c r="CS23" s="20"/>
      <c r="CT23" s="20" t="str">
        <v>【9体142】</v>
      </c>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row>
    <row r="24">
      <c r="A24" s="20" t="str">
        <v>不堪</v>
      </c>
      <c r="B24" s="20" t="str">
        <v>问 【9体142】 不堪</v>
      </c>
      <c r="C24" s="20" t="str">
        <v>B0523_9F211B89783B48C3322C32FEC59086055194F219CF554649F1C4F9C615435A82_D2064</v>
      </c>
      <c r="D24" s="20" t="str">
        <v>未流失</v>
      </c>
      <c r="E24" s="22"/>
      <c r="F24" s="20" t="str">
        <v>个人微信</v>
      </c>
      <c r="G24" s="20" t="str">
        <v>鱼丸115</v>
      </c>
      <c r="H24" s="20" t="str">
        <v>生财有术</v>
      </c>
      <c r="I24" s="20">
        <v>0</v>
      </c>
      <c r="J24" s="20">
        <v>0</v>
      </c>
      <c r="K24" s="22" t="str">
        <v>-</v>
      </c>
      <c r="L24" s="20" t="str">
        <v>渠道_公众号_文章导流(文末),【9体142】,【9进142】,体验卡,用户_新手期,问卷_已填</v>
      </c>
      <c r="M24" s="20" t="str">
        <v>-</v>
      </c>
      <c r="N24" s="22">
        <v>46077.829780092594</v>
      </c>
      <c r="O24" s="20" t="str">
        <v>-</v>
      </c>
      <c r="P24" s="20" t="str">
        <v>通过渠道码 公众号-文末导流—纯文字测试 添加</v>
      </c>
      <c r="Q24" s="20" t="str">
        <v>扫描二维码</v>
      </c>
      <c r="R24" s="20" t="str">
        <v>o917H0nJ28kDBJcwBiytKAeCHeOc</v>
      </c>
      <c r="S24" s="20" t="str">
        <v>wmElzPCwAAbrawWan_J5xAvWlkIb9sRg</v>
      </c>
      <c r="T24" s="20" t="str">
        <v>-</v>
      </c>
      <c r="U24" s="20"/>
      <c r="V24" s="20"/>
      <c r="W24" s="20" t="str">
        <v>B0523_9F211B89783B48C3322C32FEC59086055194F219CF554649F1C4F9C615435A82_D2064</v>
      </c>
      <c r="X24" s="20"/>
      <c r="Y24" s="20"/>
      <c r="Z24" s="20"/>
      <c r="AA24" s="20"/>
      <c r="AB24" s="20"/>
      <c r="AC24" s="20"/>
      <c r="AD24" s="20"/>
      <c r="AE24" s="20"/>
      <c r="AF24" s="20" t="str">
        <v>未知</v>
      </c>
      <c r="AG24" s="20" t="str">
        <v>-</v>
      </c>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t="str">
        <v>用户_新手期</v>
      </c>
      <c r="CG24" s="20"/>
      <c r="CH24" s="20"/>
      <c r="CI24" s="20"/>
      <c r="CJ24" s="20"/>
      <c r="CK24" s="20"/>
      <c r="CL24" s="20" t="str">
        <v>【9进142】</v>
      </c>
      <c r="CM24" s="20"/>
      <c r="CN24" s="20"/>
      <c r="CO24" s="20"/>
      <c r="CP24" s="20" t="str">
        <v>问卷_已填</v>
      </c>
      <c r="CQ24" s="20"/>
      <c r="CR24" s="20" t="str">
        <v>体验卡</v>
      </c>
      <c r="CS24" s="20"/>
      <c r="CT24" s="20" t="str">
        <v>【9体142】</v>
      </c>
      <c r="CU24" s="20"/>
      <c r="CV24" s="20" t="str">
        <v>渠道_公众号_文章导流(文末)</v>
      </c>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row>
    <row r="25">
      <c r="A25" s="20" t="str">
        <v>淡安</v>
      </c>
      <c r="B25" s="20" t="str">
        <v>问 【9体142】 淡安</v>
      </c>
      <c r="C25" s="21" t="str">
        <v>B0523_8DBDC5A571F4B77264099BED03C3658E5194F219CF554649F1C4F9C615435A82_D2064</v>
      </c>
      <c r="D25" s="20" t="str">
        <v>未流失</v>
      </c>
      <c r="E25" s="22"/>
      <c r="F25" s="20" t="str">
        <v>个人微信</v>
      </c>
      <c r="G25" s="20" t="str">
        <v>鱼丸115</v>
      </c>
      <c r="H25" s="20" t="str">
        <v>生财有术</v>
      </c>
      <c r="I25" s="20">
        <v>0</v>
      </c>
      <c r="J25" s="20">
        <v>0</v>
      </c>
      <c r="K25" s="22" t="str">
        <v>-</v>
      </c>
      <c r="L25" s="20" t="str">
        <v>体验卡,问卷_已填,用户_增长期,【9体142】,体验营_直播,渠道_公众号_关注后+关键词</v>
      </c>
      <c r="M25" s="20" t="str">
        <v>-</v>
      </c>
      <c r="N25" s="22">
        <v>46077.8347337963</v>
      </c>
      <c r="O25" s="20" t="str">
        <v>-</v>
      </c>
      <c r="P25" s="20" t="str">
        <v>通过渠道码 公众号-关注后参与+关键词回复 添加</v>
      </c>
      <c r="Q25" s="20" t="str">
        <v>扫描二维码</v>
      </c>
      <c r="R25" s="20" t="str">
        <v>o917H0lQCo8KwL56wUj3G6G9bjtY</v>
      </c>
      <c r="S25" s="20" t="str">
        <v>wmElzPCwAAE_I6X7FgbePrlHh4S3G26w</v>
      </c>
      <c r="T25" s="21" t="str">
        <v>-</v>
      </c>
      <c r="U25" s="20"/>
      <c r="V25" s="20"/>
      <c r="W25" s="21" t="str">
        <v>B0523_8DBDC5A571F4B77264099BED03C3658E5194F219CF554649F1C4F9C615435A82_D2064</v>
      </c>
      <c r="X25" s="20"/>
      <c r="Y25" s="20"/>
      <c r="Z25" s="20"/>
      <c r="AA25" s="20"/>
      <c r="AB25" s="20"/>
      <c r="AC25" s="20"/>
      <c r="AD25" s="20"/>
      <c r="AE25" s="20"/>
      <c r="AF25" s="20" t="str">
        <v>未知</v>
      </c>
      <c r="AG25" s="20" t="str">
        <v>-</v>
      </c>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t="str">
        <v>用户_增长期</v>
      </c>
      <c r="CG25" s="20"/>
      <c r="CH25" s="20"/>
      <c r="CI25" s="20"/>
      <c r="CJ25" s="20"/>
      <c r="CK25" s="20"/>
      <c r="CL25" s="20"/>
      <c r="CM25" s="20"/>
      <c r="CN25" s="20"/>
      <c r="CO25" s="20"/>
      <c r="CP25" s="20" t="str">
        <v>问卷_已填</v>
      </c>
      <c r="CQ25" s="20"/>
      <c r="CR25" s="20" t="str">
        <v>体验卡</v>
      </c>
      <c r="CS25" s="20"/>
      <c r="CT25" s="20" t="str">
        <v>【9体142】</v>
      </c>
      <c r="CU25" s="20" t="str">
        <v>体验营_直播</v>
      </c>
      <c r="CV25" s="20" t="str">
        <v>渠道_公众号_关注后+关键词</v>
      </c>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row>
    <row r="26">
      <c r="A26" s="20" t="str">
        <v>Y</v>
      </c>
      <c r="B26" s="20" t="str">
        <v>【9体142】 Y</v>
      </c>
      <c r="C26" s="21" t="str">
        <v>B0523_4E1C6DB6108FBA7A56020EDA983123625194F219CF554649F1C4F9C615435A82_D2064</v>
      </c>
      <c r="D26" s="20" t="str">
        <v>未流失</v>
      </c>
      <c r="E26" s="22"/>
      <c r="F26" s="20" t="str">
        <v>个人微信</v>
      </c>
      <c r="G26" s="20" t="str">
        <v>鱼丸115</v>
      </c>
      <c r="H26" s="20" t="str">
        <v>生财有术</v>
      </c>
      <c r="I26" s="20">
        <v>0</v>
      </c>
      <c r="J26" s="20">
        <v>0</v>
      </c>
      <c r="K26" s="22" t="str">
        <v>-</v>
      </c>
      <c r="L26" s="20" t="str">
        <v>【9体142】,渠道_抖音导流_程前</v>
      </c>
      <c r="M26" s="20" t="str">
        <v>-</v>
      </c>
      <c r="N26" s="22">
        <v>46077.83751157407</v>
      </c>
      <c r="O26" s="20" t="str">
        <v>-</v>
      </c>
      <c r="P26" s="20" t="str">
        <v>其他渠道</v>
      </c>
      <c r="Q26" s="20" t="str">
        <v>通过获客链接添加</v>
      </c>
      <c r="R26" s="20" t="str">
        <v>o917H0uAHB64LWs_KCdfHqPDvXyI</v>
      </c>
      <c r="S26" s="20" t="str">
        <v>wmElzPCwAAKEBLlEo-EDyJjqOpdWI7aw</v>
      </c>
      <c r="T26" s="21" t="str">
        <v>-</v>
      </c>
      <c r="U26" s="20"/>
      <c r="V26" s="20"/>
      <c r="W26" s="21" t="str">
        <v>B0523_4E1C6DB6108FBA7A56020EDA983123625194F219CF554649F1C4F9C615435A82_D2064</v>
      </c>
      <c r="X26" s="20"/>
      <c r="Y26" s="20"/>
      <c r="Z26" s="20"/>
      <c r="AA26" s="20"/>
      <c r="AB26" s="20"/>
      <c r="AC26" s="20"/>
      <c r="AD26" s="20"/>
      <c r="AE26" s="20"/>
      <c r="AF26" s="20" t="str">
        <v>未知</v>
      </c>
      <c r="AG26" s="20" t="str">
        <v>-</v>
      </c>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t="str">
        <v>【9体142】</v>
      </c>
      <c r="CU26" s="20"/>
      <c r="CV26" s="20" t="str">
        <v>渠道_抖音导流_程前</v>
      </c>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row>
    <row r="27">
      <c r="A27" s="20" t="str">
        <v>晏星</v>
      </c>
      <c r="B27" s="20" t="str">
        <v>【9体142】 晏星</v>
      </c>
      <c r="C27" s="20" t="str">
        <v>B0523_57BE65352B6ADEFEB8076280284C58C35194F219CF554649F1C4F9C615435A82_D2064</v>
      </c>
      <c r="D27" s="20" t="str">
        <v>未流失</v>
      </c>
      <c r="E27" s="22"/>
      <c r="F27" s="20" t="str">
        <v>个人微信</v>
      </c>
      <c r="G27" s="20" t="str">
        <v>鱼丸115</v>
      </c>
      <c r="H27" s="20" t="str">
        <v>生财有术</v>
      </c>
      <c r="I27" s="20">
        <v>0</v>
      </c>
      <c r="J27" s="20">
        <v>0</v>
      </c>
      <c r="K27" s="22" t="str">
        <v>-</v>
      </c>
      <c r="L27" s="20" t="str">
        <v>渠道_公众号_文章导流(文末),【9体142】</v>
      </c>
      <c r="M27" s="20" t="str">
        <v>-</v>
      </c>
      <c r="N27" s="22">
        <v>46077.84777777778</v>
      </c>
      <c r="O27" s="20" t="str">
        <v>-</v>
      </c>
      <c r="P27" s="20" t="str">
        <v>通过渠道码 公众号-文末导流—纯文字测试 添加</v>
      </c>
      <c r="Q27" s="20" t="str">
        <v>扫描二维码</v>
      </c>
      <c r="R27" s="20" t="str">
        <v>o917H0p3BPxCTIWWPbnsoDfxI14k</v>
      </c>
      <c r="S27" s="20" t="str">
        <v>wmElzPCwAAi1oxEkwQyz0hM932aDlzhw</v>
      </c>
      <c r="T27" s="20" t="str">
        <v>-</v>
      </c>
      <c r="U27" s="20"/>
      <c r="V27" s="20"/>
      <c r="W27" s="20" t="str">
        <v>B0523_57BE65352B6ADEFEB8076280284C58C35194F219CF554649F1C4F9C615435A82_D2064</v>
      </c>
      <c r="X27" s="20"/>
      <c r="Y27" s="20"/>
      <c r="Z27" s="20"/>
      <c r="AA27" s="20"/>
      <c r="AB27" s="20"/>
      <c r="AC27" s="20"/>
      <c r="AD27" s="20"/>
      <c r="AE27" s="20"/>
      <c r="AF27" s="20" t="str">
        <v>未知</v>
      </c>
      <c r="AG27" s="20" t="str">
        <v>-</v>
      </c>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t="str">
        <v>【9体142】</v>
      </c>
      <c r="CU27" s="20"/>
      <c r="CV27" s="20" t="str">
        <v>渠道_公众号_文章导流(文末)</v>
      </c>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row>
    <row r="28">
      <c r="A28" s="20" t="str">
        <v>阿i</v>
      </c>
      <c r="B28" s="20" t="str">
        <v>【9体142】 阿i</v>
      </c>
      <c r="C28" s="20" t="str">
        <v>B0523_1F5C46B980201EB8D3B24E8E4495ADD95194F219CF554649F1C4F9C615435A82_D2064</v>
      </c>
      <c r="D28" s="20" t="str">
        <v>未流失</v>
      </c>
      <c r="E28" s="20"/>
      <c r="F28" s="20" t="str">
        <v>个人微信</v>
      </c>
      <c r="G28" s="20" t="str">
        <v>鱼丸115</v>
      </c>
      <c r="H28" s="20" t="str">
        <v>生财有术</v>
      </c>
      <c r="I28" s="20">
        <v>0</v>
      </c>
      <c r="J28" s="20">
        <v>0</v>
      </c>
      <c r="K28" s="22" t="str">
        <v>-</v>
      </c>
      <c r="L28" s="20" t="str">
        <v>【9体142】,体验卡,渠道_公众号_文章导流(文末)</v>
      </c>
      <c r="M28" s="20" t="str">
        <v>-</v>
      </c>
      <c r="N28" s="22">
        <v>46077.85636574074</v>
      </c>
      <c r="O28" s="20" t="str">
        <v>-</v>
      </c>
      <c r="P28" s="20" t="str">
        <v>通过渠道码 公众号-文末导流—纯文字测试 添加</v>
      </c>
      <c r="Q28" s="20" t="str">
        <v>扫描二维码</v>
      </c>
      <c r="R28" s="20" t="str">
        <v>o917H0sA0GtSOj3VBWW1fISY7OGc</v>
      </c>
      <c r="S28" s="20" t="str">
        <v>wmElzPCwAAG1oOMi2SbdzF66c29zv4ig</v>
      </c>
      <c r="T28" s="20" t="str">
        <v>-</v>
      </c>
      <c r="U28" s="20"/>
      <c r="V28" s="20"/>
      <c r="W28" s="20" t="str">
        <v>B0523_1F5C46B980201EB8D3B24E8E4495ADD95194F219CF554649F1C4F9C615435A82_D2064</v>
      </c>
      <c r="X28" s="20"/>
      <c r="Y28" s="20"/>
      <c r="Z28" s="20"/>
      <c r="AA28" s="20"/>
      <c r="AB28" s="20"/>
      <c r="AC28" s="20"/>
      <c r="AD28" s="20"/>
      <c r="AE28" s="20"/>
      <c r="AF28" s="20" t="str">
        <v>未知</v>
      </c>
      <c r="AG28" s="20" t="str">
        <v>-</v>
      </c>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t="str">
        <v>体验卡</v>
      </c>
      <c r="CS28" s="20"/>
      <c r="CT28" s="20" t="str">
        <v>【9体142】</v>
      </c>
      <c r="CU28" s="20"/>
      <c r="CV28" s="20" t="str">
        <v>渠道_公众号_文章导流(文末)</v>
      </c>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row>
    <row r="29">
      <c r="A29" s="20" t="str">
        <v>王若淇</v>
      </c>
      <c r="B29" s="20" t="str">
        <v>问 【9体142】 王若淇</v>
      </c>
      <c r="C29" s="21" t="str">
        <v>B0523_7500DC0E9B50350E58A1BD42C130CCF55194F219CF554649F1C4F9C615435A82_D2064</v>
      </c>
      <c r="D29" s="20" t="str">
        <v>未流失</v>
      </c>
      <c r="E29" s="22"/>
      <c r="F29" s="20" t="str">
        <v>个人微信</v>
      </c>
      <c r="G29" s="20" t="str">
        <v>鱼丸115</v>
      </c>
      <c r="H29" s="20" t="str">
        <v>生财有术</v>
      </c>
      <c r="I29" s="20">
        <v>0</v>
      </c>
      <c r="J29" s="20">
        <v>0</v>
      </c>
      <c r="K29" s="22" t="str">
        <v>-</v>
      </c>
      <c r="L29" s="20" t="str">
        <v>【9体142】,体验营_直播,体验卡,问卷_已填,渠道_公众号_关注后+关键词,用户_增长期,【9进142】</v>
      </c>
      <c r="M29" s="20" t="str">
        <v>-</v>
      </c>
      <c r="N29" s="22">
        <v>46077.866956018515</v>
      </c>
      <c r="O29" s="20" t="str">
        <v>-</v>
      </c>
      <c r="P29" s="20" t="str">
        <v>通过渠道码 公众号-关注后参与+关键词回复 添加</v>
      </c>
      <c r="Q29" s="20" t="str">
        <v>扫描二维码</v>
      </c>
      <c r="R29" s="20" t="str">
        <v>o917H0v3MoLgy6rIyDHq7qYBiLws</v>
      </c>
      <c r="S29" s="20" t="str">
        <v>wmElzPCwAAuF3J8UtuahJ11QPcNSHVBg</v>
      </c>
      <c r="T29" s="20" t="str">
        <v>-</v>
      </c>
      <c r="U29" s="20"/>
      <c r="V29" s="20"/>
      <c r="W29" s="21" t="str">
        <v>B0523_7500DC0E9B50350E58A1BD42C130CCF55194F219CF554649F1C4F9C615435A82_D2064</v>
      </c>
      <c r="X29" s="20"/>
      <c r="Y29" s="20"/>
      <c r="Z29" s="20"/>
      <c r="AA29" s="20"/>
      <c r="AB29" s="20"/>
      <c r="AC29" s="20"/>
      <c r="AD29" s="20"/>
      <c r="AE29" s="20"/>
      <c r="AF29" s="20" t="str">
        <v>未知</v>
      </c>
      <c r="AG29" s="20" t="str">
        <v>-</v>
      </c>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t="str">
        <v>用户_增长期</v>
      </c>
      <c r="CG29" s="20"/>
      <c r="CH29" s="20"/>
      <c r="CI29" s="20"/>
      <c r="CJ29" s="20"/>
      <c r="CK29" s="20"/>
      <c r="CL29" s="20" t="str">
        <v>【9进142】</v>
      </c>
      <c r="CM29" s="20"/>
      <c r="CN29" s="20"/>
      <c r="CO29" s="20"/>
      <c r="CP29" s="20" t="str">
        <v>问卷_已填</v>
      </c>
      <c r="CQ29" s="20"/>
      <c r="CR29" s="20" t="str">
        <v>体验卡</v>
      </c>
      <c r="CS29" s="20"/>
      <c r="CT29" s="20" t="str">
        <v>【9体142】</v>
      </c>
      <c r="CU29" s="20" t="str">
        <v>体验营_直播</v>
      </c>
      <c r="CV29" s="20" t="str">
        <v>渠道_公众号_关注后+关键词</v>
      </c>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row>
    <row r="30">
      <c r="A30" s="20" t="str">
        <v>shaa电信phoeni</v>
      </c>
      <c r="B30" s="20" t="str">
        <v>【9体142】 shaa电信phoeni</v>
      </c>
      <c r="C30" s="21" t="str">
        <v>B0523_D9CB121BCCC21778E2948D1D5EA5490C5194F219CF554649F1C4F9C615435A82_D2064</v>
      </c>
      <c r="D30" s="20" t="str">
        <v>未流失</v>
      </c>
      <c r="E30" s="22"/>
      <c r="F30" s="20" t="str">
        <v>个人微信</v>
      </c>
      <c r="G30" s="20" t="str">
        <v>鱼丸115</v>
      </c>
      <c r="H30" s="20" t="str">
        <v>生财有术</v>
      </c>
      <c r="I30" s="20">
        <v>0</v>
      </c>
      <c r="J30" s="20">
        <v>0</v>
      </c>
      <c r="K30" s="22" t="str">
        <v>-</v>
      </c>
      <c r="L30" s="20" t="str">
        <v>【9体142】,渠道_公众号_文章导流(文末)</v>
      </c>
      <c r="M30" s="20" t="str">
        <v>-</v>
      </c>
      <c r="N30" s="22">
        <v>46077.873460648145</v>
      </c>
      <c r="O30" s="20" t="str">
        <v>-</v>
      </c>
      <c r="P30" s="20" t="str">
        <v>通过渠道码 公众号-文末导流—纯文字测试 添加</v>
      </c>
      <c r="Q30" s="20" t="str">
        <v>扫描二维码</v>
      </c>
      <c r="R30" s="20" t="str">
        <v>o917H0p5SHAjQaCM4uWrkw7dcM1I</v>
      </c>
      <c r="S30" s="20" t="str">
        <v>wmElzPCwAAt6tiew8HsdW_dg8lTT8-0A</v>
      </c>
      <c r="T30" s="20" t="str">
        <v>-</v>
      </c>
      <c r="U30" s="20"/>
      <c r="V30" s="20"/>
      <c r="W30" s="21" t="str">
        <v>B0523_D9CB121BCCC21778E2948D1D5EA5490C5194F219CF554649F1C4F9C615435A82_D2064</v>
      </c>
      <c r="X30" s="20"/>
      <c r="Y30" s="20"/>
      <c r="Z30" s="20"/>
      <c r="AA30" s="20"/>
      <c r="AB30" s="20"/>
      <c r="AC30" s="20"/>
      <c r="AD30" s="20"/>
      <c r="AE30" s="20"/>
      <c r="AF30" s="20" t="str">
        <v>未知</v>
      </c>
      <c r="AG30" s="20" t="str">
        <v>-</v>
      </c>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t="str">
        <v>【9体142】</v>
      </c>
      <c r="CU30" s="20"/>
      <c r="CV30" s="20" t="str">
        <v>渠道_公众号_文章导流(文末)</v>
      </c>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row>
    <row r="31">
      <c r="A31" s="20" t="str">
        <v>婷婷</v>
      </c>
      <c r="B31" s="20" t="str">
        <v>【9体142】 婷婷</v>
      </c>
      <c r="C31" s="20" t="str">
        <v>B0523_0D9C5F0EA002BD8C2B079B00EB19746E5194F219CF554649F1C4F9C615435A82_D2064</v>
      </c>
      <c r="D31" s="20" t="str">
        <v>未流失</v>
      </c>
      <c r="E31" s="22"/>
      <c r="F31" s="20" t="str">
        <v>个人微信</v>
      </c>
      <c r="G31" s="20" t="str">
        <v>鱼丸115</v>
      </c>
      <c r="H31" s="20" t="str">
        <v>生财有术</v>
      </c>
      <c r="I31" s="20">
        <v>0</v>
      </c>
      <c r="J31" s="20">
        <v>0</v>
      </c>
      <c r="K31" s="22" t="str">
        <v>-</v>
      </c>
      <c r="L31" s="20" t="str">
        <v>【9体142】,渠道_KOC导流_陈雪,体验营_直播,【9进142】</v>
      </c>
      <c r="M31" s="20" t="str">
        <v>-</v>
      </c>
      <c r="N31" s="22">
        <v>46077.89087962963</v>
      </c>
      <c r="O31" s="20" t="str">
        <v>-</v>
      </c>
      <c r="P31" s="20" t="str">
        <v>通过渠道码 KOC导流-陈雪（学姐号） 添加</v>
      </c>
      <c r="Q31" s="20" t="str">
        <v>扫描二维码</v>
      </c>
      <c r="R31" s="20" t="str">
        <v>o917H0pP_nZzqdm0biELORyYoT0Q</v>
      </c>
      <c r="S31" s="20" t="str">
        <v>wmElzPCwAAeF-tQOfL4Gu7bAmkdSO_7Q</v>
      </c>
      <c r="T31" s="20" t="str">
        <v>-</v>
      </c>
      <c r="U31" s="20"/>
      <c r="V31" s="20"/>
      <c r="W31" s="20" t="str">
        <v>B0523_0D9C5F0EA002BD8C2B079B00EB19746E5194F219CF554649F1C4F9C615435A82_D2064</v>
      </c>
      <c r="X31" s="20"/>
      <c r="Y31" s="20"/>
      <c r="Z31" s="20"/>
      <c r="AA31" s="20"/>
      <c r="AB31" s="20"/>
      <c r="AC31" s="20"/>
      <c r="AD31" s="20"/>
      <c r="AE31" s="20"/>
      <c r="AF31" s="20" t="str">
        <v>未知</v>
      </c>
      <c r="AG31" s="20" t="str">
        <v>-</v>
      </c>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t="str">
        <v>【9进142】</v>
      </c>
      <c r="CM31" s="20"/>
      <c r="CN31" s="20"/>
      <c r="CO31" s="20"/>
      <c r="CP31" s="20"/>
      <c r="CQ31" s="20"/>
      <c r="CR31" s="20"/>
      <c r="CS31" s="20"/>
      <c r="CT31" s="20" t="str">
        <v>【9体142】</v>
      </c>
      <c r="CU31" s="20" t="str">
        <v>体验营_直播</v>
      </c>
      <c r="CV31" s="20" t="str">
        <v>渠道_KOC导流_陈雪</v>
      </c>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row>
    <row r="32">
      <c r="A32" s="20" t="str">
        <v>茶禅一味</v>
      </c>
      <c r="B32" s="20" t="str">
        <v>问 【9体142】 茶禅一味</v>
      </c>
      <c r="C32" s="20" t="str">
        <v>B0523_1C9D287BCABE3264416F46EC8F0259B15194F219CF554649F1C4F9C615435A82_D2064</v>
      </c>
      <c r="D32" s="20" t="str">
        <v>未流失</v>
      </c>
      <c r="E32" s="22"/>
      <c r="F32" s="20" t="str">
        <v>个人微信</v>
      </c>
      <c r="G32" s="20" t="str">
        <v>鱼丸115</v>
      </c>
      <c r="H32" s="20" t="str">
        <v>生财有术</v>
      </c>
      <c r="I32" s="20">
        <v>0</v>
      </c>
      <c r="J32" s="20">
        <v>0</v>
      </c>
      <c r="K32" s="22" t="str">
        <v>-</v>
      </c>
      <c r="L32" s="20" t="str">
        <v>问卷_已填,用户_探索期,渠道_公众号_菜单免费体验,体验卡,【9体142】</v>
      </c>
      <c r="M32" s="20" t="str">
        <v>-</v>
      </c>
      <c r="N32" s="22">
        <v>46077.89475694444</v>
      </c>
      <c r="O32" s="20" t="str">
        <v>-</v>
      </c>
      <c r="P32" s="20" t="str">
        <v>通过渠道码 公众号-菜单栏联系我们/免费体验营 添加</v>
      </c>
      <c r="Q32" s="20" t="str">
        <v>扫描二维码</v>
      </c>
      <c r="R32" s="20" t="str">
        <v>o917H0qoPLc4eCt91LroRMfWx2Lo</v>
      </c>
      <c r="S32" s="20" t="str">
        <v>wmElzPCwAA0kvLF1ChDXkbJNfV9TWfcA</v>
      </c>
      <c r="T32" s="20" t="str">
        <v>-</v>
      </c>
      <c r="U32" s="20"/>
      <c r="V32" s="20"/>
      <c r="W32" s="20" t="str">
        <v>B0523_1C9D287BCABE3264416F46EC8F0259B15194F219CF554649F1C4F9C615435A82_D2064</v>
      </c>
      <c r="X32" s="20"/>
      <c r="Y32" s="20"/>
      <c r="Z32" s="20"/>
      <c r="AA32" s="20"/>
      <c r="AB32" s="20"/>
      <c r="AC32" s="20"/>
      <c r="AD32" s="20"/>
      <c r="AE32" s="20"/>
      <c r="AF32" s="20" t="str">
        <v>未知</v>
      </c>
      <c r="AG32" s="20" t="str">
        <v>-</v>
      </c>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t="str">
        <v>用户_探索期</v>
      </c>
      <c r="CG32" s="20"/>
      <c r="CH32" s="20"/>
      <c r="CI32" s="20"/>
      <c r="CJ32" s="20"/>
      <c r="CK32" s="20"/>
      <c r="CL32" s="20"/>
      <c r="CM32" s="20"/>
      <c r="CN32" s="20"/>
      <c r="CO32" s="20"/>
      <c r="CP32" s="20" t="str">
        <v>问卷_已填</v>
      </c>
      <c r="CQ32" s="20"/>
      <c r="CR32" s="20" t="str">
        <v>体验卡</v>
      </c>
      <c r="CS32" s="20"/>
      <c r="CT32" s="20" t="str">
        <v>【9体142】</v>
      </c>
      <c r="CU32" s="20"/>
      <c r="CV32" s="20" t="str">
        <v>渠道_公众号_菜单免费体验</v>
      </c>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row>
    <row r="33">
      <c r="A33" s="20" t="str">
        <v>一红</v>
      </c>
      <c r="B33" s="20" t="str">
        <v>问 【9】【9体142】 一红</v>
      </c>
      <c r="C33" s="21" t="str">
        <v>B0523_ECB33CD5DE25F2E8B521FB6ED36FC9975194F219CF554649F1C4F9C615435A82_D2064</v>
      </c>
      <c r="D33" s="20" t="str">
        <v>未流失</v>
      </c>
      <c r="E33" s="22"/>
      <c r="F33" s="20" t="str">
        <v>个人微信</v>
      </c>
      <c r="G33" s="20" t="str">
        <v>鱼丸115</v>
      </c>
      <c r="H33" s="20" t="str">
        <v>生财有术</v>
      </c>
      <c r="I33" s="20">
        <v>0</v>
      </c>
      <c r="J33" s="20">
        <v>0</v>
      </c>
      <c r="K33" s="22" t="str">
        <v>-</v>
      </c>
      <c r="L33" s="20" t="str">
        <v>【9体142】,【9进142】,体验卡,用户_新手期,问卷_已填,渠道_公众号_文章导流(文末)</v>
      </c>
      <c r="M33" s="20" t="str">
        <v>-</v>
      </c>
      <c r="N33" s="22">
        <v>46077.90509259259</v>
      </c>
      <c r="O33" s="20" t="str">
        <v>-</v>
      </c>
      <c r="P33" s="20" t="str">
        <v>通过渠道码 公众号-文末导流—纯文字测试 添加</v>
      </c>
      <c r="Q33" s="20" t="str">
        <v>扫描二维码</v>
      </c>
      <c r="R33" s="20" t="str">
        <v>o917H0qYfbnjvNlKsQXq483OPW3U</v>
      </c>
      <c r="S33" s="20" t="str">
        <v>wmElzPCwAAnORcUv4VabmpZX7ArPFDXA</v>
      </c>
      <c r="T33" s="21" t="str">
        <v>-</v>
      </c>
      <c r="U33" s="20"/>
      <c r="V33" s="20"/>
      <c r="W33" s="21" t="str">
        <v>B0523_ECB33CD5DE25F2E8B521FB6ED36FC9975194F219CF554649F1C4F9C615435A82_D2064</v>
      </c>
      <c r="X33" s="20"/>
      <c r="Y33" s="20"/>
      <c r="Z33" s="20"/>
      <c r="AA33" s="20"/>
      <c r="AB33" s="20"/>
      <c r="AC33" s="20"/>
      <c r="AD33" s="20"/>
      <c r="AE33" s="20"/>
      <c r="AF33" s="20" t="str">
        <v>未知</v>
      </c>
      <c r="AG33" s="20" t="str">
        <v>-</v>
      </c>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t="str">
        <v>用户_新手期</v>
      </c>
      <c r="CG33" s="20"/>
      <c r="CH33" s="20"/>
      <c r="CI33" s="20"/>
      <c r="CJ33" s="20"/>
      <c r="CK33" s="20"/>
      <c r="CL33" s="20" t="str">
        <v>【9进142】</v>
      </c>
      <c r="CM33" s="20"/>
      <c r="CN33" s="20"/>
      <c r="CO33" s="20"/>
      <c r="CP33" s="20" t="str">
        <v>问卷_已填</v>
      </c>
      <c r="CQ33" s="20"/>
      <c r="CR33" s="20" t="str">
        <v>体验卡</v>
      </c>
      <c r="CS33" s="20"/>
      <c r="CT33" s="20" t="str">
        <v>【9体142】</v>
      </c>
      <c r="CU33" s="20"/>
      <c r="CV33" s="20" t="str">
        <v>渠道_公众号_文章导流(文末)</v>
      </c>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row>
    <row r="34">
      <c r="A34" s="20" t="str">
        <v>西西</v>
      </c>
      <c r="B34" s="20" t="str">
        <v>【9体142】 西西</v>
      </c>
      <c r="C34" s="20" t="str">
        <v>B0523_EE4850C1DC60ACE9F58F0E6ADD7E0F515194F219CF554649F1C4F9C615435A82_D2064</v>
      </c>
      <c r="D34" s="20" t="str">
        <v>未流失</v>
      </c>
      <c r="E34" s="22"/>
      <c r="F34" s="20" t="str">
        <v>个人微信</v>
      </c>
      <c r="G34" s="20" t="str">
        <v>鱼丸115</v>
      </c>
      <c r="H34" s="20" t="str">
        <v>生财有术</v>
      </c>
      <c r="I34" s="20">
        <v>0</v>
      </c>
      <c r="J34" s="20">
        <v>0</v>
      </c>
      <c r="K34" s="22" t="str">
        <v>-</v>
      </c>
      <c r="L34" s="20" t="str">
        <v>【9体142】,渠道_用户分销_冬冬</v>
      </c>
      <c r="M34" s="20" t="str">
        <v>-</v>
      </c>
      <c r="N34" s="22">
        <v>46077.90791666666</v>
      </c>
      <c r="O34" s="20" t="str">
        <v>-</v>
      </c>
      <c r="P34" s="20" t="str">
        <v>其他渠道</v>
      </c>
      <c r="Q34" s="20" t="str">
        <v>扫描二维码</v>
      </c>
      <c r="R34" s="20" t="str">
        <v>o917H0kA9XHwKpLeKSBglDIHQU6o</v>
      </c>
      <c r="S34" s="20" t="str">
        <v>wmElzPCwAAcmT0hKXDXH2NOTg9SWyqkQ</v>
      </c>
      <c r="T34" s="20" t="str">
        <v>-</v>
      </c>
      <c r="U34" s="20"/>
      <c r="V34" s="20"/>
      <c r="W34" s="20" t="str">
        <v>B0523_EE4850C1DC60ACE9F58F0E6ADD7E0F515194F219CF554649F1C4F9C615435A82_D2064</v>
      </c>
      <c r="X34" s="20"/>
      <c r="Y34" s="20"/>
      <c r="Z34" s="20"/>
      <c r="AA34" s="20"/>
      <c r="AB34" s="20"/>
      <c r="AC34" s="20"/>
      <c r="AD34" s="20"/>
      <c r="AE34" s="20"/>
      <c r="AF34" s="20" t="str">
        <v>未知</v>
      </c>
      <c r="AG34" s="20" t="str">
        <v>-</v>
      </c>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t="str">
        <v>渠道_用户分销_冬冬</v>
      </c>
      <c r="CF34" s="20"/>
      <c r="CG34" s="20"/>
      <c r="CH34" s="20"/>
      <c r="CI34" s="20"/>
      <c r="CJ34" s="20"/>
      <c r="CK34" s="20"/>
      <c r="CL34" s="20"/>
      <c r="CM34" s="20"/>
      <c r="CN34" s="20"/>
      <c r="CO34" s="20"/>
      <c r="CP34" s="20"/>
      <c r="CQ34" s="20"/>
      <c r="CR34" s="20"/>
      <c r="CS34" s="20"/>
      <c r="CT34" s="20" t="str">
        <v>【9体142】</v>
      </c>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row>
    <row r="35">
      <c r="A35" s="20" t="str">
        <v>虞苗苗</v>
      </c>
      <c r="B35" s="20" t="str">
        <v>【9体142】 虞苗苗</v>
      </c>
      <c r="C35" s="21"/>
      <c r="D35" s="20" t="str">
        <v>未流失</v>
      </c>
      <c r="E35" s="22"/>
      <c r="F35" s="20" t="str">
        <v>个人微信</v>
      </c>
      <c r="G35" s="20" t="str">
        <v>鱼丸115</v>
      </c>
      <c r="H35" s="20" t="str">
        <v>生财有术</v>
      </c>
      <c r="I35" s="20">
        <v>0</v>
      </c>
      <c r="J35" s="20">
        <v>0</v>
      </c>
      <c r="K35" s="22" t="str">
        <v>-</v>
      </c>
      <c r="L35" s="20" t="str">
        <v>【9体142】,体验营_直播,渠道_公众号_关注后+关键词</v>
      </c>
      <c r="M35" s="20" t="str">
        <v>-</v>
      </c>
      <c r="N35" s="22">
        <v>46077.91931712963</v>
      </c>
      <c r="O35" s="20" t="str">
        <v>-</v>
      </c>
      <c r="P35" s="20" t="str">
        <v>通过渠道码 公众号-关注后参与+关键词回复 添加</v>
      </c>
      <c r="Q35" s="20" t="str">
        <v>扫描二维码</v>
      </c>
      <c r="R35" s="20" t="str">
        <v>o917H0pXULu4JHScCgFTQiBTkBsg</v>
      </c>
      <c r="S35" s="20" t="str">
        <v>wmElzPCwAA8J4sMNOdcjRJuT7RzVAKzA</v>
      </c>
      <c r="T35" s="21" t="str">
        <v>-</v>
      </c>
      <c r="U35" s="20"/>
      <c r="V35" s="20"/>
      <c r="W35" s="21" t="str">
        <v>B0523_7FCEDC9C82F8C93509FBD15D1FA37DF65194F219CF554649F1C4F9C615435A82_D2064</v>
      </c>
      <c r="X35" s="20"/>
      <c r="Y35" s="20"/>
      <c r="Z35" s="20"/>
      <c r="AA35" s="20"/>
      <c r="AB35" s="20"/>
      <c r="AC35" s="20"/>
      <c r="AD35" s="20"/>
      <c r="AE35" s="20"/>
      <c r="AF35" s="20" t="str">
        <v>未知</v>
      </c>
      <c r="AG35" s="20" t="str">
        <v>-</v>
      </c>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t="str">
        <v>【9体142】</v>
      </c>
      <c r="CU35" s="20" t="str">
        <v>体验营_直播</v>
      </c>
      <c r="CV35" s="20" t="str">
        <v>渠道_公众号_关注后+关键词</v>
      </c>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row>
    <row r="36">
      <c r="A36" s="20" t="str">
        <v>应对进退</v>
      </c>
      <c r="B36" s="20" t="str">
        <v>【9体142】 应对进退</v>
      </c>
      <c r="C36" s="21">
        <v>46078</v>
      </c>
      <c r="D36" s="20" t="str">
        <v>未流失</v>
      </c>
      <c r="E36" s="20"/>
      <c r="F36" s="20" t="str">
        <v>个人微信</v>
      </c>
      <c r="G36" s="20" t="str">
        <v>鱼丸115</v>
      </c>
      <c r="H36" s="20" t="str">
        <v>生财有术</v>
      </c>
      <c r="I36" s="20">
        <v>0</v>
      </c>
      <c r="J36" s="20">
        <v>0</v>
      </c>
      <c r="K36" s="22" t="str">
        <v>-</v>
      </c>
      <c r="L36" s="20" t="str">
        <v>【9体142】,渠道_用户分销_失控的燕子,【9进142】</v>
      </c>
      <c r="M36" s="20" t="str">
        <v>-</v>
      </c>
      <c r="N36" s="22">
        <v>46077.919386574074</v>
      </c>
      <c r="O36" s="20" t="str">
        <v>-</v>
      </c>
      <c r="P36" s="20" t="str">
        <v>其他渠道</v>
      </c>
      <c r="Q36" s="20" t="str">
        <v>扫描二维码</v>
      </c>
      <c r="R36" s="20" t="str">
        <v>o917H0jdkQtnEg9Xz39t27svn6bg</v>
      </c>
      <c r="S36" s="20" t="str">
        <v>wmElzPCwAA4BDTXMtFdDCzjMwP8PX0vA</v>
      </c>
      <c r="T36" s="20" t="str">
        <v>-</v>
      </c>
      <c r="U36" s="20"/>
      <c r="V36" s="20"/>
      <c r="W36" s="21">
        <v>46078</v>
      </c>
      <c r="X36" s="20"/>
      <c r="Y36" s="20"/>
      <c r="Z36" s="20"/>
      <c r="AA36" s="20"/>
      <c r="AB36" s="20"/>
      <c r="AC36" s="20"/>
      <c r="AD36" s="20"/>
      <c r="AE36" s="20"/>
      <c r="AF36" s="20" t="str">
        <v>未知</v>
      </c>
      <c r="AG36" s="20" t="str">
        <v>-</v>
      </c>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t="str">
        <v>渠道_用户分销_失控的燕子</v>
      </c>
      <c r="CF36" s="20"/>
      <c r="CG36" s="20"/>
      <c r="CH36" s="20"/>
      <c r="CI36" s="20"/>
      <c r="CJ36" s="20"/>
      <c r="CK36" s="20"/>
      <c r="CL36" s="20" t="str">
        <v>【9进142】</v>
      </c>
      <c r="CM36" s="20"/>
      <c r="CN36" s="20"/>
      <c r="CO36" s="20"/>
      <c r="CP36" s="20"/>
      <c r="CQ36" s="20"/>
      <c r="CR36" s="20"/>
      <c r="CS36" s="20"/>
      <c r="CT36" s="20" t="str">
        <v>【9体142】</v>
      </c>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row>
    <row r="37">
      <c r="A37" s="20" t="str">
        <v>Fine</v>
      </c>
      <c r="B37" s="20" t="str">
        <v>【9体142】 Fine</v>
      </c>
      <c r="C37" s="21">
        <v>46078</v>
      </c>
      <c r="D37" s="20" t="str">
        <v>未流失</v>
      </c>
      <c r="E37" s="22"/>
      <c r="F37" s="20" t="str">
        <v>个人微信</v>
      </c>
      <c r="G37" s="20" t="str">
        <v>鱼丸115</v>
      </c>
      <c r="H37" s="20" t="str">
        <v>生财有术</v>
      </c>
      <c r="I37" s="20">
        <v>0</v>
      </c>
      <c r="J37" s="20">
        <v>0</v>
      </c>
      <c r="K37" s="22" t="str">
        <v>-</v>
      </c>
      <c r="L37" s="20" t="str">
        <v>渠道_用户分销_冬冬,【9体142】</v>
      </c>
      <c r="M37" s="20" t="str">
        <v>-</v>
      </c>
      <c r="N37" s="22">
        <v>46077.928252314814</v>
      </c>
      <c r="O37" s="20" t="str">
        <v>-</v>
      </c>
      <c r="P37" s="20" t="str">
        <v>其他渠道</v>
      </c>
      <c r="Q37" s="20" t="str">
        <v>扫描二维码</v>
      </c>
      <c r="R37" s="20" t="str">
        <v>o917H0tndL5MjJIXPNMI9_rVoAZU</v>
      </c>
      <c r="S37" s="20" t="str">
        <v>wmElzPCwAArXzOYb_0XFL0iI1YtDap0Q</v>
      </c>
      <c r="T37" s="21" t="str">
        <v>-</v>
      </c>
      <c r="U37" s="20"/>
      <c r="V37" s="20"/>
      <c r="W37" s="21">
        <v>46078</v>
      </c>
      <c r="X37" s="20"/>
      <c r="Y37" s="20"/>
      <c r="Z37" s="20"/>
      <c r="AA37" s="20"/>
      <c r="AB37" s="20"/>
      <c r="AC37" s="20"/>
      <c r="AD37" s="20"/>
      <c r="AE37" s="20"/>
      <c r="AF37" s="20" t="str">
        <v>未知</v>
      </c>
      <c r="AG37" s="20" t="str">
        <v>-</v>
      </c>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t="str">
        <v>渠道_用户分销_冬冬</v>
      </c>
      <c r="CF37" s="20"/>
      <c r="CG37" s="20"/>
      <c r="CH37" s="20"/>
      <c r="CI37" s="20"/>
      <c r="CJ37" s="20"/>
      <c r="CK37" s="20"/>
      <c r="CL37" s="20"/>
      <c r="CM37" s="20"/>
      <c r="CN37" s="20"/>
      <c r="CO37" s="20"/>
      <c r="CP37" s="20"/>
      <c r="CQ37" s="20"/>
      <c r="CR37" s="20"/>
      <c r="CS37" s="20"/>
      <c r="CT37" s="20" t="str">
        <v>【9体142】</v>
      </c>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row>
    <row r="38">
      <c r="A38" s="20" t="str">
        <v>困a</v>
      </c>
      <c r="B38" s="20" t="str">
        <v>问 【9体142】 困a</v>
      </c>
      <c r="C38" s="21">
        <v>46078</v>
      </c>
      <c r="D38" s="20" t="str">
        <v>未流失</v>
      </c>
      <c r="E38" s="22"/>
      <c r="F38" s="20" t="str">
        <v>个人微信</v>
      </c>
      <c r="G38" s="20" t="str">
        <v>鱼丸115</v>
      </c>
      <c r="H38" s="20" t="str">
        <v>生财有术</v>
      </c>
      <c r="I38" s="20">
        <v>0</v>
      </c>
      <c r="J38" s="20">
        <v>0</v>
      </c>
      <c r="K38" s="22" t="str">
        <v>-</v>
      </c>
      <c r="L38" s="20" t="str">
        <v>体验营_直播,问卷_已填,【9体142】,用户_新手期,渠道_公众号_关注后+关键词</v>
      </c>
      <c r="M38" s="20" t="str">
        <v>-</v>
      </c>
      <c r="N38" s="22">
        <v>46077.9341087963</v>
      </c>
      <c r="O38" s="20" t="str">
        <v>-</v>
      </c>
      <c r="P38" s="20" t="str">
        <v>通过渠道码 公众号-关注后参与+关键词回复 添加</v>
      </c>
      <c r="Q38" s="20" t="str">
        <v>扫描二维码</v>
      </c>
      <c r="R38" s="20" t="str">
        <v>o917H0tLU6oKvF_jIAWhtvr-heyQ</v>
      </c>
      <c r="S38" s="20" t="str">
        <v>wmElzPCwAAPfeWFRaY-S4-8NXws3vsig</v>
      </c>
      <c r="T38" s="20" t="str">
        <v>-</v>
      </c>
      <c r="U38" s="20"/>
      <c r="V38" s="20"/>
      <c r="W38" s="21">
        <v>46078</v>
      </c>
      <c r="X38" s="20"/>
      <c r="Y38" s="20"/>
      <c r="Z38" s="20"/>
      <c r="AA38" s="20"/>
      <c r="AB38" s="20"/>
      <c r="AC38" s="20"/>
      <c r="AD38" s="20"/>
      <c r="AE38" s="20"/>
      <c r="AF38" s="20" t="str">
        <v>未知</v>
      </c>
      <c r="AG38" s="20" t="str">
        <v>-</v>
      </c>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t="str">
        <v>用户_新手期</v>
      </c>
      <c r="CG38" s="20"/>
      <c r="CH38" s="20"/>
      <c r="CI38" s="20"/>
      <c r="CJ38" s="20"/>
      <c r="CK38" s="20"/>
      <c r="CL38" s="20"/>
      <c r="CM38" s="20"/>
      <c r="CN38" s="20"/>
      <c r="CO38" s="20"/>
      <c r="CP38" s="20" t="str">
        <v>问卷_已填</v>
      </c>
      <c r="CQ38" s="20"/>
      <c r="CR38" s="20"/>
      <c r="CS38" s="20"/>
      <c r="CT38" s="20" t="str">
        <v>【9体142】</v>
      </c>
      <c r="CU38" s="20" t="str">
        <v>体验营_直播</v>
      </c>
      <c r="CV38" s="20" t="str">
        <v>渠道_公众号_关注后+关键词</v>
      </c>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row>
    <row r="39">
      <c r="A39" s="20" t="str">
        <v>星晨</v>
      </c>
      <c r="B39" s="20" t="str">
        <v>问 【9体142】 星晨</v>
      </c>
      <c r="C39" s="21">
        <v>46078</v>
      </c>
      <c r="D39" s="20" t="str">
        <v>未流失</v>
      </c>
      <c r="E39" s="20"/>
      <c r="F39" s="20" t="str">
        <v>个人微信</v>
      </c>
      <c r="G39" s="20" t="str">
        <v>鱼丸115</v>
      </c>
      <c r="H39" s="20" t="str">
        <v>生财有术</v>
      </c>
      <c r="I39" s="20">
        <v>0</v>
      </c>
      <c r="J39" s="20">
        <v>0</v>
      </c>
      <c r="K39" s="22" t="str">
        <v>-</v>
      </c>
      <c r="L39" s="20" t="str">
        <v>用户_探索期,渠道_公众号_文章导流(文末),【9进142】,体验卡,【9体142】,问卷_已填</v>
      </c>
      <c r="M39" s="20" t="str">
        <v>-</v>
      </c>
      <c r="N39" s="22">
        <v>46077.94797453703</v>
      </c>
      <c r="O39" s="20" t="str">
        <v>-</v>
      </c>
      <c r="P39" s="20" t="str">
        <v>通过渠道码 公众号-文章导流(文末)_周四 添加</v>
      </c>
      <c r="Q39" s="20" t="str">
        <v>扫描二维码</v>
      </c>
      <c r="R39" s="20" t="str">
        <v>o917H0ljvcem5MQ4xDfVVAoydAPE</v>
      </c>
      <c r="S39" s="20" t="str">
        <v>wmElzPCwAA4gjGZ82v9ldWlWlemKU7BQ</v>
      </c>
      <c r="T39" s="20" t="str">
        <v>-</v>
      </c>
      <c r="U39" s="20"/>
      <c r="V39" s="20"/>
      <c r="W39" s="21">
        <v>46078</v>
      </c>
      <c r="X39" s="20"/>
      <c r="Y39" s="20"/>
      <c r="Z39" s="20"/>
      <c r="AA39" s="20"/>
      <c r="AB39" s="20"/>
      <c r="AC39" s="20"/>
      <c r="AD39" s="20"/>
      <c r="AE39" s="20"/>
      <c r="AF39" s="20" t="str">
        <v>未知</v>
      </c>
      <c r="AG39" s="20" t="str">
        <v>-</v>
      </c>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t="str">
        <v>用户_探索期</v>
      </c>
      <c r="CG39" s="20"/>
      <c r="CH39" s="20"/>
      <c r="CI39" s="20"/>
      <c r="CJ39" s="20"/>
      <c r="CK39" s="20"/>
      <c r="CL39" s="20" t="str">
        <v>【9进142】</v>
      </c>
      <c r="CM39" s="20"/>
      <c r="CN39" s="20"/>
      <c r="CO39" s="20"/>
      <c r="CP39" s="20" t="str">
        <v>问卷_已填</v>
      </c>
      <c r="CQ39" s="20"/>
      <c r="CR39" s="20" t="str">
        <v>体验卡</v>
      </c>
      <c r="CS39" s="20"/>
      <c r="CT39" s="20" t="str">
        <v>【9体142】</v>
      </c>
      <c r="CU39" s="20"/>
      <c r="CV39" s="20" t="str">
        <v>渠道_公众号_文章导流(文末)</v>
      </c>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row>
    <row r="40">
      <c r="A40" s="20" t="str">
        <v>夏天</v>
      </c>
      <c r="B40" s="20" t="str">
        <v>【9体142】 夏天</v>
      </c>
      <c r="C40" s="21">
        <v>46078</v>
      </c>
      <c r="D40" s="20" t="str">
        <v>未流失</v>
      </c>
      <c r="E40" s="22"/>
      <c r="F40" s="20" t="str">
        <v>个人微信</v>
      </c>
      <c r="G40" s="20" t="str">
        <v>鱼丸115</v>
      </c>
      <c r="H40" s="20" t="str">
        <v>生财有术</v>
      </c>
      <c r="I40" s="20">
        <v>0</v>
      </c>
      <c r="J40" s="20">
        <v>0</v>
      </c>
      <c r="K40" s="22" t="str">
        <v>-</v>
      </c>
      <c r="L40" s="20" t="str">
        <v>渠道_公众号_文章导流(文末),体验卡,【9进142】,【9体142】</v>
      </c>
      <c r="M40" s="20" t="str">
        <v>-</v>
      </c>
      <c r="N40" s="22">
        <v>46077.95576388889</v>
      </c>
      <c r="O40" s="20" t="str">
        <v>-</v>
      </c>
      <c r="P40" s="20" t="str">
        <v>通过渠道码 公众号-文末导流—纯文字测试 添加</v>
      </c>
      <c r="Q40" s="20" t="str">
        <v>扫描二维码</v>
      </c>
      <c r="R40" s="20" t="str">
        <v>o917H0hEOmDHL4H5Er11HYKZcb4U</v>
      </c>
      <c r="S40" s="20" t="str">
        <v>wmElzPCwAAHByO3GXBS1E1An9bhxgYNw</v>
      </c>
      <c r="T40" s="20" t="str">
        <v>-</v>
      </c>
      <c r="U40" s="20"/>
      <c r="V40" s="20"/>
      <c r="W40" s="21">
        <v>46078</v>
      </c>
      <c r="X40" s="20"/>
      <c r="Y40" s="20"/>
      <c r="Z40" s="20"/>
      <c r="AA40" s="20"/>
      <c r="AB40" s="20"/>
      <c r="AC40" s="20"/>
      <c r="AD40" s="20"/>
      <c r="AE40" s="20"/>
      <c r="AF40" s="20" t="str">
        <v>未知</v>
      </c>
      <c r="AG40" s="20" t="str">
        <v>-</v>
      </c>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t="str">
        <v>【9进142】</v>
      </c>
      <c r="CM40" s="20"/>
      <c r="CN40" s="20"/>
      <c r="CO40" s="20"/>
      <c r="CP40" s="20"/>
      <c r="CQ40" s="20"/>
      <c r="CR40" s="20" t="str">
        <v>体验卡</v>
      </c>
      <c r="CS40" s="20"/>
      <c r="CT40" s="20" t="str">
        <v>【9体142】</v>
      </c>
      <c r="CU40" s="20"/>
      <c r="CV40" s="20" t="str">
        <v>渠道_公众号_文章导流(文末)</v>
      </c>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row>
    <row r="41">
      <c r="A41" s="20" t="str">
        <v>CCC</v>
      </c>
      <c r="B41" s="20" t="str">
        <v>问 【9体142】 CCC</v>
      </c>
      <c r="C41" s="21" t="str">
        <v>B0523_E6BB90A98A52386A9ADD51FF9ECE1F8F5194F219CF554649F1C4F9C615435A82_D2064</v>
      </c>
      <c r="D41" s="20" t="str">
        <v>未流失</v>
      </c>
      <c r="E41" s="20"/>
      <c r="F41" s="20" t="str">
        <v>个人微信</v>
      </c>
      <c r="G41" s="20" t="str">
        <v>鱼丸115</v>
      </c>
      <c r="H41" s="20" t="str">
        <v>生财有术</v>
      </c>
      <c r="I41" s="20">
        <v>0</v>
      </c>
      <c r="J41" s="20">
        <v>0</v>
      </c>
      <c r="K41" s="22" t="str">
        <v>-</v>
      </c>
      <c r="L41" s="20" t="str">
        <v>体验营_直播,用户_新手期,渠道_公众号_关注后+关键词,问卷_已填,【9体142】</v>
      </c>
      <c r="M41" s="20" t="str">
        <v>-</v>
      </c>
      <c r="N41" s="22">
        <v>46077.97347222222</v>
      </c>
      <c r="O41" s="20" t="str">
        <v>-</v>
      </c>
      <c r="P41" s="20" t="str">
        <v>通过渠道码 公众号-关注后参与+关键词回复 添加</v>
      </c>
      <c r="Q41" s="20" t="str">
        <v>扫描二维码</v>
      </c>
      <c r="R41" s="20" t="str">
        <v>o917H0iJVYZW9Sv3ACTvIDaTa8Yw</v>
      </c>
      <c r="S41" s="20" t="str">
        <v>wmElzPCwAA6RL4O_4qAH94R2MoSjWE4A</v>
      </c>
      <c r="T41" s="20" t="str">
        <v>-</v>
      </c>
      <c r="U41" s="20"/>
      <c r="V41" s="20"/>
      <c r="W41" s="21" t="str">
        <v>B0523_E6BB90A98A52386A9ADD51FF9ECE1F8F5194F219CF554649F1C4F9C615435A82_D2064</v>
      </c>
      <c r="X41" s="20"/>
      <c r="Y41" s="20"/>
      <c r="Z41" s="20"/>
      <c r="AA41" s="20"/>
      <c r="AB41" s="20"/>
      <c r="AC41" s="20"/>
      <c r="AD41" s="20"/>
      <c r="AE41" s="20"/>
      <c r="AF41" s="20" t="str">
        <v>未知</v>
      </c>
      <c r="AG41" s="20" t="str">
        <v>-</v>
      </c>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t="str">
        <v>用户_新手期</v>
      </c>
      <c r="CG41" s="20"/>
      <c r="CH41" s="20"/>
      <c r="CI41" s="20"/>
      <c r="CJ41" s="20"/>
      <c r="CK41" s="20"/>
      <c r="CL41" s="20"/>
      <c r="CM41" s="20"/>
      <c r="CN41" s="20"/>
      <c r="CO41" s="20"/>
      <c r="CP41" s="20" t="str">
        <v>问卷_已填</v>
      </c>
      <c r="CQ41" s="20"/>
      <c r="CR41" s="20"/>
      <c r="CS41" s="20"/>
      <c r="CT41" s="20" t="str">
        <v>【9体142】</v>
      </c>
      <c r="CU41" s="20" t="str">
        <v>体验营_直播</v>
      </c>
      <c r="CV41" s="20" t="str">
        <v>渠道_公众号_关注后+关键词</v>
      </c>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row>
    <row r="42">
      <c r="A42" s="20" t="str">
        <v>Equilibrium</v>
      </c>
      <c r="B42" s="20" t="str">
        <v>【9体142】 Equilibrium</v>
      </c>
      <c r="C42" s="21" t="str">
        <v>B0523_3157B7AD47F0D2E0A133BAFF91788C325194F219CF554649F1C4F9C615435A82_D2064</v>
      </c>
      <c r="D42" s="20" t="str">
        <v>未流失</v>
      </c>
      <c r="E42" s="22"/>
      <c r="F42" s="20" t="str">
        <v>个人微信</v>
      </c>
      <c r="G42" s="20" t="str">
        <v>鱼丸115</v>
      </c>
      <c r="H42" s="20" t="str">
        <v>生财有术</v>
      </c>
      <c r="I42" s="20">
        <v>0</v>
      </c>
      <c r="J42" s="20">
        <v>0</v>
      </c>
      <c r="K42" s="22" t="str">
        <v>-</v>
      </c>
      <c r="L42" s="20" t="str">
        <v>【9体142】,体验营_直播,渠道_KOC导流_陈雪</v>
      </c>
      <c r="M42" s="20" t="str">
        <v>-</v>
      </c>
      <c r="N42" s="22">
        <v>46077.978946759256</v>
      </c>
      <c r="O42" s="20" t="str">
        <v>-</v>
      </c>
      <c r="P42" s="20" t="str">
        <v>通过渠道码 KOC导流-陈雪（学姐号） 添加</v>
      </c>
      <c r="Q42" s="20" t="str">
        <v>扫描二维码</v>
      </c>
      <c r="R42" s="20" t="str">
        <v>o917H0szRtQ3-TX0JNscwk3owGYc</v>
      </c>
      <c r="S42" s="20" t="str">
        <v>wmElzPCwAA67R_Rc8X38ZMtVQ1k7MMIw</v>
      </c>
      <c r="T42" s="21" t="str">
        <v>-</v>
      </c>
      <c r="U42" s="20"/>
      <c r="V42" s="20"/>
      <c r="W42" s="21" t="str">
        <v>B0523_3157B7AD47F0D2E0A133BAFF91788C325194F219CF554649F1C4F9C615435A82_D2064</v>
      </c>
      <c r="X42" s="20"/>
      <c r="Y42" s="20"/>
      <c r="Z42" s="20"/>
      <c r="AA42" s="20"/>
      <c r="AB42" s="20"/>
      <c r="AC42" s="20"/>
      <c r="AD42" s="20"/>
      <c r="AE42" s="20"/>
      <c r="AF42" s="20" t="str">
        <v>未知</v>
      </c>
      <c r="AG42" s="20" t="str">
        <v>-</v>
      </c>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t="str">
        <v>【9体142】</v>
      </c>
      <c r="CU42" s="20" t="str">
        <v>体验营_直播</v>
      </c>
      <c r="CV42" s="20" t="str">
        <v>渠道_KOC导流_陈雪</v>
      </c>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row>
    <row r="43">
      <c r="A43" s="20" t="str">
        <v>吴燕妮Freya</v>
      </c>
      <c r="B43" s="20" t="str">
        <v>【9体142】 吴燕妮Freya</v>
      </c>
      <c r="C43" s="21" t="str">
        <v>B0523_DA9CA67F57621AB44408F4B33D873B485194F219CF554649F1C4F9C615435A82_D2064</v>
      </c>
      <c r="D43" s="20" t="str">
        <v>未流失</v>
      </c>
      <c r="E43" s="22"/>
      <c r="F43" s="20" t="str">
        <v>个人微信</v>
      </c>
      <c r="G43" s="20" t="str">
        <v>鱼丸115</v>
      </c>
      <c r="H43" s="20" t="str">
        <v>生财有术</v>
      </c>
      <c r="I43" s="20">
        <v>0</v>
      </c>
      <c r="J43" s="20">
        <v>0</v>
      </c>
      <c r="K43" s="22" t="str">
        <v>-</v>
      </c>
      <c r="L43" s="20" t="str">
        <v>【9体142】,渠道_公众号_文章导流(文末)</v>
      </c>
      <c r="M43" s="20" t="str">
        <v>-</v>
      </c>
      <c r="N43" s="22">
        <v>46077.993368055555</v>
      </c>
      <c r="O43" s="20" t="str">
        <v>-</v>
      </c>
      <c r="P43" s="20" t="str">
        <v>通过渠道码 公众号-文章导流(文末)_周四 添加</v>
      </c>
      <c r="Q43" s="20" t="str">
        <v>扫描二维码</v>
      </c>
      <c r="R43" s="20" t="str">
        <v>o917H0q8_ZOj2bgLxgufo9XtbHXE</v>
      </c>
      <c r="S43" s="20" t="str">
        <v>wmElzPCwAAMKpYu3pjyGSu6r_qmFHiAg</v>
      </c>
      <c r="T43" s="21" t="str">
        <v>-</v>
      </c>
      <c r="U43" s="20"/>
      <c r="V43" s="20"/>
      <c r="W43" s="21" t="str">
        <v>B0523_DA9CA67F57621AB44408F4B33D873B485194F219CF554649F1C4F9C615435A82_D2064</v>
      </c>
      <c r="X43" s="20"/>
      <c r="Y43" s="20"/>
      <c r="Z43" s="20"/>
      <c r="AA43" s="20"/>
      <c r="AB43" s="20"/>
      <c r="AC43" s="20"/>
      <c r="AD43" s="20"/>
      <c r="AE43" s="20"/>
      <c r="AF43" s="20" t="str">
        <v>未知</v>
      </c>
      <c r="AG43" s="20" t="str">
        <v>-</v>
      </c>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t="str">
        <v>【9体142】</v>
      </c>
      <c r="CU43" s="20"/>
      <c r="CV43" s="20" t="str">
        <v>渠道_公众号_文章导流(文末)</v>
      </c>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row>
    <row r="44">
      <c r="A44" s="20" t="str">
        <v>Quintar～くつえん</v>
      </c>
      <c r="B44" s="20" t="str">
        <v>【9体142】 Quintar～くつえん</v>
      </c>
      <c r="C44" s="20" t="str">
        <v>B0523_78A8A1528C703C670795B639F6F2420A5194F219CF554649F1C4F9C615435A82_D2064</v>
      </c>
      <c r="D44" s="20" t="str">
        <v>未流失</v>
      </c>
      <c r="E44" s="22"/>
      <c r="F44" s="20" t="str">
        <v>个人微信</v>
      </c>
      <c r="G44" s="20" t="str">
        <v>鱼丸115</v>
      </c>
      <c r="H44" s="20" t="str">
        <v>生财有术</v>
      </c>
      <c r="I44" s="20">
        <v>0</v>
      </c>
      <c r="J44" s="20">
        <v>0</v>
      </c>
      <c r="K44" s="22" t="str">
        <v>-</v>
      </c>
      <c r="L44" s="20" t="str">
        <v>【9体142】,体验营_直播,渠道_公众号_关注后+关键词</v>
      </c>
      <c r="M44" s="20" t="str">
        <v>-</v>
      </c>
      <c r="N44" s="22">
        <v>46078.02880787037</v>
      </c>
      <c r="O44" s="20" t="str">
        <v>-</v>
      </c>
      <c r="P44" s="20" t="str">
        <v>通过渠道码 公众号-关注后参与+关键词回复 添加</v>
      </c>
      <c r="Q44" s="20" t="str">
        <v>扫描二维码</v>
      </c>
      <c r="R44" s="20" t="str">
        <v>o917H0moWDGWns6ESaHb6ohGsfzo</v>
      </c>
      <c r="S44" s="20" t="str">
        <v>wmElzPCwAAZRR59WO5-QMPrFswntcGFg</v>
      </c>
      <c r="T44" s="20" t="str">
        <v>-</v>
      </c>
      <c r="U44" s="20"/>
      <c r="V44" s="20"/>
      <c r="W44" s="20" t="str">
        <v>B0523_78A8A1528C703C670795B639F6F2420A5194F219CF554649F1C4F9C615435A82_D2064</v>
      </c>
      <c r="X44" s="20"/>
      <c r="Y44" s="20"/>
      <c r="Z44" s="20"/>
      <c r="AA44" s="20"/>
      <c r="AB44" s="20"/>
      <c r="AC44" s="20"/>
      <c r="AD44" s="20"/>
      <c r="AE44" s="20"/>
      <c r="AF44" s="20" t="str">
        <v>未知</v>
      </c>
      <c r="AG44" s="20" t="str">
        <v>-</v>
      </c>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t="str">
        <v>【9体142】</v>
      </c>
      <c r="CU44" s="20" t="str">
        <v>体验营_直播</v>
      </c>
      <c r="CV44" s="20" t="str">
        <v>渠道_公众号_关注后+关键词</v>
      </c>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row>
    <row r="45">
      <c r="A45" s="20" t="str">
        <v>奥巴牛</v>
      </c>
      <c r="B45" s="20" t="str">
        <v>【9体142】 奥巴牛</v>
      </c>
      <c r="C45" s="20" t="str">
        <v>B0523_F70B3854880F55AC355B63A60590E9C15194F219CF554649F1C4F9C615435A82_D2064</v>
      </c>
      <c r="D45" s="20" t="str">
        <v>未流失</v>
      </c>
      <c r="E45" s="22"/>
      <c r="F45" s="20" t="str">
        <v>个人微信</v>
      </c>
      <c r="G45" s="20" t="str">
        <v>鱼丸115</v>
      </c>
      <c r="H45" s="20" t="str">
        <v>生财有术</v>
      </c>
      <c r="I45" s="20">
        <v>0</v>
      </c>
      <c r="J45" s="20">
        <v>0</v>
      </c>
      <c r="K45" s="22" t="str">
        <v>-</v>
      </c>
      <c r="L45" s="20" t="str">
        <v>渠道_视频号_生财的朋友们,【9体142】</v>
      </c>
      <c r="M45" s="20" t="str">
        <v>-</v>
      </c>
      <c r="N45" s="22">
        <v>46078.05365740741</v>
      </c>
      <c r="O45" s="20" t="str">
        <v>-</v>
      </c>
      <c r="P45" s="20" t="str">
        <v>通过渠道码 视频号：生财的朋友们 添加</v>
      </c>
      <c r="Q45" s="20" t="str">
        <v>扫描二维码</v>
      </c>
      <c r="R45" s="20" t="str">
        <v>o917H0hkM-hF-3sJ8i5Ef9GGO1PU</v>
      </c>
      <c r="S45" s="20" t="str">
        <v>wmElzPCwAAtyZ1tulJlXc8HMwRSdv-4w</v>
      </c>
      <c r="T45" s="20" t="str">
        <v>-</v>
      </c>
      <c r="U45" s="20"/>
      <c r="V45" s="20"/>
      <c r="W45" s="20" t="str">
        <v>B0523_F70B3854880F55AC355B63A60590E9C15194F219CF554649F1C4F9C615435A82_D2064</v>
      </c>
      <c r="X45" s="20"/>
      <c r="Y45" s="20"/>
      <c r="Z45" s="20"/>
      <c r="AA45" s="20"/>
      <c r="AB45" s="20"/>
      <c r="AC45" s="20"/>
      <c r="AD45" s="20"/>
      <c r="AE45" s="20"/>
      <c r="AF45" s="20" t="str">
        <v>未知</v>
      </c>
      <c r="AG45" s="20" t="str">
        <v>-</v>
      </c>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t="str">
        <v>渠道_视频号_生财的朋友们</v>
      </c>
      <c r="CL45" s="20"/>
      <c r="CM45" s="20"/>
      <c r="CN45" s="20"/>
      <c r="CO45" s="20"/>
      <c r="CP45" s="20"/>
      <c r="CQ45" s="20"/>
      <c r="CR45" s="20"/>
      <c r="CS45" s="20"/>
      <c r="CT45" s="20" t="str">
        <v>【9体142】</v>
      </c>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row>
    <row r="46">
      <c r="A46" s="20" t="str">
        <v>谦</v>
      </c>
      <c r="B46" s="20" t="str">
        <v>【9体142】 谦</v>
      </c>
      <c r="C46" s="20" t="str">
        <v>B0523_A2F1F70498A7B73E0E29923BBF6C4CBF5194F219CF554649F1C4F9C615435A82_D2064</v>
      </c>
      <c r="D46" s="20" t="str">
        <v>未流失</v>
      </c>
      <c r="E46" s="22"/>
      <c r="F46" s="20" t="str">
        <v>个人微信</v>
      </c>
      <c r="G46" s="20" t="str">
        <v>鱼丸115</v>
      </c>
      <c r="H46" s="20" t="str">
        <v>生财有术</v>
      </c>
      <c r="I46" s="20">
        <v>0</v>
      </c>
      <c r="J46" s="20">
        <v>0</v>
      </c>
      <c r="K46" s="22" t="str">
        <v>-</v>
      </c>
      <c r="L46" s="20" t="str">
        <v>【9体142】,体验卡,渠道_用户分销_平老板</v>
      </c>
      <c r="M46" s="20" t="str">
        <v>-</v>
      </c>
      <c r="N46" s="22">
        <v>46078.25572916667</v>
      </c>
      <c r="O46" s="20" t="str">
        <v>-</v>
      </c>
      <c r="P46" s="20" t="str">
        <v>其他渠道</v>
      </c>
      <c r="Q46" s="20" t="str">
        <v>扫描二维码</v>
      </c>
      <c r="R46" s="20" t="str">
        <v>o917H0katga0w8wh-MsOhmXmaYh8</v>
      </c>
      <c r="S46" s="20" t="str">
        <v>wmElzPCwAAbL2gQNdapR3ivwPImpcT5g</v>
      </c>
      <c r="T46" s="20" t="str">
        <v>-</v>
      </c>
      <c r="U46" s="20"/>
      <c r="V46" s="20"/>
      <c r="W46" s="20" t="str">
        <v>B0523_A2F1F70498A7B73E0E29923BBF6C4CBF5194F219CF554649F1C4F9C615435A82_D2064</v>
      </c>
      <c r="X46" s="20"/>
      <c r="Y46" s="20"/>
      <c r="Z46" s="20"/>
      <c r="AA46" s="20"/>
      <c r="AB46" s="20"/>
      <c r="AC46" s="20"/>
      <c r="AD46" s="20"/>
      <c r="AE46" s="20"/>
      <c r="AF46" s="20" t="str">
        <v>未知</v>
      </c>
      <c r="AG46" s="20" t="str">
        <v>-</v>
      </c>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t="str">
        <v>渠道_用户分销_平老板</v>
      </c>
      <c r="CF46" s="20"/>
      <c r="CG46" s="20"/>
      <c r="CH46" s="20"/>
      <c r="CI46" s="20"/>
      <c r="CJ46" s="20"/>
      <c r="CK46" s="20"/>
      <c r="CL46" s="20"/>
      <c r="CM46" s="20"/>
      <c r="CN46" s="20"/>
      <c r="CO46" s="20"/>
      <c r="CP46" s="20"/>
      <c r="CQ46" s="20"/>
      <c r="CR46" s="20" t="str">
        <v>体验卡</v>
      </c>
      <c r="CS46" s="20"/>
      <c r="CT46" s="20" t="str">
        <v>【9体142】</v>
      </c>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row>
    <row r="47">
      <c r="A47" s="20" t="str">
        <v>Asthon</v>
      </c>
      <c r="B47" s="20" t="str">
        <v>问 【9体142】 Asthon</v>
      </c>
      <c r="C47" s="20" t="str">
        <v>B0523_E920D8AB119CCF9A2D985C4A8C3B88335194F219CF554649F1C4F9C615435A82_D2064</v>
      </c>
      <c r="D47" s="20" t="str">
        <v>未流失</v>
      </c>
      <c r="E47" s="22"/>
      <c r="F47" s="20" t="str">
        <v>个人微信</v>
      </c>
      <c r="G47" s="20" t="str">
        <v>鱼丸115</v>
      </c>
      <c r="H47" s="20" t="str">
        <v>生财有术</v>
      </c>
      <c r="I47" s="20">
        <v>0</v>
      </c>
      <c r="J47" s="20">
        <v>0</v>
      </c>
      <c r="K47" s="22" t="str">
        <v>-</v>
      </c>
      <c r="L47" s="20" t="str">
        <v>用户_探索期,问卷_已填,体验营_直播,体验卡,渠道_公众号_关注后+关键词,【9体142】</v>
      </c>
      <c r="M47" s="20" t="str">
        <v>-</v>
      </c>
      <c r="N47" s="22">
        <v>46078.288298611114</v>
      </c>
      <c r="O47" s="20" t="str">
        <v>-</v>
      </c>
      <c r="P47" s="20" t="str">
        <v>通过渠道码 公众号-关注后参与+关键词回复 添加</v>
      </c>
      <c r="Q47" s="20" t="str">
        <v>扫描二维码</v>
      </c>
      <c r="R47" s="20" t="str">
        <v>o917H0oE2dnIuFi4E7qZDx-3jl2c</v>
      </c>
      <c r="S47" s="20" t="str">
        <v>wmElzPCwAAm7f8OYcbcgXF33lraGM3Xg</v>
      </c>
      <c r="T47" s="20" t="str">
        <v>-</v>
      </c>
      <c r="U47" s="20"/>
      <c r="V47" s="20"/>
      <c r="W47" s="20" t="str">
        <v>B0523_E920D8AB119CCF9A2D985C4A8C3B88335194F219CF554649F1C4F9C615435A82_D2064</v>
      </c>
      <c r="X47" s="20"/>
      <c r="Y47" s="20"/>
      <c r="Z47" s="20"/>
      <c r="AA47" s="20"/>
      <c r="AB47" s="20"/>
      <c r="AC47" s="20"/>
      <c r="AD47" s="20"/>
      <c r="AE47" s="20"/>
      <c r="AF47" s="20" t="str">
        <v>未知</v>
      </c>
      <c r="AG47" s="20" t="str">
        <v>-</v>
      </c>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t="str">
        <v>用户_探索期</v>
      </c>
      <c r="CG47" s="20"/>
      <c r="CH47" s="20"/>
      <c r="CI47" s="20"/>
      <c r="CJ47" s="20"/>
      <c r="CK47" s="20"/>
      <c r="CL47" s="20"/>
      <c r="CM47" s="20"/>
      <c r="CN47" s="20"/>
      <c r="CO47" s="20"/>
      <c r="CP47" s="20" t="str">
        <v>问卷_已填</v>
      </c>
      <c r="CQ47" s="20"/>
      <c r="CR47" s="20" t="str">
        <v>体验卡</v>
      </c>
      <c r="CS47" s="20"/>
      <c r="CT47" s="20" t="str">
        <v>【9体142】</v>
      </c>
      <c r="CU47" s="20" t="str">
        <v>体验营_直播</v>
      </c>
      <c r="CV47" s="20" t="str">
        <v>渠道_公众号_关注后+关键词</v>
      </c>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row>
    <row r="48">
      <c r="A48" s="20" t="str">
        <v>王 胜</v>
      </c>
      <c r="B48" s="20" t="str">
        <v>【9体142】 王 胜</v>
      </c>
      <c r="C48" s="21" t="str">
        <v>B0523_2575AB0DEE154BA14C5D870A43142EE55194F219CF554649F1C4F9C615435A82_D2064</v>
      </c>
      <c r="D48" s="20" t="str">
        <v>未流失</v>
      </c>
      <c r="E48" s="22"/>
      <c r="F48" s="20" t="str">
        <v>个人微信</v>
      </c>
      <c r="G48" s="20" t="str">
        <v>鱼丸115</v>
      </c>
      <c r="H48" s="20" t="str">
        <v>生财有术</v>
      </c>
      <c r="I48" s="20">
        <v>0</v>
      </c>
      <c r="J48" s="20">
        <v>0</v>
      </c>
      <c r="K48" s="22" t="str">
        <v>-</v>
      </c>
      <c r="L48" s="20" t="str">
        <v>【9进142】,【9体142】,体验卡,渠道_公众号_文章导流(文末)</v>
      </c>
      <c r="M48" s="20" t="str">
        <v>-</v>
      </c>
      <c r="N48" s="22">
        <v>46078.31146990741</v>
      </c>
      <c r="O48" s="20" t="str">
        <v>-</v>
      </c>
      <c r="P48" s="20" t="str">
        <v>通过渠道码 公众号-文末导流—纯文字测试 添加</v>
      </c>
      <c r="Q48" s="20" t="str">
        <v>扫描二维码</v>
      </c>
      <c r="R48" s="20" t="str">
        <v>o917H0k6QovnDB9dJslYrQsKOlgw</v>
      </c>
      <c r="S48" s="20" t="str">
        <v>wmElzPCwAAWfhjwfD8PZHTXnvJ1h1qAQ</v>
      </c>
      <c r="T48" s="20" t="str">
        <v>-</v>
      </c>
      <c r="U48" s="20"/>
      <c r="V48" s="20"/>
      <c r="W48" s="21" t="str">
        <v>B0523_2575AB0DEE154BA14C5D870A43142EE55194F219CF554649F1C4F9C615435A82_D2064</v>
      </c>
      <c r="X48" s="20"/>
      <c r="Y48" s="20"/>
      <c r="Z48" s="20"/>
      <c r="AA48" s="20"/>
      <c r="AB48" s="20"/>
      <c r="AC48" s="20"/>
      <c r="AD48" s="20"/>
      <c r="AE48" s="20"/>
      <c r="AF48" s="20" t="str">
        <v>未知</v>
      </c>
      <c r="AG48" s="20" t="str">
        <v>-</v>
      </c>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t="str">
        <v>【9进142】</v>
      </c>
      <c r="CM48" s="20"/>
      <c r="CN48" s="20"/>
      <c r="CO48" s="20"/>
      <c r="CP48" s="20"/>
      <c r="CQ48" s="20"/>
      <c r="CR48" s="20" t="str">
        <v>体验卡</v>
      </c>
      <c r="CS48" s="20"/>
      <c r="CT48" s="20" t="str">
        <v>【9体142】</v>
      </c>
      <c r="CU48" s="20"/>
      <c r="CV48" s="20" t="str">
        <v>渠道_公众号_文章导流(文末)</v>
      </c>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row>
    <row r="49">
      <c r="A49" s="20" t="str">
        <v>yzl</v>
      </c>
      <c r="B49" s="20" t="str">
        <v>问 【9体142】 yzl</v>
      </c>
      <c r="C49" s="21" t="str">
        <v>B0523_B1C9217B9AACA204C5DEBCEB1FD7BA065194F219CF554649F1C4F9C615435A82_D2064</v>
      </c>
      <c r="D49" s="20" t="str">
        <v>未流失</v>
      </c>
      <c r="E49" s="22"/>
      <c r="F49" s="20" t="str">
        <v>个人微信</v>
      </c>
      <c r="G49" s="20" t="str">
        <v>鱼丸115</v>
      </c>
      <c r="H49" s="20" t="str">
        <v>生财有术</v>
      </c>
      <c r="I49" s="20">
        <v>0</v>
      </c>
      <c r="J49" s="20">
        <v>0</v>
      </c>
      <c r="K49" s="22" t="str">
        <v>-</v>
      </c>
      <c r="L49" s="20" t="str">
        <v>体验卡,体验营_直播,问卷_已填,渠道_知识星球_搜索引擎,【9体142】,用户_新手期</v>
      </c>
      <c r="M49" s="20" t="str">
        <v>-</v>
      </c>
      <c r="N49" s="22">
        <v>46078.36413194444</v>
      </c>
      <c r="O49" s="20" t="str">
        <v>-</v>
      </c>
      <c r="P49" s="20" t="str">
        <v>通过渠道码 知识星球-搜索引擎 添加</v>
      </c>
      <c r="Q49" s="20" t="str">
        <v>扫描二维码</v>
      </c>
      <c r="R49" s="20" t="str">
        <v>o917H0g1rkCWJJ8Lqg9gW9_Yk93k</v>
      </c>
      <c r="S49" s="20" t="str">
        <v>wmElzPCwAAsoLFCHmwgLyXkN1zYf8_mw</v>
      </c>
      <c r="T49" s="21" t="str">
        <v>-</v>
      </c>
      <c r="U49" s="20"/>
      <c r="V49" s="20"/>
      <c r="W49" s="21" t="str">
        <v>B0523_B1C9217B9AACA204C5DEBCEB1FD7BA065194F219CF554649F1C4F9C615435A82_D2064</v>
      </c>
      <c r="X49" s="20"/>
      <c r="Y49" s="20"/>
      <c r="Z49" s="20"/>
      <c r="AA49" s="20"/>
      <c r="AB49" s="20"/>
      <c r="AC49" s="20"/>
      <c r="AD49" s="20"/>
      <c r="AE49" s="20"/>
      <c r="AF49" s="20" t="str">
        <v>未知</v>
      </c>
      <c r="AG49" s="20" t="str">
        <v>-</v>
      </c>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t="str">
        <v>用户_新手期</v>
      </c>
      <c r="CG49" s="20"/>
      <c r="CH49" s="20"/>
      <c r="CI49" s="20"/>
      <c r="CJ49" s="20"/>
      <c r="CK49" s="20"/>
      <c r="CL49" s="20"/>
      <c r="CM49" s="20"/>
      <c r="CN49" s="20"/>
      <c r="CO49" s="20"/>
      <c r="CP49" s="20" t="str">
        <v>问卷_已填</v>
      </c>
      <c r="CQ49" s="20"/>
      <c r="CR49" s="20" t="str">
        <v>体验卡</v>
      </c>
      <c r="CS49" s="20"/>
      <c r="CT49" s="20" t="str">
        <v>【9体142】</v>
      </c>
      <c r="CU49" s="20" t="str">
        <v>体验营_直播</v>
      </c>
      <c r="CV49" s="20" t="str">
        <v>渠道_知识星球_搜索引擎</v>
      </c>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row>
    <row r="50">
      <c r="A50" s="20" t="str">
        <v>马小跳</v>
      </c>
      <c r="B50" s="20" t="str">
        <v>【9体142】 马小跳</v>
      </c>
      <c r="C50" s="21" t="str">
        <v>B0523_64E4DD300A499D57F4319EA0614EC7F55194F219CF554649F1C4F9C615435A82_D2064</v>
      </c>
      <c r="D50" s="20" t="str">
        <v>未流失</v>
      </c>
      <c r="E50" s="22"/>
      <c r="F50" s="20" t="str">
        <v>个人微信</v>
      </c>
      <c r="G50" s="20" t="str">
        <v>鱼丸115</v>
      </c>
      <c r="H50" s="20" t="str">
        <v>生财有术</v>
      </c>
      <c r="I50" s="20">
        <v>0</v>
      </c>
      <c r="J50" s="20">
        <v>0</v>
      </c>
      <c r="K50" s="22" t="str">
        <v>-</v>
      </c>
      <c r="L50" s="20" t="str">
        <v>【9进142】,【9体142】,体验卡,渠道_用户分销_李子慕</v>
      </c>
      <c r="M50" s="20" t="str">
        <v>-</v>
      </c>
      <c r="N50" s="22">
        <v>46078.374710648146</v>
      </c>
      <c r="O50" s="20" t="str">
        <v>-</v>
      </c>
      <c r="P50" s="20" t="str">
        <v>其他渠道</v>
      </c>
      <c r="Q50" s="20" t="str">
        <v>扫描二维码</v>
      </c>
      <c r="R50" s="20" t="str">
        <v>o917H0s2vVkZ7dS77HgDjMG2R3BQ</v>
      </c>
      <c r="S50" s="20" t="str">
        <v>wmElzPCwAAqoksMfiAlKqsRh02KweUZQ</v>
      </c>
      <c r="T50" s="21" t="str">
        <v>-</v>
      </c>
      <c r="U50" s="20"/>
      <c r="V50" s="20"/>
      <c r="W50" s="21" t="str">
        <v>B0523_64E4DD300A499D57F4319EA0614EC7F55194F219CF554649F1C4F9C615435A82_D2064</v>
      </c>
      <c r="X50" s="20"/>
      <c r="Y50" s="20"/>
      <c r="Z50" s="20"/>
      <c r="AA50" s="20"/>
      <c r="AB50" s="20"/>
      <c r="AC50" s="20"/>
      <c r="AD50" s="20"/>
      <c r="AE50" s="20"/>
      <c r="AF50" s="20" t="str">
        <v>未知</v>
      </c>
      <c r="AG50" s="20" t="str">
        <v>-</v>
      </c>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t="str">
        <v>渠道_用户分销_李子慕</v>
      </c>
      <c r="CF50" s="20"/>
      <c r="CG50" s="20"/>
      <c r="CH50" s="20"/>
      <c r="CI50" s="20"/>
      <c r="CJ50" s="20"/>
      <c r="CK50" s="20"/>
      <c r="CL50" s="20" t="str">
        <v>【9进142】</v>
      </c>
      <c r="CM50" s="20"/>
      <c r="CN50" s="20"/>
      <c r="CO50" s="20"/>
      <c r="CP50" s="20"/>
      <c r="CQ50" s="20"/>
      <c r="CR50" s="20" t="str">
        <v>体验卡</v>
      </c>
      <c r="CS50" s="20"/>
      <c r="CT50" s="20" t="str">
        <v>【9体142】</v>
      </c>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row>
    <row r="51">
      <c r="A51" s="20" t="str">
        <v>好好</v>
      </c>
      <c r="B51" s="20" t="str">
        <v>【9体142】 好好</v>
      </c>
      <c r="C51" s="21" t="str">
        <v>B0523_FC770798DBA7992D59D28A6B0B036E7F5194F219CF554649F1C4F9C615435A82_D2064</v>
      </c>
      <c r="D51" s="20" t="str">
        <v>未流失</v>
      </c>
      <c r="E51" s="22"/>
      <c r="F51" s="20" t="str">
        <v>个人微信</v>
      </c>
      <c r="G51" s="20" t="str">
        <v>鱼丸115</v>
      </c>
      <c r="H51" s="20" t="str">
        <v>生财有术</v>
      </c>
      <c r="I51" s="20">
        <v>0</v>
      </c>
      <c r="J51" s="20">
        <v>0</v>
      </c>
      <c r="K51" s="22" t="str">
        <v>-</v>
      </c>
      <c r="L51" s="20" t="str">
        <v>【9体142】,渠道_公众号_文章导流(文末)</v>
      </c>
      <c r="M51" s="20" t="str">
        <v>-</v>
      </c>
      <c r="N51" s="22">
        <v>46078.37672453704</v>
      </c>
      <c r="O51" s="20" t="str">
        <v>-</v>
      </c>
      <c r="P51" s="20" t="str">
        <v>通过渠道码 公众号-文末导流—纯文字测试 添加</v>
      </c>
      <c r="Q51" s="20" t="str">
        <v>扫描二维码</v>
      </c>
      <c r="R51" s="20" t="str">
        <v>o917H0ueH6T-43-9KpKUN4XECeXg</v>
      </c>
      <c r="S51" s="20" t="str">
        <v>wmElzPCwAAnoAA0AyxCKMNt_lSCXBgOw</v>
      </c>
      <c r="T51" s="21" t="str">
        <v>-</v>
      </c>
      <c r="U51" s="20"/>
      <c r="V51" s="20"/>
      <c r="W51" s="21" t="str">
        <v>B0523_FC770798DBA7992D59D28A6B0B036E7F5194F219CF554649F1C4F9C615435A82_D2064</v>
      </c>
      <c r="X51" s="20"/>
      <c r="Y51" s="20"/>
      <c r="Z51" s="20"/>
      <c r="AA51" s="20"/>
      <c r="AB51" s="20"/>
      <c r="AC51" s="20"/>
      <c r="AD51" s="20"/>
      <c r="AE51" s="20"/>
      <c r="AF51" s="20" t="str">
        <v>未知</v>
      </c>
      <c r="AG51" s="20" t="str">
        <v>-</v>
      </c>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t="str">
        <v>【9体142】</v>
      </c>
      <c r="CU51" s="20"/>
      <c r="CV51" s="20" t="str">
        <v>渠道_公众号_文章导流(文末)</v>
      </c>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row>
    <row r="52">
      <c r="A52" s="20" t="str">
        <v>富士山下看雪</v>
      </c>
      <c r="B52" s="20" t="str">
        <v>【9体142】 富士山下看雪</v>
      </c>
      <c r="C52" s="20" t="str">
        <v>B0523_E782494A648AE0BE4A0BB80AEEB1E9FB5194F219CF554649F1C4F9C615435A82_D2064</v>
      </c>
      <c r="D52" s="20" t="str">
        <v>未流失</v>
      </c>
      <c r="E52" s="22"/>
      <c r="F52" s="20" t="str">
        <v>个人微信</v>
      </c>
      <c r="G52" s="20" t="str">
        <v>鱼丸115</v>
      </c>
      <c r="H52" s="20" t="str">
        <v>生财有术</v>
      </c>
      <c r="I52" s="20">
        <v>0</v>
      </c>
      <c r="J52" s="20">
        <v>0</v>
      </c>
      <c r="K52" s="22" t="str">
        <v>-</v>
      </c>
      <c r="L52" s="20" t="str">
        <v>【9体142】,体验卡,体验营_直播,用户_新手期,渠道_公众号_关注后+关键词</v>
      </c>
      <c r="M52" s="20" t="str">
        <v>-</v>
      </c>
      <c r="N52" s="22">
        <v>46078.3797337963</v>
      </c>
      <c r="O52" s="20" t="str">
        <v>-</v>
      </c>
      <c r="P52" s="20" t="str">
        <v>通过渠道码 公众号-关注后参与+关键词回复 添加</v>
      </c>
      <c r="Q52" s="20" t="str">
        <v>扫描二维码</v>
      </c>
      <c r="R52" s="20" t="str">
        <v>o917H0re8ZZ3N27HlYTFsYXLY-BI</v>
      </c>
      <c r="S52" s="20" t="str">
        <v>wmElzPCwAAbOn2SlhX7-pGB-ao7IvD1Q</v>
      </c>
      <c r="T52" s="20" t="str">
        <v>-</v>
      </c>
      <c r="U52" s="20"/>
      <c r="V52" s="20"/>
      <c r="W52" s="20" t="str">
        <v>B0523_E782494A648AE0BE4A0BB80AEEB1E9FB5194F219CF554649F1C4F9C615435A82_D2064</v>
      </c>
      <c r="X52" s="20"/>
      <c r="Y52" s="20"/>
      <c r="Z52" s="20"/>
      <c r="AA52" s="20"/>
      <c r="AB52" s="20"/>
      <c r="AC52" s="20"/>
      <c r="AD52" s="20"/>
      <c r="AE52" s="20"/>
      <c r="AF52" s="20" t="str">
        <v>未知</v>
      </c>
      <c r="AG52" s="20" t="str">
        <v>-</v>
      </c>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t="str">
        <v>用户_新手期</v>
      </c>
      <c r="CG52" s="20"/>
      <c r="CH52" s="20"/>
      <c r="CI52" s="20"/>
      <c r="CJ52" s="20"/>
      <c r="CK52" s="20"/>
      <c r="CL52" s="20"/>
      <c r="CM52" s="20"/>
      <c r="CN52" s="20"/>
      <c r="CO52" s="20"/>
      <c r="CP52" s="20"/>
      <c r="CQ52" s="20"/>
      <c r="CR52" s="20" t="str">
        <v>体验卡</v>
      </c>
      <c r="CS52" s="20"/>
      <c r="CT52" s="20" t="str">
        <v>【9体142】</v>
      </c>
      <c r="CU52" s="20" t="str">
        <v>体验营_直播</v>
      </c>
      <c r="CV52" s="20" t="str">
        <v>渠道_公众号_关注后+关键词</v>
      </c>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row>
    <row r="53">
      <c r="A53" s="20" t="str">
        <v>machine</v>
      </c>
      <c r="B53" s="20" t="str">
        <v>问 【9体142】 machine</v>
      </c>
      <c r="C53" s="20" t="str">
        <v>B0523_6B9852D9A284B57EE4BB006D6682D1A95194F219CF554649F1C4F9C615435A82_D2064</v>
      </c>
      <c r="D53" s="20" t="str">
        <v>未流失</v>
      </c>
      <c r="E53" s="22"/>
      <c r="F53" s="20" t="str">
        <v>个人微信</v>
      </c>
      <c r="G53" s="20" t="str">
        <v>鱼丸115</v>
      </c>
      <c r="H53" s="20" t="str">
        <v>生财有术</v>
      </c>
      <c r="I53" s="20">
        <v>0</v>
      </c>
      <c r="J53" s="20">
        <v>0</v>
      </c>
      <c r="K53" s="22" t="str">
        <v>-</v>
      </c>
      <c r="L53" s="20" t="str">
        <v>渠道_公众号_文章导流(文末),用户_探索期,问卷_已填,体验卡,【9体142】</v>
      </c>
      <c r="M53" s="20" t="str">
        <v>-</v>
      </c>
      <c r="N53" s="22">
        <v>46078.3859375</v>
      </c>
      <c r="O53" s="20" t="str">
        <v>-</v>
      </c>
      <c r="P53" s="20" t="str">
        <v>通过渠道码 公众号-文章导流(文末)_周三 添加</v>
      </c>
      <c r="Q53" s="20" t="str">
        <v>扫描二维码</v>
      </c>
      <c r="R53" s="20" t="str">
        <v>o917H0sqvs54eXaEipX_wIZ6g2sA</v>
      </c>
      <c r="S53" s="20" t="str">
        <v>wmElzPCwAANqRPN_Ho-jQhqP3sYlMxNw</v>
      </c>
      <c r="T53" s="20" t="str">
        <v>-</v>
      </c>
      <c r="U53" s="20"/>
      <c r="V53" s="20"/>
      <c r="W53" s="20" t="str">
        <v>B0523_6B9852D9A284B57EE4BB006D6682D1A95194F219CF554649F1C4F9C615435A82_D2064</v>
      </c>
      <c r="X53" s="20"/>
      <c r="Y53" s="20"/>
      <c r="Z53" s="20"/>
      <c r="AA53" s="20"/>
      <c r="AB53" s="20"/>
      <c r="AC53" s="20"/>
      <c r="AD53" s="20"/>
      <c r="AE53" s="20"/>
      <c r="AF53" s="20" t="str">
        <v>未知</v>
      </c>
      <c r="AG53" s="20" t="str">
        <v>-</v>
      </c>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t="str">
        <v>用户_探索期</v>
      </c>
      <c r="CG53" s="20"/>
      <c r="CH53" s="20"/>
      <c r="CI53" s="20"/>
      <c r="CJ53" s="20"/>
      <c r="CK53" s="20"/>
      <c r="CL53" s="20"/>
      <c r="CM53" s="20"/>
      <c r="CN53" s="20"/>
      <c r="CO53" s="20"/>
      <c r="CP53" s="20" t="str">
        <v>问卷_已填</v>
      </c>
      <c r="CQ53" s="20"/>
      <c r="CR53" s="20" t="str">
        <v>体验卡</v>
      </c>
      <c r="CS53" s="20"/>
      <c r="CT53" s="20" t="str">
        <v>【9体142】</v>
      </c>
      <c r="CU53" s="20"/>
      <c r="CV53" s="20" t="str">
        <v>渠道_公众号_文章导流(文末)</v>
      </c>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row>
    <row r="54">
      <c r="A54" s="20" t="str">
        <v>慎独</v>
      </c>
      <c r="B54" s="20" t="str">
        <v>【9体142】 慎独</v>
      </c>
      <c r="C54" s="20"/>
      <c r="D54" s="20" t="str">
        <v>未流失</v>
      </c>
      <c r="E54" s="20"/>
      <c r="F54" s="20" t="str">
        <v>个人微信</v>
      </c>
      <c r="G54" s="20" t="str">
        <v>鱼丸115</v>
      </c>
      <c r="H54" s="20" t="str">
        <v>生财有术</v>
      </c>
      <c r="I54" s="20">
        <v>0</v>
      </c>
      <c r="J54" s="20">
        <v>0</v>
      </c>
      <c r="K54" s="22" t="str">
        <v>-</v>
      </c>
      <c r="L54" s="20" t="str">
        <v>【9进142】,体验卡,渠道_公众号_文章导流(文末),【9体142】</v>
      </c>
      <c r="M54" s="20" t="str">
        <v>-</v>
      </c>
      <c r="N54" s="22">
        <v>46078.39197916666</v>
      </c>
      <c r="O54" s="20" t="str">
        <v>-</v>
      </c>
      <c r="P54" s="20" t="str">
        <v>通过渠道码 公众号-文末导流—纯文字测试 添加</v>
      </c>
      <c r="Q54" s="20" t="str">
        <v>扫描二维码</v>
      </c>
      <c r="R54" s="20" t="str">
        <v>o917H0kRX7lzL3s6QbhPW5hMG1IQ</v>
      </c>
      <c r="S54" s="20" t="str">
        <v>wmElzPCwAA2OEQcu6DB2jJn3GsjqLXjw</v>
      </c>
      <c r="T54" s="20" t="str">
        <v>-</v>
      </c>
      <c r="U54" s="20"/>
      <c r="V54" s="20"/>
      <c r="W54" s="20" t="str">
        <v>B0523_660F66D6C01154B54CBB4F085756C57E5194F219CF554649F1C4F9C615435A82_D2064</v>
      </c>
      <c r="X54" s="20"/>
      <c r="Y54" s="20"/>
      <c r="Z54" s="20"/>
      <c r="AA54" s="20"/>
      <c r="AB54" s="20"/>
      <c r="AC54" s="20"/>
      <c r="AD54" s="20"/>
      <c r="AE54" s="20"/>
      <c r="AF54" s="20" t="str">
        <v>未知</v>
      </c>
      <c r="AG54" s="20" t="str">
        <v>-</v>
      </c>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t="str">
        <v>【9进142】</v>
      </c>
      <c r="CM54" s="20"/>
      <c r="CN54" s="20"/>
      <c r="CO54" s="20"/>
      <c r="CP54" s="20"/>
      <c r="CQ54" s="20"/>
      <c r="CR54" s="20" t="str">
        <v>体验卡</v>
      </c>
      <c r="CS54" s="20"/>
      <c r="CT54" s="20" t="str">
        <v>【9体142】</v>
      </c>
      <c r="CU54" s="20"/>
      <c r="CV54" s="20" t="str">
        <v>渠道_公众号_文章导流(文末)</v>
      </c>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row>
    <row r="55">
      <c r="A55" s="20" t="str">
        <v>肉卡</v>
      </c>
      <c r="B55" s="20" t="str">
        <v>【9体142】 肉卡</v>
      </c>
      <c r="C55" s="20" t="str">
        <v>B0523_85999867D011345DEB287E4D3403AD655194F219CF554649F1C4F9C615435A82_D2064</v>
      </c>
      <c r="D55" s="20" t="str">
        <v>未流失</v>
      </c>
      <c r="E55" s="22"/>
      <c r="F55" s="20" t="str">
        <v>个人微信</v>
      </c>
      <c r="G55" s="20" t="str">
        <v>鱼丸115</v>
      </c>
      <c r="H55" s="20" t="str">
        <v>生财有术</v>
      </c>
      <c r="I55" s="20">
        <v>0</v>
      </c>
      <c r="J55" s="20">
        <v>0</v>
      </c>
      <c r="K55" s="22" t="str">
        <v>-</v>
      </c>
      <c r="L55" s="20" t="str">
        <v>【9体142】,【9进142】,渠道_用户分销_陈雨杰</v>
      </c>
      <c r="M55" s="20" t="str">
        <v>-</v>
      </c>
      <c r="N55" s="22">
        <v>46078.39994212963</v>
      </c>
      <c r="O55" s="20" t="str">
        <v>-</v>
      </c>
      <c r="P55" s="20" t="str">
        <v>其他渠道</v>
      </c>
      <c r="Q55" s="20" t="str">
        <v>扫描二维码</v>
      </c>
      <c r="R55" s="20" t="str">
        <v>o917H0lNY0eLAvFlv5x8fIRtC1oc</v>
      </c>
      <c r="S55" s="20" t="str">
        <v>wmElzPCwAAjo_OFvxoJuNfSnWLrAW-jQ</v>
      </c>
      <c r="T55" s="20" t="str">
        <v>-</v>
      </c>
      <c r="U55" s="20"/>
      <c r="V55" s="20"/>
      <c r="W55" s="20" t="str">
        <v>B0523_85999867D011345DEB287E4D3403AD655194F219CF554649F1C4F9C615435A82_D2064</v>
      </c>
      <c r="X55" s="20"/>
      <c r="Y55" s="20"/>
      <c r="Z55" s="20"/>
      <c r="AA55" s="20"/>
      <c r="AB55" s="20"/>
      <c r="AC55" s="20"/>
      <c r="AD55" s="20"/>
      <c r="AE55" s="20"/>
      <c r="AF55" s="20" t="str">
        <v>未知</v>
      </c>
      <c r="AG55" s="20" t="str">
        <v>-</v>
      </c>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t="str">
        <v>渠道_用户分销_陈雨杰</v>
      </c>
      <c r="CF55" s="20"/>
      <c r="CG55" s="20"/>
      <c r="CH55" s="20"/>
      <c r="CI55" s="20"/>
      <c r="CJ55" s="20"/>
      <c r="CK55" s="20"/>
      <c r="CL55" s="20" t="str">
        <v>【9进142】</v>
      </c>
      <c r="CM55" s="20"/>
      <c r="CN55" s="20"/>
      <c r="CO55" s="20"/>
      <c r="CP55" s="20"/>
      <c r="CQ55" s="20"/>
      <c r="CR55" s="20"/>
      <c r="CS55" s="20"/>
      <c r="CT55" s="20" t="str">
        <v>【9体142】</v>
      </c>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row>
    <row r="56">
      <c r="A56" s="20" t="str">
        <v>西秋月</v>
      </c>
      <c r="B56" s="20" t="str">
        <v>问 【9体142】 西秋月</v>
      </c>
      <c r="C56" s="20" t="str">
        <v>B0523_221A8BD61E3699914346FE41D5DC7DB55194F219CF554649F1C4F9C615435A82_D2064</v>
      </c>
      <c r="D56" s="20" t="str">
        <v>未流失</v>
      </c>
      <c r="E56" s="20"/>
      <c r="F56" s="20" t="str">
        <v>个人微信</v>
      </c>
      <c r="G56" s="20" t="str">
        <v>鱼丸115</v>
      </c>
      <c r="H56" s="20" t="str">
        <v>生财有术</v>
      </c>
      <c r="I56" s="20">
        <v>0</v>
      </c>
      <c r="J56" s="20">
        <v>0</v>
      </c>
      <c r="K56" s="22" t="str">
        <v>-</v>
      </c>
      <c r="L56" s="20" t="str">
        <v>用户_探索期,渠道_知识星球_搜索引擎,体验卡,体验营_直播,【9进142】,问卷_已填,【9体142】</v>
      </c>
      <c r="M56" s="20" t="str">
        <v>-</v>
      </c>
      <c r="N56" s="22">
        <v>46078.41695601852</v>
      </c>
      <c r="O56" s="20" t="str">
        <v>-</v>
      </c>
      <c r="P56" s="20" t="str">
        <v>通过渠道码 知识星球-搜索引擎 添加</v>
      </c>
      <c r="Q56" s="20" t="str">
        <v>扫描二维码</v>
      </c>
      <c r="R56" s="20" t="str">
        <v>o917H0pwXUb3IC8XqlKJP0x4218I</v>
      </c>
      <c r="S56" s="20" t="str">
        <v>wmElzPCwAA3daH4_xvKDv5b1Pvoyn-sg</v>
      </c>
      <c r="T56" s="20" t="str">
        <v>-</v>
      </c>
      <c r="U56" s="20"/>
      <c r="V56" s="20"/>
      <c r="W56" s="20" t="str">
        <v>B0523_221A8BD61E3699914346FE41D5DC7DB55194F219CF554649F1C4F9C615435A82_D2064</v>
      </c>
      <c r="X56" s="20"/>
      <c r="Y56" s="20"/>
      <c r="Z56" s="20"/>
      <c r="AA56" s="20"/>
      <c r="AB56" s="20"/>
      <c r="AC56" s="20"/>
      <c r="AD56" s="20"/>
      <c r="AE56" s="20"/>
      <c r="AF56" s="20" t="str">
        <v>未知</v>
      </c>
      <c r="AG56" s="20" t="str">
        <v>-</v>
      </c>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t="str">
        <v>用户_探索期</v>
      </c>
      <c r="CG56" s="20"/>
      <c r="CH56" s="20"/>
      <c r="CI56" s="20"/>
      <c r="CJ56" s="20"/>
      <c r="CK56" s="20"/>
      <c r="CL56" s="20" t="str">
        <v>【9进142】</v>
      </c>
      <c r="CM56" s="20"/>
      <c r="CN56" s="20"/>
      <c r="CO56" s="20"/>
      <c r="CP56" s="20" t="str">
        <v>问卷_已填</v>
      </c>
      <c r="CQ56" s="20"/>
      <c r="CR56" s="20" t="str">
        <v>体验卡</v>
      </c>
      <c r="CS56" s="20"/>
      <c r="CT56" s="20" t="str">
        <v>【9体142】</v>
      </c>
      <c r="CU56" s="20" t="str">
        <v>体验营_直播</v>
      </c>
      <c r="CV56" s="20" t="str">
        <v>渠道_知识星球_搜索引擎</v>
      </c>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row>
    <row r="57">
      <c r="A57" s="20" t="str">
        <v>牛</v>
      </c>
      <c r="B57" s="20" t="str">
        <v>【9体142】 牛</v>
      </c>
      <c r="C57" s="20" t="str">
        <v>B0523_781B1F9B0AFC5AAF56F6C47B39D1222B5194F219CF554649F1C4F9C615435A82_D2064</v>
      </c>
      <c r="D57" s="20" t="str">
        <v>未流失</v>
      </c>
      <c r="E57" s="20"/>
      <c r="F57" s="20" t="str">
        <v>个人微信</v>
      </c>
      <c r="G57" s="20" t="str">
        <v>鱼丸115</v>
      </c>
      <c r="H57" s="20" t="str">
        <v>生财有术</v>
      </c>
      <c r="I57" s="20">
        <v>0</v>
      </c>
      <c r="J57" s="20">
        <v>0</v>
      </c>
      <c r="K57" s="22" t="str">
        <v>-</v>
      </c>
      <c r="L57" s="20" t="str">
        <v>渠道_公众号_关注后+关键词,【9进142】,体验营_直播,【9体142】</v>
      </c>
      <c r="M57" s="20" t="str">
        <v>-</v>
      </c>
      <c r="N57" s="22">
        <v>46078.41914351852</v>
      </c>
      <c r="O57" s="20" t="str">
        <v>-</v>
      </c>
      <c r="P57" s="20" t="str">
        <v>通过渠道码 公众号-关注后参与+关键词回复 添加</v>
      </c>
      <c r="Q57" s="20" t="str">
        <v>扫描二维码</v>
      </c>
      <c r="R57" s="20" t="str">
        <v>o917H0kZeqWjxRSjvqp_FKOUwv-I</v>
      </c>
      <c r="S57" s="20" t="str">
        <v>wmElzPCwAANVflcHeUT75pHMmRvf3F6w</v>
      </c>
      <c r="T57" s="20" t="str">
        <v>-</v>
      </c>
      <c r="U57" s="20"/>
      <c r="V57" s="20"/>
      <c r="W57" s="20" t="str">
        <v>B0523_781B1F9B0AFC5AAF56F6C47B39D1222B5194F219CF554649F1C4F9C615435A82_D2064</v>
      </c>
      <c r="X57" s="20"/>
      <c r="Y57" s="20"/>
      <c r="Z57" s="20"/>
      <c r="AA57" s="20"/>
      <c r="AB57" s="20"/>
      <c r="AC57" s="20"/>
      <c r="AD57" s="20"/>
      <c r="AE57" s="20"/>
      <c r="AF57" s="20" t="str">
        <v>未知</v>
      </c>
      <c r="AG57" s="20" t="str">
        <v>-</v>
      </c>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t="str">
        <v>【9进142】</v>
      </c>
      <c r="CM57" s="20"/>
      <c r="CN57" s="20"/>
      <c r="CO57" s="20"/>
      <c r="CP57" s="20"/>
      <c r="CQ57" s="20"/>
      <c r="CR57" s="20"/>
      <c r="CS57" s="20"/>
      <c r="CT57" s="20" t="str">
        <v>【9体142】</v>
      </c>
      <c r="CU57" s="20" t="str">
        <v>体验营_直播</v>
      </c>
      <c r="CV57" s="20" t="str">
        <v>渠道_公众号_关注后+关键词</v>
      </c>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row>
    <row r="58">
      <c r="A58" s="20" t="str">
        <v>淡然 (常慧)</v>
      </c>
      <c r="B58" s="20" t="str">
        <v>问 【9体142】 淡然 (常慧)</v>
      </c>
      <c r="C58" s="21" t="str">
        <v>B0523_92CB6B161C69C9C376423CC6E8AE79AA5194F219CF554649F1C4F9C615435A82_D2064</v>
      </c>
      <c r="D58" s="20" t="str">
        <v>未流失</v>
      </c>
      <c r="E58" s="22"/>
      <c r="F58" s="20" t="str">
        <v>个人微信</v>
      </c>
      <c r="G58" s="20" t="str">
        <v>鱼丸115</v>
      </c>
      <c r="H58" s="20" t="str">
        <v>生财有术</v>
      </c>
      <c r="I58" s="20">
        <v>0</v>
      </c>
      <c r="J58" s="20">
        <v>0</v>
      </c>
      <c r="K58" s="22" t="str">
        <v>-</v>
      </c>
      <c r="L58" s="20" t="str">
        <v>渠道_公众号_文章导流(文末),问卷_已填,【9体142】,用户_探索期</v>
      </c>
      <c r="M58" s="20" t="str">
        <v>-</v>
      </c>
      <c r="N58" s="22">
        <v>46078.43021990741</v>
      </c>
      <c r="O58" s="20" t="str">
        <v>-</v>
      </c>
      <c r="P58" s="20" t="str">
        <v>通过渠道码 公众号-文章导流(文末)_周二 添加</v>
      </c>
      <c r="Q58" s="20" t="str">
        <v>扫描二维码</v>
      </c>
      <c r="R58" s="20" t="str">
        <v>o917H0lKtLU86FYpw7aiqONPHhvA</v>
      </c>
      <c r="S58" s="20" t="str">
        <v>wmElzPCwAAZ_oLE4kFxpeIj2FnaSS6gg</v>
      </c>
      <c r="T58" s="21" t="str">
        <v>-</v>
      </c>
      <c r="U58" s="20"/>
      <c r="V58" s="20"/>
      <c r="W58" s="21" t="str">
        <v>B0523_92CB6B161C69C9C376423CC6E8AE79AA5194F219CF554649F1C4F9C615435A82_D2064</v>
      </c>
      <c r="X58" s="20"/>
      <c r="Y58" s="20"/>
      <c r="Z58" s="20"/>
      <c r="AA58" s="20"/>
      <c r="AB58" s="20"/>
      <c r="AC58" s="20"/>
      <c r="AD58" s="20"/>
      <c r="AE58" s="20"/>
      <c r="AF58" s="20" t="str">
        <v>未知</v>
      </c>
      <c r="AG58" s="20" t="str">
        <v>-</v>
      </c>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t="str">
        <v>用户_探索期</v>
      </c>
      <c r="CG58" s="20"/>
      <c r="CH58" s="20"/>
      <c r="CI58" s="20"/>
      <c r="CJ58" s="20"/>
      <c r="CK58" s="20"/>
      <c r="CL58" s="20"/>
      <c r="CM58" s="20"/>
      <c r="CN58" s="20"/>
      <c r="CO58" s="20"/>
      <c r="CP58" s="20" t="str">
        <v>问卷_已填</v>
      </c>
      <c r="CQ58" s="20"/>
      <c r="CR58" s="20"/>
      <c r="CS58" s="20"/>
      <c r="CT58" s="20" t="str">
        <v>【9体142】</v>
      </c>
      <c r="CU58" s="20"/>
      <c r="CV58" s="20" t="str">
        <v>渠道_公众号_文章导流(文末)</v>
      </c>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row>
    <row r="59">
      <c r="A59" s="20" t="str">
        <v>废狗</v>
      </c>
      <c r="B59" s="20" t="str">
        <v>【9体142】 废狗</v>
      </c>
      <c r="C59" s="21" t="str">
        <v>B0523_A61AB2DAD097DDBEAE5A77E6012023A85194F219CF554649F1C4F9C615435A82_D2064</v>
      </c>
      <c r="D59" s="20" t="str">
        <v>未流失</v>
      </c>
      <c r="E59" s="22"/>
      <c r="F59" s="20" t="str">
        <v>个人微信</v>
      </c>
      <c r="G59" s="20" t="str">
        <v>鱼丸115</v>
      </c>
      <c r="H59" s="20" t="str">
        <v>生财有术</v>
      </c>
      <c r="I59" s="20">
        <v>0</v>
      </c>
      <c r="J59" s="20">
        <v>0</v>
      </c>
      <c r="K59" s="22" t="str">
        <v>-</v>
      </c>
      <c r="L59" s="20" t="str">
        <v>体验卡,【9体142】</v>
      </c>
      <c r="M59" s="20" t="str">
        <v>-</v>
      </c>
      <c r="N59" s="22">
        <v>46078.43056712963</v>
      </c>
      <c r="O59" s="20" t="str">
        <v>-</v>
      </c>
      <c r="P59" s="20" t="str">
        <v>-</v>
      </c>
      <c r="Q59" s="20" t="str">
        <v>名片分享</v>
      </c>
      <c r="R59" s="20" t="str">
        <v>o917H0sYGWMt62WrBvb5ianGp5vM</v>
      </c>
      <c r="S59" s="20" t="str">
        <v>wmElzPCwAAoRuySuQ1FIzRfMdab_-uBA</v>
      </c>
      <c r="T59" s="20" t="str">
        <v>-</v>
      </c>
      <c r="U59" s="20"/>
      <c r="V59" s="20"/>
      <c r="W59" s="21" t="str">
        <v>B0523_A61AB2DAD097DDBEAE5A77E6012023A85194F219CF554649F1C4F9C615435A82_D2064</v>
      </c>
      <c r="X59" s="20"/>
      <c r="Y59" s="20"/>
      <c r="Z59" s="20"/>
      <c r="AA59" s="20"/>
      <c r="AB59" s="20"/>
      <c r="AC59" s="20"/>
      <c r="AD59" s="20"/>
      <c r="AE59" s="20"/>
      <c r="AF59" s="20" t="str">
        <v>未知</v>
      </c>
      <c r="AG59" s="20" t="str">
        <v>-</v>
      </c>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t="str">
        <v>体验卡</v>
      </c>
      <c r="CS59" s="20"/>
      <c r="CT59" s="20" t="str">
        <v>【9体142】</v>
      </c>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row>
    <row r="60">
      <c r="A60" s="20" t="str">
        <v>一觉睡到小时候</v>
      </c>
      <c r="B60" s="20" t="str">
        <v>【9体142】 一觉睡到小时候</v>
      </c>
      <c r="C60" s="21" t="str">
        <v>B0523_D09F4E80D4B42C1186E86900E3D404D75194F219CF554649F1C4F9C615435A82_D2064</v>
      </c>
      <c r="D60" s="20" t="str">
        <v>未流失</v>
      </c>
      <c r="E60" s="22"/>
      <c r="F60" s="20" t="str">
        <v>个人微信</v>
      </c>
      <c r="G60" s="20" t="str">
        <v>鱼丸115</v>
      </c>
      <c r="H60" s="20" t="str">
        <v>生财有术</v>
      </c>
      <c r="I60" s="20">
        <v>0</v>
      </c>
      <c r="J60" s="20">
        <v>0</v>
      </c>
      <c r="K60" s="22" t="str">
        <v>-</v>
      </c>
      <c r="L60" s="20" t="str">
        <v>体验卡,渠道_用户分销_冬冬,【9体142】</v>
      </c>
      <c r="M60" s="20" t="str">
        <v>-</v>
      </c>
      <c r="N60" s="22">
        <v>46078.430659722224</v>
      </c>
      <c r="O60" s="20" t="str">
        <v>-</v>
      </c>
      <c r="P60" s="20" t="str">
        <v>其他渠道</v>
      </c>
      <c r="Q60" s="20" t="str">
        <v>扫描二维码</v>
      </c>
      <c r="R60" s="20" t="str">
        <v>o917H0m8abFcmOXfxO5gMDS9QkkQ</v>
      </c>
      <c r="S60" s="20" t="str">
        <v>wmElzPCwAA4t7EFez7tDcFXt1tPYZ63w</v>
      </c>
      <c r="T60" s="20" t="str">
        <v>-</v>
      </c>
      <c r="U60" s="20"/>
      <c r="V60" s="20"/>
      <c r="W60" s="21" t="str">
        <v>B0523_D09F4E80D4B42C1186E86900E3D404D75194F219CF554649F1C4F9C615435A82_D2064</v>
      </c>
      <c r="X60" s="20"/>
      <c r="Y60" s="20"/>
      <c r="Z60" s="20"/>
      <c r="AA60" s="20"/>
      <c r="AB60" s="20"/>
      <c r="AC60" s="20"/>
      <c r="AD60" s="20"/>
      <c r="AE60" s="20"/>
      <c r="AF60" s="20" t="str">
        <v>未知</v>
      </c>
      <c r="AG60" s="20" t="str">
        <v>-</v>
      </c>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t="str">
        <v>渠道_用户分销_冬冬</v>
      </c>
      <c r="CF60" s="20"/>
      <c r="CG60" s="20"/>
      <c r="CH60" s="20"/>
      <c r="CI60" s="20"/>
      <c r="CJ60" s="20"/>
      <c r="CK60" s="20"/>
      <c r="CL60" s="20"/>
      <c r="CM60" s="20"/>
      <c r="CN60" s="20"/>
      <c r="CO60" s="20"/>
      <c r="CP60" s="20"/>
      <c r="CQ60" s="20"/>
      <c r="CR60" s="20" t="str">
        <v>体验卡</v>
      </c>
      <c r="CS60" s="20"/>
      <c r="CT60" s="20" t="str">
        <v>【9体142】</v>
      </c>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row>
    <row r="61">
      <c r="A61" s="20" t="str">
        <v>无事小神仙</v>
      </c>
      <c r="B61" s="20" t="str">
        <v>【9体142】 无事小神仙</v>
      </c>
      <c r="C61" s="21" t="str">
        <v>B0523_5C741EB18E20E92EEB6EE6876E60D3135194F219CF554649F1C4F9C615435A82_D2064</v>
      </c>
      <c r="D61" s="20" t="str">
        <v>未流失</v>
      </c>
      <c r="E61" s="20"/>
      <c r="F61" s="20" t="str">
        <v>个人微信</v>
      </c>
      <c r="G61" s="20" t="str">
        <v>鱼丸115</v>
      </c>
      <c r="H61" s="20" t="str">
        <v>生财有术</v>
      </c>
      <c r="I61" s="20">
        <v>0</v>
      </c>
      <c r="J61" s="20">
        <v>0</v>
      </c>
      <c r="K61" s="22" t="str">
        <v>-</v>
      </c>
      <c r="L61" s="20" t="str">
        <v>【9体142】</v>
      </c>
      <c r="M61" s="20" t="str">
        <v>-</v>
      </c>
      <c r="N61" s="22">
        <v>46078.43068287037</v>
      </c>
      <c r="O61" s="20" t="str">
        <v>-</v>
      </c>
      <c r="P61" s="20" t="str">
        <v>-</v>
      </c>
      <c r="Q61" s="20" t="str">
        <v>名片分享</v>
      </c>
      <c r="R61" s="20" t="str">
        <v>o917H0sZWXtwP9S1hOU-S0vxhmR0</v>
      </c>
      <c r="S61" s="20" t="str">
        <v>wmElzPCwAADGhQfLOezaIQ8bmScWfxCg</v>
      </c>
      <c r="T61" s="20" t="str">
        <v>-</v>
      </c>
      <c r="U61" s="20"/>
      <c r="V61" s="20"/>
      <c r="W61" s="21" t="str">
        <v>B0523_5C741EB18E20E92EEB6EE6876E60D3135194F219CF554649F1C4F9C615435A82_D2064</v>
      </c>
      <c r="X61" s="20"/>
      <c r="Y61" s="20"/>
      <c r="Z61" s="20"/>
      <c r="AA61" s="20"/>
      <c r="AB61" s="20"/>
      <c r="AC61" s="20"/>
      <c r="AD61" s="20"/>
      <c r="AE61" s="20"/>
      <c r="AF61" s="20" t="str">
        <v>未知</v>
      </c>
      <c r="AG61" s="20" t="str">
        <v>-</v>
      </c>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t="str">
        <v>【9体142】</v>
      </c>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row>
    <row r="62">
      <c r="A62" s="20" t="str">
        <v>墨子很白</v>
      </c>
      <c r="B62" s="20" t="str">
        <v>【9体142】 墨子很白</v>
      </c>
      <c r="C62" s="21" t="str">
        <v>B0523_DA2363B976774511D3DC2676C33D7CC35194F219CF554649F1C4F9C615435A82_D2064</v>
      </c>
      <c r="D62" s="20" t="str">
        <v>未流失</v>
      </c>
      <c r="E62" s="20"/>
      <c r="F62" s="20" t="str">
        <v>个人微信</v>
      </c>
      <c r="G62" s="20" t="str">
        <v>鱼丸115</v>
      </c>
      <c r="H62" s="20" t="str">
        <v>生财有术</v>
      </c>
      <c r="I62" s="20">
        <v>0</v>
      </c>
      <c r="J62" s="20">
        <v>0</v>
      </c>
      <c r="K62" s="22" t="str">
        <v>-</v>
      </c>
      <c r="L62" s="20" t="str">
        <v>【9体142】,渠道_公众号_文章导流(文末)</v>
      </c>
      <c r="M62" s="20" t="str">
        <v>-</v>
      </c>
      <c r="N62" s="22">
        <v>46078.43082175926</v>
      </c>
      <c r="O62" s="20" t="str">
        <v>-</v>
      </c>
      <c r="P62" s="20" t="str">
        <v>通过渠道码 公众号-文章导流(文末)_周四 添加</v>
      </c>
      <c r="Q62" s="20" t="str">
        <v>扫描二维码</v>
      </c>
      <c r="R62" s="20" t="str">
        <v>o917H0iPY4XSNZDEY1XnLqGRLX7Q</v>
      </c>
      <c r="S62" s="20" t="str">
        <v>wmElzPCwAAiNbfHyjtKs2HSOzlxjsfRA</v>
      </c>
      <c r="T62" s="20" t="str">
        <v>-</v>
      </c>
      <c r="U62" s="20"/>
      <c r="V62" s="20"/>
      <c r="W62" s="21" t="str">
        <v>B0523_DA2363B976774511D3DC2676C33D7CC35194F219CF554649F1C4F9C615435A82_D2064</v>
      </c>
      <c r="X62" s="20"/>
      <c r="Y62" s="20"/>
      <c r="Z62" s="20"/>
      <c r="AA62" s="20"/>
      <c r="AB62" s="20"/>
      <c r="AC62" s="20"/>
      <c r="AD62" s="20"/>
      <c r="AE62" s="20"/>
      <c r="AF62" s="20" t="str">
        <v>未知</v>
      </c>
      <c r="AG62" s="20" t="str">
        <v>-</v>
      </c>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t="str">
        <v>【9体142】</v>
      </c>
      <c r="CU62" s="20"/>
      <c r="CV62" s="20" t="str">
        <v>渠道_公众号_文章导流(文末)</v>
      </c>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row>
    <row r="63">
      <c r="A63" s="20" t="str">
        <v>一三</v>
      </c>
      <c r="B63" s="20" t="str">
        <v>【9体142】 一三</v>
      </c>
      <c r="C63" s="21" t="str">
        <v>B0523_A4CF8DD220B6A094C0A5363E65148F975194F219CF554649F1C4F9C615435A82_D2064</v>
      </c>
      <c r="D63" s="20" t="str">
        <v>未流失</v>
      </c>
      <c r="E63" s="22"/>
      <c r="F63" s="20" t="str">
        <v>个人微信</v>
      </c>
      <c r="G63" s="20" t="str">
        <v>鱼丸115</v>
      </c>
      <c r="H63" s="20" t="str">
        <v>生财有术</v>
      </c>
      <c r="I63" s="20">
        <v>0</v>
      </c>
      <c r="J63" s="20">
        <v>0</v>
      </c>
      <c r="K63" s="22" t="str">
        <v>-</v>
      </c>
      <c r="L63" s="20" t="str">
        <v>体验卡,【9体142】,渠道_用户分销_查宇</v>
      </c>
      <c r="M63" s="20" t="str">
        <v>-</v>
      </c>
      <c r="N63" s="22">
        <v>46078.44130787037</v>
      </c>
      <c r="O63" s="20" t="str">
        <v>-</v>
      </c>
      <c r="P63" s="20" t="str">
        <v>其他渠道</v>
      </c>
      <c r="Q63" s="20" t="str">
        <v>扫描二维码</v>
      </c>
      <c r="R63" s="20" t="str">
        <v>o917H0ueTey69aJvhc7IWkzVzzI4</v>
      </c>
      <c r="S63" s="20" t="str">
        <v>wmElzPCwAAPAJsGIXr7Sk_6AmaRhNENg</v>
      </c>
      <c r="T63" s="21" t="str">
        <v>-</v>
      </c>
      <c r="U63" s="20"/>
      <c r="V63" s="20"/>
      <c r="W63" s="21" t="str">
        <v>B0523_A4CF8DD220B6A094C0A5363E65148F975194F219CF554649F1C4F9C615435A82_D2064</v>
      </c>
      <c r="X63" s="20"/>
      <c r="Y63" s="20"/>
      <c r="Z63" s="20"/>
      <c r="AA63" s="20"/>
      <c r="AB63" s="20"/>
      <c r="AC63" s="20"/>
      <c r="AD63" s="20"/>
      <c r="AE63" s="20"/>
      <c r="AF63" s="20" t="str">
        <v>未知</v>
      </c>
      <c r="AG63" s="20" t="str">
        <v>-</v>
      </c>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t="str">
        <v>渠道_用户分销_查宇</v>
      </c>
      <c r="CF63" s="20"/>
      <c r="CG63" s="20"/>
      <c r="CH63" s="20"/>
      <c r="CI63" s="20"/>
      <c r="CJ63" s="20"/>
      <c r="CK63" s="20"/>
      <c r="CL63" s="20"/>
      <c r="CM63" s="20"/>
      <c r="CN63" s="20"/>
      <c r="CO63" s="20"/>
      <c r="CP63" s="20"/>
      <c r="CQ63" s="20"/>
      <c r="CR63" s="20" t="str">
        <v>体验卡</v>
      </c>
      <c r="CS63" s="20"/>
      <c r="CT63" s="20" t="str">
        <v>【9体142】</v>
      </c>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row>
    <row r="64">
      <c r="A64" s="20" t="str">
        <v>Lulu 王靖鹭</v>
      </c>
      <c r="B64" s="20" t="str">
        <v>问 【9体142】 Lulu 王靖鹭</v>
      </c>
      <c r="C64" s="20" t="str">
        <v>B0523_5389AF88B4E82F92F597E55C9D7684135194F219CF554649F1C4F9C615435A82_D2064</v>
      </c>
      <c r="D64" s="20" t="str">
        <v>未流失</v>
      </c>
      <c r="E64" s="20"/>
      <c r="F64" s="20" t="str">
        <v>个人微信</v>
      </c>
      <c r="G64" s="20" t="str">
        <v>鱼丸115</v>
      </c>
      <c r="H64" s="20" t="str">
        <v>生财有术</v>
      </c>
      <c r="I64" s="20">
        <v>0</v>
      </c>
      <c r="J64" s="20">
        <v>0</v>
      </c>
      <c r="K64" s="22" t="str">
        <v>-</v>
      </c>
      <c r="L64" s="20" t="str">
        <v>【9体142】,用户_新手期,问卷_已填,渠道_公众号_文章导流(文末)</v>
      </c>
      <c r="M64" s="20" t="str">
        <v>-</v>
      </c>
      <c r="N64" s="22">
        <v>46078.4515625</v>
      </c>
      <c r="O64" s="20" t="str">
        <v>-</v>
      </c>
      <c r="P64" s="20" t="str">
        <v>通过渠道码 公众号-文末导流—纯文字测试 添加</v>
      </c>
      <c r="Q64" s="20" t="str">
        <v>扫描二维码</v>
      </c>
      <c r="R64" s="20" t="str">
        <v>o917H0qY7J92VVsgCt4kkalR6Ap8</v>
      </c>
      <c r="S64" s="20" t="str">
        <v>wmElzPCwAAS_QKA43CwmjCBuz8ZcMVaA</v>
      </c>
      <c r="T64" s="20" t="str">
        <v>-</v>
      </c>
      <c r="U64" s="20"/>
      <c r="V64" s="20"/>
      <c r="W64" s="20" t="str">
        <v>B0523_5389AF88B4E82F92F597E55C9D7684135194F219CF554649F1C4F9C615435A82_D2064</v>
      </c>
      <c r="X64" s="20"/>
      <c r="Y64" s="20"/>
      <c r="Z64" s="20"/>
      <c r="AA64" s="20"/>
      <c r="AB64" s="20"/>
      <c r="AC64" s="20"/>
      <c r="AD64" s="20"/>
      <c r="AE64" s="20"/>
      <c r="AF64" s="20" t="str">
        <v>未知</v>
      </c>
      <c r="AG64" s="20" t="str">
        <v>-</v>
      </c>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t="str">
        <v>用户_新手期</v>
      </c>
      <c r="CG64" s="20"/>
      <c r="CH64" s="20"/>
      <c r="CI64" s="20"/>
      <c r="CJ64" s="20"/>
      <c r="CK64" s="20"/>
      <c r="CL64" s="20"/>
      <c r="CM64" s="20"/>
      <c r="CN64" s="20"/>
      <c r="CO64" s="20"/>
      <c r="CP64" s="20" t="str">
        <v>问卷_已填</v>
      </c>
      <c r="CQ64" s="20"/>
      <c r="CR64" s="20"/>
      <c r="CS64" s="20"/>
      <c r="CT64" s="20" t="str">
        <v>【9体142】</v>
      </c>
      <c r="CU64" s="20"/>
      <c r="CV64" s="20" t="str">
        <v>渠道_公众号_文章导流(文末)</v>
      </c>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row>
    <row r="65">
      <c r="A65" s="20" t="str">
        <v>明²⁰²⁶₈₈₈</v>
      </c>
      <c r="B65" s="20" t="str">
        <v>【9体142】 沅铭（小明）²⁰²⁶₈₈</v>
      </c>
      <c r="C65" s="20" t="str">
        <v>B0523_E8AD39A358D3DEA9321494AC4A9624CD5194F219CF554649F1C4F9C615435A82_D2064</v>
      </c>
      <c r="D65" s="20" t="str">
        <v>未流失</v>
      </c>
      <c r="E65" s="22"/>
      <c r="F65" s="20" t="str">
        <v>个人微信</v>
      </c>
      <c r="G65" s="20" t="str">
        <v>鱼丸115</v>
      </c>
      <c r="H65" s="20" t="str">
        <v>生财有术</v>
      </c>
      <c r="I65" s="20">
        <v>0</v>
      </c>
      <c r="J65" s="20">
        <v>0</v>
      </c>
      <c r="K65" s="22" t="str">
        <v>-</v>
      </c>
      <c r="L65" s="20" t="str">
        <v>渠道_公众号_关注后+关键词,【9体142】,体验营_直播</v>
      </c>
      <c r="M65" s="20" t="str">
        <v>-</v>
      </c>
      <c r="N65" s="22">
        <v>46078.458391203705</v>
      </c>
      <c r="O65" s="20" t="str">
        <v>-</v>
      </c>
      <c r="P65" s="20" t="str">
        <v>通过渠道码 公众号-关注后参与+关键词回复 添加</v>
      </c>
      <c r="Q65" s="20" t="str">
        <v>扫描二维码</v>
      </c>
      <c r="R65" s="20" t="str">
        <v>o917H0rLS7AdxZW8QoKuV390uvJA</v>
      </c>
      <c r="S65" s="20" t="str">
        <v>wmElzPCwAAdscIkC---ryfzslGppFcFA</v>
      </c>
      <c r="T65" s="20" t="str">
        <v>-</v>
      </c>
      <c r="U65" s="20"/>
      <c r="V65" s="20"/>
      <c r="W65" s="20" t="str">
        <v>B0523_E8AD39A358D3DEA9321494AC4A9624CD5194F219CF554649F1C4F9C615435A82_D2064</v>
      </c>
      <c r="X65" s="20"/>
      <c r="Y65" s="20"/>
      <c r="Z65" s="20"/>
      <c r="AA65" s="20"/>
      <c r="AB65" s="20"/>
      <c r="AC65" s="20"/>
      <c r="AD65" s="20"/>
      <c r="AE65" s="20"/>
      <c r="AF65" s="20" t="str">
        <v>未知</v>
      </c>
      <c r="AG65" s="20" t="str">
        <v>-</v>
      </c>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t="str">
        <v>【9体142】</v>
      </c>
      <c r="CU65" s="20" t="str">
        <v>体验营_直播</v>
      </c>
      <c r="CV65" s="20" t="str">
        <v>渠道_公众号_关注后+关键词</v>
      </c>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row>
    <row r="66">
      <c r="A66" s="20" t="str">
        <v>wz🍀</v>
      </c>
      <c r="B66" s="20" t="str">
        <v>问 【9体142】 wz?</v>
      </c>
      <c r="C66" s="21" t="str">
        <v>B0523_3ABDD85C65FA57974A33CD66D0A934185194F219CF554649F1C4F9C615435A82_D2064</v>
      </c>
      <c r="D66" s="20" t="str">
        <v>未流失</v>
      </c>
      <c r="E66" s="22"/>
      <c r="F66" s="20" t="str">
        <v>个人微信</v>
      </c>
      <c r="G66" s="20" t="str">
        <v>鱼丸115</v>
      </c>
      <c r="H66" s="20" t="str">
        <v>生财有术</v>
      </c>
      <c r="I66" s="20">
        <v>0</v>
      </c>
      <c r="J66" s="20">
        <v>0</v>
      </c>
      <c r="K66" s="22" t="str">
        <v>-</v>
      </c>
      <c r="L66" s="20" t="str">
        <v>体验卡,问卷_已填,【9体142】,用户_新手期,渠道_公众号_文章导流(文末)</v>
      </c>
      <c r="M66" s="20" t="str">
        <v>-</v>
      </c>
      <c r="N66" s="22">
        <v>46078.472974537035</v>
      </c>
      <c r="O66" s="20" t="str">
        <v>-</v>
      </c>
      <c r="P66" s="20" t="str">
        <v>通过渠道码 公众号-文末导流—纯文字测试 添加</v>
      </c>
      <c r="Q66" s="20" t="str">
        <v>扫描二维码</v>
      </c>
      <c r="R66" s="20" t="str">
        <v>o917H0iIXD6TEM3tFB7RoJylOdPI</v>
      </c>
      <c r="S66" s="20" t="str">
        <v>wmElzPCwAAPlipAQpdZtl0m8-4HXTLxg</v>
      </c>
      <c r="T66" s="21" t="str">
        <v>-</v>
      </c>
      <c r="U66" s="20"/>
      <c r="V66" s="20"/>
      <c r="W66" s="21" t="str">
        <v>B0523_3ABDD85C65FA57974A33CD66D0A934185194F219CF554649F1C4F9C615435A82_D2064</v>
      </c>
      <c r="X66" s="20"/>
      <c r="Y66" s="20"/>
      <c r="Z66" s="20"/>
      <c r="AA66" s="20"/>
      <c r="AB66" s="20"/>
      <c r="AC66" s="20"/>
      <c r="AD66" s="20"/>
      <c r="AE66" s="20"/>
      <c r="AF66" s="20" t="str">
        <v>未知</v>
      </c>
      <c r="AG66" s="20" t="str">
        <v>-</v>
      </c>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t="str">
        <v>用户_新手期</v>
      </c>
      <c r="CG66" s="20"/>
      <c r="CH66" s="20"/>
      <c r="CI66" s="20"/>
      <c r="CJ66" s="20"/>
      <c r="CK66" s="20"/>
      <c r="CL66" s="20"/>
      <c r="CM66" s="20"/>
      <c r="CN66" s="20"/>
      <c r="CO66" s="20"/>
      <c r="CP66" s="20" t="str">
        <v>问卷_已填</v>
      </c>
      <c r="CQ66" s="20"/>
      <c r="CR66" s="20" t="str">
        <v>体验卡</v>
      </c>
      <c r="CS66" s="20"/>
      <c r="CT66" s="20" t="str">
        <v>【9体142】</v>
      </c>
      <c r="CU66" s="20"/>
      <c r="CV66" s="20" t="str">
        <v>渠道_公众号_文章导流(文末)</v>
      </c>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row>
    <row r="67">
      <c r="A67" s="20" t="str">
        <v>佳境渐入</v>
      </c>
      <c r="B67" s="20" t="str">
        <v>问 【9体142】 佳境渐入</v>
      </c>
      <c r="C67" s="21" t="str">
        <v>B0523_4E0034235FADD73B94B81D7E65AE7B125194F219CF554649F1C4F9C615435A82_D2064</v>
      </c>
      <c r="D67" s="20" t="str">
        <v>未流失</v>
      </c>
      <c r="E67" s="20"/>
      <c r="F67" s="20" t="str">
        <v>个人微信</v>
      </c>
      <c r="G67" s="20" t="str">
        <v>鱼丸115</v>
      </c>
      <c r="H67" s="20" t="str">
        <v>生财有术</v>
      </c>
      <c r="I67" s="20">
        <v>0</v>
      </c>
      <c r="J67" s="20">
        <v>0</v>
      </c>
      <c r="K67" s="22" t="str">
        <v>-</v>
      </c>
      <c r="L67" s="20" t="str">
        <v>【9体142】,体验卡,体验营_直播,渠道_知识星球_搜索引擎,【9进142】,问卷_已填</v>
      </c>
      <c r="M67" s="20" t="str">
        <v>-</v>
      </c>
      <c r="N67" s="22">
        <v>46078.477627314816</v>
      </c>
      <c r="O67" s="20" t="str">
        <v>-</v>
      </c>
      <c r="P67" s="20" t="str">
        <v>通过渠道码 知识星球-搜索引擎 添加</v>
      </c>
      <c r="Q67" s="20" t="str">
        <v>扫描二维码</v>
      </c>
      <c r="R67" s="20" t="str">
        <v>o917H0iWJzF04BDf3vBmro6PLA9I</v>
      </c>
      <c r="S67" s="20" t="str">
        <v>wmElzPCwAAgmIiauIJ5hbAtb8aGtcuug</v>
      </c>
      <c r="T67" s="21" t="str">
        <v>-</v>
      </c>
      <c r="U67" s="20"/>
      <c r="V67" s="20" t="str">
        <v>微信联系人</v>
      </c>
      <c r="W67" s="21" t="str">
        <v>B0523_4E0034235FADD73B94B81D7E65AE7B125194F219CF554649F1C4F9C615435A82_D2064</v>
      </c>
      <c r="X67" s="20"/>
      <c r="Y67" s="20"/>
      <c r="Z67" s="20"/>
      <c r="AA67" s="20"/>
      <c r="AB67" s="20"/>
      <c r="AC67" s="20"/>
      <c r="AD67" s="20"/>
      <c r="AE67" s="20"/>
      <c r="AF67" s="20" t="str">
        <v>未知</v>
      </c>
      <c r="AG67" s="20" t="str">
        <v>-</v>
      </c>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t="str">
        <v>【9进142】</v>
      </c>
      <c r="CM67" s="20"/>
      <c r="CN67" s="20"/>
      <c r="CO67" s="20"/>
      <c r="CP67" s="20" t="str">
        <v>问卷_已填</v>
      </c>
      <c r="CQ67" s="20"/>
      <c r="CR67" s="20" t="str">
        <v>体验卡</v>
      </c>
      <c r="CS67" s="20"/>
      <c r="CT67" s="20" t="str">
        <v>【9体142】</v>
      </c>
      <c r="CU67" s="20" t="str">
        <v>体验营_直播</v>
      </c>
      <c r="CV67" s="20" t="str">
        <v>渠道_知识星球_搜索引擎</v>
      </c>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row>
    <row r="68">
      <c r="A68" s="20" t="str">
        <v>江</v>
      </c>
      <c r="B68" s="20" t="str">
        <v>问 【9体142】 江</v>
      </c>
      <c r="C68" s="20" t="str">
        <v>B0523_F8E74474AC1B47B74DD07A6EC518EE985194F219CF554649F1C4F9C615435A82_D2064</v>
      </c>
      <c r="D68" s="20" t="str">
        <v>未流失</v>
      </c>
      <c r="E68" s="20"/>
      <c r="F68" s="20" t="str">
        <v>个人微信</v>
      </c>
      <c r="G68" s="20" t="str">
        <v>鱼丸115</v>
      </c>
      <c r="H68" s="20" t="str">
        <v>生财有术</v>
      </c>
      <c r="I68" s="20">
        <v>0</v>
      </c>
      <c r="J68" s="20">
        <v>0</v>
      </c>
      <c r="K68" s="22" t="str">
        <v>-</v>
      </c>
      <c r="L68" s="20" t="str">
        <v>【9体142】,【9进142】,渠道_用户分销_凯莉粒,问卷_已填,体验卡,用户_新手期</v>
      </c>
      <c r="M68" s="20" t="str">
        <v>-</v>
      </c>
      <c r="N68" s="22">
        <v>46078.47824074074</v>
      </c>
      <c r="O68" s="20" t="str">
        <v>-</v>
      </c>
      <c r="P68" s="20" t="str">
        <v>其他渠道</v>
      </c>
      <c r="Q68" s="20" t="str">
        <v>扫描二维码</v>
      </c>
      <c r="R68" s="20" t="str">
        <v>o917H0t5s1qkVPs_DJH3gc6WZL2A</v>
      </c>
      <c r="S68" s="20" t="str">
        <v>wmElzPCwAAkYsjaB0B2FRxO6yxNKmnWA</v>
      </c>
      <c r="T68" s="20" t="str">
        <v>-</v>
      </c>
      <c r="U68" s="20"/>
      <c r="V68" s="20"/>
      <c r="W68" s="20" t="str">
        <v>B0523_F8E74474AC1B47B74DD07A6EC518EE985194F219CF554649F1C4F9C615435A82_D2064</v>
      </c>
      <c r="X68" s="20"/>
      <c r="Y68" s="20"/>
      <c r="Z68" s="20"/>
      <c r="AA68" s="20"/>
      <c r="AB68" s="20"/>
      <c r="AC68" s="20"/>
      <c r="AD68" s="20"/>
      <c r="AE68" s="20"/>
      <c r="AF68" s="20" t="str">
        <v>未知</v>
      </c>
      <c r="AG68" s="20" t="str">
        <v>-</v>
      </c>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t="str">
        <v>渠道_用户分销_凯莉粒</v>
      </c>
      <c r="CF68" s="20" t="str">
        <v>用户_新手期</v>
      </c>
      <c r="CG68" s="20"/>
      <c r="CH68" s="20"/>
      <c r="CI68" s="20"/>
      <c r="CJ68" s="20"/>
      <c r="CK68" s="20"/>
      <c r="CL68" s="20" t="str">
        <v>【9进142】</v>
      </c>
      <c r="CM68" s="20"/>
      <c r="CN68" s="20"/>
      <c r="CO68" s="20"/>
      <c r="CP68" s="20" t="str">
        <v>问卷_已填</v>
      </c>
      <c r="CQ68" s="20"/>
      <c r="CR68" s="20" t="str">
        <v>体验卡</v>
      </c>
      <c r="CS68" s="20"/>
      <c r="CT68" s="20" t="str">
        <v>【9体142】</v>
      </c>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row>
    <row r="69">
      <c r="A69" s="20" t="str">
        <v>🌟Yami雅米</v>
      </c>
      <c r="B69" s="20" t="str">
        <v>【9体142】 ?Yami雅米</v>
      </c>
      <c r="C69" s="20" t="str">
        <v>B0523_A07BBA534AD01E153813416E5AD8C9525194F219CF554649F1C4F9C615435A82_D2064</v>
      </c>
      <c r="D69" s="20" t="str">
        <v>未流失</v>
      </c>
      <c r="E69" s="22"/>
      <c r="F69" s="20" t="str">
        <v>个人微信</v>
      </c>
      <c r="G69" s="20" t="str">
        <v>鱼丸115</v>
      </c>
      <c r="H69" s="20" t="str">
        <v>生财有术</v>
      </c>
      <c r="I69" s="20">
        <v>0</v>
      </c>
      <c r="J69" s="20">
        <v>0</v>
      </c>
      <c r="K69" s="22" t="str">
        <v>-</v>
      </c>
      <c r="L69" s="20" t="str">
        <v>渠道_公众号_文章导流(文末),【9体142】</v>
      </c>
      <c r="M69" s="20" t="str">
        <v>-</v>
      </c>
      <c r="N69" s="22">
        <v>46078.49542824074</v>
      </c>
      <c r="O69" s="20" t="str">
        <v>-</v>
      </c>
      <c r="P69" s="20" t="str">
        <v>通过渠道码 公众号-文末导流—纯文字测试 添加</v>
      </c>
      <c r="Q69" s="20" t="str">
        <v>扫描二维码</v>
      </c>
      <c r="R69" s="20" t="str">
        <v>o917H0uAvLhDrZ0L7jiDWWu_ZAWM</v>
      </c>
      <c r="S69" s="20" t="str">
        <v>wmElzPCwAA_z7criW1BtbhlFN4AkvugQ</v>
      </c>
      <c r="T69" s="20" t="str">
        <v>-</v>
      </c>
      <c r="U69" s="20"/>
      <c r="V69" s="20"/>
      <c r="W69" s="20" t="str">
        <v>B0523_A07BBA534AD01E153813416E5AD8C9525194F219CF554649F1C4F9C615435A82_D2064</v>
      </c>
      <c r="X69" s="20"/>
      <c r="Y69" s="20"/>
      <c r="Z69" s="20"/>
      <c r="AA69" s="20"/>
      <c r="AB69" s="20"/>
      <c r="AC69" s="20"/>
      <c r="AD69" s="20"/>
      <c r="AE69" s="20"/>
      <c r="AF69" s="20" t="str">
        <v>未知</v>
      </c>
      <c r="AG69" s="20" t="str">
        <v>-</v>
      </c>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t="str">
        <v>【9体142】</v>
      </c>
      <c r="CU69" s="20"/>
      <c r="CV69" s="20" t="str">
        <v>渠道_公众号_文章导流(文末)</v>
      </c>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row>
    <row r="70">
      <c r="A70" s="20" t="str">
        <v>jie</v>
      </c>
      <c r="B70" s="20" t="str">
        <v>问 【9体142】 jie</v>
      </c>
      <c r="C70" s="20" t="str">
        <v>B0523_3CBC81810D45383530BCE9B2325B87415194F219CF554649F1C4F9C615435A82_D2064</v>
      </c>
      <c r="D70" s="20" t="str">
        <v>未流失</v>
      </c>
      <c r="E70" s="20"/>
      <c r="F70" s="20" t="str">
        <v>个人微信</v>
      </c>
      <c r="G70" s="20" t="str">
        <v>鱼丸115</v>
      </c>
      <c r="H70" s="20" t="str">
        <v>生财有术</v>
      </c>
      <c r="I70" s="20">
        <v>0</v>
      </c>
      <c r="J70" s="20">
        <v>0</v>
      </c>
      <c r="K70" s="22" t="str">
        <v>-</v>
      </c>
      <c r="L70" s="20" t="str">
        <v>【9体142】,体验营_直播,渠道_小红书投放,问卷_已填,体验卡,用户_增长期</v>
      </c>
      <c r="M70" s="20" t="str">
        <v>-</v>
      </c>
      <c r="N70" s="22">
        <v>46078.497152777774</v>
      </c>
      <c r="O70" s="20" t="str">
        <v>-</v>
      </c>
      <c r="P70" s="20" t="str">
        <v>通过渠道码 小红书投放 添加</v>
      </c>
      <c r="Q70" s="20" t="str">
        <v>扫描二维码</v>
      </c>
      <c r="R70" s="20" t="str">
        <v>o917H0npdZgkO9wgt2-HPYQ1Pgbo</v>
      </c>
      <c r="S70" s="20" t="str">
        <v>wmElzPCwAA9EeA_pzteCAHn_BkN61FWg</v>
      </c>
      <c r="T70" s="20" t="str">
        <v>-</v>
      </c>
      <c r="U70" s="20"/>
      <c r="V70" s="20"/>
      <c r="W70" s="20" t="str">
        <v>B0523_3CBC81810D45383530BCE9B2325B87415194F219CF554649F1C4F9C615435A82_D2064</v>
      </c>
      <c r="X70" s="20"/>
      <c r="Y70" s="20"/>
      <c r="Z70" s="20"/>
      <c r="AA70" s="20"/>
      <c r="AB70" s="20"/>
      <c r="AC70" s="20"/>
      <c r="AD70" s="20"/>
      <c r="AE70" s="20"/>
      <c r="AF70" s="20" t="str">
        <v>未知</v>
      </c>
      <c r="AG70" s="20" t="str">
        <v>-</v>
      </c>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t="str">
        <v>用户_增长期</v>
      </c>
      <c r="CG70" s="20"/>
      <c r="CH70" s="20"/>
      <c r="CI70" s="20"/>
      <c r="CJ70" s="20"/>
      <c r="CK70" s="20" t="str">
        <v>渠道_小红书投放</v>
      </c>
      <c r="CL70" s="20"/>
      <c r="CM70" s="20"/>
      <c r="CN70" s="20"/>
      <c r="CO70" s="20"/>
      <c r="CP70" s="20" t="str">
        <v>问卷_已填</v>
      </c>
      <c r="CQ70" s="20"/>
      <c r="CR70" s="20" t="str">
        <v>体验卡</v>
      </c>
      <c r="CS70" s="20"/>
      <c r="CT70" s="20" t="str">
        <v>【9体142】</v>
      </c>
      <c r="CU70" s="20" t="str">
        <v>体验营_直播</v>
      </c>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row>
    <row r="71">
      <c r="A71" s="20" t="str">
        <v>叶梦月</v>
      </c>
      <c r="B71" s="20" t="str">
        <v>问 【9体142】 叶梦月</v>
      </c>
      <c r="C71" s="20" t="str">
        <v>B0523_B90A71333D1ECFFCB918F40318B350115194F219CF554649F1C4F9C615435A82_D2064</v>
      </c>
      <c r="D71" s="20" t="str">
        <v>未流失</v>
      </c>
      <c r="E71" s="22"/>
      <c r="F71" s="20" t="str">
        <v>个人微信</v>
      </c>
      <c r="G71" s="20" t="str">
        <v>鱼丸115</v>
      </c>
      <c r="H71" s="20" t="str">
        <v>生财有术</v>
      </c>
      <c r="I71" s="20">
        <v>0</v>
      </c>
      <c r="J71" s="20">
        <v>0</v>
      </c>
      <c r="K71" s="22" t="str">
        <v>-</v>
      </c>
      <c r="L71" s="20" t="str">
        <v>体验卡,问卷_已填,用户_探索期,体验营_直播,【9体142】,渠道_公众号_关注后+关键词,【9进142】</v>
      </c>
      <c r="M71" s="20" t="str">
        <v>-</v>
      </c>
      <c r="N71" s="22">
        <v>46078.499560185184</v>
      </c>
      <c r="O71" s="20" t="str">
        <v>-</v>
      </c>
      <c r="P71" s="20" t="str">
        <v>通过渠道码 公众号-关注后参与+关键词回复 添加</v>
      </c>
      <c r="Q71" s="20" t="str">
        <v>扫描二维码</v>
      </c>
      <c r="R71" s="20" t="str">
        <v>o917H0jGpHnyizYIAG8PtomODIVI</v>
      </c>
      <c r="S71" s="20" t="str">
        <v>wmElzPCwAAyIJ6brHjUnx0QjGyOpIW6A</v>
      </c>
      <c r="T71" s="20" t="str">
        <v>-</v>
      </c>
      <c r="U71" s="20"/>
      <c r="V71" s="20"/>
      <c r="W71" s="20" t="str">
        <v>B0523_B90A71333D1ECFFCB918F40318B350115194F219CF554649F1C4F9C615435A82_D2064</v>
      </c>
      <c r="X71" s="20"/>
      <c r="Y71" s="20"/>
      <c r="Z71" s="20"/>
      <c r="AA71" s="20"/>
      <c r="AB71" s="20"/>
      <c r="AC71" s="20"/>
      <c r="AD71" s="20"/>
      <c r="AE71" s="20"/>
      <c r="AF71" s="20" t="str">
        <v>未知</v>
      </c>
      <c r="AG71" s="20" t="str">
        <v>-</v>
      </c>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t="str">
        <v>用户_探索期</v>
      </c>
      <c r="CG71" s="20"/>
      <c r="CH71" s="20"/>
      <c r="CI71" s="20"/>
      <c r="CJ71" s="20"/>
      <c r="CK71" s="20"/>
      <c r="CL71" s="20" t="str">
        <v>【9进142】</v>
      </c>
      <c r="CM71" s="20"/>
      <c r="CN71" s="20"/>
      <c r="CO71" s="20"/>
      <c r="CP71" s="20" t="str">
        <v>问卷_已填</v>
      </c>
      <c r="CQ71" s="20"/>
      <c r="CR71" s="20" t="str">
        <v>体验卡</v>
      </c>
      <c r="CS71" s="20"/>
      <c r="CT71" s="20" t="str">
        <v>【9体142】</v>
      </c>
      <c r="CU71" s="20" t="str">
        <v>体验营_直播</v>
      </c>
      <c r="CV71" s="20" t="str">
        <v>渠道_公众号_关注后+关键词</v>
      </c>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row>
    <row r="72">
      <c r="A72" s="20" t="str">
        <v>啊毛毛工坊</v>
      </c>
      <c r="B72" s="20" t="str">
        <v>【9体142】 啊毛毛工坊</v>
      </c>
      <c r="C72" s="20" t="str">
        <v>B0523_08A9F257B579BA7158768318AF800FD25194F219CF554649F1C4F9C615435A82_D2064</v>
      </c>
      <c r="D72" s="20" t="str">
        <v>未流失</v>
      </c>
      <c r="E72" s="22"/>
      <c r="F72" s="20" t="str">
        <v>个人微信</v>
      </c>
      <c r="G72" s="20" t="str">
        <v>鱼丸115</v>
      </c>
      <c r="H72" s="20" t="str">
        <v>生财有术</v>
      </c>
      <c r="I72" s="20">
        <v>0</v>
      </c>
      <c r="J72" s="20">
        <v>0</v>
      </c>
      <c r="K72" s="22" t="str">
        <v>-</v>
      </c>
      <c r="L72" s="20" t="str">
        <v>【9体142】,渠道_用户分销_毛毛,体验卡</v>
      </c>
      <c r="M72" s="20" t="str">
        <v>-</v>
      </c>
      <c r="N72" s="22">
        <v>46078.5483912037</v>
      </c>
      <c r="O72" s="20" t="str">
        <v>-</v>
      </c>
      <c r="P72" s="20" t="str">
        <v>其他渠道</v>
      </c>
      <c r="Q72" s="20" t="str">
        <v>扫描二维码</v>
      </c>
      <c r="R72" s="20" t="str">
        <v>o917H0qr0AUCu5fIMO6BUjRNiCvI</v>
      </c>
      <c r="S72" s="20" t="str">
        <v>wmElzPCwAAO15qVUMbSQag2NbKAwK0uQ</v>
      </c>
      <c r="T72" s="20" t="str">
        <v>-</v>
      </c>
      <c r="U72" s="20"/>
      <c r="V72" s="20"/>
      <c r="W72" s="20" t="str">
        <v>B0523_08A9F257B579BA7158768318AF800FD25194F219CF554649F1C4F9C615435A82_D2064</v>
      </c>
      <c r="X72" s="20"/>
      <c r="Y72" s="20"/>
      <c r="Z72" s="20"/>
      <c r="AA72" s="20"/>
      <c r="AB72" s="20"/>
      <c r="AC72" s="20"/>
      <c r="AD72" s="20"/>
      <c r="AE72" s="20"/>
      <c r="AF72" s="20" t="str">
        <v>未知</v>
      </c>
      <c r="AG72" s="20" t="str">
        <v>-</v>
      </c>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t="str">
        <v>渠道_用户分销_毛毛</v>
      </c>
      <c r="CF72" s="20"/>
      <c r="CG72" s="20"/>
      <c r="CH72" s="20"/>
      <c r="CI72" s="20"/>
      <c r="CJ72" s="20"/>
      <c r="CK72" s="20"/>
      <c r="CL72" s="20"/>
      <c r="CM72" s="20"/>
      <c r="CN72" s="20"/>
      <c r="CO72" s="20"/>
      <c r="CP72" s="20"/>
      <c r="CQ72" s="20"/>
      <c r="CR72" s="20" t="str">
        <v>体验卡</v>
      </c>
      <c r="CS72" s="20"/>
      <c r="CT72" s="20" t="str">
        <v>【9体142】</v>
      </c>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row>
    <row r="73">
      <c r="A73" s="20" t="str">
        <v>Ангел</v>
      </c>
      <c r="B73" s="20" t="str">
        <v>问 【9体142】 Ангел</v>
      </c>
      <c r="C73" s="20" t="str">
        <v>B0523_7BB15B4FB595CBE2061D4135C327EB7E5194F219CF554649F1C4F9C615435A82_D2064</v>
      </c>
      <c r="D73" s="20" t="str">
        <v>未流失</v>
      </c>
      <c r="E73" s="22"/>
      <c r="F73" s="20" t="str">
        <v>个人微信</v>
      </c>
      <c r="G73" s="20" t="str">
        <v>鱼丸115</v>
      </c>
      <c r="H73" s="20" t="str">
        <v>生财有术</v>
      </c>
      <c r="I73" s="20">
        <v>0</v>
      </c>
      <c r="J73" s="20">
        <v>0</v>
      </c>
      <c r="K73" s="22" t="str">
        <v>-</v>
      </c>
      <c r="L73" s="20" t="str">
        <v>用户_新手期,渠道_知识星球_搜索引擎,体验营_直播,【9体142】,体验卡,问卷_已填</v>
      </c>
      <c r="M73" s="20" t="str">
        <v>-</v>
      </c>
      <c r="N73" s="22">
        <v>46078.54857638889</v>
      </c>
      <c r="O73" s="20" t="str">
        <v>-</v>
      </c>
      <c r="P73" s="20" t="str">
        <v>通过渠道码 知识星球-搜索引擎 添加</v>
      </c>
      <c r="Q73" s="20" t="str">
        <v>扫描二维码</v>
      </c>
      <c r="R73" s="20" t="str">
        <v>o917H0pftqYyKkLqpXpO2oicJK4Y</v>
      </c>
      <c r="S73" s="20" t="str">
        <v>wmElzPCwAAb3PJxX3KQBdwKpf1MfkSlA</v>
      </c>
      <c r="T73" s="20" t="str">
        <v>-</v>
      </c>
      <c r="U73" s="20"/>
      <c r="V73" s="20"/>
      <c r="W73" s="20" t="str">
        <v>B0523_7BB15B4FB595CBE2061D4135C327EB7E5194F219CF554649F1C4F9C615435A82_D2064</v>
      </c>
      <c r="X73" s="20"/>
      <c r="Y73" s="20"/>
      <c r="Z73" s="20"/>
      <c r="AA73" s="20"/>
      <c r="AB73" s="20"/>
      <c r="AC73" s="20"/>
      <c r="AD73" s="20"/>
      <c r="AE73" s="20"/>
      <c r="AF73" s="20" t="str">
        <v>未知</v>
      </c>
      <c r="AG73" s="20" t="str">
        <v>-</v>
      </c>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t="str">
        <v>用户_新手期</v>
      </c>
      <c r="CG73" s="20"/>
      <c r="CH73" s="20"/>
      <c r="CI73" s="20"/>
      <c r="CJ73" s="20"/>
      <c r="CK73" s="20"/>
      <c r="CL73" s="20"/>
      <c r="CM73" s="20"/>
      <c r="CN73" s="20"/>
      <c r="CO73" s="20"/>
      <c r="CP73" s="20" t="str">
        <v>问卷_已填</v>
      </c>
      <c r="CQ73" s="20"/>
      <c r="CR73" s="20" t="str">
        <v>体验卡</v>
      </c>
      <c r="CS73" s="20"/>
      <c r="CT73" s="20" t="str">
        <v>【9体142】</v>
      </c>
      <c r="CU73" s="20" t="str">
        <v>体验营_直播</v>
      </c>
      <c r="CV73" s="20" t="str">
        <v>渠道_知识星球_搜索引擎</v>
      </c>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row>
    <row r="74">
      <c r="A74" s="20" t="str">
        <v>一笑</v>
      </c>
      <c r="B74" s="20" t="str">
        <v>【9体142】 一笑</v>
      </c>
      <c r="C74" s="20" t="str">
        <v>B0523_2BA0D3DBB20AD518D1A78B2755DBE75C5194F219CF554649F1C4F9C615435A82_D2064</v>
      </c>
      <c r="D74" s="20" t="str">
        <v>未流失</v>
      </c>
      <c r="E74" s="22"/>
      <c r="F74" s="20" t="str">
        <v>个人微信</v>
      </c>
      <c r="G74" s="20" t="str">
        <v>鱼丸115</v>
      </c>
      <c r="H74" s="20" t="str">
        <v>生财有术</v>
      </c>
      <c r="I74" s="20">
        <v>0</v>
      </c>
      <c r="J74" s="20">
        <v>0</v>
      </c>
      <c r="K74" s="22" t="str">
        <v>-</v>
      </c>
      <c r="L74" s="20" t="str">
        <v>体验营_直播,【9进142】,【9体142】,渠道_KOC导流_陈雪</v>
      </c>
      <c r="M74" s="20" t="str">
        <v>-</v>
      </c>
      <c r="N74" s="22">
        <v>46078.564421296294</v>
      </c>
      <c r="O74" s="20" t="str">
        <v>-</v>
      </c>
      <c r="P74" s="20" t="str">
        <v>通过渠道码 KOC导流-陈雪（学姐号） 添加</v>
      </c>
      <c r="Q74" s="20" t="str">
        <v>扫描二维码</v>
      </c>
      <c r="R74" s="20" t="str">
        <v>o917H0kPQytrxLvv-mi8Yr8CZOXw</v>
      </c>
      <c r="S74" s="20" t="str">
        <v>wmElzPCwAAWTx9uG3EVCY8pcs1GvUqOQ</v>
      </c>
      <c r="T74" s="20" t="str">
        <v>-</v>
      </c>
      <c r="U74" s="20"/>
      <c r="V74" s="20"/>
      <c r="W74" s="20" t="str">
        <v>B0523_2BA0D3DBB20AD518D1A78B2755DBE75C5194F219CF554649F1C4F9C615435A82_D2064</v>
      </c>
      <c r="X74" s="20"/>
      <c r="Y74" s="20"/>
      <c r="Z74" s="20"/>
      <c r="AA74" s="20"/>
      <c r="AB74" s="20"/>
      <c r="AC74" s="20"/>
      <c r="AD74" s="20"/>
      <c r="AE74" s="20"/>
      <c r="AF74" s="20" t="str">
        <v>未知</v>
      </c>
      <c r="AG74" s="20" t="str">
        <v>-</v>
      </c>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t="str">
        <v>【9进142】</v>
      </c>
      <c r="CM74" s="20"/>
      <c r="CN74" s="20"/>
      <c r="CO74" s="20"/>
      <c r="CP74" s="20"/>
      <c r="CQ74" s="20"/>
      <c r="CR74" s="20"/>
      <c r="CS74" s="20"/>
      <c r="CT74" s="20" t="str">
        <v>【9体142】</v>
      </c>
      <c r="CU74" s="20" t="str">
        <v>体验营_直播</v>
      </c>
      <c r="CV74" s="20" t="str">
        <v>渠道_KOC导流_陈雪</v>
      </c>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row>
    <row r="75">
      <c r="A75" s="20" t="str">
        <v>回来</v>
      </c>
      <c r="B75" s="20" t="str">
        <v>【9体142】 回来</v>
      </c>
      <c r="C75" s="20" t="str">
        <v>B0523_748055908C361E91E6CC68C0475C76CC5194F219CF554649F1C4F9C615435A82_D2064</v>
      </c>
      <c r="D75" s="20" t="str">
        <v>未流失</v>
      </c>
      <c r="E75" s="22"/>
      <c r="F75" s="20" t="str">
        <v>个人微信</v>
      </c>
      <c r="G75" s="20" t="str">
        <v>鱼丸115</v>
      </c>
      <c r="H75" s="20" t="str">
        <v>生财有术</v>
      </c>
      <c r="I75" s="20">
        <v>0</v>
      </c>
      <c r="J75" s="20">
        <v>0</v>
      </c>
      <c r="K75" s="22" t="str">
        <v>-</v>
      </c>
      <c r="L75" s="20" t="str">
        <v>渠道_公众号_关注后+关键词,体验营_直播,【9体142】</v>
      </c>
      <c r="M75" s="20" t="str">
        <v>-</v>
      </c>
      <c r="N75" s="22">
        <v>46078.5721875</v>
      </c>
      <c r="O75" s="20" t="str">
        <v>-</v>
      </c>
      <c r="P75" s="20" t="str">
        <v>通过渠道码 公众号-关注后参与+关键词回复 添加</v>
      </c>
      <c r="Q75" s="20" t="str">
        <v>扫描二维码</v>
      </c>
      <c r="R75" s="20" t="str">
        <v>o917H0uPUOqvB9gQkb_zLycMhLKk</v>
      </c>
      <c r="S75" s="20" t="str">
        <v>wmElzPCwAAXw6Xa7qrFzkGMLoCeVRWbg</v>
      </c>
      <c r="T75" s="20" t="str">
        <v>-</v>
      </c>
      <c r="U75" s="20"/>
      <c r="V75" s="20"/>
      <c r="W75" s="20" t="str">
        <v>B0523_748055908C361E91E6CC68C0475C76CC5194F219CF554649F1C4F9C615435A82_D2064</v>
      </c>
      <c r="X75" s="20"/>
      <c r="Y75" s="20"/>
      <c r="Z75" s="20"/>
      <c r="AA75" s="20"/>
      <c r="AB75" s="20"/>
      <c r="AC75" s="20"/>
      <c r="AD75" s="20"/>
      <c r="AE75" s="20"/>
      <c r="AF75" s="20" t="str">
        <v>未知</v>
      </c>
      <c r="AG75" s="20" t="str">
        <v>-</v>
      </c>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t="str">
        <v>【9体142】</v>
      </c>
      <c r="CU75" s="20" t="str">
        <v>体验营_直播</v>
      </c>
      <c r="CV75" s="20" t="str">
        <v>渠道_公众号_关注后+关键词</v>
      </c>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row>
    <row r="76">
      <c r="A76" s="20" t="str">
        <v>依依</v>
      </c>
      <c r="B76" s="20" t="str">
        <v>问 【9体142】 依依</v>
      </c>
      <c r="C76" s="20" t="str">
        <v>B0523_3F7A119C75D6088E99484DBDB7A997B85194F219CF554649F1C4F9C615435A82_D2064</v>
      </c>
      <c r="D76" s="20" t="str">
        <v>未流失</v>
      </c>
      <c r="E76" s="22"/>
      <c r="F76" s="20" t="str">
        <v>个人微信</v>
      </c>
      <c r="G76" s="20" t="str">
        <v>鱼丸115</v>
      </c>
      <c r="H76" s="20" t="str">
        <v>生财有术</v>
      </c>
      <c r="I76" s="20">
        <v>0</v>
      </c>
      <c r="J76" s="20">
        <v>0</v>
      </c>
      <c r="K76" s="22" t="str">
        <v>-</v>
      </c>
      <c r="L76" s="20" t="str">
        <v>体验卡,【9进142】,公众号_种草文,用户_探索期,【9体142】,问卷_已填</v>
      </c>
      <c r="M76" s="20" t="str">
        <v>-</v>
      </c>
      <c r="N76" s="22">
        <v>46078.57371527778</v>
      </c>
      <c r="O76" s="20" t="str">
        <v>-</v>
      </c>
      <c r="P76" s="20" t="str">
        <v>通过渠道码 公众号_种草文 添加</v>
      </c>
      <c r="Q76" s="20" t="str">
        <v>扫描二维码</v>
      </c>
      <c r="R76" s="20" t="str">
        <v>o917H0jxgHloDywsk0Jx6h-kO78E</v>
      </c>
      <c r="S76" s="20" t="str">
        <v>wmElzPCwAAtXQdRagONq4WXThNMJRfyA</v>
      </c>
      <c r="T76" s="20" t="str">
        <v>-</v>
      </c>
      <c r="U76" s="20"/>
      <c r="V76" s="20"/>
      <c r="W76" s="20" t="str">
        <v>B0523_3F7A119C75D6088E99484DBDB7A997B85194F219CF554649F1C4F9C615435A82_D2064</v>
      </c>
      <c r="X76" s="20"/>
      <c r="Y76" s="20"/>
      <c r="Z76" s="20"/>
      <c r="AA76" s="20"/>
      <c r="AB76" s="20"/>
      <c r="AC76" s="20"/>
      <c r="AD76" s="20"/>
      <c r="AE76" s="20"/>
      <c r="AF76" s="20" t="str">
        <v>未知</v>
      </c>
      <c r="AG76" s="20" t="str">
        <v>-</v>
      </c>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t="str">
        <v>用户_探索期</v>
      </c>
      <c r="CG76" s="20"/>
      <c r="CH76" s="20"/>
      <c r="CI76" s="20"/>
      <c r="CJ76" s="20" t="str">
        <v>公众号_种草文</v>
      </c>
      <c r="CK76" s="20"/>
      <c r="CL76" s="20" t="str">
        <v>【9进142】</v>
      </c>
      <c r="CM76" s="20"/>
      <c r="CN76" s="20"/>
      <c r="CO76" s="20"/>
      <c r="CP76" s="20" t="str">
        <v>问卷_已填</v>
      </c>
      <c r="CQ76" s="20"/>
      <c r="CR76" s="20" t="str">
        <v>体验卡</v>
      </c>
      <c r="CS76" s="20"/>
      <c r="CT76" s="20" t="str">
        <v>【9体142】</v>
      </c>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row>
    <row r="77">
      <c r="A77" s="20" t="str">
        <v>Ciel</v>
      </c>
      <c r="B77" s="20" t="str">
        <v>问 【9体142】 Ciel</v>
      </c>
      <c r="C77" s="21" t="str">
        <v>B0523_3C7BE272DF7DB90896A55C5236673B015194F219CF554649F1C4F9C615435A82_D2064</v>
      </c>
      <c r="D77" s="20" t="str">
        <v>未流失</v>
      </c>
      <c r="E77" s="22"/>
      <c r="F77" s="20" t="str">
        <v>个人微信</v>
      </c>
      <c r="G77" s="20" t="str">
        <v>鱼丸115</v>
      </c>
      <c r="H77" s="20" t="str">
        <v>生财有术</v>
      </c>
      <c r="I77" s="20">
        <v>0</v>
      </c>
      <c r="J77" s="20">
        <v>0</v>
      </c>
      <c r="K77" s="22" t="str">
        <v>-</v>
      </c>
      <c r="L77" s="20" t="str">
        <v>体验卡,用户_新手期,【9进142】,问卷_已填,渠道_公众号_文章导流(文末),【9体142】</v>
      </c>
      <c r="M77" s="20" t="str">
        <v>-</v>
      </c>
      <c r="N77" s="22">
        <v>46078.57619212963</v>
      </c>
      <c r="O77" s="20" t="str">
        <v>-</v>
      </c>
      <c r="P77" s="20" t="str">
        <v>通过渠道码 公众号-文末导流—纯文字测试 添加</v>
      </c>
      <c r="Q77" s="20" t="str">
        <v>扫描二维码</v>
      </c>
      <c r="R77" s="20" t="str">
        <v>o917H0mmw6gFGyZbi1L_ZSQJmHxk</v>
      </c>
      <c r="S77" s="20" t="str">
        <v>wmElzPCwAAlTxi4VWB_ZeX0hpcUNzwMw</v>
      </c>
      <c r="T77" s="20" t="str">
        <v>-</v>
      </c>
      <c r="U77" s="20"/>
      <c r="V77" s="20"/>
      <c r="W77" s="21" t="str">
        <v>B0523_3C7BE272DF7DB90896A55C5236673B015194F219CF554649F1C4F9C615435A82_D2064</v>
      </c>
      <c r="X77" s="20"/>
      <c r="Y77" s="20"/>
      <c r="Z77" s="20"/>
      <c r="AA77" s="20"/>
      <c r="AB77" s="20"/>
      <c r="AC77" s="20"/>
      <c r="AD77" s="20"/>
      <c r="AE77" s="20"/>
      <c r="AF77" s="20" t="str">
        <v>未知</v>
      </c>
      <c r="AG77" s="20" t="str">
        <v>-</v>
      </c>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t="str">
        <v>用户_新手期</v>
      </c>
      <c r="CG77" s="20"/>
      <c r="CH77" s="20"/>
      <c r="CI77" s="20"/>
      <c r="CJ77" s="20"/>
      <c r="CK77" s="20"/>
      <c r="CL77" s="20" t="str">
        <v>【9进142】</v>
      </c>
      <c r="CM77" s="20"/>
      <c r="CN77" s="20"/>
      <c r="CO77" s="20"/>
      <c r="CP77" s="20" t="str">
        <v>问卷_已填</v>
      </c>
      <c r="CQ77" s="20"/>
      <c r="CR77" s="20" t="str">
        <v>体验卡</v>
      </c>
      <c r="CS77" s="20"/>
      <c r="CT77" s="20" t="str">
        <v>【9体142】</v>
      </c>
      <c r="CU77" s="20"/>
      <c r="CV77" s="20" t="str">
        <v>渠道_公众号_文章导流(文末)</v>
      </c>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row>
    <row r="78">
      <c r="A78" s="20" t="str">
        <v>考拉-Emma</v>
      </c>
      <c r="B78" s="20" t="str">
        <v>问 【9体142】 考拉-Emma</v>
      </c>
      <c r="C78" s="20" t="str">
        <v>B0523_9841691B345AA9D9B6391D2BB1706A1C5194F219CF554649F1C4F9C615435A82_D2064</v>
      </c>
      <c r="D78" s="20" t="str">
        <v>未流失</v>
      </c>
      <c r="E78" s="22"/>
      <c r="F78" s="20" t="str">
        <v>个人微信</v>
      </c>
      <c r="G78" s="20" t="str">
        <v>鱼丸115</v>
      </c>
      <c r="H78" s="20" t="str">
        <v>生财有术</v>
      </c>
      <c r="I78" s="20">
        <v>0</v>
      </c>
      <c r="J78" s="20">
        <v>0</v>
      </c>
      <c r="K78" s="22" t="str">
        <v>-</v>
      </c>
      <c r="L78" s="20" t="str">
        <v>【9体142】,用户_放大期,渠道_用户分销_悦悦子的可视化,体验卡,【9进142】,问卷_已填</v>
      </c>
      <c r="M78" s="20" t="str">
        <v>-</v>
      </c>
      <c r="N78" s="22">
        <v>46078.5853125</v>
      </c>
      <c r="O78" s="20" t="str">
        <v>-</v>
      </c>
      <c r="P78" s="20" t="str">
        <v>其他渠道</v>
      </c>
      <c r="Q78" s="20" t="str">
        <v>扫描二维码</v>
      </c>
      <c r="R78" s="20" t="str">
        <v>o917H0u1TT3kOE5E7lyksu3LB5tM</v>
      </c>
      <c r="S78" s="20" t="str">
        <v>wmElzPCwAAGGTBo6vTfPmQk82eWN3ynA</v>
      </c>
      <c r="T78" s="20" t="str">
        <v>-</v>
      </c>
      <c r="U78" s="20"/>
      <c r="V78" s="20"/>
      <c r="W78" s="20" t="str">
        <v>B0523_9841691B345AA9D9B6391D2BB1706A1C5194F219CF554649F1C4F9C615435A82_D2064</v>
      </c>
      <c r="X78" s="20"/>
      <c r="Y78" s="20"/>
      <c r="Z78" s="20"/>
      <c r="AA78" s="20"/>
      <c r="AB78" s="20"/>
      <c r="AC78" s="20"/>
      <c r="AD78" s="20"/>
      <c r="AE78" s="20"/>
      <c r="AF78" s="20" t="str">
        <v>未知</v>
      </c>
      <c r="AG78" s="20" t="str">
        <v>-</v>
      </c>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t="str">
        <v>渠道_用户分销_悦悦子的可视化</v>
      </c>
      <c r="CF78" s="20" t="str">
        <v>用户_放大期</v>
      </c>
      <c r="CG78" s="20"/>
      <c r="CH78" s="20"/>
      <c r="CI78" s="20"/>
      <c r="CJ78" s="20"/>
      <c r="CK78" s="20"/>
      <c r="CL78" s="20" t="str">
        <v>【9进142】</v>
      </c>
      <c r="CM78" s="20"/>
      <c r="CN78" s="20"/>
      <c r="CO78" s="20"/>
      <c r="CP78" s="20" t="str">
        <v>问卷_已填</v>
      </c>
      <c r="CQ78" s="20"/>
      <c r="CR78" s="20" t="str">
        <v>体验卡</v>
      </c>
      <c r="CS78" s="20"/>
      <c r="CT78" s="20" t="str">
        <v>【9体142】</v>
      </c>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row>
    <row r="79">
      <c r="A79" s="20" t="str">
        <v>梦幻散步</v>
      </c>
      <c r="B79" s="20" t="str">
        <v>【9体142】 梦幻散步</v>
      </c>
      <c r="C79" s="21" t="str">
        <v>B0523_3E5186A1150C2492D729EDA76C9FFE0D5194F219CF554649F1C4F9C615435A82_D2064</v>
      </c>
      <c r="D79" s="20" t="str">
        <v>未流失</v>
      </c>
      <c r="E79" s="22"/>
      <c r="F79" s="20" t="str">
        <v>个人微信</v>
      </c>
      <c r="G79" s="20" t="str">
        <v>鱼丸115</v>
      </c>
      <c r="H79" s="20" t="str">
        <v>生财有术</v>
      </c>
      <c r="I79" s="20">
        <v>0</v>
      </c>
      <c r="J79" s="20">
        <v>0</v>
      </c>
      <c r="K79" s="22" t="str">
        <v>-</v>
      </c>
      <c r="L79" s="20" t="str">
        <v>体验卡,渠道_公众号_文章导流(文末),【9进142】,【9体142】</v>
      </c>
      <c r="M79" s="20" t="str">
        <v>-</v>
      </c>
      <c r="N79" s="22">
        <v>46078.58806712963</v>
      </c>
      <c r="O79" s="20" t="str">
        <v>-</v>
      </c>
      <c r="P79" s="20" t="str">
        <v>通过渠道码 公众号-文末导流—纯文字测试 添加</v>
      </c>
      <c r="Q79" s="20" t="str">
        <v>扫描二维码</v>
      </c>
      <c r="R79" s="20" t="str">
        <v>o917H0o2MemiIA83Sw9SuVl3ezUM</v>
      </c>
      <c r="S79" s="20" t="str">
        <v>wmElzPCwAAJBpbi8FPatXoBlTa7GDw3g</v>
      </c>
      <c r="T79" s="20" t="str">
        <v>-</v>
      </c>
      <c r="U79" s="20"/>
      <c r="V79" s="20"/>
      <c r="W79" s="21" t="str">
        <v>B0523_3E5186A1150C2492D729EDA76C9FFE0D5194F219CF554649F1C4F9C615435A82_D2064</v>
      </c>
      <c r="X79" s="20"/>
      <c r="Y79" s="20"/>
      <c r="Z79" s="20"/>
      <c r="AA79" s="20"/>
      <c r="AB79" s="20"/>
      <c r="AC79" s="20"/>
      <c r="AD79" s="20"/>
      <c r="AE79" s="20"/>
      <c r="AF79" s="20" t="str">
        <v>未知</v>
      </c>
      <c r="AG79" s="20" t="str">
        <v>-</v>
      </c>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t="str">
        <v>【9进142】</v>
      </c>
      <c r="CM79" s="20"/>
      <c r="CN79" s="20"/>
      <c r="CO79" s="20"/>
      <c r="CP79" s="20"/>
      <c r="CQ79" s="20"/>
      <c r="CR79" s="20" t="str">
        <v>体验卡</v>
      </c>
      <c r="CS79" s="20"/>
      <c r="CT79" s="20" t="str">
        <v>【9体142】</v>
      </c>
      <c r="CU79" s="20"/>
      <c r="CV79" s="20" t="str">
        <v>渠道_公众号_文章导流(文末)</v>
      </c>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row>
    <row r="80">
      <c r="A80" s="20" t="str">
        <v>没成家的成家</v>
      </c>
      <c r="B80" s="20" t="str">
        <v>【9体142】 没成家的成家</v>
      </c>
      <c r="C80" s="21" t="str">
        <v>B0523_B72933D4799D9595461DE419BCF5AD865194F219CF554649F1C4F9C615435A82_D2064</v>
      </c>
      <c r="D80" s="20" t="str">
        <v>未流失</v>
      </c>
      <c r="E80" s="22"/>
      <c r="F80" s="20" t="str">
        <v>个人微信</v>
      </c>
      <c r="G80" s="20" t="str">
        <v>鱼丸115</v>
      </c>
      <c r="H80" s="20" t="str">
        <v>生财有术</v>
      </c>
      <c r="I80" s="20">
        <v>0</v>
      </c>
      <c r="J80" s="20">
        <v>0</v>
      </c>
      <c r="K80" s="22" t="str">
        <v>-</v>
      </c>
      <c r="L80" s="20" t="str">
        <v>【9体142】,渠道_用户分销_冬冬</v>
      </c>
      <c r="M80" s="20" t="str">
        <v>-</v>
      </c>
      <c r="N80" s="22">
        <v>46078.58975694444</v>
      </c>
      <c r="O80" s="20" t="str">
        <v>-</v>
      </c>
      <c r="P80" s="20" t="str">
        <v>其他渠道</v>
      </c>
      <c r="Q80" s="20" t="str">
        <v>扫描二维码</v>
      </c>
      <c r="R80" s="20" t="str">
        <v>o917H0v5KXOe69dLA-nHlMvUKs78</v>
      </c>
      <c r="S80" s="20" t="str">
        <v>wmElzPCwAAUOIpyuUiiugsjjmkTYTvuw</v>
      </c>
      <c r="T80" s="20" t="str">
        <v>-</v>
      </c>
      <c r="U80" s="20"/>
      <c r="V80" s="20"/>
      <c r="W80" s="21" t="str">
        <v>B0523_B72933D4799D9595461DE419BCF5AD865194F219CF554649F1C4F9C615435A82_D2064</v>
      </c>
      <c r="X80" s="20"/>
      <c r="Y80" s="20"/>
      <c r="Z80" s="20"/>
      <c r="AA80" s="20"/>
      <c r="AB80" s="20"/>
      <c r="AC80" s="20"/>
      <c r="AD80" s="20"/>
      <c r="AE80" s="20"/>
      <c r="AF80" s="20" t="str">
        <v>未知</v>
      </c>
      <c r="AG80" s="20" t="str">
        <v>-</v>
      </c>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t="str">
        <v>渠道_用户分销_冬冬</v>
      </c>
      <c r="CF80" s="20"/>
      <c r="CG80" s="20"/>
      <c r="CH80" s="20"/>
      <c r="CI80" s="20"/>
      <c r="CJ80" s="20"/>
      <c r="CK80" s="20"/>
      <c r="CL80" s="20"/>
      <c r="CM80" s="20"/>
      <c r="CN80" s="20"/>
      <c r="CO80" s="20"/>
      <c r="CP80" s="20"/>
      <c r="CQ80" s="20"/>
      <c r="CR80" s="20"/>
      <c r="CS80" s="20"/>
      <c r="CT80" s="20" t="str">
        <v>【9体142】</v>
      </c>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row>
    <row r="81">
      <c r="A81" s="20" t="str">
        <v>LPA | Jake</v>
      </c>
      <c r="B81" s="20" t="str">
        <v>【9体142】 LPA | Jake</v>
      </c>
      <c r="C81" s="21" t="str">
        <v>B0523_31F630FB7A432CE70A381C68773BB9F35194F219CF554649F1C4F9C615435A82_D2064</v>
      </c>
      <c r="D81" s="20" t="str">
        <v>未流失</v>
      </c>
      <c r="E81" s="22"/>
      <c r="F81" s="20" t="str">
        <v>个人微信</v>
      </c>
      <c r="G81" s="20" t="str">
        <v>鱼丸115</v>
      </c>
      <c r="H81" s="20" t="str">
        <v>生财有术</v>
      </c>
      <c r="I81" s="20">
        <v>0</v>
      </c>
      <c r="J81" s="20">
        <v>0</v>
      </c>
      <c r="K81" s="22" t="str">
        <v>-</v>
      </c>
      <c r="L81" s="20" t="str">
        <v>渠道_用户分销_Summer Xia,【9体142】</v>
      </c>
      <c r="M81" s="20" t="str">
        <v>-</v>
      </c>
      <c r="N81" s="22">
        <v>46078.600798611114</v>
      </c>
      <c r="O81" s="20" t="str">
        <v>-</v>
      </c>
      <c r="P81" s="20" t="str">
        <v>其他渠道</v>
      </c>
      <c r="Q81" s="20" t="str">
        <v>扫描二维码</v>
      </c>
      <c r="R81" s="20" t="str">
        <v>o917H0oYkCzG15itq4TP3HEk_ynw</v>
      </c>
      <c r="S81" s="20" t="str">
        <v>wmElzPCwAAFkqFH4MvRGGbuR8GeQfpZw</v>
      </c>
      <c r="T81" s="20" t="str">
        <v>-</v>
      </c>
      <c r="U81" s="20"/>
      <c r="V81" s="20"/>
      <c r="W81" s="21" t="str">
        <v>B0523_31F630FB7A432CE70A381C68773BB9F35194F219CF554649F1C4F9C615435A82_D2064</v>
      </c>
      <c r="X81" s="20"/>
      <c r="Y81" s="20"/>
      <c r="Z81" s="20"/>
      <c r="AA81" s="20"/>
      <c r="AB81" s="20"/>
      <c r="AC81" s="20"/>
      <c r="AD81" s="20"/>
      <c r="AE81" s="20"/>
      <c r="AF81" s="20" t="str">
        <v>未知</v>
      </c>
      <c r="AG81" s="20" t="str">
        <v>-</v>
      </c>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t="str">
        <v>渠道_用户分销_Summer Xia</v>
      </c>
      <c r="CF81" s="20"/>
      <c r="CG81" s="20"/>
      <c r="CH81" s="20"/>
      <c r="CI81" s="20"/>
      <c r="CJ81" s="20"/>
      <c r="CK81" s="20"/>
      <c r="CL81" s="20"/>
      <c r="CM81" s="20"/>
      <c r="CN81" s="20"/>
      <c r="CO81" s="20"/>
      <c r="CP81" s="20"/>
      <c r="CQ81" s="20"/>
      <c r="CR81" s="20"/>
      <c r="CS81" s="20"/>
      <c r="CT81" s="20" t="str">
        <v>【9体142】</v>
      </c>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row>
    <row r="82">
      <c r="A82" s="20" t="str">
        <v>潇潇</v>
      </c>
      <c r="B82" s="20" t="str">
        <v>【9体142】 潇潇</v>
      </c>
      <c r="C82" s="20" t="str">
        <v>B0523_9E4393ADA23D03ECF86E198D91EA1C255194F219CF554649F1C4F9C615435A82_D2064</v>
      </c>
      <c r="D82" s="20" t="str">
        <v>未流失</v>
      </c>
      <c r="E82" s="22"/>
      <c r="F82" s="20" t="str">
        <v>个人微信</v>
      </c>
      <c r="G82" s="20" t="str">
        <v>鱼丸115</v>
      </c>
      <c r="H82" s="20" t="str">
        <v>生财有术</v>
      </c>
      <c r="I82" s="20">
        <v>0</v>
      </c>
      <c r="J82" s="20">
        <v>0</v>
      </c>
      <c r="K82" s="22" t="str">
        <v>-</v>
      </c>
      <c r="L82" s="20" t="str">
        <v>体验卡,【9体142】</v>
      </c>
      <c r="M82" s="20" t="str">
        <v>-</v>
      </c>
      <c r="N82" s="22">
        <v>46078.60653935185</v>
      </c>
      <c r="O82" s="20" t="str">
        <v>-</v>
      </c>
      <c r="P82" s="20" t="str">
        <v>-</v>
      </c>
      <c r="Q82" s="20" t="str">
        <v>名片分享</v>
      </c>
      <c r="R82" s="20" t="str">
        <v>o917H0ukVYGnVi7ZZptmC95OfTHg</v>
      </c>
      <c r="S82" s="20" t="str">
        <v>wmElzPCwAAWL4mcF8DEwz7-1Pt0QVdnw</v>
      </c>
      <c r="T82" s="20" t="str">
        <v>-</v>
      </c>
      <c r="U82" s="20"/>
      <c r="V82" s="20"/>
      <c r="W82" s="20" t="str">
        <v>B0523_9E4393ADA23D03ECF86E198D91EA1C255194F219CF554649F1C4F9C615435A82_D2064</v>
      </c>
      <c r="X82" s="20"/>
      <c r="Y82" s="20"/>
      <c r="Z82" s="20"/>
      <c r="AA82" s="20"/>
      <c r="AB82" s="20"/>
      <c r="AC82" s="20"/>
      <c r="AD82" s="20"/>
      <c r="AE82" s="20"/>
      <c r="AF82" s="20" t="str">
        <v>未知</v>
      </c>
      <c r="AG82" s="20" t="str">
        <v>-</v>
      </c>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t="str">
        <v>体验卡</v>
      </c>
      <c r="CS82" s="20"/>
      <c r="CT82" s="20" t="str">
        <v>【9体142】</v>
      </c>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row>
    <row r="83">
      <c r="A83" s="20" t="str">
        <v>王家大院</v>
      </c>
      <c r="B83" s="20" t="str">
        <v>问 【9体142】 王家大院</v>
      </c>
      <c r="C83" s="21" t="str">
        <v>B0523_40AD688B500E0E3E0C1D972A408A12875194F219CF554649F1C4F9C615435A82_D2064</v>
      </c>
      <c r="D83" s="20" t="str">
        <v>未流失</v>
      </c>
      <c r="E83" s="22"/>
      <c r="F83" s="20" t="str">
        <v>个人微信</v>
      </c>
      <c r="G83" s="20" t="str">
        <v>鱼丸115</v>
      </c>
      <c r="H83" s="20" t="str">
        <v>生财有术</v>
      </c>
      <c r="I83" s="20">
        <v>0</v>
      </c>
      <c r="J83" s="20">
        <v>0</v>
      </c>
      <c r="K83" s="22" t="str">
        <v>-</v>
      </c>
      <c r="L83" s="20" t="str">
        <v>渠道_公众号_文章导流(文末),【9体142】,体验卡,【9进142】,用户_探索期,问卷_已填</v>
      </c>
      <c r="M83" s="20" t="str">
        <v>-</v>
      </c>
      <c r="N83" s="22">
        <v>46078.61315972222</v>
      </c>
      <c r="O83" s="20" t="str">
        <v>-</v>
      </c>
      <c r="P83" s="20" t="str">
        <v>通过渠道码 公众号-文末导流—纯文字测试 添加</v>
      </c>
      <c r="Q83" s="20" t="str">
        <v>扫描二维码</v>
      </c>
      <c r="R83" s="20" t="str">
        <v>o917H0k1eGSNjQqdYecIWNhQliTk</v>
      </c>
      <c r="S83" s="20" t="str">
        <v>wmElzPCwAAqxh0AprFeZFNVv8MN3D9Kw</v>
      </c>
      <c r="T83" s="21" t="str">
        <v>-</v>
      </c>
      <c r="U83" s="20"/>
      <c r="V83" s="20"/>
      <c r="W83" s="21" t="str">
        <v>B0523_40AD688B500E0E3E0C1D972A408A12875194F219CF554649F1C4F9C615435A82_D2064</v>
      </c>
      <c r="X83" s="20"/>
      <c r="Y83" s="20"/>
      <c r="Z83" s="20"/>
      <c r="AA83" s="20"/>
      <c r="AB83" s="20"/>
      <c r="AC83" s="20"/>
      <c r="AD83" s="20"/>
      <c r="AE83" s="20"/>
      <c r="AF83" s="20" t="str">
        <v>未知</v>
      </c>
      <c r="AG83" s="20" t="str">
        <v>-</v>
      </c>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t="str">
        <v>用户_探索期</v>
      </c>
      <c r="CG83" s="20"/>
      <c r="CH83" s="20"/>
      <c r="CI83" s="20"/>
      <c r="CJ83" s="20"/>
      <c r="CK83" s="20"/>
      <c r="CL83" s="20" t="str">
        <v>【9进142】</v>
      </c>
      <c r="CM83" s="20"/>
      <c r="CN83" s="20"/>
      <c r="CO83" s="20"/>
      <c r="CP83" s="20" t="str">
        <v>问卷_已填</v>
      </c>
      <c r="CQ83" s="20"/>
      <c r="CR83" s="20" t="str">
        <v>体验卡</v>
      </c>
      <c r="CS83" s="20"/>
      <c r="CT83" s="20" t="str">
        <v>【9体142】</v>
      </c>
      <c r="CU83" s="20"/>
      <c r="CV83" s="20" t="str">
        <v>渠道_公众号_文章导流(文末)</v>
      </c>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row>
    <row r="84">
      <c r="A84" s="20" t="str">
        <v>Funky🦊Taff</v>
      </c>
      <c r="B84" s="20" t="str">
        <v>问 【9】【9体142】 Funky?T</v>
      </c>
      <c r="C84" s="21" t="str">
        <v>B0523_E849C4343327352445277B2929B1B19C5194F219CF554649F1C4F9C615435A82_D2064</v>
      </c>
      <c r="D84" s="20" t="str">
        <v>未流失</v>
      </c>
      <c r="E84" s="20"/>
      <c r="F84" s="20" t="str">
        <v>个人微信</v>
      </c>
      <c r="G84" s="20" t="str">
        <v>鱼丸115</v>
      </c>
      <c r="H84" s="20" t="str">
        <v>生财有术</v>
      </c>
      <c r="I84" s="20">
        <v>0</v>
      </c>
      <c r="J84" s="20">
        <v>0</v>
      </c>
      <c r="K84" s="22" t="str">
        <v>-</v>
      </c>
      <c r="L84" s="20" t="str">
        <v>用户_新手期,生财AI宝典,【9进142】,会员_7,问卷_已填,【9体142】</v>
      </c>
      <c r="M84" s="20" t="str">
        <v>-</v>
      </c>
      <c r="N84" s="22">
        <v>46078.636770833335</v>
      </c>
      <c r="O84" s="20" t="str">
        <v>-</v>
      </c>
      <c r="P84" s="20" t="str">
        <v>通过渠道码 生财AI宝典 添加</v>
      </c>
      <c r="Q84" s="20" t="str">
        <v>扫描二维码</v>
      </c>
      <c r="R84" s="20" t="str">
        <v>o917H0q-rLjjP9DWpxPqBBYud5Po</v>
      </c>
      <c r="S84" s="20" t="str">
        <v>wmElzPCwAANMx27tg5XgZQCn7gwrlTgw</v>
      </c>
      <c r="T84" s="20" t="str">
        <v>-</v>
      </c>
      <c r="U84" s="20"/>
      <c r="V84" s="20"/>
      <c r="W84" s="21" t="str">
        <v>B0523_E849C4343327352445277B2929B1B19C5194F219CF554649F1C4F9C615435A82_D2064</v>
      </c>
      <c r="X84" s="20"/>
      <c r="Y84" s="20"/>
      <c r="Z84" s="20"/>
      <c r="AA84" s="20"/>
      <c r="AB84" s="20"/>
      <c r="AC84" s="20"/>
      <c r="AD84" s="20"/>
      <c r="AE84" s="20"/>
      <c r="AF84" s="20" t="str">
        <v>未知</v>
      </c>
      <c r="AG84" s="20" t="str">
        <v>-</v>
      </c>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t="str">
        <v>用户_新手期</v>
      </c>
      <c r="CG84" s="20"/>
      <c r="CH84" s="20"/>
      <c r="CI84" s="20"/>
      <c r="CJ84" s="20"/>
      <c r="CK84" s="20"/>
      <c r="CL84" s="20" t="str">
        <v>【9进142】</v>
      </c>
      <c r="CM84" s="20"/>
      <c r="CN84" s="20"/>
      <c r="CO84" s="20"/>
      <c r="CP84" s="20" t="str">
        <v>问卷_已填</v>
      </c>
      <c r="CQ84" s="20"/>
      <c r="CR84" s="20" t="str">
        <v>会员_7</v>
      </c>
      <c r="CS84" s="20"/>
      <c r="CT84" s="20" t="str">
        <v>【9体142】</v>
      </c>
      <c r="CU84" s="20"/>
      <c r="CV84" s="20" t="str">
        <v>生财AI宝典</v>
      </c>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row>
    <row r="85">
      <c r="A85" s="20" t="str">
        <v>知星勉</v>
      </c>
      <c r="B85" s="20" t="str">
        <v>【9体142】 知星勉</v>
      </c>
      <c r="C85" s="21" t="str">
        <v>B0523_B7D3295ADB4FDB2E4DF2D6476A32D6035194F219CF554649F1C4F9C615435A82_D2064</v>
      </c>
      <c r="D85" s="20" t="str">
        <v>未流失</v>
      </c>
      <c r="E85" s="20"/>
      <c r="F85" s="20" t="str">
        <v>个人微信</v>
      </c>
      <c r="G85" s="20" t="str">
        <v>鱼丸115</v>
      </c>
      <c r="H85" s="20" t="str">
        <v>生财有术</v>
      </c>
      <c r="I85" s="20">
        <v>0</v>
      </c>
      <c r="J85" s="20">
        <v>0</v>
      </c>
      <c r="K85" s="22" t="str">
        <v>-</v>
      </c>
      <c r="L85" s="20" t="str">
        <v>渠道_用户分销_冬冬,【9体142】</v>
      </c>
      <c r="M85" s="20" t="str">
        <v>-</v>
      </c>
      <c r="N85" s="22">
        <v>46078.64015046296</v>
      </c>
      <c r="O85" s="20" t="str">
        <v>-</v>
      </c>
      <c r="P85" s="20" t="str">
        <v>其他渠道</v>
      </c>
      <c r="Q85" s="20" t="str">
        <v>扫描二维码</v>
      </c>
      <c r="R85" s="20" t="str">
        <v>o917H0iN50Bf0lt0Zbc4KeNKIrGI</v>
      </c>
      <c r="S85" s="20" t="str">
        <v>wmElzPCwAAI3aSom9dTVVfHMr3HSuquA</v>
      </c>
      <c r="T85" s="20" t="str">
        <v>-</v>
      </c>
      <c r="U85" s="21"/>
      <c r="V85" s="20"/>
      <c r="W85" s="21" t="str">
        <v>B0523_B7D3295ADB4FDB2E4DF2D6476A32D6035194F219CF554649F1C4F9C615435A82_D2064</v>
      </c>
      <c r="X85" s="20"/>
      <c r="Y85" s="20"/>
      <c r="Z85" s="20"/>
      <c r="AA85" s="20"/>
      <c r="AB85" s="20"/>
      <c r="AC85" s="20"/>
      <c r="AD85" s="20"/>
      <c r="AE85" s="20"/>
      <c r="AF85" s="20" t="str">
        <v>未知</v>
      </c>
      <c r="AG85" s="20" t="str">
        <v>-</v>
      </c>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t="str">
        <v>渠道_用户分销_冬冬</v>
      </c>
      <c r="CF85" s="20"/>
      <c r="CG85" s="20"/>
      <c r="CH85" s="20"/>
      <c r="CI85" s="20"/>
      <c r="CJ85" s="20"/>
      <c r="CK85" s="20"/>
      <c r="CL85" s="20"/>
      <c r="CM85" s="20"/>
      <c r="CN85" s="20"/>
      <c r="CO85" s="20"/>
      <c r="CP85" s="20"/>
      <c r="CQ85" s="20"/>
      <c r="CR85" s="20"/>
      <c r="CS85" s="20"/>
      <c r="CT85" s="20" t="str">
        <v>【9体142】</v>
      </c>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row>
    <row r="86">
      <c r="A86" s="20" t="str">
        <v>一定發</v>
      </c>
      <c r="B86" s="20" t="str">
        <v>【9体142】 一定發</v>
      </c>
      <c r="C86" s="20" t="str">
        <v>B0523_A0F169DD829D6705989EF9CE2F29E82F5194F219CF554649F1C4F9C615435A82_D2064</v>
      </c>
      <c r="D86" s="20" t="str">
        <v>未流失</v>
      </c>
      <c r="E86" s="22"/>
      <c r="F86" s="20" t="str">
        <v>个人微信</v>
      </c>
      <c r="G86" s="20" t="str">
        <v>鱼丸115</v>
      </c>
      <c r="H86" s="20" t="str">
        <v>生财有术</v>
      </c>
      <c r="I86" s="20">
        <v>0</v>
      </c>
      <c r="J86" s="20">
        <v>0</v>
      </c>
      <c r="K86" s="22" t="str">
        <v>-</v>
      </c>
      <c r="L86" s="20" t="str">
        <v>渠道_知识星球_搜索引擎,【9体142】,体验营_直播</v>
      </c>
      <c r="M86" s="20" t="str">
        <v>-</v>
      </c>
      <c r="N86" s="22">
        <v>46078.64380787037</v>
      </c>
      <c r="O86" s="20" t="str">
        <v>-</v>
      </c>
      <c r="P86" s="20" t="str">
        <v>通过渠道码 知识星球-搜索引擎 添加</v>
      </c>
      <c r="Q86" s="20" t="str">
        <v>扫描二维码</v>
      </c>
      <c r="R86" s="20" t="str">
        <v>o917H0g6Bzz0LzmclrOzHWl9ptP8</v>
      </c>
      <c r="S86" s="20" t="str">
        <v>wmElzPCwAAO7TB9Tb90XZQM9WcsAXUQg</v>
      </c>
      <c r="T86" s="20" t="str">
        <v>-</v>
      </c>
      <c r="U86" s="20"/>
      <c r="V86" s="20"/>
      <c r="W86" s="20" t="str">
        <v>B0523_A0F169DD829D6705989EF9CE2F29E82F5194F219CF554649F1C4F9C615435A82_D2064</v>
      </c>
      <c r="X86" s="20"/>
      <c r="Y86" s="20"/>
      <c r="Z86" s="20"/>
      <c r="AA86" s="20"/>
      <c r="AB86" s="20"/>
      <c r="AC86" s="20"/>
      <c r="AD86" s="20"/>
      <c r="AE86" s="20"/>
      <c r="AF86" s="20" t="str">
        <v>未知</v>
      </c>
      <c r="AG86" s="20" t="str">
        <v>-</v>
      </c>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t="str">
        <v>【9体142】</v>
      </c>
      <c r="CU86" s="20" t="str">
        <v>体验营_直播</v>
      </c>
      <c r="CV86" s="20" t="str">
        <v>渠道_知识星球_搜索引擎</v>
      </c>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row>
    <row r="87">
      <c r="A87" s="20" t="str">
        <v>奋斗</v>
      </c>
      <c r="B87" s="20" t="str">
        <v>【9体142】 奋斗</v>
      </c>
      <c r="C87" s="21" t="str">
        <v>B0523_795E62794F57272C485223B4596E4E4D5194F219CF554649F1C4F9C615435A82_D2064</v>
      </c>
      <c r="D87" s="20" t="str">
        <v>未流失</v>
      </c>
      <c r="E87" s="20"/>
      <c r="F87" s="20" t="str">
        <v>个人微信</v>
      </c>
      <c r="G87" s="20" t="str">
        <v>鱼丸115</v>
      </c>
      <c r="H87" s="20" t="str">
        <v>生财有术</v>
      </c>
      <c r="I87" s="20">
        <v>0</v>
      </c>
      <c r="J87" s="20">
        <v>0</v>
      </c>
      <c r="K87" s="22" t="str">
        <v>-</v>
      </c>
      <c r="L87" s="20" t="str">
        <v>体验卡,【9体142】,渠道_用户分销_陈雨杰</v>
      </c>
      <c r="M87" s="20" t="str">
        <v>-</v>
      </c>
      <c r="N87" s="22">
        <v>46078.64575231481</v>
      </c>
      <c r="O87" s="20" t="str">
        <v>-</v>
      </c>
      <c r="P87" s="20" t="str">
        <v>其他渠道</v>
      </c>
      <c r="Q87" s="20" t="str">
        <v>扫描二维码</v>
      </c>
      <c r="R87" s="20" t="str">
        <v>o917H0lijtoytdWFqdAHJptWxE2w</v>
      </c>
      <c r="S87" s="20" t="str">
        <v>wmElzPCwAAMd0JVl9999MV-DGzIFFWfA</v>
      </c>
      <c r="T87" s="20" t="str">
        <v>-</v>
      </c>
      <c r="U87" s="21"/>
      <c r="V87" s="20"/>
      <c r="W87" s="21" t="str">
        <v>B0523_795E62794F57272C485223B4596E4E4D5194F219CF554649F1C4F9C615435A82_D2064</v>
      </c>
      <c r="X87" s="20"/>
      <c r="Y87" s="20"/>
      <c r="Z87" s="20"/>
      <c r="AA87" s="20"/>
      <c r="AB87" s="20"/>
      <c r="AC87" s="20"/>
      <c r="AD87" s="20"/>
      <c r="AE87" s="20"/>
      <c r="AF87" s="20" t="str">
        <v>未知</v>
      </c>
      <c r="AG87" s="20" t="str">
        <v>-</v>
      </c>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t="str">
        <v>渠道_用户分销_陈雨杰</v>
      </c>
      <c r="CF87" s="20"/>
      <c r="CG87" s="20"/>
      <c r="CH87" s="20"/>
      <c r="CI87" s="20"/>
      <c r="CJ87" s="20"/>
      <c r="CK87" s="20"/>
      <c r="CL87" s="20"/>
      <c r="CM87" s="20"/>
      <c r="CN87" s="20"/>
      <c r="CO87" s="20"/>
      <c r="CP87" s="20"/>
      <c r="CQ87" s="20"/>
      <c r="CR87" s="20" t="str">
        <v>体验卡</v>
      </c>
      <c r="CS87" s="20"/>
      <c r="CT87" s="20" t="str">
        <v>【9体142】</v>
      </c>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row>
    <row r="88">
      <c r="A88" s="20" t="str">
        <v>皮皮鱼</v>
      </c>
      <c r="B88" s="20" t="str">
        <v>【9体142】 皮皮鱼</v>
      </c>
      <c r="C88" s="21" t="str">
        <v>B0523_51AF7466D891C18F402ACEBE6BB151A35194F219CF554649F1C4F9C615435A82_D2064</v>
      </c>
      <c r="D88" s="20" t="str">
        <v>未流失</v>
      </c>
      <c r="E88" s="22"/>
      <c r="F88" s="20" t="str">
        <v>个人微信</v>
      </c>
      <c r="G88" s="20" t="str">
        <v>鱼丸115</v>
      </c>
      <c r="H88" s="20" t="str">
        <v>生财有术</v>
      </c>
      <c r="I88" s="20">
        <v>0</v>
      </c>
      <c r="J88" s="20">
        <v>0</v>
      </c>
      <c r="K88" s="22" t="str">
        <v>-</v>
      </c>
      <c r="L88" s="20" t="str">
        <v>体验卡,【9体142】,渠道_用户分销_平老板</v>
      </c>
      <c r="M88" s="20" t="str">
        <v>-</v>
      </c>
      <c r="N88" s="22">
        <v>46078.64765046296</v>
      </c>
      <c r="O88" s="20" t="str">
        <v>-</v>
      </c>
      <c r="P88" s="20" t="str">
        <v>其他渠道</v>
      </c>
      <c r="Q88" s="20" t="str">
        <v>扫描二维码</v>
      </c>
      <c r="R88" s="20" t="str">
        <v>o917H0hEDN-mnPMYrz3GYEJFebO8</v>
      </c>
      <c r="S88" s="20" t="str">
        <v>wmElzPCwAA4tipT1BlOKu3-z_vFD6JFA</v>
      </c>
      <c r="T88" s="21" t="str">
        <v>-</v>
      </c>
      <c r="U88" s="20"/>
      <c r="V88" s="20"/>
      <c r="W88" s="21" t="str">
        <v>B0523_51AF7466D891C18F402ACEBE6BB151A35194F219CF554649F1C4F9C615435A82_D2064</v>
      </c>
      <c r="X88" s="20"/>
      <c r="Y88" s="20"/>
      <c r="Z88" s="20"/>
      <c r="AA88" s="20"/>
      <c r="AB88" s="20"/>
      <c r="AC88" s="20"/>
      <c r="AD88" s="20"/>
      <c r="AE88" s="20"/>
      <c r="AF88" s="20" t="str">
        <v>未知</v>
      </c>
      <c r="AG88" s="20" t="str">
        <v>-</v>
      </c>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t="str">
        <v>渠道_用户分销_平老板</v>
      </c>
      <c r="CF88" s="20"/>
      <c r="CG88" s="20"/>
      <c r="CH88" s="20"/>
      <c r="CI88" s="20"/>
      <c r="CJ88" s="20"/>
      <c r="CK88" s="20"/>
      <c r="CL88" s="20"/>
      <c r="CM88" s="20"/>
      <c r="CN88" s="20"/>
      <c r="CO88" s="20"/>
      <c r="CP88" s="20"/>
      <c r="CQ88" s="20"/>
      <c r="CR88" s="20" t="str">
        <v>体验卡</v>
      </c>
      <c r="CS88" s="20"/>
      <c r="CT88" s="20" t="str">
        <v>【9体142】</v>
      </c>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row>
    <row r="89">
      <c r="A89" s="20" t="str">
        <v>迷城</v>
      </c>
      <c r="B89" s="20" t="str">
        <v>【9体142】 迷城</v>
      </c>
      <c r="C89" s="21" t="str">
        <v>B0523_27BB703BD4B5A086274EFDC6459BA8D45194F219CF554649F1C4F9C615435A82_D2064</v>
      </c>
      <c r="D89" s="20" t="str">
        <v>未流失</v>
      </c>
      <c r="E89" s="22"/>
      <c r="F89" s="20" t="str">
        <v>个人微信</v>
      </c>
      <c r="G89" s="20" t="str">
        <v>鱼丸115</v>
      </c>
      <c r="H89" s="20" t="str">
        <v>生财有术</v>
      </c>
      <c r="I89" s="20">
        <v>0</v>
      </c>
      <c r="J89" s="20">
        <v>0</v>
      </c>
      <c r="K89" s="22" t="str">
        <v>-</v>
      </c>
      <c r="L89" s="20" t="str">
        <v>【9进142】,渠道_公众号_菜单免费体验,【9体142】</v>
      </c>
      <c r="M89" s="20" t="str">
        <v>-</v>
      </c>
      <c r="N89" s="22">
        <v>46078.65987268519</v>
      </c>
      <c r="O89" s="20" t="str">
        <v>-</v>
      </c>
      <c r="P89" s="20" t="str">
        <v>通过渠道码 公众号-菜单栏联系我们/免费体验营 添加</v>
      </c>
      <c r="Q89" s="20" t="str">
        <v>扫描二维码</v>
      </c>
      <c r="R89" s="20" t="str">
        <v>o917H0kIGvv2_12g4WRvc4mPx2DI</v>
      </c>
      <c r="S89" s="20" t="str">
        <v>wmElzPCwAAebAmultfnwTQdkw8fZgoiA</v>
      </c>
      <c r="T89" s="20" t="str">
        <v>-</v>
      </c>
      <c r="U89" s="20"/>
      <c r="V89" s="20"/>
      <c r="W89" s="21" t="str">
        <v>B0523_27BB703BD4B5A086274EFDC6459BA8D45194F219CF554649F1C4F9C615435A82_D2064</v>
      </c>
      <c r="X89" s="20"/>
      <c r="Y89" s="20"/>
      <c r="Z89" s="20"/>
      <c r="AA89" s="20"/>
      <c r="AB89" s="20"/>
      <c r="AC89" s="20"/>
      <c r="AD89" s="20"/>
      <c r="AE89" s="20"/>
      <c r="AF89" s="20" t="str">
        <v>未知</v>
      </c>
      <c r="AG89" s="20" t="str">
        <v>-</v>
      </c>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t="str">
        <v>【9进142】</v>
      </c>
      <c r="CM89" s="20"/>
      <c r="CN89" s="20"/>
      <c r="CO89" s="20"/>
      <c r="CP89" s="20"/>
      <c r="CQ89" s="20"/>
      <c r="CR89" s="20"/>
      <c r="CS89" s="20"/>
      <c r="CT89" s="20" t="str">
        <v>【9体142】</v>
      </c>
      <c r="CU89" s="20"/>
      <c r="CV89" s="20" t="str">
        <v>渠道_公众号_菜单免费体验</v>
      </c>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row>
    <row r="90">
      <c r="A90" s="20" t="str">
        <v>白鱼</v>
      </c>
      <c r="B90" s="20" t="str">
        <v>问 【9体142】 白鱼</v>
      </c>
      <c r="C90" s="21" t="str">
        <v>B0523_9DA67A5EB755878BE59DD7BEEAF5C3365194F219CF554649F1C4F9C615435A82_D2064</v>
      </c>
      <c r="D90" s="20" t="str">
        <v>未流失</v>
      </c>
      <c r="E90" s="22"/>
      <c r="F90" s="20" t="str">
        <v>个人微信</v>
      </c>
      <c r="G90" s="20" t="str">
        <v>鱼丸115</v>
      </c>
      <c r="H90" s="20" t="str">
        <v>生财有术</v>
      </c>
      <c r="I90" s="20">
        <v>0</v>
      </c>
      <c r="J90" s="20">
        <v>0</v>
      </c>
      <c r="K90" s="22" t="str">
        <v>-</v>
      </c>
      <c r="L90" s="20" t="str">
        <v>【9进142】,【9体142】,体验卡,体验营_直播,渠道_公众号_关注后+关键词,问卷_已填,用户_新手期</v>
      </c>
      <c r="M90" s="20" t="str">
        <v>-</v>
      </c>
      <c r="N90" s="22">
        <v>46078.676932870374</v>
      </c>
      <c r="O90" s="20" t="str">
        <v>-</v>
      </c>
      <c r="P90" s="20" t="str">
        <v>通过渠道码 公众号-关注后参与+关键词回复 添加</v>
      </c>
      <c r="Q90" s="20" t="str">
        <v>扫描二维码</v>
      </c>
      <c r="R90" s="20" t="str">
        <v>o917H0u-gjw4tfcsID68INZ7eFJI</v>
      </c>
      <c r="S90" s="20" t="str">
        <v>wmElzPCwAAYNzJdU6AamM89oxdu7xF3A</v>
      </c>
      <c r="T90" s="20" t="str">
        <v>-</v>
      </c>
      <c r="U90" s="20"/>
      <c r="V90" s="20"/>
      <c r="W90" s="21" t="str">
        <v>B0523_9DA67A5EB755878BE59DD7BEEAF5C3365194F219CF554649F1C4F9C615435A82_D2064</v>
      </c>
      <c r="X90" s="20"/>
      <c r="Y90" s="20"/>
      <c r="Z90" s="20"/>
      <c r="AA90" s="20"/>
      <c r="AB90" s="20"/>
      <c r="AC90" s="20"/>
      <c r="AD90" s="20"/>
      <c r="AE90" s="20"/>
      <c r="AF90" s="20" t="str">
        <v>未知</v>
      </c>
      <c r="AG90" s="20" t="str">
        <v>-</v>
      </c>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t="str">
        <v>用户_新手期</v>
      </c>
      <c r="CG90" s="20"/>
      <c r="CH90" s="20"/>
      <c r="CI90" s="20"/>
      <c r="CJ90" s="20"/>
      <c r="CK90" s="20"/>
      <c r="CL90" s="20" t="str">
        <v>【9进142】</v>
      </c>
      <c r="CM90" s="20"/>
      <c r="CN90" s="20"/>
      <c r="CO90" s="20"/>
      <c r="CP90" s="20" t="str">
        <v>问卷_已填</v>
      </c>
      <c r="CQ90" s="20"/>
      <c r="CR90" s="20" t="str">
        <v>体验卡</v>
      </c>
      <c r="CS90" s="20"/>
      <c r="CT90" s="20" t="str">
        <v>【9体142】</v>
      </c>
      <c r="CU90" s="20" t="str">
        <v>体验营_直播</v>
      </c>
      <c r="CV90" s="20" t="str">
        <v>渠道_公众号_关注后+关键词</v>
      </c>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row>
    <row r="91">
      <c r="A91" s="20" t="str">
        <v>Occupy Mars</v>
      </c>
      <c r="B91" s="20" t="str">
        <v>问 【9体142】 Occupy Mar</v>
      </c>
      <c r="C91" s="20" t="str">
        <v>B0523_7F82C383226554DDEE96ACD354E4E79B5194F219CF554649F1C4F9C615435A82_D2064</v>
      </c>
      <c r="D91" s="20" t="str">
        <v>未流失</v>
      </c>
      <c r="E91" s="22"/>
      <c r="F91" s="20" t="str">
        <v>个人微信</v>
      </c>
      <c r="G91" s="20" t="str">
        <v>鱼丸115</v>
      </c>
      <c r="H91" s="20" t="str">
        <v>生财有术</v>
      </c>
      <c r="I91" s="20">
        <v>0</v>
      </c>
      <c r="J91" s="20">
        <v>0</v>
      </c>
      <c r="K91" s="22" t="str">
        <v>-</v>
      </c>
      <c r="L91" s="20" t="str">
        <v>渠道_公众号_关注后+关键词,【9体142】,问卷_已填,用户_新手期,体验卡,体验营_直播</v>
      </c>
      <c r="M91" s="20" t="str">
        <v>-</v>
      </c>
      <c r="N91" s="22">
        <v>46078.701886574076</v>
      </c>
      <c r="O91" s="20" t="str">
        <v>-</v>
      </c>
      <c r="P91" s="20" t="str">
        <v>通过渠道码 公众号-关注后参与+关键词回复 添加</v>
      </c>
      <c r="Q91" s="20" t="str">
        <v>扫描二维码</v>
      </c>
      <c r="R91" s="20" t="str">
        <v>o917H0t-bFPK6Kzc5LOWf7lJxeQs</v>
      </c>
      <c r="S91" s="20" t="str">
        <v>wmElzPCwAA3UUT1aR_6OaNIHBwh_y8nA</v>
      </c>
      <c r="T91" s="20" t="str">
        <v>-</v>
      </c>
      <c r="U91" s="20"/>
      <c r="V91" s="20"/>
      <c r="W91" s="20" t="str">
        <v>B0523_7F82C383226554DDEE96ACD354E4E79B5194F219CF554649F1C4F9C615435A82_D2064</v>
      </c>
      <c r="X91" s="20"/>
      <c r="Y91" s="20"/>
      <c r="Z91" s="20"/>
      <c r="AA91" s="20"/>
      <c r="AB91" s="20"/>
      <c r="AC91" s="20"/>
      <c r="AD91" s="20"/>
      <c r="AE91" s="20"/>
      <c r="AF91" s="20" t="str">
        <v>未知</v>
      </c>
      <c r="AG91" s="20" t="str">
        <v>-</v>
      </c>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t="str">
        <v>用户_新手期</v>
      </c>
      <c r="CG91" s="20"/>
      <c r="CH91" s="20"/>
      <c r="CI91" s="20"/>
      <c r="CJ91" s="20"/>
      <c r="CK91" s="20"/>
      <c r="CL91" s="20"/>
      <c r="CM91" s="20"/>
      <c r="CN91" s="20"/>
      <c r="CO91" s="20"/>
      <c r="CP91" s="20" t="str">
        <v>问卷_已填</v>
      </c>
      <c r="CQ91" s="20"/>
      <c r="CR91" s="20" t="str">
        <v>体验卡</v>
      </c>
      <c r="CS91" s="20"/>
      <c r="CT91" s="20" t="str">
        <v>【9体142】</v>
      </c>
      <c r="CU91" s="20" t="str">
        <v>体验营_直播</v>
      </c>
      <c r="CV91" s="20" t="str">
        <v>渠道_公众号_关注后+关键词</v>
      </c>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row>
    <row r="92">
      <c r="A92" s="20" t="str">
        <v>沈SHEN</v>
      </c>
      <c r="B92" s="20" t="str">
        <v>【9体142】 沈SHEN</v>
      </c>
      <c r="C92" s="20" t="str">
        <v>B0523_6C9B025FE1BA173778B8959822D7BEB85194F219CF554649F1C4F9C615435A82_D2064</v>
      </c>
      <c r="D92" s="20" t="str">
        <v>未流失</v>
      </c>
      <c r="E92" s="22"/>
      <c r="F92" s="20" t="str">
        <v>个人微信</v>
      </c>
      <c r="G92" s="20" t="str">
        <v>鱼丸115</v>
      </c>
      <c r="H92" s="20" t="str">
        <v>生财有术</v>
      </c>
      <c r="I92" s="20">
        <v>0</v>
      </c>
      <c r="J92" s="20">
        <v>0</v>
      </c>
      <c r="K92" s="22" t="str">
        <v>-</v>
      </c>
      <c r="L92" s="20" t="str">
        <v>【9体142】,渠道_用户分销_hui</v>
      </c>
      <c r="M92" s="20" t="str">
        <v>-</v>
      </c>
      <c r="N92" s="22">
        <v>46078.720509259256</v>
      </c>
      <c r="O92" s="20" t="str">
        <v>-</v>
      </c>
      <c r="P92" s="20" t="str">
        <v>其他渠道</v>
      </c>
      <c r="Q92" s="20" t="str">
        <v>扫描二维码</v>
      </c>
      <c r="R92" s="20" t="str">
        <v>o917H0ur25cVQk_QYci660jMPQfM</v>
      </c>
      <c r="S92" s="20" t="str">
        <v>wmElzPCwAAUrGZavw_8RMBAPykSdXbag</v>
      </c>
      <c r="T92" s="20" t="str">
        <v>-</v>
      </c>
      <c r="U92" s="20"/>
      <c r="V92" s="20"/>
      <c r="W92" s="20" t="str">
        <v>B0523_6C9B025FE1BA173778B8959822D7BEB85194F219CF554649F1C4F9C615435A82_D2064</v>
      </c>
      <c r="X92" s="20"/>
      <c r="Y92" s="20"/>
      <c r="Z92" s="20"/>
      <c r="AA92" s="20"/>
      <c r="AB92" s="20"/>
      <c r="AC92" s="20"/>
      <c r="AD92" s="20"/>
      <c r="AE92" s="20"/>
      <c r="AF92" s="20" t="str">
        <v>未知</v>
      </c>
      <c r="AG92" s="20" t="str">
        <v>-</v>
      </c>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t="str">
        <v>渠道_用户分销_hui</v>
      </c>
      <c r="CF92" s="20"/>
      <c r="CG92" s="20"/>
      <c r="CH92" s="20"/>
      <c r="CI92" s="20"/>
      <c r="CJ92" s="20"/>
      <c r="CK92" s="20"/>
      <c r="CL92" s="20"/>
      <c r="CM92" s="20"/>
      <c r="CN92" s="20"/>
      <c r="CO92" s="20"/>
      <c r="CP92" s="20"/>
      <c r="CQ92" s="20"/>
      <c r="CR92" s="20"/>
      <c r="CS92" s="20"/>
      <c r="CT92" s="20" t="str">
        <v>【9体142】</v>
      </c>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row>
    <row r="93">
      <c r="A93" s="20" t="str">
        <v>小刘</v>
      </c>
      <c r="B93" s="20" t="str">
        <v>问 【9体142】 小刘</v>
      </c>
      <c r="C93" s="20" t="str">
        <v>B0523_03CB2F1C80FA66A482E2A5DADADDF7C85194F219CF554649F1C4F9C615435A82_D2064</v>
      </c>
      <c r="D93" s="20" t="str">
        <v>未流失</v>
      </c>
      <c r="E93" s="22"/>
      <c r="F93" s="20" t="str">
        <v>个人微信</v>
      </c>
      <c r="G93" s="20" t="str">
        <v>鱼丸115</v>
      </c>
      <c r="H93" s="20" t="str">
        <v>生财有术</v>
      </c>
      <c r="I93" s="20">
        <v>0</v>
      </c>
      <c r="J93" s="20">
        <v>0</v>
      </c>
      <c r="K93" s="22" t="str">
        <v>-</v>
      </c>
      <c r="L93" s="20" t="str">
        <v>用户_新手期,体验营_直播,问卷_已填,渠道_公众号_关注后+关键词,【9体142】</v>
      </c>
      <c r="M93" s="20" t="str">
        <v>-</v>
      </c>
      <c r="N93" s="22">
        <v>46078.73033564815</v>
      </c>
      <c r="O93" s="20" t="str">
        <v>-</v>
      </c>
      <c r="P93" s="20" t="str">
        <v>通过渠道码 公众号-关注后参与+关键词回复 添加</v>
      </c>
      <c r="Q93" s="20" t="str">
        <v>扫描二维码</v>
      </c>
      <c r="R93" s="20" t="str">
        <v>o917H0k6rbuMUcwp6CdEml9iZ9WM</v>
      </c>
      <c r="S93" s="20" t="str">
        <v>wmElzPCwAAFh0xu1s6EBPLh2I9u2Fpog</v>
      </c>
      <c r="T93" s="20" t="str">
        <v>-</v>
      </c>
      <c r="U93" s="20"/>
      <c r="V93" s="20"/>
      <c r="W93" s="20" t="str">
        <v>B0523_03CB2F1C80FA66A482E2A5DADADDF7C85194F219CF554649F1C4F9C615435A82_D2064</v>
      </c>
      <c r="X93" s="20"/>
      <c r="Y93" s="20"/>
      <c r="Z93" s="20"/>
      <c r="AA93" s="20"/>
      <c r="AB93" s="20"/>
      <c r="AC93" s="20"/>
      <c r="AD93" s="20"/>
      <c r="AE93" s="20"/>
      <c r="AF93" s="20" t="str">
        <v>未知</v>
      </c>
      <c r="AG93" s="20" t="str">
        <v>-</v>
      </c>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t="str">
        <v>用户_新手期</v>
      </c>
      <c r="CG93" s="20"/>
      <c r="CH93" s="20"/>
      <c r="CI93" s="20"/>
      <c r="CJ93" s="20"/>
      <c r="CK93" s="20"/>
      <c r="CL93" s="20"/>
      <c r="CM93" s="20"/>
      <c r="CN93" s="20"/>
      <c r="CO93" s="20"/>
      <c r="CP93" s="20" t="str">
        <v>问卷_已填</v>
      </c>
      <c r="CQ93" s="20"/>
      <c r="CR93" s="20"/>
      <c r="CS93" s="20"/>
      <c r="CT93" s="20" t="str">
        <v>【9体142】</v>
      </c>
      <c r="CU93" s="20" t="str">
        <v>体验营_直播</v>
      </c>
      <c r="CV93" s="20" t="str">
        <v>渠道_公众号_关注后+关键词</v>
      </c>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row>
    <row r="94">
      <c r="A94" s="20" t="str">
        <v>王十三</v>
      </c>
      <c r="B94" s="20" t="str">
        <v>问 【9体142】 王十三</v>
      </c>
      <c r="C94" s="20" t="str">
        <v>B0523_77E6175B9E5A543469EB29F13935B99F5194F219CF554649F1C4F9C615435A82_D2064</v>
      </c>
      <c r="D94" s="20" t="str">
        <v>未流失</v>
      </c>
      <c r="E94" s="22"/>
      <c r="F94" s="20" t="str">
        <v>个人微信</v>
      </c>
      <c r="G94" s="20" t="str">
        <v>鱼丸115</v>
      </c>
      <c r="H94" s="20" t="str">
        <v>生财有术</v>
      </c>
      <c r="I94" s="20">
        <v>0</v>
      </c>
      <c r="J94" s="20">
        <v>0</v>
      </c>
      <c r="K94" s="22" t="str">
        <v>-</v>
      </c>
      <c r="L94" s="20" t="str">
        <v>用户_探索期,渠道_公众号_文章导流(文末),问卷_已填,体验卡,【9体142】</v>
      </c>
      <c r="M94" s="20" t="str">
        <v>-</v>
      </c>
      <c r="N94" s="22">
        <v>46078.73866898148</v>
      </c>
      <c r="O94" s="20" t="str">
        <v>-</v>
      </c>
      <c r="P94" s="20" t="str">
        <v>通过渠道码 公众号-文章导流(文末)_周四 添加</v>
      </c>
      <c r="Q94" s="20" t="str">
        <v>扫描二维码</v>
      </c>
      <c r="R94" s="20" t="str">
        <v>o917H0ujl-VUxq9D9T25KdFqLjTo</v>
      </c>
      <c r="S94" s="20" t="str">
        <v>wmElzPCwAAWI-jesyIwNjfUMPgxtV9Qw</v>
      </c>
      <c r="T94" s="20" t="str">
        <v>-</v>
      </c>
      <c r="U94" s="20"/>
      <c r="V94" s="20"/>
      <c r="W94" s="20" t="str">
        <v>B0523_77E6175B9E5A543469EB29F13935B99F5194F219CF554649F1C4F9C615435A82_D2064</v>
      </c>
      <c r="X94" s="20"/>
      <c r="Y94" s="20"/>
      <c r="Z94" s="20"/>
      <c r="AA94" s="20"/>
      <c r="AB94" s="20"/>
      <c r="AC94" s="20"/>
      <c r="AD94" s="20"/>
      <c r="AE94" s="20"/>
      <c r="AF94" s="20" t="str">
        <v>未知</v>
      </c>
      <c r="AG94" s="20" t="str">
        <v>-</v>
      </c>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t="str">
        <v>用户_探索期</v>
      </c>
      <c r="CG94" s="20"/>
      <c r="CH94" s="20"/>
      <c r="CI94" s="20"/>
      <c r="CJ94" s="20"/>
      <c r="CK94" s="20"/>
      <c r="CL94" s="20"/>
      <c r="CM94" s="20"/>
      <c r="CN94" s="20"/>
      <c r="CO94" s="20"/>
      <c r="CP94" s="20" t="str">
        <v>问卷_已填</v>
      </c>
      <c r="CQ94" s="20"/>
      <c r="CR94" s="20" t="str">
        <v>体验卡</v>
      </c>
      <c r="CS94" s="20"/>
      <c r="CT94" s="20" t="str">
        <v>【9体142】</v>
      </c>
      <c r="CU94" s="20"/>
      <c r="CV94" s="20" t="str">
        <v>渠道_公众号_文章导流(文末)</v>
      </c>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row>
    <row r="95">
      <c r="A95" s="20" t="str">
        <v>大亿～Goden</v>
      </c>
      <c r="B95" s="20" t="str">
        <v>【9体142】 大亿～Goden</v>
      </c>
      <c r="C95" s="21" t="str">
        <v>B0523_CA803285EF7F7246B0639472CCFA137F5194F219CF554649F1C4F9C615435A82_D2064</v>
      </c>
      <c r="D95" s="20" t="str">
        <v>未流失</v>
      </c>
      <c r="E95" s="22"/>
      <c r="F95" s="20" t="str">
        <v>个人微信</v>
      </c>
      <c r="G95" s="20" t="str">
        <v>鱼丸115</v>
      </c>
      <c r="H95" s="20" t="str">
        <v>生财有术</v>
      </c>
      <c r="I95" s="20">
        <v>0</v>
      </c>
      <c r="J95" s="20">
        <v>0</v>
      </c>
      <c r="K95" s="22" t="str">
        <v>-</v>
      </c>
      <c r="L95" s="20" t="str">
        <v>体验营_直播,渠道_知识星球_搜索引擎,【9体142】</v>
      </c>
      <c r="M95" s="20" t="str">
        <v>-</v>
      </c>
      <c r="N95" s="22">
        <v>46078.75508101852</v>
      </c>
      <c r="O95" s="20" t="str">
        <v>-</v>
      </c>
      <c r="P95" s="20" t="str">
        <v>通过渠道码 知识星球-搜索引擎 添加</v>
      </c>
      <c r="Q95" s="20" t="str">
        <v>扫描二维码</v>
      </c>
      <c r="R95" s="20" t="str">
        <v>o917H0om8NZnbh2D8CvMKgzdtPtQ</v>
      </c>
      <c r="S95" s="20" t="str">
        <v>wmElzPCwAAlRr6LYJA_W5D2m3rLymA1Q</v>
      </c>
      <c r="T95" s="20" t="str">
        <v>-</v>
      </c>
      <c r="U95" s="20"/>
      <c r="V95" s="20"/>
      <c r="W95" s="21" t="str">
        <v>B0523_CA803285EF7F7246B0639472CCFA137F5194F219CF554649F1C4F9C615435A82_D2064</v>
      </c>
      <c r="X95" s="20"/>
      <c r="Y95" s="20"/>
      <c r="Z95" s="20"/>
      <c r="AA95" s="20"/>
      <c r="AB95" s="20"/>
      <c r="AC95" s="20"/>
      <c r="AD95" s="20"/>
      <c r="AE95" s="20"/>
      <c r="AF95" s="20" t="str">
        <v>未知</v>
      </c>
      <c r="AG95" s="20" t="str">
        <v>-</v>
      </c>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t="str">
        <v>【9体142】</v>
      </c>
      <c r="CU95" s="20" t="str">
        <v>体验营_直播</v>
      </c>
      <c r="CV95" s="20" t="str">
        <v>渠道_知识星球_搜索引擎</v>
      </c>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row>
    <row r="96">
      <c r="A96" s="20" t="str">
        <v>G.</v>
      </c>
      <c r="B96" s="20" t="str">
        <v>【9体142】 G.</v>
      </c>
      <c r="C96" s="20" t="str">
        <v>B0523_CFA74631EE66074ACCFB1B8D2BAD92005194F219CF554649F1C4F9C615435A82_D2064</v>
      </c>
      <c r="D96" s="20" t="str">
        <v>未流失</v>
      </c>
      <c r="E96" s="22"/>
      <c r="F96" s="20" t="str">
        <v>个人微信</v>
      </c>
      <c r="G96" s="20" t="str">
        <v>鱼丸115</v>
      </c>
      <c r="H96" s="20" t="str">
        <v>生财有术</v>
      </c>
      <c r="I96" s="20">
        <v>0</v>
      </c>
      <c r="J96" s="20">
        <v>0</v>
      </c>
      <c r="K96" s="22" t="str">
        <v>-</v>
      </c>
      <c r="L96" s="20" t="str">
        <v>渠道_公众号_菜单免费体验,【9体142】,体验卡</v>
      </c>
      <c r="M96" s="20" t="str">
        <v>-</v>
      </c>
      <c r="N96" s="22">
        <v>46078.76012731482</v>
      </c>
      <c r="O96" s="20" t="str">
        <v>-</v>
      </c>
      <c r="P96" s="20" t="str">
        <v>通过渠道码 公众号-菜单栏联系我们/免费体验营 添加</v>
      </c>
      <c r="Q96" s="20" t="str">
        <v>扫描二维码</v>
      </c>
      <c r="R96" s="20" t="str">
        <v>o917H0qtqCt4MaiI0wyxiMkZwhUs</v>
      </c>
      <c r="S96" s="20" t="str">
        <v>wmElzPCwAAUKyvAmumMxStZSnUVdUaHg</v>
      </c>
      <c r="T96" s="20" t="str">
        <v>-</v>
      </c>
      <c r="U96" s="20"/>
      <c r="V96" s="20"/>
      <c r="W96" s="20" t="str">
        <v>B0523_CFA74631EE66074ACCFB1B8D2BAD92005194F219CF554649F1C4F9C615435A82_D2064</v>
      </c>
      <c r="X96" s="20"/>
      <c r="Y96" s="20"/>
      <c r="Z96" s="20"/>
      <c r="AA96" s="20"/>
      <c r="AB96" s="20"/>
      <c r="AC96" s="20"/>
      <c r="AD96" s="20"/>
      <c r="AE96" s="20"/>
      <c r="AF96" s="20" t="str">
        <v>未知</v>
      </c>
      <c r="AG96" s="20" t="str">
        <v>-</v>
      </c>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t="str">
        <v>体验卡</v>
      </c>
      <c r="CS96" s="20"/>
      <c r="CT96" s="20" t="str">
        <v>【9体142】</v>
      </c>
      <c r="CU96" s="20"/>
      <c r="CV96" s="20" t="str">
        <v>渠道_公众号_菜单免费体验</v>
      </c>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row>
    <row r="97">
      <c r="A97" s="20" t="str">
        <v>Kathy</v>
      </c>
      <c r="B97" s="20" t="str">
        <v>【9体142】 Kathy</v>
      </c>
      <c r="C97" s="20" t="str">
        <v>B0523_1A461DC328B4F2EE987A4111A13EDFB35194F219CF554649F1C4F9C615435A82_D2064</v>
      </c>
      <c r="D97" s="20" t="str">
        <v>未流失</v>
      </c>
      <c r="E97" s="20"/>
      <c r="F97" s="20" t="str">
        <v>个人微信</v>
      </c>
      <c r="G97" s="20" t="str">
        <v>鱼丸115</v>
      </c>
      <c r="H97" s="20" t="str">
        <v>生财有术</v>
      </c>
      <c r="I97" s="20">
        <v>0</v>
      </c>
      <c r="J97" s="20">
        <v>0</v>
      </c>
      <c r="K97" s="22" t="str">
        <v>-</v>
      </c>
      <c r="L97" s="20" t="str">
        <v>渠道_知识星球_搜索引擎,体验营_直播,【9体142】</v>
      </c>
      <c r="M97" s="20" t="str">
        <v>-</v>
      </c>
      <c r="N97" s="22">
        <v>46078.80496527778</v>
      </c>
      <c r="O97" s="20" t="str">
        <v>-</v>
      </c>
      <c r="P97" s="20" t="str">
        <v>通过渠道码 知识星球-搜索引擎 添加</v>
      </c>
      <c r="Q97" s="20" t="str">
        <v>扫描二维码</v>
      </c>
      <c r="R97" s="20" t="str">
        <v>o917H0tMdJHIKtQ_q5GPNqUFdJQ8</v>
      </c>
      <c r="S97" s="20" t="str">
        <v>wmElzPCwAAj3CTwwse07PnifKDUV-Lkg</v>
      </c>
      <c r="T97" s="20" t="str">
        <v>-</v>
      </c>
      <c r="U97" s="20"/>
      <c r="V97" s="20"/>
      <c r="W97" s="20" t="str">
        <v>B0523_1A461DC328B4F2EE987A4111A13EDFB35194F219CF554649F1C4F9C615435A82_D2064</v>
      </c>
      <c r="X97" s="20"/>
      <c r="Y97" s="20"/>
      <c r="Z97" s="20"/>
      <c r="AA97" s="20"/>
      <c r="AB97" s="20"/>
      <c r="AC97" s="20"/>
      <c r="AD97" s="20"/>
      <c r="AE97" s="20"/>
      <c r="AF97" s="20" t="str">
        <v>未知</v>
      </c>
      <c r="AG97" s="20" t="str">
        <v>-</v>
      </c>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t="str">
        <v>【9体142】</v>
      </c>
      <c r="CU97" s="20" t="str">
        <v>体验营_直播</v>
      </c>
      <c r="CV97" s="20" t="str">
        <v>渠道_知识星球_搜索引擎</v>
      </c>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row>
    <row r="98">
      <c r="A98" s="20" t="str">
        <v>沐泽</v>
      </c>
      <c r="B98" s="20" t="str">
        <v>【9体142】 沐泽</v>
      </c>
      <c r="C98" s="20" t="str">
        <v>B0523_B97195F259142FBD3DED8638056B18C85194F219CF554649F1C4F9C615435A82_D2064</v>
      </c>
      <c r="D98" s="20" t="str">
        <v>未流失</v>
      </c>
      <c r="E98" s="22"/>
      <c r="F98" s="20" t="str">
        <v>个人微信</v>
      </c>
      <c r="G98" s="20" t="str">
        <v>鱼丸115</v>
      </c>
      <c r="H98" s="20" t="str">
        <v>生财有术</v>
      </c>
      <c r="I98" s="20">
        <v>0</v>
      </c>
      <c r="J98" s="20">
        <v>0</v>
      </c>
      <c r="K98" s="22" t="str">
        <v>-</v>
      </c>
      <c r="L98" s="20" t="str">
        <v>【9体142】,渠道_视频号_生财的朋友们,【9进142】</v>
      </c>
      <c r="M98" s="20" t="str">
        <v>-</v>
      </c>
      <c r="N98" s="22">
        <v>46078.80695601852</v>
      </c>
      <c r="O98" s="20" t="str">
        <v>-</v>
      </c>
      <c r="P98" s="20" t="str">
        <v>通过渠道码 视频号：生财的朋友们 添加</v>
      </c>
      <c r="Q98" s="20" t="str">
        <v>扫描二维码</v>
      </c>
      <c r="R98" s="20" t="str">
        <v>o917H0ia840fbQacwEvSaEjuLfss</v>
      </c>
      <c r="S98" s="20" t="str">
        <v>wmElzPCwAA6HgRd7mJBU4BskkPjiMc4A</v>
      </c>
      <c r="T98" s="20" t="str">
        <v>-</v>
      </c>
      <c r="U98" s="20"/>
      <c r="V98" s="20"/>
      <c r="W98" s="20" t="str">
        <v>B0523_B97195F259142FBD3DED8638056B18C85194F219CF554649F1C4F9C615435A82_D2064</v>
      </c>
      <c r="X98" s="20"/>
      <c r="Y98" s="20"/>
      <c r="Z98" s="20"/>
      <c r="AA98" s="20"/>
      <c r="AB98" s="20"/>
      <c r="AC98" s="20"/>
      <c r="AD98" s="20"/>
      <c r="AE98" s="20"/>
      <c r="AF98" s="20" t="str">
        <v>未知</v>
      </c>
      <c r="AG98" s="20" t="str">
        <v>-</v>
      </c>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t="str">
        <v>渠道_视频号_生财的朋友们</v>
      </c>
      <c r="CL98" s="20" t="str">
        <v>【9进142】</v>
      </c>
      <c r="CM98" s="20"/>
      <c r="CN98" s="20"/>
      <c r="CO98" s="20"/>
      <c r="CP98" s="20"/>
      <c r="CQ98" s="20"/>
      <c r="CR98" s="20"/>
      <c r="CS98" s="20"/>
      <c r="CT98" s="20" t="str">
        <v>【9体142】</v>
      </c>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row>
    <row r="99">
      <c r="A99" s="20" t="str">
        <v>林林七</v>
      </c>
      <c r="B99" s="20" t="str">
        <v>【9体142】 林林七</v>
      </c>
      <c r="C99" s="20" t="str">
        <v>B0523_96A94C7F8AD5D4A5976150E899D9B2D15194F219CF554649F1C4F9C615435A82_D2064</v>
      </c>
      <c r="D99" s="20" t="str">
        <v>未流失</v>
      </c>
      <c r="E99" s="20"/>
      <c r="F99" s="20" t="str">
        <v>个人微信</v>
      </c>
      <c r="G99" s="20" t="str">
        <v>鱼丸115</v>
      </c>
      <c r="H99" s="20" t="str">
        <v>生财有术</v>
      </c>
      <c r="I99" s="20">
        <v>0</v>
      </c>
      <c r="J99" s="20">
        <v>0</v>
      </c>
      <c r="K99" s="22" t="str">
        <v>-</v>
      </c>
      <c r="L99" s="20" t="str">
        <v>【9体142】,【9进142】,体验卡,渠道_视频号_生财的朋友们</v>
      </c>
      <c r="M99" s="20" t="str">
        <v>-</v>
      </c>
      <c r="N99" s="22">
        <v>46078.807071759256</v>
      </c>
      <c r="O99" s="20" t="str">
        <v>-</v>
      </c>
      <c r="P99" s="20" t="str">
        <v>通过渠道码 视频号：生财的朋友们 添加</v>
      </c>
      <c r="Q99" s="20" t="str">
        <v>扫描二维码</v>
      </c>
      <c r="R99" s="20" t="str">
        <v>o917H0ia1H-FHtTtXhQOn_y0BoNU</v>
      </c>
      <c r="S99" s="20" t="str">
        <v>wmElzPCwAA9pfwHqjzYmVCmXZ4v67CGw</v>
      </c>
      <c r="T99" s="20" t="str">
        <v>-</v>
      </c>
      <c r="U99" s="20"/>
      <c r="V99" s="20"/>
      <c r="W99" s="20" t="str">
        <v>B0523_96A94C7F8AD5D4A5976150E899D9B2D15194F219CF554649F1C4F9C615435A82_D2064</v>
      </c>
      <c r="X99" s="20"/>
      <c r="Y99" s="20"/>
      <c r="Z99" s="20"/>
      <c r="AA99" s="20"/>
      <c r="AB99" s="20"/>
      <c r="AC99" s="20"/>
      <c r="AD99" s="20"/>
      <c r="AE99" s="20"/>
      <c r="AF99" s="20" t="str">
        <v>未知</v>
      </c>
      <c r="AG99" s="20" t="str">
        <v>-</v>
      </c>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t="str">
        <v>渠道_视频号_生财的朋友们</v>
      </c>
      <c r="CL99" s="20" t="str">
        <v>【9进142】</v>
      </c>
      <c r="CM99" s="20"/>
      <c r="CN99" s="20"/>
      <c r="CO99" s="20"/>
      <c r="CP99" s="20"/>
      <c r="CQ99" s="20"/>
      <c r="CR99" s="20" t="str">
        <v>体验卡</v>
      </c>
      <c r="CS99" s="20"/>
      <c r="CT99" s="20" t="str">
        <v>【9体142】</v>
      </c>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row>
    <row r="100">
      <c r="A100" s="20" t="str">
        <v>谢韩建</v>
      </c>
      <c r="B100" s="20" t="str">
        <v>【9体142】 谢韩建</v>
      </c>
      <c r="C100" s="21" t="str">
        <v>B0523_8ABBFB1C916B42FA92253F7AEE66FCA15194F219CF554649F1C4F9C615435A82_D2064</v>
      </c>
      <c r="D100" s="20" t="str">
        <v>未流失</v>
      </c>
      <c r="E100" s="22"/>
      <c r="F100" s="20" t="str">
        <v>个人微信</v>
      </c>
      <c r="G100" s="20" t="str">
        <v>鱼丸115</v>
      </c>
      <c r="H100" s="20" t="str">
        <v>生财有术</v>
      </c>
      <c r="I100" s="20">
        <v>0</v>
      </c>
      <c r="J100" s="20">
        <v>0</v>
      </c>
      <c r="K100" s="22" t="str">
        <v>-</v>
      </c>
      <c r="L100" s="20" t="str">
        <v>【9体142】,渠道_视频号_生财的朋友们</v>
      </c>
      <c r="M100" s="20" t="str">
        <v>-</v>
      </c>
      <c r="N100" s="22">
        <v>46078.807175925926</v>
      </c>
      <c r="O100" s="20" t="str">
        <v>-</v>
      </c>
      <c r="P100" s="20" t="str">
        <v>通过渠道码 视频号：生财的朋友们 添加</v>
      </c>
      <c r="Q100" s="20" t="str">
        <v>扫描二维码</v>
      </c>
      <c r="R100" s="20" t="str">
        <v>o917H0nO_UjC2CGgX2rsjEQQoQek</v>
      </c>
      <c r="S100" s="20" t="str">
        <v>wmElzPCwAA0UwWvpYEIrot_EPulsSYrQ</v>
      </c>
      <c r="T100" s="21" t="str">
        <v>-</v>
      </c>
      <c r="U100" s="20"/>
      <c r="V100" s="20"/>
      <c r="W100" s="21" t="str">
        <v>B0523_8ABBFB1C916B42FA92253F7AEE66FCA15194F219CF554649F1C4F9C615435A82_D2064</v>
      </c>
      <c r="X100" s="20"/>
      <c r="Y100" s="20"/>
      <c r="Z100" s="20"/>
      <c r="AA100" s="20"/>
      <c r="AB100" s="20"/>
      <c r="AC100" s="20"/>
      <c r="AD100" s="20"/>
      <c r="AE100" s="20"/>
      <c r="AF100" s="20" t="str">
        <v>未知</v>
      </c>
      <c r="AG100" s="20" t="str">
        <v>-</v>
      </c>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t="str">
        <v>渠道_视频号_生财的朋友们</v>
      </c>
      <c r="CL100" s="20"/>
      <c r="CM100" s="20"/>
      <c r="CN100" s="20"/>
      <c r="CO100" s="20"/>
      <c r="CP100" s="20"/>
      <c r="CQ100" s="20"/>
      <c r="CR100" s="20"/>
      <c r="CS100" s="20"/>
      <c r="CT100" s="20" t="str">
        <v>【9体142】</v>
      </c>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row>
    <row r="101">
      <c r="A101" s="20" t="str">
        <v>HaLuna</v>
      </c>
      <c r="B101" s="20" t="str">
        <v>【9体142】 HaLuna</v>
      </c>
      <c r="C101" s="21" t="str">
        <v>B0523_C44CF3944AF128A27F45EBD6123DB56E5194F219CF554649F1C4F9C615435A82_D2064</v>
      </c>
      <c r="D101" s="20" t="str">
        <v>未流失</v>
      </c>
      <c r="E101" s="22"/>
      <c r="F101" s="20" t="str">
        <v>个人微信</v>
      </c>
      <c r="G101" s="20" t="str">
        <v>鱼丸115</v>
      </c>
      <c r="H101" s="20" t="str">
        <v>生财有术</v>
      </c>
      <c r="I101" s="20">
        <v>0</v>
      </c>
      <c r="J101" s="20">
        <v>0</v>
      </c>
      <c r="K101" s="22" t="str">
        <v>-</v>
      </c>
      <c r="L101" s="20" t="str">
        <v>【9体142】,体验卡,渠道_视频号_生财的朋友们,【9进142】</v>
      </c>
      <c r="M101" s="20" t="str">
        <v>-</v>
      </c>
      <c r="N101" s="22">
        <v>46078.80756944444</v>
      </c>
      <c r="O101" s="20" t="str">
        <v>-</v>
      </c>
      <c r="P101" s="20" t="str">
        <v>通过渠道码 视频号：生财的朋友们 添加</v>
      </c>
      <c r="Q101" s="20" t="str">
        <v>扫描二维码</v>
      </c>
      <c r="R101" s="20" t="str">
        <v>o917H0jouTFuFJAOrfTIYt-20vdI</v>
      </c>
      <c r="S101" s="20" t="str">
        <v>wmElzPCwAAotTzi2M09jAnuQsg16seBQ</v>
      </c>
      <c r="T101" s="21" t="str">
        <v>-</v>
      </c>
      <c r="U101" s="20"/>
      <c r="V101" s="20"/>
      <c r="W101" s="21" t="str">
        <v>B0523_C44CF3944AF128A27F45EBD6123DB56E5194F219CF554649F1C4F9C615435A82_D2064</v>
      </c>
      <c r="X101" s="20"/>
      <c r="Y101" s="20"/>
      <c r="Z101" s="20"/>
      <c r="AA101" s="20"/>
      <c r="AB101" s="20"/>
      <c r="AC101" s="20"/>
      <c r="AD101" s="20"/>
      <c r="AE101" s="20"/>
      <c r="AF101" s="20" t="str">
        <v>未知</v>
      </c>
      <c r="AG101" s="20" t="str">
        <v>-</v>
      </c>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t="str">
        <v>渠道_视频号_生财的朋友们</v>
      </c>
      <c r="CL101" s="20" t="str">
        <v>【9进142】</v>
      </c>
      <c r="CM101" s="20"/>
      <c r="CN101" s="20"/>
      <c r="CO101" s="20"/>
      <c r="CP101" s="20"/>
      <c r="CQ101" s="20"/>
      <c r="CR101" s="20" t="str">
        <v>体验卡</v>
      </c>
      <c r="CS101" s="20"/>
      <c r="CT101" s="20" t="str">
        <v>【9体142】</v>
      </c>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row>
    <row r="102">
      <c r="A102" s="20" t="str">
        <v>落断</v>
      </c>
      <c r="B102" s="20" t="str">
        <v>【9体142】 落断</v>
      </c>
      <c r="C102" s="21" t="str">
        <v>B0523_B431A7EC2BAE3CE948CED1F15CA50FFA5194F219CF554649F1C4F9C615435A82_D2064</v>
      </c>
      <c r="D102" s="20" t="str">
        <v>未流失</v>
      </c>
      <c r="E102" s="22"/>
      <c r="F102" s="20" t="str">
        <v>个人微信</v>
      </c>
      <c r="G102" s="20" t="str">
        <v>鱼丸115</v>
      </c>
      <c r="H102" s="20" t="str">
        <v>生财有术</v>
      </c>
      <c r="I102" s="20">
        <v>0</v>
      </c>
      <c r="J102" s="20">
        <v>0</v>
      </c>
      <c r="K102" s="22" t="str">
        <v>-</v>
      </c>
      <c r="L102" s="20" t="str">
        <v>渠道_视频号_生财的朋友们,【9体142】</v>
      </c>
      <c r="M102" s="20" t="str">
        <v>-</v>
      </c>
      <c r="N102" s="22">
        <v>46078.80819444444</v>
      </c>
      <c r="O102" s="20" t="str">
        <v>-</v>
      </c>
      <c r="P102" s="20" t="str">
        <v>通过渠道码 视频号：生财的朋友们 添加</v>
      </c>
      <c r="Q102" s="20" t="str">
        <v>扫描二维码</v>
      </c>
      <c r="R102" s="20" t="str">
        <v>o917H0oYeXkVo2pyyRkJW0wkrogA</v>
      </c>
      <c r="S102" s="20" t="str">
        <v>wmElzPCwAA1-bW4l3BysVhniCqkIUHBg</v>
      </c>
      <c r="T102" s="20" t="str">
        <v>-</v>
      </c>
      <c r="U102" s="20"/>
      <c r="V102" s="20"/>
      <c r="W102" s="21" t="str">
        <v>B0523_B431A7EC2BAE3CE948CED1F15CA50FFA5194F219CF554649F1C4F9C615435A82_D2064</v>
      </c>
      <c r="X102" s="20"/>
      <c r="Y102" s="20"/>
      <c r="Z102" s="20"/>
      <c r="AA102" s="20"/>
      <c r="AB102" s="20"/>
      <c r="AC102" s="20"/>
      <c r="AD102" s="20"/>
      <c r="AE102" s="20"/>
      <c r="AF102" s="20" t="str">
        <v>未知</v>
      </c>
      <c r="AG102" s="20" t="str">
        <v>-</v>
      </c>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t="str">
        <v>渠道_视频号_生财的朋友们</v>
      </c>
      <c r="CL102" s="20"/>
      <c r="CM102" s="20"/>
      <c r="CN102" s="20"/>
      <c r="CO102" s="20"/>
      <c r="CP102" s="20"/>
      <c r="CQ102" s="20"/>
      <c r="CR102" s="20"/>
      <c r="CS102" s="20"/>
      <c r="CT102" s="20" t="str">
        <v>【9体142】</v>
      </c>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row>
    <row r="103">
      <c r="A103" s="20" t="str">
        <v>Mr.Liu</v>
      </c>
      <c r="B103" s="20" t="str">
        <v>【9体142】 Mr.Liu</v>
      </c>
      <c r="C103" s="21" t="str">
        <v>B0523_498CD8DD3E36463E68760C42CCC731C15194F219CF554649F1C4F9C615435A82_D2064</v>
      </c>
      <c r="D103" s="20" t="str">
        <v>未流失</v>
      </c>
      <c r="E103" s="22"/>
      <c r="F103" s="20" t="str">
        <v>个人微信</v>
      </c>
      <c r="G103" s="20" t="str">
        <v>鱼丸115</v>
      </c>
      <c r="H103" s="20" t="str">
        <v>生财有术</v>
      </c>
      <c r="I103" s="20">
        <v>0</v>
      </c>
      <c r="J103" s="20">
        <v>0</v>
      </c>
      <c r="K103" s="22" t="str">
        <v>-</v>
      </c>
      <c r="L103" s="20" t="str">
        <v>【9体142】,渠道_视频号_生财的朋友们</v>
      </c>
      <c r="M103" s="20" t="str">
        <v>-</v>
      </c>
      <c r="N103" s="22">
        <v>46078.81049768518</v>
      </c>
      <c r="O103" s="20" t="str">
        <v>-</v>
      </c>
      <c r="P103" s="20" t="str">
        <v>通过渠道码 视频号：生财的朋友们 添加</v>
      </c>
      <c r="Q103" s="20" t="str">
        <v>扫描二维码</v>
      </c>
      <c r="R103" s="20" t="str">
        <v>o917H0vViHSn3ChZzwvv5J5yLRVQ</v>
      </c>
      <c r="S103" s="20" t="str">
        <v>wmElzPCwAAWWCu6GqbLT8Luq-MgxI3sw</v>
      </c>
      <c r="T103" s="21" t="str">
        <v>-</v>
      </c>
      <c r="U103" s="20"/>
      <c r="V103" s="20"/>
      <c r="W103" s="21" t="str">
        <v>B0523_498CD8DD3E36463E68760C42CCC731C15194F219CF554649F1C4F9C615435A82_D2064</v>
      </c>
      <c r="X103" s="20"/>
      <c r="Y103" s="20"/>
      <c r="Z103" s="20"/>
      <c r="AA103" s="20"/>
      <c r="AB103" s="20"/>
      <c r="AC103" s="20"/>
      <c r="AD103" s="20"/>
      <c r="AE103" s="20"/>
      <c r="AF103" s="20" t="str">
        <v>未知</v>
      </c>
      <c r="AG103" s="20" t="str">
        <v>-</v>
      </c>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t="str">
        <v>渠道_视频号_生财的朋友们</v>
      </c>
      <c r="CL103" s="20"/>
      <c r="CM103" s="20"/>
      <c r="CN103" s="20"/>
      <c r="CO103" s="20"/>
      <c r="CP103" s="20"/>
      <c r="CQ103" s="20"/>
      <c r="CR103" s="20"/>
      <c r="CS103" s="20"/>
      <c r="CT103" s="20" t="str">
        <v>【9体142】</v>
      </c>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row>
    <row r="104">
      <c r="A104" s="20" t="str">
        <v>背影</v>
      </c>
      <c r="B104" s="20" t="str">
        <v>【9体142】 背影</v>
      </c>
      <c r="C104" s="21" t="str">
        <v>B0523_652B4F83C5081EF528BC6A7B62898DDD5194F219CF554649F1C4F9C615435A82_D2064</v>
      </c>
      <c r="D104" s="20" t="str">
        <v>未流失</v>
      </c>
      <c r="E104" s="22"/>
      <c r="F104" s="20" t="str">
        <v>个人微信</v>
      </c>
      <c r="G104" s="20" t="str">
        <v>鱼丸115</v>
      </c>
      <c r="H104" s="20" t="str">
        <v>生财有术</v>
      </c>
      <c r="I104" s="20">
        <v>0</v>
      </c>
      <c r="J104" s="20">
        <v>0</v>
      </c>
      <c r="K104" s="22" t="str">
        <v>-</v>
      </c>
      <c r="L104" s="20" t="str">
        <v>【9体142】,体验卡,渠道_视频号_生财的朋友们</v>
      </c>
      <c r="M104" s="20" t="str">
        <v>-</v>
      </c>
      <c r="N104" s="22">
        <v>46078.811261574076</v>
      </c>
      <c r="O104" s="20" t="str">
        <v>-</v>
      </c>
      <c r="P104" s="20" t="str">
        <v>通过渠道码 视频号：生财的朋友们 添加</v>
      </c>
      <c r="Q104" s="20" t="str">
        <v>扫描二维码</v>
      </c>
      <c r="R104" s="20" t="str">
        <v>o917H0lfWNUnUjhcnYLDMk1zWg3Q</v>
      </c>
      <c r="S104" s="20" t="str">
        <v>wmElzPCwAA1Rh_CENU8TmvsugagdgBJQ</v>
      </c>
      <c r="T104" s="21" t="str">
        <v>-</v>
      </c>
      <c r="U104" s="20"/>
      <c r="V104" s="20"/>
      <c r="W104" s="21" t="str">
        <v>B0523_652B4F83C5081EF528BC6A7B62898DDD5194F219CF554649F1C4F9C615435A82_D2064</v>
      </c>
      <c r="X104" s="20"/>
      <c r="Y104" s="20"/>
      <c r="Z104" s="20"/>
      <c r="AA104" s="20"/>
      <c r="AB104" s="20"/>
      <c r="AC104" s="20"/>
      <c r="AD104" s="20"/>
      <c r="AE104" s="20"/>
      <c r="AF104" s="20" t="str">
        <v>未知</v>
      </c>
      <c r="AG104" s="20" t="str">
        <v>-</v>
      </c>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t="str">
        <v>渠道_视频号_生财的朋友们</v>
      </c>
      <c r="CL104" s="20"/>
      <c r="CM104" s="20"/>
      <c r="CN104" s="20"/>
      <c r="CO104" s="20"/>
      <c r="CP104" s="20"/>
      <c r="CQ104" s="20"/>
      <c r="CR104" s="20" t="str">
        <v>体验卡</v>
      </c>
      <c r="CS104" s="20"/>
      <c r="CT104" s="20" t="str">
        <v>【9体142】</v>
      </c>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row>
    <row r="105">
      <c r="A105" s="20" t="str">
        <v>Friday</v>
      </c>
      <c r="B105" s="20" t="str">
        <v>【9体142】 Friday</v>
      </c>
      <c r="C105" s="21" t="str">
        <v>B0523_697A598C0BFC7CE68E1E80BDA3DC1E955194F219CF554649F1C4F9C615435A82_D2064</v>
      </c>
      <c r="D105" s="20" t="str">
        <v>未流失</v>
      </c>
      <c r="E105" s="22"/>
      <c r="F105" s="20" t="str">
        <v>个人微信</v>
      </c>
      <c r="G105" s="20" t="str">
        <v>鱼丸115</v>
      </c>
      <c r="H105" s="20" t="str">
        <v>生财有术</v>
      </c>
      <c r="I105" s="20">
        <v>0</v>
      </c>
      <c r="J105" s="20">
        <v>0</v>
      </c>
      <c r="K105" s="22" t="str">
        <v>-</v>
      </c>
      <c r="L105" s="20" t="str">
        <v>【9体142】,渠道_用户分销_摩登人</v>
      </c>
      <c r="M105" s="20" t="str">
        <v>-</v>
      </c>
      <c r="N105" s="22">
        <v>46078.819872685184</v>
      </c>
      <c r="O105" s="20" t="str">
        <v>-</v>
      </c>
      <c r="P105" s="20" t="str">
        <v>其他渠道</v>
      </c>
      <c r="Q105" s="20" t="str">
        <v>扫描二维码</v>
      </c>
      <c r="R105" s="20" t="str">
        <v>o917H0myB9qwx_Mt3bp17C4TWq0E</v>
      </c>
      <c r="S105" s="20" t="str">
        <v>wmElzPCwAAHcEV9gtwWo0W6v5Up54RSg</v>
      </c>
      <c r="T105" s="21" t="str">
        <v>-</v>
      </c>
      <c r="U105" s="20"/>
      <c r="V105" s="20"/>
      <c r="W105" s="21" t="str">
        <v>B0523_697A598C0BFC7CE68E1E80BDA3DC1E955194F219CF554649F1C4F9C615435A82_D2064</v>
      </c>
      <c r="X105" s="20"/>
      <c r="Y105" s="20"/>
      <c r="Z105" s="20"/>
      <c r="AA105" s="20"/>
      <c r="AB105" s="20"/>
      <c r="AC105" s="20"/>
      <c r="AD105" s="20"/>
      <c r="AE105" s="20"/>
      <c r="AF105" s="20" t="str">
        <v>未知</v>
      </c>
      <c r="AG105" s="20" t="str">
        <v>-</v>
      </c>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t="str">
        <v>渠道_用户分销_摩登人</v>
      </c>
      <c r="CF105" s="20"/>
      <c r="CG105" s="20"/>
      <c r="CH105" s="20"/>
      <c r="CI105" s="20"/>
      <c r="CJ105" s="20"/>
      <c r="CK105" s="20"/>
      <c r="CL105" s="20"/>
      <c r="CM105" s="20"/>
      <c r="CN105" s="20"/>
      <c r="CO105" s="20"/>
      <c r="CP105" s="20"/>
      <c r="CQ105" s="20"/>
      <c r="CR105" s="20"/>
      <c r="CS105" s="20"/>
      <c r="CT105" s="20" t="str">
        <v>【9体142】</v>
      </c>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row>
    <row r="106">
      <c r="A106" s="20" t="str">
        <v>潘潘</v>
      </c>
      <c r="B106" s="20" t="str">
        <v>【9体142】 潘潘</v>
      </c>
      <c r="C106" s="21"/>
      <c r="D106" s="20" t="str">
        <v>未流失</v>
      </c>
      <c r="E106" s="22"/>
      <c r="F106" s="20" t="str">
        <v>个人微信</v>
      </c>
      <c r="G106" s="20" t="str">
        <v>鱼丸115</v>
      </c>
      <c r="H106" s="20" t="str">
        <v>生财有术</v>
      </c>
      <c r="I106" s="20">
        <v>3</v>
      </c>
      <c r="J106" s="20">
        <v>0</v>
      </c>
      <c r="K106" s="22" t="str">
        <v>-</v>
      </c>
      <c r="L106" s="20" t="str">
        <v>【9体142】,渠道_视频号_生财的朋友们</v>
      </c>
      <c r="M106" s="20" t="str">
        <v>-</v>
      </c>
      <c r="N106" s="22">
        <v>46078.830729166664</v>
      </c>
      <c r="O106" s="20" t="str">
        <v>-</v>
      </c>
      <c r="P106" s="20" t="str">
        <v>通过渠道码 视频号：生财的朋友们 添加</v>
      </c>
      <c r="Q106" s="20" t="str">
        <v>扫描二维码</v>
      </c>
      <c r="R106" s="20" t="str">
        <v>o917H0l0MSq_1mnUMKM9Zph-yt5I</v>
      </c>
      <c r="S106" s="20" t="str">
        <v>wmElzPCwAAvcdzQVNVIzKI6NMFHkSqNQ</v>
      </c>
      <c r="T106" s="21" t="str">
        <v>-</v>
      </c>
      <c r="U106" s="20"/>
      <c r="V106" s="20"/>
      <c r="W106" s="21" t="str">
        <v>B0523_D7C92FD0FE17C6358FCD9784E33B81DE5194F219CF554649F1C4F9C615435A82_D2064</v>
      </c>
      <c r="X106" s="20"/>
      <c r="Y106" s="20"/>
      <c r="Z106" s="20"/>
      <c r="AA106" s="20"/>
      <c r="AB106" s="20"/>
      <c r="AC106" s="20"/>
      <c r="AD106" s="20"/>
      <c r="AE106" s="20"/>
      <c r="AF106" s="20" t="str">
        <v>未知</v>
      </c>
      <c r="AG106" s="20" t="str">
        <v>-</v>
      </c>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t="str">
        <v>渠道_视频号_生财的朋友们</v>
      </c>
      <c r="CL106" s="20"/>
      <c r="CM106" s="20"/>
      <c r="CN106" s="20"/>
      <c r="CO106" s="20"/>
      <c r="CP106" s="20"/>
      <c r="CQ106" s="20"/>
      <c r="CR106" s="20"/>
      <c r="CS106" s="20"/>
      <c r="CT106" s="20" t="str">
        <v>【9体142】</v>
      </c>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row>
    <row r="107">
      <c r="A107" s="20" t="str">
        <v>Tr</v>
      </c>
      <c r="B107" s="20" t="str">
        <v>【9体142】 Tr</v>
      </c>
      <c r="C107" s="20"/>
      <c r="D107" s="20" t="str">
        <v>未流失</v>
      </c>
      <c r="E107" s="22"/>
      <c r="F107" s="20" t="str">
        <v>个人微信</v>
      </c>
      <c r="G107" s="20" t="str">
        <v>鱼丸115</v>
      </c>
      <c r="H107" s="20" t="str">
        <v>生财有术</v>
      </c>
      <c r="I107" s="20">
        <v>0</v>
      </c>
      <c r="J107" s="20">
        <v>0</v>
      </c>
      <c r="K107" s="22" t="str">
        <v>-</v>
      </c>
      <c r="L107" s="20" t="str">
        <v>体验营_直播,【9进142】,渠道_知识星球_搜索引擎,【9体142】</v>
      </c>
      <c r="M107" s="20" t="str">
        <v>-</v>
      </c>
      <c r="N107" s="22">
        <v>46078.83556712963</v>
      </c>
      <c r="O107" s="20" t="str">
        <v>-</v>
      </c>
      <c r="P107" s="20" t="str">
        <v>通过渠道码 知识星球-搜索引擎 添加</v>
      </c>
      <c r="Q107" s="20" t="str">
        <v>扫描二维码</v>
      </c>
      <c r="R107" s="20" t="str">
        <v>o917H0izuHQ2axS4cHp_STukV0UY</v>
      </c>
      <c r="S107" s="20" t="str">
        <v>wmElzPCwAApbzyjPJqtHCY4GYoocABHw</v>
      </c>
      <c r="T107" s="20" t="str">
        <v>-</v>
      </c>
      <c r="U107" s="20"/>
      <c r="V107" s="20"/>
      <c r="W107" s="20"/>
      <c r="X107" s="20"/>
      <c r="Y107" s="20"/>
      <c r="Z107" s="20"/>
      <c r="AA107" s="20"/>
      <c r="AB107" s="20"/>
      <c r="AC107" s="20"/>
      <c r="AD107" s="20"/>
      <c r="AE107" s="20"/>
      <c r="AF107" s="20" t="str">
        <v>未知</v>
      </c>
      <c r="AG107" s="20" t="str">
        <v>-</v>
      </c>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t="str">
        <v>【9进142】</v>
      </c>
      <c r="CM107" s="20"/>
      <c r="CN107" s="20"/>
      <c r="CO107" s="20"/>
      <c r="CP107" s="20"/>
      <c r="CQ107" s="20"/>
      <c r="CR107" s="20"/>
      <c r="CS107" s="20"/>
      <c r="CT107" s="20" t="str">
        <v>【9体142】</v>
      </c>
      <c r="CU107" s="20" t="str">
        <v>体验营_直播</v>
      </c>
      <c r="CV107" s="20" t="str">
        <v>渠道_知识星球_搜索引擎</v>
      </c>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row>
    <row r="108">
      <c r="A108" s="20" t="str">
        <v>Mr.Q</v>
      </c>
      <c r="B108" s="20" t="str">
        <v>【9体142】 Mr.Q</v>
      </c>
      <c r="C108" s="20" t="str">
        <v>B0523_B64C8248B8A0D9B3A8EB3684C1A290F75194F219CF554649F1C4F9C615435A82_D2064</v>
      </c>
      <c r="D108" s="20" t="str">
        <v>未流失</v>
      </c>
      <c r="E108" s="22"/>
      <c r="F108" s="20" t="str">
        <v>个人微信</v>
      </c>
      <c r="G108" s="20" t="str">
        <v>鱼丸115</v>
      </c>
      <c r="H108" s="20" t="str">
        <v>生财有术</v>
      </c>
      <c r="I108" s="20">
        <v>0</v>
      </c>
      <c r="J108" s="20">
        <v>0</v>
      </c>
      <c r="K108" s="22" t="str">
        <v>-</v>
      </c>
      <c r="L108" s="20" t="str">
        <v>【9体142】,渠道_视频号_生财的朋友们</v>
      </c>
      <c r="M108" s="20" t="str">
        <v>-</v>
      </c>
      <c r="N108" s="22">
        <v>46078.85126157408</v>
      </c>
      <c r="O108" s="20" t="str">
        <v>-</v>
      </c>
      <c r="P108" s="20" t="str">
        <v>通过渠道码 视频号：生财的朋友们 添加</v>
      </c>
      <c r="Q108" s="20" t="str">
        <v>扫描二维码</v>
      </c>
      <c r="R108" s="20" t="str">
        <v>o917H0tvg0BeqP4A3r0w_nF4w6SM</v>
      </c>
      <c r="S108" s="20" t="str">
        <v>wmElzPCwAAhVlX0-WVd22jqbqA5u76bQ</v>
      </c>
      <c r="T108" s="20" t="str">
        <v>-</v>
      </c>
      <c r="U108" s="20"/>
      <c r="V108" s="20"/>
      <c r="W108" s="20" t="str">
        <v>B0523_B64C8248B8A0D9B3A8EB3684C1A290F75194F219CF554649F1C4F9C615435A82_D2064</v>
      </c>
      <c r="X108" s="20"/>
      <c r="Y108" s="20"/>
      <c r="Z108" s="20"/>
      <c r="AA108" s="20"/>
      <c r="AB108" s="20"/>
      <c r="AC108" s="20"/>
      <c r="AD108" s="20"/>
      <c r="AE108" s="20"/>
      <c r="AF108" s="20" t="str">
        <v>未知</v>
      </c>
      <c r="AG108" s="20" t="str">
        <v>-</v>
      </c>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t="str">
        <v>渠道_视频号_生财的朋友们</v>
      </c>
      <c r="CL108" s="20"/>
      <c r="CM108" s="20"/>
      <c r="CN108" s="20"/>
      <c r="CO108" s="20"/>
      <c r="CP108" s="20"/>
      <c r="CQ108" s="20"/>
      <c r="CR108" s="20"/>
      <c r="CS108" s="20"/>
      <c r="CT108" s="20" t="str">
        <v>【9体142】</v>
      </c>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row>
    <row r="109">
      <c r="A109" s="20" t="str">
        <v>Summer</v>
      </c>
      <c r="B109" s="20" t="str">
        <v>【9体142】 Summer</v>
      </c>
      <c r="C109" s="21" t="str">
        <v>B0523_296A092214F8EE91ABE4B10B4F8148215194F219CF554649F1C4F9C615435A82_D2064</v>
      </c>
      <c r="D109" s="20" t="str">
        <v>未流失</v>
      </c>
      <c r="E109" s="22"/>
      <c r="F109" s="20" t="str">
        <v>个人微信</v>
      </c>
      <c r="G109" s="20" t="str">
        <v>鱼丸115</v>
      </c>
      <c r="H109" s="20" t="str">
        <v>生财有术</v>
      </c>
      <c r="I109" s="20">
        <v>0</v>
      </c>
      <c r="J109" s="20">
        <v>0</v>
      </c>
      <c r="K109" s="22" t="str">
        <v>-</v>
      </c>
      <c r="L109" s="20" t="str">
        <v>渠道_公众号_文章导流(文末),体验卡,【9进142】,【9体142】</v>
      </c>
      <c r="M109" s="20" t="str">
        <v>-</v>
      </c>
      <c r="N109" s="22">
        <v>46078.85364583333</v>
      </c>
      <c r="O109" s="20" t="str">
        <v>-</v>
      </c>
      <c r="P109" s="20" t="str">
        <v>通过渠道码 公众号-文章导流(文末)_周二 添加</v>
      </c>
      <c r="Q109" s="20" t="str">
        <v>扫描二维码</v>
      </c>
      <c r="R109" s="20" t="str">
        <v>o917H0rKSOqco-z5ooSqia8LVnAc</v>
      </c>
      <c r="S109" s="20" t="str">
        <v>wmElzPCwAAFUSM1uPkrBjUhOR8ieBOKw</v>
      </c>
      <c r="T109" s="21" t="str">
        <v>-</v>
      </c>
      <c r="U109" s="20"/>
      <c r="V109" s="20"/>
      <c r="W109" s="21" t="str">
        <v>B0523_296A092214F8EE91ABE4B10B4F8148215194F219CF554649F1C4F9C615435A82_D2064</v>
      </c>
      <c r="X109" s="20"/>
      <c r="Y109" s="20"/>
      <c r="Z109" s="20"/>
      <c r="AA109" s="20"/>
      <c r="AB109" s="20"/>
      <c r="AC109" s="20"/>
      <c r="AD109" s="20"/>
      <c r="AE109" s="20"/>
      <c r="AF109" s="20" t="str">
        <v>未知</v>
      </c>
      <c r="AG109" s="20" t="str">
        <v>-</v>
      </c>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t="str">
        <v>【9进142】</v>
      </c>
      <c r="CM109" s="20"/>
      <c r="CN109" s="20"/>
      <c r="CO109" s="20"/>
      <c r="CP109" s="20"/>
      <c r="CQ109" s="20"/>
      <c r="CR109" s="20" t="str">
        <v>体验卡</v>
      </c>
      <c r="CS109" s="20"/>
      <c r="CT109" s="20" t="str">
        <v>【9体142】</v>
      </c>
      <c r="CU109" s="20"/>
      <c r="CV109" s="20" t="str">
        <v>渠道_公众号_文章导流(文末)</v>
      </c>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row>
    <row r="110">
      <c r="A110" s="20" t="str">
        <v>凹凸信息</v>
      </c>
      <c r="B110" s="20" t="str">
        <v>【9体142】 凹凸信息</v>
      </c>
      <c r="C110" s="21" t="str">
        <v>B0523_C45F654DA14A097A45C7904F76E6D6725194F219CF554649F1C4F9C615435A82_D2064</v>
      </c>
      <c r="D110" s="20" t="str">
        <v>未流失</v>
      </c>
      <c r="E110" s="22"/>
      <c r="F110" s="20" t="str">
        <v>个人微信</v>
      </c>
      <c r="G110" s="20" t="str">
        <v>鱼丸115</v>
      </c>
      <c r="H110" s="20" t="str">
        <v>生财有术</v>
      </c>
      <c r="I110" s="20">
        <v>0</v>
      </c>
      <c r="J110" s="20">
        <v>0</v>
      </c>
      <c r="K110" s="22" t="str">
        <v>-</v>
      </c>
      <c r="L110" s="20" t="str">
        <v>渠道_视频号_生财的朋友们,【9体142】</v>
      </c>
      <c r="M110" s="20" t="str">
        <v>-</v>
      </c>
      <c r="N110" s="22">
        <v>46078.85393518519</v>
      </c>
      <c r="O110" s="20" t="str">
        <v>-</v>
      </c>
      <c r="P110" s="20" t="str">
        <v>通过渠道码 视频号：生财的朋友们 添加</v>
      </c>
      <c r="Q110" s="20" t="str">
        <v>扫描二维码</v>
      </c>
      <c r="R110" s="20" t="str">
        <v>o917H0kewJfDtWN_ldJGVztb8Wpw</v>
      </c>
      <c r="S110" s="20" t="str">
        <v>wmElzPCwAAU4ruH1nBZPwhZpAdA5t3Fg</v>
      </c>
      <c r="T110" s="21" t="str">
        <v>-</v>
      </c>
      <c r="U110" s="20"/>
      <c r="V110" s="20"/>
      <c r="W110" s="21" t="str">
        <v>B0523_C45F654DA14A097A45C7904F76E6D6725194F219CF554649F1C4F9C615435A82_D2064</v>
      </c>
      <c r="X110" s="20"/>
      <c r="Y110" s="20"/>
      <c r="Z110" s="20"/>
      <c r="AA110" s="20"/>
      <c r="AB110" s="20"/>
      <c r="AC110" s="20"/>
      <c r="AD110" s="20"/>
      <c r="AE110" s="20"/>
      <c r="AF110" s="20" t="str">
        <v>未知</v>
      </c>
      <c r="AG110" s="20" t="str">
        <v>-</v>
      </c>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t="str">
        <v>渠道_视频号_生财的朋友们</v>
      </c>
      <c r="CL110" s="20"/>
      <c r="CM110" s="20"/>
      <c r="CN110" s="20"/>
      <c r="CO110" s="20"/>
      <c r="CP110" s="20"/>
      <c r="CQ110" s="20"/>
      <c r="CR110" s="20"/>
      <c r="CS110" s="20"/>
      <c r="CT110" s="20" t="str">
        <v>【9体142】</v>
      </c>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row>
    <row r="111">
      <c r="A111" s="20" t="str">
        <v>欢乐一生</v>
      </c>
      <c r="B111" s="20" t="str">
        <v>【9体142】 欢乐一生</v>
      </c>
      <c r="C111" s="21" t="str">
        <v>B0523_B379040F053EE17C4EB76450D159D9275194F219CF554649F1C4F9C615435A82_D2064</v>
      </c>
      <c r="D111" s="20" t="str">
        <v>未流失</v>
      </c>
      <c r="E111" s="22"/>
      <c r="F111" s="20" t="str">
        <v>个人微信</v>
      </c>
      <c r="G111" s="20" t="str">
        <v>鱼丸115</v>
      </c>
      <c r="H111" s="20" t="str">
        <v>生财有术</v>
      </c>
      <c r="I111" s="20">
        <v>0</v>
      </c>
      <c r="J111" s="20">
        <v>0</v>
      </c>
      <c r="K111" s="22" t="str">
        <v>-</v>
      </c>
      <c r="L111" s="20" t="str">
        <v>【9体142】,渠道_用户分销_坤汀</v>
      </c>
      <c r="M111" s="20" t="str">
        <v>-</v>
      </c>
      <c r="N111" s="22">
        <v>46078.85734953704</v>
      </c>
      <c r="O111" s="20" t="str">
        <v>-</v>
      </c>
      <c r="P111" s="20" t="str">
        <v>其他渠道</v>
      </c>
      <c r="Q111" s="20" t="str">
        <v>扫描二维码</v>
      </c>
      <c r="R111" s="20" t="str">
        <v>o917H0jZZE-y1hRa6LkGKZ4hrVZI</v>
      </c>
      <c r="S111" s="20" t="str">
        <v>wmElzPCwAADMTVbepuIQ1fC9w9tUpuUg</v>
      </c>
      <c r="T111" s="21" t="str">
        <v>-</v>
      </c>
      <c r="U111" s="20"/>
      <c r="V111" s="20"/>
      <c r="W111" s="21" t="str">
        <v>B0523_B379040F053EE17C4EB76450D159D9275194F219CF554649F1C4F9C615435A82_D2064</v>
      </c>
      <c r="X111" s="20"/>
      <c r="Y111" s="20"/>
      <c r="Z111" s="20"/>
      <c r="AA111" s="20"/>
      <c r="AB111" s="20"/>
      <c r="AC111" s="20"/>
      <c r="AD111" s="20"/>
      <c r="AE111" s="20"/>
      <c r="AF111" s="20" t="str">
        <v>未知</v>
      </c>
      <c r="AG111" s="20" t="str">
        <v>-</v>
      </c>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t="str">
        <v>渠道_用户分销_坤汀</v>
      </c>
      <c r="CF111" s="20"/>
      <c r="CG111" s="20"/>
      <c r="CH111" s="20"/>
      <c r="CI111" s="20"/>
      <c r="CJ111" s="20"/>
      <c r="CK111" s="20"/>
      <c r="CL111" s="20"/>
      <c r="CM111" s="20"/>
      <c r="CN111" s="20"/>
      <c r="CO111" s="20"/>
      <c r="CP111" s="20"/>
      <c r="CQ111" s="20"/>
      <c r="CR111" s="20"/>
      <c r="CS111" s="20"/>
      <c r="CT111" s="20" t="str">
        <v>【9体142】</v>
      </c>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row>
    <row r="112">
      <c r="A112" s="20" t="str">
        <v>夏木</v>
      </c>
      <c r="B112" s="20" t="str">
        <v>【9体142】 夏木</v>
      </c>
      <c r="C112" s="20" t="str">
        <v>B0523_E640035506C6A8B82329D8FCA1EF16325194F219CF554649F1C4F9C615435A82_D2064</v>
      </c>
      <c r="D112" s="20" t="str">
        <v>未流失</v>
      </c>
      <c r="E112" s="22"/>
      <c r="F112" s="20" t="str">
        <v>个人微信</v>
      </c>
      <c r="G112" s="20" t="str">
        <v>鱼丸115</v>
      </c>
      <c r="H112" s="20" t="str">
        <v>生财有术</v>
      </c>
      <c r="I112" s="20">
        <v>0</v>
      </c>
      <c r="J112" s="20">
        <v>0</v>
      </c>
      <c r="K112" s="22" t="str">
        <v>-</v>
      </c>
      <c r="L112" s="20" t="str">
        <v>【9进142】,【9体142】,渠道_用户分销_冬冬,体验卡</v>
      </c>
      <c r="M112" s="20" t="str">
        <v>-</v>
      </c>
      <c r="N112" s="22">
        <v>46078.8672337963</v>
      </c>
      <c r="O112" s="20" t="str">
        <v>-</v>
      </c>
      <c r="P112" s="20" t="str">
        <v>其他渠道</v>
      </c>
      <c r="Q112" s="20" t="str">
        <v>扫描二维码</v>
      </c>
      <c r="R112" s="20" t="str">
        <v>o917H0ghxtDpcA0JUKFp04YaW12s</v>
      </c>
      <c r="S112" s="20" t="str">
        <v>wmElzPCwAAQUM5o1k2_PpRzFQOf4vmdA</v>
      </c>
      <c r="T112" s="20" t="str">
        <v>-</v>
      </c>
      <c r="U112" s="20"/>
      <c r="V112" s="20"/>
      <c r="W112" s="20" t="str">
        <v>B0523_E640035506C6A8B82329D8FCA1EF16325194F219CF554649F1C4F9C615435A82_D2064</v>
      </c>
      <c r="X112" s="20"/>
      <c r="Y112" s="20"/>
      <c r="Z112" s="20"/>
      <c r="AA112" s="20"/>
      <c r="AB112" s="20"/>
      <c r="AC112" s="20"/>
      <c r="AD112" s="20"/>
      <c r="AE112" s="20"/>
      <c r="AF112" s="20" t="str">
        <v>未知</v>
      </c>
      <c r="AG112" s="20" t="str">
        <v>-</v>
      </c>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t="str">
        <v>渠道_用户分销_冬冬</v>
      </c>
      <c r="CF112" s="20"/>
      <c r="CG112" s="20"/>
      <c r="CH112" s="20"/>
      <c r="CI112" s="20"/>
      <c r="CJ112" s="20"/>
      <c r="CK112" s="20"/>
      <c r="CL112" s="20" t="str">
        <v>【9进142】</v>
      </c>
      <c r="CM112" s="20"/>
      <c r="CN112" s="20"/>
      <c r="CO112" s="20"/>
      <c r="CP112" s="20"/>
      <c r="CQ112" s="20"/>
      <c r="CR112" s="20" t="str">
        <v>体验卡</v>
      </c>
      <c r="CS112" s="20"/>
      <c r="CT112" s="20" t="str">
        <v>【9体142】</v>
      </c>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row>
    <row r="113">
      <c r="A113" s="20" t="str">
        <v>念๑</v>
      </c>
      <c r="B113" s="20" t="str">
        <v>【9体142】 念๑</v>
      </c>
      <c r="C113" s="20" t="str">
        <v>B0523_7658284B05E2036DC660EA04745AFA295194F219CF554649F1C4F9C615435A82_D2064</v>
      </c>
      <c r="D113" s="20" t="str">
        <v>未流失</v>
      </c>
      <c r="E113" s="22"/>
      <c r="F113" s="20" t="str">
        <v>个人微信</v>
      </c>
      <c r="G113" s="20" t="str">
        <v>鱼丸115</v>
      </c>
      <c r="H113" s="20" t="str">
        <v>生财有术</v>
      </c>
      <c r="I113" s="20">
        <v>0</v>
      </c>
      <c r="J113" s="20">
        <v>0</v>
      </c>
      <c r="K113" s="22" t="str">
        <v>-</v>
      </c>
      <c r="L113" s="20" t="str">
        <v>渠道_公众号_文章导流(文末),【9体142】</v>
      </c>
      <c r="M113" s="20" t="str">
        <v>-</v>
      </c>
      <c r="N113" s="22">
        <v>46078.869479166664</v>
      </c>
      <c r="O113" s="20" t="str">
        <v>-</v>
      </c>
      <c r="P113" s="20" t="str">
        <v>通过渠道码 公众号-文章导流(文末)_周二 添加</v>
      </c>
      <c r="Q113" s="20" t="str">
        <v>扫描二维码</v>
      </c>
      <c r="R113" s="20" t="str">
        <v>o917H0hL4w6eMQhvvpH70Y1GTP1Y</v>
      </c>
      <c r="S113" s="20" t="str">
        <v>wmElzPCwAAeYC175fZaIVBw89ahsfh1A</v>
      </c>
      <c r="T113" s="20" t="str">
        <v>-</v>
      </c>
      <c r="U113" s="20"/>
      <c r="V113" s="20"/>
      <c r="W113" s="20" t="str">
        <v>B0523_7658284B05E2036DC660EA04745AFA295194F219CF554649F1C4F9C615435A82_D2064</v>
      </c>
      <c r="X113" s="20"/>
      <c r="Y113" s="20"/>
      <c r="Z113" s="20"/>
      <c r="AA113" s="20"/>
      <c r="AB113" s="20"/>
      <c r="AC113" s="20"/>
      <c r="AD113" s="20"/>
      <c r="AE113" s="20"/>
      <c r="AF113" s="20" t="str">
        <v>未知</v>
      </c>
      <c r="AG113" s="20" t="str">
        <v>-</v>
      </c>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t="str">
        <v>【9体142】</v>
      </c>
      <c r="CU113" s="20"/>
      <c r="CV113" s="20" t="str">
        <v>渠道_公众号_文章导流(文末)</v>
      </c>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row>
    <row r="114">
      <c r="A114" s="20" t="str">
        <v>原来是梨</v>
      </c>
      <c r="B114" s="20" t="str">
        <v>【9体142】 原来是梨</v>
      </c>
      <c r="C114" s="21">
        <v>46079</v>
      </c>
      <c r="D114" s="20" t="str">
        <v>未流失</v>
      </c>
      <c r="E114" s="22"/>
      <c r="F114" s="20" t="str">
        <v>个人微信</v>
      </c>
      <c r="G114" s="20" t="str">
        <v>鱼丸115</v>
      </c>
      <c r="H114" s="20" t="str">
        <v>生财有术</v>
      </c>
      <c r="I114" s="20">
        <v>0</v>
      </c>
      <c r="J114" s="20">
        <v>0</v>
      </c>
      <c r="K114" s="22" t="str">
        <v>-</v>
      </c>
      <c r="L114" s="20" t="str">
        <v>【9体142】,渠道_公众号_文章导流(文末)</v>
      </c>
      <c r="M114" s="20" t="str">
        <v>-</v>
      </c>
      <c r="N114" s="22">
        <v>46078.87496527778</v>
      </c>
      <c r="O114" s="20" t="str">
        <v>-</v>
      </c>
      <c r="P114" s="20" t="str">
        <v>通过渠道码 公众号-文章导流(文末)_周一 添加</v>
      </c>
      <c r="Q114" s="20" t="str">
        <v>扫描二维码</v>
      </c>
      <c r="R114" s="20" t="str">
        <v>o917H0ryCrb42VnCrJSzOhlPNWp4</v>
      </c>
      <c r="S114" s="20" t="str">
        <v>wmElzPCwAA3SjHbxEll2Q-RCuFfGXAmQ</v>
      </c>
      <c r="T114" s="21" t="str">
        <v>-</v>
      </c>
      <c r="U114" s="20"/>
      <c r="V114" s="20"/>
      <c r="W114" s="21">
        <v>46079</v>
      </c>
      <c r="X114" s="20"/>
      <c r="Y114" s="20"/>
      <c r="Z114" s="20"/>
      <c r="AA114" s="20"/>
      <c r="AB114" s="20"/>
      <c r="AC114" s="20"/>
      <c r="AD114" s="20"/>
      <c r="AE114" s="20"/>
      <c r="AF114" s="20" t="str">
        <v>未知</v>
      </c>
      <c r="AG114" s="20" t="str">
        <v>-</v>
      </c>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t="str">
        <v>【9体142】</v>
      </c>
      <c r="CU114" s="20"/>
      <c r="CV114" s="20" t="str">
        <v>渠道_公众号_文章导流(文末)</v>
      </c>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row>
    <row r="115">
      <c r="A115" s="20" t="str">
        <v>陈～</v>
      </c>
      <c r="B115" s="20" t="str">
        <v>问 【9体142】 陈～</v>
      </c>
      <c r="C115" s="21">
        <v>46079</v>
      </c>
      <c r="D115" s="20" t="str">
        <v>未流失</v>
      </c>
      <c r="E115" s="22"/>
      <c r="F115" s="20" t="str">
        <v>个人微信</v>
      </c>
      <c r="G115" s="20" t="str">
        <v>鱼丸115</v>
      </c>
      <c r="H115" s="20" t="str">
        <v>生财有术</v>
      </c>
      <c r="I115" s="20">
        <v>0</v>
      </c>
      <c r="J115" s="20">
        <v>0</v>
      </c>
      <c r="K115" s="22" t="str">
        <v>-</v>
      </c>
      <c r="L115" s="20" t="str">
        <v>【9体142】,用户_增长期,渠道_公众号_文章导流(文末),问卷_已填,体验卡</v>
      </c>
      <c r="M115" s="20" t="str">
        <v>-</v>
      </c>
      <c r="N115" s="22">
        <v>46078.87578703704</v>
      </c>
      <c r="O115" s="20" t="str">
        <v>-</v>
      </c>
      <c r="P115" s="20" t="str">
        <v>通过渠道码 公众号-文章导流(文末)_周四 添加</v>
      </c>
      <c r="Q115" s="20" t="str">
        <v>扫描二维码</v>
      </c>
      <c r="R115" s="20" t="str">
        <v>o917H0gwycpqpkmQ6YspG77k2qrs</v>
      </c>
      <c r="S115" s="20" t="str">
        <v>wmElzPCwAAAgSO_-OtHBtCTqJt2QA8Ag</v>
      </c>
      <c r="T115" s="21" t="str">
        <v>-</v>
      </c>
      <c r="U115" s="20"/>
      <c r="V115" s="20"/>
      <c r="W115" s="21">
        <v>46079</v>
      </c>
      <c r="X115" s="20"/>
      <c r="Y115" s="20"/>
      <c r="Z115" s="20"/>
      <c r="AA115" s="20"/>
      <c r="AB115" s="20"/>
      <c r="AC115" s="20"/>
      <c r="AD115" s="20"/>
      <c r="AE115" s="20"/>
      <c r="AF115" s="20" t="str">
        <v>未知</v>
      </c>
      <c r="AG115" s="20" t="str">
        <v>-</v>
      </c>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t="str">
        <v>用户_增长期</v>
      </c>
      <c r="CG115" s="20"/>
      <c r="CH115" s="20"/>
      <c r="CI115" s="20"/>
      <c r="CJ115" s="20"/>
      <c r="CK115" s="20"/>
      <c r="CL115" s="20"/>
      <c r="CM115" s="20"/>
      <c r="CN115" s="20"/>
      <c r="CO115" s="20"/>
      <c r="CP115" s="20" t="str">
        <v>问卷_已填</v>
      </c>
      <c r="CQ115" s="20"/>
      <c r="CR115" s="20" t="str">
        <v>体验卡</v>
      </c>
      <c r="CS115" s="20"/>
      <c r="CT115" s="20" t="str">
        <v>【9体142】</v>
      </c>
      <c r="CU115" s="20"/>
      <c r="CV115" s="20" t="str">
        <v>渠道_公众号_文章导流(文末)</v>
      </c>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row>
    <row r="116">
      <c r="A116" s="20" t="str">
        <v>Maiden's Prayer</v>
      </c>
      <c r="B116" s="20" t="str">
        <v>问 【9体142】 Maiden's P</v>
      </c>
      <c r="C116" s="21">
        <v>46079</v>
      </c>
      <c r="D116" s="20" t="str">
        <v>未流失</v>
      </c>
      <c r="E116" s="22"/>
      <c r="F116" s="20" t="str">
        <v>个人微信</v>
      </c>
      <c r="G116" s="20" t="str">
        <v>鱼丸115</v>
      </c>
      <c r="H116" s="20" t="str">
        <v>生财有术</v>
      </c>
      <c r="I116" s="20">
        <v>0</v>
      </c>
      <c r="J116" s="20">
        <v>0</v>
      </c>
      <c r="K116" s="22" t="str">
        <v>-</v>
      </c>
      <c r="L116" s="20" t="str">
        <v>问卷_已填,【9进142】,用户_新手期,渠道_公众号_关注后+关键词,【9体142】,体验卡,体验营_直播</v>
      </c>
      <c r="M116" s="20" t="str">
        <v>-</v>
      </c>
      <c r="N116" s="22">
        <v>46078.87681712963</v>
      </c>
      <c r="O116" s="20" t="str">
        <v>-</v>
      </c>
      <c r="P116" s="20" t="str">
        <v>通过渠道码 公众号-关注后参与+关键词回复 添加</v>
      </c>
      <c r="Q116" s="20" t="str">
        <v>扫描二维码</v>
      </c>
      <c r="R116" s="20" t="str">
        <v>o917H0kzS07lgXtDc5xkAQEAjvGM</v>
      </c>
      <c r="S116" s="20" t="str">
        <v>wmElzPCwAAdpGv_-sljCsF_SxeLU--qA</v>
      </c>
      <c r="T116" s="20" t="str">
        <v>-</v>
      </c>
      <c r="U116" s="20"/>
      <c r="V116" s="20"/>
      <c r="W116" s="21">
        <v>46079</v>
      </c>
      <c r="X116" s="20"/>
      <c r="Y116" s="20"/>
      <c r="Z116" s="20"/>
      <c r="AA116" s="20"/>
      <c r="AB116" s="20"/>
      <c r="AC116" s="20"/>
      <c r="AD116" s="20"/>
      <c r="AE116" s="20"/>
      <c r="AF116" s="20" t="str">
        <v>未知</v>
      </c>
      <c r="AG116" s="20" t="str">
        <v>-</v>
      </c>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t="str">
        <v>用户_新手期</v>
      </c>
      <c r="CG116" s="20"/>
      <c r="CH116" s="20"/>
      <c r="CI116" s="20"/>
      <c r="CJ116" s="20"/>
      <c r="CK116" s="20"/>
      <c r="CL116" s="20" t="str">
        <v>【9进142】</v>
      </c>
      <c r="CM116" s="20"/>
      <c r="CN116" s="20"/>
      <c r="CO116" s="20"/>
      <c r="CP116" s="20" t="str">
        <v>问卷_已填</v>
      </c>
      <c r="CQ116" s="20"/>
      <c r="CR116" s="20" t="str">
        <v>体验卡</v>
      </c>
      <c r="CS116" s="20"/>
      <c r="CT116" s="20" t="str">
        <v>【9体142】</v>
      </c>
      <c r="CU116" s="20" t="str">
        <v>体验营_直播</v>
      </c>
      <c r="CV116" s="20" t="str">
        <v>渠道_公众号_关注后+关键词</v>
      </c>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row>
    <row r="117">
      <c r="A117" s="20" t="str">
        <v>山哥，加油！</v>
      </c>
      <c r="B117" s="20" t="str">
        <v>【9体142】 山哥，加油！</v>
      </c>
      <c r="C117" s="21">
        <v>46079</v>
      </c>
      <c r="D117" s="20" t="str">
        <v>未流失</v>
      </c>
      <c r="E117" s="22"/>
      <c r="F117" s="20" t="str">
        <v>个人微信</v>
      </c>
      <c r="G117" s="20" t="str">
        <v>鱼丸115</v>
      </c>
      <c r="H117" s="20" t="str">
        <v>生财有术</v>
      </c>
      <c r="I117" s="20">
        <v>0</v>
      </c>
      <c r="J117" s="20">
        <v>0</v>
      </c>
      <c r="K117" s="22" t="str">
        <v>-</v>
      </c>
      <c r="L117" s="20" t="str">
        <v>体验营_直播,【9体142】,体验卡,渠道_知识星球_搜索引擎</v>
      </c>
      <c r="M117" s="20" t="str">
        <v>-</v>
      </c>
      <c r="N117" s="22">
        <v>46078.887557870374</v>
      </c>
      <c r="O117" s="20" t="str">
        <v>-</v>
      </c>
      <c r="P117" s="20" t="str">
        <v>通过渠道码 知识星球-搜索引擎 添加</v>
      </c>
      <c r="Q117" s="20" t="str">
        <v>扫描二维码</v>
      </c>
      <c r="R117" s="20" t="str">
        <v>o917H0mI0iohEu-FqT3hj63VJ1EU</v>
      </c>
      <c r="S117" s="20" t="str">
        <v>wmElzPCwAAKYKwZ-AYsjpVyUEUMCobQA</v>
      </c>
      <c r="T117" s="21" t="str">
        <v>-</v>
      </c>
      <c r="U117" s="20"/>
      <c r="V117" s="20"/>
      <c r="W117" s="21">
        <v>46079</v>
      </c>
      <c r="X117" s="20"/>
      <c r="Y117" s="20"/>
      <c r="Z117" s="20"/>
      <c r="AA117" s="20"/>
      <c r="AB117" s="20"/>
      <c r="AC117" s="20"/>
      <c r="AD117" s="20"/>
      <c r="AE117" s="20"/>
      <c r="AF117" s="20" t="str">
        <v>未知</v>
      </c>
      <c r="AG117" s="20" t="str">
        <v>-</v>
      </c>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t="str">
        <v>体验卡</v>
      </c>
      <c r="CS117" s="20"/>
      <c r="CT117" s="20" t="str">
        <v>【9体142】</v>
      </c>
      <c r="CU117" s="20" t="str">
        <v>体验营_直播</v>
      </c>
      <c r="CV117" s="20" t="str">
        <v>渠道_知识星球_搜索引擎</v>
      </c>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row>
    <row r="118">
      <c r="A118" s="20" t="str">
        <v>Kyle 17</v>
      </c>
      <c r="B118" s="20" t="str">
        <v>【9体142】 Kyle 17</v>
      </c>
      <c r="C118" s="21">
        <v>46079</v>
      </c>
      <c r="D118" s="20" t="str">
        <v>未流失</v>
      </c>
      <c r="E118" s="20"/>
      <c r="F118" s="20" t="str">
        <v>个人微信</v>
      </c>
      <c r="G118" s="20" t="str">
        <v>鱼丸115</v>
      </c>
      <c r="H118" s="20" t="str">
        <v>生财有术</v>
      </c>
      <c r="I118" s="20">
        <v>0</v>
      </c>
      <c r="J118" s="20">
        <v>0</v>
      </c>
      <c r="K118" s="22" t="str">
        <v>-</v>
      </c>
      <c r="L118" s="20" t="str">
        <v>【9进142】,体验卡,渠道_公众号_文章导流(文末),【9体142】</v>
      </c>
      <c r="M118" s="20" t="str">
        <v>-</v>
      </c>
      <c r="N118" s="22">
        <v>46078.900729166664</v>
      </c>
      <c r="O118" s="20" t="str">
        <v>-</v>
      </c>
      <c r="P118" s="20" t="str">
        <v>通过渠道码 公众号-文章导流(文末)_周二 添加</v>
      </c>
      <c r="Q118" s="20" t="str">
        <v>扫描二维码</v>
      </c>
      <c r="R118" s="20" t="str">
        <v>o917H0r4Ji56XyQOcUpHLXfi1prM</v>
      </c>
      <c r="S118" s="20" t="str">
        <v>wmElzPCwAA6Sac5_CMADbDSPxWUNhI1w</v>
      </c>
      <c r="T118" s="21" t="str">
        <v>-</v>
      </c>
      <c r="U118" s="20"/>
      <c r="V118" s="20"/>
      <c r="W118" s="21">
        <v>46079</v>
      </c>
      <c r="X118" s="20"/>
      <c r="Y118" s="20"/>
      <c r="Z118" s="20"/>
      <c r="AA118" s="20"/>
      <c r="AB118" s="20"/>
      <c r="AC118" s="20"/>
      <c r="AD118" s="20"/>
      <c r="AE118" s="20"/>
      <c r="AF118" s="20" t="str">
        <v>未知</v>
      </c>
      <c r="AG118" s="20" t="str">
        <v>-</v>
      </c>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t="str">
        <v>【9进142】</v>
      </c>
      <c r="CM118" s="20"/>
      <c r="CN118" s="20"/>
      <c r="CO118" s="20"/>
      <c r="CP118" s="20"/>
      <c r="CQ118" s="20"/>
      <c r="CR118" s="20" t="str">
        <v>体验卡</v>
      </c>
      <c r="CS118" s="20"/>
      <c r="CT118" s="20" t="str">
        <v>【9体142】</v>
      </c>
      <c r="CU118" s="20"/>
      <c r="CV118" s="20" t="str">
        <v>渠道_公众号_文章导流(文末)</v>
      </c>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row>
    <row r="119">
      <c r="A119" s="20" t="str">
        <v>Na He</v>
      </c>
      <c r="B119" s="20" t="str">
        <v>【9体142】 Na He</v>
      </c>
      <c r="C119" s="21">
        <v>46079</v>
      </c>
      <c r="D119" s="20" t="str">
        <v>未流失</v>
      </c>
      <c r="E119" s="20"/>
      <c r="F119" s="20" t="str">
        <v>个人微信</v>
      </c>
      <c r="G119" s="20" t="str">
        <v>鱼丸115</v>
      </c>
      <c r="H119" s="20" t="str">
        <v>生财有术</v>
      </c>
      <c r="I119" s="20">
        <v>0</v>
      </c>
      <c r="J119" s="20">
        <v>0</v>
      </c>
      <c r="K119" s="22" t="str">
        <v>-</v>
      </c>
      <c r="L119" s="20" t="str">
        <v>渠道_公众号_菜单免费体验,【9体142】</v>
      </c>
      <c r="M119" s="20" t="str">
        <v>-</v>
      </c>
      <c r="N119" s="22">
        <v>46078.90079861111</v>
      </c>
      <c r="O119" s="20" t="str">
        <v>-</v>
      </c>
      <c r="P119" s="20" t="str">
        <v>通过渠道码 公众号-菜单栏联系我们/免费体验营 添加</v>
      </c>
      <c r="Q119" s="20" t="str">
        <v>扫描二维码</v>
      </c>
      <c r="R119" s="20" t="str">
        <v>o917H0g0geVh1YYCLTeckzaPnTcI</v>
      </c>
      <c r="S119" s="20" t="str">
        <v>wmElzPCwAAOZl3UZT_VnXXAi0991fTrQ</v>
      </c>
      <c r="T119" s="21" t="str">
        <v>-</v>
      </c>
      <c r="U119" s="20"/>
      <c r="V119" s="20"/>
      <c r="W119" s="21">
        <v>46079</v>
      </c>
      <c r="X119" s="20"/>
      <c r="Y119" s="20"/>
      <c r="Z119" s="20"/>
      <c r="AA119" s="20"/>
      <c r="AB119" s="20"/>
      <c r="AC119" s="20"/>
      <c r="AD119" s="20"/>
      <c r="AE119" s="20"/>
      <c r="AF119" s="20" t="str">
        <v>未知</v>
      </c>
      <c r="AG119" s="20" t="str">
        <v>-</v>
      </c>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t="str">
        <v>【9体142】</v>
      </c>
      <c r="CU119" s="20"/>
      <c r="CV119" s="20" t="str">
        <v>渠道_公众号_菜单免费体验</v>
      </c>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row>
    <row r="120">
      <c r="A120" s="20" t="str">
        <v>Simon</v>
      </c>
      <c r="B120" s="20" t="str">
        <v>问 【9体142】 Simon</v>
      </c>
      <c r="C120" s="21" t="str">
        <v>B0523_E947C6F476260CBA9DB62F2A5FBDDB135194F219CF554649F1C4F9C615435A82_D2064</v>
      </c>
      <c r="D120" s="20" t="str">
        <v>未流失</v>
      </c>
      <c r="E120" s="22"/>
      <c r="F120" s="20" t="str">
        <v>个人微信</v>
      </c>
      <c r="G120" s="20" t="str">
        <v>鱼丸115</v>
      </c>
      <c r="H120" s="20" t="str">
        <v>生财有术</v>
      </c>
      <c r="I120" s="20">
        <v>0</v>
      </c>
      <c r="J120" s="20">
        <v>0</v>
      </c>
      <c r="K120" s="22" t="str">
        <v>-</v>
      </c>
      <c r="L120" s="20" t="str">
        <v>问卷_已填,用户_新手期,渠道_知识星球_搜索引擎,体验营_直播,【9体142】,【9进142】</v>
      </c>
      <c r="M120" s="20" t="str">
        <v>-</v>
      </c>
      <c r="N120" s="22">
        <v>46078.92741898148</v>
      </c>
      <c r="O120" s="20" t="str">
        <v>-</v>
      </c>
      <c r="P120" s="20" t="str">
        <v>通过渠道码 知识星球-搜索引擎 添加</v>
      </c>
      <c r="Q120" s="20" t="str">
        <v>扫描二维码</v>
      </c>
      <c r="R120" s="20" t="str">
        <v>o917H0rKDaF_uMcWWKtlwsM9RIk4</v>
      </c>
      <c r="S120" s="20" t="str">
        <v>wmElzPCwAAymO3otPCkyfo87wJGkKVBQ</v>
      </c>
      <c r="T120" s="21" t="str">
        <v>-</v>
      </c>
      <c r="U120" s="20"/>
      <c r="V120" s="20"/>
      <c r="W120" s="21" t="str">
        <v>B0523_E947C6F476260CBA9DB62F2A5FBDDB135194F219CF554649F1C4F9C615435A82_D2064</v>
      </c>
      <c r="X120" s="20"/>
      <c r="Y120" s="20"/>
      <c r="Z120" s="20"/>
      <c r="AA120" s="20"/>
      <c r="AB120" s="20"/>
      <c r="AC120" s="20"/>
      <c r="AD120" s="20"/>
      <c r="AE120" s="20"/>
      <c r="AF120" s="20" t="str">
        <v>未知</v>
      </c>
      <c r="AG120" s="20" t="str">
        <v>-</v>
      </c>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t="str">
        <v>用户_新手期</v>
      </c>
      <c r="CG120" s="20"/>
      <c r="CH120" s="20"/>
      <c r="CI120" s="20"/>
      <c r="CJ120" s="20"/>
      <c r="CK120" s="20"/>
      <c r="CL120" s="20" t="str">
        <v>【9进142】</v>
      </c>
      <c r="CM120" s="20"/>
      <c r="CN120" s="20"/>
      <c r="CO120" s="20"/>
      <c r="CP120" s="20" t="str">
        <v>问卷_已填</v>
      </c>
      <c r="CQ120" s="20"/>
      <c r="CR120" s="20"/>
      <c r="CS120" s="20"/>
      <c r="CT120" s="20" t="str">
        <v>【9体142】</v>
      </c>
      <c r="CU120" s="20" t="str">
        <v>体验营_直播</v>
      </c>
      <c r="CV120" s="20" t="str">
        <v>渠道_知识星球_搜索引擎</v>
      </c>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row>
    <row r="121">
      <c r="A121" s="20" t="str">
        <v>柯宛</v>
      </c>
      <c r="B121" s="20" t="str">
        <v>问 【9体142】 柯宛</v>
      </c>
      <c r="C121" s="20" t="str">
        <v>B0523_96DB773022A88B34E9821056F2108ADA5194F219CF554649F1C4F9C615435A82_D2064</v>
      </c>
      <c r="D121" s="20" t="str">
        <v>未流失</v>
      </c>
      <c r="E121" s="22"/>
      <c r="F121" s="20" t="str">
        <v>个人微信</v>
      </c>
      <c r="G121" s="20" t="str">
        <v>鱼丸115</v>
      </c>
      <c r="H121" s="20" t="str">
        <v>生财有术</v>
      </c>
      <c r="I121" s="20">
        <v>0</v>
      </c>
      <c r="J121" s="20">
        <v>0</v>
      </c>
      <c r="K121" s="22" t="str">
        <v>-</v>
      </c>
      <c r="L121" s="20" t="str">
        <v>体验营_直播,体验卡,【9进142】,问卷_已填,渠道_公众号_关注后+关键词,【9体142】,用户_新手期</v>
      </c>
      <c r="M121" s="20" t="str">
        <v>-</v>
      </c>
      <c r="N121" s="22">
        <v>46078.92758101852</v>
      </c>
      <c r="O121" s="20" t="str">
        <v>-</v>
      </c>
      <c r="P121" s="20" t="str">
        <v>通过渠道码 公众号-关注后参与+关键词回复 添加</v>
      </c>
      <c r="Q121" s="20" t="str">
        <v>扫描二维码</v>
      </c>
      <c r="R121" s="20" t="str">
        <v>o917H0pkRG5p9VZJndiccie1I4K4</v>
      </c>
      <c r="S121" s="20" t="str">
        <v>wmElzPCwAABcxy0KYmb0uSo87bVtutFA</v>
      </c>
      <c r="T121" s="20" t="str">
        <v>-</v>
      </c>
      <c r="U121" s="20"/>
      <c r="V121" s="20"/>
      <c r="W121" s="20" t="str">
        <v>B0523_96DB773022A88B34E9821056F2108ADA5194F219CF554649F1C4F9C615435A82_D2064</v>
      </c>
      <c r="X121" s="20"/>
      <c r="Y121" s="20"/>
      <c r="Z121" s="20"/>
      <c r="AA121" s="20"/>
      <c r="AB121" s="20"/>
      <c r="AC121" s="20"/>
      <c r="AD121" s="20"/>
      <c r="AE121" s="20"/>
      <c r="AF121" s="20" t="str">
        <v>未知</v>
      </c>
      <c r="AG121" s="20" t="str">
        <v>-</v>
      </c>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t="str">
        <v>用户_新手期</v>
      </c>
      <c r="CG121" s="20"/>
      <c r="CH121" s="20"/>
      <c r="CI121" s="20"/>
      <c r="CJ121" s="20"/>
      <c r="CK121" s="20"/>
      <c r="CL121" s="20" t="str">
        <v>【9进142】</v>
      </c>
      <c r="CM121" s="20"/>
      <c r="CN121" s="20"/>
      <c r="CO121" s="20"/>
      <c r="CP121" s="20" t="str">
        <v>问卷_已填</v>
      </c>
      <c r="CQ121" s="20"/>
      <c r="CR121" s="20" t="str">
        <v>体验卡</v>
      </c>
      <c r="CS121" s="20"/>
      <c r="CT121" s="20" t="str">
        <v>【9体142】</v>
      </c>
      <c r="CU121" s="20" t="str">
        <v>体验营_直播</v>
      </c>
      <c r="CV121" s="20" t="str">
        <v>渠道_公众号_关注后+关键词</v>
      </c>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row>
    <row r="122">
      <c r="A122" s="20" t="str">
        <v>徐健</v>
      </c>
      <c r="B122" s="20" t="str">
        <v>【9体142】 徐健</v>
      </c>
      <c r="C122" s="21" t="str">
        <v>B0523_6F7A56108C724C6C59A5873FA5CCC0A45194F219CF554649F1C4F9C615435A82_D2064</v>
      </c>
      <c r="D122" s="20" t="str">
        <v>未流失</v>
      </c>
      <c r="E122" s="22"/>
      <c r="F122" s="20" t="str">
        <v>个人微信</v>
      </c>
      <c r="G122" s="20" t="str">
        <v>鱼丸115</v>
      </c>
      <c r="H122" s="20" t="str">
        <v>生财有术</v>
      </c>
      <c r="I122" s="20">
        <v>0</v>
      </c>
      <c r="J122" s="20">
        <v>0</v>
      </c>
      <c r="K122" s="22" t="str">
        <v>-</v>
      </c>
      <c r="L122" s="20" t="str">
        <v>公众号_种草文,【9体142】</v>
      </c>
      <c r="M122" s="20" t="str">
        <v>-</v>
      </c>
      <c r="N122" s="22">
        <v>46078.941458333335</v>
      </c>
      <c r="O122" s="20" t="str">
        <v>-</v>
      </c>
      <c r="P122" s="20" t="str">
        <v>通过渠道码 公众号_种草文 添加</v>
      </c>
      <c r="Q122" s="20" t="str">
        <v>扫描二维码</v>
      </c>
      <c r="R122" s="20" t="str">
        <v>o917H0ti1jV5ZFTR9JU0L7Z6zKqI</v>
      </c>
      <c r="S122" s="20" t="str">
        <v>wmElzPCwAAwSwfIKW4LJEymVzsgQ5zWw</v>
      </c>
      <c r="T122" s="21" t="str">
        <v>-</v>
      </c>
      <c r="U122" s="20"/>
      <c r="V122" s="20"/>
      <c r="W122" s="21" t="str">
        <v>B0523_6F7A56108C724C6C59A5873FA5CCC0A45194F219CF554649F1C4F9C615435A82_D2064</v>
      </c>
      <c r="X122" s="20"/>
      <c r="Y122" s="20"/>
      <c r="Z122" s="20"/>
      <c r="AA122" s="20"/>
      <c r="AB122" s="20"/>
      <c r="AC122" s="20"/>
      <c r="AD122" s="20"/>
      <c r="AE122" s="20"/>
      <c r="AF122" s="20" t="str">
        <v>未知</v>
      </c>
      <c r="AG122" s="20" t="str">
        <v>-</v>
      </c>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t="str">
        <v>公众号_种草文</v>
      </c>
      <c r="CK122" s="20"/>
      <c r="CL122" s="20"/>
      <c r="CM122" s="20"/>
      <c r="CN122" s="20"/>
      <c r="CO122" s="20"/>
      <c r="CP122" s="20"/>
      <c r="CQ122" s="20"/>
      <c r="CR122" s="20"/>
      <c r="CS122" s="20"/>
      <c r="CT122" s="20" t="str">
        <v>【9体142】</v>
      </c>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row>
    <row r="123">
      <c r="A123" s="20" t="str">
        <v>李娟</v>
      </c>
      <c r="B123" s="20" t="str">
        <v>【9体142】 李娟</v>
      </c>
      <c r="C123" s="21" t="str">
        <v>B0523_1D8F58BAAAF029F4BC3F626614ED730D5194F219CF554649F1C4F9C615435A82_D2064</v>
      </c>
      <c r="D123" s="20" t="str">
        <v>未流失</v>
      </c>
      <c r="E123" s="22"/>
      <c r="F123" s="20" t="str">
        <v>个人微信</v>
      </c>
      <c r="G123" s="20" t="str">
        <v>鱼丸115</v>
      </c>
      <c r="H123" s="20" t="str">
        <v>生财有术</v>
      </c>
      <c r="I123" s="20">
        <v>0</v>
      </c>
      <c r="J123" s="20">
        <v>0</v>
      </c>
      <c r="K123" s="22" t="str">
        <v>-</v>
      </c>
      <c r="L123" s="20" t="str">
        <v>渠道_公众号_文章导流(文末),【9体142】</v>
      </c>
      <c r="M123" s="20" t="str">
        <v>-</v>
      </c>
      <c r="N123" s="22">
        <v>46078.94440972222</v>
      </c>
      <c r="O123" s="20" t="str">
        <v>-</v>
      </c>
      <c r="P123" s="20" t="str">
        <v>通过渠道码 公众号-文章导流(文末)_周二 添加</v>
      </c>
      <c r="Q123" s="20" t="str">
        <v>扫描二维码</v>
      </c>
      <c r="R123" s="20" t="str">
        <v>o917H0iQqu7714k6Vh0J7oyh3PAE</v>
      </c>
      <c r="S123" s="20" t="str">
        <v>wmElzPCwAA4qxAK1CLfigBVT2ceidtNw</v>
      </c>
      <c r="T123" s="21" t="str">
        <v>-</v>
      </c>
      <c r="U123" s="20"/>
      <c r="V123" s="20"/>
      <c r="W123" s="21" t="str">
        <v>B0523_1D8F58BAAAF029F4BC3F626614ED730D5194F219CF554649F1C4F9C615435A82_D2064</v>
      </c>
      <c r="X123" s="20"/>
      <c r="Y123" s="20"/>
      <c r="Z123" s="20"/>
      <c r="AA123" s="20"/>
      <c r="AB123" s="20"/>
      <c r="AC123" s="20"/>
      <c r="AD123" s="20"/>
      <c r="AE123" s="20"/>
      <c r="AF123" s="20" t="str">
        <v>未知</v>
      </c>
      <c r="AG123" s="20" t="str">
        <v>-</v>
      </c>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t="str">
        <v>【9体142】</v>
      </c>
      <c r="CU123" s="20"/>
      <c r="CV123" s="20" t="str">
        <v>渠道_公众号_文章导流(文末)</v>
      </c>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row>
    <row r="124">
      <c r="A124" s="20" t="str">
        <v>'-傑ᶻ</v>
      </c>
      <c r="B124" s="20" t="str">
        <v>问 【9体142】 -傑ᶻ</v>
      </c>
      <c r="C124" s="21" t="str">
        <v>B0523_13D1E4C978C21C5128EF99E1B1E347ED5194F219CF554649F1C4F9C615435A82_D2064</v>
      </c>
      <c r="D124" s="20" t="str">
        <v>未流失</v>
      </c>
      <c r="E124" s="20"/>
      <c r="F124" s="20" t="str">
        <v>个人微信</v>
      </c>
      <c r="G124" s="20" t="str">
        <v>鱼丸115</v>
      </c>
      <c r="H124" s="20" t="str">
        <v>生财有术</v>
      </c>
      <c r="I124" s="20">
        <v>0</v>
      </c>
      <c r="J124" s="20">
        <v>0</v>
      </c>
      <c r="K124" s="22" t="str">
        <v>-</v>
      </c>
      <c r="L124" s="20" t="str">
        <v>【9进142】,用户_新手期,【9体142】,问卷_已填,渠道_公众号_菜单免费体验,体验卡</v>
      </c>
      <c r="M124" s="20" t="str">
        <v>-</v>
      </c>
      <c r="N124" s="22">
        <v>46078.94611111111</v>
      </c>
      <c r="O124" s="20" t="str">
        <v>-</v>
      </c>
      <c r="P124" s="20" t="str">
        <v>通过渠道码 公众号-菜单栏联系我们/免费体验营 添加</v>
      </c>
      <c r="Q124" s="20" t="str">
        <v>扫描二维码</v>
      </c>
      <c r="R124" s="20" t="str">
        <v>o917H0tYYU9tIoWNe9C8EiqETspE</v>
      </c>
      <c r="S124" s="20" t="str">
        <v>wmElzPCwAA9nhUcL-2LsPCKJChg7MWdA</v>
      </c>
      <c r="T124" s="21" t="str">
        <v>-</v>
      </c>
      <c r="U124" s="20"/>
      <c r="V124" s="20"/>
      <c r="W124" s="21" t="str">
        <v>B0523_13D1E4C978C21C5128EF99E1B1E347ED5194F219CF554649F1C4F9C615435A82_D2064</v>
      </c>
      <c r="X124" s="20"/>
      <c r="Y124" s="20"/>
      <c r="Z124" s="20"/>
      <c r="AA124" s="20"/>
      <c r="AB124" s="20"/>
      <c r="AC124" s="20"/>
      <c r="AD124" s="20"/>
      <c r="AE124" s="20"/>
      <c r="AF124" s="20" t="str">
        <v>未知</v>
      </c>
      <c r="AG124" s="20" t="str">
        <v>-</v>
      </c>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t="str">
        <v>用户_新手期</v>
      </c>
      <c r="CG124" s="20"/>
      <c r="CH124" s="20"/>
      <c r="CI124" s="20"/>
      <c r="CJ124" s="20"/>
      <c r="CK124" s="20"/>
      <c r="CL124" s="20" t="str">
        <v>【9进142】</v>
      </c>
      <c r="CM124" s="20"/>
      <c r="CN124" s="20"/>
      <c r="CO124" s="20"/>
      <c r="CP124" s="20" t="str">
        <v>问卷_已填</v>
      </c>
      <c r="CQ124" s="20"/>
      <c r="CR124" s="20" t="str">
        <v>体验卡</v>
      </c>
      <c r="CS124" s="20"/>
      <c r="CT124" s="20" t="str">
        <v>【9体142】</v>
      </c>
      <c r="CU124" s="20"/>
      <c r="CV124" s="20" t="str">
        <v>渠道_公众号_菜单免费体验</v>
      </c>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row>
    <row r="125">
      <c r="A125" s="20" t="str">
        <v>专业水钻打孔地暖清洗</v>
      </c>
      <c r="B125" s="20" t="str">
        <v>问 【9体142】 专业水钻打孔地暖清洗</v>
      </c>
      <c r="C125" s="20" t="str">
        <v>B0523_B24DEB603DD2FE2D4221765C47E506C35194F219CF554649F1C4F9C615435A82_D2064</v>
      </c>
      <c r="D125" s="20" t="str">
        <v>未流失</v>
      </c>
      <c r="E125" s="22"/>
      <c r="F125" s="20" t="str">
        <v>个人微信</v>
      </c>
      <c r="G125" s="20" t="str">
        <v>鱼丸115</v>
      </c>
      <c r="H125" s="20" t="str">
        <v>生财有术</v>
      </c>
      <c r="I125" s="20">
        <v>0</v>
      </c>
      <c r="J125" s="20">
        <v>0</v>
      </c>
      <c r="K125" s="22" t="str">
        <v>-</v>
      </c>
      <c r="L125" s="20" t="str">
        <v>【9体142】,体验营_直播,问卷_已填,体验卡,用户_新手期,渠道_知识星球_搜索引擎</v>
      </c>
      <c r="M125" s="20" t="str">
        <v>-</v>
      </c>
      <c r="N125" s="22">
        <v>46078.94693287037</v>
      </c>
      <c r="O125" s="20" t="str">
        <v>-</v>
      </c>
      <c r="P125" s="20" t="str">
        <v>通过渠道码 知识星球-搜索引擎 添加</v>
      </c>
      <c r="Q125" s="20" t="str">
        <v>扫描二维码</v>
      </c>
      <c r="R125" s="20" t="str">
        <v>o917H0nCIi9Pi45EDhuWaTfxh_Wo</v>
      </c>
      <c r="S125" s="20" t="str">
        <v>wmElzPCwAAWewTV1Xft1J_UxdPYhcOgg</v>
      </c>
      <c r="T125" s="20" t="str">
        <v>-</v>
      </c>
      <c r="U125" s="20"/>
      <c r="V125" s="20"/>
      <c r="W125" s="20" t="str">
        <v>B0523_B24DEB603DD2FE2D4221765C47E506C35194F219CF554649F1C4F9C615435A82_D2064</v>
      </c>
      <c r="X125" s="20"/>
      <c r="Y125" s="20"/>
      <c r="Z125" s="20"/>
      <c r="AA125" s="20"/>
      <c r="AB125" s="20"/>
      <c r="AC125" s="20"/>
      <c r="AD125" s="20"/>
      <c r="AE125" s="20"/>
      <c r="AF125" s="20" t="str">
        <v>未知</v>
      </c>
      <c r="AG125" s="20" t="str">
        <v>-</v>
      </c>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t="str">
        <v>用户_新手期</v>
      </c>
      <c r="CG125" s="20"/>
      <c r="CH125" s="20"/>
      <c r="CI125" s="20"/>
      <c r="CJ125" s="20"/>
      <c r="CK125" s="20"/>
      <c r="CL125" s="20"/>
      <c r="CM125" s="20"/>
      <c r="CN125" s="20"/>
      <c r="CO125" s="20"/>
      <c r="CP125" s="20" t="str">
        <v>问卷_已填</v>
      </c>
      <c r="CQ125" s="20"/>
      <c r="CR125" s="20" t="str">
        <v>体验卡</v>
      </c>
      <c r="CS125" s="20"/>
      <c r="CT125" s="20" t="str">
        <v>【9体142】</v>
      </c>
      <c r="CU125" s="20" t="str">
        <v>体验营_直播</v>
      </c>
      <c r="CV125" s="20" t="str">
        <v>渠道_知识星球_搜索引擎</v>
      </c>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row>
    <row r="126">
      <c r="A126" s="20" t="str">
        <v>tl</v>
      </c>
      <c r="B126" s="20" t="str">
        <v>【9体142】 tl</v>
      </c>
      <c r="C126" s="20" t="str">
        <v>B0523_FEBED7C0D04589E0779645A6135792C05194F219CF554649F1C4F9C615435A82_D2064</v>
      </c>
      <c r="D126" s="20" t="str">
        <v>未流失</v>
      </c>
      <c r="E126" s="20"/>
      <c r="F126" s="20" t="str">
        <v>个人微信</v>
      </c>
      <c r="G126" s="20" t="str">
        <v>鱼丸115</v>
      </c>
      <c r="H126" s="20" t="str">
        <v>生财有术</v>
      </c>
      <c r="I126" s="20">
        <v>0</v>
      </c>
      <c r="J126" s="20">
        <v>0</v>
      </c>
      <c r="K126" s="22" t="str">
        <v>-</v>
      </c>
      <c r="L126" s="20" t="str">
        <v>渠道_公众号_文章导流(文末),【9体142】</v>
      </c>
      <c r="M126" s="20" t="str">
        <v>-</v>
      </c>
      <c r="N126" s="22">
        <v>46078.96320601852</v>
      </c>
      <c r="O126" s="20" t="str">
        <v>-</v>
      </c>
      <c r="P126" s="20" t="str">
        <v>通过渠道码 公众号-文章导流(文末)_周二 添加</v>
      </c>
      <c r="Q126" s="20" t="str">
        <v>扫描二维码</v>
      </c>
      <c r="R126" s="20" t="str">
        <v>o917H0oFLGj5qMZL58DLGYEAXakk</v>
      </c>
      <c r="S126" s="20" t="str">
        <v>wmElzPCwAAGS4f_X1x5C4bRn3lZzQ8sw</v>
      </c>
      <c r="T126" s="20" t="str">
        <v>-</v>
      </c>
      <c r="U126" s="20"/>
      <c r="V126" s="20"/>
      <c r="W126" s="20" t="str">
        <v>B0523_FEBED7C0D04589E0779645A6135792C05194F219CF554649F1C4F9C615435A82_D2064</v>
      </c>
      <c r="X126" s="20"/>
      <c r="Y126" s="20"/>
      <c r="Z126" s="20"/>
      <c r="AA126" s="20"/>
      <c r="AB126" s="20"/>
      <c r="AC126" s="20"/>
      <c r="AD126" s="20"/>
      <c r="AE126" s="20"/>
      <c r="AF126" s="20" t="str">
        <v>未知</v>
      </c>
      <c r="AG126" s="20" t="str">
        <v>-</v>
      </c>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t="str">
        <v>【9体142】</v>
      </c>
      <c r="CU126" s="20"/>
      <c r="CV126" s="20" t="str">
        <v>渠道_公众号_文章导流(文末)</v>
      </c>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row>
    <row r="127">
      <c r="A127" s="20" t="str">
        <v>刚子</v>
      </c>
      <c r="B127" s="20" t="str">
        <v>问 【9体142】 刚子</v>
      </c>
      <c r="C127" s="20" t="str">
        <v>B0523_2D3F2E119D791C083C04F9C0D79DE2655194F219CF554649F1C4F9C615435A82_D2064</v>
      </c>
      <c r="D127" s="20" t="str">
        <v>未流失</v>
      </c>
      <c r="E127" s="20"/>
      <c r="F127" s="20" t="str">
        <v>个人微信</v>
      </c>
      <c r="G127" s="20" t="str">
        <v>鱼丸115</v>
      </c>
      <c r="H127" s="20" t="str">
        <v>生财有术</v>
      </c>
      <c r="I127" s="20">
        <v>0</v>
      </c>
      <c r="J127" s="20">
        <v>0</v>
      </c>
      <c r="K127" s="22" t="str">
        <v>-</v>
      </c>
      <c r="L127" s="20" t="str">
        <v>体验卡,问卷_已填,【9进142】,【9体142】,用户_探索期,体验营_直播,渠道_公众号_关注后+关键词</v>
      </c>
      <c r="M127" s="20" t="str">
        <v>-</v>
      </c>
      <c r="N127" s="22">
        <v>46078.968148148146</v>
      </c>
      <c r="O127" s="20" t="str">
        <v>-</v>
      </c>
      <c r="P127" s="20" t="str">
        <v>通过渠道码 公众号-关注后参与+关键词回复 添加</v>
      </c>
      <c r="Q127" s="20" t="str">
        <v>扫描二维码</v>
      </c>
      <c r="R127" s="20" t="str">
        <v>o917H0ulBfg9aQqB38gL6qgQ8Bmk</v>
      </c>
      <c r="S127" s="20" t="str">
        <v>wmElzPCwAAVqAXlln_f5SJfwPt3JTGbA</v>
      </c>
      <c r="T127" s="20" t="str">
        <v>-</v>
      </c>
      <c r="U127" s="20"/>
      <c r="V127" s="20"/>
      <c r="W127" s="20" t="str">
        <v>B0523_2D3F2E119D791C083C04F9C0D79DE2655194F219CF554649F1C4F9C615435A82_D2064</v>
      </c>
      <c r="X127" s="20"/>
      <c r="Y127" s="20"/>
      <c r="Z127" s="20"/>
      <c r="AA127" s="20"/>
      <c r="AB127" s="20"/>
      <c r="AC127" s="20"/>
      <c r="AD127" s="20"/>
      <c r="AE127" s="20"/>
      <c r="AF127" s="20" t="str">
        <v>未知</v>
      </c>
      <c r="AG127" s="20" t="str">
        <v>-</v>
      </c>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t="str">
        <v>用户_探索期</v>
      </c>
      <c r="CG127" s="20"/>
      <c r="CH127" s="20"/>
      <c r="CI127" s="20"/>
      <c r="CJ127" s="20"/>
      <c r="CK127" s="20"/>
      <c r="CL127" s="20" t="str">
        <v>【9进142】</v>
      </c>
      <c r="CM127" s="20"/>
      <c r="CN127" s="20"/>
      <c r="CO127" s="20"/>
      <c r="CP127" s="20" t="str">
        <v>问卷_已填</v>
      </c>
      <c r="CQ127" s="20"/>
      <c r="CR127" s="20" t="str">
        <v>体验卡</v>
      </c>
      <c r="CS127" s="20"/>
      <c r="CT127" s="20" t="str">
        <v>【9体142】</v>
      </c>
      <c r="CU127" s="20" t="str">
        <v>体验营_直播</v>
      </c>
      <c r="CV127" s="20" t="str">
        <v>渠道_公众号_关注后+关键词</v>
      </c>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row>
    <row r="128">
      <c r="A128" s="20" t="str">
        <v>Amos</v>
      </c>
      <c r="B128" s="20" t="str">
        <v>【9体142】 Amos</v>
      </c>
      <c r="C128" s="20"/>
      <c r="D128" s="20" t="str">
        <v>未流失</v>
      </c>
      <c r="E128" s="22"/>
      <c r="F128" s="20" t="str">
        <v>个人微信</v>
      </c>
      <c r="G128" s="20" t="str">
        <v>鱼丸115</v>
      </c>
      <c r="H128" s="20" t="str">
        <v>生财有术</v>
      </c>
      <c r="I128" s="20">
        <v>0</v>
      </c>
      <c r="J128" s="20">
        <v>0</v>
      </c>
      <c r="K128" s="22" t="str">
        <v>-</v>
      </c>
      <c r="L128" s="20" t="str">
        <v>【9体142】,会员_往期未续费,渠道_用户分销_冬冬</v>
      </c>
      <c r="M128" s="20" t="str">
        <v>-</v>
      </c>
      <c r="N128" s="22">
        <v>46078.973020833335</v>
      </c>
      <c r="O128" s="20" t="str">
        <v>-</v>
      </c>
      <c r="P128" s="20" t="str">
        <v>其他渠道</v>
      </c>
      <c r="Q128" s="20" t="str">
        <v>扫描二维码</v>
      </c>
      <c r="R128" s="20" t="str">
        <v>o917H0sV0T7E7GoNbo2cC04875Qk</v>
      </c>
      <c r="S128" s="20" t="str">
        <v>wmElzPCwAAngJF0iKOVQpvtBhinD4ZSA</v>
      </c>
      <c r="T128" s="20" t="str">
        <v>-</v>
      </c>
      <c r="U128" s="20"/>
      <c r="V128" s="20"/>
      <c r="W128" s="20"/>
      <c r="X128" s="20"/>
      <c r="Y128" s="20"/>
      <c r="Z128" s="20"/>
      <c r="AA128" s="20"/>
      <c r="AB128" s="20"/>
      <c r="AC128" s="20"/>
      <c r="AD128" s="20"/>
      <c r="AE128" s="20"/>
      <c r="AF128" s="20" t="str">
        <v>未知</v>
      </c>
      <c r="AG128" s="20" t="str">
        <v>-</v>
      </c>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t="str">
        <v>渠道_用户分销_冬冬</v>
      </c>
      <c r="CF128" s="20"/>
      <c r="CG128" s="20"/>
      <c r="CH128" s="20"/>
      <c r="CI128" s="20"/>
      <c r="CJ128" s="20"/>
      <c r="CK128" s="20"/>
      <c r="CL128" s="20"/>
      <c r="CM128" s="20"/>
      <c r="CN128" s="20"/>
      <c r="CO128" s="20"/>
      <c r="CP128" s="20"/>
      <c r="CQ128" s="20"/>
      <c r="CR128" s="20" t="str">
        <v>会员_往期未续费</v>
      </c>
      <c r="CS128" s="20"/>
      <c r="CT128" s="20" t="str">
        <v>【9体142】</v>
      </c>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row>
    <row r="129">
      <c r="A129" s="20" t="str">
        <v>Amaris🌙</v>
      </c>
      <c r="B129" s="20" t="str">
        <v>【9体142】 Amaris?</v>
      </c>
      <c r="C129" s="20" t="str">
        <v>B0523_9770B99F391781C7AE27DDE1AADC4A885194F219CF554649F1C4F9C615435A82_D2064</v>
      </c>
      <c r="D129" s="20" t="str">
        <v>未流失</v>
      </c>
      <c r="E129" s="22"/>
      <c r="F129" s="20" t="str">
        <v>个人微信</v>
      </c>
      <c r="G129" s="20" t="str">
        <v>鱼丸115</v>
      </c>
      <c r="H129" s="20" t="str">
        <v>生财有术</v>
      </c>
      <c r="I129" s="20">
        <v>0</v>
      </c>
      <c r="J129" s="20">
        <v>0</v>
      </c>
      <c r="K129" s="22" t="str">
        <v>-</v>
      </c>
      <c r="L129" s="20" t="str">
        <v>渠道_KOC导流_陈雪,【9体142】,体验营_直播</v>
      </c>
      <c r="M129" s="20" t="str">
        <v>-</v>
      </c>
      <c r="N129" s="22">
        <v>46078.98949074074</v>
      </c>
      <c r="O129" s="20" t="str">
        <v>-</v>
      </c>
      <c r="P129" s="20" t="str">
        <v>通过渠道码 KOC导流-陈雪（学姐号） 添加</v>
      </c>
      <c r="Q129" s="20" t="str">
        <v>扫描二维码</v>
      </c>
      <c r="R129" s="20" t="str">
        <v>o917H0iCMAQVGhz6fWyRCd6TSHLY</v>
      </c>
      <c r="S129" s="20" t="str">
        <v>wmElzPCwAAg9dcVvHNuI5_kTkITgvdrg</v>
      </c>
      <c r="T129" s="20" t="str">
        <v>-</v>
      </c>
      <c r="U129" s="20"/>
      <c r="V129" s="20"/>
      <c r="W129" s="20" t="str">
        <v>B0523_9770B99F391781C7AE27DDE1AADC4A885194F219CF554649F1C4F9C615435A82_D2064</v>
      </c>
      <c r="X129" s="20"/>
      <c r="Y129" s="20"/>
      <c r="Z129" s="20"/>
      <c r="AA129" s="20"/>
      <c r="AB129" s="20"/>
      <c r="AC129" s="20"/>
      <c r="AD129" s="20"/>
      <c r="AE129" s="20"/>
      <c r="AF129" s="20" t="str">
        <v>未知</v>
      </c>
      <c r="AG129" s="20" t="str">
        <v>-</v>
      </c>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t="str">
        <v>【9体142】</v>
      </c>
      <c r="CU129" s="20" t="str">
        <v>体验营_直播</v>
      </c>
      <c r="CV129" s="20" t="str">
        <v>渠道_KOC导流_陈雪</v>
      </c>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row>
    <row r="130">
      <c r="A130" s="20" t="str">
        <v>远不止这样</v>
      </c>
      <c r="B130" s="20" t="str">
        <v>问 【9体142】 远不止这样</v>
      </c>
      <c r="C130" s="20" t="str">
        <v>B0523_1873900650971ABFCD0724AE5B1D4D6C5194F219CF554649F1C4F9C615435A82_D2064</v>
      </c>
      <c r="D130" s="20" t="str">
        <v>未流失</v>
      </c>
      <c r="E130" s="20"/>
      <c r="F130" s="20" t="str">
        <v>个人微信</v>
      </c>
      <c r="G130" s="20" t="str">
        <v>鱼丸115</v>
      </c>
      <c r="H130" s="20" t="str">
        <v>生财有术</v>
      </c>
      <c r="I130" s="20">
        <v>0</v>
      </c>
      <c r="J130" s="20">
        <v>0</v>
      </c>
      <c r="K130" s="22" t="str">
        <v>-</v>
      </c>
      <c r="L130" s="20" t="str">
        <v>【9体142】,渠道_公众号_菜单免费体验,用户_增长期,问卷_已填,【9进142】</v>
      </c>
      <c r="M130" s="20" t="str">
        <v>-</v>
      </c>
      <c r="N130" s="22">
        <v>46078.9896875</v>
      </c>
      <c r="O130" s="20" t="str">
        <v>-</v>
      </c>
      <c r="P130" s="20" t="str">
        <v>通过渠道码 公众号-菜单栏联系我们/免费体验营 添加</v>
      </c>
      <c r="Q130" s="20" t="str">
        <v>扫描二维码</v>
      </c>
      <c r="R130" s="20" t="str">
        <v>o917H0k3isKzx5MHLHyA3hgihqvA</v>
      </c>
      <c r="S130" s="20" t="str">
        <v>wmElzPCwAA0olDaRsSwd4fA8OZrWLSug</v>
      </c>
      <c r="T130" s="20" t="str">
        <v>-</v>
      </c>
      <c r="U130" s="20"/>
      <c r="V130" s="20"/>
      <c r="W130" s="20" t="str">
        <v>B0523_1873900650971ABFCD0724AE5B1D4D6C5194F219CF554649F1C4F9C615435A82_D2064</v>
      </c>
      <c r="X130" s="20"/>
      <c r="Y130" s="20"/>
      <c r="Z130" s="20"/>
      <c r="AA130" s="20"/>
      <c r="AB130" s="20"/>
      <c r="AC130" s="20"/>
      <c r="AD130" s="20"/>
      <c r="AE130" s="20"/>
      <c r="AF130" s="20" t="str">
        <v>未知</v>
      </c>
      <c r="AG130" s="20" t="str">
        <v>-</v>
      </c>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t="str">
        <v>用户_增长期</v>
      </c>
      <c r="CG130" s="20"/>
      <c r="CH130" s="20"/>
      <c r="CI130" s="20"/>
      <c r="CJ130" s="20"/>
      <c r="CK130" s="20"/>
      <c r="CL130" s="20" t="str">
        <v>【9进142】</v>
      </c>
      <c r="CM130" s="20"/>
      <c r="CN130" s="20"/>
      <c r="CO130" s="20"/>
      <c r="CP130" s="20" t="str">
        <v>问卷_已填</v>
      </c>
      <c r="CQ130" s="20"/>
      <c r="CR130" s="20"/>
      <c r="CS130" s="20"/>
      <c r="CT130" s="20" t="str">
        <v>【9体142】</v>
      </c>
      <c r="CU130" s="20"/>
      <c r="CV130" s="20" t="str">
        <v>渠道_公众号_菜单免费体验</v>
      </c>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row>
    <row r="131">
      <c r="A131" s="20" t="str">
        <v>li.</v>
      </c>
      <c r="B131" s="20" t="str">
        <v>问 【9体142】 li.</v>
      </c>
      <c r="C131" s="20" t="str">
        <v>B0523_D292A15D15C51F1DBAF805BAE58606185194F219CF554649F1C4F9C615435A82_D2064</v>
      </c>
      <c r="D131" s="20" t="str">
        <v>未流失</v>
      </c>
      <c r="E131" s="22"/>
      <c r="F131" s="20" t="str">
        <v>个人微信</v>
      </c>
      <c r="G131" s="20" t="str">
        <v>鱼丸115</v>
      </c>
      <c r="H131" s="20" t="str">
        <v>生财有术</v>
      </c>
      <c r="I131" s="20">
        <v>0</v>
      </c>
      <c r="J131" s="20">
        <v>0</v>
      </c>
      <c r="K131" s="22" t="str">
        <v>-</v>
      </c>
      <c r="L131" s="20" t="str">
        <v>用户_探索期,问卷_已填,体验卡,【9体142】,渠道_视频号_生财的朋友们</v>
      </c>
      <c r="M131" s="20" t="str">
        <v>-</v>
      </c>
      <c r="N131" s="22">
        <v>46078.99528935185</v>
      </c>
      <c r="O131" s="20" t="str">
        <v>-</v>
      </c>
      <c r="P131" s="20" t="str">
        <v>通过渠道码 视频号：生财的朋友们 添加</v>
      </c>
      <c r="Q131" s="20" t="str">
        <v>扫描二维码</v>
      </c>
      <c r="R131" s="20" t="str">
        <v>o917H0jo0Va8j22VT5M9CQL7F-x4</v>
      </c>
      <c r="S131" s="20" t="str">
        <v>wmElzPCwAAb9iR63-Jqddj0Y4yQU72Iw</v>
      </c>
      <c r="T131" s="20" t="str">
        <v>-</v>
      </c>
      <c r="U131" s="20"/>
      <c r="V131" s="20"/>
      <c r="W131" s="20" t="str">
        <v>B0523_D292A15D15C51F1DBAF805BAE58606185194F219CF554649F1C4F9C615435A82_D2064</v>
      </c>
      <c r="X131" s="20"/>
      <c r="Y131" s="20"/>
      <c r="Z131" s="20"/>
      <c r="AA131" s="20"/>
      <c r="AB131" s="20"/>
      <c r="AC131" s="20"/>
      <c r="AD131" s="20"/>
      <c r="AE131" s="20"/>
      <c r="AF131" s="20" t="str">
        <v>未知</v>
      </c>
      <c r="AG131" s="20" t="str">
        <v>-</v>
      </c>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t="str">
        <v>用户_探索期</v>
      </c>
      <c r="CG131" s="20"/>
      <c r="CH131" s="20"/>
      <c r="CI131" s="20"/>
      <c r="CJ131" s="20"/>
      <c r="CK131" s="20" t="str">
        <v>渠道_视频号_生财的朋友们</v>
      </c>
      <c r="CL131" s="20"/>
      <c r="CM131" s="20"/>
      <c r="CN131" s="20"/>
      <c r="CO131" s="20"/>
      <c r="CP131" s="20" t="str">
        <v>问卷_已填</v>
      </c>
      <c r="CQ131" s="20"/>
      <c r="CR131" s="20" t="str">
        <v>体验卡</v>
      </c>
      <c r="CS131" s="20"/>
      <c r="CT131" s="20" t="str">
        <v>【9体142】</v>
      </c>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row>
    <row r="132">
      <c r="A132" s="20" t="str">
        <v>鱼子酱</v>
      </c>
      <c r="B132" s="20" t="str">
        <v>【9体142】 鱼子酱</v>
      </c>
      <c r="C132" s="21" t="str">
        <v>B0523_8945BA4274265E53BFA1E248C81BF1245194F219CF554649F1C4F9C615435A82_D2064</v>
      </c>
      <c r="D132" s="20" t="str">
        <v>未流失</v>
      </c>
      <c r="E132" s="20"/>
      <c r="F132" s="20" t="str">
        <v>个人微信</v>
      </c>
      <c r="G132" s="20" t="str">
        <v>鱼丸115</v>
      </c>
      <c r="H132" s="20" t="str">
        <v>生财有术</v>
      </c>
      <c r="I132" s="20">
        <v>0</v>
      </c>
      <c r="J132" s="20">
        <v>0</v>
      </c>
      <c r="K132" s="22" t="str">
        <v>-</v>
      </c>
      <c r="L132" s="20" t="str">
        <v>渠道_用户分销_AI袋鼠帝,【9体142】</v>
      </c>
      <c r="M132" s="20" t="str">
        <v>-</v>
      </c>
      <c r="N132" s="22">
        <v>46079.01112268519</v>
      </c>
      <c r="O132" s="20" t="str">
        <v>-</v>
      </c>
      <c r="P132" s="20" t="str">
        <v>其他渠道</v>
      </c>
      <c r="Q132" s="20" t="str">
        <v>扫描二维码</v>
      </c>
      <c r="R132" s="20" t="str">
        <v>o917H0iExj-bINK4M55eSQmtaIgw</v>
      </c>
      <c r="S132" s="20" t="str">
        <v>wmElzPCwAAteEDlaczkJ6pdDDL7fqWqA</v>
      </c>
      <c r="T132" s="20" t="str">
        <v>-</v>
      </c>
      <c r="U132" s="20"/>
      <c r="V132" s="20"/>
      <c r="W132" s="21" t="str">
        <v>B0523_8945BA4274265E53BFA1E248C81BF1245194F219CF554649F1C4F9C615435A82_D2064</v>
      </c>
      <c r="X132" s="20"/>
      <c r="Y132" s="20"/>
      <c r="Z132" s="20"/>
      <c r="AA132" s="20"/>
      <c r="AB132" s="20"/>
      <c r="AC132" s="20"/>
      <c r="AD132" s="20"/>
      <c r="AE132" s="20"/>
      <c r="AF132" s="20" t="str">
        <v>未知</v>
      </c>
      <c r="AG132" s="20" t="str">
        <v>-</v>
      </c>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t="str">
        <v>渠道_用户分销_AI袋鼠帝</v>
      </c>
      <c r="CF132" s="20"/>
      <c r="CG132" s="20"/>
      <c r="CH132" s="20"/>
      <c r="CI132" s="20"/>
      <c r="CJ132" s="20"/>
      <c r="CK132" s="20"/>
      <c r="CL132" s="20"/>
      <c r="CM132" s="20"/>
      <c r="CN132" s="20"/>
      <c r="CO132" s="20"/>
      <c r="CP132" s="20"/>
      <c r="CQ132" s="20"/>
      <c r="CR132" s="20"/>
      <c r="CS132" s="20"/>
      <c r="CT132" s="20" t="str">
        <v>【9体142】</v>
      </c>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row>
    <row r="133">
      <c r="A133" s="20" t="str">
        <v>A0 逍遥王^O^🐭🐭🐭</v>
      </c>
      <c r="B133" s="20" t="str">
        <v>【9体142】 A0 逍遥王^O</v>
      </c>
      <c r="C133" s="21" t="str">
        <v>B0523_EB17077871315285740DD248A69EB8BB5194F219CF554649F1C4F9C615435A82_D2064</v>
      </c>
      <c r="D133" s="20" t="str">
        <v>未流失</v>
      </c>
      <c r="E133" s="22"/>
      <c r="F133" s="20" t="str">
        <v>个人微信</v>
      </c>
      <c r="G133" s="20" t="str">
        <v>鱼丸115</v>
      </c>
      <c r="H133" s="20" t="str">
        <v>生财有术</v>
      </c>
      <c r="I133" s="20">
        <v>1</v>
      </c>
      <c r="J133" s="20">
        <v>0</v>
      </c>
      <c r="K133" s="22" t="str">
        <v>-</v>
      </c>
      <c r="L133" s="20" t="str">
        <v>【9进142】,渠道_知识星球_搜索引擎,【9体142】,体验营_直播</v>
      </c>
      <c r="M133" s="20" t="str">
        <v>-</v>
      </c>
      <c r="N133" s="22">
        <v>46079.027280092596</v>
      </c>
      <c r="O133" s="20" t="str">
        <v>-</v>
      </c>
      <c r="P133" s="20" t="str">
        <v>通过渠道码 知识星球-搜索引擎 添加</v>
      </c>
      <c r="Q133" s="20" t="str">
        <v>扫描二维码</v>
      </c>
      <c r="R133" s="20" t="str">
        <v>o917H0vQcs7eV2roLPcerKvAFYEA</v>
      </c>
      <c r="S133" s="20" t="str">
        <v>wmElzPCwAARoA7zUyPp4onYH5AjBNxyw</v>
      </c>
      <c r="T133" s="20" t="str">
        <v>-</v>
      </c>
      <c r="U133" s="20"/>
      <c r="V133" s="20"/>
      <c r="W133" s="21" t="str">
        <v>B0523_EB17077871315285740DD248A69EB8BB5194F219CF554649F1C4F9C615435A82_D2064</v>
      </c>
      <c r="X133" s="20"/>
      <c r="Y133" s="20"/>
      <c r="Z133" s="20"/>
      <c r="AA133" s="20"/>
      <c r="AB133" s="20"/>
      <c r="AC133" s="20"/>
      <c r="AD133" s="20"/>
      <c r="AE133" s="20"/>
      <c r="AF133" s="20" t="str">
        <v>未知</v>
      </c>
      <c r="AG133" s="20" t="str">
        <v>-</v>
      </c>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t="str">
        <v>【9进142】</v>
      </c>
      <c r="CM133" s="20"/>
      <c r="CN133" s="20"/>
      <c r="CO133" s="20"/>
      <c r="CP133" s="20"/>
      <c r="CQ133" s="20"/>
      <c r="CR133" s="20"/>
      <c r="CS133" s="20"/>
      <c r="CT133" s="20" t="str">
        <v>【9体142】</v>
      </c>
      <c r="CU133" s="20" t="str">
        <v>体验营_直播</v>
      </c>
      <c r="CV133" s="20" t="str">
        <v>渠道_知识星球_搜索引擎</v>
      </c>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row>
    <row r="134">
      <c r="A134" s="20" t="str">
        <v>大芬</v>
      </c>
      <c r="B134" s="20" t="str">
        <v>【9】【9体142】 大芬</v>
      </c>
      <c r="C134" s="20" t="str">
        <v>B0523_BDC6B526EB456991EE8C048F1A3F8A7C5194F219CF554649F1C4F9C615435A82_D2064</v>
      </c>
      <c r="D134" s="20" t="str">
        <v>未流失</v>
      </c>
      <c r="E134" s="22"/>
      <c r="F134" s="20" t="str">
        <v>个人微信</v>
      </c>
      <c r="G134" s="20" t="str">
        <v>鱼丸115</v>
      </c>
      <c r="H134" s="20" t="str">
        <v>生财有术</v>
      </c>
      <c r="I134" s="20">
        <v>0</v>
      </c>
      <c r="J134" s="20">
        <v>0</v>
      </c>
      <c r="K134" s="22" t="str">
        <v>-</v>
      </c>
      <c r="L134" s="20" t="str">
        <v>体验卡,【9进142】,【9体142】,渠道_公众号_文章导流(文末)</v>
      </c>
      <c r="M134" s="20" t="str">
        <v>-</v>
      </c>
      <c r="N134" s="22">
        <v>46079.06789351852</v>
      </c>
      <c r="O134" s="20" t="str">
        <v>-</v>
      </c>
      <c r="P134" s="20" t="str">
        <v>通过渠道码 公众号-文章导流(文末)_周四 添加</v>
      </c>
      <c r="Q134" s="20" t="str">
        <v>扫描二维码</v>
      </c>
      <c r="R134" s="20" t="str">
        <v>o917H0qlfXyTKfPfxrYRjAxJBkmc</v>
      </c>
      <c r="S134" s="20" t="str">
        <v>wmElzPCwAAuMG1UzlAYW8SaWl0MFiO-A</v>
      </c>
      <c r="T134" s="20" t="str">
        <v>-</v>
      </c>
      <c r="U134" s="20"/>
      <c r="V134" s="20"/>
      <c r="W134" s="20" t="str">
        <v>B0523_BDC6B526EB456991EE8C048F1A3F8A7C5194F219CF554649F1C4F9C615435A82_D2064</v>
      </c>
      <c r="X134" s="20"/>
      <c r="Y134" s="20"/>
      <c r="Z134" s="20"/>
      <c r="AA134" s="20"/>
      <c r="AB134" s="20"/>
      <c r="AC134" s="20"/>
      <c r="AD134" s="20"/>
      <c r="AE134" s="20"/>
      <c r="AF134" s="20" t="str">
        <v>未知</v>
      </c>
      <c r="AG134" s="20" t="str">
        <v>-</v>
      </c>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t="str">
        <v>【9进142】</v>
      </c>
      <c r="CM134" s="20"/>
      <c r="CN134" s="20"/>
      <c r="CO134" s="20"/>
      <c r="CP134" s="20"/>
      <c r="CQ134" s="20"/>
      <c r="CR134" s="20" t="str">
        <v>体验卡</v>
      </c>
      <c r="CS134" s="20"/>
      <c r="CT134" s="20" t="str">
        <v>【9体142】</v>
      </c>
      <c r="CU134" s="20"/>
      <c r="CV134" s="20" t="str">
        <v>渠道_公众号_文章导流(文末)</v>
      </c>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row>
    <row r="135">
      <c r="A135" s="20" t="str">
        <v>Arch-Ya</v>
      </c>
      <c r="B135" s="20" t="str">
        <v>问 【9体142】 Arch-Ya</v>
      </c>
      <c r="C135" s="21" t="str">
        <v>B0523_F800849F2E58BF2D503B1016BABFB2A45194F219CF554649F1C4F9C615435A82_D2064</v>
      </c>
      <c r="D135" s="20" t="str">
        <v>未流失</v>
      </c>
      <c r="E135" s="20"/>
      <c r="F135" s="20" t="str">
        <v>个人微信</v>
      </c>
      <c r="G135" s="20" t="str">
        <v>鱼丸115</v>
      </c>
      <c r="H135" s="20" t="str">
        <v>生财有术</v>
      </c>
      <c r="I135" s="20">
        <v>0</v>
      </c>
      <c r="J135" s="20">
        <v>0</v>
      </c>
      <c r="K135" s="22" t="str">
        <v>-</v>
      </c>
      <c r="L135" s="20" t="str">
        <v>体验营_直播,体验卡,渠道_公众号_关注后+关键词,【9体142】,用户_探索期,问卷_已填,【9进142】</v>
      </c>
      <c r="M135" s="20" t="str">
        <v>-</v>
      </c>
      <c r="N135" s="22">
        <v>46079.0690625</v>
      </c>
      <c r="O135" s="20" t="str">
        <v>-</v>
      </c>
      <c r="P135" s="20" t="str">
        <v>通过渠道码 公众号-关注后参与+关键词回复 添加</v>
      </c>
      <c r="Q135" s="20" t="str">
        <v>扫描二维码</v>
      </c>
      <c r="R135" s="20" t="str">
        <v>o917H0gvC8pXI9hte83D6FmCPgF4</v>
      </c>
      <c r="S135" s="20" t="str">
        <v>wmElzPCwAAnNoQ1ZTkIHKXzQ9LpCDnbg</v>
      </c>
      <c r="T135" s="20" t="str">
        <v>-</v>
      </c>
      <c r="U135" s="20"/>
      <c r="V135" s="20"/>
      <c r="W135" s="21" t="str">
        <v>B0523_F800849F2E58BF2D503B1016BABFB2A45194F219CF554649F1C4F9C615435A82_D2064</v>
      </c>
      <c r="X135" s="20"/>
      <c r="Y135" s="20"/>
      <c r="Z135" s="20"/>
      <c r="AA135" s="20"/>
      <c r="AB135" s="20"/>
      <c r="AC135" s="20"/>
      <c r="AD135" s="20"/>
      <c r="AE135" s="20"/>
      <c r="AF135" s="20" t="str">
        <v>未知</v>
      </c>
      <c r="AG135" s="20" t="str">
        <v>-</v>
      </c>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t="str">
        <v>用户_探索期</v>
      </c>
      <c r="CG135" s="20"/>
      <c r="CH135" s="20"/>
      <c r="CI135" s="20"/>
      <c r="CJ135" s="20"/>
      <c r="CK135" s="20"/>
      <c r="CL135" s="20" t="str">
        <v>【9进142】</v>
      </c>
      <c r="CM135" s="20"/>
      <c r="CN135" s="20"/>
      <c r="CO135" s="20"/>
      <c r="CP135" s="20" t="str">
        <v>问卷_已填</v>
      </c>
      <c r="CQ135" s="20"/>
      <c r="CR135" s="20" t="str">
        <v>体验卡</v>
      </c>
      <c r="CS135" s="20"/>
      <c r="CT135" s="20" t="str">
        <v>【9体142】</v>
      </c>
      <c r="CU135" s="20" t="str">
        <v>体验营_直播</v>
      </c>
      <c r="CV135" s="20" t="str">
        <v>渠道_公众号_关注后+关键词</v>
      </c>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row>
    <row r="136">
      <c r="A136" s="20" t="str">
        <v>かねき けん</v>
      </c>
      <c r="B136" s="20" t="str">
        <v>【9体142】 かねき けん</v>
      </c>
      <c r="C136" s="21" t="str">
        <v>B0523_39D9139D28A3D102CB543791FFC9DBF95194F219CF554649F1C4F9C615435A82_D2064</v>
      </c>
      <c r="D136" s="20" t="str">
        <v>未流失</v>
      </c>
      <c r="E136" s="22"/>
      <c r="F136" s="20" t="str">
        <v>个人微信</v>
      </c>
      <c r="G136" s="20" t="str">
        <v>鱼丸115</v>
      </c>
      <c r="H136" s="20" t="str">
        <v>生财有术</v>
      </c>
      <c r="I136" s="20">
        <v>0</v>
      </c>
      <c r="J136" s="20">
        <v>0</v>
      </c>
      <c r="K136" s="22" t="str">
        <v>-</v>
      </c>
      <c r="L136" s="20" t="str">
        <v>渠道_用户分销_云帆,【9体142】</v>
      </c>
      <c r="M136" s="20" t="str">
        <v>-</v>
      </c>
      <c r="N136" s="22">
        <v>46079.14791666667</v>
      </c>
      <c r="O136" s="20" t="str">
        <v>-</v>
      </c>
      <c r="P136" s="20" t="str">
        <v>其他渠道</v>
      </c>
      <c r="Q136" s="20" t="str">
        <v>扫描二维码</v>
      </c>
      <c r="R136" s="20" t="str">
        <v>o917H0uPh6WC427N3zQHT1sEHAZ4</v>
      </c>
      <c r="S136" s="20" t="str">
        <v>wmElzPCwAAtWpf1U2reigPShxzdIB4Kg</v>
      </c>
      <c r="T136" s="20" t="str">
        <v>-</v>
      </c>
      <c r="U136" s="20"/>
      <c r="V136" s="20"/>
      <c r="W136" s="21" t="str">
        <v>B0523_39D9139D28A3D102CB543791FFC9DBF95194F219CF554649F1C4F9C615435A82_D2064</v>
      </c>
      <c r="X136" s="20"/>
      <c r="Y136" s="20"/>
      <c r="Z136" s="20"/>
      <c r="AA136" s="20"/>
      <c r="AB136" s="20"/>
      <c r="AC136" s="20"/>
      <c r="AD136" s="20"/>
      <c r="AE136" s="20"/>
      <c r="AF136" s="20" t="str">
        <v>未知</v>
      </c>
      <c r="AG136" s="20" t="str">
        <v>-</v>
      </c>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t="str">
        <v>渠道_用户分销_云帆</v>
      </c>
      <c r="CF136" s="20"/>
      <c r="CG136" s="20"/>
      <c r="CH136" s="20"/>
      <c r="CI136" s="20"/>
      <c r="CJ136" s="20"/>
      <c r="CK136" s="20"/>
      <c r="CL136" s="20"/>
      <c r="CM136" s="20"/>
      <c r="CN136" s="20"/>
      <c r="CO136" s="20"/>
      <c r="CP136" s="20"/>
      <c r="CQ136" s="20"/>
      <c r="CR136" s="20"/>
      <c r="CS136" s="20"/>
      <c r="CT136" s="20" t="str">
        <v>【9体142】</v>
      </c>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row>
    <row r="137">
      <c r="A137" s="20" t="str">
        <v>ㅤㅤ</v>
      </c>
      <c r="B137" s="20" t="str">
        <v>【9体142】 ㅤㅤ</v>
      </c>
      <c r="C137" s="20" t="str">
        <v>B0523_C9E000921B084671A8E87E4F73CC5A6E5194F219CF554649F1C4F9C615435A82_D2064</v>
      </c>
      <c r="D137" s="20" t="str">
        <v>未流失</v>
      </c>
      <c r="E137" s="20"/>
      <c r="F137" s="20" t="str">
        <v>个人微信</v>
      </c>
      <c r="G137" s="20" t="str">
        <v>鱼丸115</v>
      </c>
      <c r="H137" s="20" t="str">
        <v>生财有术</v>
      </c>
      <c r="I137" s="20">
        <v>0</v>
      </c>
      <c r="J137" s="20">
        <v>0</v>
      </c>
      <c r="K137" s="22" t="str">
        <v>-</v>
      </c>
      <c r="L137" s="20" t="str">
        <v>渠道_知识星球_搜索引擎,体验营_直播,【9体142】</v>
      </c>
      <c r="M137" s="20" t="str">
        <v>-</v>
      </c>
      <c r="N137" s="22">
        <v>46079.239641203705</v>
      </c>
      <c r="O137" s="20" t="str">
        <v>-</v>
      </c>
      <c r="P137" s="20" t="str">
        <v>通过渠道码 知识星球-搜索引擎 添加</v>
      </c>
      <c r="Q137" s="20" t="str">
        <v>扫描二维码</v>
      </c>
      <c r="R137" s="20" t="str">
        <v>o917H0lYr5lefplwTcRtiqbmLqNQ</v>
      </c>
      <c r="S137" s="20" t="str">
        <v>wmElzPCwAAZgBClM_m9adq08q4x1vrIw</v>
      </c>
      <c r="T137" s="20" t="str">
        <v>-</v>
      </c>
      <c r="U137" s="20"/>
      <c r="V137" s="20"/>
      <c r="W137" s="20" t="str">
        <v>B0523_C9E000921B084671A8E87E4F73CC5A6E5194F219CF554649F1C4F9C615435A82_D2064</v>
      </c>
      <c r="X137" s="20"/>
      <c r="Y137" s="20"/>
      <c r="Z137" s="20"/>
      <c r="AA137" s="20"/>
      <c r="AB137" s="20"/>
      <c r="AC137" s="20"/>
      <c r="AD137" s="20"/>
      <c r="AE137" s="20"/>
      <c r="AF137" s="20" t="str">
        <v>未知</v>
      </c>
      <c r="AG137" s="20" t="str">
        <v>-</v>
      </c>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t="str">
        <v>【9体142】</v>
      </c>
      <c r="CU137" s="20" t="str">
        <v>体验营_直播</v>
      </c>
      <c r="CV137" s="20" t="str">
        <v>渠道_知识星球_搜索引擎</v>
      </c>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row>
    <row r="138">
      <c r="A138" s="20" t="str">
        <v>水</v>
      </c>
      <c r="B138" s="20" t="str">
        <v>【9体142】 水</v>
      </c>
      <c r="C138" s="20" t="str">
        <v>B0523_FBB8ABAC4A020AB30A116C21E22AA7415194F219CF554649F1C4F9C615435A82_D2064</v>
      </c>
      <c r="D138" s="20" t="str">
        <v>未流失</v>
      </c>
      <c r="E138" s="22"/>
      <c r="F138" s="20" t="str">
        <v>个人微信</v>
      </c>
      <c r="G138" s="20" t="str">
        <v>鱼丸115</v>
      </c>
      <c r="H138" s="20" t="str">
        <v>生财有术</v>
      </c>
      <c r="I138" s="20">
        <v>0</v>
      </c>
      <c r="J138" s="20">
        <v>0</v>
      </c>
      <c r="K138" s="22" t="str">
        <v>-</v>
      </c>
      <c r="L138" s="20" t="str">
        <v>【9体142】,体验卡,渠道_公众号_关注后+关键词,体验营_直播</v>
      </c>
      <c r="M138" s="20" t="str">
        <v>-</v>
      </c>
      <c r="N138" s="22">
        <v>46079.35107638889</v>
      </c>
      <c r="O138" s="20" t="str">
        <v>-</v>
      </c>
      <c r="P138" s="20" t="str">
        <v>通过渠道码 公众号-关注后参与+关键词回复 添加</v>
      </c>
      <c r="Q138" s="20" t="str">
        <v>扫描二维码</v>
      </c>
      <c r="R138" s="20" t="str">
        <v>o917H0oowAvB8U2NbifILEskHVz8</v>
      </c>
      <c r="S138" s="20" t="str">
        <v>wmElzPCwAAoxRk8OkSNFcZk333DJ8svg</v>
      </c>
      <c r="T138" s="20" t="str">
        <v>-</v>
      </c>
      <c r="U138" s="20"/>
      <c r="V138" s="20"/>
      <c r="W138" s="20" t="str">
        <v>B0523_FBB8ABAC4A020AB30A116C21E22AA7415194F219CF554649F1C4F9C615435A82_D2064</v>
      </c>
      <c r="X138" s="20"/>
      <c r="Y138" s="20"/>
      <c r="Z138" s="20"/>
      <c r="AA138" s="20"/>
      <c r="AB138" s="20"/>
      <c r="AC138" s="20"/>
      <c r="AD138" s="20"/>
      <c r="AE138" s="20"/>
      <c r="AF138" s="20" t="str">
        <v>未知</v>
      </c>
      <c r="AG138" s="20" t="str">
        <v>-</v>
      </c>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t="str">
        <v>体验卡</v>
      </c>
      <c r="CS138" s="20"/>
      <c r="CT138" s="20" t="str">
        <v>【9体142】</v>
      </c>
      <c r="CU138" s="20" t="str">
        <v>体验营_直播</v>
      </c>
      <c r="CV138" s="20" t="str">
        <v>渠道_公众号_关注后+关键词</v>
      </c>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row>
    <row r="139">
      <c r="A139" s="20" t="str">
        <v>水墨画</v>
      </c>
      <c r="B139" s="20" t="str">
        <v>问 【9】【9体142】 水墨画</v>
      </c>
      <c r="C139" s="20" t="str">
        <v>B0523_B570D6CBBA3E4D8EC7666D08CF5131CD5194F219CF554649F1C4F9C615435A82_D2064</v>
      </c>
      <c r="D139" s="20" t="str">
        <v>未流失</v>
      </c>
      <c r="E139" s="20"/>
      <c r="F139" s="20" t="str">
        <v>个人微信</v>
      </c>
      <c r="G139" s="20" t="str">
        <v>鱼丸115</v>
      </c>
      <c r="H139" s="20" t="str">
        <v>生财有术</v>
      </c>
      <c r="I139" s="20">
        <v>0</v>
      </c>
      <c r="J139" s="20">
        <v>0</v>
      </c>
      <c r="K139" s="22" t="str">
        <v>-</v>
      </c>
      <c r="L139" s="20" t="str">
        <v>用户_探索期,渠道_公众号_文章导流(文末),【9体142】,问卷_已填,体验卡,【9进142】</v>
      </c>
      <c r="M139" s="20" t="str">
        <v>-</v>
      </c>
      <c r="N139" s="22">
        <v>46079.35923611111</v>
      </c>
      <c r="O139" s="20" t="str">
        <v>-</v>
      </c>
      <c r="P139" s="20" t="str">
        <v>通过渠道码 公众号-文章导流(文末)_周二 添加</v>
      </c>
      <c r="Q139" s="20" t="str">
        <v>扫描二维码</v>
      </c>
      <c r="R139" s="20" t="str">
        <v>o917H0rsT_SvXaIBKxRNV9UdL-PU</v>
      </c>
      <c r="S139" s="20" t="str">
        <v>wmElzPCwAAjFDhIJO00naZnOGUKPkPlQ</v>
      </c>
      <c r="T139" s="20" t="str">
        <v>-</v>
      </c>
      <c r="U139" s="20"/>
      <c r="V139" s="20"/>
      <c r="W139" s="20" t="str">
        <v>B0523_B570D6CBBA3E4D8EC7666D08CF5131CD5194F219CF554649F1C4F9C615435A82_D2064</v>
      </c>
      <c r="X139" s="20"/>
      <c r="Y139" s="20"/>
      <c r="Z139" s="20"/>
      <c r="AA139" s="20"/>
      <c r="AB139" s="20"/>
      <c r="AC139" s="20"/>
      <c r="AD139" s="20"/>
      <c r="AE139" s="20"/>
      <c r="AF139" s="20" t="str">
        <v>未知</v>
      </c>
      <c r="AG139" s="20" t="str">
        <v>-</v>
      </c>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t="str">
        <v>用户_探索期</v>
      </c>
      <c r="CG139" s="20"/>
      <c r="CH139" s="20"/>
      <c r="CI139" s="20"/>
      <c r="CJ139" s="20"/>
      <c r="CK139" s="20"/>
      <c r="CL139" s="20" t="str">
        <v>【9进142】</v>
      </c>
      <c r="CM139" s="20"/>
      <c r="CN139" s="20"/>
      <c r="CO139" s="20"/>
      <c r="CP139" s="20" t="str">
        <v>问卷_已填</v>
      </c>
      <c r="CQ139" s="20"/>
      <c r="CR139" s="20" t="str">
        <v>体验卡</v>
      </c>
      <c r="CS139" s="20"/>
      <c r="CT139" s="20" t="str">
        <v>【9体142】</v>
      </c>
      <c r="CU139" s="20"/>
      <c r="CV139" s="20" t="str">
        <v>渠道_公众号_文章导流(文末)</v>
      </c>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row>
    <row r="140">
      <c r="A140" s="20" t="str">
        <v>横州阿华</v>
      </c>
      <c r="B140" s="20" t="str">
        <v>问 【9体142】 横州阿华</v>
      </c>
      <c r="C140" s="21" t="str">
        <v>B0523_D9F0F4629DA50A1BA283D7A3B2A96C815194F219CF554649F1C4F9C615435A82_D2064</v>
      </c>
      <c r="D140" s="20" t="str">
        <v>未流失</v>
      </c>
      <c r="E140" s="20"/>
      <c r="F140" s="20" t="str">
        <v>个人微信</v>
      </c>
      <c r="G140" s="20" t="str">
        <v>鱼丸115</v>
      </c>
      <c r="H140" s="20" t="str">
        <v>生财有术</v>
      </c>
      <c r="I140" s="20">
        <v>0</v>
      </c>
      <c r="J140" s="20">
        <v>0</v>
      </c>
      <c r="K140" s="22" t="str">
        <v>-</v>
      </c>
      <c r="L140" s="20" t="str">
        <v>【9体142】,用户_新手期,体验卡,问卷_已填,渠道_公众号_文章导流(文末)</v>
      </c>
      <c r="M140" s="20" t="str">
        <v>-</v>
      </c>
      <c r="N140" s="22">
        <v>46079.38626157407</v>
      </c>
      <c r="O140" s="20" t="str">
        <v>-</v>
      </c>
      <c r="P140" s="20" t="str">
        <v>通过渠道码 公众号-文章导流(文末)_周二 添加</v>
      </c>
      <c r="Q140" s="20" t="str">
        <v>扫描二维码</v>
      </c>
      <c r="R140" s="20" t="str">
        <v>o917H0qjyVK6lbwukRIMRoEFwwAI</v>
      </c>
      <c r="S140" s="20" t="str">
        <v>wmElzPCwAAjaClgD5HAKVpYL9ITs28nQ</v>
      </c>
      <c r="T140" s="20" t="str">
        <v>-</v>
      </c>
      <c r="U140" s="20"/>
      <c r="V140" s="20"/>
      <c r="W140" s="21" t="str">
        <v>B0523_D9F0F4629DA50A1BA283D7A3B2A96C815194F219CF554649F1C4F9C615435A82_D2064</v>
      </c>
      <c r="X140" s="20"/>
      <c r="Y140" s="20"/>
      <c r="Z140" s="20"/>
      <c r="AA140" s="20"/>
      <c r="AB140" s="20"/>
      <c r="AC140" s="20"/>
      <c r="AD140" s="20"/>
      <c r="AE140" s="20"/>
      <c r="AF140" s="20" t="str">
        <v>未知</v>
      </c>
      <c r="AG140" s="20" t="str">
        <v>-</v>
      </c>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t="str">
        <v>用户_新手期</v>
      </c>
      <c r="CG140" s="20"/>
      <c r="CH140" s="20"/>
      <c r="CI140" s="20"/>
      <c r="CJ140" s="20"/>
      <c r="CK140" s="20"/>
      <c r="CL140" s="20"/>
      <c r="CM140" s="20"/>
      <c r="CN140" s="20"/>
      <c r="CO140" s="20"/>
      <c r="CP140" s="20" t="str">
        <v>问卷_已填</v>
      </c>
      <c r="CQ140" s="20"/>
      <c r="CR140" s="20" t="str">
        <v>体验卡</v>
      </c>
      <c r="CS140" s="20"/>
      <c r="CT140" s="20" t="str">
        <v>【9体142】</v>
      </c>
      <c r="CU140" s="20"/>
      <c r="CV140" s="20" t="str">
        <v>渠道_公众号_文章导流(文末)</v>
      </c>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row>
    <row r="141">
      <c r="A141" s="20" t="str">
        <v>魏无伤</v>
      </c>
      <c r="B141" s="20" t="str">
        <v>【9体142】 魏无伤</v>
      </c>
      <c r="C141" s="21" t="str">
        <v>B0523_9E9DFEAD45CE2285239261EC3E6EB0A95194F219CF554649F1C4F9C615435A82_D2064</v>
      </c>
      <c r="D141" s="20" t="str">
        <v>未流失</v>
      </c>
      <c r="E141" s="22"/>
      <c r="F141" s="20" t="str">
        <v>个人微信</v>
      </c>
      <c r="G141" s="20" t="str">
        <v>鱼丸115</v>
      </c>
      <c r="H141" s="20" t="str">
        <v>生财有术</v>
      </c>
      <c r="I141" s="20">
        <v>0</v>
      </c>
      <c r="J141" s="20">
        <v>0</v>
      </c>
      <c r="K141" s="22" t="str">
        <v>-</v>
      </c>
      <c r="L141" s="20" t="str">
        <v>渠道_公众号_文章导流(文末),【9进142】,体验卡,【9体142】</v>
      </c>
      <c r="M141" s="20" t="str">
        <v>-</v>
      </c>
      <c r="N141" s="22">
        <v>46079.389652777776</v>
      </c>
      <c r="O141" s="20" t="str">
        <v>-</v>
      </c>
      <c r="P141" s="20" t="str">
        <v>通过渠道码 公众号-文章导流(文末)_周一 添加</v>
      </c>
      <c r="Q141" s="20" t="str">
        <v>扫描二维码</v>
      </c>
      <c r="R141" s="20" t="str">
        <v>o917H0obufDKTEu7GScHno009758</v>
      </c>
      <c r="S141" s="20" t="str">
        <v>wmElzPCwAAiwKedAV7HhHfBqU9p8MbLA</v>
      </c>
      <c r="T141" s="20" t="str">
        <v>-</v>
      </c>
      <c r="U141" s="20"/>
      <c r="V141" s="20"/>
      <c r="W141" s="21" t="str">
        <v>B0523_9E9DFEAD45CE2285239261EC3E6EB0A95194F219CF554649F1C4F9C615435A82_D2064</v>
      </c>
      <c r="X141" s="20"/>
      <c r="Y141" s="20"/>
      <c r="Z141" s="20"/>
      <c r="AA141" s="20"/>
      <c r="AB141" s="20"/>
      <c r="AC141" s="20"/>
      <c r="AD141" s="20"/>
      <c r="AE141" s="20"/>
      <c r="AF141" s="20" t="str">
        <v>未知</v>
      </c>
      <c r="AG141" s="20" t="str">
        <v>-</v>
      </c>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t="str">
        <v>【9进142】</v>
      </c>
      <c r="CM141" s="20"/>
      <c r="CN141" s="20"/>
      <c r="CO141" s="20"/>
      <c r="CP141" s="20"/>
      <c r="CQ141" s="20"/>
      <c r="CR141" s="20" t="str">
        <v>体验卡</v>
      </c>
      <c r="CS141" s="20"/>
      <c r="CT141" s="20" t="str">
        <v>【9体142】</v>
      </c>
      <c r="CU141" s="20"/>
      <c r="CV141" s="20" t="str">
        <v>渠道_公众号_文章导流(文末)</v>
      </c>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row>
    <row r="142">
      <c r="A142" s="20" t="str">
        <v>阿邱</v>
      </c>
      <c r="B142" s="20" t="str">
        <v>问 【9体142】 阿邱</v>
      </c>
      <c r="C142" s="20" t="str">
        <v>B0523_01AC2CD44CC687CDEC6CEB86DA10DD3E5194F219CF554649F1C4F9C615435A82_D2064</v>
      </c>
      <c r="D142" s="20" t="str">
        <v>未流失</v>
      </c>
      <c r="E142" s="22"/>
      <c r="F142" s="20" t="str">
        <v>个人微信</v>
      </c>
      <c r="G142" s="20" t="str">
        <v>鱼丸115</v>
      </c>
      <c r="H142" s="20" t="str">
        <v>生财有术</v>
      </c>
      <c r="I142" s="20">
        <v>0</v>
      </c>
      <c r="J142" s="20">
        <v>0</v>
      </c>
      <c r="K142" s="22" t="str">
        <v>-</v>
      </c>
      <c r="L142" s="20" t="str">
        <v>【9体142】,用户_新手期,渠道_公众号_文章导流(文末),体验卡,问卷_已填,【9进142】</v>
      </c>
      <c r="M142" s="20" t="str">
        <v>-</v>
      </c>
      <c r="N142" s="22">
        <v>46079.40871527778</v>
      </c>
      <c r="O142" s="20" t="str">
        <v>-</v>
      </c>
      <c r="P142" s="20" t="str">
        <v>通过渠道码 公众号-文末导流—纯文字测试 添加</v>
      </c>
      <c r="Q142" s="20" t="str">
        <v>扫描二维码</v>
      </c>
      <c r="R142" s="20" t="str">
        <v>o917H0g3nvkUwE6cv8s64TTnb91w</v>
      </c>
      <c r="S142" s="20" t="str">
        <v>wmElzPCwAA3gU7NgT0PDKr8jr6sBNXDQ</v>
      </c>
      <c r="T142" s="20" t="str">
        <v>-</v>
      </c>
      <c r="U142" s="20"/>
      <c r="V142" s="20"/>
      <c r="W142" s="20" t="str">
        <v>B0523_01AC2CD44CC687CDEC6CEB86DA10DD3E5194F219CF554649F1C4F9C615435A82_D2064</v>
      </c>
      <c r="X142" s="20"/>
      <c r="Y142" s="20"/>
      <c r="Z142" s="20"/>
      <c r="AA142" s="20"/>
      <c r="AB142" s="20"/>
      <c r="AC142" s="20"/>
      <c r="AD142" s="20"/>
      <c r="AE142" s="20"/>
      <c r="AF142" s="20" t="str">
        <v>未知</v>
      </c>
      <c r="AG142" s="20" t="str">
        <v>-</v>
      </c>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t="str">
        <v>用户_新手期</v>
      </c>
      <c r="CG142" s="20"/>
      <c r="CH142" s="20"/>
      <c r="CI142" s="20"/>
      <c r="CJ142" s="20"/>
      <c r="CK142" s="20"/>
      <c r="CL142" s="20" t="str">
        <v>【9进142】</v>
      </c>
      <c r="CM142" s="20"/>
      <c r="CN142" s="20"/>
      <c r="CO142" s="20"/>
      <c r="CP142" s="20" t="str">
        <v>问卷_已填</v>
      </c>
      <c r="CQ142" s="20"/>
      <c r="CR142" s="20" t="str">
        <v>体验卡</v>
      </c>
      <c r="CS142" s="20"/>
      <c r="CT142" s="20" t="str">
        <v>【9体142】</v>
      </c>
      <c r="CU142" s="20"/>
      <c r="CV142" s="20" t="str">
        <v>渠道_公众号_文章导流(文末)</v>
      </c>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row>
    <row r="143">
      <c r="A143" s="20" t="str">
        <v>👌</v>
      </c>
      <c r="B143" s="20" t="str">
        <v>问 【9体142】 ?</v>
      </c>
      <c r="C143" s="20" t="str">
        <v>B0523_7C5EEB02BA96D79119F999BB003BD5D95194F219CF554649F1C4F9C615435A82_D2064</v>
      </c>
      <c r="D143" s="20" t="str">
        <v>未流失</v>
      </c>
      <c r="E143" s="22"/>
      <c r="F143" s="20" t="str">
        <v>个人微信</v>
      </c>
      <c r="G143" s="20" t="str">
        <v>鱼丸115</v>
      </c>
      <c r="H143" s="20" t="str">
        <v>生财有术</v>
      </c>
      <c r="I143" s="20">
        <v>0</v>
      </c>
      <c r="J143" s="20">
        <v>0</v>
      </c>
      <c r="K143" s="22" t="str">
        <v>-</v>
      </c>
      <c r="L143" s="20" t="str">
        <v>【9进142】,问卷_已填,渠道_公众号_菜单免费体验,【9体142】,用户_探索期,体验卡</v>
      </c>
      <c r="M143" s="20" t="str">
        <v>-</v>
      </c>
      <c r="N143" s="22">
        <v>46079.41936342593</v>
      </c>
      <c r="O143" s="20" t="str">
        <v>-</v>
      </c>
      <c r="P143" s="20" t="str">
        <v>通过渠道码 公众号-菜单栏联系我们/免费体验营 添加</v>
      </c>
      <c r="Q143" s="20" t="str">
        <v>扫描二维码</v>
      </c>
      <c r="R143" s="20" t="str">
        <v>o917H0rQX5SGgKEDTrTWeq75R1nw</v>
      </c>
      <c r="S143" s="20" t="str">
        <v>wmElzPCwAAk2MYZHRgzDm8ugXB2Ojj1A</v>
      </c>
      <c r="T143" s="20" t="str">
        <v>-</v>
      </c>
      <c r="U143" s="20"/>
      <c r="V143" s="20"/>
      <c r="W143" s="20" t="str">
        <v>B0523_7C5EEB02BA96D79119F999BB003BD5D95194F219CF554649F1C4F9C615435A82_D2064</v>
      </c>
      <c r="X143" s="20"/>
      <c r="Y143" s="20"/>
      <c r="Z143" s="20"/>
      <c r="AA143" s="20"/>
      <c r="AB143" s="20"/>
      <c r="AC143" s="20"/>
      <c r="AD143" s="20"/>
      <c r="AE143" s="20"/>
      <c r="AF143" s="20" t="str">
        <v>未知</v>
      </c>
      <c r="AG143" s="20" t="str">
        <v>-</v>
      </c>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t="str">
        <v>用户_探索期</v>
      </c>
      <c r="CG143" s="20"/>
      <c r="CH143" s="20"/>
      <c r="CI143" s="20"/>
      <c r="CJ143" s="20"/>
      <c r="CK143" s="20"/>
      <c r="CL143" s="20" t="str">
        <v>【9进142】</v>
      </c>
      <c r="CM143" s="20"/>
      <c r="CN143" s="20"/>
      <c r="CO143" s="20"/>
      <c r="CP143" s="20" t="str">
        <v>问卷_已填</v>
      </c>
      <c r="CQ143" s="20"/>
      <c r="CR143" s="20" t="str">
        <v>体验卡</v>
      </c>
      <c r="CS143" s="20"/>
      <c r="CT143" s="20" t="str">
        <v>【9体142】</v>
      </c>
      <c r="CU143" s="20"/>
      <c r="CV143" s="20" t="str">
        <v>渠道_公众号_菜单免费体验</v>
      </c>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row>
    <row r="144">
      <c r="A144" s="20" t="str">
        <v>六六</v>
      </c>
      <c r="B144" s="20" t="str">
        <v>【9体142】 六六</v>
      </c>
      <c r="C144" s="20" t="str">
        <v>B0523_80A5C259141E2FAC0D1F6FED28D8C13F5194F219CF554649F1C4F9C615435A82_D2064</v>
      </c>
      <c r="D144" s="20" t="str">
        <v>未流失</v>
      </c>
      <c r="E144" s="22"/>
      <c r="F144" s="20" t="str">
        <v>个人微信</v>
      </c>
      <c r="G144" s="20" t="str">
        <v>鱼丸115</v>
      </c>
      <c r="H144" s="20" t="str">
        <v>生财有术</v>
      </c>
      <c r="I144" s="20">
        <v>0</v>
      </c>
      <c r="J144" s="20">
        <v>0</v>
      </c>
      <c r="K144" s="22" t="str">
        <v>-</v>
      </c>
      <c r="L144" s="20" t="str">
        <v>渠道_公众号_文章导流(文末),【9体142】</v>
      </c>
      <c r="M144" s="20" t="str">
        <v>-</v>
      </c>
      <c r="N144" s="22">
        <v>46079.42806712963</v>
      </c>
      <c r="O144" s="20" t="str">
        <v>-</v>
      </c>
      <c r="P144" s="20" t="str">
        <v>通过渠道码 公众号-文章导流(文末)_周四 添加</v>
      </c>
      <c r="Q144" s="20" t="str">
        <v>扫描二维码</v>
      </c>
      <c r="R144" s="20" t="str">
        <v>o917H0lFleVvEHIO0H6N2oAjW4L0</v>
      </c>
      <c r="S144" s="20" t="str">
        <v>wmElzPCwAAxeEMFKDH9jAtL7QySohuuQ</v>
      </c>
      <c r="T144" s="20" t="str">
        <v>-</v>
      </c>
      <c r="U144" s="20"/>
      <c r="V144" s="20"/>
      <c r="W144" s="20" t="str">
        <v>B0523_80A5C259141E2FAC0D1F6FED28D8C13F5194F219CF554649F1C4F9C615435A82_D2064</v>
      </c>
      <c r="X144" s="20"/>
      <c r="Y144" s="20"/>
      <c r="Z144" s="20"/>
      <c r="AA144" s="20"/>
      <c r="AB144" s="20"/>
      <c r="AC144" s="20"/>
      <c r="AD144" s="20"/>
      <c r="AE144" s="20"/>
      <c r="AF144" s="20" t="str">
        <v>未知</v>
      </c>
      <c r="AG144" s="20" t="str">
        <v>-</v>
      </c>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t="str">
        <v>【9体142】</v>
      </c>
      <c r="CU144" s="20"/>
      <c r="CV144" s="20" t="str">
        <v>渠道_公众号_文章导流(文末)</v>
      </c>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row>
    <row r="145">
      <c r="A145" s="20" t="str">
        <v>土</v>
      </c>
      <c r="B145" s="20" t="str">
        <v>问 【9体142】 土</v>
      </c>
      <c r="C145" s="20" t="str">
        <v>B0523_3D58BC8F1702C49BD2B4793DFB13BF505194F219CF554649F1C4F9C615435A82_D2064</v>
      </c>
      <c r="D145" s="20" t="str">
        <v>未流失</v>
      </c>
      <c r="E145" s="22"/>
      <c r="F145" s="20" t="str">
        <v>个人微信</v>
      </c>
      <c r="G145" s="20" t="str">
        <v>鱼丸115</v>
      </c>
      <c r="H145" s="20" t="str">
        <v>生财有术</v>
      </c>
      <c r="I145" s="20">
        <v>0</v>
      </c>
      <c r="J145" s="20">
        <v>0</v>
      </c>
      <c r="K145" s="22" t="str">
        <v>-</v>
      </c>
      <c r="L145" s="20" t="str">
        <v>【9进142】,【9体142】,用户_增长期,渠道_公众号_文章导流(文末),问卷_已填</v>
      </c>
      <c r="M145" s="20" t="str">
        <v>-</v>
      </c>
      <c r="N145" s="22">
        <v>46079.43417824074</v>
      </c>
      <c r="O145" s="20" t="str">
        <v>-</v>
      </c>
      <c r="P145" s="20" t="str">
        <v>通过渠道码 公众号-文章导流(文末)_周二 添加</v>
      </c>
      <c r="Q145" s="20" t="str">
        <v>扫描二维码</v>
      </c>
      <c r="R145" s="20" t="str">
        <v>o917H0muYVzcOA8IInNUt0plEIXo</v>
      </c>
      <c r="S145" s="20" t="str">
        <v>wmElzPCwAAGpPWU4HlcuDFaf12MaU6EA</v>
      </c>
      <c r="T145" s="20" t="str">
        <v>-</v>
      </c>
      <c r="U145" s="20"/>
      <c r="V145" s="20"/>
      <c r="W145" s="20" t="str">
        <v>B0523_3D58BC8F1702C49BD2B4793DFB13BF505194F219CF554649F1C4F9C615435A82_D2064</v>
      </c>
      <c r="X145" s="20"/>
      <c r="Y145" s="20"/>
      <c r="Z145" s="20"/>
      <c r="AA145" s="20"/>
      <c r="AB145" s="20"/>
      <c r="AC145" s="20"/>
      <c r="AD145" s="20"/>
      <c r="AE145" s="20"/>
      <c r="AF145" s="20" t="str">
        <v>未知</v>
      </c>
      <c r="AG145" s="20" t="str">
        <v>-</v>
      </c>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t="str">
        <v>用户_增长期</v>
      </c>
      <c r="CG145" s="20"/>
      <c r="CH145" s="20"/>
      <c r="CI145" s="20"/>
      <c r="CJ145" s="20"/>
      <c r="CK145" s="20"/>
      <c r="CL145" s="20" t="str">
        <v>【9进142】</v>
      </c>
      <c r="CM145" s="20"/>
      <c r="CN145" s="20"/>
      <c r="CO145" s="20"/>
      <c r="CP145" s="20" t="str">
        <v>问卷_已填</v>
      </c>
      <c r="CQ145" s="20"/>
      <c r="CR145" s="20"/>
      <c r="CS145" s="20"/>
      <c r="CT145" s="20" t="str">
        <v>【9体142】</v>
      </c>
      <c r="CU145" s="20"/>
      <c r="CV145" s="20" t="str">
        <v>渠道_公众号_文章导流(文末)</v>
      </c>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row>
    <row r="146">
      <c r="A146" s="20" t="str">
        <v>a阿俊</v>
      </c>
      <c r="B146" s="20" t="str">
        <v>【9体142】 a阿俊</v>
      </c>
      <c r="C146" s="20" t="str">
        <v>B0523_D096A7370ED398D6B509C73CB65291BD5194F219CF554649F1C4F9C615435A82_D2064</v>
      </c>
      <c r="D146" s="20" t="str">
        <v>未流失</v>
      </c>
      <c r="E146" s="20"/>
      <c r="F146" s="20" t="str">
        <v>个人微信</v>
      </c>
      <c r="G146" s="20" t="str">
        <v>鱼丸115</v>
      </c>
      <c r="H146" s="20" t="str">
        <v>生财有术</v>
      </c>
      <c r="I146" s="20">
        <v>0</v>
      </c>
      <c r="J146" s="20">
        <v>0</v>
      </c>
      <c r="K146" s="22" t="str">
        <v>-</v>
      </c>
      <c r="L146" s="20" t="str">
        <v>【9体142】,体验卡,【9进142】,渠道_用户分销_珍妮㍿</v>
      </c>
      <c r="M146" s="20" t="str">
        <v>-</v>
      </c>
      <c r="N146" s="22">
        <v>46079.43616898148</v>
      </c>
      <c r="O146" s="20" t="str">
        <v>-</v>
      </c>
      <c r="P146" s="20" t="str">
        <v>其他渠道</v>
      </c>
      <c r="Q146" s="20" t="str">
        <v>扫描二维码</v>
      </c>
      <c r="R146" s="20" t="str">
        <v>o917H0hLL0NDtHE3y6OtPcRc65Sk</v>
      </c>
      <c r="S146" s="20" t="str">
        <v>wmElzPCwAANaqw3idC5kTcG_flXyhl8A</v>
      </c>
      <c r="T146" s="20" t="str">
        <v>-</v>
      </c>
      <c r="U146" s="20"/>
      <c r="V146" s="20"/>
      <c r="W146" s="20" t="str">
        <v>B0523_D096A7370ED398D6B509C73CB65291BD5194F219CF554649F1C4F9C615435A82_D2064</v>
      </c>
      <c r="X146" s="20"/>
      <c r="Y146" s="20"/>
      <c r="Z146" s="20"/>
      <c r="AA146" s="20"/>
      <c r="AB146" s="20"/>
      <c r="AC146" s="20"/>
      <c r="AD146" s="20"/>
      <c r="AE146" s="20"/>
      <c r="AF146" s="20" t="str">
        <v>未知</v>
      </c>
      <c r="AG146" s="20" t="str">
        <v>-</v>
      </c>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t="str">
        <v>渠道_用户分销_珍妮㍿</v>
      </c>
      <c r="CF146" s="20"/>
      <c r="CG146" s="20"/>
      <c r="CH146" s="20"/>
      <c r="CI146" s="20"/>
      <c r="CJ146" s="20"/>
      <c r="CK146" s="20"/>
      <c r="CL146" s="20" t="str">
        <v>【9进142】</v>
      </c>
      <c r="CM146" s="20"/>
      <c r="CN146" s="20"/>
      <c r="CO146" s="20"/>
      <c r="CP146" s="20"/>
      <c r="CQ146" s="20"/>
      <c r="CR146" s="20" t="str">
        <v>体验卡</v>
      </c>
      <c r="CS146" s="20"/>
      <c r="CT146" s="20" t="str">
        <v>【9体142】</v>
      </c>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row>
    <row r="147">
      <c r="A147" s="20" t="str">
        <v>犇犇</v>
      </c>
      <c r="B147" s="20" t="str">
        <v>问 【9体142】 犇犇</v>
      </c>
      <c r="C147" s="20" t="str">
        <v>B0523_3624B3FB6E7A2D3DEC4510E50737A0625194F219CF554649F1C4F9C615435A82_D2064</v>
      </c>
      <c r="D147" s="20" t="str">
        <v>未流失</v>
      </c>
      <c r="E147" s="22"/>
      <c r="F147" s="20" t="str">
        <v>个人微信</v>
      </c>
      <c r="G147" s="20" t="str">
        <v>鱼丸115</v>
      </c>
      <c r="H147" s="20" t="str">
        <v>生财有术</v>
      </c>
      <c r="I147" s="20">
        <v>0</v>
      </c>
      <c r="J147" s="20">
        <v>0</v>
      </c>
      <c r="K147" s="22" t="str">
        <v>-</v>
      </c>
      <c r="L147" s="20" t="str">
        <v>渠道_知识星球_搜索引擎,体验卡,问卷_已填,用户_新手期,【9体142】,体验营_直播,【9进142】</v>
      </c>
      <c r="M147" s="20" t="str">
        <v>-</v>
      </c>
      <c r="N147" s="22">
        <v>46079.43748842592</v>
      </c>
      <c r="O147" s="20" t="str">
        <v>-</v>
      </c>
      <c r="P147" s="20" t="str">
        <v>通过渠道码 知识星球-搜索引擎 添加</v>
      </c>
      <c r="Q147" s="20" t="str">
        <v>扫描二维码</v>
      </c>
      <c r="R147" s="20" t="str">
        <v>o917H0jyXbPMRecC4cWfmuRchz7o</v>
      </c>
      <c r="S147" s="20" t="str">
        <v>wmElzPCwAABDHj2pKZRRSBWz6xoD6q5A</v>
      </c>
      <c r="T147" s="20" t="str">
        <v>-</v>
      </c>
      <c r="U147" s="20"/>
      <c r="V147" s="20"/>
      <c r="W147" s="20" t="str">
        <v>B0523_3624B3FB6E7A2D3DEC4510E50737A0625194F219CF554649F1C4F9C615435A82_D2064</v>
      </c>
      <c r="X147" s="20"/>
      <c r="Y147" s="20"/>
      <c r="Z147" s="20"/>
      <c r="AA147" s="20"/>
      <c r="AB147" s="20"/>
      <c r="AC147" s="20"/>
      <c r="AD147" s="20"/>
      <c r="AE147" s="20"/>
      <c r="AF147" s="20" t="str">
        <v>未知</v>
      </c>
      <c r="AG147" s="20" t="str">
        <v>-</v>
      </c>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t="str">
        <v>用户_新手期</v>
      </c>
      <c r="CG147" s="20"/>
      <c r="CH147" s="20"/>
      <c r="CI147" s="20"/>
      <c r="CJ147" s="20"/>
      <c r="CK147" s="20"/>
      <c r="CL147" s="20" t="str">
        <v>【9进142】</v>
      </c>
      <c r="CM147" s="20"/>
      <c r="CN147" s="20"/>
      <c r="CO147" s="20"/>
      <c r="CP147" s="20" t="str">
        <v>问卷_已填</v>
      </c>
      <c r="CQ147" s="20"/>
      <c r="CR147" s="20" t="str">
        <v>体验卡</v>
      </c>
      <c r="CS147" s="20"/>
      <c r="CT147" s="20" t="str">
        <v>【9体142】</v>
      </c>
      <c r="CU147" s="20" t="str">
        <v>体验营_直播</v>
      </c>
      <c r="CV147" s="20" t="str">
        <v>渠道_知识星球_搜索引擎</v>
      </c>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row>
    <row r="148">
      <c r="A148" s="20" t="str">
        <v>陈茜</v>
      </c>
      <c r="B148" s="20" t="str">
        <v>【9体142】 陈茜</v>
      </c>
      <c r="C148" s="20" t="str">
        <v>B0523_110B50CC1B85041497A35CE6D2914DBB5194F219CF554649F1C4F9C615435A82_D2064</v>
      </c>
      <c r="D148" s="20" t="str">
        <v>未流失</v>
      </c>
      <c r="E148" s="20"/>
      <c r="F148" s="20" t="str">
        <v>个人微信</v>
      </c>
      <c r="G148" s="20" t="str">
        <v>鱼丸115</v>
      </c>
      <c r="H148" s="20" t="str">
        <v>生财有术</v>
      </c>
      <c r="I148" s="20">
        <v>0</v>
      </c>
      <c r="J148" s="20">
        <v>0</v>
      </c>
      <c r="K148" s="22" t="str">
        <v>-</v>
      </c>
      <c r="L148" s="20" t="str">
        <v>【9体142】,渠道_用户分销_李子慕,体验卡</v>
      </c>
      <c r="M148" s="20" t="str">
        <v>-</v>
      </c>
      <c r="N148" s="22">
        <v>46079.45686342593</v>
      </c>
      <c r="O148" s="20" t="str">
        <v>-</v>
      </c>
      <c r="P148" s="20" t="str">
        <v>其他渠道</v>
      </c>
      <c r="Q148" s="20" t="str">
        <v>扫描二维码</v>
      </c>
      <c r="R148" s="20" t="str">
        <v>o917H0tll1qpqMHe7I_cZo3Tl7HM</v>
      </c>
      <c r="S148" s="20" t="str">
        <v>wmElzPCwAAG_4JOcjjbKloSd4KxvHWuQ</v>
      </c>
      <c r="T148" s="20" t="str">
        <v>-</v>
      </c>
      <c r="U148" s="20"/>
      <c r="V148" s="20"/>
      <c r="W148" s="20" t="str">
        <v>B0523_110B50CC1B85041497A35CE6D2914DBB5194F219CF554649F1C4F9C615435A82_D2064</v>
      </c>
      <c r="X148" s="20"/>
      <c r="Y148" s="20"/>
      <c r="Z148" s="20"/>
      <c r="AA148" s="20"/>
      <c r="AB148" s="20"/>
      <c r="AC148" s="20"/>
      <c r="AD148" s="20"/>
      <c r="AE148" s="20"/>
      <c r="AF148" s="20" t="str">
        <v>未知</v>
      </c>
      <c r="AG148" s="20" t="str">
        <v>-</v>
      </c>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t="str">
        <v>渠道_用户分销_李子慕</v>
      </c>
      <c r="CF148" s="20"/>
      <c r="CG148" s="20"/>
      <c r="CH148" s="20"/>
      <c r="CI148" s="20"/>
      <c r="CJ148" s="20"/>
      <c r="CK148" s="20"/>
      <c r="CL148" s="20"/>
      <c r="CM148" s="20"/>
      <c r="CN148" s="20"/>
      <c r="CO148" s="20"/>
      <c r="CP148" s="20"/>
      <c r="CQ148" s="20"/>
      <c r="CR148" s="20" t="str">
        <v>体验卡</v>
      </c>
      <c r="CS148" s="20"/>
      <c r="CT148" s="20" t="str">
        <v>【9体142】</v>
      </c>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row>
    <row r="149">
      <c r="A149" s="20" t="str">
        <v>羡羡</v>
      </c>
      <c r="B149" s="20" t="str">
        <v>问 【9体142】 羡羡</v>
      </c>
      <c r="C149" s="20" t="str">
        <v>B0523_9C9FD70AFE9A010704919F17B08C303D5194F219CF554649F1C4F9C615435A82_D2064</v>
      </c>
      <c r="D149" s="20" t="str">
        <v>未流失</v>
      </c>
      <c r="E149" s="22"/>
      <c r="F149" s="20" t="str">
        <v>个人微信</v>
      </c>
      <c r="G149" s="20" t="str">
        <v>鱼丸115</v>
      </c>
      <c r="H149" s="20" t="str">
        <v>生财有术</v>
      </c>
      <c r="I149" s="20">
        <v>0</v>
      </c>
      <c r="J149" s="20">
        <v>0</v>
      </c>
      <c r="K149" s="22" t="str">
        <v>-</v>
      </c>
      <c r="L149" s="20" t="str">
        <v>【9体142】,渠道_公众号_文章导流(文末),用户_探索期,问卷_已填,【9进142】</v>
      </c>
      <c r="M149" s="20" t="str">
        <v>-</v>
      </c>
      <c r="N149" s="22">
        <v>46079.4646875</v>
      </c>
      <c r="O149" s="20" t="str">
        <v>-</v>
      </c>
      <c r="P149" s="20" t="str">
        <v>通过渠道码 公众号-文章导流(文末)_周二 添加</v>
      </c>
      <c r="Q149" s="20" t="str">
        <v>扫描二维码</v>
      </c>
      <c r="R149" s="20" t="str">
        <v>o917H0n3IkHr_5tsuk1RcqijjBIU</v>
      </c>
      <c r="S149" s="20" t="str">
        <v>wmElzPCwAAqnCNzSo2vm70wKd_LabC9g</v>
      </c>
      <c r="T149" s="20" t="str">
        <v>-</v>
      </c>
      <c r="U149" s="20"/>
      <c r="V149" s="20"/>
      <c r="W149" s="20" t="str">
        <v>B0523_9C9FD70AFE9A010704919F17B08C303D5194F219CF554649F1C4F9C615435A82_D2064</v>
      </c>
      <c r="X149" s="20"/>
      <c r="Y149" s="20"/>
      <c r="Z149" s="20"/>
      <c r="AA149" s="20"/>
      <c r="AB149" s="20"/>
      <c r="AC149" s="20"/>
      <c r="AD149" s="20"/>
      <c r="AE149" s="20"/>
      <c r="AF149" s="20" t="str">
        <v>未知</v>
      </c>
      <c r="AG149" s="20" t="str">
        <v>-</v>
      </c>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t="str">
        <v>用户_探索期</v>
      </c>
      <c r="CG149" s="20"/>
      <c r="CH149" s="20"/>
      <c r="CI149" s="20"/>
      <c r="CJ149" s="20"/>
      <c r="CK149" s="20"/>
      <c r="CL149" s="20" t="str">
        <v>【9进142】</v>
      </c>
      <c r="CM149" s="20"/>
      <c r="CN149" s="20"/>
      <c r="CO149" s="20"/>
      <c r="CP149" s="20" t="str">
        <v>问卷_已填</v>
      </c>
      <c r="CQ149" s="20"/>
      <c r="CR149" s="20"/>
      <c r="CS149" s="20"/>
      <c r="CT149" s="20" t="str">
        <v>【9体142】</v>
      </c>
      <c r="CU149" s="20"/>
      <c r="CV149" s="20" t="str">
        <v>渠道_公众号_文章导流(文末)</v>
      </c>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row>
    <row r="150">
      <c r="A150" s="20" t="str">
        <v>X!AO。</v>
      </c>
      <c r="B150" s="20" t="str">
        <v>【9体142】 X!AO。</v>
      </c>
      <c r="C150" s="20" t="str">
        <v>B0523_A85924F3B66EDB44326E80648CDA42D95194F219CF554649F1C4F9C615435A82_D2064</v>
      </c>
      <c r="D150" s="20" t="str">
        <v>未流失</v>
      </c>
      <c r="E150" s="22"/>
      <c r="F150" s="20" t="str">
        <v>个人微信</v>
      </c>
      <c r="G150" s="20" t="str">
        <v>鱼丸115</v>
      </c>
      <c r="H150" s="20" t="str">
        <v>生财有术</v>
      </c>
      <c r="I150" s="20">
        <v>0</v>
      </c>
      <c r="J150" s="20">
        <v>0</v>
      </c>
      <c r="K150" s="22" t="str">
        <v>-</v>
      </c>
      <c r="L150" s="20" t="str">
        <v>体验卡,【9进142】,渠道_视频号_生财的朋友们,【9体142】</v>
      </c>
      <c r="M150" s="20" t="str">
        <v>-</v>
      </c>
      <c r="N150" s="22">
        <v>46079.474386574075</v>
      </c>
      <c r="O150" s="20" t="str">
        <v>-</v>
      </c>
      <c r="P150" s="20" t="str">
        <v>通过渠道码 视频号：生财的朋友们 添加</v>
      </c>
      <c r="Q150" s="20" t="str">
        <v>扫描二维码</v>
      </c>
      <c r="R150" s="20" t="str">
        <v>o917H0lOGpEVIzs4fMWN3OrcbavE</v>
      </c>
      <c r="S150" s="20" t="str">
        <v>wmElzPCwAAI6fckzkTB_0S7w2zpNkWEw</v>
      </c>
      <c r="T150" s="20" t="str">
        <v>-</v>
      </c>
      <c r="U150" s="20"/>
      <c r="V150" s="20"/>
      <c r="W150" s="20" t="str">
        <v>B0523_A85924F3B66EDB44326E80648CDA42D95194F219CF554649F1C4F9C615435A82_D2064</v>
      </c>
      <c r="X150" s="20"/>
      <c r="Y150" s="20"/>
      <c r="Z150" s="20"/>
      <c r="AA150" s="20"/>
      <c r="AB150" s="20"/>
      <c r="AC150" s="20"/>
      <c r="AD150" s="20"/>
      <c r="AE150" s="20"/>
      <c r="AF150" s="20" t="str">
        <v>未知</v>
      </c>
      <c r="AG150" s="20" t="str">
        <v>-</v>
      </c>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t="str">
        <v>渠道_视频号_生财的朋友们</v>
      </c>
      <c r="CL150" s="20" t="str">
        <v>【9进142】</v>
      </c>
      <c r="CM150" s="20"/>
      <c r="CN150" s="20"/>
      <c r="CO150" s="20"/>
      <c r="CP150" s="20"/>
      <c r="CQ150" s="20"/>
      <c r="CR150" s="20" t="str">
        <v>体验卡</v>
      </c>
      <c r="CS150" s="20"/>
      <c r="CT150" s="20" t="str">
        <v>【9体142】</v>
      </c>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row>
    <row r="151">
      <c r="A151" s="20" t="str">
        <v>Tank125</v>
      </c>
      <c r="B151" s="20" t="str">
        <v>问 【9体142】 Tank125</v>
      </c>
      <c r="C151" s="20" t="str">
        <v>B0523_501B8423A300C1F7E44E9F6C10C4D9065194F219CF554649F1C4F9C615435A82_D2064</v>
      </c>
      <c r="D151" s="20" t="str">
        <v>未流失</v>
      </c>
      <c r="E151" s="22"/>
      <c r="F151" s="20" t="str">
        <v>个人微信</v>
      </c>
      <c r="G151" s="20" t="str">
        <v>鱼丸115</v>
      </c>
      <c r="H151" s="20" t="str">
        <v>生财有术</v>
      </c>
      <c r="I151" s="20">
        <v>0</v>
      </c>
      <c r="J151" s="20">
        <v>0</v>
      </c>
      <c r="K151" s="22" t="str">
        <v>-</v>
      </c>
      <c r="L151" s="20" t="str">
        <v>渠道_知识星球_搜索引擎,问卷_已填,体验营_直播,【9体142】</v>
      </c>
      <c r="M151" s="20" t="str">
        <v>-</v>
      </c>
      <c r="N151" s="22">
        <v>46079.475266203706</v>
      </c>
      <c r="O151" s="20" t="str">
        <v>-</v>
      </c>
      <c r="P151" s="20" t="str">
        <v>通过渠道码 知识星球-搜索引擎 添加</v>
      </c>
      <c r="Q151" s="20" t="str">
        <v>扫描二维码</v>
      </c>
      <c r="R151" s="20" t="str">
        <v>o917H0uDpQQdkXFUAbzCMkj6vNIA</v>
      </c>
      <c r="S151" s="20" t="str">
        <v>wmElzPCwAAmNoTJf4ynSPaEGQq51q3Jw</v>
      </c>
      <c r="T151" s="20" t="str">
        <v>-</v>
      </c>
      <c r="U151" s="20"/>
      <c r="V151" s="20"/>
      <c r="W151" s="20" t="str">
        <v>B0523_501B8423A300C1F7E44E9F6C10C4D9065194F219CF554649F1C4F9C615435A82_D2064</v>
      </c>
      <c r="X151" s="20"/>
      <c r="Y151" s="20"/>
      <c r="Z151" s="20"/>
      <c r="AA151" s="20"/>
      <c r="AB151" s="20"/>
      <c r="AC151" s="20"/>
      <c r="AD151" s="20"/>
      <c r="AE151" s="20"/>
      <c r="AF151" s="20" t="str">
        <v>未知</v>
      </c>
      <c r="AG151" s="20" t="str">
        <v>-</v>
      </c>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t="str">
        <v>问卷_已填</v>
      </c>
      <c r="CQ151" s="20"/>
      <c r="CR151" s="20"/>
      <c r="CS151" s="20"/>
      <c r="CT151" s="20" t="str">
        <v>【9体142】</v>
      </c>
      <c r="CU151" s="20" t="str">
        <v>体验营_直播</v>
      </c>
      <c r="CV151" s="20" t="str">
        <v>渠道_知识星球_搜索引擎</v>
      </c>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row>
    <row r="152">
      <c r="A152" s="20" t="str">
        <v>璃璃</v>
      </c>
      <c r="B152" s="20" t="str">
        <v>【9体142】 璃璃</v>
      </c>
      <c r="C152" s="20" t="str">
        <v>B0523_552A6CA276FD776E3FA73DEA2F83D2735194F219CF554649F1C4F9C615435A82_D2064</v>
      </c>
      <c r="D152" s="20" t="str">
        <v>未流失</v>
      </c>
      <c r="E152" s="20"/>
      <c r="F152" s="20" t="str">
        <v>个人微信</v>
      </c>
      <c r="G152" s="20" t="str">
        <v>鱼丸115</v>
      </c>
      <c r="H152" s="20" t="str">
        <v>生财有术</v>
      </c>
      <c r="I152" s="20">
        <v>0</v>
      </c>
      <c r="J152" s="20">
        <v>0</v>
      </c>
      <c r="K152" s="22" t="str">
        <v>-</v>
      </c>
      <c r="L152" s="20" t="str">
        <v>【9进142】,渠道_用户分销_陈雨杰,【9体142】</v>
      </c>
      <c r="M152" s="20" t="str">
        <v>-</v>
      </c>
      <c r="N152" s="22">
        <v>46079.48584490741</v>
      </c>
      <c r="O152" s="20" t="str">
        <v>-</v>
      </c>
      <c r="P152" s="20" t="str">
        <v>其他渠道</v>
      </c>
      <c r="Q152" s="20" t="str">
        <v>扫描二维码</v>
      </c>
      <c r="R152" s="20" t="str">
        <v>o917H0kb44W24vyvh7gtSTgMZNjE</v>
      </c>
      <c r="S152" s="20" t="str">
        <v>wmElzPCwAAgurYb_RXl5WYtjMftcTBfA</v>
      </c>
      <c r="T152" s="20" t="str">
        <v>-</v>
      </c>
      <c r="U152" s="20"/>
      <c r="V152" s="20"/>
      <c r="W152" s="20" t="str">
        <v>B0523_552A6CA276FD776E3FA73DEA2F83D2735194F219CF554649F1C4F9C615435A82_D2064</v>
      </c>
      <c r="X152" s="20"/>
      <c r="Y152" s="20"/>
      <c r="Z152" s="20"/>
      <c r="AA152" s="20"/>
      <c r="AB152" s="20"/>
      <c r="AC152" s="20"/>
      <c r="AD152" s="20"/>
      <c r="AE152" s="20"/>
      <c r="AF152" s="20" t="str">
        <v>未知</v>
      </c>
      <c r="AG152" s="20" t="str">
        <v>-</v>
      </c>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t="str">
        <v>渠道_用户分销_陈雨杰</v>
      </c>
      <c r="CF152" s="20"/>
      <c r="CG152" s="20"/>
      <c r="CH152" s="20"/>
      <c r="CI152" s="20"/>
      <c r="CJ152" s="20"/>
      <c r="CK152" s="20"/>
      <c r="CL152" s="20" t="str">
        <v>【9进142】</v>
      </c>
      <c r="CM152" s="20"/>
      <c r="CN152" s="20"/>
      <c r="CO152" s="20"/>
      <c r="CP152" s="20"/>
      <c r="CQ152" s="20"/>
      <c r="CR152" s="20"/>
      <c r="CS152" s="20"/>
      <c r="CT152" s="20" t="str">
        <v>【9体142】</v>
      </c>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row>
    <row r="153">
      <c r="A153" s="20" t="str">
        <v>不许不开心</v>
      </c>
      <c r="B153" s="20" t="str">
        <v>问 【9体142】 不许不开心</v>
      </c>
      <c r="C153" s="21" t="str">
        <v>B0523_150A71E21E282C503884F59E512EE1375194F219CF554649F1C4F9C615435A82_D2064</v>
      </c>
      <c r="D153" s="20" t="str">
        <v>未流失</v>
      </c>
      <c r="E153" s="22"/>
      <c r="F153" s="20" t="str">
        <v>个人微信</v>
      </c>
      <c r="G153" s="20" t="str">
        <v>鱼丸115</v>
      </c>
      <c r="H153" s="20" t="str">
        <v>生财有术</v>
      </c>
      <c r="I153" s="20">
        <v>0</v>
      </c>
      <c r="J153" s="20">
        <v>0</v>
      </c>
      <c r="K153" s="22" t="str">
        <v>-</v>
      </c>
      <c r="L153" s="20" t="str">
        <v>体验卡,问卷_已填,体验营_直播,【9体142】,用户_探索期,渠道_鱼丸导流_沉寂非圈友</v>
      </c>
      <c r="M153" s="20" t="str">
        <v>-</v>
      </c>
      <c r="N153" s="22">
        <v>46079.50163194445</v>
      </c>
      <c r="O153" s="20" t="str">
        <v>-</v>
      </c>
      <c r="P153" s="20" t="str">
        <v>通过渠道码 25年沉寂非圈友召回鱼丸导流 添加</v>
      </c>
      <c r="Q153" s="20" t="str">
        <v>扫描二维码</v>
      </c>
      <c r="R153" s="20" t="str">
        <v>o917H0iGkgyjK_eqT1CYYfdtZNlY</v>
      </c>
      <c r="S153" s="20" t="str">
        <v>wmElzPCwAA7RNEpinR2qdBqBDj6OaicA</v>
      </c>
      <c r="T153" s="20" t="str">
        <v>-</v>
      </c>
      <c r="U153" s="20"/>
      <c r="V153" s="20"/>
      <c r="W153" s="21" t="str">
        <v>B0523_150A71E21E282C503884F59E512EE1375194F219CF554649F1C4F9C615435A82_D2064</v>
      </c>
      <c r="X153" s="20"/>
      <c r="Y153" s="20"/>
      <c r="Z153" s="20"/>
      <c r="AA153" s="20"/>
      <c r="AB153" s="20"/>
      <c r="AC153" s="20"/>
      <c r="AD153" s="20"/>
      <c r="AE153" s="20"/>
      <c r="AF153" s="20" t="str">
        <v>未知</v>
      </c>
      <c r="AG153" s="20" t="str">
        <v>-</v>
      </c>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t="str">
        <v>用户_探索期</v>
      </c>
      <c r="CG153" s="20"/>
      <c r="CH153" s="20"/>
      <c r="CI153" s="20"/>
      <c r="CJ153" s="20"/>
      <c r="CK153" s="20"/>
      <c r="CL153" s="20"/>
      <c r="CM153" s="20"/>
      <c r="CN153" s="20"/>
      <c r="CO153" s="20"/>
      <c r="CP153" s="20" t="str">
        <v>问卷_已填</v>
      </c>
      <c r="CQ153" s="20"/>
      <c r="CR153" s="20" t="str">
        <v>体验卡</v>
      </c>
      <c r="CS153" s="20"/>
      <c r="CT153" s="20" t="str">
        <v>【9体142】</v>
      </c>
      <c r="CU153" s="20" t="str">
        <v>体验营_直播</v>
      </c>
      <c r="CV153" s="20" t="str">
        <v>渠道_鱼丸导流_沉寂非圈友</v>
      </c>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row>
    <row r="154">
      <c r="A154" s="20" t="str">
        <v>香飘飘</v>
      </c>
      <c r="B154" s="20" t="str">
        <v>【9体142】 香飘飘</v>
      </c>
      <c r="C154" s="21" t="str">
        <v>B0523_FB0D532CEA13B7B70FCDAC56895F1EE65194F219CF554649F1C4F9C615435A82_D2064</v>
      </c>
      <c r="D154" s="20" t="str">
        <v>未流失</v>
      </c>
      <c r="E154" s="22"/>
      <c r="F154" s="20" t="str">
        <v>个人微信</v>
      </c>
      <c r="G154" s="20" t="str">
        <v>鱼丸115</v>
      </c>
      <c r="H154" s="20" t="str">
        <v>生财有术</v>
      </c>
      <c r="I154" s="20">
        <v>0</v>
      </c>
      <c r="J154" s="20">
        <v>0</v>
      </c>
      <c r="K154" s="22" t="str">
        <v>-</v>
      </c>
      <c r="L154" s="20" t="str">
        <v>【9体142】,渠道_公众号_文章导流(文末),体验卡,【9进142】</v>
      </c>
      <c r="M154" s="20" t="str">
        <v>-</v>
      </c>
      <c r="N154" s="22">
        <v>46079.5053125</v>
      </c>
      <c r="O154" s="20" t="str">
        <v>-</v>
      </c>
      <c r="P154" s="20" t="str">
        <v>通过渠道码 公众号-文章导流(文末)_周二 添加</v>
      </c>
      <c r="Q154" s="20" t="str">
        <v>扫描二维码</v>
      </c>
      <c r="R154" s="20" t="str">
        <v>o917H0lPMPI6_I8nUW_eW97sIZ3w</v>
      </c>
      <c r="S154" s="20" t="str">
        <v>wmElzPCwAA0k-f4K1Jpq_oPW-EvOOiyw</v>
      </c>
      <c r="T154" s="20" t="str">
        <v>-</v>
      </c>
      <c r="U154" s="20"/>
      <c r="V154" s="20"/>
      <c r="W154" s="21" t="str">
        <v>B0523_FB0D532CEA13B7B70FCDAC56895F1EE65194F219CF554649F1C4F9C615435A82_D2064</v>
      </c>
      <c r="X154" s="20"/>
      <c r="Y154" s="20"/>
      <c r="Z154" s="20"/>
      <c r="AA154" s="20"/>
      <c r="AB154" s="20"/>
      <c r="AC154" s="20"/>
      <c r="AD154" s="20"/>
      <c r="AE154" s="20"/>
      <c r="AF154" s="20" t="str">
        <v>未知</v>
      </c>
      <c r="AG154" s="20" t="str">
        <v>-</v>
      </c>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t="str">
        <v>【9进142】</v>
      </c>
      <c r="CM154" s="20"/>
      <c r="CN154" s="20"/>
      <c r="CO154" s="20"/>
      <c r="CP154" s="20"/>
      <c r="CQ154" s="20"/>
      <c r="CR154" s="20" t="str">
        <v>体验卡</v>
      </c>
      <c r="CS154" s="20"/>
      <c r="CT154" s="20" t="str">
        <v>【9体142】</v>
      </c>
      <c r="CU154" s="20"/>
      <c r="CV154" s="20" t="str">
        <v>渠道_公众号_文章导流(文末)</v>
      </c>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row>
    <row r="155">
      <c r="A155" s="20" t="str">
        <v>金刚</v>
      </c>
      <c r="B155" s="20" t="str">
        <v>问 【9体142】 金刚</v>
      </c>
      <c r="C155" s="21" t="str">
        <v>B0523_2D852DDA4A7516530115836C47FD210D5194F219CF554649F1C4F9C615435A82_D2064</v>
      </c>
      <c r="D155" s="20" t="str">
        <v>未流失</v>
      </c>
      <c r="E155" s="20"/>
      <c r="F155" s="20" t="str">
        <v>个人微信</v>
      </c>
      <c r="G155" s="20" t="str">
        <v>鱼丸115</v>
      </c>
      <c r="H155" s="20" t="str">
        <v>生财有术</v>
      </c>
      <c r="I155" s="20">
        <v>0</v>
      </c>
      <c r="J155" s="20">
        <v>0</v>
      </c>
      <c r="K155" s="22" t="str">
        <v>-</v>
      </c>
      <c r="L155" s="20" t="str">
        <v>渠道_公众号_关注后+关键词,体验卡,体验营_直播,用户_新手期,问卷_已填,【9体142】</v>
      </c>
      <c r="M155" s="20" t="str">
        <v>-</v>
      </c>
      <c r="N155" s="22">
        <v>46079.52207175926</v>
      </c>
      <c r="O155" s="20" t="str">
        <v>-</v>
      </c>
      <c r="P155" s="20" t="str">
        <v>通过渠道码 公众号-关注后参与+关键词回复 添加</v>
      </c>
      <c r="Q155" s="20" t="str">
        <v>扫描二维码</v>
      </c>
      <c r="R155" s="20" t="str">
        <v>o917H0sL2IqWaiIK2o8bpzmcme8A</v>
      </c>
      <c r="S155" s="20" t="str">
        <v>wmElzPCwAA4HOQBxgQNbkajzONDlq3XQ</v>
      </c>
      <c r="T155" s="21" t="str">
        <v>-</v>
      </c>
      <c r="U155" s="20"/>
      <c r="V155" s="20"/>
      <c r="W155" s="21" t="str">
        <v>B0523_2D852DDA4A7516530115836C47FD210D5194F219CF554649F1C4F9C615435A82_D2064</v>
      </c>
      <c r="X155" s="20"/>
      <c r="Y155" s="20"/>
      <c r="Z155" s="20"/>
      <c r="AA155" s="20"/>
      <c r="AB155" s="20"/>
      <c r="AC155" s="20"/>
      <c r="AD155" s="20"/>
      <c r="AE155" s="20"/>
      <c r="AF155" s="20" t="str">
        <v>未知</v>
      </c>
      <c r="AG155" s="20" t="str">
        <v>-</v>
      </c>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t="str">
        <v>用户_新手期</v>
      </c>
      <c r="CG155" s="20"/>
      <c r="CH155" s="20"/>
      <c r="CI155" s="20"/>
      <c r="CJ155" s="20"/>
      <c r="CK155" s="20"/>
      <c r="CL155" s="20"/>
      <c r="CM155" s="20"/>
      <c r="CN155" s="20"/>
      <c r="CO155" s="20"/>
      <c r="CP155" s="20" t="str">
        <v>问卷_已填</v>
      </c>
      <c r="CQ155" s="20"/>
      <c r="CR155" s="20" t="str">
        <v>体验卡</v>
      </c>
      <c r="CS155" s="20"/>
      <c r="CT155" s="20" t="str">
        <v>【9体142】</v>
      </c>
      <c r="CU155" s="20" t="str">
        <v>体验营_直播</v>
      </c>
      <c r="CV155" s="20" t="str">
        <v>渠道_公众号_关注后+关键词</v>
      </c>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row>
    <row r="156">
      <c r="A156" s="20" t="str">
        <v>满满金🌾</v>
      </c>
      <c r="B156" s="20" t="str">
        <v>【9体142】 满满金?</v>
      </c>
      <c r="C156" s="21" t="str">
        <v>B0523_2B03ED055182A6AF7F105C945C82CB8A5194F219CF554649F1C4F9C615435A82_D2064</v>
      </c>
      <c r="D156" s="20" t="str">
        <v>未流失</v>
      </c>
      <c r="E156" s="22"/>
      <c r="F156" s="20" t="str">
        <v>个人微信</v>
      </c>
      <c r="G156" s="20" t="str">
        <v>鱼丸115</v>
      </c>
      <c r="H156" s="20" t="str">
        <v>生财有术</v>
      </c>
      <c r="I156" s="20">
        <v>0</v>
      </c>
      <c r="J156" s="20">
        <v>0</v>
      </c>
      <c r="K156" s="22" t="str">
        <v>-</v>
      </c>
      <c r="L156" s="20" t="str">
        <v>体验卡,渠道_用户分销_坤汀,【9体142】</v>
      </c>
      <c r="M156" s="20" t="str">
        <v>-</v>
      </c>
      <c r="N156" s="22">
        <v>46079.53475694444</v>
      </c>
      <c r="O156" s="20" t="str">
        <v>-</v>
      </c>
      <c r="P156" s="20" t="str">
        <v>其他渠道</v>
      </c>
      <c r="Q156" s="20" t="str">
        <v>扫描二维码</v>
      </c>
      <c r="R156" s="20" t="str">
        <v>o917H0hWd2MlfqYpgnLhf8sKE9Bs</v>
      </c>
      <c r="S156" s="20" t="str">
        <v>wmElzPCwAAxYN1PWSxilsByCpuSFBpdg</v>
      </c>
      <c r="T156" s="20" t="str">
        <v>-</v>
      </c>
      <c r="U156" s="21"/>
      <c r="V156" s="20"/>
      <c r="W156" s="21" t="str">
        <v>B0523_2B03ED055182A6AF7F105C945C82CB8A5194F219CF554649F1C4F9C615435A82_D2064</v>
      </c>
      <c r="X156" s="20"/>
      <c r="Y156" s="20"/>
      <c r="Z156" s="20"/>
      <c r="AA156" s="20"/>
      <c r="AB156" s="20"/>
      <c r="AC156" s="20"/>
      <c r="AD156" s="20"/>
      <c r="AE156" s="20"/>
      <c r="AF156" s="20" t="str">
        <v>未知</v>
      </c>
      <c r="AG156" s="20" t="str">
        <v>-</v>
      </c>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t="str">
        <v>渠道_用户分销_坤汀</v>
      </c>
      <c r="CF156" s="20"/>
      <c r="CG156" s="20"/>
      <c r="CH156" s="20"/>
      <c r="CI156" s="20"/>
      <c r="CJ156" s="20"/>
      <c r="CK156" s="20"/>
      <c r="CL156" s="20"/>
      <c r="CM156" s="20"/>
      <c r="CN156" s="20"/>
      <c r="CO156" s="20"/>
      <c r="CP156" s="20"/>
      <c r="CQ156" s="20"/>
      <c r="CR156" s="20" t="str">
        <v>体验卡</v>
      </c>
      <c r="CS156" s="20"/>
      <c r="CT156" s="20" t="str">
        <v>【9体142】</v>
      </c>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row>
    <row r="157">
      <c r="A157" s="20" t="str">
        <v>x’wEn、★</v>
      </c>
      <c r="B157" s="20" t="str">
        <v>问 【9体142】 x’wEn、★</v>
      </c>
      <c r="C157" s="21" t="str">
        <v>B0523_A14D235D6161F3DC4770128EB70D143C5194F219CF554649F1C4F9C615435A82_D2064</v>
      </c>
      <c r="D157" s="20" t="str">
        <v>未流失</v>
      </c>
      <c r="E157" s="22"/>
      <c r="F157" s="20" t="str">
        <v>个人微信</v>
      </c>
      <c r="G157" s="20" t="str">
        <v>鱼丸115</v>
      </c>
      <c r="H157" s="20" t="str">
        <v>生财有术</v>
      </c>
      <c r="I157" s="20">
        <v>0</v>
      </c>
      <c r="J157" s="20">
        <v>0</v>
      </c>
      <c r="K157" s="22" t="str">
        <v>-</v>
      </c>
      <c r="L157" s="20" t="str">
        <v>【9进142】,体验卡,问卷_已填,【9体142】,渠道_知识星球_搜索引擎,用户_增长期,体验营_直播</v>
      </c>
      <c r="M157" s="20" t="str">
        <v>-</v>
      </c>
      <c r="N157" s="22">
        <v>46079.547997685186</v>
      </c>
      <c r="O157" s="20" t="str">
        <v>-</v>
      </c>
      <c r="P157" s="20" t="str">
        <v>通过渠道码 知识星球-搜索引擎 添加</v>
      </c>
      <c r="Q157" s="20" t="str">
        <v>扫描二维码</v>
      </c>
      <c r="R157" s="20" t="str">
        <v>o917H0mK39HHnxlOWzccfp7Y1OMw</v>
      </c>
      <c r="S157" s="20" t="str">
        <v>wmElzPCwAAxa2OybXr-oWi16PaSUgWbg</v>
      </c>
      <c r="T157" s="21" t="str">
        <v>-</v>
      </c>
      <c r="U157" s="20"/>
      <c r="V157" s="20"/>
      <c r="W157" s="21" t="str">
        <v>B0523_A14D235D6161F3DC4770128EB70D143C5194F219CF554649F1C4F9C615435A82_D2064</v>
      </c>
      <c r="X157" s="20"/>
      <c r="Y157" s="20"/>
      <c r="Z157" s="20"/>
      <c r="AA157" s="20"/>
      <c r="AB157" s="20"/>
      <c r="AC157" s="20"/>
      <c r="AD157" s="20"/>
      <c r="AE157" s="20"/>
      <c r="AF157" s="20" t="str">
        <v>未知</v>
      </c>
      <c r="AG157" s="20" t="str">
        <v>-</v>
      </c>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t="str">
        <v>用户_增长期</v>
      </c>
      <c r="CG157" s="20"/>
      <c r="CH157" s="20"/>
      <c r="CI157" s="20"/>
      <c r="CJ157" s="20"/>
      <c r="CK157" s="20"/>
      <c r="CL157" s="20" t="str">
        <v>【9进142】</v>
      </c>
      <c r="CM157" s="20"/>
      <c r="CN157" s="20"/>
      <c r="CO157" s="20"/>
      <c r="CP157" s="20" t="str">
        <v>问卷_已填</v>
      </c>
      <c r="CQ157" s="20"/>
      <c r="CR157" s="20" t="str">
        <v>体验卡</v>
      </c>
      <c r="CS157" s="20"/>
      <c r="CT157" s="20" t="str">
        <v>【9体142】</v>
      </c>
      <c r="CU157" s="20" t="str">
        <v>体验营_直播</v>
      </c>
      <c r="CV157" s="20" t="str">
        <v>渠道_知识星球_搜索引擎</v>
      </c>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row>
    <row r="158">
      <c r="A158" s="20" t="str">
        <v>Neil</v>
      </c>
      <c r="B158" s="20" t="str">
        <v>问 【9体142】 Neil</v>
      </c>
      <c r="C158" s="21" t="str">
        <v>B0523_5B473CE03093A9FB5DED316FEB1963795194F219CF554649F1C4F9C615435A82_D2064</v>
      </c>
      <c r="D158" s="20" t="str">
        <v>未流失</v>
      </c>
      <c r="E158" s="22"/>
      <c r="F158" s="20" t="str">
        <v>个人微信</v>
      </c>
      <c r="G158" s="20" t="str">
        <v>鱼丸115</v>
      </c>
      <c r="H158" s="20" t="str">
        <v>生财有术</v>
      </c>
      <c r="I158" s="20">
        <v>0</v>
      </c>
      <c r="J158" s="20">
        <v>0</v>
      </c>
      <c r="K158" s="22" t="str">
        <v>-</v>
      </c>
      <c r="L158" s="20" t="str">
        <v>【9体142】,体验卡,【9进142】,问卷_已填,用户_探索期</v>
      </c>
      <c r="M158" s="20" t="str">
        <v>-</v>
      </c>
      <c r="N158" s="22">
        <v>46079.57119212963</v>
      </c>
      <c r="O158" s="20" t="str">
        <v>-</v>
      </c>
      <c r="P158" s="20" t="str">
        <v>通过渠道码 公众号-关注后参与+关键词回复 添加</v>
      </c>
      <c r="Q158" s="20" t="str">
        <v>扫描二维码</v>
      </c>
      <c r="R158" s="20" t="str">
        <v>o917H0qQ-0ZcD1i4c52flbz7y5RQ</v>
      </c>
      <c r="S158" s="20" t="str">
        <v>wmElzPCwAAc9XF5PG-pUBQYB3prTXMRA</v>
      </c>
      <c r="T158" s="20" t="str">
        <v>-</v>
      </c>
      <c r="U158" s="20"/>
      <c r="V158" s="20"/>
      <c r="W158" s="21" t="str">
        <v>B0523_5B473CE03093A9FB5DED316FEB1963795194F219CF554649F1C4F9C615435A82_D2064</v>
      </c>
      <c r="X158" s="20"/>
      <c r="Y158" s="20"/>
      <c r="Z158" s="20"/>
      <c r="AA158" s="20"/>
      <c r="AB158" s="20"/>
      <c r="AC158" s="20"/>
      <c r="AD158" s="20"/>
      <c r="AE158" s="20"/>
      <c r="AF158" s="20" t="str">
        <v>未知</v>
      </c>
      <c r="AG158" s="20" t="str">
        <v>-</v>
      </c>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t="str">
        <v>用户_探索期</v>
      </c>
      <c r="CG158" s="20"/>
      <c r="CH158" s="20"/>
      <c r="CI158" s="20"/>
      <c r="CJ158" s="20"/>
      <c r="CK158" s="20"/>
      <c r="CL158" s="20" t="str">
        <v>【9进142】</v>
      </c>
      <c r="CM158" s="20"/>
      <c r="CN158" s="20"/>
      <c r="CO158" s="20"/>
      <c r="CP158" s="20" t="str">
        <v>问卷_已填</v>
      </c>
      <c r="CQ158" s="20"/>
      <c r="CR158" s="20" t="str">
        <v>体验卡</v>
      </c>
      <c r="CS158" s="20"/>
      <c r="CT158" s="20" t="str">
        <v>【9体142】</v>
      </c>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row>
    <row r="159">
      <c r="A159" s="20" t="str">
        <v>牛瑞艳</v>
      </c>
      <c r="B159" s="20" t="str">
        <v>【9体142】 牛瑞艳</v>
      </c>
      <c r="C159" s="21" t="str">
        <v>B0523_729B71C3C30D311195E810DDE2831AFC5194F219CF554649F1C4F9C615435A82_D2064</v>
      </c>
      <c r="D159" s="20" t="str">
        <v>未流失</v>
      </c>
      <c r="E159" s="22"/>
      <c r="F159" s="20" t="str">
        <v>个人微信</v>
      </c>
      <c r="G159" s="20" t="str">
        <v>鱼丸115</v>
      </c>
      <c r="H159" s="20" t="str">
        <v>生财有术</v>
      </c>
      <c r="I159" s="20">
        <v>0</v>
      </c>
      <c r="J159" s="20">
        <v>0</v>
      </c>
      <c r="K159" s="22" t="str">
        <v>-</v>
      </c>
      <c r="L159" s="20" t="str">
        <v>体验卡,渠道_用户分销_重洋,【9体142】,【9进142】</v>
      </c>
      <c r="M159" s="20" t="str">
        <v>-</v>
      </c>
      <c r="N159" s="22">
        <v>46079.573483796295</v>
      </c>
      <c r="O159" s="20" t="str">
        <v>-</v>
      </c>
      <c r="P159" s="20" t="str">
        <v>其他渠道</v>
      </c>
      <c r="Q159" s="20" t="str">
        <v>扫描二维码</v>
      </c>
      <c r="R159" s="20" t="str">
        <v>o917H0mk1Oyo4AiDlJxLSaY5gufc</v>
      </c>
      <c r="S159" s="20" t="str">
        <v>wmElzPCwAAdt8lqZVWlk4DtZwiHHaJOg</v>
      </c>
      <c r="T159" s="20" t="str">
        <v>-</v>
      </c>
      <c r="U159" s="20"/>
      <c r="V159" s="20"/>
      <c r="W159" s="21" t="str">
        <v>B0523_729B71C3C30D311195E810DDE2831AFC5194F219CF554649F1C4F9C615435A82_D2064</v>
      </c>
      <c r="X159" s="20"/>
      <c r="Y159" s="20"/>
      <c r="Z159" s="20"/>
      <c r="AA159" s="20"/>
      <c r="AB159" s="20"/>
      <c r="AC159" s="20"/>
      <c r="AD159" s="20"/>
      <c r="AE159" s="20"/>
      <c r="AF159" s="20" t="str">
        <v>未知</v>
      </c>
      <c r="AG159" s="20" t="str">
        <v>-</v>
      </c>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t="str">
        <v>渠道_用户分销_重洋</v>
      </c>
      <c r="CF159" s="20"/>
      <c r="CG159" s="20"/>
      <c r="CH159" s="20"/>
      <c r="CI159" s="20"/>
      <c r="CJ159" s="20"/>
      <c r="CK159" s="20"/>
      <c r="CL159" s="20" t="str">
        <v>【9进142】</v>
      </c>
      <c r="CM159" s="20"/>
      <c r="CN159" s="20"/>
      <c r="CO159" s="20"/>
      <c r="CP159" s="20"/>
      <c r="CQ159" s="20"/>
      <c r="CR159" s="20" t="str">
        <v>体验卡</v>
      </c>
      <c r="CS159" s="20"/>
      <c r="CT159" s="20" t="str">
        <v>【9体142】</v>
      </c>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row>
    <row r="160">
      <c r="A160" s="20" t="str">
        <v>似梦似幻</v>
      </c>
      <c r="B160" s="20" t="str">
        <v>【9体142】 似梦似幻</v>
      </c>
      <c r="C160" s="21" t="str">
        <v>B0523_A1DB733388139490C1387E82C8647D8E5194F219CF554649F1C4F9C615435A82_D2064</v>
      </c>
      <c r="D160" s="20" t="str">
        <v>未流失</v>
      </c>
      <c r="E160" s="20"/>
      <c r="F160" s="20" t="str">
        <v>个人微信</v>
      </c>
      <c r="G160" s="20" t="str">
        <v>鱼丸115</v>
      </c>
      <c r="H160" s="20" t="str">
        <v>生财有术</v>
      </c>
      <c r="I160" s="20">
        <v>0</v>
      </c>
      <c r="J160" s="20">
        <v>0</v>
      </c>
      <c r="K160" s="22" t="str">
        <v>-</v>
      </c>
      <c r="L160" s="20" t="str">
        <v>【9体142】,渠道_用户分销_才秀</v>
      </c>
      <c r="M160" s="20" t="str">
        <v>-</v>
      </c>
      <c r="N160" s="22">
        <v>46079.585127314815</v>
      </c>
      <c r="O160" s="20" t="str">
        <v>-</v>
      </c>
      <c r="P160" s="20" t="str">
        <v>其他渠道</v>
      </c>
      <c r="Q160" s="20" t="str">
        <v>扫描二维码</v>
      </c>
      <c r="R160" s="20" t="str">
        <v>o917H0iTuw5uMoXhElPLNxKb6mnk</v>
      </c>
      <c r="S160" s="20" t="str">
        <v>wmElzPCwAA5CvZH8k4cPOTvOkhDnFddA</v>
      </c>
      <c r="T160" s="20" t="str">
        <v>-</v>
      </c>
      <c r="U160" s="20"/>
      <c r="V160" s="20"/>
      <c r="W160" s="21" t="str">
        <v>B0523_A1DB733388139490C1387E82C8647D8E5194F219CF554649F1C4F9C615435A82_D2064</v>
      </c>
      <c r="X160" s="20"/>
      <c r="Y160" s="20"/>
      <c r="Z160" s="20"/>
      <c r="AA160" s="20"/>
      <c r="AB160" s="20"/>
      <c r="AC160" s="20"/>
      <c r="AD160" s="20"/>
      <c r="AE160" s="20"/>
      <c r="AF160" s="20" t="str">
        <v>未知</v>
      </c>
      <c r="AG160" s="20" t="str">
        <v>-</v>
      </c>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t="str">
        <v>渠道_用户分销_才秀</v>
      </c>
      <c r="CF160" s="20"/>
      <c r="CG160" s="20"/>
      <c r="CH160" s="20"/>
      <c r="CI160" s="20"/>
      <c r="CJ160" s="20"/>
      <c r="CK160" s="20"/>
      <c r="CL160" s="20"/>
      <c r="CM160" s="20"/>
      <c r="CN160" s="20"/>
      <c r="CO160" s="20"/>
      <c r="CP160" s="20"/>
      <c r="CQ160" s="20"/>
      <c r="CR160" s="20"/>
      <c r="CS160" s="20"/>
      <c r="CT160" s="20" t="str">
        <v>【9体142】</v>
      </c>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row>
    <row r="161">
      <c r="A161" s="20" t="str">
        <v>lhzy</v>
      </c>
      <c r="B161" s="20" t="str">
        <v>问 【9】【9体142】 lhzy</v>
      </c>
      <c r="C161" s="21" t="str">
        <v>B0523_1027658F4B64E8C26287920F29BE46355194F219CF554649F1C4F9C615435A82_D2064</v>
      </c>
      <c r="D161" s="20" t="str">
        <v>未流失</v>
      </c>
      <c r="E161" s="20"/>
      <c r="F161" s="20" t="str">
        <v>个人微信</v>
      </c>
      <c r="G161" s="20" t="str">
        <v>鱼丸115</v>
      </c>
      <c r="H161" s="20" t="str">
        <v>生财有术</v>
      </c>
      <c r="I161" s="20">
        <v>0</v>
      </c>
      <c r="J161" s="20">
        <v>0</v>
      </c>
      <c r="K161" s="22" t="str">
        <v>-</v>
      </c>
      <c r="L161" s="20" t="str">
        <v>用户_新手期,【9体142】,问卷_已填,会员_7,渠道_公众号_文章导流(文末),【9进142】</v>
      </c>
      <c r="M161" s="20" t="str">
        <v>-</v>
      </c>
      <c r="N161" s="22">
        <v>46079.59454861111</v>
      </c>
      <c r="O161" s="20" t="str">
        <v>-</v>
      </c>
      <c r="P161" s="20" t="str">
        <v>通过渠道码 公众号-文章导流(文末)_周二 添加</v>
      </c>
      <c r="Q161" s="20" t="str">
        <v>扫描二维码</v>
      </c>
      <c r="R161" s="20" t="str">
        <v>o917H0ki14u-o9rUgDgVSbpIVc2o</v>
      </c>
      <c r="S161" s="20" t="str">
        <v>wmElzPCwAA-h37xgpoIjcOY3rbJvgtCA</v>
      </c>
      <c r="T161" s="20" t="str">
        <v>-</v>
      </c>
      <c r="U161" s="20"/>
      <c r="V161" s="20"/>
      <c r="W161" s="21" t="str">
        <v>B0523_1027658F4B64E8C26287920F29BE46355194F219CF554649F1C4F9C615435A82_D2064</v>
      </c>
      <c r="X161" s="20"/>
      <c r="Y161" s="20"/>
      <c r="Z161" s="20"/>
      <c r="AA161" s="20"/>
      <c r="AB161" s="20"/>
      <c r="AC161" s="20"/>
      <c r="AD161" s="20"/>
      <c r="AE161" s="20"/>
      <c r="AF161" s="20" t="str">
        <v>未知</v>
      </c>
      <c r="AG161" s="20" t="str">
        <v>-</v>
      </c>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t="str">
        <v>用户_新手期</v>
      </c>
      <c r="CG161" s="20"/>
      <c r="CH161" s="20"/>
      <c r="CI161" s="20"/>
      <c r="CJ161" s="20"/>
      <c r="CK161" s="20"/>
      <c r="CL161" s="20" t="str">
        <v>【9进142】</v>
      </c>
      <c r="CM161" s="20"/>
      <c r="CN161" s="20"/>
      <c r="CO161" s="20"/>
      <c r="CP161" s="20" t="str">
        <v>问卷_已填</v>
      </c>
      <c r="CQ161" s="20"/>
      <c r="CR161" s="20" t="str">
        <v>会员_7</v>
      </c>
      <c r="CS161" s="20"/>
      <c r="CT161" s="20" t="str">
        <v>【9体142】</v>
      </c>
      <c r="CU161" s="20"/>
      <c r="CV161" s="20" t="str">
        <v>渠道_公众号_文章导流(文末)</v>
      </c>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row>
    <row r="162">
      <c r="A162" s="20" t="str">
        <v>Simple</v>
      </c>
      <c r="B162" s="20" t="str">
        <v>【9体142】 Simple</v>
      </c>
      <c r="C162" s="21" t="str">
        <v>B0523_9988602C719229070D9F17DAC41D58785194F219CF554649F1C4F9C615435A82_D2064</v>
      </c>
      <c r="D162" s="20" t="str">
        <v>未流失</v>
      </c>
      <c r="E162" s="22"/>
      <c r="F162" s="20" t="str">
        <v>个人微信</v>
      </c>
      <c r="G162" s="20" t="str">
        <v>鱼丸115</v>
      </c>
      <c r="H162" s="20" t="str">
        <v>生财有术</v>
      </c>
      <c r="I162" s="20">
        <v>0</v>
      </c>
      <c r="J162" s="20">
        <v>0</v>
      </c>
      <c r="K162" s="22" t="str">
        <v>-</v>
      </c>
      <c r="L162" s="20" t="str">
        <v>【9体142】,体验营_直播,渠道_公众号_关注后+关键词</v>
      </c>
      <c r="M162" s="20" t="str">
        <v>-</v>
      </c>
      <c r="N162" s="22">
        <v>46079.59931712963</v>
      </c>
      <c r="O162" s="20" t="str">
        <v>-</v>
      </c>
      <c r="P162" s="20" t="str">
        <v>通过渠道码 公众号-关注后参与+关键词回复 添加</v>
      </c>
      <c r="Q162" s="20" t="str">
        <v>扫描二维码</v>
      </c>
      <c r="R162" s="20" t="str">
        <v>o917H0gKY1mGOg12d1O3gXCJFptc</v>
      </c>
      <c r="S162" s="20" t="str">
        <v>wmElzPCwAANDyjm_PssIjMTvi9zASvEw</v>
      </c>
      <c r="T162" s="20" t="str">
        <v>-</v>
      </c>
      <c r="U162" s="20"/>
      <c r="V162" s="20"/>
      <c r="W162" s="21" t="str">
        <v>B0523_9988602C719229070D9F17DAC41D58785194F219CF554649F1C4F9C615435A82_D2064</v>
      </c>
      <c r="X162" s="20"/>
      <c r="Y162" s="20"/>
      <c r="Z162" s="20"/>
      <c r="AA162" s="20"/>
      <c r="AB162" s="20"/>
      <c r="AC162" s="20"/>
      <c r="AD162" s="20"/>
      <c r="AE162" s="20"/>
      <c r="AF162" s="20" t="str">
        <v>未知</v>
      </c>
      <c r="AG162" s="20" t="str">
        <v>-</v>
      </c>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t="str">
        <v>【9体142】</v>
      </c>
      <c r="CU162" s="20" t="str">
        <v>体验营_直播</v>
      </c>
      <c r="CV162" s="20" t="str">
        <v>渠道_公众号_关注后+关键词</v>
      </c>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row>
    <row r="163">
      <c r="A163" s="20" t="str">
        <v>落</v>
      </c>
      <c r="B163" s="20" t="str">
        <v>问 【9体142】 落</v>
      </c>
      <c r="C163" s="21" t="str">
        <v>B0523_64FC981AED77E49F50C0522063BDF8C85194F219CF554649F1C4F9C615435A82_D2064</v>
      </c>
      <c r="D163" s="20" t="str">
        <v>未流失</v>
      </c>
      <c r="E163" s="22"/>
      <c r="F163" s="20" t="str">
        <v>个人微信</v>
      </c>
      <c r="G163" s="20" t="str">
        <v>鱼丸115</v>
      </c>
      <c r="H163" s="20" t="str">
        <v>生财有术</v>
      </c>
      <c r="I163" s="20">
        <v>0</v>
      </c>
      <c r="J163" s="20">
        <v>0</v>
      </c>
      <c r="K163" s="22" t="str">
        <v>-</v>
      </c>
      <c r="L163" s="20" t="str">
        <v>问卷_已填,【9体142】,用户_探索期,渠道_公众号_菜单免费体验</v>
      </c>
      <c r="M163" s="20" t="str">
        <v>-</v>
      </c>
      <c r="N163" s="22">
        <v>46079.62447916667</v>
      </c>
      <c r="O163" s="20" t="str">
        <v>-</v>
      </c>
      <c r="P163" s="20" t="str">
        <v>通过渠道码 公众号-菜单栏联系我们/免费体验营 添加</v>
      </c>
      <c r="Q163" s="20" t="str">
        <v>扫描二维码</v>
      </c>
      <c r="R163" s="20" t="str">
        <v>o917H0qzext2lFCyIaF8gprUd4Ms</v>
      </c>
      <c r="S163" s="20" t="str">
        <v>wmElzPCwAAOoOhiYVOTbH8U9cJ1AxEQQ</v>
      </c>
      <c r="T163" s="20" t="str">
        <v>-</v>
      </c>
      <c r="U163" s="20"/>
      <c r="V163" s="20"/>
      <c r="W163" s="21" t="str">
        <v>B0523_64FC981AED77E49F50C0522063BDF8C85194F219CF554649F1C4F9C615435A82_D2064</v>
      </c>
      <c r="X163" s="20"/>
      <c r="Y163" s="20"/>
      <c r="Z163" s="20"/>
      <c r="AA163" s="20"/>
      <c r="AB163" s="20"/>
      <c r="AC163" s="20"/>
      <c r="AD163" s="20"/>
      <c r="AE163" s="20"/>
      <c r="AF163" s="20" t="str">
        <v>未知</v>
      </c>
      <c r="AG163" s="20" t="str">
        <v>-</v>
      </c>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t="str">
        <v>用户_探索期</v>
      </c>
      <c r="CG163" s="20"/>
      <c r="CH163" s="20"/>
      <c r="CI163" s="20"/>
      <c r="CJ163" s="20"/>
      <c r="CK163" s="20"/>
      <c r="CL163" s="20"/>
      <c r="CM163" s="20"/>
      <c r="CN163" s="20"/>
      <c r="CO163" s="20"/>
      <c r="CP163" s="20" t="str">
        <v>问卷_已填</v>
      </c>
      <c r="CQ163" s="20"/>
      <c r="CR163" s="20"/>
      <c r="CS163" s="20"/>
      <c r="CT163" s="20" t="str">
        <v>【9体142】</v>
      </c>
      <c r="CU163" s="20"/>
      <c r="CV163" s="20" t="str">
        <v>渠道_公众号_菜单免费体验</v>
      </c>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row>
    <row r="164">
      <c r="A164" s="20" t="str">
        <v>LA FREE</v>
      </c>
      <c r="B164" s="20" t="str">
        <v>【9体142】 LA FREE</v>
      </c>
      <c r="C164" s="21" t="str">
        <v>B0523_A21C396C64ACCDF57F97C8BF8F48358E5194F219CF554649F1C4F9C615435A82_D2064</v>
      </c>
      <c r="D164" s="20" t="str">
        <v>未流失</v>
      </c>
      <c r="E164" s="22"/>
      <c r="F164" s="20" t="str">
        <v>个人微信</v>
      </c>
      <c r="G164" s="20" t="str">
        <v>鱼丸115</v>
      </c>
      <c r="H164" s="20" t="str">
        <v>生财有术</v>
      </c>
      <c r="I164" s="20">
        <v>0</v>
      </c>
      <c r="J164" s="20">
        <v>0</v>
      </c>
      <c r="K164" s="22" t="str">
        <v>-</v>
      </c>
      <c r="L164" s="20" t="str">
        <v>渠道_用户分销_陈雨杰,【9体142】</v>
      </c>
      <c r="M164" s="20" t="str">
        <v>-</v>
      </c>
      <c r="N164" s="22">
        <v>46079.62836805556</v>
      </c>
      <c r="O164" s="20" t="str">
        <v>-</v>
      </c>
      <c r="P164" s="20" t="str">
        <v>其他渠道</v>
      </c>
      <c r="Q164" s="20" t="str">
        <v>扫描二维码</v>
      </c>
      <c r="R164" s="20" t="str">
        <v>o917H0gmb1R6IebeeNBU0pIsYdds</v>
      </c>
      <c r="S164" s="20" t="str">
        <v>wmElzPCwAAw6A5ygHKSAOKTYNdIiBTDQ</v>
      </c>
      <c r="T164" s="20" t="str">
        <v>-</v>
      </c>
      <c r="U164" s="20"/>
      <c r="V164" s="20"/>
      <c r="W164" s="21" t="str">
        <v>B0523_A21C396C64ACCDF57F97C8BF8F48358E5194F219CF554649F1C4F9C615435A82_D2064</v>
      </c>
      <c r="X164" s="20"/>
      <c r="Y164" s="20"/>
      <c r="Z164" s="20"/>
      <c r="AA164" s="20"/>
      <c r="AB164" s="20"/>
      <c r="AC164" s="20"/>
      <c r="AD164" s="20"/>
      <c r="AE164" s="20"/>
      <c r="AF164" s="20" t="str">
        <v>未知</v>
      </c>
      <c r="AG164" s="20" t="str">
        <v>-</v>
      </c>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t="str">
        <v>渠道_用户分销_陈雨杰</v>
      </c>
      <c r="CF164" s="20"/>
      <c r="CG164" s="20"/>
      <c r="CH164" s="20"/>
      <c r="CI164" s="20"/>
      <c r="CJ164" s="20"/>
      <c r="CK164" s="20"/>
      <c r="CL164" s="20"/>
      <c r="CM164" s="20"/>
      <c r="CN164" s="20"/>
      <c r="CO164" s="20"/>
      <c r="CP164" s="20"/>
      <c r="CQ164" s="20"/>
      <c r="CR164" s="20"/>
      <c r="CS164" s="20"/>
      <c r="CT164" s="20" t="str">
        <v>【9体142】</v>
      </c>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row>
    <row r="165">
      <c r="A165" s="20" t="str">
        <v>莫镇任</v>
      </c>
      <c r="B165" s="20" t="str">
        <v>【9体142】 莫镇任</v>
      </c>
      <c r="C165" s="20" t="str">
        <v>B0523_0C51B9C339A4752ED957D69385CF638B5194F219CF554649F1C4F9C615435A82_D2064</v>
      </c>
      <c r="D165" s="20" t="str">
        <v>未流失</v>
      </c>
      <c r="E165" s="22"/>
      <c r="F165" s="20" t="str">
        <v>个人微信</v>
      </c>
      <c r="G165" s="20" t="str">
        <v>鱼丸115</v>
      </c>
      <c r="H165" s="20" t="str">
        <v>生财有术</v>
      </c>
      <c r="I165" s="20">
        <v>0</v>
      </c>
      <c r="J165" s="20">
        <v>0</v>
      </c>
      <c r="K165" s="22" t="str">
        <v>-</v>
      </c>
      <c r="L165" s="20" t="str">
        <v>体验营_直播,【9体142】,渠道_公众号_关注后+关键词</v>
      </c>
      <c r="M165" s="20" t="str">
        <v>-</v>
      </c>
      <c r="N165" s="22">
        <v>46079.62950231481</v>
      </c>
      <c r="O165" s="20" t="str">
        <v>-</v>
      </c>
      <c r="P165" s="20" t="str">
        <v>通过渠道码 公众号-关注后参与+关键词回复 添加</v>
      </c>
      <c r="Q165" s="20" t="str">
        <v>扫描二维码</v>
      </c>
      <c r="R165" s="20" t="str">
        <v>o917H0lVtHAS95c_6g8k-qtVSEi4</v>
      </c>
      <c r="S165" s="20" t="str">
        <v>wmElzPCwAA7DoM-hQnpXDNGEjBqJe5nw</v>
      </c>
      <c r="T165" s="20" t="str">
        <v>-</v>
      </c>
      <c r="U165" s="20"/>
      <c r="V165" s="20"/>
      <c r="W165" s="20" t="str">
        <v>B0523_0C51B9C339A4752ED957D69385CF638B5194F219CF554649F1C4F9C615435A82_D2064</v>
      </c>
      <c r="X165" s="20"/>
      <c r="Y165" s="20"/>
      <c r="Z165" s="20"/>
      <c r="AA165" s="20"/>
      <c r="AB165" s="20"/>
      <c r="AC165" s="20"/>
      <c r="AD165" s="20"/>
      <c r="AE165" s="20"/>
      <c r="AF165" s="20" t="str">
        <v>未知</v>
      </c>
      <c r="AG165" s="20" t="str">
        <v>-</v>
      </c>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t="str">
        <v>【9体142】</v>
      </c>
      <c r="CU165" s="20" t="str">
        <v>体验营_直播</v>
      </c>
      <c r="CV165" s="20" t="str">
        <v>渠道_公众号_关注后+关键词</v>
      </c>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row>
    <row r="166">
      <c r="A166" s="20" t="str">
        <v>陈茗</v>
      </c>
      <c r="B166" s="20" t="str">
        <v>问 【9】【9体142】 陈茗</v>
      </c>
      <c r="C166" s="21" t="str">
        <v>B0523_98FAC3EE2E6447DD9354D48126501DC95194F219CF554649F1C4F9C615435A82_D2064</v>
      </c>
      <c r="D166" s="20" t="str">
        <v>未流失</v>
      </c>
      <c r="E166" s="22"/>
      <c r="F166" s="20" t="str">
        <v>个人微信</v>
      </c>
      <c r="G166" s="20" t="str">
        <v>鱼丸115</v>
      </c>
      <c r="H166" s="20" t="str">
        <v>生财有术</v>
      </c>
      <c r="I166" s="20">
        <v>0</v>
      </c>
      <c r="J166" s="20">
        <v>0</v>
      </c>
      <c r="K166" s="22" t="str">
        <v>-</v>
      </c>
      <c r="L166" s="20" t="str">
        <v>用户_探索期,【9体142】,【9进142】,渠道_公众号_文章导流(文末),问卷_已填,体验卡</v>
      </c>
      <c r="M166" s="20" t="str">
        <v>-</v>
      </c>
      <c r="N166" s="22">
        <v>46079.63369212963</v>
      </c>
      <c r="O166" s="20" t="str">
        <v>-</v>
      </c>
      <c r="P166" s="20" t="str">
        <v>通过渠道码 公众号-文章导流(文末)_周四 添加</v>
      </c>
      <c r="Q166" s="20" t="str">
        <v>扫描二维码</v>
      </c>
      <c r="R166" s="20" t="str">
        <v>o917H0imcdV5P3nCA2DCmn53J5d4</v>
      </c>
      <c r="S166" s="20" t="str">
        <v>wmElzPCwAA9D3MTTwITr-7nQqR3SHRVw</v>
      </c>
      <c r="T166" s="20" t="str">
        <v>-</v>
      </c>
      <c r="U166" s="20"/>
      <c r="V166" s="20"/>
      <c r="W166" s="21" t="str">
        <v>B0523_98FAC3EE2E6447DD9354D48126501DC95194F219CF554649F1C4F9C615435A82_D2064</v>
      </c>
      <c r="X166" s="20"/>
      <c r="Y166" s="20"/>
      <c r="Z166" s="20"/>
      <c r="AA166" s="20"/>
      <c r="AB166" s="20"/>
      <c r="AC166" s="20"/>
      <c r="AD166" s="20"/>
      <c r="AE166" s="20"/>
      <c r="AF166" s="20" t="str">
        <v>未知</v>
      </c>
      <c r="AG166" s="20" t="str">
        <v>-</v>
      </c>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t="str">
        <v>用户_探索期</v>
      </c>
      <c r="CG166" s="20"/>
      <c r="CH166" s="20"/>
      <c r="CI166" s="20"/>
      <c r="CJ166" s="20"/>
      <c r="CK166" s="20"/>
      <c r="CL166" s="20" t="str">
        <v>【9进142】</v>
      </c>
      <c r="CM166" s="20"/>
      <c r="CN166" s="20"/>
      <c r="CO166" s="20"/>
      <c r="CP166" s="20" t="str">
        <v>问卷_已填</v>
      </c>
      <c r="CQ166" s="20"/>
      <c r="CR166" s="20" t="str">
        <v>体验卡</v>
      </c>
      <c r="CS166" s="20"/>
      <c r="CT166" s="20" t="str">
        <v>【9体142】</v>
      </c>
      <c r="CU166" s="20"/>
      <c r="CV166" s="20" t="str">
        <v>渠道_公众号_文章导流(文末)</v>
      </c>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row>
    <row r="167">
      <c r="A167" s="20" t="str">
        <v>游</v>
      </c>
      <c r="B167" s="20" t="str">
        <v>问 【9体142】 游</v>
      </c>
      <c r="C167" s="20" t="str">
        <v>B0523_FE16D116F4ADFE5219718A1527C7C6D65194F219CF554649F1C4F9C615435A82_D2064</v>
      </c>
      <c r="D167" s="20" t="str">
        <v>未流失</v>
      </c>
      <c r="E167" s="22"/>
      <c r="F167" s="20" t="str">
        <v>个人微信</v>
      </c>
      <c r="G167" s="20" t="str">
        <v>鱼丸115</v>
      </c>
      <c r="H167" s="20" t="str">
        <v>生财有术</v>
      </c>
      <c r="I167" s="20">
        <v>0</v>
      </c>
      <c r="J167" s="20">
        <v>0</v>
      </c>
      <c r="K167" s="22" t="str">
        <v>-</v>
      </c>
      <c r="L167" s="20" t="str">
        <v>【9体142】,渠道_公众号_文章导流(文末),用户_放大期,问卷_已填</v>
      </c>
      <c r="M167" s="20" t="str">
        <v>-</v>
      </c>
      <c r="N167" s="22">
        <v>46079.63600694444</v>
      </c>
      <c r="O167" s="20" t="str">
        <v>-</v>
      </c>
      <c r="P167" s="20" t="str">
        <v>通过渠道码 公众号-文章导流(文末)_周二 添加</v>
      </c>
      <c r="Q167" s="20" t="str">
        <v>扫描二维码</v>
      </c>
      <c r="R167" s="20" t="str">
        <v>o917H0iQgavT6epEnY-nNZgPQEUM</v>
      </c>
      <c r="S167" s="20" t="str">
        <v>wmElzPCwAAvEJhF6ToPjXD610SlaakYQ</v>
      </c>
      <c r="T167" s="20" t="str">
        <v>-</v>
      </c>
      <c r="U167" s="20"/>
      <c r="V167" s="20"/>
      <c r="W167" s="20" t="str">
        <v>B0523_FE16D116F4ADFE5219718A1527C7C6D65194F219CF554649F1C4F9C615435A82_D2064</v>
      </c>
      <c r="X167" s="20"/>
      <c r="Y167" s="20"/>
      <c r="Z167" s="20"/>
      <c r="AA167" s="20"/>
      <c r="AB167" s="20"/>
      <c r="AC167" s="20"/>
      <c r="AD167" s="20"/>
      <c r="AE167" s="20"/>
      <c r="AF167" s="20" t="str">
        <v>未知</v>
      </c>
      <c r="AG167" s="20" t="str">
        <v>-</v>
      </c>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t="str">
        <v>用户_放大期</v>
      </c>
      <c r="CG167" s="20"/>
      <c r="CH167" s="20"/>
      <c r="CI167" s="20"/>
      <c r="CJ167" s="20"/>
      <c r="CK167" s="20"/>
      <c r="CL167" s="20"/>
      <c r="CM167" s="20"/>
      <c r="CN167" s="20"/>
      <c r="CO167" s="20"/>
      <c r="CP167" s="20" t="str">
        <v>问卷_已填</v>
      </c>
      <c r="CQ167" s="20"/>
      <c r="CR167" s="20"/>
      <c r="CS167" s="20"/>
      <c r="CT167" s="20" t="str">
        <v>【9体142】</v>
      </c>
      <c r="CU167" s="20"/>
      <c r="CV167" s="20" t="str">
        <v>渠道_公众号_文章导流(文末)</v>
      </c>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row>
    <row r="168">
      <c r="A168" s="20" t="str">
        <v>灵灵珊</v>
      </c>
      <c r="B168" s="20" t="str">
        <v>【9体142】 灵灵珊</v>
      </c>
      <c r="C168" s="20" t="str">
        <v>B0523_DE4A2305073C32443E10902639E876F45194F219CF554649F1C4F9C615435A82_D2064</v>
      </c>
      <c r="D168" s="20" t="str">
        <v>未流失</v>
      </c>
      <c r="E168" s="22"/>
      <c r="F168" s="20" t="str">
        <v>个人微信</v>
      </c>
      <c r="G168" s="20" t="str">
        <v>鱼丸115</v>
      </c>
      <c r="H168" s="20" t="str">
        <v>生财有术</v>
      </c>
      <c r="I168" s="20">
        <v>0</v>
      </c>
      <c r="J168" s="20">
        <v>0</v>
      </c>
      <c r="K168" s="22" t="str">
        <v>-</v>
      </c>
      <c r="L168" s="20" t="str">
        <v>【9体142】,体验卡,渠道_视频号_生财的朋友们</v>
      </c>
      <c r="M168" s="20" t="str">
        <v>-</v>
      </c>
      <c r="N168" s="22">
        <v>46079.644155092596</v>
      </c>
      <c r="O168" s="20" t="str">
        <v>-</v>
      </c>
      <c r="P168" s="20" t="str">
        <v>通过渠道码 视频号：生财的朋友们 添加</v>
      </c>
      <c r="Q168" s="20" t="str">
        <v>扫描二维码</v>
      </c>
      <c r="R168" s="20" t="str">
        <v>o917H0lDu1iLHFY_3t4UbwU-Suk4</v>
      </c>
      <c r="S168" s="20" t="str">
        <v>wmElzPCwAAdbUtwfg6NKwg3TLML2IOyQ</v>
      </c>
      <c r="T168" s="20" t="str">
        <v>-</v>
      </c>
      <c r="U168" s="20"/>
      <c r="V168" s="20"/>
      <c r="W168" s="20" t="str">
        <v>B0523_DE4A2305073C32443E10902639E876F45194F219CF554649F1C4F9C615435A82_D2064</v>
      </c>
      <c r="X168" s="20"/>
      <c r="Y168" s="20"/>
      <c r="Z168" s="20"/>
      <c r="AA168" s="20"/>
      <c r="AB168" s="20"/>
      <c r="AC168" s="20"/>
      <c r="AD168" s="20"/>
      <c r="AE168" s="20"/>
      <c r="AF168" s="20" t="str">
        <v>未知</v>
      </c>
      <c r="AG168" s="20" t="str">
        <v>-</v>
      </c>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t="str">
        <v>渠道_视频号_生财的朋友们</v>
      </c>
      <c r="CL168" s="20"/>
      <c r="CM168" s="20"/>
      <c r="CN168" s="20"/>
      <c r="CO168" s="20"/>
      <c r="CP168" s="20"/>
      <c r="CQ168" s="20"/>
      <c r="CR168" s="20" t="str">
        <v>体验卡</v>
      </c>
      <c r="CS168" s="20"/>
      <c r="CT168" s="20" t="str">
        <v>【9体142】</v>
      </c>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row>
    <row r="169">
      <c r="A169" s="20" t="str">
        <v>李盈盈</v>
      </c>
      <c r="B169" s="20" t="str">
        <v>问 【9体142】 李盈盈</v>
      </c>
      <c r="C169" s="20"/>
      <c r="D169" s="20" t="str">
        <v>未流失</v>
      </c>
      <c r="E169" s="22"/>
      <c r="F169" s="20" t="str">
        <v>个人微信</v>
      </c>
      <c r="G169" s="20" t="str">
        <v>鱼丸115</v>
      </c>
      <c r="H169" s="20" t="str">
        <v>生财有术</v>
      </c>
      <c r="I169" s="20">
        <v>0</v>
      </c>
      <c r="J169" s="20">
        <v>0</v>
      </c>
      <c r="K169" s="22" t="str">
        <v>-</v>
      </c>
      <c r="L169" s="20" t="str">
        <v>用户_探索期,问卷_已填,渠道_矩阵号_关注后+关键词,【9进142】,【9体142】,会员_往期未续费</v>
      </c>
      <c r="M169" s="20" t="str">
        <v>-</v>
      </c>
      <c r="N169" s="22">
        <v>46079.64913194445</v>
      </c>
      <c r="O169" s="20" t="str">
        <v>-</v>
      </c>
      <c r="P169" s="20" t="str">
        <v>通过渠道码 矩阵号-服务号关注后参与+关键词回复 添加</v>
      </c>
      <c r="Q169" s="20" t="str">
        <v>扫描二维码</v>
      </c>
      <c r="R169" s="20" t="str">
        <v>o917H0rxLMLu-uSlcMDcJ6KwceNM</v>
      </c>
      <c r="S169" s="20" t="str">
        <v>wmElzPCwAAcx0PhRtZy4EoxxSpZCArcw</v>
      </c>
      <c r="T169" s="20" t="str">
        <v>-</v>
      </c>
      <c r="U169" s="20"/>
      <c r="V169" s="20"/>
      <c r="W169" s="20" t="str">
        <v>B0523_4B90B0740CB72AA9420789BEDEB331FF5194F219CF554649F1C4F9C615435A82_D2064</v>
      </c>
      <c r="X169" s="20"/>
      <c r="Y169" s="20"/>
      <c r="Z169" s="20"/>
      <c r="AA169" s="20"/>
      <c r="AB169" s="20"/>
      <c r="AC169" s="20"/>
      <c r="AD169" s="20"/>
      <c r="AE169" s="20"/>
      <c r="AF169" s="20" t="str">
        <v>未知</v>
      </c>
      <c r="AG169" s="20" t="str">
        <v>-</v>
      </c>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t="str">
        <v>用户_探索期</v>
      </c>
      <c r="CG169" s="20"/>
      <c r="CH169" s="20"/>
      <c r="CI169" s="20"/>
      <c r="CJ169" s="20"/>
      <c r="CK169" s="20"/>
      <c r="CL169" s="20" t="str">
        <v>【9进142】</v>
      </c>
      <c r="CM169" s="20"/>
      <c r="CN169" s="20"/>
      <c r="CO169" s="20"/>
      <c r="CP169" s="20" t="str">
        <v>问卷_已填</v>
      </c>
      <c r="CQ169" s="20"/>
      <c r="CR169" s="20" t="str">
        <v>会员_往期未续费</v>
      </c>
      <c r="CS169" s="20"/>
      <c r="CT169" s="20" t="str">
        <v>【9体142】</v>
      </c>
      <c r="CU169" s="20"/>
      <c r="CV169" s="20" t="str">
        <v>渠道_矩阵号_关注后+关键词</v>
      </c>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row>
    <row r="170">
      <c r="A170" s="20" t="str">
        <v>银丰家私 18171971819</v>
      </c>
      <c r="B170" s="20" t="str">
        <v>问 【9体142】 银丰家私 18171</v>
      </c>
      <c r="C170" s="20" t="str">
        <v>B0523_BCB08F7572138AF533227386985FBC155194F219CF554649F1C4F9C615435A82_D2064</v>
      </c>
      <c r="D170" s="20" t="str">
        <v>未流失</v>
      </c>
      <c r="E170" s="22"/>
      <c r="F170" s="20" t="str">
        <v>个人微信</v>
      </c>
      <c r="G170" s="20" t="str">
        <v>鱼丸115</v>
      </c>
      <c r="H170" s="20" t="str">
        <v>生财有术</v>
      </c>
      <c r="I170" s="20">
        <v>0</v>
      </c>
      <c r="J170" s="20">
        <v>0</v>
      </c>
      <c r="K170" s="22" t="str">
        <v>-</v>
      </c>
      <c r="L170" s="20" t="str">
        <v>体验卡,问卷_已填,用户_新手期,【9体142】,体验营_直播,渠道_知识星球_搜索引擎</v>
      </c>
      <c r="M170" s="20" t="str">
        <v>-</v>
      </c>
      <c r="N170" s="22">
        <v>46079.660775462966</v>
      </c>
      <c r="O170" s="20" t="str">
        <v>-</v>
      </c>
      <c r="P170" s="20" t="str">
        <v>通过渠道码 知识星球-搜索引擎 添加</v>
      </c>
      <c r="Q170" s="20" t="str">
        <v>扫描二维码</v>
      </c>
      <c r="R170" s="20" t="str">
        <v>o917H0txZtgW3lvZeHDNJV8a-jAY</v>
      </c>
      <c r="S170" s="20" t="str">
        <v>wmElzPCwAAbKEzA9eNnVtFC9rJ6lOJhA</v>
      </c>
      <c r="T170" s="20" t="str">
        <v>-</v>
      </c>
      <c r="U170" s="20"/>
      <c r="V170" s="20"/>
      <c r="W170" s="20" t="str">
        <v>B0523_BCB08F7572138AF533227386985FBC155194F219CF554649F1C4F9C615435A82_D2064</v>
      </c>
      <c r="X170" s="20"/>
      <c r="Y170" s="20"/>
      <c r="Z170" s="20"/>
      <c r="AA170" s="20"/>
      <c r="AB170" s="20"/>
      <c r="AC170" s="20"/>
      <c r="AD170" s="20"/>
      <c r="AE170" s="20"/>
      <c r="AF170" s="20" t="str">
        <v>未知</v>
      </c>
      <c r="AG170" s="20" t="str">
        <v>-</v>
      </c>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t="str">
        <v>用户_新手期</v>
      </c>
      <c r="CG170" s="20"/>
      <c r="CH170" s="20"/>
      <c r="CI170" s="20"/>
      <c r="CJ170" s="20"/>
      <c r="CK170" s="20"/>
      <c r="CL170" s="20"/>
      <c r="CM170" s="20"/>
      <c r="CN170" s="20"/>
      <c r="CO170" s="20"/>
      <c r="CP170" s="20" t="str">
        <v>问卷_已填</v>
      </c>
      <c r="CQ170" s="20"/>
      <c r="CR170" s="20" t="str">
        <v>体验卡</v>
      </c>
      <c r="CS170" s="20"/>
      <c r="CT170" s="20" t="str">
        <v>【9体142】</v>
      </c>
      <c r="CU170" s="20" t="str">
        <v>体验营_直播</v>
      </c>
      <c r="CV170" s="20" t="str">
        <v>渠道_知识星球_搜索引擎</v>
      </c>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row>
    <row r="171">
      <c r="A171" s="20" t="str">
        <v>.</v>
      </c>
      <c r="B171" s="20" t="str">
        <v>【9体142】 .</v>
      </c>
      <c r="C171" s="20" t="str">
        <v>B0523_0B3880EF715CBCF3562B1F2F5BC9512D5194F219CF554649F1C4F9C615435A82_D2064</v>
      </c>
      <c r="D171" s="20" t="str">
        <v>未流失</v>
      </c>
      <c r="E171" s="22"/>
      <c r="F171" s="20" t="str">
        <v>个人微信</v>
      </c>
      <c r="G171" s="20" t="str">
        <v>鱼丸115</v>
      </c>
      <c r="H171" s="20" t="str">
        <v>生财有术</v>
      </c>
      <c r="I171" s="20">
        <v>0</v>
      </c>
      <c r="J171" s="20">
        <v>0</v>
      </c>
      <c r="K171" s="22" t="str">
        <v>-</v>
      </c>
      <c r="L171" s="20" t="str">
        <v>【9体142】,渠道_用户分销_张小建@销冠优势教练</v>
      </c>
      <c r="M171" s="20" t="str">
        <v>-</v>
      </c>
      <c r="N171" s="22">
        <v>46079.662835648145</v>
      </c>
      <c r="O171" s="20" t="str">
        <v>-</v>
      </c>
      <c r="P171" s="20" t="str">
        <v>其他渠道</v>
      </c>
      <c r="Q171" s="20" t="str">
        <v>扫描二维码</v>
      </c>
      <c r="R171" s="20" t="str">
        <v>o917H0miSdq7q-bCcp1SBiCyA1dY</v>
      </c>
      <c r="S171" s="20" t="str">
        <v>wmElzPCwAA129LYmdUNMEsdcdrJMYjLw</v>
      </c>
      <c r="T171" s="20" t="str">
        <v>-</v>
      </c>
      <c r="U171" s="20"/>
      <c r="V171" s="20"/>
      <c r="W171" s="20" t="str">
        <v>B0523_0B3880EF715CBCF3562B1F2F5BC9512D5194F219CF554649F1C4F9C615435A82_D2064</v>
      </c>
      <c r="X171" s="20"/>
      <c r="Y171" s="20"/>
      <c r="Z171" s="20"/>
      <c r="AA171" s="20"/>
      <c r="AB171" s="20"/>
      <c r="AC171" s="20"/>
      <c r="AD171" s="20"/>
      <c r="AE171" s="20"/>
      <c r="AF171" s="20" t="str">
        <v>未知</v>
      </c>
      <c r="AG171" s="20" t="str">
        <v>-</v>
      </c>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t="str">
        <v>渠道_用户分销_张小建@销冠优势教练</v>
      </c>
      <c r="CF171" s="20"/>
      <c r="CG171" s="20"/>
      <c r="CH171" s="20"/>
      <c r="CI171" s="20"/>
      <c r="CJ171" s="20"/>
      <c r="CK171" s="20"/>
      <c r="CL171" s="20"/>
      <c r="CM171" s="20"/>
      <c r="CN171" s="20"/>
      <c r="CO171" s="20"/>
      <c r="CP171" s="20"/>
      <c r="CQ171" s="20"/>
      <c r="CR171" s="20"/>
      <c r="CS171" s="20"/>
      <c r="CT171" s="20" t="str">
        <v>【9体142】</v>
      </c>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row>
    <row r="172">
      <c r="A172" s="20" t="str">
        <v>尹呈帅</v>
      </c>
      <c r="B172" s="20" t="str">
        <v>【9体142】 尹呈帅</v>
      </c>
      <c r="C172" s="20" t="str">
        <v>B0523_3C66462B8A5C14922B70C8EECDA29C0B5194F219CF554649F1C4F9C615435A82_D2064</v>
      </c>
      <c r="D172" s="20" t="str">
        <v>未流失</v>
      </c>
      <c r="E172" s="22"/>
      <c r="F172" s="20" t="str">
        <v>个人微信</v>
      </c>
      <c r="G172" s="20" t="str">
        <v>鱼丸115</v>
      </c>
      <c r="H172" s="20" t="str">
        <v>生财有术</v>
      </c>
      <c r="I172" s="20">
        <v>0</v>
      </c>
      <c r="J172" s="20">
        <v>0</v>
      </c>
      <c r="K172" s="22" t="str">
        <v>-</v>
      </c>
      <c r="L172" s="20" t="str">
        <v>体验卡,渠道_公众号_文章导流(文末),【9体142】</v>
      </c>
      <c r="M172" s="20" t="str">
        <v>-</v>
      </c>
      <c r="N172" s="22">
        <v>46079.666284722225</v>
      </c>
      <c r="O172" s="20" t="str">
        <v>-</v>
      </c>
      <c r="P172" s="20" t="str">
        <v>通过渠道码 公众号-文章导流(文末)_周二 添加</v>
      </c>
      <c r="Q172" s="20" t="str">
        <v>扫描二维码</v>
      </c>
      <c r="R172" s="20" t="str">
        <v>o917H0nMr37t2MchU6JPeWckuuDM</v>
      </c>
      <c r="S172" s="20" t="str">
        <v>wmElzPCwAAOqCoHEksLo3TNC4-1kRHaQ</v>
      </c>
      <c r="T172" s="20" t="str">
        <v>-</v>
      </c>
      <c r="U172" s="20"/>
      <c r="V172" s="20"/>
      <c r="W172" s="20" t="str">
        <v>B0523_3C66462B8A5C14922B70C8EECDA29C0B5194F219CF554649F1C4F9C615435A82_D2064</v>
      </c>
      <c r="X172" s="20"/>
      <c r="Y172" s="20"/>
      <c r="Z172" s="20"/>
      <c r="AA172" s="20"/>
      <c r="AB172" s="20"/>
      <c r="AC172" s="20"/>
      <c r="AD172" s="20"/>
      <c r="AE172" s="20"/>
      <c r="AF172" s="20" t="str">
        <v>未知</v>
      </c>
      <c r="AG172" s="20" t="str">
        <v>-</v>
      </c>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t="str">
        <v>体验卡</v>
      </c>
      <c r="CS172" s="20"/>
      <c r="CT172" s="20" t="str">
        <v>【9体142】</v>
      </c>
      <c r="CU172" s="20"/>
      <c r="CV172" s="20" t="str">
        <v>渠道_公众号_文章导流(文末)</v>
      </c>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row>
    <row r="173">
      <c r="A173" s="20" t="str">
        <v>A金洁兰纯鹊医护服药店服工厂批发</v>
      </c>
      <c r="B173" s="20" t="str">
        <v>问 【9体142】 A金洁兰纯鹊医护服药</v>
      </c>
      <c r="C173" s="21" t="str">
        <v>B0523_E5268593598F64E83175F4F5F85B70DC5194F219CF554649F1C4F9C615435A82_D2064</v>
      </c>
      <c r="D173" s="20" t="str">
        <v>未流失</v>
      </c>
      <c r="E173" s="22"/>
      <c r="F173" s="20" t="str">
        <v>个人微信</v>
      </c>
      <c r="G173" s="20" t="str">
        <v>鱼丸115</v>
      </c>
      <c r="H173" s="20" t="str">
        <v>生财有术</v>
      </c>
      <c r="I173" s="20">
        <v>0</v>
      </c>
      <c r="J173" s="20">
        <v>0</v>
      </c>
      <c r="K173" s="22" t="str">
        <v>-</v>
      </c>
      <c r="L173" s="20" t="str">
        <v>渠道_公众号_菜单免费体验,【9体142】,用户_探索期,体验卡,问卷_已填</v>
      </c>
      <c r="M173" s="20" t="str">
        <v>-</v>
      </c>
      <c r="N173" s="22">
        <v>46079.67302083333</v>
      </c>
      <c r="O173" s="20" t="str">
        <v>-</v>
      </c>
      <c r="P173" s="20" t="str">
        <v>通过渠道码 公众号-菜单栏联系我们/免费体验营 添加</v>
      </c>
      <c r="Q173" s="20" t="str">
        <v>扫描二维码</v>
      </c>
      <c r="R173" s="20" t="str">
        <v>o917H0gwjyYx7V1x0qYlagrN9yMM</v>
      </c>
      <c r="S173" s="20" t="str">
        <v>wmElzPCwAAVP-DatbMmHGfaiEDo72J1g</v>
      </c>
      <c r="T173" s="20" t="str">
        <v>-</v>
      </c>
      <c r="U173" s="20"/>
      <c r="V173" s="20"/>
      <c r="W173" s="21" t="str">
        <v>B0523_E5268593598F64E83175F4F5F85B70DC5194F219CF554649F1C4F9C615435A82_D2064</v>
      </c>
      <c r="X173" s="20"/>
      <c r="Y173" s="20"/>
      <c r="Z173" s="20"/>
      <c r="AA173" s="20"/>
      <c r="AB173" s="20"/>
      <c r="AC173" s="20"/>
      <c r="AD173" s="20"/>
      <c r="AE173" s="20"/>
      <c r="AF173" s="20" t="str">
        <v>未知</v>
      </c>
      <c r="AG173" s="20" t="str">
        <v>-</v>
      </c>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t="str">
        <v>用户_探索期</v>
      </c>
      <c r="CG173" s="20"/>
      <c r="CH173" s="20"/>
      <c r="CI173" s="20"/>
      <c r="CJ173" s="20"/>
      <c r="CK173" s="20"/>
      <c r="CL173" s="20"/>
      <c r="CM173" s="20"/>
      <c r="CN173" s="20"/>
      <c r="CO173" s="20"/>
      <c r="CP173" s="20" t="str">
        <v>问卷_已填</v>
      </c>
      <c r="CQ173" s="20"/>
      <c r="CR173" s="20" t="str">
        <v>体验卡</v>
      </c>
      <c r="CS173" s="20"/>
      <c r="CT173" s="20" t="str">
        <v>【9体142】</v>
      </c>
      <c r="CU173" s="20"/>
      <c r="CV173" s="20" t="str">
        <v>渠道_公众号_菜单免费体验</v>
      </c>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row>
    <row r="174">
      <c r="A174" s="20" t="str">
        <v>清意</v>
      </c>
      <c r="B174" s="20" t="str">
        <v>【9体142】 清意</v>
      </c>
      <c r="C174" s="21" t="str">
        <v>B0523_52FAB1C6CD7381DEA3F22230D8D48EBC5194F219CF554649F1C4F9C615435A82_D2064</v>
      </c>
      <c r="D174" s="20" t="str">
        <v>未流失</v>
      </c>
      <c r="E174" s="22"/>
      <c r="F174" s="20" t="str">
        <v>个人微信</v>
      </c>
      <c r="G174" s="20" t="str">
        <v>鱼丸115</v>
      </c>
      <c r="H174" s="20" t="str">
        <v>生财有术</v>
      </c>
      <c r="I174" s="20">
        <v>0</v>
      </c>
      <c r="J174" s="20">
        <v>0</v>
      </c>
      <c r="K174" s="22" t="str">
        <v>-</v>
      </c>
      <c r="L174" s="20" t="str">
        <v>渠道_公众号_文章导流(文末),体验卡,【9进142】,【9体142】</v>
      </c>
      <c r="M174" s="20" t="str">
        <v>-</v>
      </c>
      <c r="N174" s="22">
        <v>46079.67417824074</v>
      </c>
      <c r="O174" s="20" t="str">
        <v>-</v>
      </c>
      <c r="P174" s="20" t="str">
        <v>通过渠道码 公众号-文末导流—纯文字测试 添加</v>
      </c>
      <c r="Q174" s="20" t="str">
        <v>扫描二维码</v>
      </c>
      <c r="R174" s="20" t="str">
        <v>o917H0gRqkVmbUzbx__XrCNGeYBI</v>
      </c>
      <c r="S174" s="20" t="str">
        <v>wmElzPCwAA_2VYytBAYt24Mj1liz_J4Q</v>
      </c>
      <c r="T174" s="20" t="str">
        <v>-</v>
      </c>
      <c r="U174" s="20"/>
      <c r="V174" s="20"/>
      <c r="W174" s="21" t="str">
        <v>B0523_52FAB1C6CD7381DEA3F22230D8D48EBC5194F219CF554649F1C4F9C615435A82_D2064</v>
      </c>
      <c r="X174" s="20"/>
      <c r="Y174" s="20"/>
      <c r="Z174" s="20"/>
      <c r="AA174" s="20"/>
      <c r="AB174" s="20"/>
      <c r="AC174" s="20"/>
      <c r="AD174" s="20"/>
      <c r="AE174" s="20"/>
      <c r="AF174" s="20" t="str">
        <v>未知</v>
      </c>
      <c r="AG174" s="20" t="str">
        <v>-</v>
      </c>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t="str">
        <v>【9进142】</v>
      </c>
      <c r="CM174" s="20"/>
      <c r="CN174" s="20"/>
      <c r="CO174" s="20"/>
      <c r="CP174" s="20"/>
      <c r="CQ174" s="20"/>
      <c r="CR174" s="20" t="str">
        <v>体验卡</v>
      </c>
      <c r="CS174" s="20"/>
      <c r="CT174" s="20" t="str">
        <v>【9体142】</v>
      </c>
      <c r="CU174" s="20"/>
      <c r="CV174" s="20" t="str">
        <v>渠道_公众号_文章导流(文末)</v>
      </c>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row>
    <row r="175">
      <c r="A175" s="20" t="str">
        <v>almasy</v>
      </c>
      <c r="B175" s="20" t="str">
        <v>【9体142】 almasy</v>
      </c>
      <c r="C175" s="20" t="str">
        <v>B0523_22D328A9397AF287709CE82E7BC3A45E5194F219CF554649F1C4F9C615435A82_D2064</v>
      </c>
      <c r="D175" s="20" t="str">
        <v>未流失</v>
      </c>
      <c r="E175" s="20"/>
      <c r="F175" s="20" t="str">
        <v>个人微信</v>
      </c>
      <c r="G175" s="20" t="str">
        <v>鱼丸115</v>
      </c>
      <c r="H175" s="20" t="str">
        <v>生财有术</v>
      </c>
      <c r="I175" s="20">
        <v>0</v>
      </c>
      <c r="J175" s="20">
        <v>0</v>
      </c>
      <c r="K175" s="22" t="str">
        <v>-</v>
      </c>
      <c r="L175" s="20" t="str">
        <v>【9体142】,渠道_公众号_文章导流(文末)</v>
      </c>
      <c r="M175" s="20" t="str">
        <v>-</v>
      </c>
      <c r="N175" s="22">
        <v>46079.67927083333</v>
      </c>
      <c r="O175" s="20" t="str">
        <v>-</v>
      </c>
      <c r="P175" s="20" t="str">
        <v>通过渠道码 公众号-文章导流(文末)_周二 添加</v>
      </c>
      <c r="Q175" s="20" t="str">
        <v>扫描二维码</v>
      </c>
      <c r="R175" s="20" t="str">
        <v>o917H0obAftKjxhCb76hFJP8LCfs</v>
      </c>
      <c r="S175" s="20" t="str">
        <v>wmElzPCwAAq05YuC9HLQcSbirnwJF6dw</v>
      </c>
      <c r="T175" s="20" t="str">
        <v>-</v>
      </c>
      <c r="U175" s="20"/>
      <c r="V175" s="20"/>
      <c r="W175" s="20" t="str">
        <v>B0523_22D328A9397AF287709CE82E7BC3A45E5194F219CF554649F1C4F9C615435A82_D2064</v>
      </c>
      <c r="X175" s="20"/>
      <c r="Y175" s="20"/>
      <c r="Z175" s="20"/>
      <c r="AA175" s="20"/>
      <c r="AB175" s="20"/>
      <c r="AC175" s="20"/>
      <c r="AD175" s="20"/>
      <c r="AE175" s="20"/>
      <c r="AF175" s="20" t="str">
        <v>未知</v>
      </c>
      <c r="AG175" s="20" t="str">
        <v>-</v>
      </c>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t="str">
        <v>【9体142】</v>
      </c>
      <c r="CU175" s="20"/>
      <c r="CV175" s="20" t="str">
        <v>渠道_公众号_文章导流(文末)</v>
      </c>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row>
    <row r="176">
      <c r="A176" s="20" t="str">
        <v>折角线</v>
      </c>
      <c r="B176" s="20" t="str">
        <v>问 【9体142】 折角线</v>
      </c>
      <c r="C176" s="20" t="str">
        <v>B0523_AF790D7A1C3A19E3E8E33030C147500F5194F219CF554649F1C4F9C615435A82_D2064</v>
      </c>
      <c r="D176" s="20" t="str">
        <v>未流失</v>
      </c>
      <c r="E176" s="22"/>
      <c r="F176" s="20" t="str">
        <v>个人微信</v>
      </c>
      <c r="G176" s="20" t="str">
        <v>鱼丸115</v>
      </c>
      <c r="H176" s="20" t="str">
        <v>生财有术</v>
      </c>
      <c r="I176" s="20">
        <v>0</v>
      </c>
      <c r="J176" s="20">
        <v>0</v>
      </c>
      <c r="K176" s="22" t="str">
        <v>-</v>
      </c>
      <c r="L176" s="20" t="str">
        <v>问卷_已填,渠道_公众号_关注后+关键词,用户_新手期,【9体142】,【9进142】,体验营_直播</v>
      </c>
      <c r="M176" s="20" t="str">
        <v>-</v>
      </c>
      <c r="N176" s="22">
        <v>46079.68952546296</v>
      </c>
      <c r="O176" s="20" t="str">
        <v>-</v>
      </c>
      <c r="P176" s="20" t="str">
        <v>通过渠道码 公众号-关注后参与+关键词回复 添加</v>
      </c>
      <c r="Q176" s="20" t="str">
        <v>扫描二维码</v>
      </c>
      <c r="R176" s="20" t="str">
        <v>o917H0j9SjVhl992FOfk0ZVqaGP0</v>
      </c>
      <c r="S176" s="20" t="str">
        <v>wmElzPCwAADbkC1ynVXkVzJ60lX6r8Rg</v>
      </c>
      <c r="T176" s="20" t="str">
        <v>-</v>
      </c>
      <c r="U176" s="20"/>
      <c r="V176" s="20"/>
      <c r="W176" s="20" t="str">
        <v>B0523_AF790D7A1C3A19E3E8E33030C147500F5194F219CF554649F1C4F9C615435A82_D2064</v>
      </c>
      <c r="X176" s="20"/>
      <c r="Y176" s="20"/>
      <c r="Z176" s="20"/>
      <c r="AA176" s="20"/>
      <c r="AB176" s="20"/>
      <c r="AC176" s="20"/>
      <c r="AD176" s="20"/>
      <c r="AE176" s="20"/>
      <c r="AF176" s="20" t="str">
        <v>未知</v>
      </c>
      <c r="AG176" s="20" t="str">
        <v>-</v>
      </c>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t="str">
        <v>用户_新手期</v>
      </c>
      <c r="CG176" s="20"/>
      <c r="CH176" s="20"/>
      <c r="CI176" s="20"/>
      <c r="CJ176" s="20"/>
      <c r="CK176" s="20"/>
      <c r="CL176" s="20" t="str">
        <v>【9进142】</v>
      </c>
      <c r="CM176" s="20"/>
      <c r="CN176" s="20"/>
      <c r="CO176" s="20"/>
      <c r="CP176" s="20" t="str">
        <v>问卷_已填</v>
      </c>
      <c r="CQ176" s="20"/>
      <c r="CR176" s="20"/>
      <c r="CS176" s="20"/>
      <c r="CT176" s="20" t="str">
        <v>【9体142】</v>
      </c>
      <c r="CU176" s="20" t="str">
        <v>体验营_直播</v>
      </c>
      <c r="CV176" s="20" t="str">
        <v>渠道_公众号_关注后+关键词</v>
      </c>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row>
    <row r="177">
      <c r="A177" s="20" t="str">
        <v>TIM</v>
      </c>
      <c r="B177" s="20" t="str">
        <v>问 【9体142】 TIM</v>
      </c>
      <c r="C177" s="20" t="str">
        <v>B0523_EE84F6976B8437A5144C2648D04C04995194F219CF554649F1C4F9C615435A82_D2064</v>
      </c>
      <c r="D177" s="20" t="str">
        <v>未流失</v>
      </c>
      <c r="E177" s="22"/>
      <c r="F177" s="20" t="str">
        <v>个人微信</v>
      </c>
      <c r="G177" s="20" t="str">
        <v>鱼丸115</v>
      </c>
      <c r="H177" s="20" t="str">
        <v>生财有术</v>
      </c>
      <c r="I177" s="20">
        <v>0</v>
      </c>
      <c r="J177" s="20">
        <v>0</v>
      </c>
      <c r="K177" s="22" t="str">
        <v>-</v>
      </c>
      <c r="L177" s="20" t="str">
        <v>渠道_知识星球_搜索引擎,体验卡,体验营_直播,用户_探索期,【9体142】,问卷_已填</v>
      </c>
      <c r="M177" s="20" t="str">
        <v>-</v>
      </c>
      <c r="N177" s="22">
        <v>46079.69262731481</v>
      </c>
      <c r="O177" s="20" t="str">
        <v>-</v>
      </c>
      <c r="P177" s="20" t="str">
        <v>通过渠道码 知识星球-搜索引擎 添加</v>
      </c>
      <c r="Q177" s="20" t="str">
        <v>扫描二维码</v>
      </c>
      <c r="R177" s="20" t="str">
        <v>o917H0uAtwQq6P3bDaOYNttLzaiQ</v>
      </c>
      <c r="S177" s="20" t="str">
        <v>wmElzPCwAAhz6E9qSsbaG3VCuKG0HqVw</v>
      </c>
      <c r="T177" s="20" t="str">
        <v>-</v>
      </c>
      <c r="U177" s="20"/>
      <c r="V177" s="20"/>
      <c r="W177" s="20" t="str">
        <v>B0523_EE84F6976B8437A5144C2648D04C04995194F219CF554649F1C4F9C615435A82_D2064</v>
      </c>
      <c r="X177" s="20"/>
      <c r="Y177" s="20"/>
      <c r="Z177" s="20"/>
      <c r="AA177" s="20"/>
      <c r="AB177" s="20"/>
      <c r="AC177" s="20"/>
      <c r="AD177" s="20"/>
      <c r="AE177" s="20"/>
      <c r="AF177" s="20" t="str">
        <v>未知</v>
      </c>
      <c r="AG177" s="20" t="str">
        <v>-</v>
      </c>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t="str">
        <v>用户_探索期</v>
      </c>
      <c r="CG177" s="20"/>
      <c r="CH177" s="20"/>
      <c r="CI177" s="20"/>
      <c r="CJ177" s="20"/>
      <c r="CK177" s="20"/>
      <c r="CL177" s="20"/>
      <c r="CM177" s="20"/>
      <c r="CN177" s="20"/>
      <c r="CO177" s="20"/>
      <c r="CP177" s="20" t="str">
        <v>问卷_已填</v>
      </c>
      <c r="CQ177" s="20"/>
      <c r="CR177" s="20" t="str">
        <v>体验卡</v>
      </c>
      <c r="CS177" s="20"/>
      <c r="CT177" s="20" t="str">
        <v>【9体142】</v>
      </c>
      <c r="CU177" s="20" t="str">
        <v>体验营_直播</v>
      </c>
      <c r="CV177" s="20" t="str">
        <v>渠道_知识星球_搜索引擎</v>
      </c>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row>
    <row r="178">
      <c r="A178" s="20" t="str">
        <v>吴</v>
      </c>
      <c r="B178" s="20" t="str">
        <v>【9体142】 吴</v>
      </c>
      <c r="C178" s="21" t="str">
        <v>B0523_99E454577691102EEAF9742A42F628E05194F219CF554649F1C4F9C615435A82_D2064</v>
      </c>
      <c r="D178" s="20" t="str">
        <v>未流失</v>
      </c>
      <c r="E178" s="22"/>
      <c r="F178" s="20" t="str">
        <v>个人微信</v>
      </c>
      <c r="G178" s="20" t="str">
        <v>鱼丸115</v>
      </c>
      <c r="H178" s="20" t="str">
        <v>生财有术</v>
      </c>
      <c r="I178" s="20">
        <v>0</v>
      </c>
      <c r="J178" s="20">
        <v>0</v>
      </c>
      <c r="K178" s="22" t="str">
        <v>-</v>
      </c>
      <c r="L178" s="20" t="str">
        <v>【9体142】,渠道_公众号_生财AI精选</v>
      </c>
      <c r="M178" s="20" t="str">
        <v>-</v>
      </c>
      <c r="N178" s="22">
        <v>46079.70748842593</v>
      </c>
      <c r="O178" s="20" t="str">
        <v>-</v>
      </c>
      <c r="P178" s="20" t="str">
        <v>通过渠道码 公众号_生财AI精选（文末） 添加</v>
      </c>
      <c r="Q178" s="20" t="str">
        <v>扫描二维码</v>
      </c>
      <c r="R178" s="20" t="str">
        <v>o917H0hkxK0YxepqwGEEHJe-1qpo</v>
      </c>
      <c r="S178" s="20" t="str">
        <v>wmElzPCwAAR8XLyHVNdk_GdMDmTY8D7g</v>
      </c>
      <c r="T178" s="20" t="str">
        <v>-</v>
      </c>
      <c r="U178" s="21"/>
      <c r="V178" s="20"/>
      <c r="W178" s="21" t="str">
        <v>B0523_99E454577691102EEAF9742A42F628E05194F219CF554649F1C4F9C615435A82_D2064</v>
      </c>
      <c r="X178" s="20"/>
      <c r="Y178" s="20"/>
      <c r="Z178" s="20"/>
      <c r="AA178" s="20"/>
      <c r="AB178" s="20"/>
      <c r="AC178" s="20"/>
      <c r="AD178" s="20"/>
      <c r="AE178" s="20"/>
      <c r="AF178" s="20" t="str">
        <v>未知</v>
      </c>
      <c r="AG178" s="20" t="str">
        <v>-</v>
      </c>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t="str">
        <v>渠道_公众号_生财AI精选</v>
      </c>
      <c r="CK178" s="20"/>
      <c r="CL178" s="20"/>
      <c r="CM178" s="20"/>
      <c r="CN178" s="20"/>
      <c r="CO178" s="20"/>
      <c r="CP178" s="20"/>
      <c r="CQ178" s="20"/>
      <c r="CR178" s="20"/>
      <c r="CS178" s="20"/>
      <c r="CT178" s="20" t="str">
        <v>【9体142】</v>
      </c>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row>
    <row r="179">
      <c r="A179" s="20" t="str">
        <v>🥤Judy🐰🍉</v>
      </c>
      <c r="B179" s="20" t="str">
        <v>【9体142】 ?Judy??</v>
      </c>
      <c r="C179" s="21" t="str">
        <v>B0523_FF73DE86D06535548F94A124DBFD5D5E5194F219CF554649F1C4F9C615435A82_D2064</v>
      </c>
      <c r="D179" s="20" t="str">
        <v>未流失</v>
      </c>
      <c r="E179" s="22"/>
      <c r="F179" s="20" t="str">
        <v>个人微信</v>
      </c>
      <c r="G179" s="20" t="str">
        <v>鱼丸115</v>
      </c>
      <c r="H179" s="20" t="str">
        <v>生财有术</v>
      </c>
      <c r="I179" s="20">
        <v>0</v>
      </c>
      <c r="J179" s="20">
        <v>0</v>
      </c>
      <c r="K179" s="22" t="str">
        <v>-</v>
      </c>
      <c r="L179" s="20" t="str">
        <v>体验卡,【9体142】,渠道_用户分销_冬冬</v>
      </c>
      <c r="M179" s="20" t="str">
        <v>-</v>
      </c>
      <c r="N179" s="22">
        <v>46079.73709490741</v>
      </c>
      <c r="O179" s="20" t="str">
        <v>-</v>
      </c>
      <c r="P179" s="20" t="str">
        <v>其他渠道</v>
      </c>
      <c r="Q179" s="20" t="str">
        <v>扫描二维码</v>
      </c>
      <c r="R179" s="20" t="str">
        <v>o917H0nGfE4_uFTIvs7GERGqd14U</v>
      </c>
      <c r="S179" s="20" t="str">
        <v>wmElzPCwAAstPVr79gAMo4i03wcxMq8g</v>
      </c>
      <c r="T179" s="20" t="str">
        <v>-</v>
      </c>
      <c r="U179" s="21"/>
      <c r="V179" s="20"/>
      <c r="W179" s="21" t="str">
        <v>B0523_FF73DE86D06535548F94A124DBFD5D5E5194F219CF554649F1C4F9C615435A82_D2064</v>
      </c>
      <c r="X179" s="20"/>
      <c r="Y179" s="20"/>
      <c r="Z179" s="20"/>
      <c r="AA179" s="20"/>
      <c r="AB179" s="20"/>
      <c r="AC179" s="20"/>
      <c r="AD179" s="20"/>
      <c r="AE179" s="20"/>
      <c r="AF179" s="20" t="str">
        <v>未知</v>
      </c>
      <c r="AG179" s="20" t="str">
        <v>-</v>
      </c>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t="str">
        <v>渠道_用户分销_冬冬</v>
      </c>
      <c r="CF179" s="20"/>
      <c r="CG179" s="20"/>
      <c r="CH179" s="20"/>
      <c r="CI179" s="20"/>
      <c r="CJ179" s="20"/>
      <c r="CK179" s="20"/>
      <c r="CL179" s="20"/>
      <c r="CM179" s="20"/>
      <c r="CN179" s="20"/>
      <c r="CO179" s="20"/>
      <c r="CP179" s="20"/>
      <c r="CQ179" s="20"/>
      <c r="CR179" s="20" t="str">
        <v>体验卡</v>
      </c>
      <c r="CS179" s="20"/>
      <c r="CT179" s="20" t="str">
        <v>【9体142】</v>
      </c>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row>
    <row r="180">
      <c r="A180" s="20" t="str">
        <v>坚定的心</v>
      </c>
      <c r="B180" s="20" t="str">
        <v>【9体142】 坚定的心</v>
      </c>
      <c r="C180" s="21" t="str">
        <v>B0523_AE648F912206C2626043BC2704B795555194F219CF554649F1C4F9C615435A82_D2064</v>
      </c>
      <c r="D180" s="20" t="str">
        <v>未流失</v>
      </c>
      <c r="E180" s="22"/>
      <c r="F180" s="20" t="str">
        <v>个人微信</v>
      </c>
      <c r="G180" s="20" t="str">
        <v>鱼丸115</v>
      </c>
      <c r="H180" s="20" t="str">
        <v>生财有术</v>
      </c>
      <c r="I180" s="20">
        <v>0</v>
      </c>
      <c r="J180" s="20">
        <v>0</v>
      </c>
      <c r="K180" s="22" t="str">
        <v>-</v>
      </c>
      <c r="L180" s="20" t="str">
        <v>【9体142】,渠道_公众号_文章导流(文末),【9进142】</v>
      </c>
      <c r="M180" s="20" t="str">
        <v>-</v>
      </c>
      <c r="N180" s="22">
        <v>46079.742627314816</v>
      </c>
      <c r="O180" s="20" t="str">
        <v>-</v>
      </c>
      <c r="P180" s="20" t="str">
        <v>通过渠道码 公众号-文章导流(文末)_周二 添加</v>
      </c>
      <c r="Q180" s="20" t="str">
        <v>扫描二维码</v>
      </c>
      <c r="R180" s="20" t="str">
        <v>o917H0uuTcKanQ-zlyEjxUIo0jUc</v>
      </c>
      <c r="S180" s="20" t="str">
        <v>wmElzPCwAAI2hIsK-F8XyiBsjpPQQgqA</v>
      </c>
      <c r="T180" s="20" t="str">
        <v>-</v>
      </c>
      <c r="U180" s="20"/>
      <c r="V180" s="20"/>
      <c r="W180" s="21" t="str">
        <v>B0523_AE648F912206C2626043BC2704B795555194F219CF554649F1C4F9C615435A82_D2064</v>
      </c>
      <c r="X180" s="20"/>
      <c r="Y180" s="20"/>
      <c r="Z180" s="20"/>
      <c r="AA180" s="20"/>
      <c r="AB180" s="20"/>
      <c r="AC180" s="20"/>
      <c r="AD180" s="20"/>
      <c r="AE180" s="20"/>
      <c r="AF180" s="20" t="str">
        <v>未知</v>
      </c>
      <c r="AG180" s="20" t="str">
        <v>-</v>
      </c>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t="str">
        <v>【9进142】</v>
      </c>
      <c r="CM180" s="20"/>
      <c r="CN180" s="20"/>
      <c r="CO180" s="20"/>
      <c r="CP180" s="20"/>
      <c r="CQ180" s="20"/>
      <c r="CR180" s="20"/>
      <c r="CS180" s="20"/>
      <c r="CT180" s="20" t="str">
        <v>【9体142】</v>
      </c>
      <c r="CU180" s="20"/>
      <c r="CV180" s="20" t="str">
        <v>渠道_公众号_文章导流(文末)</v>
      </c>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row>
    <row r="181">
      <c r="A181" s="20" t="str">
        <v>不忘初心</v>
      </c>
      <c r="B181" s="20" t="str">
        <v>问 【9体142】 不忘初心</v>
      </c>
      <c r="C181" s="20" t="str">
        <v>B0523_8D5B166864F25EB07204BE3CDB4F75335194F219CF554649F1C4F9C615435A82_D2064</v>
      </c>
      <c r="D181" s="20" t="str">
        <v>未流失</v>
      </c>
      <c r="E181" s="22"/>
      <c r="F181" s="20" t="str">
        <v>个人微信</v>
      </c>
      <c r="G181" s="20" t="str">
        <v>鱼丸115</v>
      </c>
      <c r="H181" s="20" t="str">
        <v>生财有术</v>
      </c>
      <c r="I181" s="20">
        <v>0</v>
      </c>
      <c r="J181" s="20">
        <v>0</v>
      </c>
      <c r="K181" s="22" t="str">
        <v>-</v>
      </c>
      <c r="L181" s="20" t="str">
        <v>渠道_公众号_文章导流(文末),问卷_已填,用户_新手期,体验卡,【9体142】</v>
      </c>
      <c r="M181" s="20" t="str">
        <v>-</v>
      </c>
      <c r="N181" s="22">
        <v>46079.748252314814</v>
      </c>
      <c r="O181" s="20" t="str">
        <v>-</v>
      </c>
      <c r="P181" s="20" t="str">
        <v>通过渠道码 公众号-文章导流(文末)_周一 添加</v>
      </c>
      <c r="Q181" s="20" t="str">
        <v>扫描二维码</v>
      </c>
      <c r="R181" s="20" t="str">
        <v>o917H0jlO6Ly8uLiOqifigoi9bB8</v>
      </c>
      <c r="S181" s="20" t="str">
        <v>wmElzPCwAAmDr9H5OI8uWqLKkU0kN8Rw</v>
      </c>
      <c r="T181" s="20" t="str">
        <v>-</v>
      </c>
      <c r="U181" s="20"/>
      <c r="V181" s="20"/>
      <c r="W181" s="20" t="str">
        <v>B0523_8D5B166864F25EB07204BE3CDB4F75335194F219CF554649F1C4F9C615435A82_D2064</v>
      </c>
      <c r="X181" s="20"/>
      <c r="Y181" s="20"/>
      <c r="Z181" s="20"/>
      <c r="AA181" s="20"/>
      <c r="AB181" s="20"/>
      <c r="AC181" s="20"/>
      <c r="AD181" s="20"/>
      <c r="AE181" s="20"/>
      <c r="AF181" s="20" t="str">
        <v>未知</v>
      </c>
      <c r="AG181" s="20" t="str">
        <v>-</v>
      </c>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t="str">
        <v>用户_新手期</v>
      </c>
      <c r="CG181" s="20"/>
      <c r="CH181" s="20"/>
      <c r="CI181" s="20"/>
      <c r="CJ181" s="20"/>
      <c r="CK181" s="20"/>
      <c r="CL181" s="20"/>
      <c r="CM181" s="20"/>
      <c r="CN181" s="20"/>
      <c r="CO181" s="20"/>
      <c r="CP181" s="20" t="str">
        <v>问卷_已填</v>
      </c>
      <c r="CQ181" s="20"/>
      <c r="CR181" s="20" t="str">
        <v>体验卡</v>
      </c>
      <c r="CS181" s="20"/>
      <c r="CT181" s="20" t="str">
        <v>【9体142】</v>
      </c>
      <c r="CU181" s="20"/>
      <c r="CV181" s="20" t="str">
        <v>渠道_公众号_文章导流(文末)</v>
      </c>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row>
    <row r="182">
      <c r="A182" s="20" t="str">
        <v>尔康是朵朵朵花</v>
      </c>
      <c r="B182" s="20" t="str">
        <v>问 【9体142】 尔康是朵朵朵花</v>
      </c>
      <c r="C182" s="20" t="str">
        <v>B0523_8BEA9B88C395A1C251A93F7990E4E7105194F219CF554649F1C4F9C615435A82_D2064</v>
      </c>
      <c r="D182" s="20" t="str">
        <v>未流失</v>
      </c>
      <c r="E182" s="22"/>
      <c r="F182" s="20" t="str">
        <v>个人微信</v>
      </c>
      <c r="G182" s="20" t="str">
        <v>鱼丸115</v>
      </c>
      <c r="H182" s="20" t="str">
        <v>生财有术</v>
      </c>
      <c r="I182" s="20">
        <v>0</v>
      </c>
      <c r="J182" s="20">
        <v>0</v>
      </c>
      <c r="K182" s="22" t="str">
        <v>-</v>
      </c>
      <c r="L182" s="20" t="str">
        <v>【9体142】,用户_新手期,【9进142】,问卷_已填,渠道_公众号_文章导流(文末),体验卡</v>
      </c>
      <c r="M182" s="20" t="str">
        <v>-</v>
      </c>
      <c r="N182" s="22">
        <v>46079.76883101852</v>
      </c>
      <c r="O182" s="20" t="str">
        <v>-</v>
      </c>
      <c r="P182" s="20" t="str">
        <v>通过渠道码 公众号-文章导流(文末)_周二 添加</v>
      </c>
      <c r="Q182" s="20" t="str">
        <v>扫描二维码</v>
      </c>
      <c r="R182" s="20" t="str">
        <v>o917H0qIeKBuhfwe6RsjkPl5YjPM</v>
      </c>
      <c r="S182" s="20" t="str">
        <v>wmElzPCwAAetKYGhMuZOX2qYcwQRv3pw</v>
      </c>
      <c r="T182" s="20" t="str">
        <v>-</v>
      </c>
      <c r="U182" s="20"/>
      <c r="V182" s="20"/>
      <c r="W182" s="20" t="str">
        <v>B0523_8BEA9B88C395A1C251A93F7990E4E7105194F219CF554649F1C4F9C615435A82_D2064</v>
      </c>
      <c r="X182" s="20"/>
      <c r="Y182" s="20"/>
      <c r="Z182" s="20"/>
      <c r="AA182" s="20"/>
      <c r="AB182" s="20"/>
      <c r="AC182" s="20"/>
      <c r="AD182" s="20"/>
      <c r="AE182" s="20"/>
      <c r="AF182" s="20" t="str">
        <v>未知</v>
      </c>
      <c r="AG182" s="20" t="str">
        <v>-</v>
      </c>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t="str">
        <v>用户_新手期</v>
      </c>
      <c r="CG182" s="20"/>
      <c r="CH182" s="20"/>
      <c r="CI182" s="20"/>
      <c r="CJ182" s="20"/>
      <c r="CK182" s="20"/>
      <c r="CL182" s="20" t="str">
        <v>【9进142】</v>
      </c>
      <c r="CM182" s="20"/>
      <c r="CN182" s="20"/>
      <c r="CO182" s="20"/>
      <c r="CP182" s="20" t="str">
        <v>问卷_已填</v>
      </c>
      <c r="CQ182" s="20"/>
      <c r="CR182" s="20" t="str">
        <v>体验卡</v>
      </c>
      <c r="CS182" s="20"/>
      <c r="CT182" s="20" t="str">
        <v>【9体142】</v>
      </c>
      <c r="CU182" s="20"/>
      <c r="CV182" s="20" t="str">
        <v>渠道_公众号_文章导流(文末)</v>
      </c>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row>
    <row r="183">
      <c r="A183" s="20" t="str">
        <v>Anya安安本人（9-23点）</v>
      </c>
      <c r="B183" s="20" t="str">
        <v>【9体142】 Anya安安本人（9-2</v>
      </c>
      <c r="C183" s="21" t="str">
        <v>B0523_38BF3E00028FD2D2FCF6D2C66DEBF2EA5194F219CF554649F1C4F9C615435A82_D2064</v>
      </c>
      <c r="D183" s="20" t="str">
        <v>未流失</v>
      </c>
      <c r="E183" s="22"/>
      <c r="F183" s="20" t="str">
        <v>个人微信</v>
      </c>
      <c r="G183" s="20" t="str">
        <v>鱼丸115</v>
      </c>
      <c r="H183" s="20" t="str">
        <v>生财有术</v>
      </c>
      <c r="I183" s="20">
        <v>0</v>
      </c>
      <c r="J183" s="20">
        <v>0</v>
      </c>
      <c r="K183" s="22" t="str">
        <v>-</v>
      </c>
      <c r="L183" s="20" t="str">
        <v>渠道_用户分销_李子慕,【9体142】</v>
      </c>
      <c r="M183" s="20" t="str">
        <v>-</v>
      </c>
      <c r="N183" s="22">
        <v>46079.77342592592</v>
      </c>
      <c r="O183" s="20" t="str">
        <v>-</v>
      </c>
      <c r="P183" s="20" t="str">
        <v>其他渠道</v>
      </c>
      <c r="Q183" s="20" t="str">
        <v>扫描二维码</v>
      </c>
      <c r="R183" s="20" t="str">
        <v>o917H0oIApoNWOnMJ6Nm4KCja0S8</v>
      </c>
      <c r="S183" s="20" t="str">
        <v>wmElzPCwAAxt4vtS3prLWxoLqr7DEZgg</v>
      </c>
      <c r="T183" s="20" t="str">
        <v>-</v>
      </c>
      <c r="U183" s="20"/>
      <c r="V183" s="20"/>
      <c r="W183" s="21" t="str">
        <v>B0523_38BF3E00028FD2D2FCF6D2C66DEBF2EA5194F219CF554649F1C4F9C615435A82_D2064</v>
      </c>
      <c r="X183" s="20"/>
      <c r="Y183" s="20"/>
      <c r="Z183" s="20"/>
      <c r="AA183" s="20"/>
      <c r="AB183" s="20"/>
      <c r="AC183" s="20"/>
      <c r="AD183" s="20"/>
      <c r="AE183" s="20"/>
      <c r="AF183" s="20" t="str">
        <v>未知</v>
      </c>
      <c r="AG183" s="20" t="str">
        <v>-</v>
      </c>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t="str">
        <v>渠道_用户分销_李子慕</v>
      </c>
      <c r="CF183" s="20"/>
      <c r="CG183" s="20"/>
      <c r="CH183" s="20"/>
      <c r="CI183" s="20"/>
      <c r="CJ183" s="20"/>
      <c r="CK183" s="20"/>
      <c r="CL183" s="20"/>
      <c r="CM183" s="20"/>
      <c r="CN183" s="20"/>
      <c r="CO183" s="20"/>
      <c r="CP183" s="20"/>
      <c r="CQ183" s="20"/>
      <c r="CR183" s="20"/>
      <c r="CS183" s="20"/>
      <c r="CT183" s="20" t="str">
        <v>【9体142】</v>
      </c>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row>
    <row r="184">
      <c r="A184" s="20" t="str">
        <v>轻宿民宿</v>
      </c>
      <c r="B184" s="20" t="str">
        <v>【9体142】 轻宿民宿</v>
      </c>
      <c r="C184" s="21" t="str">
        <v>B0523_4F3CF4A18983A1D5602B56E0077FBF045194F219CF554649F1C4F9C615435A82_D2064</v>
      </c>
      <c r="D184" s="20" t="str">
        <v>未流失</v>
      </c>
      <c r="E184" s="22"/>
      <c r="F184" s="20" t="str">
        <v>个人微信</v>
      </c>
      <c r="G184" s="20" t="str">
        <v>鱼丸115</v>
      </c>
      <c r="H184" s="20" t="str">
        <v>生财有术</v>
      </c>
      <c r="I184" s="20">
        <v>0</v>
      </c>
      <c r="J184" s="20">
        <v>0</v>
      </c>
      <c r="K184" s="22" t="str">
        <v>-</v>
      </c>
      <c r="L184" s="20" t="str">
        <v>【9体142】,体验卡,用户_探索期,体验营_直播,渠道_知识星球_搜索引擎</v>
      </c>
      <c r="M184" s="20" t="str">
        <v>-</v>
      </c>
      <c r="N184" s="22">
        <v>46079.77732638889</v>
      </c>
      <c r="O184" s="20" t="str">
        <v>-</v>
      </c>
      <c r="P184" s="20" t="str">
        <v>通过渠道码 知识星球-搜索引擎 添加</v>
      </c>
      <c r="Q184" s="20" t="str">
        <v>扫描二维码</v>
      </c>
      <c r="R184" s="20" t="str">
        <v>o917H0jZqbTyIGkiEmMZ8UzT1SVM</v>
      </c>
      <c r="S184" s="20" t="str">
        <v>wmElzPCwAA79qAOSSWocr9qTQBmE14KQ</v>
      </c>
      <c r="T184" s="20" t="str">
        <v>-</v>
      </c>
      <c r="U184" s="20"/>
      <c r="V184" s="20"/>
      <c r="W184" s="21" t="str">
        <v>B0523_4F3CF4A18983A1D5602B56E0077FBF045194F219CF554649F1C4F9C615435A82_D2064</v>
      </c>
      <c r="X184" s="20"/>
      <c r="Y184" s="20"/>
      <c r="Z184" s="20"/>
      <c r="AA184" s="20"/>
      <c r="AB184" s="20"/>
      <c r="AC184" s="20"/>
      <c r="AD184" s="20"/>
      <c r="AE184" s="20"/>
      <c r="AF184" s="20" t="str">
        <v>未知</v>
      </c>
      <c r="AG184" s="20" t="str">
        <v>-</v>
      </c>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t="str">
        <v>用户_探索期</v>
      </c>
      <c r="CG184" s="20"/>
      <c r="CH184" s="20"/>
      <c r="CI184" s="20"/>
      <c r="CJ184" s="20"/>
      <c r="CK184" s="20"/>
      <c r="CL184" s="20"/>
      <c r="CM184" s="20"/>
      <c r="CN184" s="20"/>
      <c r="CO184" s="20"/>
      <c r="CP184" s="20"/>
      <c r="CQ184" s="20"/>
      <c r="CR184" s="20" t="str">
        <v>体验卡</v>
      </c>
      <c r="CS184" s="20"/>
      <c r="CT184" s="20" t="str">
        <v>【9体142】</v>
      </c>
      <c r="CU184" s="20" t="str">
        <v>体验营_直播</v>
      </c>
      <c r="CV184" s="20" t="str">
        <v>渠道_知识星球_搜索引擎</v>
      </c>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row>
    <row r="185">
      <c r="A185" s="20" t="str">
        <v>鱼块.\</v>
      </c>
      <c r="B185" s="20" t="str">
        <v>问 【9体142】 鱼块.\</v>
      </c>
      <c r="C185" s="20" t="str">
        <v>B0523_498F7C475A8D8D26793C1FD5D64F23DD5194F219CF554649F1C4F9C615435A82_D2064</v>
      </c>
      <c r="D185" s="20" t="str">
        <v>未流失</v>
      </c>
      <c r="E185" s="22"/>
      <c r="F185" s="20" t="str">
        <v>个人微信</v>
      </c>
      <c r="G185" s="20" t="str">
        <v>鱼丸115</v>
      </c>
      <c r="H185" s="20" t="str">
        <v>生财有术</v>
      </c>
      <c r="I185" s="20">
        <v>0</v>
      </c>
      <c r="J185" s="20">
        <v>0</v>
      </c>
      <c r="K185" s="22" t="str">
        <v>-</v>
      </c>
      <c r="L185" s="20" t="str">
        <v>渠道_公众号_菜单免费体验,问卷_已填,体验卡,用户_新手期,【9体142】</v>
      </c>
      <c r="M185" s="20" t="str">
        <v>-</v>
      </c>
      <c r="N185" s="22">
        <v>46079.78089120371</v>
      </c>
      <c r="O185" s="20" t="str">
        <v>-</v>
      </c>
      <c r="P185" s="20" t="str">
        <v>通过渠道码 公众号-菜单栏联系我们/免费体验营 添加</v>
      </c>
      <c r="Q185" s="20" t="str">
        <v>扫描二维码</v>
      </c>
      <c r="R185" s="20" t="str">
        <v>o917H0qbSq00hiHGyClT0-CDAphc</v>
      </c>
      <c r="S185" s="20" t="str">
        <v>wmElzPCwAA7PfCgUGnAf2HLtVoBF4TLg</v>
      </c>
      <c r="T185" s="20" t="str">
        <v>-</v>
      </c>
      <c r="U185" s="20"/>
      <c r="V185" s="20"/>
      <c r="W185" s="20" t="str">
        <v>B0523_498F7C475A8D8D26793C1FD5D64F23DD5194F219CF554649F1C4F9C615435A82_D2064</v>
      </c>
      <c r="X185" s="20"/>
      <c r="Y185" s="20"/>
      <c r="Z185" s="20"/>
      <c r="AA185" s="20"/>
      <c r="AB185" s="20"/>
      <c r="AC185" s="20"/>
      <c r="AD185" s="20"/>
      <c r="AE185" s="20"/>
      <c r="AF185" s="20" t="str">
        <v>未知</v>
      </c>
      <c r="AG185" s="20" t="str">
        <v>-</v>
      </c>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t="str">
        <v>用户_新手期</v>
      </c>
      <c r="CG185" s="20"/>
      <c r="CH185" s="20"/>
      <c r="CI185" s="20"/>
      <c r="CJ185" s="20"/>
      <c r="CK185" s="20"/>
      <c r="CL185" s="20"/>
      <c r="CM185" s="20"/>
      <c r="CN185" s="20"/>
      <c r="CO185" s="20"/>
      <c r="CP185" s="20" t="str">
        <v>问卷_已填</v>
      </c>
      <c r="CQ185" s="20"/>
      <c r="CR185" s="20" t="str">
        <v>体验卡</v>
      </c>
      <c r="CS185" s="20"/>
      <c r="CT185" s="20" t="str">
        <v>【9体142】</v>
      </c>
      <c r="CU185" s="20"/>
      <c r="CV185" s="20" t="str">
        <v>渠道_公众号_菜单免费体验</v>
      </c>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row>
    <row r="186">
      <c r="A186" s="20" t="str">
        <v>雨宸</v>
      </c>
      <c r="B186" s="20" t="str">
        <v>【9体142】 雨宸</v>
      </c>
      <c r="C186" s="20" t="str">
        <v>B0523_1BB8354668367E63A15F42A29F340EBA5194F219CF554649F1C4F9C615435A82_D2064</v>
      </c>
      <c r="D186" s="20" t="str">
        <v>未流失</v>
      </c>
      <c r="E186" s="22"/>
      <c r="F186" s="20" t="str">
        <v>个人微信</v>
      </c>
      <c r="G186" s="20" t="str">
        <v>鱼丸115</v>
      </c>
      <c r="H186" s="20" t="str">
        <v>生财有术</v>
      </c>
      <c r="I186" s="20">
        <v>0</v>
      </c>
      <c r="J186" s="20">
        <v>0</v>
      </c>
      <c r="K186" s="22" t="str">
        <v>-</v>
      </c>
      <c r="L186" s="20" t="str">
        <v>体验卡,【9体142】,渠道_用户分销_拨锣</v>
      </c>
      <c r="M186" s="20" t="str">
        <v>-</v>
      </c>
      <c r="N186" s="22">
        <v>46079.79813657407</v>
      </c>
      <c r="O186" s="20" t="str">
        <v>-</v>
      </c>
      <c r="P186" s="20" t="str">
        <v>其他渠道</v>
      </c>
      <c r="Q186" s="20" t="str">
        <v>扫描二维码</v>
      </c>
      <c r="R186" s="20" t="str">
        <v>o917H0j6egh7VJps57Tl6gSuNrw8</v>
      </c>
      <c r="S186" s="20" t="str">
        <v>wmElzPCwAAkuPhelgDJZlKrbCyeNK5cQ</v>
      </c>
      <c r="T186" s="20" t="str">
        <v>-</v>
      </c>
      <c r="U186" s="20"/>
      <c r="V186" s="20"/>
      <c r="W186" s="20" t="str">
        <v>B0523_1BB8354668367E63A15F42A29F340EBA5194F219CF554649F1C4F9C615435A82_D2064</v>
      </c>
      <c r="X186" s="20"/>
      <c r="Y186" s="20"/>
      <c r="Z186" s="20"/>
      <c r="AA186" s="20"/>
      <c r="AB186" s="20"/>
      <c r="AC186" s="20"/>
      <c r="AD186" s="20"/>
      <c r="AE186" s="20"/>
      <c r="AF186" s="20" t="str">
        <v>未知</v>
      </c>
      <c r="AG186" s="20" t="str">
        <v>-</v>
      </c>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t="str">
        <v>渠道_用户分销_拨锣</v>
      </c>
      <c r="CF186" s="20"/>
      <c r="CG186" s="20"/>
      <c r="CH186" s="20"/>
      <c r="CI186" s="20"/>
      <c r="CJ186" s="20"/>
      <c r="CK186" s="20"/>
      <c r="CL186" s="20"/>
      <c r="CM186" s="20"/>
      <c r="CN186" s="20"/>
      <c r="CO186" s="20"/>
      <c r="CP186" s="20"/>
      <c r="CQ186" s="20"/>
      <c r="CR186" s="20" t="str">
        <v>体验卡</v>
      </c>
      <c r="CS186" s="20"/>
      <c r="CT186" s="20" t="str">
        <v>【9体142】</v>
      </c>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row>
    <row r="187">
      <c r="A187" s="20" t="str">
        <v>日拱一卒</v>
      </c>
      <c r="B187" s="20" t="str">
        <v>【9体142】 日拱一卒</v>
      </c>
      <c r="C187" s="20" t="str">
        <v>B0523_69FD2468488DBBBCB3EA3DF02FDBAB2F5194F219CF554649F1C4F9C615435A82_D2064</v>
      </c>
      <c r="D187" s="20" t="str">
        <v>未流失</v>
      </c>
      <c r="E187" s="22"/>
      <c r="F187" s="20" t="str">
        <v>个人微信</v>
      </c>
      <c r="G187" s="20" t="str">
        <v>鱼丸115</v>
      </c>
      <c r="H187" s="20" t="str">
        <v>生财有术</v>
      </c>
      <c r="I187" s="20">
        <v>0</v>
      </c>
      <c r="J187" s="20">
        <v>0</v>
      </c>
      <c r="K187" s="22" t="str">
        <v>-</v>
      </c>
      <c r="L187" s="20" t="str">
        <v>【9体142】,体验营_直播,体验卡,用户_探索期,渠道_知识星球_搜索引擎</v>
      </c>
      <c r="M187" s="20" t="str">
        <v>-</v>
      </c>
      <c r="N187" s="22">
        <v>46079.80515046296</v>
      </c>
      <c r="O187" s="20" t="str">
        <v>-</v>
      </c>
      <c r="P187" s="20" t="str">
        <v>通过渠道码 知识星球-搜索引擎 添加</v>
      </c>
      <c r="Q187" s="20" t="str">
        <v>扫描二维码</v>
      </c>
      <c r="R187" s="20" t="str">
        <v>o917H0mN9aV6G-qBNBFGY7m6HEpk</v>
      </c>
      <c r="S187" s="20" t="str">
        <v>wmElzPCwAAvVX5XPAZV-ZjqLBkoWp1_w</v>
      </c>
      <c r="T187" s="20" t="str">
        <v>-</v>
      </c>
      <c r="U187" s="20"/>
      <c r="V187" s="20"/>
      <c r="W187" s="20" t="str">
        <v>B0523_69FD2468488DBBBCB3EA3DF02FDBAB2F5194F219CF554649F1C4F9C615435A82_D2064</v>
      </c>
      <c r="X187" s="20"/>
      <c r="Y187" s="20"/>
      <c r="Z187" s="20"/>
      <c r="AA187" s="20"/>
      <c r="AB187" s="20"/>
      <c r="AC187" s="20"/>
      <c r="AD187" s="20"/>
      <c r="AE187" s="20"/>
      <c r="AF187" s="20" t="str">
        <v>未知</v>
      </c>
      <c r="AG187" s="20" t="str">
        <v>-</v>
      </c>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t="str">
        <v>用户_探索期</v>
      </c>
      <c r="CG187" s="20"/>
      <c r="CH187" s="20"/>
      <c r="CI187" s="20"/>
      <c r="CJ187" s="20"/>
      <c r="CK187" s="20"/>
      <c r="CL187" s="20"/>
      <c r="CM187" s="20"/>
      <c r="CN187" s="20"/>
      <c r="CO187" s="20"/>
      <c r="CP187" s="20"/>
      <c r="CQ187" s="20"/>
      <c r="CR187" s="20" t="str">
        <v>体验卡</v>
      </c>
      <c r="CS187" s="20"/>
      <c r="CT187" s="20" t="str">
        <v>【9体142】</v>
      </c>
      <c r="CU187" s="20" t="str">
        <v>体验营_直播</v>
      </c>
      <c r="CV187" s="20" t="str">
        <v>渠道_知识星球_搜索引擎</v>
      </c>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row>
    <row r="188">
      <c r="A188" s="20" t="str">
        <v>金小主</v>
      </c>
      <c r="B188" s="20" t="str">
        <v>【9体142】 金小主</v>
      </c>
      <c r="C188" s="21" t="str">
        <v>B0523_0E87BA9728DE93139126813C52CBFFC05194F219CF554649F1C4F9C615435A82_D2064</v>
      </c>
      <c r="D188" s="20" t="str">
        <v>未流失</v>
      </c>
      <c r="E188" s="22"/>
      <c r="F188" s="20" t="str">
        <v>个人微信</v>
      </c>
      <c r="G188" s="20" t="str">
        <v>鱼丸115</v>
      </c>
      <c r="H188" s="20" t="str">
        <v>生财有术</v>
      </c>
      <c r="I188" s="20">
        <v>0</v>
      </c>
      <c r="J188" s="20">
        <v>0</v>
      </c>
      <c r="K188" s="22" t="str">
        <v>-</v>
      </c>
      <c r="L188" s="20" t="str">
        <v>【9体142】,渠道_公众号_文章导流(文末)</v>
      </c>
      <c r="M188" s="20" t="str">
        <v>-</v>
      </c>
      <c r="N188" s="22">
        <v>46079.81767361111</v>
      </c>
      <c r="O188" s="20" t="str">
        <v>-</v>
      </c>
      <c r="P188" s="20" t="str">
        <v>通过渠道码 公众号-文章导流(文末)_周二 添加</v>
      </c>
      <c r="Q188" s="20" t="str">
        <v>扫描二维码</v>
      </c>
      <c r="R188" s="20" t="str">
        <v>o917H0igwtyrekohiv4V6BxW5Ev4</v>
      </c>
      <c r="S188" s="20" t="str">
        <v>wmElzPCwAAchKXSAyfD4M3Zw2EUGx9oA</v>
      </c>
      <c r="T188" s="20" t="str">
        <v>-</v>
      </c>
      <c r="U188" s="20"/>
      <c r="V188" s="20"/>
      <c r="W188" s="21" t="str">
        <v>B0523_0E87BA9728DE93139126813C52CBFFC05194F219CF554649F1C4F9C615435A82_D2064</v>
      </c>
      <c r="X188" s="20"/>
      <c r="Y188" s="20"/>
      <c r="Z188" s="20"/>
      <c r="AA188" s="20"/>
      <c r="AB188" s="20"/>
      <c r="AC188" s="20"/>
      <c r="AD188" s="20"/>
      <c r="AE188" s="20"/>
      <c r="AF188" s="20" t="str">
        <v>未知</v>
      </c>
      <c r="AG188" s="20" t="str">
        <v>-</v>
      </c>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t="str">
        <v>【9体142】</v>
      </c>
      <c r="CU188" s="20"/>
      <c r="CV188" s="20" t="str">
        <v>渠道_公众号_文章导流(文末)</v>
      </c>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row>
    <row r="189">
      <c r="A189" s="20" t="str">
        <v>小北</v>
      </c>
      <c r="B189" s="20" t="str">
        <v>【9体142】 小北</v>
      </c>
      <c r="C189" s="21" t="str">
        <v>B0523_997130E20B44D6C9B68D7087FC3C7C775194F219CF554649F1C4F9C615435A82_D2064</v>
      </c>
      <c r="D189" s="20" t="str">
        <v>未流失</v>
      </c>
      <c r="E189" s="22"/>
      <c r="F189" s="20" t="str">
        <v>个人微信</v>
      </c>
      <c r="G189" s="20" t="str">
        <v>鱼丸115</v>
      </c>
      <c r="H189" s="20" t="str">
        <v>生财有术</v>
      </c>
      <c r="I189" s="20">
        <v>0</v>
      </c>
      <c r="J189" s="20">
        <v>0</v>
      </c>
      <c r="K189" s="22" t="str">
        <v>-</v>
      </c>
      <c r="L189" s="20" t="str">
        <v>体验营_直播,渠道_知识星球_搜索引擎,【9体142】</v>
      </c>
      <c r="M189" s="20" t="str">
        <v>-</v>
      </c>
      <c r="N189" s="22">
        <v>46079.828738425924</v>
      </c>
      <c r="O189" s="20" t="str">
        <v>-</v>
      </c>
      <c r="P189" s="20" t="str">
        <v>通过渠道码 知识星球-搜索引擎 添加</v>
      </c>
      <c r="Q189" s="20" t="str">
        <v>扫描二维码</v>
      </c>
      <c r="R189" s="20" t="str">
        <v>o917H0i0HHdKXnFg2E1kMcjZHEUE</v>
      </c>
      <c r="S189" s="20" t="str">
        <v>wmElzPCwAAyvBOL1Y-zUARcfc6cK2jVw</v>
      </c>
      <c r="T189" s="20" t="str">
        <v>-</v>
      </c>
      <c r="U189" s="21"/>
      <c r="V189" s="20"/>
      <c r="W189" s="21" t="str">
        <v>B0523_997130E20B44D6C9B68D7087FC3C7C775194F219CF554649F1C4F9C615435A82_D2064</v>
      </c>
      <c r="X189" s="20"/>
      <c r="Y189" s="20"/>
      <c r="Z189" s="20"/>
      <c r="AA189" s="20"/>
      <c r="AB189" s="20"/>
      <c r="AC189" s="20"/>
      <c r="AD189" s="20"/>
      <c r="AE189" s="20"/>
      <c r="AF189" s="20" t="str">
        <v>未知</v>
      </c>
      <c r="AG189" s="20" t="str">
        <v>-</v>
      </c>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t="str">
        <v>【9体142】</v>
      </c>
      <c r="CU189" s="20" t="str">
        <v>体验营_直播</v>
      </c>
      <c r="CV189" s="20" t="str">
        <v>渠道_知识星球_搜索引擎</v>
      </c>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row>
    <row r="190">
      <c r="A190" s="20" t="str">
        <v>bayern39</v>
      </c>
      <c r="B190" s="20" t="str">
        <v>问 【9体142】 bayern39</v>
      </c>
      <c r="C190" s="20" t="str">
        <v>B0523_48294A0EE2423FF7471392B95B9D7D065194F219CF554649F1C4F9C615435A82_D2064</v>
      </c>
      <c r="D190" s="20" t="str">
        <v>未流失</v>
      </c>
      <c r="E190" s="22"/>
      <c r="F190" s="20" t="str">
        <v>个人微信</v>
      </c>
      <c r="G190" s="20" t="str">
        <v>鱼丸115</v>
      </c>
      <c r="H190" s="20" t="str">
        <v>生财有术</v>
      </c>
      <c r="I190" s="20">
        <v>0</v>
      </c>
      <c r="J190" s="20">
        <v>0</v>
      </c>
      <c r="K190" s="22" t="str">
        <v>-</v>
      </c>
      <c r="L190" s="20" t="str">
        <v>用户_探索期,问卷_已填,渠道_公众号_文章导流(文末),【9体142】</v>
      </c>
      <c r="M190" s="20" t="str">
        <v>-</v>
      </c>
      <c r="N190" s="22">
        <v>46079.84027777778</v>
      </c>
      <c r="O190" s="20" t="str">
        <v>-</v>
      </c>
      <c r="P190" s="20" t="str">
        <v>通过渠道码 公众号-文末导流—纯文字测试 添加</v>
      </c>
      <c r="Q190" s="20" t="str">
        <v>扫描二维码</v>
      </c>
      <c r="R190" s="20" t="str">
        <v>o917H0r0og6i3KUlwtMUOxaJLdAE</v>
      </c>
      <c r="S190" s="20" t="str">
        <v>wmElzPCwAA5FrWuxAZiq7KnaRjjBizDg</v>
      </c>
      <c r="T190" s="20" t="str">
        <v>-</v>
      </c>
      <c r="U190" s="20"/>
      <c r="V190" s="20"/>
      <c r="W190" s="20" t="str">
        <v>B0523_48294A0EE2423FF7471392B95B9D7D065194F219CF554649F1C4F9C615435A82_D2064</v>
      </c>
      <c r="X190" s="20"/>
      <c r="Y190" s="20"/>
      <c r="Z190" s="20"/>
      <c r="AA190" s="20"/>
      <c r="AB190" s="20"/>
      <c r="AC190" s="20"/>
      <c r="AD190" s="20"/>
      <c r="AE190" s="20"/>
      <c r="AF190" s="20" t="str">
        <v>未知</v>
      </c>
      <c r="AG190" s="20" t="str">
        <v>-</v>
      </c>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t="str">
        <v>用户_探索期</v>
      </c>
      <c r="CG190" s="20"/>
      <c r="CH190" s="20"/>
      <c r="CI190" s="20"/>
      <c r="CJ190" s="20"/>
      <c r="CK190" s="20"/>
      <c r="CL190" s="20"/>
      <c r="CM190" s="20"/>
      <c r="CN190" s="20"/>
      <c r="CO190" s="20"/>
      <c r="CP190" s="20" t="str">
        <v>问卷_已填</v>
      </c>
      <c r="CQ190" s="20"/>
      <c r="CR190" s="20"/>
      <c r="CS190" s="20"/>
      <c r="CT190" s="20" t="str">
        <v>【9体142】</v>
      </c>
      <c r="CU190" s="20"/>
      <c r="CV190" s="20" t="str">
        <v>渠道_公众号_文章导流(文末)</v>
      </c>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row>
    <row r="191">
      <c r="A191" s="20" t="str">
        <v>大魔王城</v>
      </c>
      <c r="B191" s="20" t="str">
        <v>问 【9体142】 大魔王城</v>
      </c>
      <c r="C191" s="21" t="str">
        <v>B0523_B34CA71D83D10DDB18057212706827E95194F219CF554649F1C4F9C615435A82_D2064</v>
      </c>
      <c r="D191" s="20" t="str">
        <v>未流失</v>
      </c>
      <c r="E191" s="22"/>
      <c r="F191" s="20" t="str">
        <v>个人微信</v>
      </c>
      <c r="G191" s="20" t="str">
        <v>鱼丸115</v>
      </c>
      <c r="H191" s="20" t="str">
        <v>生财有术</v>
      </c>
      <c r="I191" s="20">
        <v>0</v>
      </c>
      <c r="J191" s="20">
        <v>0</v>
      </c>
      <c r="K191" s="22" t="str">
        <v>-</v>
      </c>
      <c r="L191" s="20" t="str">
        <v>问卷_已填,渠道_公众号_菜单免费体验,【9体142】,体验卡,用户_新手期</v>
      </c>
      <c r="M191" s="20" t="str">
        <v>-</v>
      </c>
      <c r="N191" s="22">
        <v>46079.84327546296</v>
      </c>
      <c r="O191" s="20" t="str">
        <v>-</v>
      </c>
      <c r="P191" s="20" t="str">
        <v>通过渠道码 公众号-菜单栏联系我们/免费体验营 添加</v>
      </c>
      <c r="Q191" s="20" t="str">
        <v>扫描二维码</v>
      </c>
      <c r="R191" s="20" t="str">
        <v>o917H0vOf6vRVxo6XfENaCALjGDk</v>
      </c>
      <c r="S191" s="20" t="str">
        <v>wmElzPCwAAZvaeCYuRCTNb2Dx5Zxnpzw</v>
      </c>
      <c r="T191" s="20" t="str">
        <v>-</v>
      </c>
      <c r="U191" s="21"/>
      <c r="V191" s="20"/>
      <c r="W191" s="21" t="str">
        <v>B0523_B34CA71D83D10DDB18057212706827E95194F219CF554649F1C4F9C615435A82_D2064</v>
      </c>
      <c r="X191" s="20"/>
      <c r="Y191" s="20"/>
      <c r="Z191" s="20"/>
      <c r="AA191" s="20"/>
      <c r="AB191" s="20"/>
      <c r="AC191" s="20"/>
      <c r="AD191" s="20"/>
      <c r="AE191" s="20"/>
      <c r="AF191" s="20" t="str">
        <v>未知</v>
      </c>
      <c r="AG191" s="20" t="str">
        <v>-</v>
      </c>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t="str">
        <v>用户_新手期</v>
      </c>
      <c r="CG191" s="20"/>
      <c r="CH191" s="20"/>
      <c r="CI191" s="20"/>
      <c r="CJ191" s="20"/>
      <c r="CK191" s="20"/>
      <c r="CL191" s="20"/>
      <c r="CM191" s="20"/>
      <c r="CN191" s="20"/>
      <c r="CO191" s="20"/>
      <c r="CP191" s="20" t="str">
        <v>问卷_已填</v>
      </c>
      <c r="CQ191" s="20"/>
      <c r="CR191" s="20" t="str">
        <v>体验卡</v>
      </c>
      <c r="CS191" s="20"/>
      <c r="CT191" s="20" t="str">
        <v>【9体142】</v>
      </c>
      <c r="CU191" s="20"/>
      <c r="CV191" s="20" t="str">
        <v>渠道_公众号_菜单免费体验</v>
      </c>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row>
    <row r="192">
      <c r="A192" s="20" t="str">
        <v>大山</v>
      </c>
      <c r="B192" s="20" t="str">
        <v>【9体142】 大山</v>
      </c>
      <c r="C192" s="21" t="str">
        <v>B0523_FED5AC2D2CC6BBF378C2FAEBDCB4FEAD5194F219CF554649F1C4F9C615435A82_D2064</v>
      </c>
      <c r="D192" s="20" t="str">
        <v>未流失</v>
      </c>
      <c r="E192" s="22"/>
      <c r="F192" s="20" t="str">
        <v>个人微信</v>
      </c>
      <c r="G192" s="20" t="str">
        <v>鱼丸115</v>
      </c>
      <c r="H192" s="20" t="str">
        <v>生财有术</v>
      </c>
      <c r="I192" s="20">
        <v>0</v>
      </c>
      <c r="J192" s="20">
        <v>0</v>
      </c>
      <c r="K192" s="22" t="str">
        <v>-</v>
      </c>
      <c r="L192" s="20" t="str">
        <v>【9进142】,【9体142】,渠道_公众号_关注后+关键词,体验营_直播</v>
      </c>
      <c r="M192" s="20" t="str">
        <v>-</v>
      </c>
      <c r="N192" s="22">
        <v>46079.85396990741</v>
      </c>
      <c r="O192" s="20" t="str">
        <v>-</v>
      </c>
      <c r="P192" s="20" t="str">
        <v>通过渠道码 公众号-关注后参与+关键词回复 添加</v>
      </c>
      <c r="Q192" s="20" t="str">
        <v>扫描二维码</v>
      </c>
      <c r="R192" s="20" t="str">
        <v>o917H0kFD_ZNmgTMljGmq63My87Y</v>
      </c>
      <c r="S192" s="20" t="str">
        <v>wmElzPCwAAOOMkcXXWyIl7E_gsf5ZSvA</v>
      </c>
      <c r="T192" s="20" t="str">
        <v>-</v>
      </c>
      <c r="U192" s="21"/>
      <c r="V192" s="20"/>
      <c r="W192" s="21" t="str">
        <v>B0523_FED5AC2D2CC6BBF378C2FAEBDCB4FEAD5194F219CF554649F1C4F9C615435A82_D2064</v>
      </c>
      <c r="X192" s="20"/>
      <c r="Y192" s="20"/>
      <c r="Z192" s="20"/>
      <c r="AA192" s="20"/>
      <c r="AB192" s="20"/>
      <c r="AC192" s="20"/>
      <c r="AD192" s="20"/>
      <c r="AE192" s="20"/>
      <c r="AF192" s="20" t="str">
        <v>未知</v>
      </c>
      <c r="AG192" s="20" t="str">
        <v>-</v>
      </c>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t="str">
        <v>【9进142】</v>
      </c>
      <c r="CM192" s="20"/>
      <c r="CN192" s="20"/>
      <c r="CO192" s="20"/>
      <c r="CP192" s="20"/>
      <c r="CQ192" s="20"/>
      <c r="CR192" s="20"/>
      <c r="CS192" s="20"/>
      <c r="CT192" s="20" t="str">
        <v>【9体142】</v>
      </c>
      <c r="CU192" s="20" t="str">
        <v>体验营_直播</v>
      </c>
      <c r="CV192" s="20" t="str">
        <v>渠道_公众号_关注后+关键词</v>
      </c>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row>
    <row r="193">
      <c r="A193" s="20" t="str">
        <v>愿</v>
      </c>
      <c r="B193" s="20" t="str">
        <v>问 【9体142】 愿</v>
      </c>
      <c r="C193" s="21" t="str">
        <v>B0523_8EC465301272DA929B30D09F4B3447F95194F219CF554649F1C4F9C615435A82_D2064</v>
      </c>
      <c r="D193" s="20" t="str">
        <v>未流失</v>
      </c>
      <c r="E193" s="22"/>
      <c r="F193" s="20" t="str">
        <v>个人微信</v>
      </c>
      <c r="G193" s="20" t="str">
        <v>鱼丸115</v>
      </c>
      <c r="H193" s="20" t="str">
        <v>生财有术</v>
      </c>
      <c r="I193" s="20">
        <v>0</v>
      </c>
      <c r="J193" s="20">
        <v>0</v>
      </c>
      <c r="K193" s="22" t="str">
        <v>-</v>
      </c>
      <c r="L193" s="20" t="str">
        <v>渠道_公众号_文章导流(文末),问卷_已填,用户_新手期,【9体142】</v>
      </c>
      <c r="M193" s="20" t="str">
        <v>-</v>
      </c>
      <c r="N193" s="22">
        <v>46079.855891203704</v>
      </c>
      <c r="O193" s="20" t="str">
        <v>-</v>
      </c>
      <c r="P193" s="20" t="str">
        <v>通过渠道码 公众号-文章导流(文末)_周四 添加</v>
      </c>
      <c r="Q193" s="20" t="str">
        <v>扫描二维码</v>
      </c>
      <c r="R193" s="20" t="str">
        <v>o917H0tS0H-rt15A1MQQRkZKUsgw</v>
      </c>
      <c r="S193" s="20" t="str">
        <v>wmElzPCwAA9uC9E9e_tLe05YWPsrwbUA</v>
      </c>
      <c r="T193" s="20" t="str">
        <v>-</v>
      </c>
      <c r="U193" s="21"/>
      <c r="V193" s="20"/>
      <c r="W193" s="21" t="str">
        <v>B0523_8EC465301272DA929B30D09F4B3447F95194F219CF554649F1C4F9C615435A82_D2064</v>
      </c>
      <c r="X193" s="20"/>
      <c r="Y193" s="20"/>
      <c r="Z193" s="20"/>
      <c r="AA193" s="20"/>
      <c r="AB193" s="20"/>
      <c r="AC193" s="20"/>
      <c r="AD193" s="20"/>
      <c r="AE193" s="20"/>
      <c r="AF193" s="20" t="str">
        <v>未知</v>
      </c>
      <c r="AG193" s="20" t="str">
        <v>-</v>
      </c>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t="str">
        <v>用户_新手期</v>
      </c>
      <c r="CG193" s="20"/>
      <c r="CH193" s="20"/>
      <c r="CI193" s="20"/>
      <c r="CJ193" s="20"/>
      <c r="CK193" s="20"/>
      <c r="CL193" s="20"/>
      <c r="CM193" s="20"/>
      <c r="CN193" s="20"/>
      <c r="CO193" s="20"/>
      <c r="CP193" s="20" t="str">
        <v>问卷_已填</v>
      </c>
      <c r="CQ193" s="20"/>
      <c r="CR193" s="20"/>
      <c r="CS193" s="20"/>
      <c r="CT193" s="20" t="str">
        <v>【9体142】</v>
      </c>
      <c r="CU193" s="20"/>
      <c r="CV193" s="20" t="str">
        <v>渠道_公众号_文章导流(文末)</v>
      </c>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row>
    <row r="194">
      <c r="A194" s="20" t="str">
        <v>有晴💦</v>
      </c>
      <c r="B194" s="20" t="str">
        <v>问 【9体142】 有晴?</v>
      </c>
      <c r="C194" s="21" t="str">
        <v>B0523_C235D087C78C1548F4701328C02817885194F219CF554649F1C4F9C615435A82_D2064</v>
      </c>
      <c r="D194" s="20" t="str">
        <v>未流失</v>
      </c>
      <c r="E194" s="22"/>
      <c r="F194" s="20" t="str">
        <v>个人微信</v>
      </c>
      <c r="G194" s="20" t="str">
        <v>鱼丸115</v>
      </c>
      <c r="H194" s="20" t="str">
        <v>生财有术</v>
      </c>
      <c r="I194" s="20">
        <v>0</v>
      </c>
      <c r="J194" s="20">
        <v>0</v>
      </c>
      <c r="K194" s="22" t="str">
        <v>-</v>
      </c>
      <c r="L194" s="20" t="str">
        <v>【9体142】,体验卡,用户_探索期,【9进142】,渠道_公众号_文章导流(文末),问卷_已填</v>
      </c>
      <c r="M194" s="20" t="str">
        <v>-</v>
      </c>
      <c r="N194" s="22">
        <v>46079.87945601852</v>
      </c>
      <c r="O194" s="20" t="str">
        <v>-</v>
      </c>
      <c r="P194" s="20" t="str">
        <v>通过渠道码 公众号-文章导流(文末)_周二 添加</v>
      </c>
      <c r="Q194" s="20" t="str">
        <v>扫描二维码</v>
      </c>
      <c r="R194" s="20" t="str">
        <v>o917H0gtM_RLFhiD_LpHv-NFguhI</v>
      </c>
      <c r="S194" s="20" t="str">
        <v>wmElzPCwAA5bBHDbEk7S3t5ZOX5NhYXA</v>
      </c>
      <c r="T194" s="20" t="str">
        <v>-</v>
      </c>
      <c r="U194" s="21"/>
      <c r="V194" s="20"/>
      <c r="W194" s="21" t="str">
        <v>B0523_C235D087C78C1548F4701328C02817885194F219CF554649F1C4F9C615435A82_D2064</v>
      </c>
      <c r="X194" s="20"/>
      <c r="Y194" s="20"/>
      <c r="Z194" s="20"/>
      <c r="AA194" s="20"/>
      <c r="AB194" s="20"/>
      <c r="AC194" s="20"/>
      <c r="AD194" s="20"/>
      <c r="AE194" s="20"/>
      <c r="AF194" s="20" t="str">
        <v>未知</v>
      </c>
      <c r="AG194" s="20" t="str">
        <v>-</v>
      </c>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t="str">
        <v>用户_探索期</v>
      </c>
      <c r="CG194" s="20"/>
      <c r="CH194" s="20"/>
      <c r="CI194" s="20"/>
      <c r="CJ194" s="20"/>
      <c r="CK194" s="20"/>
      <c r="CL194" s="20" t="str">
        <v>【9进142】</v>
      </c>
      <c r="CM194" s="20"/>
      <c r="CN194" s="20"/>
      <c r="CO194" s="20"/>
      <c r="CP194" s="20" t="str">
        <v>问卷_已填</v>
      </c>
      <c r="CQ194" s="20"/>
      <c r="CR194" s="20" t="str">
        <v>体验卡</v>
      </c>
      <c r="CS194" s="20"/>
      <c r="CT194" s="20" t="str">
        <v>【9体142】</v>
      </c>
      <c r="CU194" s="20"/>
      <c r="CV194" s="20" t="str">
        <v>渠道_公众号_文章导流(文末)</v>
      </c>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row>
    <row r="195">
      <c r="A195" s="20" t="str">
        <v>夏日么么茶</v>
      </c>
      <c r="B195" s="20" t="str">
        <v>【9体142】 夏日么么茶</v>
      </c>
      <c r="C195" s="21" t="str">
        <v>B0523_6A55A87DDBF3659A50B4D4821FBC71E15194F219CF554649F1C4F9C615435A82_D2064</v>
      </c>
      <c r="D195" s="20" t="str">
        <v>未流失</v>
      </c>
      <c r="E195" s="22"/>
      <c r="F195" s="20" t="str">
        <v>个人微信</v>
      </c>
      <c r="G195" s="20" t="str">
        <v>鱼丸115</v>
      </c>
      <c r="H195" s="20" t="str">
        <v>生财有术</v>
      </c>
      <c r="I195" s="20">
        <v>0</v>
      </c>
      <c r="J195" s="20">
        <v>0</v>
      </c>
      <c r="K195" s="22" t="str">
        <v>-</v>
      </c>
      <c r="L195" s="20" t="str">
        <v>体验卡,【9体142】,渠道_用户分销_黄天骐</v>
      </c>
      <c r="M195" s="20" t="str">
        <v>-</v>
      </c>
      <c r="N195" s="22">
        <v>46079.881053240744</v>
      </c>
      <c r="O195" s="20" t="str">
        <v>-</v>
      </c>
      <c r="P195" s="20" t="str">
        <v>其他渠道</v>
      </c>
      <c r="Q195" s="20" t="str">
        <v>扫描二维码</v>
      </c>
      <c r="R195" s="20" t="str">
        <v>o917H0o8efyiyB0kaGKm5x2Zg8DA</v>
      </c>
      <c r="S195" s="20" t="str">
        <v>wmElzPCwAAZ0N_2y9Yq_BGbRRZw4Mw5A</v>
      </c>
      <c r="T195" s="20" t="str">
        <v>-</v>
      </c>
      <c r="U195" s="21"/>
      <c r="V195" s="20"/>
      <c r="W195" s="21" t="str">
        <v>B0523_6A55A87DDBF3659A50B4D4821FBC71E15194F219CF554649F1C4F9C615435A82_D2064</v>
      </c>
      <c r="X195" s="20"/>
      <c r="Y195" s="20"/>
      <c r="Z195" s="20"/>
      <c r="AA195" s="20"/>
      <c r="AB195" s="20"/>
      <c r="AC195" s="20"/>
      <c r="AD195" s="20"/>
      <c r="AE195" s="20"/>
      <c r="AF195" s="20" t="str">
        <v>未知</v>
      </c>
      <c r="AG195" s="20" t="str">
        <v>-</v>
      </c>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t="str">
        <v>渠道_用户分销_黄天骐</v>
      </c>
      <c r="CF195" s="20"/>
      <c r="CG195" s="20"/>
      <c r="CH195" s="20"/>
      <c r="CI195" s="20"/>
      <c r="CJ195" s="20"/>
      <c r="CK195" s="20"/>
      <c r="CL195" s="20"/>
      <c r="CM195" s="20"/>
      <c r="CN195" s="20"/>
      <c r="CO195" s="20"/>
      <c r="CP195" s="20"/>
      <c r="CQ195" s="20"/>
      <c r="CR195" s="20" t="str">
        <v>体验卡</v>
      </c>
      <c r="CS195" s="20"/>
      <c r="CT195" s="20" t="str">
        <v>【9体142】</v>
      </c>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row>
    <row r="196">
      <c r="A196" s="20" t="str">
        <v>陈瑜Lona</v>
      </c>
      <c r="B196" s="20" t="str">
        <v>问 【9体142】 陈瑜Lona</v>
      </c>
      <c r="C196" s="20" t="str">
        <v>B0523_D970677B861FECB74F07DEF58E8BB1815194F219CF554649F1C4F9C615435A82_D2064</v>
      </c>
      <c r="D196" s="20" t="str">
        <v>未流失</v>
      </c>
      <c r="E196" s="22"/>
      <c r="F196" s="20" t="str">
        <v>个人微信</v>
      </c>
      <c r="G196" s="20" t="str">
        <v>鱼丸115</v>
      </c>
      <c r="H196" s="20" t="str">
        <v>生财有术</v>
      </c>
      <c r="I196" s="20">
        <v>0</v>
      </c>
      <c r="J196" s="20">
        <v>0</v>
      </c>
      <c r="K196" s="22" t="str">
        <v>-</v>
      </c>
      <c r="L196" s="20" t="str">
        <v>体验营_直播,用户_探索期,体验卡,问卷_已填,【9体142】,渠道_知识星球_搜索引擎</v>
      </c>
      <c r="M196" s="20" t="str">
        <v>-</v>
      </c>
      <c r="N196" s="22">
        <v>46079.88275462963</v>
      </c>
      <c r="O196" s="20" t="str">
        <v>-</v>
      </c>
      <c r="P196" s="20" t="str">
        <v>通过渠道码 知识星球-搜索引擎 添加</v>
      </c>
      <c r="Q196" s="20" t="str">
        <v>扫描二维码</v>
      </c>
      <c r="R196" s="20" t="str">
        <v>o917H0lM_ecmT--DtCk3fyv023_0</v>
      </c>
      <c r="S196" s="20" t="str">
        <v>wmElzPCwAAoai6hJ0pNJ7jPkdYl0CWEw</v>
      </c>
      <c r="T196" s="20" t="str">
        <v>-</v>
      </c>
      <c r="U196" s="20"/>
      <c r="V196" s="20"/>
      <c r="W196" s="20" t="str">
        <v>B0523_D970677B861FECB74F07DEF58E8BB1815194F219CF554649F1C4F9C615435A82_D2064</v>
      </c>
      <c r="X196" s="20"/>
      <c r="Y196" s="20"/>
      <c r="Z196" s="20"/>
      <c r="AA196" s="20"/>
      <c r="AB196" s="20"/>
      <c r="AC196" s="20"/>
      <c r="AD196" s="20"/>
      <c r="AE196" s="20"/>
      <c r="AF196" s="20" t="str">
        <v>未知</v>
      </c>
      <c r="AG196" s="20" t="str">
        <v>-</v>
      </c>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t="str">
        <v>用户_探索期</v>
      </c>
      <c r="CG196" s="20"/>
      <c r="CH196" s="20"/>
      <c r="CI196" s="20"/>
      <c r="CJ196" s="20"/>
      <c r="CK196" s="20"/>
      <c r="CL196" s="20"/>
      <c r="CM196" s="20"/>
      <c r="CN196" s="20"/>
      <c r="CO196" s="20"/>
      <c r="CP196" s="20" t="str">
        <v>问卷_已填</v>
      </c>
      <c r="CQ196" s="20"/>
      <c r="CR196" s="20" t="str">
        <v>体验卡</v>
      </c>
      <c r="CS196" s="20"/>
      <c r="CT196" s="20" t="str">
        <v>【9体142】</v>
      </c>
      <c r="CU196" s="20" t="str">
        <v>体验营_直播</v>
      </c>
      <c r="CV196" s="20" t="str">
        <v>渠道_知识星球_搜索引擎</v>
      </c>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row>
    <row r="197">
      <c r="A197" s="20" t="str">
        <v>李发大财💰</v>
      </c>
      <c r="B197" s="20" t="str">
        <v>问 【9】【9体142】 李发大财?</v>
      </c>
      <c r="C197" s="21" t="str">
        <v>B0523_14B930B141141ACAF768EA9F7E5E7CA35194F219CF554649F1C4F9C615435A82_D2064</v>
      </c>
      <c r="D197" s="20" t="str">
        <v>未流失</v>
      </c>
      <c r="E197" s="22"/>
      <c r="F197" s="20" t="str">
        <v>个人微信</v>
      </c>
      <c r="G197" s="20" t="str">
        <v>鱼丸115</v>
      </c>
      <c r="H197" s="20" t="str">
        <v>生财有术</v>
      </c>
      <c r="I197" s="20">
        <v>0</v>
      </c>
      <c r="J197" s="20">
        <v>0</v>
      </c>
      <c r="K197" s="22" t="str">
        <v>-</v>
      </c>
      <c r="L197" s="20" t="str">
        <v>【9进142】,问卷_已填,渠道_用户分销_邓瑜,体验卡,用户_新手期,【9体142】</v>
      </c>
      <c r="M197" s="20" t="str">
        <v>-</v>
      </c>
      <c r="N197" s="22">
        <v>46079.88976851852</v>
      </c>
      <c r="O197" s="20" t="str">
        <v>-</v>
      </c>
      <c r="P197" s="20" t="str">
        <v>其他渠道</v>
      </c>
      <c r="Q197" s="20" t="str">
        <v>扫描二维码</v>
      </c>
      <c r="R197" s="20" t="str">
        <v>o917H0kv4c6BaUASL3Sdmc-fZySA</v>
      </c>
      <c r="S197" s="20" t="str">
        <v>wmElzPCwAAGwmxMQU198RgIJqQzCO61w</v>
      </c>
      <c r="T197" s="21" t="str">
        <v>-</v>
      </c>
      <c r="U197" s="20"/>
      <c r="V197" s="20"/>
      <c r="W197" s="21" t="str">
        <v>B0523_14B930B141141ACAF768EA9F7E5E7CA35194F219CF554649F1C4F9C615435A82_D2064</v>
      </c>
      <c r="X197" s="20"/>
      <c r="Y197" s="20"/>
      <c r="Z197" s="20"/>
      <c r="AA197" s="20"/>
      <c r="AB197" s="20"/>
      <c r="AC197" s="20"/>
      <c r="AD197" s="20"/>
      <c r="AE197" s="20"/>
      <c r="AF197" s="20" t="str">
        <v>未知</v>
      </c>
      <c r="AG197" s="20" t="str">
        <v>-</v>
      </c>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t="str">
        <v>渠道_用户分销_邓瑜</v>
      </c>
      <c r="CF197" s="20" t="str">
        <v>用户_新手期</v>
      </c>
      <c r="CG197" s="20"/>
      <c r="CH197" s="20"/>
      <c r="CI197" s="20"/>
      <c r="CJ197" s="20"/>
      <c r="CK197" s="20"/>
      <c r="CL197" s="20" t="str">
        <v>【9进142】</v>
      </c>
      <c r="CM197" s="20"/>
      <c r="CN197" s="20"/>
      <c r="CO197" s="20"/>
      <c r="CP197" s="20" t="str">
        <v>问卷_已填</v>
      </c>
      <c r="CQ197" s="20"/>
      <c r="CR197" s="20" t="str">
        <v>体验卡</v>
      </c>
      <c r="CS197" s="20"/>
      <c r="CT197" s="20" t="str">
        <v>【9体142】</v>
      </c>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row>
    <row r="198">
      <c r="A198" s="20" t="str">
        <v>嗯啥呢</v>
      </c>
      <c r="B198" s="20" t="str">
        <v>【9体142】 嗯啥呢</v>
      </c>
      <c r="C198" s="20" t="str">
        <v>B0523_F1ECEC8A9E0DD1536D43460742863FB35194F219CF554649F1C4F9C615435A82_D2064</v>
      </c>
      <c r="D198" s="20" t="str">
        <v>未流失</v>
      </c>
      <c r="E198" s="22"/>
      <c r="F198" s="20" t="str">
        <v>个人微信</v>
      </c>
      <c r="G198" s="20" t="str">
        <v>鱼丸115</v>
      </c>
      <c r="H198" s="20" t="str">
        <v>生财有术</v>
      </c>
      <c r="I198" s="20">
        <v>0</v>
      </c>
      <c r="J198" s="20">
        <v>0</v>
      </c>
      <c r="K198" s="22" t="str">
        <v>-</v>
      </c>
      <c r="L198" s="20" t="str">
        <v>体验卡,【9体142】,渠道_用户分销_冬冬</v>
      </c>
      <c r="M198" s="20" t="str">
        <v>-</v>
      </c>
      <c r="N198" s="22">
        <v>46079.89681712963</v>
      </c>
      <c r="O198" s="20" t="str">
        <v>-</v>
      </c>
      <c r="P198" s="20" t="str">
        <v>其他渠道</v>
      </c>
      <c r="Q198" s="20" t="str">
        <v>扫描二维码</v>
      </c>
      <c r="R198" s="20" t="str">
        <v>o917H0lZFKrEDPMK_qEjDdze73Rk</v>
      </c>
      <c r="S198" s="20" t="str">
        <v>wmElzPCwAArZek5j4hjJlIjvp9-VK38A</v>
      </c>
      <c r="T198" s="20" t="str">
        <v>-</v>
      </c>
      <c r="U198" s="20"/>
      <c r="V198" s="20"/>
      <c r="W198" s="20" t="str">
        <v>B0523_F1ECEC8A9E0DD1536D43460742863FB35194F219CF554649F1C4F9C615435A82_D2064</v>
      </c>
      <c r="X198" s="20"/>
      <c r="Y198" s="20"/>
      <c r="Z198" s="20"/>
      <c r="AA198" s="20"/>
      <c r="AB198" s="20"/>
      <c r="AC198" s="20"/>
      <c r="AD198" s="20"/>
      <c r="AE198" s="20"/>
      <c r="AF198" s="20" t="str">
        <v>未知</v>
      </c>
      <c r="AG198" s="20" t="str">
        <v>-</v>
      </c>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t="str">
        <v>渠道_用户分销_冬冬</v>
      </c>
      <c r="CF198" s="20"/>
      <c r="CG198" s="20"/>
      <c r="CH198" s="20"/>
      <c r="CI198" s="20"/>
      <c r="CJ198" s="20"/>
      <c r="CK198" s="20"/>
      <c r="CL198" s="20"/>
      <c r="CM198" s="20"/>
      <c r="CN198" s="20"/>
      <c r="CO198" s="20"/>
      <c r="CP198" s="20"/>
      <c r="CQ198" s="20"/>
      <c r="CR198" s="20" t="str">
        <v>体验卡</v>
      </c>
      <c r="CS198" s="20"/>
      <c r="CT198" s="20" t="str">
        <v>【9体142】</v>
      </c>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row>
    <row r="199">
      <c r="A199" s="20" t="str">
        <v>刘逸菡yihan</v>
      </c>
      <c r="B199" s="20" t="str">
        <v>【9体142】 刘逸菡yihan</v>
      </c>
      <c r="C199" s="21" t="str">
        <v>B0523_628165652B82DE9D2AE144F1C697A3655194F219CF554649F1C4F9C615435A82_D2064</v>
      </c>
      <c r="D199" s="20" t="str">
        <v>未流失</v>
      </c>
      <c r="E199" s="20"/>
      <c r="F199" s="20" t="str">
        <v>个人微信</v>
      </c>
      <c r="G199" s="20" t="str">
        <v>鱼丸115</v>
      </c>
      <c r="H199" s="20" t="str">
        <v>生财有术</v>
      </c>
      <c r="I199" s="20">
        <v>0</v>
      </c>
      <c r="J199" s="20">
        <v>0</v>
      </c>
      <c r="K199" s="22" t="str">
        <v>-</v>
      </c>
      <c r="L199" s="20" t="str">
        <v>体验卡,渠道_用户分销_刘小排,【9体142】,【9进142】</v>
      </c>
      <c r="M199" s="20" t="str">
        <v>-</v>
      </c>
      <c r="N199" s="22">
        <v>46079.90728009259</v>
      </c>
      <c r="O199" s="20" t="str">
        <v>-</v>
      </c>
      <c r="P199" s="20" t="str">
        <v>其他渠道</v>
      </c>
      <c r="Q199" s="20" t="str">
        <v>扫描二维码</v>
      </c>
      <c r="R199" s="20" t="str">
        <v>o917H0odLG2uDO0yUbqzCpECcZ3o</v>
      </c>
      <c r="S199" s="20" t="str">
        <v>wmElzPCwAAl8B7_5wyc13mTDM8qojmEA</v>
      </c>
      <c r="T199" s="21" t="str">
        <v>-</v>
      </c>
      <c r="U199" s="20"/>
      <c r="V199" s="20"/>
      <c r="W199" s="21" t="str">
        <v>B0523_628165652B82DE9D2AE144F1C697A3655194F219CF554649F1C4F9C615435A82_D2064</v>
      </c>
      <c r="X199" s="20"/>
      <c r="Y199" s="20"/>
      <c r="Z199" s="20"/>
      <c r="AA199" s="20"/>
      <c r="AB199" s="20"/>
      <c r="AC199" s="20"/>
      <c r="AD199" s="20"/>
      <c r="AE199" s="20"/>
      <c r="AF199" s="20" t="str">
        <v>未知</v>
      </c>
      <c r="AG199" s="20" t="str">
        <v>-</v>
      </c>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t="str">
        <v>渠道_用户分销_刘小排</v>
      </c>
      <c r="CF199" s="20"/>
      <c r="CG199" s="20"/>
      <c r="CH199" s="20"/>
      <c r="CI199" s="20"/>
      <c r="CJ199" s="20"/>
      <c r="CK199" s="20"/>
      <c r="CL199" s="20" t="str">
        <v>【9进142】</v>
      </c>
      <c r="CM199" s="20"/>
      <c r="CN199" s="20"/>
      <c r="CO199" s="20"/>
      <c r="CP199" s="20"/>
      <c r="CQ199" s="20"/>
      <c r="CR199" s="20" t="str">
        <v>体验卡</v>
      </c>
      <c r="CS199" s="20"/>
      <c r="CT199" s="20" t="str">
        <v>【9体142】</v>
      </c>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row>
    <row r="200">
      <c r="A200" s="20" t="str">
        <v>爱吃鸡腿</v>
      </c>
      <c r="B200" s="20" t="str">
        <v>问 【9体142】 爱吃鸡腿</v>
      </c>
      <c r="C200" s="21" t="str">
        <v>B0523_F54A72F4CB6BD0E2140E5E61E75E5A1F5194F219CF554649F1C4F9C615435A82_D2064</v>
      </c>
      <c r="D200" s="20" t="str">
        <v>未流失</v>
      </c>
      <c r="E200" s="22"/>
      <c r="F200" s="20" t="str">
        <v>个人微信</v>
      </c>
      <c r="G200" s="20" t="str">
        <v>鱼丸115</v>
      </c>
      <c r="H200" s="20" t="str">
        <v>生财有术</v>
      </c>
      <c r="I200" s="20">
        <v>0</v>
      </c>
      <c r="J200" s="20">
        <v>0</v>
      </c>
      <c r="K200" s="22" t="str">
        <v>-</v>
      </c>
      <c r="L200" s="20" t="str">
        <v>问卷_已填,体验卡,渠道_公众号_文章导流(文末),用户_新手期,【9体142】</v>
      </c>
      <c r="M200" s="20" t="str">
        <v>-</v>
      </c>
      <c r="N200" s="22">
        <v>46079.91300925926</v>
      </c>
      <c r="O200" s="20" t="str">
        <v>-</v>
      </c>
      <c r="P200" s="20" t="str">
        <v>通过渠道码 公众号-文章导流(文末)_周三 添加</v>
      </c>
      <c r="Q200" s="20" t="str">
        <v>扫描二维码</v>
      </c>
      <c r="R200" s="20" t="str">
        <v>o917H0s-BsQo8m76QPOFZlm7vJ40</v>
      </c>
      <c r="S200" s="20" t="str">
        <v>wmElzPCwAA1ZmxHVChAvdsDMMz9jRhPA</v>
      </c>
      <c r="T200" s="21" t="str">
        <v>-</v>
      </c>
      <c r="U200" s="20"/>
      <c r="V200" s="20"/>
      <c r="W200" s="21" t="str">
        <v>B0523_F54A72F4CB6BD0E2140E5E61E75E5A1F5194F219CF554649F1C4F9C615435A82_D2064</v>
      </c>
      <c r="X200" s="20"/>
      <c r="Y200" s="20"/>
      <c r="Z200" s="20"/>
      <c r="AA200" s="20"/>
      <c r="AB200" s="20"/>
      <c r="AC200" s="20"/>
      <c r="AD200" s="20"/>
      <c r="AE200" s="20"/>
      <c r="AF200" s="20" t="str">
        <v>未知</v>
      </c>
      <c r="AG200" s="20" t="str">
        <v>-</v>
      </c>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t="str">
        <v>用户_新手期</v>
      </c>
      <c r="CG200" s="20"/>
      <c r="CH200" s="20"/>
      <c r="CI200" s="20"/>
      <c r="CJ200" s="20"/>
      <c r="CK200" s="20"/>
      <c r="CL200" s="20"/>
      <c r="CM200" s="20"/>
      <c r="CN200" s="20"/>
      <c r="CO200" s="20"/>
      <c r="CP200" s="20" t="str">
        <v>问卷_已填</v>
      </c>
      <c r="CQ200" s="20"/>
      <c r="CR200" s="20" t="str">
        <v>体验卡</v>
      </c>
      <c r="CS200" s="20"/>
      <c r="CT200" s="20" t="str">
        <v>【9体142】</v>
      </c>
      <c r="CU200" s="20"/>
      <c r="CV200" s="20" t="str">
        <v>渠道_公众号_文章导流(文末)</v>
      </c>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row>
    <row r="201">
      <c r="A201" s="20" t="str">
        <v>梅烦恼</v>
      </c>
      <c r="B201" s="20" t="str">
        <v>【9体142】 梅烦恼</v>
      </c>
      <c r="C201" s="21" t="str">
        <v>B0523_8FC6C6A0F4B18E6430975B3C1504F4895194F219CF554649F1C4F9C615435A82_D2064</v>
      </c>
      <c r="D201" s="20" t="str">
        <v>未流失</v>
      </c>
      <c r="E201" s="22"/>
      <c r="F201" s="20" t="str">
        <v>个人微信</v>
      </c>
      <c r="G201" s="20" t="str">
        <v>鱼丸115</v>
      </c>
      <c r="H201" s="20" t="str">
        <v>生财有术</v>
      </c>
      <c r="I201" s="20">
        <v>0</v>
      </c>
      <c r="J201" s="20">
        <v>0</v>
      </c>
      <c r="K201" s="22" t="str">
        <v>-</v>
      </c>
      <c r="L201" s="20" t="str">
        <v>渠道_公众号_文章导流(文末),【9体142】,【9进142】</v>
      </c>
      <c r="M201" s="20" t="str">
        <v>-</v>
      </c>
      <c r="N201" s="22">
        <v>46079.93099537037</v>
      </c>
      <c r="O201" s="20" t="str">
        <v>-</v>
      </c>
      <c r="P201" s="20" t="str">
        <v>通过渠道码 公众号-文章导流(文末)_周二 添加</v>
      </c>
      <c r="Q201" s="20" t="str">
        <v>扫描二维码</v>
      </c>
      <c r="R201" s="20" t="str">
        <v>o917H0kaElxfl1GojodoWduUb5LI</v>
      </c>
      <c r="S201" s="20" t="str">
        <v>wmElzPCwAAJrfM7i_EiJU3H-pwEmJ9Aw</v>
      </c>
      <c r="T201" s="21" t="str">
        <v>-</v>
      </c>
      <c r="U201" s="20"/>
      <c r="V201" s="20"/>
      <c r="W201" s="21" t="str">
        <v>B0523_8FC6C6A0F4B18E6430975B3C1504F4895194F219CF554649F1C4F9C615435A82_D2064</v>
      </c>
      <c r="X201" s="20"/>
      <c r="Y201" s="20"/>
      <c r="Z201" s="20"/>
      <c r="AA201" s="20"/>
      <c r="AB201" s="20"/>
      <c r="AC201" s="20"/>
      <c r="AD201" s="20"/>
      <c r="AE201" s="20"/>
      <c r="AF201" s="20" t="str">
        <v>未知</v>
      </c>
      <c r="AG201" s="20" t="str">
        <v>-</v>
      </c>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t="str">
        <v>【9进142】</v>
      </c>
      <c r="CM201" s="20"/>
      <c r="CN201" s="20"/>
      <c r="CO201" s="20"/>
      <c r="CP201" s="20"/>
      <c r="CQ201" s="20"/>
      <c r="CR201" s="20"/>
      <c r="CS201" s="20"/>
      <c r="CT201" s="20" t="str">
        <v>【9体142】</v>
      </c>
      <c r="CU201" s="20"/>
      <c r="CV201" s="20" t="str">
        <v>渠道_公众号_文章导流(文末)</v>
      </c>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row>
    <row r="202">
      <c r="A202" s="20" t="str">
        <v>Panic!at the disco</v>
      </c>
      <c r="B202" s="20" t="str">
        <v>问 【9体142】 Panic!at t</v>
      </c>
      <c r="C202" s="20" t="str">
        <v>B0523_7070D9AB71182859138F32033C3798D25194F219CF554649F1C4F9C615435A82_D2064</v>
      </c>
      <c r="D202" s="20" t="str">
        <v>未流失</v>
      </c>
      <c r="E202" s="22"/>
      <c r="F202" s="20" t="str">
        <v>个人微信</v>
      </c>
      <c r="G202" s="20" t="str">
        <v>鱼丸115</v>
      </c>
      <c r="H202" s="20" t="str">
        <v>生财有术</v>
      </c>
      <c r="I202" s="20">
        <v>0</v>
      </c>
      <c r="J202" s="20">
        <v>0</v>
      </c>
      <c r="K202" s="22" t="str">
        <v>-</v>
      </c>
      <c r="L202" s="20" t="str">
        <v>渠道_用户分销_金天,问卷_已填,【9体142】,体验卡,用户_放大期</v>
      </c>
      <c r="M202" s="20" t="str">
        <v>-</v>
      </c>
      <c r="N202" s="22">
        <v>46079.95243055555</v>
      </c>
      <c r="O202" s="20" t="str">
        <v>-</v>
      </c>
      <c r="P202" s="20" t="str">
        <v>其他渠道</v>
      </c>
      <c r="Q202" s="20" t="str">
        <v>扫描二维码</v>
      </c>
      <c r="R202" s="20" t="str">
        <v>o917H0hY_TWfM2leCui6srcIuLSY</v>
      </c>
      <c r="S202" s="20" t="str">
        <v>wmElzPCwAApV_dGT2-01TQi6rGVNLWgQ</v>
      </c>
      <c r="T202" s="20" t="str">
        <v>-</v>
      </c>
      <c r="U202" s="20"/>
      <c r="V202" s="20"/>
      <c r="W202" s="20" t="str">
        <v>B0523_7070D9AB71182859138F32033C3798D25194F219CF554649F1C4F9C615435A82_D2064</v>
      </c>
      <c r="X202" s="20"/>
      <c r="Y202" s="20"/>
      <c r="Z202" s="20"/>
      <c r="AA202" s="20"/>
      <c r="AB202" s="20"/>
      <c r="AC202" s="20"/>
      <c r="AD202" s="20"/>
      <c r="AE202" s="20"/>
      <c r="AF202" s="20" t="str">
        <v>未知</v>
      </c>
      <c r="AG202" s="20" t="str">
        <v>-</v>
      </c>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t="str">
        <v>渠道_用户分销_金天</v>
      </c>
      <c r="CF202" s="20" t="str">
        <v>用户_放大期</v>
      </c>
      <c r="CG202" s="20"/>
      <c r="CH202" s="20"/>
      <c r="CI202" s="20"/>
      <c r="CJ202" s="20"/>
      <c r="CK202" s="20"/>
      <c r="CL202" s="20"/>
      <c r="CM202" s="20"/>
      <c r="CN202" s="20"/>
      <c r="CO202" s="20"/>
      <c r="CP202" s="20" t="str">
        <v>问卷_已填</v>
      </c>
      <c r="CQ202" s="20"/>
      <c r="CR202" s="20" t="str">
        <v>体验卡</v>
      </c>
      <c r="CS202" s="20"/>
      <c r="CT202" s="20" t="str">
        <v>【9体142】</v>
      </c>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row>
    <row r="203">
      <c r="A203" s="20" t="str">
        <v>天初九</v>
      </c>
      <c r="B203" s="20" t="str">
        <v>问 【9体142】 天初九</v>
      </c>
      <c r="C203" s="21" t="str">
        <v>B0523_79F6DBF92B93E92D27FAC8210BF8C92F5194F219CF554649F1C4F9C615435A82_D2064</v>
      </c>
      <c r="D203" s="20" t="str">
        <v>未流失</v>
      </c>
      <c r="E203" s="22"/>
      <c r="F203" s="20" t="str">
        <v>个人微信</v>
      </c>
      <c r="G203" s="20" t="str">
        <v>鱼丸115</v>
      </c>
      <c r="H203" s="20" t="str">
        <v>生财有术</v>
      </c>
      <c r="I203" s="20">
        <v>0</v>
      </c>
      <c r="J203" s="20">
        <v>0</v>
      </c>
      <c r="K203" s="22" t="str">
        <v>-</v>
      </c>
      <c r="L203" s="20" t="str">
        <v>【9体142】,问卷_已填,渠道_公众号_菜单免费体验,【9进142】,体验卡,用户_新手期</v>
      </c>
      <c r="M203" s="20" t="str">
        <v>-</v>
      </c>
      <c r="N203" s="22">
        <v>46079.956967592596</v>
      </c>
      <c r="O203" s="20" t="str">
        <v>-</v>
      </c>
      <c r="P203" s="20" t="str">
        <v>通过渠道码 公众号-菜单栏联系我们/免费体验营 添加</v>
      </c>
      <c r="Q203" s="20" t="str">
        <v>扫描二维码</v>
      </c>
      <c r="R203" s="20" t="str">
        <v>o917H0vsTi5UZg6u-I83je4Ve7yU</v>
      </c>
      <c r="S203" s="20" t="str">
        <v>wmElzPCwAAIjEPh_OmxIoM3LTrqU_Ung</v>
      </c>
      <c r="T203" s="20" t="str">
        <v>-</v>
      </c>
      <c r="U203" s="20"/>
      <c r="V203" s="20"/>
      <c r="W203" s="21" t="str">
        <v>B0523_79F6DBF92B93E92D27FAC8210BF8C92F5194F219CF554649F1C4F9C615435A82_D2064</v>
      </c>
      <c r="X203" s="20"/>
      <c r="Y203" s="20"/>
      <c r="Z203" s="20"/>
      <c r="AA203" s="20"/>
      <c r="AB203" s="20"/>
      <c r="AC203" s="20"/>
      <c r="AD203" s="20"/>
      <c r="AE203" s="20"/>
      <c r="AF203" s="20" t="str">
        <v>未知</v>
      </c>
      <c r="AG203" s="20" t="str">
        <v>-</v>
      </c>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t="str">
        <v>用户_新手期</v>
      </c>
      <c r="CG203" s="20"/>
      <c r="CH203" s="20"/>
      <c r="CI203" s="20"/>
      <c r="CJ203" s="20"/>
      <c r="CK203" s="20"/>
      <c r="CL203" s="20" t="str">
        <v>【9进142】</v>
      </c>
      <c r="CM203" s="20"/>
      <c r="CN203" s="20"/>
      <c r="CO203" s="20"/>
      <c r="CP203" s="20" t="str">
        <v>问卷_已填</v>
      </c>
      <c r="CQ203" s="20"/>
      <c r="CR203" s="20" t="str">
        <v>体验卡</v>
      </c>
      <c r="CS203" s="20"/>
      <c r="CT203" s="20" t="str">
        <v>【9体142】</v>
      </c>
      <c r="CU203" s="20"/>
      <c r="CV203" s="20" t="str">
        <v>渠道_公众号_菜单免费体验</v>
      </c>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row>
    <row r="204">
      <c r="A204" s="20" t="str">
        <v>Becky</v>
      </c>
      <c r="B204" s="20" t="str">
        <v>问 【9体142】 Becky</v>
      </c>
      <c r="C204" s="21" t="str">
        <v>B0523_D58BC73BAD07593ABDE2E31462D378B15194F219CF554649F1C4F9C615435A82_D2064</v>
      </c>
      <c r="D204" s="20" t="str">
        <v>未流失</v>
      </c>
      <c r="E204" s="20"/>
      <c r="F204" s="20" t="str">
        <v>个人微信</v>
      </c>
      <c r="G204" s="20" t="str">
        <v>鱼丸115</v>
      </c>
      <c r="H204" s="20" t="str">
        <v>生财有术</v>
      </c>
      <c r="I204" s="20">
        <v>0</v>
      </c>
      <c r="J204" s="20">
        <v>0</v>
      </c>
      <c r="K204" s="22" t="str">
        <v>-</v>
      </c>
      <c r="L204" s="20" t="str">
        <v>用户_新手期,【9体142】,体验卡,问卷_已填,公众号_种草文,【9进142】</v>
      </c>
      <c r="M204" s="20" t="str">
        <v>-</v>
      </c>
      <c r="N204" s="22">
        <v>46079.9665625</v>
      </c>
      <c r="O204" s="20" t="str">
        <v>-</v>
      </c>
      <c r="P204" s="20" t="str">
        <v>通过渠道码 公众号_种草文 添加</v>
      </c>
      <c r="Q204" s="20" t="str">
        <v>扫描二维码</v>
      </c>
      <c r="R204" s="20" t="str">
        <v>o917H0rAsymjDuHlaycTaaTslfW4</v>
      </c>
      <c r="S204" s="20" t="str">
        <v>wmElzPCwAALKowQjM_xxHnFklyRqKUbQ</v>
      </c>
      <c r="T204" s="20" t="str">
        <v>-</v>
      </c>
      <c r="U204" s="20"/>
      <c r="V204" s="20"/>
      <c r="W204" s="21" t="str">
        <v>B0523_D58BC73BAD07593ABDE2E31462D378B15194F219CF554649F1C4F9C615435A82_D2064</v>
      </c>
      <c r="X204" s="20"/>
      <c r="Y204" s="20"/>
      <c r="Z204" s="20"/>
      <c r="AA204" s="20"/>
      <c r="AB204" s="20"/>
      <c r="AC204" s="20"/>
      <c r="AD204" s="20"/>
      <c r="AE204" s="20"/>
      <c r="AF204" s="20" t="str">
        <v>未知</v>
      </c>
      <c r="AG204" s="20" t="str">
        <v>-</v>
      </c>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t="str">
        <v>用户_新手期</v>
      </c>
      <c r="CG204" s="20"/>
      <c r="CH204" s="20"/>
      <c r="CI204" s="20"/>
      <c r="CJ204" s="20" t="str">
        <v>公众号_种草文</v>
      </c>
      <c r="CK204" s="20"/>
      <c r="CL204" s="20" t="str">
        <v>【9进142】</v>
      </c>
      <c r="CM204" s="20"/>
      <c r="CN204" s="20"/>
      <c r="CO204" s="20"/>
      <c r="CP204" s="20" t="str">
        <v>问卷_已填</v>
      </c>
      <c r="CQ204" s="20"/>
      <c r="CR204" s="20" t="str">
        <v>体验卡</v>
      </c>
      <c r="CS204" s="20"/>
      <c r="CT204" s="20" t="str">
        <v>【9体142】</v>
      </c>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row>
    <row r="205">
      <c r="A205" s="20" t="str">
        <v>蓝色海岛-清海兄</v>
      </c>
      <c r="B205" s="20" t="str">
        <v>【9体142】 蓝色海岛-清海兄</v>
      </c>
      <c r="C205" s="21" t="str">
        <v>B0523_55AEFDDEFEFA89FDBE4ED9A30B1BDF305194F219CF554649F1C4F9C615435A82_D2064</v>
      </c>
      <c r="D205" s="20" t="str">
        <v>未流失</v>
      </c>
      <c r="E205" s="22"/>
      <c r="F205" s="20" t="str">
        <v>个人微信</v>
      </c>
      <c r="G205" s="20" t="str">
        <v>鱼丸115</v>
      </c>
      <c r="H205" s="20" t="str">
        <v>生财有术</v>
      </c>
      <c r="I205" s="20">
        <v>0</v>
      </c>
      <c r="J205" s="20">
        <v>0</v>
      </c>
      <c r="K205" s="22" t="str">
        <v>-</v>
      </c>
      <c r="L205" s="20" t="str">
        <v>体验卡,【9体142】,渠道_公众号_文章导流(文末),【9进142】</v>
      </c>
      <c r="M205" s="20" t="str">
        <v>-</v>
      </c>
      <c r="N205" s="22">
        <v>46079.97350694444</v>
      </c>
      <c r="O205" s="20" t="str">
        <v>-</v>
      </c>
      <c r="P205" s="20" t="str">
        <v>通过渠道码 公众号-文末导流—纯文字测试 添加</v>
      </c>
      <c r="Q205" s="20" t="str">
        <v>扫描二维码</v>
      </c>
      <c r="R205" s="20" t="str">
        <v>o917H0u3cmrZ4yGrsr-iGmdKpcLY</v>
      </c>
      <c r="S205" s="20" t="str">
        <v>wmElzPCwAAFn5Sgvzw4lJusQfi890qiA</v>
      </c>
      <c r="T205" s="20" t="str">
        <v>-</v>
      </c>
      <c r="U205" s="20"/>
      <c r="V205" s="20"/>
      <c r="W205" s="21" t="str">
        <v>B0523_55AEFDDEFEFA89FDBE4ED9A30B1BDF305194F219CF554649F1C4F9C615435A82_D2064</v>
      </c>
      <c r="X205" s="20"/>
      <c r="Y205" s="20"/>
      <c r="Z205" s="20"/>
      <c r="AA205" s="20"/>
      <c r="AB205" s="20"/>
      <c r="AC205" s="20"/>
      <c r="AD205" s="20"/>
      <c r="AE205" s="20"/>
      <c r="AF205" s="20" t="str">
        <v>未知</v>
      </c>
      <c r="AG205" s="20" t="str">
        <v>-</v>
      </c>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t="str">
        <v>【9进142】</v>
      </c>
      <c r="CM205" s="20"/>
      <c r="CN205" s="20"/>
      <c r="CO205" s="20"/>
      <c r="CP205" s="20"/>
      <c r="CQ205" s="20"/>
      <c r="CR205" s="20" t="str">
        <v>体验卡</v>
      </c>
      <c r="CS205" s="20"/>
      <c r="CT205" s="20" t="str">
        <v>【9体142】</v>
      </c>
      <c r="CU205" s="20"/>
      <c r="CV205" s="20" t="str">
        <v>渠道_公众号_文章导流(文末)</v>
      </c>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row>
    <row r="206">
      <c r="A206" s="20" t="str">
        <v>袁媛 Yolanda</v>
      </c>
      <c r="B206" s="20" t="str">
        <v>问 【9体142】 袁媛 Yolanda</v>
      </c>
      <c r="C206" s="21" t="str">
        <v>B0523_0EBFB5E1CFE1631F8B0167CE0B82E4285194F219CF554649F1C4F9C615435A82_D2064</v>
      </c>
      <c r="D206" s="20" t="str">
        <v>未流失</v>
      </c>
      <c r="E206" s="22"/>
      <c r="F206" s="20" t="str">
        <v>个人微信</v>
      </c>
      <c r="G206" s="20" t="str">
        <v>鱼丸115</v>
      </c>
      <c r="H206" s="20" t="str">
        <v>生财有术</v>
      </c>
      <c r="I206" s="20">
        <v>0</v>
      </c>
      <c r="J206" s="20">
        <v>0</v>
      </c>
      <c r="K206" s="22" t="str">
        <v>-</v>
      </c>
      <c r="L206" s="20" t="str">
        <v>【9体142】,渠道_视频号_生财的朋友们,用户_探索期,【9进142】,体验卡,问卷_已填</v>
      </c>
      <c r="M206" s="20" t="str">
        <v>-</v>
      </c>
      <c r="N206" s="22">
        <v>46079.99209490741</v>
      </c>
      <c r="O206" s="20" t="str">
        <v>-</v>
      </c>
      <c r="P206" s="20" t="str">
        <v>通过渠道码 视频号：生财的朋友们 添加</v>
      </c>
      <c r="Q206" s="20" t="str">
        <v>扫描二维码</v>
      </c>
      <c r="R206" s="20" t="str">
        <v>o917H0slVwsVDyZeTO1uSFwNxoLw</v>
      </c>
      <c r="S206" s="20" t="str">
        <v>wmElzPCwAAf2qtfj0LKQpRFg4tmjPzOg</v>
      </c>
      <c r="T206" s="20" t="str">
        <v>-</v>
      </c>
      <c r="U206" s="20"/>
      <c r="V206" s="20"/>
      <c r="W206" s="21" t="str">
        <v>B0523_0EBFB5E1CFE1631F8B0167CE0B82E4285194F219CF554649F1C4F9C615435A82_D2064</v>
      </c>
      <c r="X206" s="20"/>
      <c r="Y206" s="20"/>
      <c r="Z206" s="20"/>
      <c r="AA206" s="20"/>
      <c r="AB206" s="20"/>
      <c r="AC206" s="20"/>
      <c r="AD206" s="20"/>
      <c r="AE206" s="20"/>
      <c r="AF206" s="20" t="str">
        <v>未知</v>
      </c>
      <c r="AG206" s="20" t="str">
        <v>-</v>
      </c>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t="str">
        <v>用户_探索期</v>
      </c>
      <c r="CG206" s="20"/>
      <c r="CH206" s="20"/>
      <c r="CI206" s="20"/>
      <c r="CJ206" s="20"/>
      <c r="CK206" s="20" t="str">
        <v>渠道_视频号_生财的朋友们</v>
      </c>
      <c r="CL206" s="20" t="str">
        <v>【9进142】</v>
      </c>
      <c r="CM206" s="20"/>
      <c r="CN206" s="20"/>
      <c r="CO206" s="20"/>
      <c r="CP206" s="20" t="str">
        <v>问卷_已填</v>
      </c>
      <c r="CQ206" s="20"/>
      <c r="CR206" s="20" t="str">
        <v>体验卡</v>
      </c>
      <c r="CS206" s="20"/>
      <c r="CT206" s="20" t="str">
        <v>【9体142】</v>
      </c>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row>
    <row r="207">
      <c r="A207" s="20" t="str">
        <v>Bank</v>
      </c>
      <c r="B207" s="20" t="str">
        <v>【9体142】 Bank</v>
      </c>
      <c r="C207" s="21" t="str">
        <v>B0523_E3CC990211E0470A24BFE8539D23E3BB5194F219CF554649F1C4F9C615435A82_D2064</v>
      </c>
      <c r="D207" s="20" t="str">
        <v>未流失</v>
      </c>
      <c r="E207" s="20"/>
      <c r="F207" s="20" t="str">
        <v>个人微信</v>
      </c>
      <c r="G207" s="20" t="str">
        <v>鱼丸115</v>
      </c>
      <c r="H207" s="20" t="str">
        <v>生财有术</v>
      </c>
      <c r="I207" s="20">
        <v>0</v>
      </c>
      <c r="J207" s="20">
        <v>0</v>
      </c>
      <c r="K207" s="22" t="str">
        <v>-</v>
      </c>
      <c r="L207" s="20" t="str">
        <v>【9进142】,渠道_公众号_文章导流(文末),体验卡,【9体142】</v>
      </c>
      <c r="M207" s="20" t="str">
        <v>-</v>
      </c>
      <c r="N207" s="22">
        <v>46080.014699074076</v>
      </c>
      <c r="O207" s="20" t="str">
        <v>-</v>
      </c>
      <c r="P207" s="20" t="str">
        <v>通过渠道码 公众号-文章导流(文末)_周二 添加</v>
      </c>
      <c r="Q207" s="20" t="str">
        <v>扫描二维码</v>
      </c>
      <c r="R207" s="20" t="str">
        <v>o917H0r4g97tFWsjS7dX--uzaGnM</v>
      </c>
      <c r="S207" s="20" t="str">
        <v>wmElzPCwAAfczjkPJJ9bHBDxlwLeNXZQ</v>
      </c>
      <c r="T207" s="20" t="str">
        <v>-</v>
      </c>
      <c r="U207" s="20"/>
      <c r="V207" s="20"/>
      <c r="W207" s="21" t="str">
        <v>B0523_E3CC990211E0470A24BFE8539D23E3BB5194F219CF554649F1C4F9C615435A82_D2064</v>
      </c>
      <c r="X207" s="20"/>
      <c r="Y207" s="20"/>
      <c r="Z207" s="20"/>
      <c r="AA207" s="20"/>
      <c r="AB207" s="20"/>
      <c r="AC207" s="20"/>
      <c r="AD207" s="20"/>
      <c r="AE207" s="20"/>
      <c r="AF207" s="20" t="str">
        <v>未知</v>
      </c>
      <c r="AG207" s="20" t="str">
        <v>-</v>
      </c>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t="str">
        <v>【9进142】</v>
      </c>
      <c r="CM207" s="20"/>
      <c r="CN207" s="20"/>
      <c r="CO207" s="20"/>
      <c r="CP207" s="20"/>
      <c r="CQ207" s="20"/>
      <c r="CR207" s="20" t="str">
        <v>体验卡</v>
      </c>
      <c r="CS207" s="20"/>
      <c r="CT207" s="20" t="str">
        <v>【9体142】</v>
      </c>
      <c r="CU207" s="20"/>
      <c r="CV207" s="20" t="str">
        <v>渠道_公众号_文章导流(文末)</v>
      </c>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row>
    <row r="208">
      <c r="A208" s="20" t="str">
        <v>半生～墨白</v>
      </c>
      <c r="B208" s="20" t="str">
        <v>【9体142】 半生～墨白</v>
      </c>
      <c r="C208" s="20" t="str">
        <v>B0523_7E4751B75EFB2AB7283465E960C12D495194F219CF554649F1C4F9C615435A82_D2064</v>
      </c>
      <c r="D208" s="20" t="str">
        <v>未流失</v>
      </c>
      <c r="E208" s="22"/>
      <c r="F208" s="20" t="str">
        <v>个人微信</v>
      </c>
      <c r="G208" s="20" t="str">
        <v>鱼丸115</v>
      </c>
      <c r="H208" s="20" t="str">
        <v>生财有术</v>
      </c>
      <c r="I208" s="20">
        <v>0</v>
      </c>
      <c r="J208" s="20">
        <v>0</v>
      </c>
      <c r="K208" s="22" t="str">
        <v>-</v>
      </c>
      <c r="L208" s="20" t="str">
        <v>渠道_知识星球_搜索引擎,体验营_直播,【9体142】</v>
      </c>
      <c r="M208" s="20" t="str">
        <v>-</v>
      </c>
      <c r="N208" s="22">
        <v>46080.08243055556</v>
      </c>
      <c r="O208" s="20" t="str">
        <v>-</v>
      </c>
      <c r="P208" s="20" t="str">
        <v>通过渠道码 知识星球-搜索引擎 添加</v>
      </c>
      <c r="Q208" s="20" t="str">
        <v>扫描二维码</v>
      </c>
      <c r="R208" s="20" t="str">
        <v>o917H0gNKmgqLYBrFQYBWigyji3U</v>
      </c>
      <c r="S208" s="20" t="str">
        <v>wmElzPCwAAV3TVbzmUwnafzbLwWrrcUg</v>
      </c>
      <c r="T208" s="20" t="str">
        <v>-</v>
      </c>
      <c r="U208" s="20"/>
      <c r="V208" s="20"/>
      <c r="W208" s="20" t="str">
        <v>B0523_7E4751B75EFB2AB7283465E960C12D495194F219CF554649F1C4F9C615435A82_D2064</v>
      </c>
      <c r="X208" s="20"/>
      <c r="Y208" s="20"/>
      <c r="Z208" s="20"/>
      <c r="AA208" s="20"/>
      <c r="AB208" s="20"/>
      <c r="AC208" s="20"/>
      <c r="AD208" s="20"/>
      <c r="AE208" s="20"/>
      <c r="AF208" s="20" t="str">
        <v>未知</v>
      </c>
      <c r="AG208" s="20" t="str">
        <v>-</v>
      </c>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t="str">
        <v>【9体142】</v>
      </c>
      <c r="CU208" s="20" t="str">
        <v>体验营_直播</v>
      </c>
      <c r="CV208" s="20" t="str">
        <v>渠道_知识星球_搜索引擎</v>
      </c>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row>
    <row r="209">
      <c r="A209" s="20" t="str">
        <v>叶淑彬｜木木三</v>
      </c>
      <c r="B209" s="20" t="str">
        <v>【9体142】 叶淑彬｜木木三</v>
      </c>
      <c r="C209" s="20" t="str">
        <v>B0523_13CE2C2A305221CA57682F0574730C425194F219CF554649F1C4F9C615435A82_D2064</v>
      </c>
      <c r="D209" s="20" t="str">
        <v>未流失</v>
      </c>
      <c r="E209" s="22"/>
      <c r="F209" s="20" t="str">
        <v>个人微信</v>
      </c>
      <c r="G209" s="20" t="str">
        <v>鱼丸115</v>
      </c>
      <c r="H209" s="20" t="str">
        <v>生财有术</v>
      </c>
      <c r="I209" s="20">
        <v>0</v>
      </c>
      <c r="J209" s="20">
        <v>0</v>
      </c>
      <c r="K209" s="22" t="str">
        <v>-</v>
      </c>
      <c r="L209" s="20" t="str">
        <v>体验营_直播,【9体142】,渠道_KOC导流_阿朱朱</v>
      </c>
      <c r="M209" s="20" t="str">
        <v>-</v>
      </c>
      <c r="N209" s="22">
        <v>46080.34357638889</v>
      </c>
      <c r="O209" s="20" t="str">
        <v>-</v>
      </c>
      <c r="P209" s="20" t="str">
        <v>通过渠道码 KOC导流-阿朱朱 添加</v>
      </c>
      <c r="Q209" s="20" t="str">
        <v>扫描二维码</v>
      </c>
      <c r="R209" s="20" t="str">
        <v>o917H0jlzbefDBceb5VruxDyoxr8</v>
      </c>
      <c r="S209" s="20" t="str">
        <v>wmElzPCwAAh5xzyeIDj85wf8m9eATbKw</v>
      </c>
      <c r="T209" s="20" t="str">
        <v>-</v>
      </c>
      <c r="U209" s="20"/>
      <c r="V209" s="20"/>
      <c r="W209" s="20" t="str">
        <v>B0523_13CE2C2A305221CA57682F0574730C425194F219CF554649F1C4F9C615435A82_D2064</v>
      </c>
      <c r="X209" s="20"/>
      <c r="Y209" s="20"/>
      <c r="Z209" s="20"/>
      <c r="AA209" s="20"/>
      <c r="AB209" s="20"/>
      <c r="AC209" s="20"/>
      <c r="AD209" s="20"/>
      <c r="AE209" s="20"/>
      <c r="AF209" s="20" t="str">
        <v>未知</v>
      </c>
      <c r="AG209" s="20" t="str">
        <v>-</v>
      </c>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t="str">
        <v>渠道_KOC导流_阿朱朱</v>
      </c>
      <c r="CL209" s="20"/>
      <c r="CM209" s="20"/>
      <c r="CN209" s="20"/>
      <c r="CO209" s="20"/>
      <c r="CP209" s="20"/>
      <c r="CQ209" s="20"/>
      <c r="CR209" s="20"/>
      <c r="CS209" s="20"/>
      <c r="CT209" s="20" t="str">
        <v>【9体142】</v>
      </c>
      <c r="CU209" s="20" t="str">
        <v>体验营_直播</v>
      </c>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row>
    <row r="210">
      <c r="A210" s="20" t="str">
        <v>金丹</v>
      </c>
      <c r="B210" s="20" t="str">
        <v>【9体142】 金丹</v>
      </c>
      <c r="C210" s="20" t="str">
        <v>B0523_C909AF79E4E0524C8F1258AE84C5EF395194F219CF554649F1C4F9C615435A82_D2064</v>
      </c>
      <c r="D210" s="20" t="str">
        <v>未流失</v>
      </c>
      <c r="E210" s="22"/>
      <c r="F210" s="20" t="str">
        <v>个人微信</v>
      </c>
      <c r="G210" s="20" t="str">
        <v>鱼丸115</v>
      </c>
      <c r="H210" s="20" t="str">
        <v>生财有术</v>
      </c>
      <c r="I210" s="20">
        <v>0</v>
      </c>
      <c r="J210" s="20">
        <v>0</v>
      </c>
      <c r="K210" s="22" t="str">
        <v>-</v>
      </c>
      <c r="L210" s="20" t="str">
        <v>【9体142】,渠道_用户分销_冬冬,体验卡</v>
      </c>
      <c r="M210" s="20" t="str">
        <v>-</v>
      </c>
      <c r="N210" s="22">
        <v>46080.378587962965</v>
      </c>
      <c r="O210" s="20" t="str">
        <v>-</v>
      </c>
      <c r="P210" s="20" t="str">
        <v>其他渠道</v>
      </c>
      <c r="Q210" s="20" t="str">
        <v>扫描二维码</v>
      </c>
      <c r="R210" s="20" t="str">
        <v>o917H0g5KsdOXVxM32O8PLQjTeDY</v>
      </c>
      <c r="S210" s="20" t="str">
        <v>wmElzPCwAAmmMhrn0hdr1H0PIDMQFE1w</v>
      </c>
      <c r="T210" s="20" t="str">
        <v>-</v>
      </c>
      <c r="U210" s="20"/>
      <c r="V210" s="20"/>
      <c r="W210" s="20" t="str">
        <v>B0523_C909AF79E4E0524C8F1258AE84C5EF395194F219CF554649F1C4F9C615435A82_D2064</v>
      </c>
      <c r="X210" s="20"/>
      <c r="Y210" s="20"/>
      <c r="Z210" s="20"/>
      <c r="AA210" s="20"/>
      <c r="AB210" s="20"/>
      <c r="AC210" s="20"/>
      <c r="AD210" s="20"/>
      <c r="AE210" s="20"/>
      <c r="AF210" s="20" t="str">
        <v>未知</v>
      </c>
      <c r="AG210" s="20" t="str">
        <v>-</v>
      </c>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t="str">
        <v>渠道_用户分销_冬冬</v>
      </c>
      <c r="CF210" s="20"/>
      <c r="CG210" s="20"/>
      <c r="CH210" s="20"/>
      <c r="CI210" s="20"/>
      <c r="CJ210" s="20"/>
      <c r="CK210" s="20"/>
      <c r="CL210" s="20"/>
      <c r="CM210" s="20"/>
      <c r="CN210" s="20"/>
      <c r="CO210" s="20"/>
      <c r="CP210" s="20"/>
      <c r="CQ210" s="20"/>
      <c r="CR210" s="20" t="str">
        <v>体验卡</v>
      </c>
      <c r="CS210" s="20"/>
      <c r="CT210" s="20" t="str">
        <v>【9体142】</v>
      </c>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row>
    <row r="211">
      <c r="A211" s="20" t="str">
        <v>wyyyyy</v>
      </c>
      <c r="B211" s="20" t="str">
        <v>问 【9】【9体142】 wyyyyy</v>
      </c>
      <c r="C211" s="21" t="str">
        <v>B0523_0F72F3A27988B1C9BD6798FB6FB699F35194F219CF554649F1C4F9C615435A82_D2064</v>
      </c>
      <c r="D211" s="20" t="str">
        <v>未流失</v>
      </c>
      <c r="E211" s="20"/>
      <c r="F211" s="20" t="str">
        <v>个人微信</v>
      </c>
      <c r="G211" s="20" t="str">
        <v>鱼丸115</v>
      </c>
      <c r="H211" s="20" t="str">
        <v>生财有术</v>
      </c>
      <c r="I211" s="20">
        <v>0</v>
      </c>
      <c r="J211" s="20">
        <v>0</v>
      </c>
      <c r="K211" s="22" t="str">
        <v>-</v>
      </c>
      <c r="L211" s="20" t="str">
        <v>体验卡,公众号_种草文,【9体142】,问卷_已填,【9进142】,用户_新手期</v>
      </c>
      <c r="M211" s="20" t="str">
        <v>-</v>
      </c>
      <c r="N211" s="22">
        <v>46080.39601851852</v>
      </c>
      <c r="O211" s="20" t="str">
        <v>-</v>
      </c>
      <c r="P211" s="20" t="str">
        <v>通过渠道码 公众号_种草文 添加</v>
      </c>
      <c r="Q211" s="20" t="str">
        <v>扫描二维码</v>
      </c>
      <c r="R211" s="20" t="str">
        <v>o917H0sWQYW904e50fSYTfR2zSws</v>
      </c>
      <c r="S211" s="20" t="str">
        <v>wmElzPCwAARi3aw5WZxegkIxeJcQ7ErA</v>
      </c>
      <c r="T211" s="21" t="str">
        <v>-</v>
      </c>
      <c r="U211" s="20"/>
      <c r="V211" s="20"/>
      <c r="W211" s="21" t="str">
        <v>B0523_0F72F3A27988B1C9BD6798FB6FB699F35194F219CF554649F1C4F9C615435A82_D2064</v>
      </c>
      <c r="X211" s="20"/>
      <c r="Y211" s="20"/>
      <c r="Z211" s="20"/>
      <c r="AA211" s="20"/>
      <c r="AB211" s="20"/>
      <c r="AC211" s="20"/>
      <c r="AD211" s="20"/>
      <c r="AE211" s="20"/>
      <c r="AF211" s="20" t="str">
        <v>未知</v>
      </c>
      <c r="AG211" s="20" t="str">
        <v>-</v>
      </c>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t="str">
        <v>用户_新手期</v>
      </c>
      <c r="CG211" s="20"/>
      <c r="CH211" s="20"/>
      <c r="CI211" s="20"/>
      <c r="CJ211" s="20" t="str">
        <v>公众号_种草文</v>
      </c>
      <c r="CK211" s="20"/>
      <c r="CL211" s="20" t="str">
        <v>【9进142】</v>
      </c>
      <c r="CM211" s="20"/>
      <c r="CN211" s="20"/>
      <c r="CO211" s="20"/>
      <c r="CP211" s="20" t="str">
        <v>问卷_已填</v>
      </c>
      <c r="CQ211" s="20"/>
      <c r="CR211" s="20" t="str">
        <v>体验卡</v>
      </c>
      <c r="CS211" s="20"/>
      <c r="CT211" s="20" t="str">
        <v>【9体142】</v>
      </c>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row>
    <row r="212">
      <c r="A212" s="20" t="str">
        <v>妮妮</v>
      </c>
      <c r="B212" s="20" t="str">
        <v>【9体142】 妮妮</v>
      </c>
      <c r="C212" s="21" t="str">
        <v>B0523_36CD8C1E3558F066F7DB7F2DD18ED5BA5194F219CF554649F1C4F9C615435A82_D2064</v>
      </c>
      <c r="D212" s="20" t="str">
        <v>未流失</v>
      </c>
      <c r="E212" s="20"/>
      <c r="F212" s="20" t="str">
        <v>个人微信</v>
      </c>
      <c r="G212" s="20" t="str">
        <v>鱼丸115</v>
      </c>
      <c r="H212" s="20" t="str">
        <v>生财有术</v>
      </c>
      <c r="I212" s="20">
        <v>0</v>
      </c>
      <c r="J212" s="20">
        <v>0</v>
      </c>
      <c r="K212" s="22" t="str">
        <v>-</v>
      </c>
      <c r="L212" s="20" t="str">
        <v>【9体142】,公众号_种草文,体验卡,【9进142】</v>
      </c>
      <c r="M212" s="20" t="str">
        <v>-</v>
      </c>
      <c r="N212" s="22">
        <v>46080.40762731482</v>
      </c>
      <c r="O212" s="20" t="str">
        <v>-</v>
      </c>
      <c r="P212" s="20" t="str">
        <v>通过渠道码 公众号_种草文 添加</v>
      </c>
      <c r="Q212" s="20" t="str">
        <v>扫描二维码</v>
      </c>
      <c r="R212" s="20" t="str">
        <v>o917H0o7JaM02GF9LvXDi2478xX0</v>
      </c>
      <c r="S212" s="20" t="str">
        <v>wmElzPCwAABXV2qaR90-3CL2XPnXKfNg</v>
      </c>
      <c r="T212" s="21" t="str">
        <v>-</v>
      </c>
      <c r="U212" s="20"/>
      <c r="V212" s="20"/>
      <c r="W212" s="21" t="str">
        <v>B0523_36CD8C1E3558F066F7DB7F2DD18ED5BA5194F219CF554649F1C4F9C615435A82_D2064</v>
      </c>
      <c r="X212" s="20"/>
      <c r="Y212" s="20"/>
      <c r="Z212" s="20"/>
      <c r="AA212" s="20"/>
      <c r="AB212" s="20"/>
      <c r="AC212" s="20"/>
      <c r="AD212" s="20"/>
      <c r="AE212" s="20"/>
      <c r="AF212" s="20" t="str">
        <v>未知</v>
      </c>
      <c r="AG212" s="20" t="str">
        <v>-</v>
      </c>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t="str">
        <v>公众号_种草文</v>
      </c>
      <c r="CK212" s="20"/>
      <c r="CL212" s="20" t="str">
        <v>【9进142】</v>
      </c>
      <c r="CM212" s="20"/>
      <c r="CN212" s="20"/>
      <c r="CO212" s="20"/>
      <c r="CP212" s="20"/>
      <c r="CQ212" s="20"/>
      <c r="CR212" s="20" t="str">
        <v>体验卡</v>
      </c>
      <c r="CS212" s="20"/>
      <c r="CT212" s="20" t="str">
        <v>【9体142】</v>
      </c>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row>
    <row r="213">
      <c r="A213" s="20" t="str">
        <v>Naud</v>
      </c>
      <c r="B213" s="20" t="str">
        <v>【9体142】 Naud</v>
      </c>
      <c r="C213" s="20" t="str">
        <v>B0523_3AF110BDAC4498A9C27092B470ED2B885194F219CF554649F1C4F9C615435A82_D2064</v>
      </c>
      <c r="D213" s="20" t="str">
        <v>未流失</v>
      </c>
      <c r="E213" s="20"/>
      <c r="F213" s="20" t="str">
        <v>个人微信</v>
      </c>
      <c r="G213" s="20" t="str">
        <v>鱼丸115</v>
      </c>
      <c r="H213" s="20" t="str">
        <v>生财有术</v>
      </c>
      <c r="I213" s="20">
        <v>0</v>
      </c>
      <c r="J213" s="20">
        <v>0</v>
      </c>
      <c r="K213" s="22" t="str">
        <v>-</v>
      </c>
      <c r="L213" s="20" t="str">
        <v>【9体142】,【9进142】,渠道_用户分销_李子慕</v>
      </c>
      <c r="M213" s="20" t="str">
        <v>-</v>
      </c>
      <c r="N213" s="22">
        <v>46080.42334490741</v>
      </c>
      <c r="O213" s="20" t="str">
        <v>-</v>
      </c>
      <c r="P213" s="20" t="str">
        <v>其他渠道</v>
      </c>
      <c r="Q213" s="20" t="str">
        <v>扫描二维码</v>
      </c>
      <c r="R213" s="20" t="str">
        <v>o917H0igotWr5Cohl8__gb6Yiobc</v>
      </c>
      <c r="S213" s="20" t="str">
        <v>wmElzPCwAAB_7cED89otGT7dpAWa9Iig</v>
      </c>
      <c r="T213" s="20" t="str">
        <v>-</v>
      </c>
      <c r="U213" s="20"/>
      <c r="V213" s="20"/>
      <c r="W213" s="20" t="str">
        <v>B0523_3AF110BDAC4498A9C27092B470ED2B885194F219CF554649F1C4F9C615435A82_D2064</v>
      </c>
      <c r="X213" s="20"/>
      <c r="Y213" s="20"/>
      <c r="Z213" s="20"/>
      <c r="AA213" s="20"/>
      <c r="AB213" s="20"/>
      <c r="AC213" s="20"/>
      <c r="AD213" s="20"/>
      <c r="AE213" s="20"/>
      <c r="AF213" s="20" t="str">
        <v>未知</v>
      </c>
      <c r="AG213" s="20" t="str">
        <v>-</v>
      </c>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t="str">
        <v>渠道_用户分销_李子慕</v>
      </c>
      <c r="CF213" s="20"/>
      <c r="CG213" s="20"/>
      <c r="CH213" s="20"/>
      <c r="CI213" s="20"/>
      <c r="CJ213" s="20"/>
      <c r="CK213" s="20"/>
      <c r="CL213" s="20" t="str">
        <v>【9进142】</v>
      </c>
      <c r="CM213" s="20"/>
      <c r="CN213" s="20"/>
      <c r="CO213" s="20"/>
      <c r="CP213" s="20"/>
      <c r="CQ213" s="20"/>
      <c r="CR213" s="20"/>
      <c r="CS213" s="20"/>
      <c r="CT213" s="20" t="str">
        <v>【9体142】</v>
      </c>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row>
    <row r="214">
      <c r="A214" s="20" t="str">
        <v>怀星</v>
      </c>
      <c r="B214" s="20" t="str">
        <v>【9体142】 怀星</v>
      </c>
      <c r="C214" s="20" t="str">
        <v>B0523_AF74FB5044E6B9F0774173A800E4F8765194F219CF554649F1C4F9C615435A82_D2064</v>
      </c>
      <c r="D214" s="20" t="str">
        <v>未流失</v>
      </c>
      <c r="E214" s="22"/>
      <c r="F214" s="20" t="str">
        <v>个人微信</v>
      </c>
      <c r="G214" s="20" t="str">
        <v>鱼丸115</v>
      </c>
      <c r="H214" s="20" t="str">
        <v>生财有术</v>
      </c>
      <c r="I214" s="20">
        <v>0</v>
      </c>
      <c r="J214" s="20">
        <v>0</v>
      </c>
      <c r="K214" s="22" t="str">
        <v>-</v>
      </c>
      <c r="L214" s="20" t="str">
        <v>体验卡,渠道_用户分销_陈雨杰,【9体142】</v>
      </c>
      <c r="M214" s="20" t="str">
        <v>-</v>
      </c>
      <c r="N214" s="22">
        <v>46080.427719907406</v>
      </c>
      <c r="O214" s="20" t="str">
        <v>-</v>
      </c>
      <c r="P214" s="20" t="str">
        <v>其他渠道</v>
      </c>
      <c r="Q214" s="20" t="str">
        <v>扫描二维码</v>
      </c>
      <c r="R214" s="20" t="str">
        <v>o917H0ilMGBam1TMRiuDXgdmBuPI</v>
      </c>
      <c r="S214" s="20" t="str">
        <v>wmElzPCwAAgT0Ub-l6qLgLrp928lcd6g</v>
      </c>
      <c r="T214" s="20" t="str">
        <v>-</v>
      </c>
      <c r="U214" s="20"/>
      <c r="V214" s="20"/>
      <c r="W214" s="20" t="str">
        <v>B0523_AF74FB5044E6B9F0774173A800E4F8765194F219CF554649F1C4F9C615435A82_D2064</v>
      </c>
      <c r="X214" s="20"/>
      <c r="Y214" s="20"/>
      <c r="Z214" s="20"/>
      <c r="AA214" s="20"/>
      <c r="AB214" s="20"/>
      <c r="AC214" s="20"/>
      <c r="AD214" s="20"/>
      <c r="AE214" s="20"/>
      <c r="AF214" s="20" t="str">
        <v>未知</v>
      </c>
      <c r="AG214" s="20" t="str">
        <v>-</v>
      </c>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t="str">
        <v>渠道_用户分销_陈雨杰</v>
      </c>
      <c r="CF214" s="20"/>
      <c r="CG214" s="20"/>
      <c r="CH214" s="20"/>
      <c r="CI214" s="20"/>
      <c r="CJ214" s="20"/>
      <c r="CK214" s="20"/>
      <c r="CL214" s="20"/>
      <c r="CM214" s="20"/>
      <c r="CN214" s="20"/>
      <c r="CO214" s="20"/>
      <c r="CP214" s="20"/>
      <c r="CQ214" s="20"/>
      <c r="CR214" s="20" t="str">
        <v>体验卡</v>
      </c>
      <c r="CS214" s="20"/>
      <c r="CT214" s="20" t="str">
        <v>【9体142】</v>
      </c>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row>
    <row r="215">
      <c r="A215" s="20" t="str">
        <v>燕</v>
      </c>
      <c r="B215" s="20" t="str">
        <v>【9体142】 燕</v>
      </c>
      <c r="C215" s="20" t="str">
        <v>B0523_FED1DB649D84E93A468475741B6B224D5194F219CF554649F1C4F9C615435A82_D2064</v>
      </c>
      <c r="D215" s="20" t="str">
        <v>未流失</v>
      </c>
      <c r="E215" s="22"/>
      <c r="F215" s="20" t="str">
        <v>个人微信</v>
      </c>
      <c r="G215" s="20" t="str">
        <v>鱼丸115</v>
      </c>
      <c r="H215" s="20" t="str">
        <v>生财有术</v>
      </c>
      <c r="I215" s="20">
        <v>0</v>
      </c>
      <c r="J215" s="20">
        <v>0</v>
      </c>
      <c r="K215" s="22" t="str">
        <v>-</v>
      </c>
      <c r="L215" s="20" t="str">
        <v>渠道_用户分销_超级个体张老板,【9体142】</v>
      </c>
      <c r="M215" s="20" t="str">
        <v>-</v>
      </c>
      <c r="N215" s="22">
        <v>46080.4609375</v>
      </c>
      <c r="O215" s="20" t="str">
        <v>-</v>
      </c>
      <c r="P215" s="20" t="str">
        <v>其他渠道</v>
      </c>
      <c r="Q215" s="20" t="str">
        <v>扫描二维码</v>
      </c>
      <c r="R215" s="20" t="str">
        <v>o917H0v2pETZhc_A_leo9y1Ywt_U</v>
      </c>
      <c r="S215" s="20" t="str">
        <v>wmElzPCwAA_IlHAs7QLeYgVyEXczmgVA</v>
      </c>
      <c r="T215" s="20" t="str">
        <v>-</v>
      </c>
      <c r="U215" s="20"/>
      <c r="V215" s="20"/>
      <c r="W215" s="20" t="str">
        <v>B0523_FED1DB649D84E93A468475741B6B224D5194F219CF554649F1C4F9C615435A82_D2064</v>
      </c>
      <c r="X215" s="20"/>
      <c r="Y215" s="20"/>
      <c r="Z215" s="20"/>
      <c r="AA215" s="20"/>
      <c r="AB215" s="20"/>
      <c r="AC215" s="20"/>
      <c r="AD215" s="20"/>
      <c r="AE215" s="20"/>
      <c r="AF215" s="20" t="str">
        <v>未知</v>
      </c>
      <c r="AG215" s="20" t="str">
        <v>-</v>
      </c>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t="str">
        <v>渠道_用户分销_超级个体张老板</v>
      </c>
      <c r="CF215" s="20"/>
      <c r="CG215" s="20"/>
      <c r="CH215" s="20"/>
      <c r="CI215" s="20"/>
      <c r="CJ215" s="20"/>
      <c r="CK215" s="20"/>
      <c r="CL215" s="20"/>
      <c r="CM215" s="20"/>
      <c r="CN215" s="20"/>
      <c r="CO215" s="20"/>
      <c r="CP215" s="20"/>
      <c r="CQ215" s="20"/>
      <c r="CR215" s="20"/>
      <c r="CS215" s="20"/>
      <c r="CT215" s="20" t="str">
        <v>【9体142】</v>
      </c>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row>
    <row r="216">
      <c r="A216" s="20" t="str">
        <v>治平</v>
      </c>
      <c r="B216" s="20" t="str">
        <v>问 【9体142】 治平</v>
      </c>
      <c r="C216" s="20" t="str">
        <v>B0523_7A8EE2C48453A38F598E862EB76A90525194F219CF554649F1C4F9C615435A82_D2064</v>
      </c>
      <c r="D216" s="20" t="str">
        <v>未流失</v>
      </c>
      <c r="E216" s="20"/>
      <c r="F216" s="20" t="str">
        <v>个人微信</v>
      </c>
      <c r="G216" s="20" t="str">
        <v>鱼丸115</v>
      </c>
      <c r="H216" s="20" t="str">
        <v>生财有术</v>
      </c>
      <c r="I216" s="20">
        <v>0</v>
      </c>
      <c r="J216" s="20">
        <v>0</v>
      </c>
      <c r="K216" s="22" t="str">
        <v>-</v>
      </c>
      <c r="L216" s="20" t="str">
        <v>问卷_已填,渠道_公众号_关注后+关键词,体验卡,体验营_直播,【9体142】,用户_放大期</v>
      </c>
      <c r="M216" s="20" t="str">
        <v>-</v>
      </c>
      <c r="N216" s="22">
        <v>46080.465891203705</v>
      </c>
      <c r="O216" s="20" t="str">
        <v>-</v>
      </c>
      <c r="P216" s="20" t="str">
        <v>通过渠道码 公众号-关注后参与+关键词回复 添加</v>
      </c>
      <c r="Q216" s="20" t="str">
        <v>扫描二维码</v>
      </c>
      <c r="R216" s="20" t="str">
        <v>o917H0o-JFmn4j3plIlx8ml-EnNg</v>
      </c>
      <c r="S216" s="20" t="str">
        <v>wmElzPCwAAOWd-iV2FtPvfQ5nfxz_W0A</v>
      </c>
      <c r="T216" s="20" t="str">
        <v>-</v>
      </c>
      <c r="U216" s="20"/>
      <c r="V216" s="20"/>
      <c r="W216" s="20" t="str">
        <v>B0523_7A8EE2C48453A38F598E862EB76A90525194F219CF554649F1C4F9C615435A82_D2064</v>
      </c>
      <c r="X216" s="20"/>
      <c r="Y216" s="20"/>
      <c r="Z216" s="20"/>
      <c r="AA216" s="20"/>
      <c r="AB216" s="20"/>
      <c r="AC216" s="20"/>
      <c r="AD216" s="20"/>
      <c r="AE216" s="20"/>
      <c r="AF216" s="20" t="str">
        <v>未知</v>
      </c>
      <c r="AG216" s="20" t="str">
        <v>-</v>
      </c>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t="str">
        <v>用户_放大期</v>
      </c>
      <c r="CG216" s="20"/>
      <c r="CH216" s="20"/>
      <c r="CI216" s="20"/>
      <c r="CJ216" s="20"/>
      <c r="CK216" s="20"/>
      <c r="CL216" s="20"/>
      <c r="CM216" s="20"/>
      <c r="CN216" s="20"/>
      <c r="CO216" s="20"/>
      <c r="CP216" s="20" t="str">
        <v>问卷_已填</v>
      </c>
      <c r="CQ216" s="20"/>
      <c r="CR216" s="20" t="str">
        <v>体验卡</v>
      </c>
      <c r="CS216" s="20"/>
      <c r="CT216" s="20" t="str">
        <v>【9体142】</v>
      </c>
      <c r="CU216" s="20" t="str">
        <v>体验营_直播</v>
      </c>
      <c r="CV216" s="20" t="str">
        <v>渠道_公众号_关注后+关键词</v>
      </c>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row>
    <row r="217">
      <c r="A217" s="20" t="str">
        <v>李济伟</v>
      </c>
      <c r="B217" s="20" t="str">
        <v>【9体142】 李济伟</v>
      </c>
      <c r="C217" s="20" t="str">
        <v>B0523_CC07B588ABC41C776F1B2C21EDCBFEBB5194F219CF554649F1C4F9C615435A82_D2064</v>
      </c>
      <c r="D217" s="20" t="str">
        <v>未流失</v>
      </c>
      <c r="E217" s="22"/>
      <c r="F217" s="20" t="str">
        <v>个人微信</v>
      </c>
      <c r="G217" s="20" t="str">
        <v>鱼丸115</v>
      </c>
      <c r="H217" s="20" t="str">
        <v>生财有术</v>
      </c>
      <c r="I217" s="20">
        <v>0</v>
      </c>
      <c r="J217" s="20">
        <v>0</v>
      </c>
      <c r="K217" s="22" t="str">
        <v>-</v>
      </c>
      <c r="L217" s="20" t="str">
        <v>渠道_用户分销_想象力AI,【9进142】,【9体142】</v>
      </c>
      <c r="M217" s="20" t="str">
        <v>-</v>
      </c>
      <c r="N217" s="22">
        <v>46080.47056712963</v>
      </c>
      <c r="O217" s="20" t="str">
        <v>-</v>
      </c>
      <c r="P217" s="20" t="str">
        <v>其他渠道</v>
      </c>
      <c r="Q217" s="20" t="str">
        <v>扫描二维码</v>
      </c>
      <c r="R217" s="20" t="str">
        <v>o917H0hiTkmDQRAGgitc-gFESGEk</v>
      </c>
      <c r="S217" s="20" t="str">
        <v>wmElzPCwAAQZTnrj1k0Oh_6dVvYj_vwA</v>
      </c>
      <c r="T217" s="20" t="str">
        <v>-</v>
      </c>
      <c r="U217" s="20"/>
      <c r="V217" s="20"/>
      <c r="W217" s="20" t="str">
        <v>B0523_CC07B588ABC41C776F1B2C21EDCBFEBB5194F219CF554649F1C4F9C615435A82_D2064</v>
      </c>
      <c r="X217" s="20"/>
      <c r="Y217" s="20"/>
      <c r="Z217" s="20"/>
      <c r="AA217" s="20"/>
      <c r="AB217" s="20"/>
      <c r="AC217" s="20"/>
      <c r="AD217" s="20"/>
      <c r="AE217" s="20"/>
      <c r="AF217" s="20" t="str">
        <v>未知</v>
      </c>
      <c r="AG217" s="20" t="str">
        <v>-</v>
      </c>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t="str">
        <v>渠道_用户分销_想象力AI</v>
      </c>
      <c r="CF217" s="20"/>
      <c r="CG217" s="20"/>
      <c r="CH217" s="20"/>
      <c r="CI217" s="20"/>
      <c r="CJ217" s="20"/>
      <c r="CK217" s="20"/>
      <c r="CL217" s="20" t="str">
        <v>【9进142】</v>
      </c>
      <c r="CM217" s="20"/>
      <c r="CN217" s="20"/>
      <c r="CO217" s="20"/>
      <c r="CP217" s="20"/>
      <c r="CQ217" s="20"/>
      <c r="CR217" s="20"/>
      <c r="CS217" s="20"/>
      <c r="CT217" s="20" t="str">
        <v>【9体142】</v>
      </c>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row>
    <row r="218">
      <c r="A218" s="20" t="str">
        <v>春阳</v>
      </c>
      <c r="B218" s="20" t="str">
        <v>问 【9体142】 春阳</v>
      </c>
      <c r="C218" s="20" t="str">
        <v>B0523_406CAECB3D8DFC185B1AAC7D497805B15194F219CF554649F1C4F9C615435A82_D2064</v>
      </c>
      <c r="D218" s="20" t="str">
        <v>未流失</v>
      </c>
      <c r="E218" s="22"/>
      <c r="F218" s="20" t="str">
        <v>个人微信</v>
      </c>
      <c r="G218" s="20" t="str">
        <v>鱼丸115</v>
      </c>
      <c r="H218" s="20" t="str">
        <v>生财有术</v>
      </c>
      <c r="I218" s="20">
        <v>0</v>
      </c>
      <c r="J218" s="20">
        <v>0</v>
      </c>
      <c r="K218" s="22" t="str">
        <v>-</v>
      </c>
      <c r="L218" s="20" t="str">
        <v>【9进142】,【9体142】,用户_探索期,问卷_已填,公众号_种草文,体验卡</v>
      </c>
      <c r="M218" s="20" t="str">
        <v>-</v>
      </c>
      <c r="N218" s="22">
        <v>46080.48753472222</v>
      </c>
      <c r="O218" s="20" t="str">
        <v>-</v>
      </c>
      <c r="P218" s="20" t="str">
        <v>通过渠道码 公众号_种草文 添加</v>
      </c>
      <c r="Q218" s="20" t="str">
        <v>扫描二维码</v>
      </c>
      <c r="R218" s="20" t="str">
        <v>o917H0rrdzt4uDLrxXekhES6IQms</v>
      </c>
      <c r="S218" s="20" t="str">
        <v>wmElzPCwAARcDmqDLvSOBzRKadMQDd1w</v>
      </c>
      <c r="T218" s="20" t="str">
        <v>-</v>
      </c>
      <c r="U218" s="20"/>
      <c r="V218" s="20"/>
      <c r="W218" s="20" t="str">
        <v>B0523_406CAECB3D8DFC185B1AAC7D497805B15194F219CF554649F1C4F9C615435A82_D2064</v>
      </c>
      <c r="X218" s="20"/>
      <c r="Y218" s="20"/>
      <c r="Z218" s="20"/>
      <c r="AA218" s="20"/>
      <c r="AB218" s="20"/>
      <c r="AC218" s="20"/>
      <c r="AD218" s="20"/>
      <c r="AE218" s="20"/>
      <c r="AF218" s="20" t="str">
        <v>未知</v>
      </c>
      <c r="AG218" s="20" t="str">
        <v>-</v>
      </c>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t="str">
        <v>用户_探索期</v>
      </c>
      <c r="CG218" s="20"/>
      <c r="CH218" s="20"/>
      <c r="CI218" s="20"/>
      <c r="CJ218" s="20" t="str">
        <v>公众号_种草文</v>
      </c>
      <c r="CK218" s="20"/>
      <c r="CL218" s="20" t="str">
        <v>【9进142】</v>
      </c>
      <c r="CM218" s="20"/>
      <c r="CN218" s="20"/>
      <c r="CO218" s="20"/>
      <c r="CP218" s="20" t="str">
        <v>问卷_已填</v>
      </c>
      <c r="CQ218" s="20"/>
      <c r="CR218" s="20" t="str">
        <v>体验卡</v>
      </c>
      <c r="CS218" s="20"/>
      <c r="CT218" s="20" t="str">
        <v>【9体142】</v>
      </c>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row>
    <row r="219">
      <c r="A219" s="20" t="str">
        <v>陈亮 | 神老板®</v>
      </c>
      <c r="B219" s="20" t="str">
        <v>问 【9体142】 陈亮 | 神老板®</v>
      </c>
      <c r="C219" s="20" t="str">
        <v>B0523_5B4D1530D8C1A1ED7FDC783B3A0975C25194F219CF554649F1C4F9C615435A82_D2064</v>
      </c>
      <c r="D219" s="20" t="str">
        <v>未流失</v>
      </c>
      <c r="E219" s="22"/>
      <c r="F219" s="20" t="str">
        <v>个人微信</v>
      </c>
      <c r="G219" s="20" t="str">
        <v>鱼丸115</v>
      </c>
      <c r="H219" s="20" t="str">
        <v>生财有术</v>
      </c>
      <c r="I219" s="20">
        <v>0</v>
      </c>
      <c r="J219" s="20">
        <v>0</v>
      </c>
      <c r="K219" s="22" t="str">
        <v>-</v>
      </c>
      <c r="L219" s="20" t="str">
        <v>用户_探索期,【9体142】,体验卡,【9进142】,问卷_已填,渠道_公众号_菜单免费体验</v>
      </c>
      <c r="M219" s="20" t="str">
        <v>-</v>
      </c>
      <c r="N219" s="22">
        <v>46080.49429398148</v>
      </c>
      <c r="O219" s="20" t="str">
        <v>-</v>
      </c>
      <c r="P219" s="20" t="str">
        <v>通过渠道码 公众号-菜单栏联系我们/免费体验营 添加</v>
      </c>
      <c r="Q219" s="20" t="str">
        <v>扫描二维码</v>
      </c>
      <c r="R219" s="20" t="str">
        <v>o917H0rKoMJUKsuWrvEsse9KNPW8</v>
      </c>
      <c r="S219" s="20" t="str">
        <v>wmElzPCwAAdaQKdR9roCrHnU71oweWQQ</v>
      </c>
      <c r="T219" s="20" t="str">
        <v>-</v>
      </c>
      <c r="U219" s="20"/>
      <c r="V219" s="20"/>
      <c r="W219" s="20" t="str">
        <v>B0523_5B4D1530D8C1A1ED7FDC783B3A0975C25194F219CF554649F1C4F9C615435A82_D2064</v>
      </c>
      <c r="X219" s="20"/>
      <c r="Y219" s="20"/>
      <c r="Z219" s="20"/>
      <c r="AA219" s="20"/>
      <c r="AB219" s="20"/>
      <c r="AC219" s="20"/>
      <c r="AD219" s="20"/>
      <c r="AE219" s="20"/>
      <c r="AF219" s="20" t="str">
        <v>未知</v>
      </c>
      <c r="AG219" s="20" t="str">
        <v>-</v>
      </c>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t="str">
        <v>用户_探索期</v>
      </c>
      <c r="CG219" s="20"/>
      <c r="CH219" s="20"/>
      <c r="CI219" s="20"/>
      <c r="CJ219" s="20"/>
      <c r="CK219" s="20"/>
      <c r="CL219" s="20" t="str">
        <v>【9进142】</v>
      </c>
      <c r="CM219" s="20"/>
      <c r="CN219" s="20"/>
      <c r="CO219" s="20"/>
      <c r="CP219" s="20" t="str">
        <v>问卷_已填</v>
      </c>
      <c r="CQ219" s="20"/>
      <c r="CR219" s="20" t="str">
        <v>体验卡</v>
      </c>
      <c r="CS219" s="20"/>
      <c r="CT219" s="20" t="str">
        <v>【9体142】</v>
      </c>
      <c r="CU219" s="20"/>
      <c r="CV219" s="20" t="str">
        <v>渠道_公众号_菜单免费体验</v>
      </c>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row>
    <row r="220">
      <c r="A220" s="20" t="str">
        <v>满天星-Gyp</v>
      </c>
      <c r="B220" s="20" t="str">
        <v>问 【9体142】 满天星-Gyp</v>
      </c>
      <c r="C220" s="20" t="str">
        <v>B0523_387E2EFDB503D52FC5455D7769F7B2E05194F219CF554649F1C4F9C615435A82_D2064</v>
      </c>
      <c r="D220" s="20" t="str">
        <v>未流失</v>
      </c>
      <c r="E220" s="22"/>
      <c r="F220" s="20" t="str">
        <v>个人微信</v>
      </c>
      <c r="G220" s="20" t="str">
        <v>鱼丸115</v>
      </c>
      <c r="H220" s="20" t="str">
        <v>生财有术</v>
      </c>
      <c r="I220" s="20">
        <v>0</v>
      </c>
      <c r="J220" s="20">
        <v>0</v>
      </c>
      <c r="K220" s="22" t="str">
        <v>-</v>
      </c>
      <c r="L220" s="20" t="str">
        <v>渠道_公众号_关注后+关键词,用户_增长期,体验营_直播,【9体142】,问卷_已填</v>
      </c>
      <c r="M220" s="20" t="str">
        <v>-</v>
      </c>
      <c r="N220" s="22">
        <v>46080.50005787037</v>
      </c>
      <c r="O220" s="20" t="str">
        <v>-</v>
      </c>
      <c r="P220" s="20" t="str">
        <v>通过渠道码 公众号-关注后参与+关键词回复 添加</v>
      </c>
      <c r="Q220" s="20" t="str">
        <v>扫描二维码</v>
      </c>
      <c r="R220" s="20" t="str">
        <v>o917H0vI48jJ12ZGip4o974IXLeg</v>
      </c>
      <c r="S220" s="20" t="str">
        <v>wmElzPCwAAc3Ft4YsCfX_Twk256vuCfQ</v>
      </c>
      <c r="T220" s="20" t="str">
        <v>-</v>
      </c>
      <c r="U220" s="20"/>
      <c r="V220" s="20"/>
      <c r="W220" s="20" t="str">
        <v>B0523_387E2EFDB503D52FC5455D7769F7B2E05194F219CF554649F1C4F9C615435A82_D2064</v>
      </c>
      <c r="X220" s="20"/>
      <c r="Y220" s="20"/>
      <c r="Z220" s="20"/>
      <c r="AA220" s="20"/>
      <c r="AB220" s="20"/>
      <c r="AC220" s="20"/>
      <c r="AD220" s="20"/>
      <c r="AE220" s="20"/>
      <c r="AF220" s="20" t="str">
        <v>未知</v>
      </c>
      <c r="AG220" s="20" t="str">
        <v>-</v>
      </c>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t="str">
        <v>用户_增长期</v>
      </c>
      <c r="CG220" s="20"/>
      <c r="CH220" s="20"/>
      <c r="CI220" s="20"/>
      <c r="CJ220" s="20"/>
      <c r="CK220" s="20"/>
      <c r="CL220" s="20"/>
      <c r="CM220" s="20"/>
      <c r="CN220" s="20"/>
      <c r="CO220" s="20"/>
      <c r="CP220" s="20" t="str">
        <v>问卷_已填</v>
      </c>
      <c r="CQ220" s="20"/>
      <c r="CR220" s="20"/>
      <c r="CS220" s="20"/>
      <c r="CT220" s="20" t="str">
        <v>【9体142】</v>
      </c>
      <c r="CU220" s="20" t="str">
        <v>体验营_直播</v>
      </c>
      <c r="CV220" s="20" t="str">
        <v>渠道_公众号_关注后+关键词</v>
      </c>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row>
    <row r="221">
      <c r="A221" s="20" t="str">
        <v>何一</v>
      </c>
      <c r="B221" s="20" t="str">
        <v>【9体142】 何一</v>
      </c>
      <c r="C221" s="20" t="str">
        <v>B0523_E78530A7A8C199AFE20EA0D5BD82C6C65194F219CF554649F1C4F9C615435A82_D2064</v>
      </c>
      <c r="D221" s="20" t="str">
        <v>未流失</v>
      </c>
      <c r="E221" s="22"/>
      <c r="F221" s="20" t="str">
        <v>个人微信</v>
      </c>
      <c r="G221" s="20" t="str">
        <v>鱼丸115</v>
      </c>
      <c r="H221" s="20" t="str">
        <v>生财有术</v>
      </c>
      <c r="I221" s="20">
        <v>0</v>
      </c>
      <c r="J221" s="20">
        <v>0</v>
      </c>
      <c r="K221" s="22" t="str">
        <v>-</v>
      </c>
      <c r="L221" s="20" t="str">
        <v>【9体142】,体验卡,【9进142】,渠道_用户分销_念明</v>
      </c>
      <c r="M221" s="20" t="str">
        <v>-</v>
      </c>
      <c r="N221" s="22">
        <v>46080.501284722224</v>
      </c>
      <c r="O221" s="20" t="str">
        <v>-</v>
      </c>
      <c r="P221" s="20" t="str">
        <v>其他渠道</v>
      </c>
      <c r="Q221" s="20" t="str">
        <v>扫描二维码</v>
      </c>
      <c r="R221" s="20" t="str">
        <v>o917H0mX49wSVvvivMVyEvb1BRV4</v>
      </c>
      <c r="S221" s="20" t="str">
        <v>wmElzPCwAAFaFl7Bd7FMvMgrDlXFP7Mw</v>
      </c>
      <c r="T221" s="20" t="str">
        <v>-</v>
      </c>
      <c r="U221" s="20"/>
      <c r="V221" s="20"/>
      <c r="W221" s="20" t="str">
        <v>B0523_E78530A7A8C199AFE20EA0D5BD82C6C65194F219CF554649F1C4F9C615435A82_D2064</v>
      </c>
      <c r="X221" s="20"/>
      <c r="Y221" s="20"/>
      <c r="Z221" s="20"/>
      <c r="AA221" s="20"/>
      <c r="AB221" s="20"/>
      <c r="AC221" s="20"/>
      <c r="AD221" s="20"/>
      <c r="AE221" s="20"/>
      <c r="AF221" s="20" t="str">
        <v>未知</v>
      </c>
      <c r="AG221" s="20" t="str">
        <v>-</v>
      </c>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t="str">
        <v>渠道_用户分销_念明</v>
      </c>
      <c r="CF221" s="20"/>
      <c r="CG221" s="20"/>
      <c r="CH221" s="20"/>
      <c r="CI221" s="20"/>
      <c r="CJ221" s="20"/>
      <c r="CK221" s="20"/>
      <c r="CL221" s="20" t="str">
        <v>【9进142】</v>
      </c>
      <c r="CM221" s="20"/>
      <c r="CN221" s="20"/>
      <c r="CO221" s="20"/>
      <c r="CP221" s="20"/>
      <c r="CQ221" s="20"/>
      <c r="CR221" s="20" t="str">
        <v>体验卡</v>
      </c>
      <c r="CS221" s="20"/>
      <c r="CT221" s="20" t="str">
        <v>【9体142】</v>
      </c>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row>
    <row r="222">
      <c r="A222" s="20" t="str">
        <v>有为</v>
      </c>
      <c r="B222" s="20" t="str">
        <v>【9体142】 有为</v>
      </c>
      <c r="C222" s="20" t="str">
        <v>B0523_3804DA323C6FCBBF2CFD8AF2F1BC2E5C5194F219CF554649F1C4F9C615435A82_D2064</v>
      </c>
      <c r="D222" s="20" t="str">
        <v>未流失</v>
      </c>
      <c r="E222" s="22"/>
      <c r="F222" s="20" t="str">
        <v>个人微信</v>
      </c>
      <c r="G222" s="20" t="str">
        <v>鱼丸115</v>
      </c>
      <c r="H222" s="20" t="str">
        <v>生财有术</v>
      </c>
      <c r="I222" s="20">
        <v>0</v>
      </c>
      <c r="J222" s="20">
        <v>0</v>
      </c>
      <c r="K222" s="22" t="str">
        <v>-</v>
      </c>
      <c r="L222" s="20" t="str">
        <v>【9体142】,体验卡,渠道_用户分销_常乐</v>
      </c>
      <c r="M222" s="20" t="str">
        <v>-</v>
      </c>
      <c r="N222" s="22">
        <v>46080.53246527778</v>
      </c>
      <c r="O222" s="20" t="str">
        <v>-</v>
      </c>
      <c r="P222" s="20" t="str">
        <v>其他渠道</v>
      </c>
      <c r="Q222" s="20" t="str">
        <v>扫描二维码</v>
      </c>
      <c r="R222" s="20" t="str">
        <v>o917H0lrVZdijCojbqXsm8-RUJdQ</v>
      </c>
      <c r="S222" s="20" t="str">
        <v>wmElzPCwAAfV5XCWTroFxIhczVO3memg</v>
      </c>
      <c r="T222" s="20" t="str">
        <v>-</v>
      </c>
      <c r="U222" s="20"/>
      <c r="V222" s="20"/>
      <c r="W222" s="20" t="str">
        <v>B0523_3804DA323C6FCBBF2CFD8AF2F1BC2E5C5194F219CF554649F1C4F9C615435A82_D2064</v>
      </c>
      <c r="X222" s="20"/>
      <c r="Y222" s="20"/>
      <c r="Z222" s="20"/>
      <c r="AA222" s="20"/>
      <c r="AB222" s="20"/>
      <c r="AC222" s="20"/>
      <c r="AD222" s="20"/>
      <c r="AE222" s="20"/>
      <c r="AF222" s="20" t="str">
        <v>未知</v>
      </c>
      <c r="AG222" s="20" t="str">
        <v>-</v>
      </c>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t="str">
        <v>渠道_用户分销_常乐</v>
      </c>
      <c r="CF222" s="20"/>
      <c r="CG222" s="20"/>
      <c r="CH222" s="20"/>
      <c r="CI222" s="20"/>
      <c r="CJ222" s="20"/>
      <c r="CK222" s="20"/>
      <c r="CL222" s="20"/>
      <c r="CM222" s="20"/>
      <c r="CN222" s="20"/>
      <c r="CO222" s="20"/>
      <c r="CP222" s="20"/>
      <c r="CQ222" s="20"/>
      <c r="CR222" s="20" t="str">
        <v>体验卡</v>
      </c>
      <c r="CS222" s="20"/>
      <c r="CT222" s="20" t="str">
        <v>【9体142】</v>
      </c>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row>
    <row r="223">
      <c r="A223" s="20" t="str">
        <v>美好时光</v>
      </c>
      <c r="B223" s="20" t="str">
        <v>【9体142】 美好时光</v>
      </c>
      <c r="C223" s="20" t="str">
        <v>B0523_1B79BF9E8AA42EA1687693875E82E76F5194F219CF554649F1C4F9C615435A82_D2064</v>
      </c>
      <c r="D223" s="20" t="str">
        <v>未流失</v>
      </c>
      <c r="E223" s="22"/>
      <c r="F223" s="20" t="str">
        <v>个人微信</v>
      </c>
      <c r="G223" s="20" t="str">
        <v>鱼丸115</v>
      </c>
      <c r="H223" s="20" t="str">
        <v>生财有术</v>
      </c>
      <c r="I223" s="20">
        <v>0</v>
      </c>
      <c r="J223" s="20">
        <v>0</v>
      </c>
      <c r="K223" s="22" t="str">
        <v>-</v>
      </c>
      <c r="L223" s="20" t="str">
        <v>渠道_公众号_文章导流(文末),【9进142】,【9体142】</v>
      </c>
      <c r="M223" s="20" t="str">
        <v>-</v>
      </c>
      <c r="N223" s="22">
        <v>46080.53461805556</v>
      </c>
      <c r="O223" s="20" t="str">
        <v>-</v>
      </c>
      <c r="P223" s="20" t="str">
        <v>通过渠道码 公众号-文章导流(文末)_周四 添加</v>
      </c>
      <c r="Q223" s="20" t="str">
        <v>扫描二维码</v>
      </c>
      <c r="R223" s="20" t="str">
        <v>o917H0uRVAAUgYzNgRpcPRbYUpqw</v>
      </c>
      <c r="S223" s="20" t="str">
        <v>wmElzPCwAAh5LwCiEIa1Cmp96GTN3BEQ</v>
      </c>
      <c r="T223" s="20" t="str">
        <v>-</v>
      </c>
      <c r="U223" s="20"/>
      <c r="V223" s="20"/>
      <c r="W223" s="20" t="str">
        <v>B0523_1B79BF9E8AA42EA1687693875E82E76F5194F219CF554649F1C4F9C615435A82_D2064</v>
      </c>
      <c r="X223" s="20"/>
      <c r="Y223" s="20"/>
      <c r="Z223" s="20"/>
      <c r="AA223" s="20"/>
      <c r="AB223" s="20"/>
      <c r="AC223" s="20"/>
      <c r="AD223" s="20"/>
      <c r="AE223" s="20"/>
      <c r="AF223" s="20" t="str">
        <v>未知</v>
      </c>
      <c r="AG223" s="20" t="str">
        <v>-</v>
      </c>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t="str">
        <v>【9进142】</v>
      </c>
      <c r="CM223" s="20"/>
      <c r="CN223" s="20"/>
      <c r="CO223" s="20"/>
      <c r="CP223" s="20"/>
      <c r="CQ223" s="20"/>
      <c r="CR223" s="20"/>
      <c r="CS223" s="20"/>
      <c r="CT223" s="20" t="str">
        <v>【9体142】</v>
      </c>
      <c r="CU223" s="20"/>
      <c r="CV223" s="20" t="str">
        <v>渠道_公众号_文章导流(文末)</v>
      </c>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row>
    <row r="224">
      <c r="A224" s="20" t="str">
        <v>馨悦</v>
      </c>
      <c r="B224" s="20" t="str">
        <v>问 【9体142】 馨悦</v>
      </c>
      <c r="C224" s="20" t="str">
        <v>B0523_DF3E308F62EB068F9716A907D69EF5545194F219CF554649F1C4F9C615435A82_D2064</v>
      </c>
      <c r="D224" s="20" t="str">
        <v>未流失</v>
      </c>
      <c r="E224" s="22"/>
      <c r="F224" s="20" t="str">
        <v>个人微信</v>
      </c>
      <c r="G224" s="20" t="str">
        <v>鱼丸115</v>
      </c>
      <c r="H224" s="20" t="str">
        <v>生财有术</v>
      </c>
      <c r="I224" s="20">
        <v>0</v>
      </c>
      <c r="J224" s="20">
        <v>0</v>
      </c>
      <c r="K224" s="22" t="str">
        <v>-</v>
      </c>
      <c r="L224" s="20" t="str">
        <v>【9进142】,渠道_公众号_文章导流(文末),问卷_已填,【9体142】,用户_探索期</v>
      </c>
      <c r="M224" s="20" t="str">
        <v>-</v>
      </c>
      <c r="N224" s="22">
        <v>46080.563101851854</v>
      </c>
      <c r="O224" s="20" t="str">
        <v>-</v>
      </c>
      <c r="P224" s="20" t="str">
        <v>通过渠道码 公众号-文章导流(文末)_周二 添加</v>
      </c>
      <c r="Q224" s="20" t="str">
        <v>扫描二维码</v>
      </c>
      <c r="R224" s="20" t="str">
        <v>o917H0jMrH3keMDT-TCIcQ-YKgI4</v>
      </c>
      <c r="S224" s="20" t="str">
        <v>wmElzPCwAAtj5M6Z62mgXMp5UEOBIGlQ</v>
      </c>
      <c r="T224" s="20" t="str">
        <v>-</v>
      </c>
      <c r="U224" s="20"/>
      <c r="V224" s="20"/>
      <c r="W224" s="20" t="str">
        <v>B0523_DF3E308F62EB068F9716A907D69EF5545194F219CF554649F1C4F9C615435A82_D2064</v>
      </c>
      <c r="X224" s="20"/>
      <c r="Y224" s="20"/>
      <c r="Z224" s="20"/>
      <c r="AA224" s="20"/>
      <c r="AB224" s="20"/>
      <c r="AC224" s="20"/>
      <c r="AD224" s="20"/>
      <c r="AE224" s="20"/>
      <c r="AF224" s="20" t="str">
        <v>未知</v>
      </c>
      <c r="AG224" s="20" t="str">
        <v>-</v>
      </c>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t="str">
        <v>用户_探索期</v>
      </c>
      <c r="CG224" s="20"/>
      <c r="CH224" s="20"/>
      <c r="CI224" s="20"/>
      <c r="CJ224" s="20"/>
      <c r="CK224" s="20"/>
      <c r="CL224" s="20" t="str">
        <v>【9进142】</v>
      </c>
      <c r="CM224" s="20"/>
      <c r="CN224" s="20"/>
      <c r="CO224" s="20"/>
      <c r="CP224" s="20" t="str">
        <v>问卷_已填</v>
      </c>
      <c r="CQ224" s="20"/>
      <c r="CR224" s="20"/>
      <c r="CS224" s="20"/>
      <c r="CT224" s="20" t="str">
        <v>【9体142】</v>
      </c>
      <c r="CU224" s="20"/>
      <c r="CV224" s="20" t="str">
        <v>渠道_公众号_文章导流(文末)</v>
      </c>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row>
    <row r="225">
      <c r="A225" s="20" t="str">
        <v>Shirley</v>
      </c>
      <c r="B225" s="20" t="str">
        <v>问 【9】【9体142】 Shirley</v>
      </c>
      <c r="C225" s="20" t="str">
        <v>B0523_7E489538E3EE2BC49747724E8A60CAED5194F219CF554649F1C4F9C615435A82_D2064</v>
      </c>
      <c r="D225" s="20" t="str">
        <v>未流失</v>
      </c>
      <c r="E225" s="22"/>
      <c r="F225" s="20" t="str">
        <v>个人微信</v>
      </c>
      <c r="G225" s="20" t="str">
        <v>鱼丸115</v>
      </c>
      <c r="H225" s="20" t="str">
        <v>生财有术</v>
      </c>
      <c r="I225" s="20">
        <v>0</v>
      </c>
      <c r="J225" s="20">
        <v>0</v>
      </c>
      <c r="K225" s="22" t="str">
        <v>-</v>
      </c>
      <c r="L225" s="20" t="str">
        <v>体验营_直播,【9体142】,问卷_已填,会员_7,用户_新手期,【9进142】,渠道_知识星球_搜索引擎</v>
      </c>
      <c r="M225" s="20" t="str">
        <v>-</v>
      </c>
      <c r="N225" s="22">
        <v>46080.56837962963</v>
      </c>
      <c r="O225" s="20" t="str">
        <v>-</v>
      </c>
      <c r="P225" s="20" t="str">
        <v>通过渠道码 知识星球-搜索引擎 添加</v>
      </c>
      <c r="Q225" s="20" t="str">
        <v>扫描二维码</v>
      </c>
      <c r="R225" s="20" t="str">
        <v>o917H0jYo-FsB6Tm8ouyLbcx1e4k</v>
      </c>
      <c r="S225" s="20" t="str">
        <v>wmElzPCwAAyHvk_GmXWcMDzsdTccXogg</v>
      </c>
      <c r="T225" s="20" t="str">
        <v>-</v>
      </c>
      <c r="U225" s="20"/>
      <c r="V225" s="20"/>
      <c r="W225" s="20" t="str">
        <v>B0523_7E489538E3EE2BC49747724E8A60CAED5194F219CF554649F1C4F9C615435A82_D2064</v>
      </c>
      <c r="X225" s="20"/>
      <c r="Y225" s="20"/>
      <c r="Z225" s="20"/>
      <c r="AA225" s="20"/>
      <c r="AB225" s="20"/>
      <c r="AC225" s="20"/>
      <c r="AD225" s="20"/>
      <c r="AE225" s="20"/>
      <c r="AF225" s="20" t="str">
        <v>未知</v>
      </c>
      <c r="AG225" s="20" t="str">
        <v>-</v>
      </c>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t="str">
        <v>用户_新手期</v>
      </c>
      <c r="CG225" s="20"/>
      <c r="CH225" s="20"/>
      <c r="CI225" s="20"/>
      <c r="CJ225" s="20"/>
      <c r="CK225" s="20"/>
      <c r="CL225" s="20" t="str">
        <v>【9进142】</v>
      </c>
      <c r="CM225" s="20"/>
      <c r="CN225" s="20"/>
      <c r="CO225" s="20"/>
      <c r="CP225" s="20" t="str">
        <v>问卷_已填</v>
      </c>
      <c r="CQ225" s="20"/>
      <c r="CR225" s="20" t="str">
        <v>会员_7</v>
      </c>
      <c r="CS225" s="20"/>
      <c r="CT225" s="20" t="str">
        <v>【9体142】</v>
      </c>
      <c r="CU225" s="20" t="str">
        <v>体验营_直播</v>
      </c>
      <c r="CV225" s="20" t="str">
        <v>渠道_知识星球_搜索引擎</v>
      </c>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row>
    <row r="226">
      <c r="A226" s="20" t="str">
        <v>舞月飞雪</v>
      </c>
      <c r="B226" s="20" t="str">
        <v>问 【9】【9体142】 舞月飞雪</v>
      </c>
      <c r="C226" s="20" t="str">
        <v>B0523_86BE3F404CFB8280E99151C5CA0EE4945194F219CF554649F1C4F9C615435A82_D2064</v>
      </c>
      <c r="D226" s="20" t="str">
        <v>未流失</v>
      </c>
      <c r="E226" s="22"/>
      <c r="F226" s="20" t="str">
        <v>个人微信</v>
      </c>
      <c r="G226" s="20" t="str">
        <v>鱼丸115</v>
      </c>
      <c r="H226" s="20" t="str">
        <v>生财有术</v>
      </c>
      <c r="I226" s="20">
        <v>0</v>
      </c>
      <c r="J226" s="20">
        <v>0</v>
      </c>
      <c r="K226" s="22" t="str">
        <v>-</v>
      </c>
      <c r="L226" s="20" t="str">
        <v>【9进142】,渠道_公众号_文章导流(文末),问卷_已填,【9体142】,体验卡,用户_探索期</v>
      </c>
      <c r="M226" s="20" t="str">
        <v>-</v>
      </c>
      <c r="N226" s="22">
        <v>46080.583599537036</v>
      </c>
      <c r="O226" s="20" t="str">
        <v>-</v>
      </c>
      <c r="P226" s="20" t="str">
        <v>通过渠道码 公众号-文章导流(文末)_周四 添加</v>
      </c>
      <c r="Q226" s="20" t="str">
        <v>扫描二维码</v>
      </c>
      <c r="R226" s="20" t="str">
        <v>o917H0pxjXEZS1AvLNxO1FpbiENw</v>
      </c>
      <c r="S226" s="20" t="str">
        <v>wmElzPCwAAAS6Nf0kbq_g2xYz0-rXPkA</v>
      </c>
      <c r="T226" s="20" t="str">
        <v>-</v>
      </c>
      <c r="U226" s="20"/>
      <c r="V226" s="20"/>
      <c r="W226" s="20" t="str">
        <v>B0523_86BE3F404CFB8280E99151C5CA0EE4945194F219CF554649F1C4F9C615435A82_D2064</v>
      </c>
      <c r="X226" s="20"/>
      <c r="Y226" s="20"/>
      <c r="Z226" s="20"/>
      <c r="AA226" s="20"/>
      <c r="AB226" s="20"/>
      <c r="AC226" s="20"/>
      <c r="AD226" s="20"/>
      <c r="AE226" s="20"/>
      <c r="AF226" s="20" t="str">
        <v>未知</v>
      </c>
      <c r="AG226" s="20" t="str">
        <v>-</v>
      </c>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t="str">
        <v>用户_探索期</v>
      </c>
      <c r="CG226" s="20"/>
      <c r="CH226" s="20"/>
      <c r="CI226" s="20"/>
      <c r="CJ226" s="20"/>
      <c r="CK226" s="20"/>
      <c r="CL226" s="20" t="str">
        <v>【9进142】</v>
      </c>
      <c r="CM226" s="20"/>
      <c r="CN226" s="20"/>
      <c r="CO226" s="20"/>
      <c r="CP226" s="20" t="str">
        <v>问卷_已填</v>
      </c>
      <c r="CQ226" s="20"/>
      <c r="CR226" s="20" t="str">
        <v>体验卡</v>
      </c>
      <c r="CS226" s="20"/>
      <c r="CT226" s="20" t="str">
        <v>【9体142】</v>
      </c>
      <c r="CU226" s="20"/>
      <c r="CV226" s="20" t="str">
        <v>渠道_公众号_文章导流(文末)</v>
      </c>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row>
    <row r="227">
      <c r="A227" s="20" t="str">
        <v>RATEL</v>
      </c>
      <c r="B227" s="20" t="str">
        <v>问 【9体142】 RATEL</v>
      </c>
      <c r="C227" s="20" t="str">
        <v>B0523_AA6EB3CAE66536246760C58EBF1B8C425194F219CF554649F1C4F9C615435A82_D2064</v>
      </c>
      <c r="D227" s="20" t="str">
        <v>未流失</v>
      </c>
      <c r="E227" s="22"/>
      <c r="F227" s="20" t="str">
        <v>个人微信</v>
      </c>
      <c r="G227" s="20" t="str">
        <v>鱼丸115</v>
      </c>
      <c r="H227" s="20" t="str">
        <v>生财有术</v>
      </c>
      <c r="I227" s="20">
        <v>0</v>
      </c>
      <c r="J227" s="20">
        <v>0</v>
      </c>
      <c r="K227" s="22" t="str">
        <v>-</v>
      </c>
      <c r="L227" s="20" t="str">
        <v>【9体142】,【9进142】,渠道_公众号_文章导流(文末),问卷_已填,体验卡,用户_探索期</v>
      </c>
      <c r="M227" s="20" t="str">
        <v>-</v>
      </c>
      <c r="N227" s="22">
        <v>46080.600949074076</v>
      </c>
      <c r="O227" s="20" t="str">
        <v>-</v>
      </c>
      <c r="P227" s="20" t="str">
        <v>通过渠道码 公众号-文末导流—纯文字测试 添加</v>
      </c>
      <c r="Q227" s="20" t="str">
        <v>扫描二维码</v>
      </c>
      <c r="R227" s="20" t="str">
        <v>o917H0hKCH5vCZYWPKAoxCnw-Rag</v>
      </c>
      <c r="S227" s="20" t="str">
        <v>wmElzPCwAA7BtmOMQuCVT8t6DLrrutaw</v>
      </c>
      <c r="T227" s="20" t="str">
        <v>-</v>
      </c>
      <c r="U227" s="20"/>
      <c r="V227" s="20"/>
      <c r="W227" s="20" t="str">
        <v>B0523_AA6EB3CAE66536246760C58EBF1B8C425194F219CF554649F1C4F9C615435A82_D2064</v>
      </c>
      <c r="X227" s="20"/>
      <c r="Y227" s="20"/>
      <c r="Z227" s="20"/>
      <c r="AA227" s="20"/>
      <c r="AB227" s="20"/>
      <c r="AC227" s="20"/>
      <c r="AD227" s="20"/>
      <c r="AE227" s="20"/>
      <c r="AF227" s="20" t="str">
        <v>未知</v>
      </c>
      <c r="AG227" s="20" t="str">
        <v>-</v>
      </c>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t="str">
        <v>用户_探索期</v>
      </c>
      <c r="CG227" s="20"/>
      <c r="CH227" s="20"/>
      <c r="CI227" s="20"/>
      <c r="CJ227" s="20"/>
      <c r="CK227" s="20"/>
      <c r="CL227" s="20" t="str">
        <v>【9进142】</v>
      </c>
      <c r="CM227" s="20"/>
      <c r="CN227" s="20"/>
      <c r="CO227" s="20"/>
      <c r="CP227" s="20" t="str">
        <v>问卷_已填</v>
      </c>
      <c r="CQ227" s="20"/>
      <c r="CR227" s="20" t="str">
        <v>体验卡</v>
      </c>
      <c r="CS227" s="20"/>
      <c r="CT227" s="20" t="str">
        <v>【9体142】</v>
      </c>
      <c r="CU227" s="20"/>
      <c r="CV227" s="20" t="str">
        <v>渠道_公众号_文章导流(文末)</v>
      </c>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row>
    <row r="228">
      <c r="A228" s="20" t="str">
        <v>wh</v>
      </c>
      <c r="B228" s="20" t="str">
        <v>【9】【9体142】 wh</v>
      </c>
      <c r="C228" s="21"/>
      <c r="D228" s="20" t="str">
        <v>未流失</v>
      </c>
      <c r="E228" s="22"/>
      <c r="F228" s="20" t="str">
        <v>个人微信</v>
      </c>
      <c r="G228" s="20" t="str">
        <v>鱼丸115</v>
      </c>
      <c r="H228" s="20" t="str">
        <v>生财有术</v>
      </c>
      <c r="I228" s="20">
        <v>0</v>
      </c>
      <c r="J228" s="20">
        <v>0</v>
      </c>
      <c r="K228" s="22" t="str">
        <v>-</v>
      </c>
      <c r="L228" s="20" t="str">
        <v>【9体142】,会员_7,渠道_用户分销_冬冬</v>
      </c>
      <c r="M228" s="20" t="str">
        <v>-</v>
      </c>
      <c r="N228" s="22">
        <v>46080.60300925926</v>
      </c>
      <c r="O228" s="20" t="str">
        <v>-</v>
      </c>
      <c r="P228" s="20" t="str">
        <v>其他渠道</v>
      </c>
      <c r="Q228" s="20" t="str">
        <v>扫描二维码</v>
      </c>
      <c r="R228" s="20" t="str">
        <v>o917H0jUpZj8xqvSY_h0DsQxSVRE</v>
      </c>
      <c r="S228" s="20" t="str">
        <v>wmElzPCwAAbq63GMkrZ1INeI2bo7xqbA</v>
      </c>
      <c r="T228" s="20" t="str">
        <v>-</v>
      </c>
      <c r="U228" s="20"/>
      <c r="V228" s="20"/>
      <c r="W228" s="21" t="str">
        <v>B0523_E7950302E8A177E992910F94C22CED1C5194F219CF554649F1C4F9C615435A82_D2064</v>
      </c>
      <c r="X228" s="20"/>
      <c r="Y228" s="20"/>
      <c r="Z228" s="20"/>
      <c r="AA228" s="20"/>
      <c r="AB228" s="20"/>
      <c r="AC228" s="20"/>
      <c r="AD228" s="20"/>
      <c r="AE228" s="20"/>
      <c r="AF228" s="20" t="str">
        <v>未知</v>
      </c>
      <c r="AG228" s="20" t="str">
        <v>-</v>
      </c>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t="str">
        <v>渠道_用户分销_冬冬</v>
      </c>
      <c r="CF228" s="20"/>
      <c r="CG228" s="20"/>
      <c r="CH228" s="20"/>
      <c r="CI228" s="20"/>
      <c r="CJ228" s="20"/>
      <c r="CK228" s="20"/>
      <c r="CL228" s="20"/>
      <c r="CM228" s="20"/>
      <c r="CN228" s="20"/>
      <c r="CO228" s="20"/>
      <c r="CP228" s="20"/>
      <c r="CQ228" s="20"/>
      <c r="CR228" s="20" t="str">
        <v>会员_7</v>
      </c>
      <c r="CS228" s="20"/>
      <c r="CT228" s="20" t="str">
        <v>【9体142】</v>
      </c>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row>
    <row r="229">
      <c r="A229" s="20" t="str">
        <v>相遇</v>
      </c>
      <c r="B229" s="20" t="str">
        <v>问 【9体142】 相遇</v>
      </c>
      <c r="C229" s="21" t="str">
        <v>B0523_810906203D29B51F84DC76990C293EC35194F219CF554649F1C4F9C615435A82_D2064</v>
      </c>
      <c r="D229" s="20" t="str">
        <v>未流失</v>
      </c>
      <c r="E229" s="22"/>
      <c r="F229" s="20" t="str">
        <v>个人微信</v>
      </c>
      <c r="G229" s="20" t="str">
        <v>鱼丸115</v>
      </c>
      <c r="H229" s="20" t="str">
        <v>生财有术</v>
      </c>
      <c r="I229" s="20">
        <v>0</v>
      </c>
      <c r="J229" s="20">
        <v>0</v>
      </c>
      <c r="K229" s="22" t="str">
        <v>-</v>
      </c>
      <c r="L229" s="20" t="str">
        <v>问卷_已填,用户_探索期,渠道_公众号_菜单免费体验,【9进142】,体验卡,【9体142】</v>
      </c>
      <c r="M229" s="20" t="str">
        <v>-</v>
      </c>
      <c r="N229" s="22">
        <v>46080.60986111111</v>
      </c>
      <c r="O229" s="20" t="str">
        <v>-</v>
      </c>
      <c r="P229" s="20" t="str">
        <v>通过渠道码 公众号-菜单栏联系我们/免费体验营 添加</v>
      </c>
      <c r="Q229" s="20" t="str">
        <v>扫描二维码</v>
      </c>
      <c r="R229" s="20" t="str">
        <v>o917H0p-9yJAo9WziPCzwCw8KxLY</v>
      </c>
      <c r="S229" s="20" t="str">
        <v>wmElzPCwAAZPyciD10kneTLKyLo_iCVQ</v>
      </c>
      <c r="T229" s="20" t="str">
        <v>-</v>
      </c>
      <c r="U229" s="20"/>
      <c r="V229" s="20"/>
      <c r="W229" s="21" t="str">
        <v>B0523_810906203D29B51F84DC76990C293EC35194F219CF554649F1C4F9C615435A82_D2064</v>
      </c>
      <c r="X229" s="20"/>
      <c r="Y229" s="20"/>
      <c r="Z229" s="20"/>
      <c r="AA229" s="20"/>
      <c r="AB229" s="20"/>
      <c r="AC229" s="20"/>
      <c r="AD229" s="20"/>
      <c r="AE229" s="20"/>
      <c r="AF229" s="20" t="str">
        <v>未知</v>
      </c>
      <c r="AG229" s="20" t="str">
        <v>-</v>
      </c>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t="str">
        <v>用户_探索期</v>
      </c>
      <c r="CG229" s="20"/>
      <c r="CH229" s="20"/>
      <c r="CI229" s="20"/>
      <c r="CJ229" s="20"/>
      <c r="CK229" s="20"/>
      <c r="CL229" s="20" t="str">
        <v>【9进142】</v>
      </c>
      <c r="CM229" s="20"/>
      <c r="CN229" s="20"/>
      <c r="CO229" s="20"/>
      <c r="CP229" s="20" t="str">
        <v>问卷_已填</v>
      </c>
      <c r="CQ229" s="20"/>
      <c r="CR229" s="20" t="str">
        <v>体验卡</v>
      </c>
      <c r="CS229" s="20"/>
      <c r="CT229" s="20" t="str">
        <v>【9体142】</v>
      </c>
      <c r="CU229" s="20"/>
      <c r="CV229" s="20" t="str">
        <v>渠道_公众号_菜单免费体验</v>
      </c>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row>
    <row r="230">
      <c r="A230" s="20" t="str">
        <v>_passerby_ㅁ</v>
      </c>
      <c r="B230" s="20" t="str">
        <v>问 【9体142】 _passerby_</v>
      </c>
      <c r="C230" s="21" t="str">
        <v>B0523_20F16E05593010711D86D0503432E3595194F219CF554649F1C4F9C615435A82_D2064</v>
      </c>
      <c r="D230" s="20" t="str">
        <v>未流失</v>
      </c>
      <c r="E230" s="20"/>
      <c r="F230" s="20" t="str">
        <v>个人微信</v>
      </c>
      <c r="G230" s="20" t="str">
        <v>鱼丸115</v>
      </c>
      <c r="H230" s="20" t="str">
        <v>生财有术</v>
      </c>
      <c r="I230" s="20">
        <v>0</v>
      </c>
      <c r="J230" s="20">
        <v>0</v>
      </c>
      <c r="K230" s="22" t="str">
        <v>-</v>
      </c>
      <c r="L230" s="20" t="str">
        <v>问卷_已填,用户_新手期,体验卡,体验营_直播,【9体142】,渠道_KOC导流_陈雪,【9进142】</v>
      </c>
      <c r="M230" s="20" t="str">
        <v>-</v>
      </c>
      <c r="N230" s="22">
        <v>46080.61070601852</v>
      </c>
      <c r="O230" s="20" t="str">
        <v>-</v>
      </c>
      <c r="P230" s="20" t="str">
        <v>通过渠道码 KOC导流-陈雪（学姐号） 添加</v>
      </c>
      <c r="Q230" s="20" t="str">
        <v>扫描二维码</v>
      </c>
      <c r="R230" s="20" t="str">
        <v>o917H0qkO8QuzgXMdjjAwQnkB0os</v>
      </c>
      <c r="S230" s="20" t="str">
        <v>wmElzPCwAAXZS1dC22GKaQXx2pjvxnVQ</v>
      </c>
      <c r="T230" s="20" t="str">
        <v>-</v>
      </c>
      <c r="U230" s="20"/>
      <c r="V230" s="20"/>
      <c r="W230" s="21" t="str">
        <v>B0523_20F16E05593010711D86D0503432E3595194F219CF554649F1C4F9C615435A82_D2064</v>
      </c>
      <c r="X230" s="20"/>
      <c r="Y230" s="20"/>
      <c r="Z230" s="20"/>
      <c r="AA230" s="20"/>
      <c r="AB230" s="20"/>
      <c r="AC230" s="20"/>
      <c r="AD230" s="20"/>
      <c r="AE230" s="20"/>
      <c r="AF230" s="20" t="str">
        <v>未知</v>
      </c>
      <c r="AG230" s="20" t="str">
        <v>-</v>
      </c>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t="str">
        <v>用户_新手期</v>
      </c>
      <c r="CG230" s="20"/>
      <c r="CH230" s="20"/>
      <c r="CI230" s="20"/>
      <c r="CJ230" s="20"/>
      <c r="CK230" s="20"/>
      <c r="CL230" s="20" t="str">
        <v>【9进142】</v>
      </c>
      <c r="CM230" s="20"/>
      <c r="CN230" s="20"/>
      <c r="CO230" s="20"/>
      <c r="CP230" s="20" t="str">
        <v>问卷_已填</v>
      </c>
      <c r="CQ230" s="20"/>
      <c r="CR230" s="20" t="str">
        <v>体验卡</v>
      </c>
      <c r="CS230" s="20"/>
      <c r="CT230" s="20" t="str">
        <v>【9体142】</v>
      </c>
      <c r="CU230" s="20" t="str">
        <v>体验营_直播</v>
      </c>
      <c r="CV230" s="20" t="str">
        <v>渠道_KOC导流_陈雪</v>
      </c>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row>
    <row r="231">
      <c r="A231" s="20" t="str">
        <v>机械师</v>
      </c>
      <c r="B231" s="20" t="str">
        <v>问 【9体142】 机械师</v>
      </c>
      <c r="C231" s="20" t="str">
        <v>B0523_1A3A94B16C5580743BA39EA07FD0B5F85194F219CF554649F1C4F9C615435A82_D2064</v>
      </c>
      <c r="D231" s="20" t="str">
        <v>未流失</v>
      </c>
      <c r="E231" s="20"/>
      <c r="F231" s="20" t="str">
        <v>个人微信</v>
      </c>
      <c r="G231" s="20" t="str">
        <v>鱼丸115</v>
      </c>
      <c r="H231" s="20" t="str">
        <v>生财有术</v>
      </c>
      <c r="I231" s="20">
        <v>0</v>
      </c>
      <c r="J231" s="20">
        <v>0</v>
      </c>
      <c r="K231" s="22" t="str">
        <v>-</v>
      </c>
      <c r="L231" s="20" t="str">
        <v>公众号_种草文,问卷_已填,体验卡,【9体142】,用户_新手期</v>
      </c>
      <c r="M231" s="20" t="str">
        <v>-</v>
      </c>
      <c r="N231" s="22">
        <v>46080.6271412037</v>
      </c>
      <c r="O231" s="20" t="str">
        <v>-</v>
      </c>
      <c r="P231" s="20" t="str">
        <v>通过渠道码 公众号_种草文 添加</v>
      </c>
      <c r="Q231" s="20" t="str">
        <v>扫描二维码</v>
      </c>
      <c r="R231" s="20" t="str">
        <v>o917H0tiKkX2vAa_4XMQHyc-M6qc</v>
      </c>
      <c r="S231" s="20" t="str">
        <v>wmElzPCwAAJQhRaHZMU0VJQSWJOK5gag</v>
      </c>
      <c r="T231" s="20" t="str">
        <v>-</v>
      </c>
      <c r="U231" s="20"/>
      <c r="V231" s="20"/>
      <c r="W231" s="20" t="str">
        <v>B0523_1A3A94B16C5580743BA39EA07FD0B5F85194F219CF554649F1C4F9C615435A82_D2064</v>
      </c>
      <c r="X231" s="20"/>
      <c r="Y231" s="20"/>
      <c r="Z231" s="20"/>
      <c r="AA231" s="20"/>
      <c r="AB231" s="20"/>
      <c r="AC231" s="20"/>
      <c r="AD231" s="20"/>
      <c r="AE231" s="20"/>
      <c r="AF231" s="20" t="str">
        <v>未知</v>
      </c>
      <c r="AG231" s="20" t="str">
        <v>-</v>
      </c>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t="str">
        <v>用户_新手期</v>
      </c>
      <c r="CG231" s="20"/>
      <c r="CH231" s="20"/>
      <c r="CI231" s="20"/>
      <c r="CJ231" s="20" t="str">
        <v>公众号_种草文</v>
      </c>
      <c r="CK231" s="20"/>
      <c r="CL231" s="20"/>
      <c r="CM231" s="20"/>
      <c r="CN231" s="20"/>
      <c r="CO231" s="20"/>
      <c r="CP231" s="20" t="str">
        <v>问卷_已填</v>
      </c>
      <c r="CQ231" s="20"/>
      <c r="CR231" s="20" t="str">
        <v>体验卡</v>
      </c>
      <c r="CS231" s="20"/>
      <c r="CT231" s="20" t="str">
        <v>【9体142】</v>
      </c>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row>
    <row r="232">
      <c r="A232" s="20" t="str">
        <v>夜默</v>
      </c>
      <c r="B232" s="20" t="str">
        <v>问 【9体142】 夜默</v>
      </c>
      <c r="C232" s="21" t="str">
        <v>B0523_91D367C0C42613D868232F70C2058DA45194F219CF554649F1C4F9C615435A82_D2064</v>
      </c>
      <c r="D232" s="20" t="str">
        <v>未流失</v>
      </c>
      <c r="E232" s="22"/>
      <c r="F232" s="20" t="str">
        <v>个人微信</v>
      </c>
      <c r="G232" s="20" t="str">
        <v>鱼丸115</v>
      </c>
      <c r="H232" s="20" t="str">
        <v>生财有术</v>
      </c>
      <c r="I232" s="20">
        <v>0</v>
      </c>
      <c r="J232" s="20">
        <v>0</v>
      </c>
      <c r="K232" s="22" t="str">
        <v>-</v>
      </c>
      <c r="L232" s="20" t="str">
        <v>体验卡,【9体142】,用户_探索期,公众号_种草文,问卷_已填,【9进142】</v>
      </c>
      <c r="M232" s="20" t="str">
        <v>-</v>
      </c>
      <c r="N232" s="22">
        <v>46080.65216435185</v>
      </c>
      <c r="O232" s="20" t="str">
        <v>-</v>
      </c>
      <c r="P232" s="20" t="str">
        <v>通过渠道码 公众号_种草文 添加</v>
      </c>
      <c r="Q232" s="20" t="str">
        <v>扫描二维码</v>
      </c>
      <c r="R232" s="20" t="str">
        <v>o917H0lPthvq-pA8tAovzZY-yrec</v>
      </c>
      <c r="S232" s="20" t="str">
        <v>wmElzPCwAAGECZ6mylO3T0i7APVqq5Sw</v>
      </c>
      <c r="T232" s="21" t="str">
        <v>-</v>
      </c>
      <c r="U232" s="20"/>
      <c r="V232" s="20"/>
      <c r="W232" s="21" t="str">
        <v>B0523_91D367C0C42613D868232F70C2058DA45194F219CF554649F1C4F9C615435A82_D2064</v>
      </c>
      <c r="X232" s="20"/>
      <c r="Y232" s="20"/>
      <c r="Z232" s="20"/>
      <c r="AA232" s="20"/>
      <c r="AB232" s="20"/>
      <c r="AC232" s="20"/>
      <c r="AD232" s="20"/>
      <c r="AE232" s="20"/>
      <c r="AF232" s="20" t="str">
        <v>未知</v>
      </c>
      <c r="AG232" s="20" t="str">
        <v>-</v>
      </c>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t="str">
        <v>用户_探索期</v>
      </c>
      <c r="CG232" s="20"/>
      <c r="CH232" s="20"/>
      <c r="CI232" s="20"/>
      <c r="CJ232" s="20" t="str">
        <v>公众号_种草文</v>
      </c>
      <c r="CK232" s="20"/>
      <c r="CL232" s="20" t="str">
        <v>【9进142】</v>
      </c>
      <c r="CM232" s="20"/>
      <c r="CN232" s="20"/>
      <c r="CO232" s="20"/>
      <c r="CP232" s="20" t="str">
        <v>问卷_已填</v>
      </c>
      <c r="CQ232" s="20"/>
      <c r="CR232" s="20" t="str">
        <v>体验卡</v>
      </c>
      <c r="CS232" s="20"/>
      <c r="CT232" s="20" t="str">
        <v>【9体142】</v>
      </c>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row>
    <row r="233">
      <c r="A233" s="20" t="str">
        <v>风灵无畏</v>
      </c>
      <c r="B233" s="20" t="str">
        <v>问 【9体142】 风灵无畏</v>
      </c>
      <c r="C233" s="20" t="str">
        <v>B0523_A86E27B8D395ABBDF968C3A2AE263B5D5194F219CF554649F1C4F9C615435A82_D2064</v>
      </c>
      <c r="D233" s="20" t="str">
        <v>未流失</v>
      </c>
      <c r="E233" s="20"/>
      <c r="F233" s="20" t="str">
        <v>个人微信</v>
      </c>
      <c r="G233" s="20" t="str">
        <v>鱼丸115</v>
      </c>
      <c r="H233" s="20" t="str">
        <v>生财有术</v>
      </c>
      <c r="I233" s="20">
        <v>0</v>
      </c>
      <c r="J233" s="20">
        <v>0</v>
      </c>
      <c r="K233" s="22" t="str">
        <v>-</v>
      </c>
      <c r="L233" s="20" t="str">
        <v>问卷_已填,体验卡,渠道_公众号_文章导流(文末),【9进142】,用户_新手期,【9体142】</v>
      </c>
      <c r="M233" s="20" t="str">
        <v>-</v>
      </c>
      <c r="N233" s="22">
        <v>46080.66704861111</v>
      </c>
      <c r="O233" s="20" t="str">
        <v>-</v>
      </c>
      <c r="P233" s="20" t="str">
        <v>通过渠道码 公众号-文末导流—纯文字测试 添加</v>
      </c>
      <c r="Q233" s="20" t="str">
        <v>扫描二维码</v>
      </c>
      <c r="R233" s="20" t="str">
        <v>o917H0scD4n8wFTlY1UgpzOlSy-E</v>
      </c>
      <c r="S233" s="20" t="str">
        <v>wmElzPCwAAU7h7Lgap4K81P4GybFOqJQ</v>
      </c>
      <c r="T233" s="20" t="str">
        <v>-</v>
      </c>
      <c r="U233" s="20"/>
      <c r="V233" s="20"/>
      <c r="W233" s="20" t="str">
        <v>B0523_A86E27B8D395ABBDF968C3A2AE263B5D5194F219CF554649F1C4F9C615435A82_D2064</v>
      </c>
      <c r="X233" s="20"/>
      <c r="Y233" s="20"/>
      <c r="Z233" s="20"/>
      <c r="AA233" s="20"/>
      <c r="AB233" s="20"/>
      <c r="AC233" s="20"/>
      <c r="AD233" s="20"/>
      <c r="AE233" s="20"/>
      <c r="AF233" s="20" t="str">
        <v>未知</v>
      </c>
      <c r="AG233" s="20" t="str">
        <v>-</v>
      </c>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t="str">
        <v>用户_新手期</v>
      </c>
      <c r="CG233" s="20"/>
      <c r="CH233" s="20"/>
      <c r="CI233" s="20"/>
      <c r="CJ233" s="20"/>
      <c r="CK233" s="20"/>
      <c r="CL233" s="20" t="str">
        <v>【9进142】</v>
      </c>
      <c r="CM233" s="20"/>
      <c r="CN233" s="20"/>
      <c r="CO233" s="20"/>
      <c r="CP233" s="20" t="str">
        <v>问卷_已填</v>
      </c>
      <c r="CQ233" s="20"/>
      <c r="CR233" s="20" t="str">
        <v>体验卡</v>
      </c>
      <c r="CS233" s="20"/>
      <c r="CT233" s="20" t="str">
        <v>【9体142】</v>
      </c>
      <c r="CU233" s="20"/>
      <c r="CV233" s="20" t="str">
        <v>渠道_公众号_文章导流(文末)</v>
      </c>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row>
    <row r="234">
      <c r="A234" s="20" t="str">
        <v>M先生</v>
      </c>
      <c r="B234" s="20" t="str">
        <v>【9体142】 M先生</v>
      </c>
      <c r="C234" s="21" t="str">
        <v>B0523_C9B4790CA5AB72661E8FCDEF39D73CA85194F219CF554649F1C4F9C615435A82_D2064</v>
      </c>
      <c r="D234" s="20" t="str">
        <v>未流失</v>
      </c>
      <c r="E234" s="22"/>
      <c r="F234" s="20" t="str">
        <v>个人微信</v>
      </c>
      <c r="G234" s="20" t="str">
        <v>鱼丸115</v>
      </c>
      <c r="H234" s="20" t="str">
        <v>生财有术</v>
      </c>
      <c r="I234" s="20">
        <v>0</v>
      </c>
      <c r="J234" s="20">
        <v>0</v>
      </c>
      <c r="K234" s="22" t="str">
        <v>-</v>
      </c>
      <c r="L234" s="20" t="str">
        <v>体验营_直播,渠道_知识星球_搜索引擎,【9体142】,【9进142】</v>
      </c>
      <c r="M234" s="20" t="str">
        <v>-</v>
      </c>
      <c r="N234" s="22">
        <v>46080.671215277776</v>
      </c>
      <c r="O234" s="20" t="str">
        <v>-</v>
      </c>
      <c r="P234" s="20" t="str">
        <v>通过渠道码 知识星球-搜索引擎 添加</v>
      </c>
      <c r="Q234" s="20" t="str">
        <v>扫描二维码</v>
      </c>
      <c r="R234" s="20" t="str">
        <v>o917H0k4CYPt9I2lqHmKnxFcJPCA</v>
      </c>
      <c r="S234" s="20" t="str">
        <v>wmElzPCwAA4QWYJ-uQJ6bMqicBsKm4XA</v>
      </c>
      <c r="T234" s="20" t="str">
        <v>-</v>
      </c>
      <c r="U234" s="20"/>
      <c r="V234" s="20"/>
      <c r="W234" s="21" t="str">
        <v>B0523_C9B4790CA5AB72661E8FCDEF39D73CA85194F219CF554649F1C4F9C615435A82_D2064</v>
      </c>
      <c r="X234" s="20"/>
      <c r="Y234" s="20"/>
      <c r="Z234" s="20"/>
      <c r="AA234" s="20"/>
      <c r="AB234" s="20"/>
      <c r="AC234" s="20"/>
      <c r="AD234" s="20"/>
      <c r="AE234" s="20"/>
      <c r="AF234" s="20" t="str">
        <v>未知</v>
      </c>
      <c r="AG234" s="20" t="str">
        <v>-</v>
      </c>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t="str">
        <v>【9进142】</v>
      </c>
      <c r="CM234" s="20"/>
      <c r="CN234" s="20"/>
      <c r="CO234" s="20"/>
      <c r="CP234" s="20"/>
      <c r="CQ234" s="20"/>
      <c r="CR234" s="20"/>
      <c r="CS234" s="20"/>
      <c r="CT234" s="20" t="str">
        <v>【9体142】</v>
      </c>
      <c r="CU234" s="20" t="str">
        <v>体验营_直播</v>
      </c>
      <c r="CV234" s="20" t="str">
        <v>渠道_知识星球_搜索引擎</v>
      </c>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row>
    <row r="235">
      <c r="A235" s="20" t="str">
        <v>同种调调～</v>
      </c>
      <c r="B235" s="20" t="str">
        <v>【9体142】 同种调调～</v>
      </c>
      <c r="C235" s="21" t="str">
        <v>B0523_26D4738DA181F5379804AF0FB872DE905194F219CF554649F1C4F9C615435A82_D2064</v>
      </c>
      <c r="D235" s="20" t="str">
        <v>未流失</v>
      </c>
      <c r="E235" s="20"/>
      <c r="F235" s="20" t="str">
        <v>个人微信</v>
      </c>
      <c r="G235" s="20" t="str">
        <v>鱼丸115</v>
      </c>
      <c r="H235" s="20" t="str">
        <v>生财有术</v>
      </c>
      <c r="I235" s="20">
        <v>0</v>
      </c>
      <c r="J235" s="20">
        <v>0</v>
      </c>
      <c r="K235" s="22" t="str">
        <v>-</v>
      </c>
      <c r="L235" s="20" t="str">
        <v>【9进142】,【9体142】,渠道_用户分销_陈雨杰,体验卡</v>
      </c>
      <c r="M235" s="20" t="str">
        <v>-</v>
      </c>
      <c r="N235" s="22">
        <v>46080.67144675926</v>
      </c>
      <c r="O235" s="20" t="str">
        <v>-</v>
      </c>
      <c r="P235" s="20" t="str">
        <v>其他渠道</v>
      </c>
      <c r="Q235" s="20" t="str">
        <v>扫描二维码</v>
      </c>
      <c r="R235" s="20" t="str">
        <v>o917H0jp4GaDp69o7ePmXGp8nlw8</v>
      </c>
      <c r="S235" s="20" t="str">
        <v>wmElzPCwAAY2z4XjUpbIU-pmwonBskCg</v>
      </c>
      <c r="T235" s="20" t="str">
        <v>-</v>
      </c>
      <c r="U235" s="20"/>
      <c r="V235" s="20"/>
      <c r="W235" s="21" t="str">
        <v>B0523_26D4738DA181F5379804AF0FB872DE905194F219CF554649F1C4F9C615435A82_D2064</v>
      </c>
      <c r="X235" s="20"/>
      <c r="Y235" s="20"/>
      <c r="Z235" s="20"/>
      <c r="AA235" s="20"/>
      <c r="AB235" s="20"/>
      <c r="AC235" s="20"/>
      <c r="AD235" s="20"/>
      <c r="AE235" s="20"/>
      <c r="AF235" s="20" t="str">
        <v>未知</v>
      </c>
      <c r="AG235" s="20" t="str">
        <v>-</v>
      </c>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t="str">
        <v>渠道_用户分销_陈雨杰</v>
      </c>
      <c r="CF235" s="20"/>
      <c r="CG235" s="20"/>
      <c r="CH235" s="20"/>
      <c r="CI235" s="20"/>
      <c r="CJ235" s="20"/>
      <c r="CK235" s="20"/>
      <c r="CL235" s="20" t="str">
        <v>【9进142】</v>
      </c>
      <c r="CM235" s="20"/>
      <c r="CN235" s="20"/>
      <c r="CO235" s="20"/>
      <c r="CP235" s="20"/>
      <c r="CQ235" s="20"/>
      <c r="CR235" s="20" t="str">
        <v>体验卡</v>
      </c>
      <c r="CS235" s="20"/>
      <c r="CT235" s="20" t="str">
        <v>【9体142】</v>
      </c>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row>
    <row r="236">
      <c r="A236" s="20" t="str">
        <v>芙蓉</v>
      </c>
      <c r="B236" s="20" t="str">
        <v>问 【9体142】 芙蓉</v>
      </c>
      <c r="C236" s="21" t="str">
        <v>B0523_B91E1D2D0BA1B27C40C6491982882CA35194F219CF554649F1C4F9C615435A82_D2064</v>
      </c>
      <c r="D236" s="20" t="str">
        <v>未流失</v>
      </c>
      <c r="E236" s="20"/>
      <c r="F236" s="20" t="str">
        <v>个人微信</v>
      </c>
      <c r="G236" s="20" t="str">
        <v>鱼丸115</v>
      </c>
      <c r="H236" s="20" t="str">
        <v>生财有术</v>
      </c>
      <c r="I236" s="20">
        <v>0</v>
      </c>
      <c r="J236" s="20">
        <v>0</v>
      </c>
      <c r="K236" s="22" t="str">
        <v>-</v>
      </c>
      <c r="L236" s="20" t="str">
        <v>问卷_已填,渠道_公众号_关注后+关键词,体验营_直播,【9体142】,用户_新手期</v>
      </c>
      <c r="M236" s="20" t="str">
        <v>-</v>
      </c>
      <c r="N236" s="22">
        <v>46080.684386574074</v>
      </c>
      <c r="O236" s="20" t="str">
        <v>-</v>
      </c>
      <c r="P236" s="20" t="str">
        <v>通过渠道码 公众号-关注后参与+关键词回复 添加</v>
      </c>
      <c r="Q236" s="20" t="str">
        <v>扫描二维码</v>
      </c>
      <c r="R236" s="20" t="str">
        <v>o917H0jrd57IQU3qhNPSRCQX8HAs</v>
      </c>
      <c r="S236" s="20" t="str">
        <v>wmElzPCwAAUV7SLAh8K4mBCGmTtlV3pA</v>
      </c>
      <c r="T236" s="20" t="str">
        <v>-</v>
      </c>
      <c r="U236" s="21"/>
      <c r="V236" s="20"/>
      <c r="W236" s="21" t="str">
        <v>B0523_B91E1D2D0BA1B27C40C6491982882CA35194F219CF554649F1C4F9C615435A82_D2064</v>
      </c>
      <c r="X236" s="20"/>
      <c r="Y236" s="20"/>
      <c r="Z236" s="20"/>
      <c r="AA236" s="20"/>
      <c r="AB236" s="20"/>
      <c r="AC236" s="20"/>
      <c r="AD236" s="20"/>
      <c r="AE236" s="20"/>
      <c r="AF236" s="20" t="str">
        <v>未知</v>
      </c>
      <c r="AG236" s="20" t="str">
        <v>-</v>
      </c>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t="str">
        <v>用户_新手期</v>
      </c>
      <c r="CG236" s="20"/>
      <c r="CH236" s="20"/>
      <c r="CI236" s="20"/>
      <c r="CJ236" s="20"/>
      <c r="CK236" s="20"/>
      <c r="CL236" s="20"/>
      <c r="CM236" s="20"/>
      <c r="CN236" s="20"/>
      <c r="CO236" s="20"/>
      <c r="CP236" s="20" t="str">
        <v>问卷_已填</v>
      </c>
      <c r="CQ236" s="20"/>
      <c r="CR236" s="20"/>
      <c r="CS236" s="20"/>
      <c r="CT236" s="20" t="str">
        <v>【9体142】</v>
      </c>
      <c r="CU236" s="20" t="str">
        <v>体验营_直播</v>
      </c>
      <c r="CV236" s="20" t="str">
        <v>渠道_公众号_关注后+关键词</v>
      </c>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row>
    <row r="237">
      <c r="A237" s="20" t="str">
        <v>不叫A栋</v>
      </c>
      <c r="B237" s="20" t="str">
        <v>问 【9体142】 不叫A栋</v>
      </c>
      <c r="C237" s="21" t="str">
        <v>B0523_A9075C44A5DB5CFC182BE3FF28064CD55194F219CF554649F1C4F9C615435A82_D2064</v>
      </c>
      <c r="D237" s="20" t="str">
        <v>未流失</v>
      </c>
      <c r="E237" s="22"/>
      <c r="F237" s="20" t="str">
        <v>个人微信</v>
      </c>
      <c r="G237" s="20" t="str">
        <v>鱼丸115</v>
      </c>
      <c r="H237" s="20" t="str">
        <v>生财有术</v>
      </c>
      <c r="I237" s="20">
        <v>0</v>
      </c>
      <c r="J237" s="20">
        <v>0</v>
      </c>
      <c r="K237" s="22" t="str">
        <v>-</v>
      </c>
      <c r="L237" s="20" t="str">
        <v>【9进142】,用户_探索期,公众号_种草文,体验卡,【9体142】,问卷_已填</v>
      </c>
      <c r="M237" s="20" t="str">
        <v>-</v>
      </c>
      <c r="N237" s="22">
        <v>46080.69880787037</v>
      </c>
      <c r="O237" s="20" t="str">
        <v>-</v>
      </c>
      <c r="P237" s="20" t="str">
        <v>通过渠道码 公众号_种草文 添加</v>
      </c>
      <c r="Q237" s="20" t="str">
        <v>扫描二维码</v>
      </c>
      <c r="R237" s="20" t="str">
        <v>o917H0qjEtHVC_cHEZWTftWmFwV8</v>
      </c>
      <c r="S237" s="20" t="str">
        <v>wmElzPCwAA5ig3VxjmK0F9WHCTeM1pBQ</v>
      </c>
      <c r="T237" s="20" t="str">
        <v>-</v>
      </c>
      <c r="U237" s="20"/>
      <c r="V237" s="20"/>
      <c r="W237" s="21" t="str">
        <v>B0523_A9075C44A5DB5CFC182BE3FF28064CD55194F219CF554649F1C4F9C615435A82_D2064</v>
      </c>
      <c r="X237" s="20"/>
      <c r="Y237" s="20"/>
      <c r="Z237" s="20"/>
      <c r="AA237" s="20"/>
      <c r="AB237" s="20"/>
      <c r="AC237" s="20"/>
      <c r="AD237" s="20"/>
      <c r="AE237" s="20"/>
      <c r="AF237" s="20" t="str">
        <v>未知</v>
      </c>
      <c r="AG237" s="20" t="str">
        <v>-</v>
      </c>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t="str">
        <v>用户_探索期</v>
      </c>
      <c r="CG237" s="20"/>
      <c r="CH237" s="20"/>
      <c r="CI237" s="20"/>
      <c r="CJ237" s="20" t="str">
        <v>公众号_种草文</v>
      </c>
      <c r="CK237" s="20"/>
      <c r="CL237" s="20" t="str">
        <v>【9进142】</v>
      </c>
      <c r="CM237" s="20"/>
      <c r="CN237" s="20"/>
      <c r="CO237" s="20"/>
      <c r="CP237" s="20" t="str">
        <v>问卷_已填</v>
      </c>
      <c r="CQ237" s="20"/>
      <c r="CR237" s="20" t="str">
        <v>体验卡</v>
      </c>
      <c r="CS237" s="20"/>
      <c r="CT237" s="20" t="str">
        <v>【9体142】</v>
      </c>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row>
    <row r="238">
      <c r="A238" s="20" t="str">
        <v>元宝食堂</v>
      </c>
      <c r="B238" s="20" t="str">
        <v>问 【9体142】 元宝食堂</v>
      </c>
      <c r="C238" s="20" t="str">
        <v>B0523_22221B5EC7F22B929474FC68DB5BDC6A5194F219CF554649F1C4F9C615435A82_D2064</v>
      </c>
      <c r="D238" s="20" t="str">
        <v>未流失</v>
      </c>
      <c r="E238" s="20"/>
      <c r="F238" s="20" t="str">
        <v>个人微信</v>
      </c>
      <c r="G238" s="20" t="str">
        <v>鱼丸115</v>
      </c>
      <c r="H238" s="20" t="str">
        <v>生财有术</v>
      </c>
      <c r="I238" s="20">
        <v>0</v>
      </c>
      <c r="J238" s="20">
        <v>0</v>
      </c>
      <c r="K238" s="22" t="str">
        <v>-</v>
      </c>
      <c r="L238" s="20" t="str">
        <v>渠道_公众号_关注后+关键词,问卷_已填,用户_探索期,【9体142】,体验营_直播</v>
      </c>
      <c r="M238" s="20" t="str">
        <v>-</v>
      </c>
      <c r="N238" s="22">
        <v>46080.705613425926</v>
      </c>
      <c r="O238" s="20" t="str">
        <v>-</v>
      </c>
      <c r="P238" s="20" t="str">
        <v>通过渠道码 公众号-关注后参与+关键词回复 添加</v>
      </c>
      <c r="Q238" s="20" t="str">
        <v>扫描二维码</v>
      </c>
      <c r="R238" s="20" t="str">
        <v>o917H0kjqKzeKjqK6HwbhmPIc7DI</v>
      </c>
      <c r="S238" s="20" t="str">
        <v>wmElzPCwAAA140JV_CK2mhKk-y69oCog</v>
      </c>
      <c r="T238" s="20" t="str">
        <v>-</v>
      </c>
      <c r="U238" s="20"/>
      <c r="V238" s="20"/>
      <c r="W238" s="20" t="str">
        <v>B0523_22221B5EC7F22B929474FC68DB5BDC6A5194F219CF554649F1C4F9C615435A82_D2064</v>
      </c>
      <c r="X238" s="20"/>
      <c r="Y238" s="20"/>
      <c r="Z238" s="20"/>
      <c r="AA238" s="20"/>
      <c r="AB238" s="20"/>
      <c r="AC238" s="20"/>
      <c r="AD238" s="20"/>
      <c r="AE238" s="20"/>
      <c r="AF238" s="20" t="str">
        <v>未知</v>
      </c>
      <c r="AG238" s="20" t="str">
        <v>-</v>
      </c>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t="str">
        <v>用户_探索期</v>
      </c>
      <c r="CG238" s="20"/>
      <c r="CH238" s="20"/>
      <c r="CI238" s="20"/>
      <c r="CJ238" s="20"/>
      <c r="CK238" s="20"/>
      <c r="CL238" s="20"/>
      <c r="CM238" s="20"/>
      <c r="CN238" s="20"/>
      <c r="CO238" s="20"/>
      <c r="CP238" s="20" t="str">
        <v>问卷_已填</v>
      </c>
      <c r="CQ238" s="20"/>
      <c r="CR238" s="20"/>
      <c r="CS238" s="20"/>
      <c r="CT238" s="20" t="str">
        <v>【9体142】</v>
      </c>
      <c r="CU238" s="20" t="str">
        <v>体验营_直播</v>
      </c>
      <c r="CV238" s="20" t="str">
        <v>渠道_公众号_关注后+关键词</v>
      </c>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row>
    <row r="239">
      <c r="A239" s="20" t="str">
        <v>宇文闲</v>
      </c>
      <c r="B239" s="20" t="str">
        <v>【9体142】 宇文闲</v>
      </c>
      <c r="C239" s="20" t="str">
        <v>B0523_0EB62F760828A22DBBA9FEA9B8D85FAB5194F219CF554649F1C4F9C615435A82_D2064</v>
      </c>
      <c r="D239" s="20" t="str">
        <v>未流失</v>
      </c>
      <c r="E239" s="22"/>
      <c r="F239" s="20" t="str">
        <v>个人微信</v>
      </c>
      <c r="G239" s="20" t="str">
        <v>鱼丸115</v>
      </c>
      <c r="H239" s="20" t="str">
        <v>生财有术</v>
      </c>
      <c r="I239" s="20">
        <v>0</v>
      </c>
      <c r="J239" s="20">
        <v>0</v>
      </c>
      <c r="K239" s="22" t="str">
        <v>-</v>
      </c>
      <c r="L239" s="20" t="str">
        <v>【9体142】,渠道_公众号_文章导流(文末)</v>
      </c>
      <c r="M239" s="20" t="str">
        <v>-</v>
      </c>
      <c r="N239" s="22">
        <v>46080.70667824074</v>
      </c>
      <c r="O239" s="20" t="str">
        <v>-</v>
      </c>
      <c r="P239" s="20" t="str">
        <v>通过渠道码 公众号-文章导流(文末)_周四 添加</v>
      </c>
      <c r="Q239" s="20" t="str">
        <v>扫描二维码</v>
      </c>
      <c r="R239" s="20" t="str">
        <v>o917H0rcXEQTeUtMkYyJ71owbIzE</v>
      </c>
      <c r="S239" s="20" t="str">
        <v>wmElzPCwAAE2qfOyMniil1QT4Rka7K9w</v>
      </c>
      <c r="T239" s="20" t="str">
        <v>-</v>
      </c>
      <c r="U239" s="20"/>
      <c r="V239" s="20"/>
      <c r="W239" s="20" t="str">
        <v>B0523_0EB62F760828A22DBBA9FEA9B8D85FAB5194F219CF554649F1C4F9C615435A82_D2064</v>
      </c>
      <c r="X239" s="20"/>
      <c r="Y239" s="20"/>
      <c r="Z239" s="20"/>
      <c r="AA239" s="20"/>
      <c r="AB239" s="20"/>
      <c r="AC239" s="20"/>
      <c r="AD239" s="20"/>
      <c r="AE239" s="20"/>
      <c r="AF239" s="20" t="str">
        <v>未知</v>
      </c>
      <c r="AG239" s="20" t="str">
        <v>-</v>
      </c>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t="str">
        <v>【9体142】</v>
      </c>
      <c r="CU239" s="20"/>
      <c r="CV239" s="20" t="str">
        <v>渠道_公众号_文章导流(文末)</v>
      </c>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row>
    <row r="240">
      <c r="A240" s="20" t="str">
        <v>王小歪</v>
      </c>
      <c r="B240" s="20" t="str">
        <v>【9体142】 王小歪</v>
      </c>
      <c r="C240" s="21" t="str">
        <v>B0523_F6D045C1D0F78E63DC8564CFBEB320405194F219CF554649F1C4F9C615435A82_D2064</v>
      </c>
      <c r="D240" s="20" t="str">
        <v>未流失</v>
      </c>
      <c r="E240" s="20"/>
      <c r="F240" s="20" t="str">
        <v>个人微信</v>
      </c>
      <c r="G240" s="20" t="str">
        <v>鱼丸115</v>
      </c>
      <c r="H240" s="20" t="str">
        <v>生财有术</v>
      </c>
      <c r="I240" s="20">
        <v>0</v>
      </c>
      <c r="J240" s="20">
        <v>0</v>
      </c>
      <c r="K240" s="22" t="str">
        <v>-</v>
      </c>
      <c r="L240" s="20" t="str">
        <v>【9体142】,用户_新手期,【9进142】,体验卡,渠道_公众号_菜单免费体验</v>
      </c>
      <c r="M240" s="20" t="str">
        <v>-</v>
      </c>
      <c r="N240" s="22">
        <v>46080.709710648145</v>
      </c>
      <c r="O240" s="20" t="str">
        <v>-</v>
      </c>
      <c r="P240" s="20" t="str">
        <v>通过渠道码 公众号-菜单栏联系我们/免费体验营 添加</v>
      </c>
      <c r="Q240" s="20" t="str">
        <v>扫描二维码</v>
      </c>
      <c r="R240" s="20" t="str">
        <v>o917H0v6eaD86dZHJKDqXbCIGCDo</v>
      </c>
      <c r="S240" s="20" t="str">
        <v>wmElzPCwAAVbaMIdzjrZ1Jz1LHz2wiVg</v>
      </c>
      <c r="T240" s="20" t="str">
        <v>-</v>
      </c>
      <c r="U240" s="20"/>
      <c r="V240" s="20"/>
      <c r="W240" s="21" t="str">
        <v>B0523_F6D045C1D0F78E63DC8564CFBEB320405194F219CF554649F1C4F9C615435A82_D2064</v>
      </c>
      <c r="X240" s="20"/>
      <c r="Y240" s="20"/>
      <c r="Z240" s="20"/>
      <c r="AA240" s="20"/>
      <c r="AB240" s="20"/>
      <c r="AC240" s="20"/>
      <c r="AD240" s="20"/>
      <c r="AE240" s="20"/>
      <c r="AF240" s="20" t="str">
        <v>未知</v>
      </c>
      <c r="AG240" s="20" t="str">
        <v>-</v>
      </c>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t="str">
        <v>用户_新手期</v>
      </c>
      <c r="CG240" s="20"/>
      <c r="CH240" s="20"/>
      <c r="CI240" s="20"/>
      <c r="CJ240" s="20"/>
      <c r="CK240" s="20"/>
      <c r="CL240" s="20" t="str">
        <v>【9进142】</v>
      </c>
      <c r="CM240" s="20"/>
      <c r="CN240" s="20"/>
      <c r="CO240" s="20"/>
      <c r="CP240" s="20"/>
      <c r="CQ240" s="20"/>
      <c r="CR240" s="20" t="str">
        <v>体验卡</v>
      </c>
      <c r="CS240" s="20"/>
      <c r="CT240" s="20" t="str">
        <v>【9体142】</v>
      </c>
      <c r="CU240" s="20"/>
      <c r="CV240" s="20" t="str">
        <v>渠道_公众号_菜单免费体验</v>
      </c>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row>
    <row r="241">
      <c r="A241" s="20" t="str">
        <v>燕</v>
      </c>
      <c r="B241" s="20" t="str">
        <v>【9体142】 燕</v>
      </c>
      <c r="C241" s="21" t="str">
        <v>B0523_26284D47CE93896203CE2DE7CB8F58095194F219CF554649F1C4F9C615435A82_D2064</v>
      </c>
      <c r="D241" s="20" t="str">
        <v>未流失</v>
      </c>
      <c r="E241" s="20"/>
      <c r="F241" s="20" t="str">
        <v>个人微信</v>
      </c>
      <c r="G241" s="20" t="str">
        <v>鱼丸115</v>
      </c>
      <c r="H241" s="20" t="str">
        <v>生财有术</v>
      </c>
      <c r="I241" s="20">
        <v>0</v>
      </c>
      <c r="J241" s="20">
        <v>0</v>
      </c>
      <c r="K241" s="22" t="str">
        <v>-</v>
      </c>
      <c r="L241" s="20" t="str">
        <v>体验卡,【9进142】,【9体142】,渠道_用户分销_平老板</v>
      </c>
      <c r="M241" s="20" t="str">
        <v>-</v>
      </c>
      <c r="N241" s="22">
        <v>46080.71052083333</v>
      </c>
      <c r="O241" s="20" t="str">
        <v>-</v>
      </c>
      <c r="P241" s="20" t="str">
        <v>其他渠道</v>
      </c>
      <c r="Q241" s="20" t="str">
        <v>扫描二维码</v>
      </c>
      <c r="R241" s="20" t="str">
        <v>o917H0re6fOJHW5G_NDlpfFnGPdY</v>
      </c>
      <c r="S241" s="20" t="str">
        <v>wmElzPCwAA5MlT_zmbpukmbxaomX_3Tg</v>
      </c>
      <c r="T241" s="20" t="str">
        <v>-</v>
      </c>
      <c r="U241" s="20"/>
      <c r="V241" s="20"/>
      <c r="W241" s="21" t="str">
        <v>B0523_26284D47CE93896203CE2DE7CB8F58095194F219CF554649F1C4F9C615435A82_D2064</v>
      </c>
      <c r="X241" s="20"/>
      <c r="Y241" s="20"/>
      <c r="Z241" s="20"/>
      <c r="AA241" s="20"/>
      <c r="AB241" s="20"/>
      <c r="AC241" s="20"/>
      <c r="AD241" s="20"/>
      <c r="AE241" s="20"/>
      <c r="AF241" s="20" t="str">
        <v>未知</v>
      </c>
      <c r="AG241" s="20" t="str">
        <v>-</v>
      </c>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t="str">
        <v>渠道_用户分销_平老板</v>
      </c>
      <c r="CF241" s="20"/>
      <c r="CG241" s="20"/>
      <c r="CH241" s="20"/>
      <c r="CI241" s="20"/>
      <c r="CJ241" s="20"/>
      <c r="CK241" s="20"/>
      <c r="CL241" s="20" t="str">
        <v>【9进142】</v>
      </c>
      <c r="CM241" s="20"/>
      <c r="CN241" s="20"/>
      <c r="CO241" s="20"/>
      <c r="CP241" s="20"/>
      <c r="CQ241" s="20"/>
      <c r="CR241" s="20" t="str">
        <v>体验卡</v>
      </c>
      <c r="CS241" s="20"/>
      <c r="CT241" s="20" t="str">
        <v>【9体142】</v>
      </c>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row>
    <row r="242">
      <c r="A242" s="20" t="str">
        <v>乐榮儿</v>
      </c>
      <c r="B242" s="20" t="str">
        <v>问 【9体142】 乐榮儿</v>
      </c>
      <c r="C242" s="20" t="str">
        <v>B0523_EA224E05FBF1867D76F7107FD97F0D105194F219CF554649F1C4F9C615435A82_D2064</v>
      </c>
      <c r="D242" s="20" t="str">
        <v>未流失</v>
      </c>
      <c r="E242" s="20"/>
      <c r="F242" s="20" t="str">
        <v>个人微信</v>
      </c>
      <c r="G242" s="20" t="str">
        <v>鱼丸115</v>
      </c>
      <c r="H242" s="20" t="str">
        <v>生财有术</v>
      </c>
      <c r="I242" s="20">
        <v>0</v>
      </c>
      <c r="J242" s="20">
        <v>0</v>
      </c>
      <c r="K242" s="22" t="str">
        <v>-</v>
      </c>
      <c r="L242" s="20" t="str">
        <v>渠道_知识星球_搜索引擎,体验营_直播,问卷_已填,【9体142】,用户_探索期</v>
      </c>
      <c r="M242" s="20" t="str">
        <v>-</v>
      </c>
      <c r="N242" s="22">
        <v>46080.75813657408</v>
      </c>
      <c r="O242" s="20" t="str">
        <v>-</v>
      </c>
      <c r="P242" s="20" t="str">
        <v>通过渠道码 知识星球-搜索引擎 添加</v>
      </c>
      <c r="Q242" s="20" t="str">
        <v>扫描二维码</v>
      </c>
      <c r="R242" s="20" t="str">
        <v>o917H0he1KsM08RyiL5nH7wZJFAY</v>
      </c>
      <c r="S242" s="20" t="str">
        <v>wmElzPCwAAlvJted2V-kmTC-uZVTZjtQ</v>
      </c>
      <c r="T242" s="20" t="str">
        <v>-</v>
      </c>
      <c r="U242" s="20"/>
      <c r="V242" s="20"/>
      <c r="W242" s="20" t="str">
        <v>B0523_EA224E05FBF1867D76F7107FD97F0D105194F219CF554649F1C4F9C615435A82_D2064</v>
      </c>
      <c r="X242" s="20"/>
      <c r="Y242" s="20"/>
      <c r="Z242" s="20"/>
      <c r="AA242" s="20"/>
      <c r="AB242" s="20"/>
      <c r="AC242" s="20"/>
      <c r="AD242" s="20"/>
      <c r="AE242" s="20"/>
      <c r="AF242" s="20" t="str">
        <v>未知</v>
      </c>
      <c r="AG242" s="20" t="str">
        <v>-</v>
      </c>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t="str">
        <v>用户_探索期</v>
      </c>
      <c r="CG242" s="20"/>
      <c r="CH242" s="20"/>
      <c r="CI242" s="20"/>
      <c r="CJ242" s="20"/>
      <c r="CK242" s="20"/>
      <c r="CL242" s="20"/>
      <c r="CM242" s="20"/>
      <c r="CN242" s="20"/>
      <c r="CO242" s="20"/>
      <c r="CP242" s="20" t="str">
        <v>问卷_已填</v>
      </c>
      <c r="CQ242" s="20"/>
      <c r="CR242" s="20"/>
      <c r="CS242" s="20"/>
      <c r="CT242" s="20" t="str">
        <v>【9体142】</v>
      </c>
      <c r="CU242" s="20" t="str">
        <v>体验营_直播</v>
      </c>
      <c r="CV242" s="20" t="str">
        <v>渠道_知识星球_搜索引擎</v>
      </c>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row>
    <row r="243">
      <c r="A243" s="20" t="str">
        <v>WANG</v>
      </c>
      <c r="B243" s="20" t="str">
        <v>【9体142】 WANG</v>
      </c>
      <c r="C243" s="21" t="str">
        <v>B0523_7FB73A58D690C4FF503C066E321408BA5194F219CF554649F1C4F9C615435A82_D2064</v>
      </c>
      <c r="D243" s="20" t="str">
        <v>未流失</v>
      </c>
      <c r="E243" s="22"/>
      <c r="F243" s="20" t="str">
        <v>个人微信</v>
      </c>
      <c r="G243" s="20" t="str">
        <v>鱼丸115</v>
      </c>
      <c r="H243" s="20" t="str">
        <v>生财有术</v>
      </c>
      <c r="I243" s="20">
        <v>0</v>
      </c>
      <c r="J243" s="20">
        <v>0</v>
      </c>
      <c r="K243" s="22" t="str">
        <v>-</v>
      </c>
      <c r="L243" s="20" t="str">
        <v>渠道_公众号_文章导流(文末),【9体142】</v>
      </c>
      <c r="M243" s="20" t="str">
        <v>-</v>
      </c>
      <c r="N243" s="22">
        <v>46080.75881944445</v>
      </c>
      <c r="O243" s="20" t="str">
        <v>-</v>
      </c>
      <c r="P243" s="20" t="str">
        <v>通过渠道码 公众号-文章导流(文末)_周二 添加</v>
      </c>
      <c r="Q243" s="20" t="str">
        <v>扫描二维码</v>
      </c>
      <c r="R243" s="20" t="str">
        <v>o917H0s0eX56O-jZW-a_QdtcvZ0U</v>
      </c>
      <c r="S243" s="20" t="str">
        <v>wmElzPCwAABS7Gnq-jCE-agzd72or3QQ</v>
      </c>
      <c r="T243" s="20" t="str">
        <v>-</v>
      </c>
      <c r="U243" s="20"/>
      <c r="V243" s="20"/>
      <c r="W243" s="21" t="str">
        <v>B0523_7FB73A58D690C4FF503C066E321408BA5194F219CF554649F1C4F9C615435A82_D2064</v>
      </c>
      <c r="X243" s="20"/>
      <c r="Y243" s="20"/>
      <c r="Z243" s="20"/>
      <c r="AA243" s="20"/>
      <c r="AB243" s="20"/>
      <c r="AC243" s="20"/>
      <c r="AD243" s="20"/>
      <c r="AE243" s="20"/>
      <c r="AF243" s="20" t="str">
        <v>未知</v>
      </c>
      <c r="AG243" s="20" t="str">
        <v>-</v>
      </c>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t="str">
        <v>【9体142】</v>
      </c>
      <c r="CU243" s="20"/>
      <c r="CV243" s="20" t="str">
        <v>渠道_公众号_文章导流(文末)</v>
      </c>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row>
    <row r="244">
      <c r="A244" s="20" t="str">
        <v>Gahyo</v>
      </c>
      <c r="B244" s="20" t="str">
        <v>【9体142】 Gahyo</v>
      </c>
      <c r="C244" s="20" t="str">
        <v>B0523_9C35F42A3C69DE98A798881FB67789595194F219CF554649F1C4F9C615435A82_D2064</v>
      </c>
      <c r="D244" s="20" t="str">
        <v>未流失</v>
      </c>
      <c r="E244" s="22"/>
      <c r="F244" s="20" t="str">
        <v>个人微信</v>
      </c>
      <c r="G244" s="20" t="str">
        <v>鱼丸115</v>
      </c>
      <c r="H244" s="20" t="str">
        <v>生财有术</v>
      </c>
      <c r="I244" s="20">
        <v>0</v>
      </c>
      <c r="J244" s="20">
        <v>0</v>
      </c>
      <c r="K244" s="22" t="str">
        <v>-</v>
      </c>
      <c r="L244" s="20" t="str">
        <v>渠道_用户分销_大臣,【9体142】,【9进142】</v>
      </c>
      <c r="M244" s="20" t="str">
        <v>-</v>
      </c>
      <c r="N244" s="22">
        <v>46080.77494212963</v>
      </c>
      <c r="O244" s="20" t="str">
        <v>-</v>
      </c>
      <c r="P244" s="20" t="str">
        <v>其他渠道</v>
      </c>
      <c r="Q244" s="20" t="str">
        <v>扫描二维码</v>
      </c>
      <c r="R244" s="20" t="str">
        <v>o917H0lpscXWmCAtgru4f6txWjtM</v>
      </c>
      <c r="S244" s="20" t="str">
        <v>wmElzPCwAA0mYVv686PFlDac5Qn9Xk-g</v>
      </c>
      <c r="T244" s="20" t="str">
        <v>-</v>
      </c>
      <c r="U244" s="20"/>
      <c r="V244" s="20"/>
      <c r="W244" s="20" t="str">
        <v>B0523_9C35F42A3C69DE98A798881FB67789595194F219CF554649F1C4F9C615435A82_D2064</v>
      </c>
      <c r="X244" s="20"/>
      <c r="Y244" s="20"/>
      <c r="Z244" s="20"/>
      <c r="AA244" s="20"/>
      <c r="AB244" s="20"/>
      <c r="AC244" s="20"/>
      <c r="AD244" s="20"/>
      <c r="AE244" s="20"/>
      <c r="AF244" s="20" t="str">
        <v>未知</v>
      </c>
      <c r="AG244" s="20" t="str">
        <v>-</v>
      </c>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t="str">
        <v>渠道_用户分销_大臣</v>
      </c>
      <c r="CF244" s="20"/>
      <c r="CG244" s="20"/>
      <c r="CH244" s="20"/>
      <c r="CI244" s="20"/>
      <c r="CJ244" s="20"/>
      <c r="CK244" s="20"/>
      <c r="CL244" s="20" t="str">
        <v>【9进142】</v>
      </c>
      <c r="CM244" s="20"/>
      <c r="CN244" s="20"/>
      <c r="CO244" s="20"/>
      <c r="CP244" s="20"/>
      <c r="CQ244" s="20"/>
      <c r="CR244" s="20"/>
      <c r="CS244" s="20"/>
      <c r="CT244" s="20" t="str">
        <v>【9体142】</v>
      </c>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row>
    <row r="245">
      <c r="A245" s="20" t="str">
        <v>西伯利亚泰坦巨龙徒手捏爆小行星</v>
      </c>
      <c r="B245" s="20" t="str">
        <v>【9体142】 西伯利亚泰坦巨龙徒手捏爆</v>
      </c>
      <c r="C245" s="20" t="str">
        <v>B0523_08D642596B0574AFB0ADDC8C8679E1D65194F219CF554649F1C4F9C615435A82_D2064</v>
      </c>
      <c r="D245" s="20" t="str">
        <v>未流失</v>
      </c>
      <c r="E245" s="22"/>
      <c r="F245" s="20" t="str">
        <v>个人微信</v>
      </c>
      <c r="G245" s="20" t="str">
        <v>鱼丸115</v>
      </c>
      <c r="H245" s="20" t="str">
        <v>生财有术</v>
      </c>
      <c r="I245" s="20">
        <v>0</v>
      </c>
      <c r="J245" s="20">
        <v>0</v>
      </c>
      <c r="K245" s="22" t="str">
        <v>-</v>
      </c>
      <c r="L245" s="20" t="str">
        <v>【9体142】,体验营_直播,渠道_公众号_关注后+关键词</v>
      </c>
      <c r="M245" s="20" t="str">
        <v>-</v>
      </c>
      <c r="N245" s="22">
        <v>46080.778182870374</v>
      </c>
      <c r="O245" s="20" t="str">
        <v>-</v>
      </c>
      <c r="P245" s="20" t="str">
        <v>通过渠道码 公众号-关注后参与+关键词回复 添加</v>
      </c>
      <c r="Q245" s="20" t="str">
        <v>扫描二维码</v>
      </c>
      <c r="R245" s="20" t="str">
        <v>o917H0qoUq3lSHvfhNhnc-C5SB8g</v>
      </c>
      <c r="S245" s="20" t="str">
        <v>wmElzPCwAA_zOEFHFBadxPirl6v2HNmQ</v>
      </c>
      <c r="T245" s="20" t="str">
        <v>-</v>
      </c>
      <c r="U245" s="20"/>
      <c r="V245" s="20"/>
      <c r="W245" s="20" t="str">
        <v>B0523_08D642596B0574AFB0ADDC8C8679E1D65194F219CF554649F1C4F9C615435A82_D2064</v>
      </c>
      <c r="X245" s="20"/>
      <c r="Y245" s="20"/>
      <c r="Z245" s="20"/>
      <c r="AA245" s="20"/>
      <c r="AB245" s="20"/>
      <c r="AC245" s="20"/>
      <c r="AD245" s="20"/>
      <c r="AE245" s="20"/>
      <c r="AF245" s="20" t="str">
        <v>未知</v>
      </c>
      <c r="AG245" s="20" t="str">
        <v>-</v>
      </c>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t="str">
        <v>【9体142】</v>
      </c>
      <c r="CU245" s="20" t="str">
        <v>体验营_直播</v>
      </c>
      <c r="CV245" s="20" t="str">
        <v>渠道_公众号_关注后+关键词</v>
      </c>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row>
    <row r="246">
      <c r="A246" s="20" t="str">
        <v>王新泉</v>
      </c>
      <c r="B246" s="20" t="str">
        <v>问 【9体142】 王新泉</v>
      </c>
      <c r="C246" s="20" t="str">
        <v>B0523_2D819CF39482D37C3E0E3F5067165A055194F219CF554649F1C4F9C615435A82_D2064</v>
      </c>
      <c r="D246" s="20" t="str">
        <v>未流失</v>
      </c>
      <c r="E246" s="22"/>
      <c r="F246" s="20" t="str">
        <v>个人微信</v>
      </c>
      <c r="G246" s="20" t="str">
        <v>鱼丸115</v>
      </c>
      <c r="H246" s="20" t="str">
        <v>生财有术</v>
      </c>
      <c r="I246" s="20">
        <v>0</v>
      </c>
      <c r="J246" s="20">
        <v>0</v>
      </c>
      <c r="K246" s="22" t="str">
        <v>-</v>
      </c>
      <c r="L246" s="20" t="str">
        <v>公众号_种草文,体验卡,【9体142】,问卷_已填,【9进142】,用户_增长期</v>
      </c>
      <c r="M246" s="20" t="str">
        <v>-</v>
      </c>
      <c r="N246" s="22">
        <v>46080.806446759256</v>
      </c>
      <c r="O246" s="20" t="str">
        <v>-</v>
      </c>
      <c r="P246" s="20" t="str">
        <v>通过渠道码 公众号_种草文 添加</v>
      </c>
      <c r="Q246" s="20" t="str">
        <v>扫描二维码</v>
      </c>
      <c r="R246" s="20" t="str">
        <v>o917H0lm8uUX7hwzGpOU3fYZQacc</v>
      </c>
      <c r="S246" s="20" t="str">
        <v>wmElzPCwAA3MuyqtUbxh_fdDz10lyNnA</v>
      </c>
      <c r="T246" s="20" t="str">
        <v>-</v>
      </c>
      <c r="U246" s="20"/>
      <c r="V246" s="20"/>
      <c r="W246" s="20" t="str">
        <v>B0523_2D819CF39482D37C3E0E3F5067165A055194F219CF554649F1C4F9C615435A82_D2064</v>
      </c>
      <c r="X246" s="20"/>
      <c r="Y246" s="20"/>
      <c r="Z246" s="20"/>
      <c r="AA246" s="20"/>
      <c r="AB246" s="20"/>
      <c r="AC246" s="20"/>
      <c r="AD246" s="20"/>
      <c r="AE246" s="20"/>
      <c r="AF246" s="20" t="str">
        <v>未知</v>
      </c>
      <c r="AG246" s="20" t="str">
        <v>-</v>
      </c>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t="str">
        <v>用户_增长期</v>
      </c>
      <c r="CG246" s="20"/>
      <c r="CH246" s="20"/>
      <c r="CI246" s="20"/>
      <c r="CJ246" s="20" t="str">
        <v>公众号_种草文</v>
      </c>
      <c r="CK246" s="20"/>
      <c r="CL246" s="20" t="str">
        <v>【9进142】</v>
      </c>
      <c r="CM246" s="20"/>
      <c r="CN246" s="20"/>
      <c r="CO246" s="20"/>
      <c r="CP246" s="20" t="str">
        <v>问卷_已填</v>
      </c>
      <c r="CQ246" s="20"/>
      <c r="CR246" s="20" t="str">
        <v>体验卡</v>
      </c>
      <c r="CS246" s="20"/>
      <c r="CT246" s="20" t="str">
        <v>【9体142】</v>
      </c>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row>
    <row r="247">
      <c r="A247" s="20" t="str">
        <v>朝才</v>
      </c>
      <c r="B247" s="20" t="str">
        <v>问 【9体142】 朝才</v>
      </c>
      <c r="C247" s="21"/>
      <c r="D247" s="20" t="str">
        <v>未流失</v>
      </c>
      <c r="E247" s="22"/>
      <c r="F247" s="20" t="str">
        <v>个人微信</v>
      </c>
      <c r="G247" s="20" t="str">
        <v>鱼丸115</v>
      </c>
      <c r="H247" s="20" t="str">
        <v>生财有术</v>
      </c>
      <c r="I247" s="20">
        <v>0</v>
      </c>
      <c r="J247" s="20">
        <v>0</v>
      </c>
      <c r="K247" s="22" t="str">
        <v>-</v>
      </c>
      <c r="L247" s="20" t="str">
        <v>渠道_知识星球_搜索引擎,【9体142】,体验营_直播,用户_探索期,问卷_已填,【9进142】,体验卡</v>
      </c>
      <c r="M247" s="20" t="str">
        <v>-</v>
      </c>
      <c r="N247" s="22">
        <v>46080.81086805555</v>
      </c>
      <c r="O247" s="20" t="str">
        <v>-</v>
      </c>
      <c r="P247" s="20" t="str">
        <v>通过渠道码 知识星球-搜索引擎 添加</v>
      </c>
      <c r="Q247" s="20" t="str">
        <v>扫描二维码</v>
      </c>
      <c r="R247" s="20" t="str">
        <v>o917H0o5Uv5G3KsNSqL9vju8zp6M</v>
      </c>
      <c r="S247" s="20" t="str">
        <v>wmElzPCwAAHegN_Ic0ojtoPyYY_KTMhg</v>
      </c>
      <c r="T247" s="20" t="str">
        <v>-</v>
      </c>
      <c r="U247" s="20"/>
      <c r="V247" s="20"/>
      <c r="W247" s="21" t="str">
        <v>B0523_A48561980268BD7979F1F9F306DEB0675194F219CF554649F1C4F9C615435A82_D2064</v>
      </c>
      <c r="X247" s="20"/>
      <c r="Y247" s="20"/>
      <c r="Z247" s="20"/>
      <c r="AA247" s="20"/>
      <c r="AB247" s="20"/>
      <c r="AC247" s="20"/>
      <c r="AD247" s="20"/>
      <c r="AE247" s="20"/>
      <c r="AF247" s="20" t="str">
        <v>未知</v>
      </c>
      <c r="AG247" s="20" t="str">
        <v>-</v>
      </c>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t="str">
        <v>用户_探索期</v>
      </c>
      <c r="CG247" s="20"/>
      <c r="CH247" s="20"/>
      <c r="CI247" s="20"/>
      <c r="CJ247" s="20"/>
      <c r="CK247" s="20"/>
      <c r="CL247" s="20" t="str">
        <v>【9进142】</v>
      </c>
      <c r="CM247" s="20"/>
      <c r="CN247" s="20"/>
      <c r="CO247" s="20"/>
      <c r="CP247" s="20" t="str">
        <v>问卷_已填</v>
      </c>
      <c r="CQ247" s="20"/>
      <c r="CR247" s="20" t="str">
        <v>体验卡</v>
      </c>
      <c r="CS247" s="20"/>
      <c r="CT247" s="20" t="str">
        <v>【9体142】</v>
      </c>
      <c r="CU247" s="20" t="str">
        <v>体验营_直播</v>
      </c>
      <c r="CV247" s="20" t="str">
        <v>渠道_知识星球_搜索引擎</v>
      </c>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row>
    <row r="248">
      <c r="A248" s="20" t="str">
        <v>天空与海</v>
      </c>
      <c r="B248" s="20" t="str">
        <v>问 【9体142】 天空与海</v>
      </c>
      <c r="C248" s="20" t="str">
        <v>B0523_C581823C9EA200697F7104EE7A53DA9C5194F219CF554649F1C4F9C615435A82_D2064</v>
      </c>
      <c r="D248" s="20" t="str">
        <v>未流失</v>
      </c>
      <c r="E248" s="22"/>
      <c r="F248" s="20" t="str">
        <v>个人微信</v>
      </c>
      <c r="G248" s="20" t="str">
        <v>鱼丸115</v>
      </c>
      <c r="H248" s="20" t="str">
        <v>生财有术</v>
      </c>
      <c r="I248" s="20">
        <v>0</v>
      </c>
      <c r="J248" s="20">
        <v>0</v>
      </c>
      <c r="K248" s="22" t="str">
        <v>-</v>
      </c>
      <c r="L248" s="20" t="str">
        <v>【9进142】,【9体142】,用户_新手期,体验卡,渠道_用户分销_Beluga,问卷_已填</v>
      </c>
      <c r="M248" s="20" t="str">
        <v>-</v>
      </c>
      <c r="N248" s="22">
        <v>46080.81888888889</v>
      </c>
      <c r="O248" s="20" t="str">
        <v>-</v>
      </c>
      <c r="P248" s="20" t="str">
        <v>其他渠道</v>
      </c>
      <c r="Q248" s="20" t="str">
        <v>扫描二维码</v>
      </c>
      <c r="R248" s="20" t="str">
        <v>o917H0i56AlX2BGTH1XM1w3nM6iE</v>
      </c>
      <c r="S248" s="20" t="str">
        <v>wmElzPCwAA5bL41sq_974R6xN0ar1U0w</v>
      </c>
      <c r="T248" s="20" t="str">
        <v>-</v>
      </c>
      <c r="U248" s="20"/>
      <c r="V248" s="20"/>
      <c r="W248" s="20" t="str">
        <v>B0523_C581823C9EA200697F7104EE7A53DA9C5194F219CF554649F1C4F9C615435A82_D2064</v>
      </c>
      <c r="X248" s="20"/>
      <c r="Y248" s="20"/>
      <c r="Z248" s="20"/>
      <c r="AA248" s="20"/>
      <c r="AB248" s="20"/>
      <c r="AC248" s="20"/>
      <c r="AD248" s="20"/>
      <c r="AE248" s="20"/>
      <c r="AF248" s="20" t="str">
        <v>未知</v>
      </c>
      <c r="AG248" s="20" t="str">
        <v>-</v>
      </c>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t="str">
        <v>渠道_用户分销_Beluga</v>
      </c>
      <c r="CF248" s="20" t="str">
        <v>用户_新手期</v>
      </c>
      <c r="CG248" s="20"/>
      <c r="CH248" s="20"/>
      <c r="CI248" s="20"/>
      <c r="CJ248" s="20"/>
      <c r="CK248" s="20"/>
      <c r="CL248" s="20" t="str">
        <v>【9进142】</v>
      </c>
      <c r="CM248" s="20"/>
      <c r="CN248" s="20"/>
      <c r="CO248" s="20"/>
      <c r="CP248" s="20" t="str">
        <v>问卷_已填</v>
      </c>
      <c r="CQ248" s="20"/>
      <c r="CR248" s="20" t="str">
        <v>体验卡</v>
      </c>
      <c r="CS248" s="20"/>
      <c r="CT248" s="20" t="str">
        <v>【9体142】</v>
      </c>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row>
    <row r="249">
      <c r="A249" s="20" t="str">
        <v>Mark</v>
      </c>
      <c r="B249" s="20" t="str">
        <v>【9体142】 Mark</v>
      </c>
      <c r="C249" s="20" t="str">
        <v>B0523_BEEC25AA6580EAEA9FC2085D5A0DB3515194F219CF554649F1C4F9C615435A82_D2064</v>
      </c>
      <c r="D249" s="20" t="str">
        <v>未流失</v>
      </c>
      <c r="E249" s="20"/>
      <c r="F249" s="20" t="str">
        <v>个人微信</v>
      </c>
      <c r="G249" s="20" t="str">
        <v>鱼丸115</v>
      </c>
      <c r="H249" s="20" t="str">
        <v>生财有术</v>
      </c>
      <c r="I249" s="20">
        <v>0</v>
      </c>
      <c r="J249" s="20">
        <v>0</v>
      </c>
      <c r="K249" s="22" t="str">
        <v>-</v>
      </c>
      <c r="L249" s="20" t="str">
        <v>【9进142】,渠道_视频号_生财的朋友们,【9体142】,体验卡</v>
      </c>
      <c r="M249" s="20" t="str">
        <v>-</v>
      </c>
      <c r="N249" s="22">
        <v>46080.820868055554</v>
      </c>
      <c r="O249" s="20" t="str">
        <v>-</v>
      </c>
      <c r="P249" s="20" t="str">
        <v>通过渠道码 视频号：生财的朋友们 添加</v>
      </c>
      <c r="Q249" s="20" t="str">
        <v>扫描二维码</v>
      </c>
      <c r="R249" s="20" t="str">
        <v>o917H0lGpSRdfvIIkcpIMVgj1dqk</v>
      </c>
      <c r="S249" s="20" t="str">
        <v>wmElzPCwAAyerbut8t_AO854U2lu8a8Q</v>
      </c>
      <c r="T249" s="20" t="str">
        <v>-</v>
      </c>
      <c r="U249" s="20"/>
      <c r="V249" s="20"/>
      <c r="W249" s="20" t="str">
        <v>B0523_BEEC25AA6580EAEA9FC2085D5A0DB3515194F219CF554649F1C4F9C615435A82_D2064</v>
      </c>
      <c r="X249" s="20"/>
      <c r="Y249" s="20"/>
      <c r="Z249" s="20"/>
      <c r="AA249" s="20"/>
      <c r="AB249" s="20"/>
      <c r="AC249" s="20"/>
      <c r="AD249" s="20"/>
      <c r="AE249" s="20"/>
      <c r="AF249" s="20" t="str">
        <v>未知</v>
      </c>
      <c r="AG249" s="20" t="str">
        <v>-</v>
      </c>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t="str">
        <v>渠道_视频号_生财的朋友们</v>
      </c>
      <c r="CL249" s="20" t="str">
        <v>【9进142】</v>
      </c>
      <c r="CM249" s="20"/>
      <c r="CN249" s="20"/>
      <c r="CO249" s="20"/>
      <c r="CP249" s="20"/>
      <c r="CQ249" s="20"/>
      <c r="CR249" s="20" t="str">
        <v>体验卡</v>
      </c>
      <c r="CS249" s="20"/>
      <c r="CT249" s="20" t="str">
        <v>【9体142】</v>
      </c>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row>
    <row r="250">
      <c r="A250" s="20" t="str">
        <v>Justforcat</v>
      </c>
      <c r="B250" s="20" t="str">
        <v>【9体142】 Justforcat</v>
      </c>
      <c r="C250" s="20" t="str">
        <v>B0523_50FE7131F4D01B64D0BBD4DC854B913E5194F219CF554649F1C4F9C615435A82_D2064</v>
      </c>
      <c r="D250" s="20" t="str">
        <v>未流失</v>
      </c>
      <c r="E250" s="20"/>
      <c r="F250" s="20" t="str">
        <v>个人微信</v>
      </c>
      <c r="G250" s="20" t="str">
        <v>鱼丸115</v>
      </c>
      <c r="H250" s="20" t="str">
        <v>生财有术</v>
      </c>
      <c r="I250" s="20">
        <v>0</v>
      </c>
      <c r="J250" s="20">
        <v>0</v>
      </c>
      <c r="K250" s="22" t="str">
        <v>-</v>
      </c>
      <c r="L250" s="20" t="str">
        <v>渠道_公众号_文章导流(文末),【9体142】</v>
      </c>
      <c r="M250" s="20" t="str">
        <v>-</v>
      </c>
      <c r="N250" s="22">
        <v>46080.845659722225</v>
      </c>
      <c r="O250" s="20" t="str">
        <v>-</v>
      </c>
      <c r="P250" s="20" t="str">
        <v>通过渠道码 公众号-文章导流(文末)_周五 添加</v>
      </c>
      <c r="Q250" s="20" t="str">
        <v>扫描二维码</v>
      </c>
      <c r="R250" s="20" t="str">
        <v>o917H0i9CId7ky2xlE6k2uyYsk9w</v>
      </c>
      <c r="S250" s="20" t="str">
        <v>wmElzPCwAAuSQErzpmd8Nv5ghbZLp3Pw</v>
      </c>
      <c r="T250" s="20" t="str">
        <v>-</v>
      </c>
      <c r="U250" s="20"/>
      <c r="V250" s="20"/>
      <c r="W250" s="20" t="str">
        <v>B0523_50FE7131F4D01B64D0BBD4DC854B913E5194F219CF554649F1C4F9C615435A82_D2064</v>
      </c>
      <c r="X250" s="20"/>
      <c r="Y250" s="20"/>
      <c r="Z250" s="20"/>
      <c r="AA250" s="20"/>
      <c r="AB250" s="20"/>
      <c r="AC250" s="20"/>
      <c r="AD250" s="20"/>
      <c r="AE250" s="20"/>
      <c r="AF250" s="20" t="str">
        <v>未知</v>
      </c>
      <c r="AG250" s="20" t="str">
        <v>-</v>
      </c>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t="str">
        <v>【9体142】</v>
      </c>
      <c r="CU250" s="20"/>
      <c r="CV250" s="20" t="str">
        <v>渠道_公众号_文章导流(文末)</v>
      </c>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row>
    <row r="251">
      <c r="A251" s="20" t="str">
        <v>Aurora</v>
      </c>
      <c r="B251" s="20" t="str">
        <v>【9体142】 Aurora</v>
      </c>
      <c r="C251" s="20" t="str">
        <v>B0523_5FF01D5C381B9AA745F2CC28D2B5F51F5194F219CF554649F1C4F9C615435A82_D2064</v>
      </c>
      <c r="D251" s="20" t="str">
        <v>未流失</v>
      </c>
      <c r="E251" s="22"/>
      <c r="F251" s="20" t="str">
        <v>个人微信</v>
      </c>
      <c r="G251" s="20" t="str">
        <v>鱼丸115</v>
      </c>
      <c r="H251" s="20" t="str">
        <v>生财有术</v>
      </c>
      <c r="I251" s="20">
        <v>0</v>
      </c>
      <c r="J251" s="20">
        <v>0</v>
      </c>
      <c r="K251" s="22" t="str">
        <v>-</v>
      </c>
      <c r="L251" s="20" t="str">
        <v>渠道_用户分销_冬冬,【9进142】,体验卡,【9体142】,用户_新手期</v>
      </c>
      <c r="M251" s="20" t="str">
        <v>-</v>
      </c>
      <c r="N251" s="22">
        <v>46080.84684027778</v>
      </c>
      <c r="O251" s="20" t="str">
        <v>-</v>
      </c>
      <c r="P251" s="20" t="str">
        <v>其他渠道</v>
      </c>
      <c r="Q251" s="20" t="str">
        <v>扫描二维码</v>
      </c>
      <c r="R251" s="20" t="str">
        <v>o917H0rIikspZVDJEf8f6k87Ssug</v>
      </c>
      <c r="S251" s="20" t="str">
        <v>wmElzPCwAALbyrnMyXbJl5AdOP4sgI5A</v>
      </c>
      <c r="T251" s="20" t="str">
        <v>-</v>
      </c>
      <c r="U251" s="20"/>
      <c r="V251" s="20"/>
      <c r="W251" s="20" t="str">
        <v>B0523_5FF01D5C381B9AA745F2CC28D2B5F51F5194F219CF554649F1C4F9C615435A82_D2064</v>
      </c>
      <c r="X251" s="20"/>
      <c r="Y251" s="20"/>
      <c r="Z251" s="20"/>
      <c r="AA251" s="20"/>
      <c r="AB251" s="20"/>
      <c r="AC251" s="20"/>
      <c r="AD251" s="20"/>
      <c r="AE251" s="20"/>
      <c r="AF251" s="20" t="str">
        <v>未知</v>
      </c>
      <c r="AG251" s="20" t="str">
        <v>-</v>
      </c>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t="str">
        <v>渠道_用户分销_冬冬</v>
      </c>
      <c r="CF251" s="20" t="str">
        <v>用户_新手期</v>
      </c>
      <c r="CG251" s="20"/>
      <c r="CH251" s="20"/>
      <c r="CI251" s="20"/>
      <c r="CJ251" s="20"/>
      <c r="CK251" s="20"/>
      <c r="CL251" s="20" t="str">
        <v>【9进142】</v>
      </c>
      <c r="CM251" s="20"/>
      <c r="CN251" s="20"/>
      <c r="CO251" s="20"/>
      <c r="CP251" s="20"/>
      <c r="CQ251" s="20"/>
      <c r="CR251" s="20" t="str">
        <v>体验卡</v>
      </c>
      <c r="CS251" s="20"/>
      <c r="CT251" s="20" t="str">
        <v>【9体142】</v>
      </c>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row>
    <row r="252">
      <c r="A252" s="20" t="str" xml:space="preserve">
        <v> 阿鹏</v>
      </c>
      <c r="B252" s="20" t="str" xml:space="preserve">
        <v>【9体142】  </v>
      </c>
      <c r="C252" s="20" t="str">
        <v>B0523_C664BEF314C896565FA229F77430B9C15194F219CF554649F1C4F9C615435A82_D2064</v>
      </c>
      <c r="D252" s="20" t="str">
        <v>未流失</v>
      </c>
      <c r="E252" s="22"/>
      <c r="F252" s="20" t="str">
        <v>个人微信</v>
      </c>
      <c r="G252" s="20" t="str">
        <v>鱼丸115</v>
      </c>
      <c r="H252" s="20" t="str">
        <v>生财有术</v>
      </c>
      <c r="I252" s="20">
        <v>0</v>
      </c>
      <c r="J252" s="20">
        <v>0</v>
      </c>
      <c r="K252" s="22" t="str">
        <v>-</v>
      </c>
      <c r="L252" s="20" t="str">
        <v>【9进142】,体验卡,渠道_公众号_文章导流(文末),【9体142】</v>
      </c>
      <c r="M252" s="20" t="str">
        <v>-</v>
      </c>
      <c r="N252" s="22">
        <v>46080.85901620371</v>
      </c>
      <c r="O252" s="20" t="str">
        <v>-</v>
      </c>
      <c r="P252" s="20" t="str">
        <v>通过渠道码 公众号-文章导流(文末)_周五 添加</v>
      </c>
      <c r="Q252" s="20" t="str">
        <v>扫描二维码</v>
      </c>
      <c r="R252" s="20" t="str">
        <v>o917H0gYk712SMUKXBiuZ70Plgk8</v>
      </c>
      <c r="S252" s="20" t="str">
        <v>wmElzPCwAASCmTloN73ck-ImdFlKwhVA</v>
      </c>
      <c r="T252" s="20" t="str">
        <v>-</v>
      </c>
      <c r="U252" s="20"/>
      <c r="V252" s="20"/>
      <c r="W252" s="20" t="str">
        <v>B0523_C664BEF314C896565FA229F77430B9C15194F219CF554649F1C4F9C615435A82_D2064</v>
      </c>
      <c r="X252" s="20"/>
      <c r="Y252" s="20"/>
      <c r="Z252" s="20"/>
      <c r="AA252" s="20"/>
      <c r="AB252" s="20"/>
      <c r="AC252" s="20"/>
      <c r="AD252" s="20"/>
      <c r="AE252" s="20"/>
      <c r="AF252" s="20" t="str">
        <v>未知</v>
      </c>
      <c r="AG252" s="20" t="str">
        <v>-</v>
      </c>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t="str">
        <v>【9进142】</v>
      </c>
      <c r="CM252" s="20"/>
      <c r="CN252" s="20"/>
      <c r="CO252" s="20"/>
      <c r="CP252" s="20"/>
      <c r="CQ252" s="20"/>
      <c r="CR252" s="20" t="str">
        <v>体验卡</v>
      </c>
      <c r="CS252" s="20"/>
      <c r="CT252" s="20" t="str">
        <v>【9体142】</v>
      </c>
      <c r="CU252" s="20"/>
      <c r="CV252" s="20" t="str">
        <v>渠道_公众号_文章导流(文末)</v>
      </c>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row>
    <row r="253">
      <c r="A253" s="20" t="str">
        <v>晶天_crystal</v>
      </c>
      <c r="B253" s="20" t="str">
        <v>问 【9】【往】 Low crysta</v>
      </c>
      <c r="C253" s="20"/>
      <c r="D253" s="20" t="str">
        <v>未流失</v>
      </c>
      <c r="E253" s="22"/>
      <c r="F253" s="20" t="str">
        <v>个人微信</v>
      </c>
      <c r="G253" s="20" t="str">
        <v>鱼丸115</v>
      </c>
      <c r="H253" s="20" t="str">
        <v>生财有术</v>
      </c>
      <c r="I253" s="20">
        <v>0</v>
      </c>
      <c r="J253" s="20">
        <v>0</v>
      </c>
      <c r="K253" s="22" t="str">
        <v>-</v>
      </c>
      <c r="L253" s="20" t="str">
        <v>会员_7,【9体142】,用户_探索期,问卷_已填,【9进142】,渠道_公众号_文章导流(文末)</v>
      </c>
      <c r="M253" s="20" t="str">
        <v>-</v>
      </c>
      <c r="N253" s="22">
        <v>46080.860659722224</v>
      </c>
      <c r="O253" s="20" t="str">
        <v>-</v>
      </c>
      <c r="P253" s="20" t="str">
        <v>通过渠道码 公众号-文章导流(文末)_周四 添加</v>
      </c>
      <c r="Q253" s="20" t="str">
        <v>扫描二维码</v>
      </c>
      <c r="R253" s="20" t="str">
        <v>o917H0qD0PfcwZDIpsGX9FWNZVvw</v>
      </c>
      <c r="S253" s="20" t="str">
        <v>wmElzPCwAA8KbE7y6rVvuXXVHaoLKijA</v>
      </c>
      <c r="T253" s="20" t="str">
        <v>-</v>
      </c>
      <c r="U253" s="20"/>
      <c r="V253" s="20"/>
      <c r="W253" s="20"/>
      <c r="X253" s="20"/>
      <c r="Y253" s="20"/>
      <c r="Z253" s="20"/>
      <c r="AA253" s="20"/>
      <c r="AB253" s="20"/>
      <c r="AC253" s="20"/>
      <c r="AD253" s="20"/>
      <c r="AE253" s="20"/>
      <c r="AF253" s="20" t="str">
        <v>未知</v>
      </c>
      <c r="AG253" s="20" t="str">
        <v>-</v>
      </c>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t="str">
        <v>用户_探索期</v>
      </c>
      <c r="CG253" s="20"/>
      <c r="CH253" s="20"/>
      <c r="CI253" s="20"/>
      <c r="CJ253" s="20"/>
      <c r="CK253" s="20"/>
      <c r="CL253" s="20" t="str">
        <v>【9进142】</v>
      </c>
      <c r="CM253" s="20"/>
      <c r="CN253" s="20"/>
      <c r="CO253" s="20"/>
      <c r="CP253" s="20" t="str">
        <v>问卷_已填</v>
      </c>
      <c r="CQ253" s="20"/>
      <c r="CR253" s="20" t="str">
        <v>会员_7</v>
      </c>
      <c r="CS253" s="20"/>
      <c r="CT253" s="20" t="str">
        <v>【9体142】</v>
      </c>
      <c r="CU253" s="20"/>
      <c r="CV253" s="20" t="str">
        <v>渠道_公众号_文章导流(文末)</v>
      </c>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row>
    <row r="254">
      <c r="A254" s="20" t="str">
        <v>谢佳雨</v>
      </c>
      <c r="B254" s="20" t="str">
        <v>问 【9体142】 谢佳雨</v>
      </c>
      <c r="C254" s="20"/>
      <c r="D254" s="20" t="str">
        <v>未流失</v>
      </c>
      <c r="E254" s="22"/>
      <c r="F254" s="20" t="str">
        <v>个人微信</v>
      </c>
      <c r="G254" s="20" t="str">
        <v>鱼丸115</v>
      </c>
      <c r="H254" s="20" t="str">
        <v>生财有术</v>
      </c>
      <c r="I254" s="20">
        <v>0</v>
      </c>
      <c r="J254" s="20">
        <v>0</v>
      </c>
      <c r="K254" s="22" t="str">
        <v>-</v>
      </c>
      <c r="L254" s="20" t="str">
        <v>问卷_已填,体验卡,渠道_公众号_文章导流(文末),【9进142】,【9体142】,用户_新手期</v>
      </c>
      <c r="M254" s="20" t="str">
        <v>-</v>
      </c>
      <c r="N254" s="22">
        <v>46080.86702546296</v>
      </c>
      <c r="O254" s="20" t="str">
        <v>-</v>
      </c>
      <c r="P254" s="20" t="str">
        <v>通过渠道码 公众号-文章导流(文末)_周五 添加</v>
      </c>
      <c r="Q254" s="20" t="str">
        <v>扫描二维码</v>
      </c>
      <c r="R254" s="20" t="str">
        <v>o917H0quapk1tx8fcYFMSIEGdXYc</v>
      </c>
      <c r="S254" s="20" t="str">
        <v>wmElzPCwAA4SE6uWfitGr2ZVeQ5jPhPQ</v>
      </c>
      <c r="T254" s="20" t="str">
        <v>-</v>
      </c>
      <c r="U254" s="20"/>
      <c r="V254" s="20"/>
      <c r="W254" s="20"/>
      <c r="X254" s="20"/>
      <c r="Y254" s="20"/>
      <c r="Z254" s="20"/>
      <c r="AA254" s="20"/>
      <c r="AB254" s="20"/>
      <c r="AC254" s="20"/>
      <c r="AD254" s="20"/>
      <c r="AE254" s="20"/>
      <c r="AF254" s="20" t="str">
        <v>未知</v>
      </c>
      <c r="AG254" s="20" t="str">
        <v>-</v>
      </c>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t="str">
        <v>用户_新手期</v>
      </c>
      <c r="CG254" s="20"/>
      <c r="CH254" s="20"/>
      <c r="CI254" s="20"/>
      <c r="CJ254" s="20"/>
      <c r="CK254" s="20"/>
      <c r="CL254" s="20" t="str">
        <v>【9进142】</v>
      </c>
      <c r="CM254" s="20"/>
      <c r="CN254" s="20"/>
      <c r="CO254" s="20"/>
      <c r="CP254" s="20" t="str">
        <v>问卷_已填</v>
      </c>
      <c r="CQ254" s="20"/>
      <c r="CR254" s="20" t="str">
        <v>体验卡</v>
      </c>
      <c r="CS254" s="20"/>
      <c r="CT254" s="20" t="str">
        <v>【9体142】</v>
      </c>
      <c r="CU254" s="20"/>
      <c r="CV254" s="20" t="str">
        <v>渠道_公众号_文章导流(文末)</v>
      </c>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row>
    <row r="255">
      <c r="A255" s="20" t="str">
        <v>女人的心思， 男人不懂</v>
      </c>
      <c r="B255" s="20" t="str">
        <v>问 【9体142】 女人的心思， 男人不</v>
      </c>
      <c r="C255" s="21" t="str">
        <v>B0523_494A5AD16BD0D9BCCC4902B6BC1AAEE85194F219CF554649F1C4F9C615435A82_D2064</v>
      </c>
      <c r="D255" s="20" t="str">
        <v>未流失</v>
      </c>
      <c r="E255" s="20"/>
      <c r="F255" s="20" t="str">
        <v>个人微信</v>
      </c>
      <c r="G255" s="20" t="str">
        <v>鱼丸115</v>
      </c>
      <c r="H255" s="20" t="str">
        <v>生财有术</v>
      </c>
      <c r="I255" s="20">
        <v>0</v>
      </c>
      <c r="J255" s="20">
        <v>0</v>
      </c>
      <c r="K255" s="22" t="str">
        <v>-</v>
      </c>
      <c r="L255" s="20" t="str">
        <v>问卷_已填,体验卡,用户_新手期,渠道_公众号_文章导流(文末),【9体142】</v>
      </c>
      <c r="M255" s="20" t="str">
        <v>-</v>
      </c>
      <c r="N255" s="22">
        <v>46080.873252314814</v>
      </c>
      <c r="O255" s="20" t="str">
        <v>-</v>
      </c>
      <c r="P255" s="20" t="str">
        <v>通过渠道码 公众号-文章导流(文末)_周四 添加</v>
      </c>
      <c r="Q255" s="20" t="str">
        <v>扫描二维码</v>
      </c>
      <c r="R255" s="20" t="str">
        <v>o917H0pBBesOLdcI5Ld7kyD9iJ2k</v>
      </c>
      <c r="S255" s="20" t="str">
        <v>wmElzPCwAA6LhIkDmGHwR9aRhtbQFsQQ</v>
      </c>
      <c r="T255" s="20" t="str">
        <v>-</v>
      </c>
      <c r="U255" s="20"/>
      <c r="V255" s="20"/>
      <c r="W255" s="21" t="str">
        <v>B0523_494A5AD16BD0D9BCCC4902B6BC1AAEE85194F219CF554649F1C4F9C615435A82_D2064</v>
      </c>
      <c r="X255" s="20"/>
      <c r="Y255" s="20"/>
      <c r="Z255" s="20"/>
      <c r="AA255" s="20"/>
      <c r="AB255" s="20"/>
      <c r="AC255" s="20"/>
      <c r="AD255" s="20"/>
      <c r="AE255" s="20"/>
      <c r="AF255" s="20" t="str">
        <v>未知</v>
      </c>
      <c r="AG255" s="20" t="str">
        <v>-</v>
      </c>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t="str">
        <v>用户_新手期</v>
      </c>
      <c r="CG255" s="20"/>
      <c r="CH255" s="20"/>
      <c r="CI255" s="20"/>
      <c r="CJ255" s="20"/>
      <c r="CK255" s="20"/>
      <c r="CL255" s="20"/>
      <c r="CM255" s="20"/>
      <c r="CN255" s="20"/>
      <c r="CO255" s="20"/>
      <c r="CP255" s="20" t="str">
        <v>问卷_已填</v>
      </c>
      <c r="CQ255" s="20"/>
      <c r="CR255" s="20" t="str">
        <v>体验卡</v>
      </c>
      <c r="CS255" s="20"/>
      <c r="CT255" s="20" t="str">
        <v>【9体142】</v>
      </c>
      <c r="CU255" s="20"/>
      <c r="CV255" s="20" t="str">
        <v>渠道_公众号_文章导流(文末)</v>
      </c>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row>
    <row r="256">
      <c r="A256" s="20" t="str">
        <v>周祎yi楠</v>
      </c>
      <c r="B256" s="20" t="str">
        <v>【9体142】 周祎yi楠</v>
      </c>
      <c r="C256" s="20" t="str">
        <v>B0523_1F3B1AAAD7604E020106340C7F49B85D5194F219CF554649F1C4F9C615435A82_D2064</v>
      </c>
      <c r="D256" s="20" t="str">
        <v>未流失</v>
      </c>
      <c r="E256" s="22"/>
      <c r="F256" s="20" t="str">
        <v>个人微信</v>
      </c>
      <c r="G256" s="20" t="str">
        <v>鱼丸115</v>
      </c>
      <c r="H256" s="20" t="str">
        <v>生财有术</v>
      </c>
      <c r="I256" s="20">
        <v>0</v>
      </c>
      <c r="J256" s="20">
        <v>0</v>
      </c>
      <c r="K256" s="22" t="str">
        <v>-</v>
      </c>
      <c r="L256" s="20" t="str">
        <v>体验卡,渠道_用户分销_平老板,【9体142】,【9进142】</v>
      </c>
      <c r="M256" s="20" t="str">
        <v>-</v>
      </c>
      <c r="N256" s="22">
        <v>46080.888125</v>
      </c>
      <c r="O256" s="20" t="str">
        <v>-</v>
      </c>
      <c r="P256" s="20" t="str">
        <v>其他渠道</v>
      </c>
      <c r="Q256" s="20" t="str">
        <v>扫描二维码</v>
      </c>
      <c r="R256" s="20" t="str">
        <v>o917H0stc-KNgfTtBdri0elG1WTI</v>
      </c>
      <c r="S256" s="20" t="str">
        <v>wmElzPCwAAeLeyqo5_JHI5tTE8wF3enw</v>
      </c>
      <c r="T256" s="20" t="str">
        <v>-</v>
      </c>
      <c r="U256" s="20"/>
      <c r="V256" s="20"/>
      <c r="W256" s="20" t="str">
        <v>B0523_1F3B1AAAD7604E020106340C7F49B85D5194F219CF554649F1C4F9C615435A82_D2064</v>
      </c>
      <c r="X256" s="20"/>
      <c r="Y256" s="20"/>
      <c r="Z256" s="20"/>
      <c r="AA256" s="20"/>
      <c r="AB256" s="20"/>
      <c r="AC256" s="20"/>
      <c r="AD256" s="20"/>
      <c r="AE256" s="20"/>
      <c r="AF256" s="20" t="str">
        <v>未知</v>
      </c>
      <c r="AG256" s="20" t="str">
        <v>-</v>
      </c>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t="str">
        <v>渠道_用户分销_平老板</v>
      </c>
      <c r="CF256" s="20"/>
      <c r="CG256" s="20"/>
      <c r="CH256" s="20"/>
      <c r="CI256" s="20"/>
      <c r="CJ256" s="20"/>
      <c r="CK256" s="20"/>
      <c r="CL256" s="20" t="str">
        <v>【9进142】</v>
      </c>
      <c r="CM256" s="20"/>
      <c r="CN256" s="20"/>
      <c r="CO256" s="20"/>
      <c r="CP256" s="20"/>
      <c r="CQ256" s="20"/>
      <c r="CR256" s="20" t="str">
        <v>体验卡</v>
      </c>
      <c r="CS256" s="20"/>
      <c r="CT256" s="20" t="str">
        <v>【9体142】</v>
      </c>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row>
    <row r="257">
      <c r="A257" s="20" t="str">
        <v>绽放春天舞蹈团</v>
      </c>
      <c r="B257" s="20" t="str">
        <v>【9体142】 绽放春天舞蹈团</v>
      </c>
      <c r="C257" s="20" t="str">
        <v>B0523_4A4F296841E318E27480AB066ED98F6B5194F219CF554649F1C4F9C615435A82_D2064</v>
      </c>
      <c r="D257" s="20" t="str">
        <v>未流失</v>
      </c>
      <c r="E257" s="20"/>
      <c r="F257" s="20" t="str">
        <v>个人微信</v>
      </c>
      <c r="G257" s="20" t="str">
        <v>鱼丸115</v>
      </c>
      <c r="H257" s="20" t="str">
        <v>生财有术</v>
      </c>
      <c r="I257" s="20">
        <v>0</v>
      </c>
      <c r="J257" s="20">
        <v>0</v>
      </c>
      <c r="K257" s="22" t="str">
        <v>-</v>
      </c>
      <c r="L257" s="20" t="str">
        <v>【9体142】,体验卡</v>
      </c>
      <c r="M257" s="20" t="str">
        <v>-</v>
      </c>
      <c r="N257" s="22">
        <v>46080.89208333333</v>
      </c>
      <c r="O257" s="20" t="str">
        <v>-</v>
      </c>
      <c r="P257" s="20" t="str">
        <v>-</v>
      </c>
      <c r="Q257" s="20" t="str">
        <v>名片分享</v>
      </c>
      <c r="R257" s="20" t="str">
        <v>o917H0t7AJMbrBlWRQG2l4NviekA</v>
      </c>
      <c r="S257" s="20" t="str">
        <v>wmElzPCwAAtzTKeUPZo3hWbpus31uf5Q</v>
      </c>
      <c r="T257" s="20" t="str">
        <v>-</v>
      </c>
      <c r="U257" s="20"/>
      <c r="V257" s="20"/>
      <c r="W257" s="20" t="str">
        <v>B0523_4A4F296841E318E27480AB066ED98F6B5194F219CF554649F1C4F9C615435A82_D2064</v>
      </c>
      <c r="X257" s="20"/>
      <c r="Y257" s="20"/>
      <c r="Z257" s="20"/>
      <c r="AA257" s="20"/>
      <c r="AB257" s="20"/>
      <c r="AC257" s="20"/>
      <c r="AD257" s="20"/>
      <c r="AE257" s="20"/>
      <c r="AF257" s="20" t="str">
        <v>未知</v>
      </c>
      <c r="AG257" s="20" t="str">
        <v>-</v>
      </c>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t="str">
        <v>体验卡</v>
      </c>
      <c r="CS257" s="20"/>
      <c r="CT257" s="20" t="str">
        <v>【9体142】</v>
      </c>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row>
    <row r="258">
      <c r="A258" s="20" t="str">
        <v>空想主义者</v>
      </c>
      <c r="B258" s="20" t="str">
        <v>【9体142】 空想主义者</v>
      </c>
      <c r="C258" s="20" t="str">
        <v>B0523_5FD2B01BC20F4A0A12D0C1CF3B0785165194F219CF554649F1C4F9C615435A82_D2064</v>
      </c>
      <c r="D258" s="20" t="str">
        <v>未流失</v>
      </c>
      <c r="E258" s="20"/>
      <c r="F258" s="20" t="str">
        <v>个人微信</v>
      </c>
      <c r="G258" s="20" t="str">
        <v>鱼丸115</v>
      </c>
      <c r="H258" s="20" t="str">
        <v>生财有术</v>
      </c>
      <c r="I258" s="20">
        <v>0</v>
      </c>
      <c r="J258" s="20">
        <v>0</v>
      </c>
      <c r="K258" s="22" t="str">
        <v>-</v>
      </c>
      <c r="L258" s="20" t="str">
        <v>【9体142】,渠道_公众号_文章导流(文末)</v>
      </c>
      <c r="M258" s="20" t="str">
        <v>-</v>
      </c>
      <c r="N258" s="22">
        <v>46080.892962962964</v>
      </c>
      <c r="O258" s="20" t="str">
        <v>-</v>
      </c>
      <c r="P258" s="20" t="str">
        <v>通过渠道码 公众号-文章导流(文末)_周四 添加</v>
      </c>
      <c r="Q258" s="20" t="str">
        <v>扫描二维码</v>
      </c>
      <c r="R258" s="20" t="str">
        <v>o917H0he-R3QskEqVaNpoUz028cA</v>
      </c>
      <c r="S258" s="20" t="str">
        <v>wmElzPCwAAJLgBmCPsdAvel9fgH5hQtQ</v>
      </c>
      <c r="T258" s="20" t="str">
        <v>-</v>
      </c>
      <c r="U258" s="20"/>
      <c r="V258" s="20"/>
      <c r="W258" s="20" t="str">
        <v>B0523_5FD2B01BC20F4A0A12D0C1CF3B0785165194F219CF554649F1C4F9C615435A82_D2064</v>
      </c>
      <c r="X258" s="20"/>
      <c r="Y258" s="20"/>
      <c r="Z258" s="20"/>
      <c r="AA258" s="20"/>
      <c r="AB258" s="20"/>
      <c r="AC258" s="20"/>
      <c r="AD258" s="20"/>
      <c r="AE258" s="20"/>
      <c r="AF258" s="20" t="str">
        <v>未知</v>
      </c>
      <c r="AG258" s="20" t="str">
        <v>-</v>
      </c>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t="str">
        <v>【9体142】</v>
      </c>
      <c r="CU258" s="20"/>
      <c r="CV258" s="20" t="str">
        <v>渠道_公众号_文章导流(文末)</v>
      </c>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row>
    <row r="259">
      <c r="A259" s="20" t="str">
        <v>WDW</v>
      </c>
      <c r="B259" s="20" t="str">
        <v>【9体142】 WDW</v>
      </c>
      <c r="C259" s="20" t="str">
        <v>B0523_29C3B3AE544D9C855F19EBAFAF8A21A95194F219CF554649F1C4F9C615435A82_D2064</v>
      </c>
      <c r="D259" s="20" t="str">
        <v>未流失</v>
      </c>
      <c r="E259" s="22"/>
      <c r="F259" s="20" t="str">
        <v>个人微信</v>
      </c>
      <c r="G259" s="20" t="str">
        <v>鱼丸115</v>
      </c>
      <c r="H259" s="20" t="str">
        <v>生财有术</v>
      </c>
      <c r="I259" s="20">
        <v>0</v>
      </c>
      <c r="J259" s="20">
        <v>0</v>
      </c>
      <c r="K259" s="22" t="str">
        <v>-</v>
      </c>
      <c r="L259" s="20" t="str">
        <v>体验卡,渠道_公众号_关注后+关键词,体验营_直播,【9体142】</v>
      </c>
      <c r="M259" s="20" t="str">
        <v>-</v>
      </c>
      <c r="N259" s="22">
        <v>46080.91427083333</v>
      </c>
      <c r="O259" s="20" t="str">
        <v>-</v>
      </c>
      <c r="P259" s="20" t="str">
        <v>通过渠道码 公众号-关注后参与+关键词回复 添加</v>
      </c>
      <c r="Q259" s="20" t="str">
        <v>扫描二维码</v>
      </c>
      <c r="R259" s="20" t="str">
        <v>o917H0v5e_rkkJX0q_3KB9KSzZvI</v>
      </c>
      <c r="S259" s="20" t="str">
        <v>wmElzPCwAA385fPGNMuDeD03OBTuBVQw</v>
      </c>
      <c r="T259" s="20" t="str">
        <v>-</v>
      </c>
      <c r="U259" s="20"/>
      <c r="V259" s="20"/>
      <c r="W259" s="20" t="str">
        <v>B0523_29C3B3AE544D9C855F19EBAFAF8A21A95194F219CF554649F1C4F9C615435A82_D2064</v>
      </c>
      <c r="X259" s="20"/>
      <c r="Y259" s="20"/>
      <c r="Z259" s="20"/>
      <c r="AA259" s="20"/>
      <c r="AB259" s="20"/>
      <c r="AC259" s="20"/>
      <c r="AD259" s="20"/>
      <c r="AE259" s="20"/>
      <c r="AF259" s="20" t="str">
        <v>未知</v>
      </c>
      <c r="AG259" s="20" t="str">
        <v>-</v>
      </c>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t="str">
        <v>体验卡</v>
      </c>
      <c r="CS259" s="20"/>
      <c r="CT259" s="20" t="str">
        <v>【9体142】</v>
      </c>
      <c r="CU259" s="20" t="str">
        <v>体验营_直播</v>
      </c>
      <c r="CV259" s="20" t="str">
        <v>渠道_公众号_关注后+关键词</v>
      </c>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row>
    <row r="260">
      <c r="A260" s="20" t="str">
        <v>晓东</v>
      </c>
      <c r="B260" s="20" t="str">
        <v>【9体142】 晓东</v>
      </c>
      <c r="C260" s="20" t="str">
        <v>B0523_6252D69C4D6D97C24A84D5A83F384F3C5194F219CF554649F1C4F9C615435A82_D2064</v>
      </c>
      <c r="D260" s="20" t="str">
        <v>未流失</v>
      </c>
      <c r="E260" s="22"/>
      <c r="F260" s="20" t="str">
        <v>个人微信</v>
      </c>
      <c r="G260" s="20" t="str">
        <v>鱼丸115</v>
      </c>
      <c r="H260" s="20" t="str">
        <v>生财有术</v>
      </c>
      <c r="I260" s="20">
        <v>0</v>
      </c>
      <c r="J260" s="20">
        <v>0</v>
      </c>
      <c r="K260" s="22" t="str">
        <v>-</v>
      </c>
      <c r="L260" s="20" t="str">
        <v>【9体142】,渠道_公众号_文章导流(文末)</v>
      </c>
      <c r="M260" s="20" t="str">
        <v>-</v>
      </c>
      <c r="N260" s="22">
        <v>46080.91609953704</v>
      </c>
      <c r="O260" s="20" t="str">
        <v>-</v>
      </c>
      <c r="P260" s="20" t="str">
        <v>通过渠道码 公众号-文章导流(文末)_周四 添加</v>
      </c>
      <c r="Q260" s="20" t="str">
        <v>扫描二维码</v>
      </c>
      <c r="R260" s="20" t="str">
        <v>o917H0nGgdHbyHxw2493g4CIEoWQ</v>
      </c>
      <c r="S260" s="20" t="str">
        <v>wmElzPCwAAuh9zsNxkxOlTP2n2Qz4lAg</v>
      </c>
      <c r="T260" s="20" t="str">
        <v>-</v>
      </c>
      <c r="U260" s="20"/>
      <c r="V260" s="20"/>
      <c r="W260" s="20" t="str">
        <v>B0523_6252D69C4D6D97C24A84D5A83F384F3C5194F219CF554649F1C4F9C615435A82_D2064</v>
      </c>
      <c r="X260" s="20"/>
      <c r="Y260" s="20"/>
      <c r="Z260" s="20"/>
      <c r="AA260" s="20"/>
      <c r="AB260" s="20"/>
      <c r="AC260" s="20"/>
      <c r="AD260" s="20"/>
      <c r="AE260" s="20"/>
      <c r="AF260" s="20" t="str">
        <v>未知</v>
      </c>
      <c r="AG260" s="20" t="str">
        <v>-</v>
      </c>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t="str">
        <v>【9体142】</v>
      </c>
      <c r="CU260" s="20"/>
      <c r="CV260" s="20" t="str">
        <v>渠道_公众号_文章导流(文末)</v>
      </c>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row>
    <row r="261">
      <c r="A261" s="20" t="str">
        <v>飞宝^O^</v>
      </c>
      <c r="B261" s="20" t="str">
        <v>问 【9体142】 飞宝^O^</v>
      </c>
      <c r="C261" s="20" t="str">
        <v>B0523_DC4D38754630B75C1D91811FE6FDFAC15194F219CF554649F1C4F9C615435A82_D2064</v>
      </c>
      <c r="D261" s="20" t="str">
        <v>未流失</v>
      </c>
      <c r="E261" s="22"/>
      <c r="F261" s="20" t="str">
        <v>个人微信</v>
      </c>
      <c r="G261" s="20" t="str">
        <v>鱼丸115</v>
      </c>
      <c r="H261" s="20" t="str">
        <v>生财有术</v>
      </c>
      <c r="I261" s="20">
        <v>0</v>
      </c>
      <c r="J261" s="20">
        <v>0</v>
      </c>
      <c r="K261" s="22" t="str">
        <v>-</v>
      </c>
      <c r="L261" s="20" t="str">
        <v>【9体142】,问卷_已填,【9进142】,体验营_直播,渠道_公众号_关注后+关键词,体验卡,用户_新手期</v>
      </c>
      <c r="M261" s="20" t="str">
        <v>-</v>
      </c>
      <c r="N261" s="22">
        <v>46080.92706018518</v>
      </c>
      <c r="O261" s="20" t="str">
        <v>-</v>
      </c>
      <c r="P261" s="20" t="str">
        <v>通过渠道码 公众号-关注后参与+关键词回复 添加</v>
      </c>
      <c r="Q261" s="20" t="str">
        <v>扫描二维码</v>
      </c>
      <c r="R261" s="20" t="str">
        <v>o917H0g51b6WQOnBVwXOCaPagF2I</v>
      </c>
      <c r="S261" s="20" t="str">
        <v>wmElzPCwAA08gwDU1Jhoi3yNevagQy6Q</v>
      </c>
      <c r="T261" s="20" t="str">
        <v>-</v>
      </c>
      <c r="U261" s="20"/>
      <c r="V261" s="20"/>
      <c r="W261" s="20" t="str">
        <v>B0523_DC4D38754630B75C1D91811FE6FDFAC15194F219CF554649F1C4F9C615435A82_D2064</v>
      </c>
      <c r="X261" s="20"/>
      <c r="Y261" s="20"/>
      <c r="Z261" s="20"/>
      <c r="AA261" s="20"/>
      <c r="AB261" s="20"/>
      <c r="AC261" s="20"/>
      <c r="AD261" s="20"/>
      <c r="AE261" s="20"/>
      <c r="AF261" s="20" t="str">
        <v>未知</v>
      </c>
      <c r="AG261" s="20" t="str">
        <v>-</v>
      </c>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t="str">
        <v>用户_新手期</v>
      </c>
      <c r="CG261" s="20"/>
      <c r="CH261" s="20"/>
      <c r="CI261" s="20"/>
      <c r="CJ261" s="20"/>
      <c r="CK261" s="20"/>
      <c r="CL261" s="20" t="str">
        <v>【9进142】</v>
      </c>
      <c r="CM261" s="20"/>
      <c r="CN261" s="20"/>
      <c r="CO261" s="20"/>
      <c r="CP261" s="20" t="str">
        <v>问卷_已填</v>
      </c>
      <c r="CQ261" s="20"/>
      <c r="CR261" s="20" t="str">
        <v>体验卡</v>
      </c>
      <c r="CS261" s="20"/>
      <c r="CT261" s="20" t="str">
        <v>【9体142】</v>
      </c>
      <c r="CU261" s="20" t="str">
        <v>体验营_直播</v>
      </c>
      <c r="CV261" s="20" t="str">
        <v>渠道_公众号_关注后+关键词</v>
      </c>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row>
    <row r="262">
      <c r="A262" s="20" t="str">
        <v>炸鸡</v>
      </c>
      <c r="B262" s="20" t="str">
        <v>问 【9体142】 炸鸡</v>
      </c>
      <c r="C262" s="20" t="str">
        <v>B0523_4EFECBA114EC0836CDEF0A417917713F5194F219CF554649F1C4F9C615435A82_D2064</v>
      </c>
      <c r="D262" s="20" t="str">
        <v>未流失</v>
      </c>
      <c r="E262" s="22"/>
      <c r="F262" s="20" t="str">
        <v>个人微信</v>
      </c>
      <c r="G262" s="20" t="str">
        <v>鱼丸115</v>
      </c>
      <c r="H262" s="20" t="str">
        <v>生财有术</v>
      </c>
      <c r="I262" s="20">
        <v>0</v>
      </c>
      <c r="J262" s="20">
        <v>0</v>
      </c>
      <c r="K262" s="22" t="str">
        <v>-</v>
      </c>
      <c r="L262" s="20" t="str">
        <v>用户_增长期,体验卡,渠道_公众号_菜单免费体验,问卷_已填,【9体142】</v>
      </c>
      <c r="M262" s="20" t="str">
        <v>-</v>
      </c>
      <c r="N262" s="22">
        <v>46080.928252314814</v>
      </c>
      <c r="O262" s="20" t="str">
        <v>-</v>
      </c>
      <c r="P262" s="20" t="str">
        <v>通过渠道码 公众号-菜单栏联系我们/免费体验营 添加</v>
      </c>
      <c r="Q262" s="20" t="str">
        <v>扫描二维码</v>
      </c>
      <c r="R262" s="20" t="str">
        <v>o917H0hWvIkysoyxJiXQ0TOPPFQQ</v>
      </c>
      <c r="S262" s="20" t="str">
        <v>wmElzPCwAAhZkhOi9N8U5mUss4-c63jw</v>
      </c>
      <c r="T262" s="20" t="str">
        <v>-</v>
      </c>
      <c r="U262" s="20"/>
      <c r="V262" s="20"/>
      <c r="W262" s="20" t="str">
        <v>B0523_4EFECBA114EC0836CDEF0A417917713F5194F219CF554649F1C4F9C615435A82_D2064</v>
      </c>
      <c r="X262" s="20"/>
      <c r="Y262" s="20"/>
      <c r="Z262" s="20"/>
      <c r="AA262" s="20"/>
      <c r="AB262" s="20"/>
      <c r="AC262" s="20"/>
      <c r="AD262" s="20"/>
      <c r="AE262" s="20"/>
      <c r="AF262" s="20" t="str">
        <v>未知</v>
      </c>
      <c r="AG262" s="20" t="str">
        <v>-</v>
      </c>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t="str">
        <v>用户_增长期</v>
      </c>
      <c r="CG262" s="20"/>
      <c r="CH262" s="20"/>
      <c r="CI262" s="20"/>
      <c r="CJ262" s="20"/>
      <c r="CK262" s="20"/>
      <c r="CL262" s="20"/>
      <c r="CM262" s="20"/>
      <c r="CN262" s="20"/>
      <c r="CO262" s="20"/>
      <c r="CP262" s="20" t="str">
        <v>问卷_已填</v>
      </c>
      <c r="CQ262" s="20"/>
      <c r="CR262" s="20" t="str">
        <v>体验卡</v>
      </c>
      <c r="CS262" s="20"/>
      <c r="CT262" s="20" t="str">
        <v>【9体142】</v>
      </c>
      <c r="CU262" s="20"/>
      <c r="CV262" s="20" t="str">
        <v>渠道_公众号_菜单免费体验</v>
      </c>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row>
    <row r="263">
      <c r="A263" s="20" t="str">
        <v>荠文</v>
      </c>
      <c r="B263" s="20" t="str">
        <v>【9体142】 荠文</v>
      </c>
      <c r="C263" s="20" t="str">
        <v>B0523_0DA0F18CF3F495052A5148337B0402675194F219CF554649F1C4F9C615435A82_D2064</v>
      </c>
      <c r="D263" s="20" t="str">
        <v>未流失</v>
      </c>
      <c r="E263" s="20"/>
      <c r="F263" s="20" t="str">
        <v>个人微信</v>
      </c>
      <c r="G263" s="20" t="str">
        <v>鱼丸115</v>
      </c>
      <c r="H263" s="20" t="str">
        <v>生财有术</v>
      </c>
      <c r="I263" s="20">
        <v>0</v>
      </c>
      <c r="J263" s="20">
        <v>0</v>
      </c>
      <c r="K263" s="22" t="str">
        <v>-</v>
      </c>
      <c r="L263" s="20" t="str">
        <v>渠道_公众号_文章导流(文末),体验卡,【9进142】,【9体142】</v>
      </c>
      <c r="M263" s="20" t="str">
        <v>-</v>
      </c>
      <c r="N263" s="22">
        <v>46080.94068287037</v>
      </c>
      <c r="O263" s="20" t="str">
        <v>-</v>
      </c>
      <c r="P263" s="20" t="str">
        <v>通过渠道码 公众号-文章导流(文末)_周五 添加</v>
      </c>
      <c r="Q263" s="20" t="str">
        <v>扫描二维码</v>
      </c>
      <c r="R263" s="20" t="str">
        <v>o917H0m1LTXmL5oPgUs2N1fcGEcE</v>
      </c>
      <c r="S263" s="20" t="str">
        <v>wmElzPCwAA3JNufKm3l-xyQs1K-UqraA</v>
      </c>
      <c r="T263" s="20" t="str">
        <v>-</v>
      </c>
      <c r="U263" s="20"/>
      <c r="V263" s="20"/>
      <c r="W263" s="20" t="str">
        <v>B0523_0DA0F18CF3F495052A5148337B0402675194F219CF554649F1C4F9C615435A82_D2064</v>
      </c>
      <c r="X263" s="20"/>
      <c r="Y263" s="20"/>
      <c r="Z263" s="20"/>
      <c r="AA263" s="20"/>
      <c r="AB263" s="20"/>
      <c r="AC263" s="20"/>
      <c r="AD263" s="20"/>
      <c r="AE263" s="20"/>
      <c r="AF263" s="20" t="str">
        <v>未知</v>
      </c>
      <c r="AG263" s="20" t="str">
        <v>-</v>
      </c>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t="str">
        <v>【9进142】</v>
      </c>
      <c r="CM263" s="20"/>
      <c r="CN263" s="20"/>
      <c r="CO263" s="20"/>
      <c r="CP263" s="20"/>
      <c r="CQ263" s="20"/>
      <c r="CR263" s="20" t="str">
        <v>体验卡</v>
      </c>
      <c r="CS263" s="20"/>
      <c r="CT263" s="20" t="str">
        <v>【9体142】</v>
      </c>
      <c r="CU263" s="20"/>
      <c r="CV263" s="20" t="str">
        <v>渠道_公众号_文章导流(文末)</v>
      </c>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row>
    <row r="264">
      <c r="A264" s="20" t="str">
        <v>岚</v>
      </c>
      <c r="B264" s="20" t="str">
        <v>【9体142】 岚</v>
      </c>
      <c r="C264" s="20" t="str">
        <v>B0523_F1AC25DFCF77A5F45F5F50CE88D5A5675194F219CF554649F1C4F9C615435A82_D2064</v>
      </c>
      <c r="D264" s="20" t="str">
        <v>未流失</v>
      </c>
      <c r="E264" s="22"/>
      <c r="F264" s="20" t="str">
        <v>个人微信</v>
      </c>
      <c r="G264" s="20" t="str">
        <v>鱼丸115</v>
      </c>
      <c r="H264" s="20" t="str">
        <v>生财有术</v>
      </c>
      <c r="I264" s="20">
        <v>0</v>
      </c>
      <c r="J264" s="20">
        <v>0</v>
      </c>
      <c r="K264" s="22" t="str">
        <v>-</v>
      </c>
      <c r="L264" s="20" t="str">
        <v>渠道_公众号_文章导流(文末),【9体142】</v>
      </c>
      <c r="M264" s="20" t="str">
        <v>-</v>
      </c>
      <c r="N264" s="22">
        <v>46080.944027777776</v>
      </c>
      <c r="O264" s="20" t="str">
        <v>-</v>
      </c>
      <c r="P264" s="20" t="str">
        <v>通过渠道码 公众号-文章导流(文末)_周二 添加</v>
      </c>
      <c r="Q264" s="20" t="str">
        <v>扫描二维码</v>
      </c>
      <c r="R264" s="20" t="str">
        <v>o917H0tKn8cnTdav5yCSerIkJ5sg</v>
      </c>
      <c r="S264" s="20" t="str">
        <v>wmElzPCwAAovKsedXuBk7HKa8-GwEHJw</v>
      </c>
      <c r="T264" s="20" t="str">
        <v>-</v>
      </c>
      <c r="U264" s="20"/>
      <c r="V264" s="20"/>
      <c r="W264" s="20" t="str">
        <v>B0523_F1AC25DFCF77A5F45F5F50CE88D5A5675194F219CF554649F1C4F9C615435A82_D2064</v>
      </c>
      <c r="X264" s="20"/>
      <c r="Y264" s="20"/>
      <c r="Z264" s="20"/>
      <c r="AA264" s="20"/>
      <c r="AB264" s="20"/>
      <c r="AC264" s="20"/>
      <c r="AD264" s="20"/>
      <c r="AE264" s="20"/>
      <c r="AF264" s="20" t="str">
        <v>未知</v>
      </c>
      <c r="AG264" s="20" t="str">
        <v>-</v>
      </c>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t="str">
        <v>【9体142】</v>
      </c>
      <c r="CU264" s="20"/>
      <c r="CV264" s="20" t="str">
        <v>渠道_公众号_文章导流(文末)</v>
      </c>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row>
    <row r="265">
      <c r="A265" s="20" t="str">
        <v>🌳Chan</v>
      </c>
      <c r="B265" s="20" t="str">
        <v>【9体142】 ?Chan</v>
      </c>
      <c r="C265" s="20" t="str">
        <v>B0523_DF8E1A87EE14F7901ECC1134285365B05194F219CF554649F1C4F9C615435A82_D2064</v>
      </c>
      <c r="D265" s="20" t="str">
        <v>未流失</v>
      </c>
      <c r="E265" s="20"/>
      <c r="F265" s="20" t="str">
        <v>个人微信</v>
      </c>
      <c r="G265" s="20" t="str">
        <v>鱼丸115</v>
      </c>
      <c r="H265" s="20" t="str">
        <v>生财有术</v>
      </c>
      <c r="I265" s="20">
        <v>0</v>
      </c>
      <c r="J265" s="20">
        <v>0</v>
      </c>
      <c r="K265" s="22" t="str">
        <v>-</v>
      </c>
      <c r="L265" s="20" t="str">
        <v>渠道_用户分销_陈雨杰,【9体142】</v>
      </c>
      <c r="M265" s="20" t="str">
        <v>-</v>
      </c>
      <c r="N265" s="22">
        <v>46080.962175925924</v>
      </c>
      <c r="O265" s="20" t="str">
        <v>-</v>
      </c>
      <c r="P265" s="20" t="str">
        <v>其他渠道</v>
      </c>
      <c r="Q265" s="20" t="str">
        <v>扫描二维码</v>
      </c>
      <c r="R265" s="20" t="str">
        <v>o917H0vWtJXOeooLmJ7CXJsVzeSE</v>
      </c>
      <c r="S265" s="20" t="str">
        <v>wmElzPCwAA6ETgL_nERPeqbMEYiMkSEA</v>
      </c>
      <c r="T265" s="20" t="str">
        <v>-</v>
      </c>
      <c r="U265" s="20"/>
      <c r="V265" s="20"/>
      <c r="W265" s="20" t="str">
        <v>B0523_DF8E1A87EE14F7901ECC1134285365B05194F219CF554649F1C4F9C615435A82_D2064</v>
      </c>
      <c r="X265" s="20"/>
      <c r="Y265" s="20"/>
      <c r="Z265" s="20"/>
      <c r="AA265" s="20"/>
      <c r="AB265" s="20"/>
      <c r="AC265" s="20"/>
      <c r="AD265" s="20"/>
      <c r="AE265" s="20"/>
      <c r="AF265" s="20" t="str">
        <v>未知</v>
      </c>
      <c r="AG265" s="20" t="str">
        <v>-</v>
      </c>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t="str">
        <v>渠道_用户分销_陈雨杰</v>
      </c>
      <c r="CF265" s="20"/>
      <c r="CG265" s="20"/>
      <c r="CH265" s="20"/>
      <c r="CI265" s="20"/>
      <c r="CJ265" s="20"/>
      <c r="CK265" s="20"/>
      <c r="CL265" s="20"/>
      <c r="CM265" s="20"/>
      <c r="CN265" s="20"/>
      <c r="CO265" s="20"/>
      <c r="CP265" s="20"/>
      <c r="CQ265" s="20"/>
      <c r="CR265" s="20"/>
      <c r="CS265" s="20"/>
      <c r="CT265" s="20" t="str">
        <v>【9体142】</v>
      </c>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row>
    <row r="266">
      <c r="A266" s="20" t="str">
        <v>A李滔😁</v>
      </c>
      <c r="B266" s="20" t="str">
        <v>问 【9体142】 A李滔?</v>
      </c>
      <c r="C266" s="20" t="str">
        <v>B0523_4AE76334E9CEAED6287B05DAD3690CCB5194F219CF554649F1C4F9C615435A82_D2064</v>
      </c>
      <c r="D266" s="20" t="str">
        <v>未流失</v>
      </c>
      <c r="E266" s="22"/>
      <c r="F266" s="20" t="str">
        <v>个人微信</v>
      </c>
      <c r="G266" s="20" t="str">
        <v>鱼丸115</v>
      </c>
      <c r="H266" s="20" t="str">
        <v>生财有术</v>
      </c>
      <c r="I266" s="20">
        <v>0</v>
      </c>
      <c r="J266" s="20">
        <v>0</v>
      </c>
      <c r="K266" s="22" t="str">
        <v>-</v>
      </c>
      <c r="L266" s="20" t="str">
        <v>【9体142】,体验卡,问卷_已填,渠道_公众号_文章导流(文末),用户_新手期</v>
      </c>
      <c r="M266" s="20" t="str">
        <v>-</v>
      </c>
      <c r="N266" s="22">
        <v>46080.96481481481</v>
      </c>
      <c r="O266" s="20" t="str">
        <v>-</v>
      </c>
      <c r="P266" s="20" t="str">
        <v>通过渠道码 公众号-文章导流(文末)_周四 添加</v>
      </c>
      <c r="Q266" s="20" t="str">
        <v>扫描二维码</v>
      </c>
      <c r="R266" s="20" t="str">
        <v>o917H0jlEMx7Wy7V5DwD5kddQ6bg</v>
      </c>
      <c r="S266" s="20" t="str">
        <v>wmElzPCwAABqdzDy0_6sfgg5bdH-sFDg</v>
      </c>
      <c r="T266" s="20" t="str">
        <v>-</v>
      </c>
      <c r="U266" s="20"/>
      <c r="V266" s="20"/>
      <c r="W266" s="20" t="str">
        <v>B0523_4AE76334E9CEAED6287B05DAD3690CCB5194F219CF554649F1C4F9C615435A82_D2064</v>
      </c>
      <c r="X266" s="20"/>
      <c r="Y266" s="20"/>
      <c r="Z266" s="20"/>
      <c r="AA266" s="20"/>
      <c r="AB266" s="20"/>
      <c r="AC266" s="20"/>
      <c r="AD266" s="20"/>
      <c r="AE266" s="20"/>
      <c r="AF266" s="20" t="str">
        <v>未知</v>
      </c>
      <c r="AG266" s="20" t="str">
        <v>-</v>
      </c>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t="str">
        <v>用户_新手期</v>
      </c>
      <c r="CG266" s="20"/>
      <c r="CH266" s="20"/>
      <c r="CI266" s="20"/>
      <c r="CJ266" s="20"/>
      <c r="CK266" s="20"/>
      <c r="CL266" s="20"/>
      <c r="CM266" s="20"/>
      <c r="CN266" s="20"/>
      <c r="CO266" s="20"/>
      <c r="CP266" s="20" t="str">
        <v>问卷_已填</v>
      </c>
      <c r="CQ266" s="20"/>
      <c r="CR266" s="20" t="str">
        <v>体验卡</v>
      </c>
      <c r="CS266" s="20"/>
      <c r="CT266" s="20" t="str">
        <v>【9体142】</v>
      </c>
      <c r="CU266" s="20"/>
      <c r="CV266" s="20" t="str">
        <v>渠道_公众号_文章导流(文末)</v>
      </c>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row>
    <row r="267">
      <c r="A267" s="20" t="str">
        <v>Vincy🌻</v>
      </c>
      <c r="B267" s="20" t="str">
        <v>【9体142】 Vincy?</v>
      </c>
      <c r="C267" s="20" t="str">
        <v>B0523_CA959F33A8399CC8481C73928848E2505194F219CF554649F1C4F9C615435A82_D2064</v>
      </c>
      <c r="D267" s="20" t="str">
        <v>未流失</v>
      </c>
      <c r="E267" s="22"/>
      <c r="F267" s="20" t="str">
        <v>个人微信</v>
      </c>
      <c r="G267" s="20" t="str">
        <v>鱼丸115</v>
      </c>
      <c r="H267" s="20" t="str">
        <v>生财有术</v>
      </c>
      <c r="I267" s="20">
        <v>0</v>
      </c>
      <c r="J267" s="20">
        <v>0</v>
      </c>
      <c r="K267" s="22" t="str">
        <v>-</v>
      </c>
      <c r="L267" s="20" t="str">
        <v>渠道_视频号直播,【9进142】,体验营_直播,【9体142】,体验卡</v>
      </c>
      <c r="M267" s="20" t="str">
        <v>-</v>
      </c>
      <c r="N267" s="22">
        <v>46080.96826388889</v>
      </c>
      <c r="O267" s="20" t="str">
        <v>-</v>
      </c>
      <c r="P267" s="20" t="str">
        <v>通过渠道码 视频号承接-直播+简介入口 添加</v>
      </c>
      <c r="Q267" s="20" t="str">
        <v>扫描二维码</v>
      </c>
      <c r="R267" s="20" t="str">
        <v>o917H0tvDXdUdZYDIIYUCh2OoE08</v>
      </c>
      <c r="S267" s="20" t="str">
        <v>wmElzPCwAAIMpMy3eRKBu9Qo-oCWBhEg</v>
      </c>
      <c r="T267" s="20" t="str">
        <v>-</v>
      </c>
      <c r="U267" s="20"/>
      <c r="V267" s="20"/>
      <c r="W267" s="20" t="str">
        <v>B0523_CA959F33A8399CC8481C73928848E2505194F219CF554649F1C4F9C615435A82_D2064</v>
      </c>
      <c r="X267" s="20"/>
      <c r="Y267" s="20"/>
      <c r="Z267" s="20"/>
      <c r="AA267" s="20"/>
      <c r="AB267" s="20"/>
      <c r="AC267" s="20"/>
      <c r="AD267" s="20"/>
      <c r="AE267" s="20"/>
      <c r="AF267" s="20" t="str">
        <v>未知</v>
      </c>
      <c r="AG267" s="20" t="str">
        <v>-</v>
      </c>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t="str">
        <v>【9进142】</v>
      </c>
      <c r="CM267" s="20"/>
      <c r="CN267" s="20"/>
      <c r="CO267" s="20"/>
      <c r="CP267" s="20"/>
      <c r="CQ267" s="20"/>
      <c r="CR267" s="20" t="str">
        <v>体验卡</v>
      </c>
      <c r="CS267" s="20"/>
      <c r="CT267" s="20" t="str">
        <v>【9体142】</v>
      </c>
      <c r="CU267" s="20" t="str">
        <v>体验营_直播</v>
      </c>
      <c r="CV267" s="20" t="str">
        <v>渠道_视频号直播</v>
      </c>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row>
    <row r="268">
      <c r="A268" s="20" t="str">
        <v>小十一</v>
      </c>
      <c r="B268" s="20" t="str">
        <v>【9体142】 小十一</v>
      </c>
      <c r="C268" s="20" t="str">
        <v>B0523_E4759008B1990318352998461437E0785194F219CF554649F1C4F9C615435A82_D2064</v>
      </c>
      <c r="D268" s="20" t="str">
        <v>未流失</v>
      </c>
      <c r="E268" s="22"/>
      <c r="F268" s="20" t="str">
        <v>个人微信</v>
      </c>
      <c r="G268" s="20" t="str">
        <v>鱼丸115</v>
      </c>
      <c r="H268" s="20" t="str">
        <v>生财有术</v>
      </c>
      <c r="I268" s="20">
        <v>0</v>
      </c>
      <c r="J268" s="20">
        <v>0</v>
      </c>
      <c r="K268" s="22" t="str">
        <v>-</v>
      </c>
      <c r="L268" s="20" t="str">
        <v>渠道_公众号_文章导流(文末),【9体142】</v>
      </c>
      <c r="M268" s="20" t="str">
        <v>-</v>
      </c>
      <c r="N268" s="22">
        <v>46080.9828587963</v>
      </c>
      <c r="O268" s="20" t="str">
        <v>-</v>
      </c>
      <c r="P268" s="20" t="str">
        <v>通过渠道码 公众号-文章导流(文末)_周四 添加</v>
      </c>
      <c r="Q268" s="20" t="str">
        <v>扫描二维码</v>
      </c>
      <c r="R268" s="20" t="str">
        <v>o917H0sImPAgY42pg2T9j3RuhnG4</v>
      </c>
      <c r="S268" s="20" t="str">
        <v>wmElzPCwAAbABfYtksahzwuCuwVzHOxg</v>
      </c>
      <c r="T268" s="20" t="str">
        <v>-</v>
      </c>
      <c r="U268" s="20"/>
      <c r="V268" s="20"/>
      <c r="W268" s="20" t="str">
        <v>B0523_E4759008B1990318352998461437E0785194F219CF554649F1C4F9C615435A82_D2064</v>
      </c>
      <c r="X268" s="20"/>
      <c r="Y268" s="20"/>
      <c r="Z268" s="20"/>
      <c r="AA268" s="20"/>
      <c r="AB268" s="20"/>
      <c r="AC268" s="20"/>
      <c r="AD268" s="20"/>
      <c r="AE268" s="20"/>
      <c r="AF268" s="20" t="str">
        <v>未知</v>
      </c>
      <c r="AG268" s="20" t="str">
        <v>-</v>
      </c>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t="str">
        <v>【9体142】</v>
      </c>
      <c r="CU268" s="20"/>
      <c r="CV268" s="20" t="str">
        <v>渠道_公众号_文章导流(文末)</v>
      </c>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row>
    <row r="269">
      <c r="A269" s="20" t="str">
        <v>镝di</v>
      </c>
      <c r="B269" s="20" t="str">
        <v>问 【9体142】 镝di</v>
      </c>
      <c r="C269" s="20" t="str">
        <v>B0523_0661CDF519CB2BA2F24A834BE24F98645194F219CF554649F1C4F9C615435A82_D2064</v>
      </c>
      <c r="D269" s="20" t="str">
        <v>未流失</v>
      </c>
      <c r="E269" s="22"/>
      <c r="F269" s="20" t="str">
        <v>个人微信</v>
      </c>
      <c r="G269" s="20" t="str">
        <v>鱼丸115</v>
      </c>
      <c r="H269" s="20" t="str">
        <v>生财有术</v>
      </c>
      <c r="I269" s="20">
        <v>0</v>
      </c>
      <c r="J269" s="20">
        <v>0</v>
      </c>
      <c r="K269" s="22" t="str">
        <v>-</v>
      </c>
      <c r="L269" s="20" t="str">
        <v>用户_新手期,【9体142】,体验营_直播,问卷_已填,体验卡,渠道_知识星球_搜索引擎</v>
      </c>
      <c r="M269" s="20" t="str">
        <v>-</v>
      </c>
      <c r="N269" s="22">
        <v>46081.001076388886</v>
      </c>
      <c r="O269" s="20" t="str">
        <v>-</v>
      </c>
      <c r="P269" s="20" t="str">
        <v>通过渠道码 知识星球-搜索引擎 添加</v>
      </c>
      <c r="Q269" s="20" t="str">
        <v>扫描二维码</v>
      </c>
      <c r="R269" s="20" t="str">
        <v>o917H0p_LwYTdMeBWHd9g68BdCXU</v>
      </c>
      <c r="S269" s="20" t="str">
        <v>wmElzPCwAAd3zuVVqpJR3eHrwY5DINRw</v>
      </c>
      <c r="T269" s="20" t="str">
        <v>-</v>
      </c>
      <c r="U269" s="20"/>
      <c r="V269" s="20"/>
      <c r="W269" s="20" t="str">
        <v>B0523_0661CDF519CB2BA2F24A834BE24F98645194F219CF554649F1C4F9C615435A82_D2064</v>
      </c>
      <c r="X269" s="20"/>
      <c r="Y269" s="20"/>
      <c r="Z269" s="20"/>
      <c r="AA269" s="20"/>
      <c r="AB269" s="20"/>
      <c r="AC269" s="20"/>
      <c r="AD269" s="20"/>
      <c r="AE269" s="20"/>
      <c r="AF269" s="20" t="str">
        <v>未知</v>
      </c>
      <c r="AG269" s="20" t="str">
        <v>-</v>
      </c>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t="str">
        <v>用户_新手期</v>
      </c>
      <c r="CG269" s="20"/>
      <c r="CH269" s="20"/>
      <c r="CI269" s="20"/>
      <c r="CJ269" s="20"/>
      <c r="CK269" s="20"/>
      <c r="CL269" s="20"/>
      <c r="CM269" s="20"/>
      <c r="CN269" s="20"/>
      <c r="CO269" s="20"/>
      <c r="CP269" s="20" t="str">
        <v>问卷_已填</v>
      </c>
      <c r="CQ269" s="20"/>
      <c r="CR269" s="20" t="str">
        <v>体验卡</v>
      </c>
      <c r="CS269" s="20"/>
      <c r="CT269" s="20" t="str">
        <v>【9体142】</v>
      </c>
      <c r="CU269" s="20" t="str">
        <v>体验营_直播</v>
      </c>
      <c r="CV269" s="20" t="str">
        <v>渠道_知识星球_搜索引擎</v>
      </c>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row>
    <row r="270">
      <c r="A270" s="20" t="str">
        <v>📻</v>
      </c>
      <c r="B270" s="20" t="str">
        <v>【9体142】 ?</v>
      </c>
      <c r="C270" s="20" t="str">
        <v>B0523_9472A9AC8E0597C16414DB909A7B7BA25194F219CF554649F1C4F9C615435A82_D2064</v>
      </c>
      <c r="D270" s="20" t="str">
        <v>未流失</v>
      </c>
      <c r="E270" s="20"/>
      <c r="F270" s="20" t="str">
        <v>个人微信</v>
      </c>
      <c r="G270" s="20" t="str">
        <v>鱼丸115</v>
      </c>
      <c r="H270" s="20" t="str">
        <v>生财有术</v>
      </c>
      <c r="I270" s="20">
        <v>0</v>
      </c>
      <c r="J270" s="20">
        <v>0</v>
      </c>
      <c r="K270" s="22" t="str">
        <v>-</v>
      </c>
      <c r="L270" s="20" t="str">
        <v>【9进142】,【9体142】,渠道_公众号_文章导流(文末)</v>
      </c>
      <c r="M270" s="20" t="str">
        <v>-</v>
      </c>
      <c r="N270" s="22">
        <v>46081.007372685184</v>
      </c>
      <c r="O270" s="20" t="str">
        <v>-</v>
      </c>
      <c r="P270" s="20" t="str">
        <v>通过渠道码 公众号-文章导流(文末)_周四 添加</v>
      </c>
      <c r="Q270" s="20" t="str">
        <v>扫描二维码</v>
      </c>
      <c r="R270" s="20" t="str">
        <v>o917H0n9WBDko7jskKSzeEpjRVSc</v>
      </c>
      <c r="S270" s="20" t="str">
        <v>wmElzPCwAAKVnvvLySoweT8S5sBAxX6w</v>
      </c>
      <c r="T270" s="20" t="str">
        <v>-</v>
      </c>
      <c r="U270" s="20"/>
      <c r="V270" s="20"/>
      <c r="W270" s="20" t="str">
        <v>B0523_9472A9AC8E0597C16414DB909A7B7BA25194F219CF554649F1C4F9C615435A82_D2064</v>
      </c>
      <c r="X270" s="20"/>
      <c r="Y270" s="20"/>
      <c r="Z270" s="20"/>
      <c r="AA270" s="20"/>
      <c r="AB270" s="20"/>
      <c r="AC270" s="20"/>
      <c r="AD270" s="20"/>
      <c r="AE270" s="20"/>
      <c r="AF270" s="20" t="str">
        <v>未知</v>
      </c>
      <c r="AG270" s="20" t="str">
        <v>-</v>
      </c>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t="str">
        <v>【9进142】</v>
      </c>
      <c r="CM270" s="20"/>
      <c r="CN270" s="20"/>
      <c r="CO270" s="20"/>
      <c r="CP270" s="20"/>
      <c r="CQ270" s="20"/>
      <c r="CR270" s="20"/>
      <c r="CS270" s="20"/>
      <c r="CT270" s="20" t="str">
        <v>【9体142】</v>
      </c>
      <c r="CU270" s="20"/>
      <c r="CV270" s="20" t="str">
        <v>渠道_公众号_文章导流(文末)</v>
      </c>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row>
    <row r="271">
      <c r="A271" s="20" t="str">
        <v>ssx</v>
      </c>
      <c r="B271" s="20" t="str">
        <v>【9体142】 ssx</v>
      </c>
      <c r="C271" s="20" t="str">
        <v>B0523_1B1A0596056CD0BDC6455853C86915CB5194F219CF554649F1C4F9C615435A82_D2064</v>
      </c>
      <c r="D271" s="20" t="str">
        <v>未流失</v>
      </c>
      <c r="E271" s="20"/>
      <c r="F271" s="20" t="str">
        <v>个人微信</v>
      </c>
      <c r="G271" s="20" t="str">
        <v>鱼丸115</v>
      </c>
      <c r="H271" s="20" t="str">
        <v>生财有术</v>
      </c>
      <c r="I271" s="20">
        <v>0</v>
      </c>
      <c r="J271" s="20">
        <v>0</v>
      </c>
      <c r="K271" s="22" t="str">
        <v>-</v>
      </c>
      <c r="L271" s="20" t="str">
        <v>渠道_视频号_生财的朋友们,【9体142】</v>
      </c>
      <c r="M271" s="20" t="str">
        <v>-</v>
      </c>
      <c r="N271" s="22">
        <v>46081.03523148148</v>
      </c>
      <c r="O271" s="20" t="str">
        <v>-</v>
      </c>
      <c r="P271" s="20" t="str">
        <v>通过渠道码 视频号：生财的朋友们 添加</v>
      </c>
      <c r="Q271" s="20" t="str">
        <v>扫描二维码</v>
      </c>
      <c r="R271" s="20" t="str">
        <v>o917H0idYwKQMwv2xhGpBw-ZBObI</v>
      </c>
      <c r="S271" s="20" t="str">
        <v>wmElzPCwAAdCyuvlcJs6dguRmFsXZnVA</v>
      </c>
      <c r="T271" s="20" t="str">
        <v>-</v>
      </c>
      <c r="U271" s="20"/>
      <c r="V271" s="20"/>
      <c r="W271" s="20" t="str">
        <v>B0523_1B1A0596056CD0BDC6455853C86915CB5194F219CF554649F1C4F9C615435A82_D2064</v>
      </c>
      <c r="X271" s="20"/>
      <c r="Y271" s="20"/>
      <c r="Z271" s="20"/>
      <c r="AA271" s="20"/>
      <c r="AB271" s="20"/>
      <c r="AC271" s="20"/>
      <c r="AD271" s="20"/>
      <c r="AE271" s="20"/>
      <c r="AF271" s="20" t="str">
        <v>未知</v>
      </c>
      <c r="AG271" s="20" t="str">
        <v>-</v>
      </c>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t="str">
        <v>渠道_视频号_生财的朋友们</v>
      </c>
      <c r="CL271" s="20"/>
      <c r="CM271" s="20"/>
      <c r="CN271" s="20"/>
      <c r="CO271" s="20"/>
      <c r="CP271" s="20"/>
      <c r="CQ271" s="20"/>
      <c r="CR271" s="20"/>
      <c r="CS271" s="20"/>
      <c r="CT271" s="20" t="str">
        <v>【9体142】</v>
      </c>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row>
    <row r="272">
      <c r="A272" s="20" t="str">
        <v>大辉老师</v>
      </c>
      <c r="B272" s="20" t="str">
        <v>问 【9体142】 大辉老师</v>
      </c>
      <c r="C272" s="21" t="str">
        <v>B0523_D0C4553F6408B6BA61701F44064C7F425194F219CF554649F1C4F9C615435A82_D2064</v>
      </c>
      <c r="D272" s="20" t="str">
        <v>未流失</v>
      </c>
      <c r="E272" s="22"/>
      <c r="F272" s="20" t="str">
        <v>个人微信</v>
      </c>
      <c r="G272" s="20" t="str">
        <v>鱼丸115</v>
      </c>
      <c r="H272" s="20" t="str">
        <v>生财有术</v>
      </c>
      <c r="I272" s="20">
        <v>0</v>
      </c>
      <c r="J272" s="20">
        <v>0</v>
      </c>
      <c r="K272" s="22" t="str">
        <v>-</v>
      </c>
      <c r="L272" s="20" t="str">
        <v>【9体142】,渠道_公众号_文章导流(文末),体验卡,用户_增长期,问卷_已填</v>
      </c>
      <c r="M272" s="20" t="str">
        <v>-</v>
      </c>
      <c r="N272" s="22">
        <v>46081.049375</v>
      </c>
      <c r="O272" s="20" t="str">
        <v>-</v>
      </c>
      <c r="P272" s="20" t="str">
        <v>通过渠道码 公众号-文章导流(文末)_周四 添加</v>
      </c>
      <c r="Q272" s="20" t="str">
        <v>扫描二维码</v>
      </c>
      <c r="R272" s="20" t="str">
        <v>o917H0llXUWTZHOdN35xUpdFJwA0</v>
      </c>
      <c r="S272" s="20" t="str">
        <v>wmElzPCwAAiE4WCH3yDUnhcJA3uqKp1A</v>
      </c>
      <c r="T272" s="20" t="str">
        <v>-</v>
      </c>
      <c r="U272" s="20"/>
      <c r="V272" s="20"/>
      <c r="W272" s="21" t="str">
        <v>B0523_D0C4553F6408B6BA61701F44064C7F425194F219CF554649F1C4F9C615435A82_D2064</v>
      </c>
      <c r="X272" s="20"/>
      <c r="Y272" s="20"/>
      <c r="Z272" s="20"/>
      <c r="AA272" s="20"/>
      <c r="AB272" s="20"/>
      <c r="AC272" s="20"/>
      <c r="AD272" s="20"/>
      <c r="AE272" s="20"/>
      <c r="AF272" s="20" t="str">
        <v>未知</v>
      </c>
      <c r="AG272" s="20" t="str">
        <v>-</v>
      </c>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t="str">
        <v>用户_增长期</v>
      </c>
      <c r="CG272" s="20"/>
      <c r="CH272" s="20"/>
      <c r="CI272" s="20"/>
      <c r="CJ272" s="20"/>
      <c r="CK272" s="20"/>
      <c r="CL272" s="20"/>
      <c r="CM272" s="20"/>
      <c r="CN272" s="20"/>
      <c r="CO272" s="20"/>
      <c r="CP272" s="20" t="str">
        <v>问卷_已填</v>
      </c>
      <c r="CQ272" s="20"/>
      <c r="CR272" s="20" t="str">
        <v>体验卡</v>
      </c>
      <c r="CS272" s="20"/>
      <c r="CT272" s="20" t="str">
        <v>【9体142】</v>
      </c>
      <c r="CU272" s="20"/>
      <c r="CV272" s="20" t="str">
        <v>渠道_公众号_文章导流(文末)</v>
      </c>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row>
    <row r="273">
      <c r="A273" s="20" t="str">
        <v>阳台的小熊</v>
      </c>
      <c r="B273" s="20" t="str">
        <v>问 【9体142】 阳台的小熊</v>
      </c>
      <c r="C273" s="20" t="str">
        <v>B0523_575D7212957804C3BF01A3B5D801FC915194F219CF554649F1C4F9C615435A82_D2064</v>
      </c>
      <c r="D273" s="20" t="str">
        <v>未流失</v>
      </c>
      <c r="E273" s="22"/>
      <c r="F273" s="20" t="str">
        <v>个人微信</v>
      </c>
      <c r="G273" s="20" t="str">
        <v>鱼丸115</v>
      </c>
      <c r="H273" s="20" t="str">
        <v>生财有术</v>
      </c>
      <c r="I273" s="20">
        <v>0</v>
      </c>
      <c r="J273" s="20">
        <v>0</v>
      </c>
      <c r="K273" s="22" t="str">
        <v>-</v>
      </c>
      <c r="L273" s="20" t="str">
        <v>体验卡,【9体142】,渠道_公众号_文章导流(文末),问卷_已填,用户_探索期</v>
      </c>
      <c r="M273" s="20" t="str">
        <v>-</v>
      </c>
      <c r="N273" s="22">
        <v>46081.080775462964</v>
      </c>
      <c r="O273" s="20" t="str">
        <v>-</v>
      </c>
      <c r="P273" s="20" t="str">
        <v>通过渠道码 公众号-文末导流—纯文字测试 添加</v>
      </c>
      <c r="Q273" s="20" t="str">
        <v>扫描二维码</v>
      </c>
      <c r="R273" s="20" t="str">
        <v>o917H0gEOFg84bDNrtA3fAbJ7SEQ</v>
      </c>
      <c r="S273" s="20" t="str">
        <v>wmElzPCwAAzRLMJe1G0FAAAVYZNb3glA</v>
      </c>
      <c r="T273" s="20" t="str">
        <v>-</v>
      </c>
      <c r="U273" s="20"/>
      <c r="V273" s="20"/>
      <c r="W273" s="20" t="str">
        <v>B0523_575D7212957804C3BF01A3B5D801FC915194F219CF554649F1C4F9C615435A82_D2064</v>
      </c>
      <c r="X273" s="20"/>
      <c r="Y273" s="20"/>
      <c r="Z273" s="20"/>
      <c r="AA273" s="20"/>
      <c r="AB273" s="20"/>
      <c r="AC273" s="20"/>
      <c r="AD273" s="20"/>
      <c r="AE273" s="20"/>
      <c r="AF273" s="20" t="str">
        <v>未知</v>
      </c>
      <c r="AG273" s="20" t="str">
        <v>-</v>
      </c>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t="str">
        <v>用户_探索期</v>
      </c>
      <c r="CG273" s="20"/>
      <c r="CH273" s="20"/>
      <c r="CI273" s="20"/>
      <c r="CJ273" s="20"/>
      <c r="CK273" s="20"/>
      <c r="CL273" s="20"/>
      <c r="CM273" s="20"/>
      <c r="CN273" s="20"/>
      <c r="CO273" s="20"/>
      <c r="CP273" s="20" t="str">
        <v>问卷_已填</v>
      </c>
      <c r="CQ273" s="20"/>
      <c r="CR273" s="20" t="str">
        <v>体验卡</v>
      </c>
      <c r="CS273" s="20"/>
      <c r="CT273" s="20" t="str">
        <v>【9体142】</v>
      </c>
      <c r="CU273" s="20"/>
      <c r="CV273" s="20" t="str">
        <v>渠道_公众号_文章导流(文末)</v>
      </c>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row>
    <row r="274">
      <c r="A274" s="20" t="str">
        <v>不发脾气只发财💰</v>
      </c>
      <c r="B274" s="20" t="str">
        <v>【9体142】 不发脾气只发财?</v>
      </c>
      <c r="C274" s="20" t="str">
        <v>B0523_D4757C24A9ACCBE857279332AFE7FA775194F219CF554649F1C4F9C615435A82_D2064</v>
      </c>
      <c r="D274" s="20" t="str">
        <v>未流失</v>
      </c>
      <c r="E274" s="22"/>
      <c r="F274" s="20" t="str">
        <v>个人微信</v>
      </c>
      <c r="G274" s="20" t="str">
        <v>鱼丸115</v>
      </c>
      <c r="H274" s="20" t="str">
        <v>生财有术</v>
      </c>
      <c r="I274" s="20">
        <v>0</v>
      </c>
      <c r="J274" s="20">
        <v>0</v>
      </c>
      <c r="K274" s="22" t="str">
        <v>-</v>
      </c>
      <c r="L274" s="20" t="str">
        <v>【9体142】,公众号_种草文</v>
      </c>
      <c r="M274" s="20" t="str">
        <v>-</v>
      </c>
      <c r="N274" s="22">
        <v>46081.136666666665</v>
      </c>
      <c r="O274" s="20" t="str">
        <v>-</v>
      </c>
      <c r="P274" s="20" t="str">
        <v>通过渠道码 公众号_种草文 添加</v>
      </c>
      <c r="Q274" s="20" t="str">
        <v>扫描二维码</v>
      </c>
      <c r="R274" s="20" t="str">
        <v>o917H0q54VgTtqzibISkEv1wFVmk</v>
      </c>
      <c r="S274" s="20" t="str">
        <v>wmElzPCwAA3RfF4u3m6NNun0vx8T0UFQ</v>
      </c>
      <c r="T274" s="20" t="str">
        <v>-</v>
      </c>
      <c r="U274" s="20"/>
      <c r="V274" s="20"/>
      <c r="W274" s="20" t="str">
        <v>B0523_D4757C24A9ACCBE857279332AFE7FA775194F219CF554649F1C4F9C615435A82_D2064</v>
      </c>
      <c r="X274" s="20"/>
      <c r="Y274" s="20"/>
      <c r="Z274" s="20"/>
      <c r="AA274" s="20"/>
      <c r="AB274" s="20"/>
      <c r="AC274" s="20"/>
      <c r="AD274" s="20"/>
      <c r="AE274" s="20"/>
      <c r="AF274" s="20" t="str">
        <v>未知</v>
      </c>
      <c r="AG274" s="20" t="str">
        <v>-</v>
      </c>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t="str">
        <v>公众号_种草文</v>
      </c>
      <c r="CK274" s="20"/>
      <c r="CL274" s="20"/>
      <c r="CM274" s="20"/>
      <c r="CN274" s="20"/>
      <c r="CO274" s="20"/>
      <c r="CP274" s="20"/>
      <c r="CQ274" s="20"/>
      <c r="CR274" s="20"/>
      <c r="CS274" s="20"/>
      <c r="CT274" s="20" t="str">
        <v>【9体142】</v>
      </c>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row>
    <row r="275">
      <c r="A275" s="20" t="str">
        <v>皙婉</v>
      </c>
      <c r="B275" s="20" t="str">
        <v>问 【9体142】 皙婉</v>
      </c>
      <c r="C275" s="20" t="str">
        <v>B0523_03F329D34543EB6AEE730BDD085B14E25194F219CF554649F1C4F9C615435A82_D2064</v>
      </c>
      <c r="D275" s="20" t="str">
        <v>未流失</v>
      </c>
      <c r="E275" s="22"/>
      <c r="F275" s="20" t="str">
        <v>个人微信</v>
      </c>
      <c r="G275" s="20" t="str">
        <v>鱼丸115</v>
      </c>
      <c r="H275" s="20" t="str">
        <v>生财有术</v>
      </c>
      <c r="I275" s="20">
        <v>0</v>
      </c>
      <c r="J275" s="20">
        <v>0</v>
      </c>
      <c r="K275" s="22" t="str">
        <v>-</v>
      </c>
      <c r="L275" s="20" t="str">
        <v>用户_增长期,问卷_已填,【9体142】,渠道_公众号_文章导流(文末)</v>
      </c>
      <c r="M275" s="20" t="str">
        <v>-</v>
      </c>
      <c r="N275" s="22">
        <v>46081.16905092593</v>
      </c>
      <c r="O275" s="20" t="str">
        <v>-</v>
      </c>
      <c r="P275" s="20" t="str">
        <v>通过渠道码 公众号-文章导流(文末)_周四 添加</v>
      </c>
      <c r="Q275" s="20" t="str">
        <v>扫描二维码</v>
      </c>
      <c r="R275" s="20" t="str">
        <v>o917H0jLkt9NU_6WRT4jlmI5f3Bg</v>
      </c>
      <c r="S275" s="20" t="str">
        <v>wmElzPCwAAmmelPJ0xQMQKD6c9Mw33aw</v>
      </c>
      <c r="T275" s="20" t="str">
        <v>-</v>
      </c>
      <c r="U275" s="20"/>
      <c r="V275" s="20"/>
      <c r="W275" s="20" t="str">
        <v>B0523_03F329D34543EB6AEE730BDD085B14E25194F219CF554649F1C4F9C615435A82_D2064</v>
      </c>
      <c r="X275" s="20"/>
      <c r="Y275" s="20"/>
      <c r="Z275" s="20"/>
      <c r="AA275" s="20"/>
      <c r="AB275" s="20"/>
      <c r="AC275" s="20"/>
      <c r="AD275" s="20"/>
      <c r="AE275" s="20"/>
      <c r="AF275" s="20" t="str">
        <v>未知</v>
      </c>
      <c r="AG275" s="20" t="str">
        <v>-</v>
      </c>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t="str">
        <v>用户_增长期</v>
      </c>
      <c r="CG275" s="20"/>
      <c r="CH275" s="20"/>
      <c r="CI275" s="20"/>
      <c r="CJ275" s="20"/>
      <c r="CK275" s="20"/>
      <c r="CL275" s="20"/>
      <c r="CM275" s="20"/>
      <c r="CN275" s="20"/>
      <c r="CO275" s="20"/>
      <c r="CP275" s="20" t="str">
        <v>问卷_已填</v>
      </c>
      <c r="CQ275" s="20"/>
      <c r="CR275" s="20"/>
      <c r="CS275" s="20"/>
      <c r="CT275" s="20" t="str">
        <v>【9体142】</v>
      </c>
      <c r="CU275" s="20"/>
      <c r="CV275" s="20" t="str">
        <v>渠道_公众号_文章导流(文末)</v>
      </c>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row>
    <row r="276">
      <c r="A276" s="20" t="str">
        <v>老白</v>
      </c>
      <c r="B276" s="20" t="str">
        <v>【9体142】 老白</v>
      </c>
      <c r="C276" s="20" t="str">
        <v>B0523_AB055A5F84C939F42694DAB234E1659A5194F219CF554649F1C4F9C615435A82_D2064</v>
      </c>
      <c r="D276" s="20" t="str">
        <v>未流失</v>
      </c>
      <c r="E276" s="20"/>
      <c r="F276" s="20" t="str">
        <v>个人微信</v>
      </c>
      <c r="G276" s="20" t="str">
        <v>鱼丸115</v>
      </c>
      <c r="H276" s="20" t="str">
        <v>生财有术</v>
      </c>
      <c r="I276" s="20">
        <v>0</v>
      </c>
      <c r="J276" s="20">
        <v>0</v>
      </c>
      <c r="K276" s="22" t="str">
        <v>-</v>
      </c>
      <c r="L276" s="20" t="str">
        <v>【9体142】,生财AI宝典</v>
      </c>
      <c r="M276" s="20" t="str">
        <v>-</v>
      </c>
      <c r="N276" s="22">
        <v>46081.31600694444</v>
      </c>
      <c r="O276" s="20" t="str">
        <v>-</v>
      </c>
      <c r="P276" s="20" t="str">
        <v>通过渠道码 生财AI宝典 添加</v>
      </c>
      <c r="Q276" s="20" t="str">
        <v>扫描二维码</v>
      </c>
      <c r="R276" s="20" t="str">
        <v>o917H0g2jnKAoyob7Q7dshx-sXfI</v>
      </c>
      <c r="S276" s="20" t="str">
        <v>wmElzPCwAANwT-HAD7pjDDVQXNXS9GNQ</v>
      </c>
      <c r="T276" s="20" t="str">
        <v>-</v>
      </c>
      <c r="U276" s="20"/>
      <c r="V276" s="20"/>
      <c r="W276" s="20" t="str">
        <v>B0523_AB055A5F84C939F42694DAB234E1659A5194F219CF554649F1C4F9C615435A82_D2064</v>
      </c>
      <c r="X276" s="20"/>
      <c r="Y276" s="20"/>
      <c r="Z276" s="20"/>
      <c r="AA276" s="20"/>
      <c r="AB276" s="20"/>
      <c r="AC276" s="20"/>
      <c r="AD276" s="20"/>
      <c r="AE276" s="20"/>
      <c r="AF276" s="20" t="str">
        <v>未知</v>
      </c>
      <c r="AG276" s="20" t="str">
        <v>-</v>
      </c>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t="str">
        <v>【9体142】</v>
      </c>
      <c r="CU276" s="20"/>
      <c r="CV276" s="20" t="str">
        <v>生财AI宝典</v>
      </c>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row>
    <row r="277">
      <c r="A277" s="20" t="str">
        <v>如初见</v>
      </c>
      <c r="B277" s="20" t="str">
        <v>问 【9体142】 如初见</v>
      </c>
      <c r="C277" s="20" t="str">
        <v>B0523_D936F5A3C570E187CD8346969A93E3775194F219CF554649F1C4F9C615435A82_D2064</v>
      </c>
      <c r="D277" s="20" t="str">
        <v>未流失</v>
      </c>
      <c r="E277" s="20"/>
      <c r="F277" s="20" t="str">
        <v>个人微信</v>
      </c>
      <c r="G277" s="20" t="str">
        <v>鱼丸115</v>
      </c>
      <c r="H277" s="20" t="str">
        <v>生财有术</v>
      </c>
      <c r="I277" s="20">
        <v>0</v>
      </c>
      <c r="J277" s="20">
        <v>0</v>
      </c>
      <c r="K277" s="22" t="str">
        <v>-</v>
      </c>
      <c r="L277" s="20" t="str">
        <v>渠道_公众号_文章导流(文末),用户_新手期,【9体142】,问卷_已填</v>
      </c>
      <c r="M277" s="20" t="str">
        <v>-</v>
      </c>
      <c r="N277" s="22">
        <v>46081.33877314815</v>
      </c>
      <c r="O277" s="20" t="str">
        <v>-</v>
      </c>
      <c r="P277" s="20" t="str">
        <v>通过渠道码 公众号-文章导流(文末)_周五 添加</v>
      </c>
      <c r="Q277" s="20" t="str">
        <v>扫描二维码</v>
      </c>
      <c r="R277" s="20" t="str">
        <v>o917H0rcr8JBozc7W-pP-Aaihpk0</v>
      </c>
      <c r="S277" s="20" t="str">
        <v>wmElzPCwAAq2HDVUJ6z8JCMOChTs4KIQ</v>
      </c>
      <c r="T277" s="20" t="str">
        <v>-</v>
      </c>
      <c r="U277" s="20"/>
      <c r="V277" s="20"/>
      <c r="W277" s="20" t="str">
        <v>B0523_D936F5A3C570E187CD8346969A93E3775194F219CF554649F1C4F9C615435A82_D2064</v>
      </c>
      <c r="X277" s="20"/>
      <c r="Y277" s="20"/>
      <c r="Z277" s="20"/>
      <c r="AA277" s="20"/>
      <c r="AB277" s="20"/>
      <c r="AC277" s="20"/>
      <c r="AD277" s="20"/>
      <c r="AE277" s="20"/>
      <c r="AF277" s="20" t="str">
        <v>未知</v>
      </c>
      <c r="AG277" s="20" t="str">
        <v>-</v>
      </c>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t="str">
        <v>用户_新手期</v>
      </c>
      <c r="CG277" s="20"/>
      <c r="CH277" s="20"/>
      <c r="CI277" s="20"/>
      <c r="CJ277" s="20"/>
      <c r="CK277" s="20"/>
      <c r="CL277" s="20"/>
      <c r="CM277" s="20"/>
      <c r="CN277" s="20"/>
      <c r="CO277" s="20"/>
      <c r="CP277" s="20" t="str">
        <v>问卷_已填</v>
      </c>
      <c r="CQ277" s="20"/>
      <c r="CR277" s="20"/>
      <c r="CS277" s="20"/>
      <c r="CT277" s="20" t="str">
        <v>【9体142】</v>
      </c>
      <c r="CU277" s="20"/>
      <c r="CV277" s="20" t="str">
        <v>渠道_公众号_文章导流(文末)</v>
      </c>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row>
    <row r="278">
      <c r="A278" s="20" t="str">
        <v>游心忘水</v>
      </c>
      <c r="B278" s="20" t="str">
        <v>【9体142】 游心忘水</v>
      </c>
      <c r="C278" s="20" t="str">
        <v>B0523_2C637F9C6C400B5ECACF6AAA0627A97D5194F219CF554649F1C4F9C615435A82_D2064</v>
      </c>
      <c r="D278" s="20" t="str">
        <v>未流失</v>
      </c>
      <c r="E278" s="22"/>
      <c r="F278" s="20" t="str">
        <v>个人微信</v>
      </c>
      <c r="G278" s="20" t="str">
        <v>鱼丸115</v>
      </c>
      <c r="H278" s="20" t="str">
        <v>生财有术</v>
      </c>
      <c r="I278" s="20">
        <v>0</v>
      </c>
      <c r="J278" s="20">
        <v>0</v>
      </c>
      <c r="K278" s="22" t="str">
        <v>-</v>
      </c>
      <c r="L278" s="20" t="str">
        <v>体验卡,【9体142】,【9进142】,渠道_公众号_文章导流(文末)</v>
      </c>
      <c r="M278" s="20" t="str">
        <v>-</v>
      </c>
      <c r="N278" s="22">
        <v>46081.342569444445</v>
      </c>
      <c r="O278" s="20" t="str">
        <v>-</v>
      </c>
      <c r="P278" s="20" t="str">
        <v>通过渠道码 公众号-文章导流(文末)_周四 添加</v>
      </c>
      <c r="Q278" s="20" t="str">
        <v>扫描二维码</v>
      </c>
      <c r="R278" s="20" t="str">
        <v>o917H0q_0OvjOR3fGQcVMpOYHCPw</v>
      </c>
      <c r="S278" s="20" t="str">
        <v>wmElzPCwAA9xbt6eW9EE8JzLHPJvt_tw</v>
      </c>
      <c r="T278" s="20" t="str">
        <v>-</v>
      </c>
      <c r="U278" s="20"/>
      <c r="V278" s="20"/>
      <c r="W278" s="20" t="str">
        <v>B0523_2C637F9C6C400B5ECACF6AAA0627A97D5194F219CF554649F1C4F9C615435A82_D2064</v>
      </c>
      <c r="X278" s="20"/>
      <c r="Y278" s="20"/>
      <c r="Z278" s="20"/>
      <c r="AA278" s="20"/>
      <c r="AB278" s="20"/>
      <c r="AC278" s="20"/>
      <c r="AD278" s="20"/>
      <c r="AE278" s="20"/>
      <c r="AF278" s="20" t="str">
        <v>未知</v>
      </c>
      <c r="AG278" s="20" t="str">
        <v>-</v>
      </c>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t="str">
        <v>【9进142】</v>
      </c>
      <c r="CM278" s="20"/>
      <c r="CN278" s="20"/>
      <c r="CO278" s="20"/>
      <c r="CP278" s="20"/>
      <c r="CQ278" s="20"/>
      <c r="CR278" s="20" t="str">
        <v>体验卡</v>
      </c>
      <c r="CS278" s="20"/>
      <c r="CT278" s="20" t="str">
        <v>【9体142】</v>
      </c>
      <c r="CU278" s="20"/>
      <c r="CV278" s="20" t="str">
        <v>渠道_公众号_文章导流(文末)</v>
      </c>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row>
    <row r="279">
      <c r="A279" s="20" t="str">
        <v>风</v>
      </c>
      <c r="B279" s="20" t="str">
        <v>【9体142】 风</v>
      </c>
      <c r="C279" s="21" t="str">
        <v>B0523_7435F0010CCB55B6CFC3B1FC6E9E5E165194F219CF554649F1C4F9C615435A82_D2064</v>
      </c>
      <c r="D279" s="20" t="str">
        <v>未流失</v>
      </c>
      <c r="E279" s="20"/>
      <c r="F279" s="20" t="str">
        <v>个人微信</v>
      </c>
      <c r="G279" s="20" t="str">
        <v>鱼丸115</v>
      </c>
      <c r="H279" s="20" t="str">
        <v>生财有术</v>
      </c>
      <c r="I279" s="20">
        <v>0</v>
      </c>
      <c r="J279" s="20">
        <v>0</v>
      </c>
      <c r="K279" s="22" t="str">
        <v>-</v>
      </c>
      <c r="L279" s="20" t="str">
        <v>体验营_直播,【9体142】,渠道_公众号_关注后+关键词</v>
      </c>
      <c r="M279" s="20" t="str">
        <v>-</v>
      </c>
      <c r="N279" s="22">
        <v>46081.35736111111</v>
      </c>
      <c r="O279" s="20" t="str">
        <v>-</v>
      </c>
      <c r="P279" s="20" t="str">
        <v>通过渠道码 公众号-关注后参与+关键词回复 添加</v>
      </c>
      <c r="Q279" s="20" t="str">
        <v>扫描二维码</v>
      </c>
      <c r="R279" s="20" t="str">
        <v>o917H0sOuh2OIoRrWYmiszmR36DE</v>
      </c>
      <c r="S279" s="20" t="str">
        <v>wmElzPCwAAgw0DojoJEcyP60W9S9Ke-w</v>
      </c>
      <c r="T279" s="20" t="str">
        <v>-</v>
      </c>
      <c r="U279" s="20"/>
      <c r="V279" s="20"/>
      <c r="W279" s="21" t="str">
        <v>B0523_7435F0010CCB55B6CFC3B1FC6E9E5E165194F219CF554649F1C4F9C615435A82_D2064</v>
      </c>
      <c r="X279" s="20"/>
      <c r="Y279" s="20"/>
      <c r="Z279" s="20"/>
      <c r="AA279" s="20"/>
      <c r="AB279" s="20"/>
      <c r="AC279" s="20"/>
      <c r="AD279" s="20"/>
      <c r="AE279" s="20"/>
      <c r="AF279" s="20" t="str">
        <v>未知</v>
      </c>
      <c r="AG279" s="20" t="str">
        <v>-</v>
      </c>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t="str">
        <v>【9体142】</v>
      </c>
      <c r="CU279" s="20" t="str">
        <v>体验营_直播</v>
      </c>
      <c r="CV279" s="20" t="str">
        <v>渠道_公众号_关注后+关键词</v>
      </c>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row>
    <row r="280">
      <c r="A280" s="20" t="str">
        <v>饭饭</v>
      </c>
      <c r="B280" s="20" t="str">
        <v>问 【9体142】 饭饭</v>
      </c>
      <c r="C280" s="21" t="str">
        <v>B0523_F01B09F1A37F986BBAC1601BEE2DC4125194F219CF554649F1C4F9C615435A82_D2064</v>
      </c>
      <c r="D280" s="20" t="str">
        <v>未流失</v>
      </c>
      <c r="E280" s="22"/>
      <c r="F280" s="20" t="str">
        <v>个人微信</v>
      </c>
      <c r="G280" s="20" t="str">
        <v>鱼丸115</v>
      </c>
      <c r="H280" s="20" t="str">
        <v>生财有术</v>
      </c>
      <c r="I280" s="20">
        <v>0</v>
      </c>
      <c r="J280" s="20">
        <v>0</v>
      </c>
      <c r="K280" s="22" t="str">
        <v>-</v>
      </c>
      <c r="L280" s="20" t="str">
        <v>用户_探索期,【9进142】,渠道_公众号_文章导流(文末),【9体142】,问卷_已填</v>
      </c>
      <c r="M280" s="20" t="str">
        <v>-</v>
      </c>
      <c r="N280" s="22">
        <v>46081.40392361111</v>
      </c>
      <c r="O280" s="20" t="str">
        <v>-</v>
      </c>
      <c r="P280" s="20" t="str">
        <v>通过渠道码 公众号-文章导流(文末)_周五 添加</v>
      </c>
      <c r="Q280" s="20" t="str">
        <v>扫描二维码</v>
      </c>
      <c r="R280" s="20" t="str">
        <v>o917H0mjQs0TxqjeClFxjM_fxF98</v>
      </c>
      <c r="S280" s="20" t="str">
        <v>wmElzPCwAAGOQFtQVy9sNVOqh6XVFQng</v>
      </c>
      <c r="T280" s="20" t="str">
        <v>-</v>
      </c>
      <c r="U280" s="20"/>
      <c r="V280" s="20"/>
      <c r="W280" s="21" t="str">
        <v>B0523_F01B09F1A37F986BBAC1601BEE2DC4125194F219CF554649F1C4F9C615435A82_D2064</v>
      </c>
      <c r="X280" s="20"/>
      <c r="Y280" s="20"/>
      <c r="Z280" s="20"/>
      <c r="AA280" s="20"/>
      <c r="AB280" s="20"/>
      <c r="AC280" s="20"/>
      <c r="AD280" s="20"/>
      <c r="AE280" s="20"/>
      <c r="AF280" s="20" t="str">
        <v>未知</v>
      </c>
      <c r="AG280" s="20" t="str">
        <v>-</v>
      </c>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t="str">
        <v>用户_探索期</v>
      </c>
      <c r="CG280" s="20"/>
      <c r="CH280" s="20"/>
      <c r="CI280" s="20"/>
      <c r="CJ280" s="20"/>
      <c r="CK280" s="20"/>
      <c r="CL280" s="20" t="str">
        <v>【9进142】</v>
      </c>
      <c r="CM280" s="20"/>
      <c r="CN280" s="20"/>
      <c r="CO280" s="20"/>
      <c r="CP280" s="20" t="str">
        <v>问卷_已填</v>
      </c>
      <c r="CQ280" s="20"/>
      <c r="CR280" s="20"/>
      <c r="CS280" s="20"/>
      <c r="CT280" s="20" t="str">
        <v>【9体142】</v>
      </c>
      <c r="CU280" s="20"/>
      <c r="CV280" s="20" t="str">
        <v>渠道_公众号_文章导流(文末)</v>
      </c>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row>
    <row r="281">
      <c r="A281" s="20" t="str">
        <v>郑海辉</v>
      </c>
      <c r="B281" s="20" t="str">
        <v>【9体142】 郑海辉</v>
      </c>
      <c r="C281" s="21" t="str">
        <v>B0523_BA055B83E017F2F5E841A945361DFA505194F219CF554649F1C4F9C615435A82_D2064</v>
      </c>
      <c r="D281" s="20" t="str">
        <v>未流失</v>
      </c>
      <c r="E281" s="22"/>
      <c r="F281" s="20" t="str">
        <v>个人微信</v>
      </c>
      <c r="G281" s="20" t="str">
        <v>鱼丸115</v>
      </c>
      <c r="H281" s="20" t="str">
        <v>生财有术</v>
      </c>
      <c r="I281" s="20">
        <v>0</v>
      </c>
      <c r="J281" s="20">
        <v>0</v>
      </c>
      <c r="K281" s="22" t="str">
        <v>-</v>
      </c>
      <c r="L281" s="20" t="str">
        <v>体验卡,【9体142】,渠道_用户分销_A梦</v>
      </c>
      <c r="M281" s="20" t="str">
        <v>-</v>
      </c>
      <c r="N281" s="22">
        <v>46081.41501157408</v>
      </c>
      <c r="O281" s="20" t="str">
        <v>-</v>
      </c>
      <c r="P281" s="20" t="str">
        <v>其他渠道</v>
      </c>
      <c r="Q281" s="20" t="str">
        <v>扫描二维码</v>
      </c>
      <c r="R281" s="20" t="str">
        <v>o917H0vh5ydLjhRXV3_tAefDWRrk</v>
      </c>
      <c r="S281" s="20" t="str">
        <v>wmElzPCwAA0z76ZBjsdxi4BxAKbfu13w</v>
      </c>
      <c r="T281" s="20" t="str">
        <v>-</v>
      </c>
      <c r="U281" s="20"/>
      <c r="V281" s="20"/>
      <c r="W281" s="21" t="str">
        <v>B0523_BA055B83E017F2F5E841A945361DFA505194F219CF554649F1C4F9C615435A82_D2064</v>
      </c>
      <c r="X281" s="20"/>
      <c r="Y281" s="20"/>
      <c r="Z281" s="20"/>
      <c r="AA281" s="20"/>
      <c r="AB281" s="20"/>
      <c r="AC281" s="20"/>
      <c r="AD281" s="20"/>
      <c r="AE281" s="20"/>
      <c r="AF281" s="20" t="str">
        <v>未知</v>
      </c>
      <c r="AG281" s="20" t="str">
        <v>-</v>
      </c>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t="str">
        <v>渠道_用户分销_A梦</v>
      </c>
      <c r="CF281" s="20"/>
      <c r="CG281" s="20"/>
      <c r="CH281" s="20"/>
      <c r="CI281" s="20"/>
      <c r="CJ281" s="20"/>
      <c r="CK281" s="20"/>
      <c r="CL281" s="20"/>
      <c r="CM281" s="20"/>
      <c r="CN281" s="20"/>
      <c r="CO281" s="20"/>
      <c r="CP281" s="20"/>
      <c r="CQ281" s="20"/>
      <c r="CR281" s="20" t="str">
        <v>体验卡</v>
      </c>
      <c r="CS281" s="20"/>
      <c r="CT281" s="20" t="str">
        <v>【9体142】</v>
      </c>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row>
    <row r="282">
      <c r="A282" s="20" t="str">
        <v>燕妮子</v>
      </c>
      <c r="B282" s="20" t="str">
        <v>【9体142】 燕妮子</v>
      </c>
      <c r="C282" s="21" t="str">
        <v>B0523_E97AAFF75E28F37EE5165AD11C25EB7F5194F219CF554649F1C4F9C615435A82_D2064</v>
      </c>
      <c r="D282" s="20" t="str">
        <v>未流失</v>
      </c>
      <c r="E282" s="22"/>
      <c r="F282" s="20" t="str">
        <v>个人微信</v>
      </c>
      <c r="G282" s="20" t="str">
        <v>鱼丸115</v>
      </c>
      <c r="H282" s="20" t="str">
        <v>生财有术</v>
      </c>
      <c r="I282" s="20">
        <v>0</v>
      </c>
      <c r="J282" s="20">
        <v>0</v>
      </c>
      <c r="K282" s="22" t="str">
        <v>-</v>
      </c>
      <c r="L282" s="20" t="str">
        <v>渠道_知识星球_搜索引擎,体验营_直播,【9体142】</v>
      </c>
      <c r="M282" s="20" t="str">
        <v>-</v>
      </c>
      <c r="N282" s="22">
        <v>46081.42309027778</v>
      </c>
      <c r="O282" s="20" t="str">
        <v>-</v>
      </c>
      <c r="P282" s="20" t="str">
        <v>通过渠道码 知识星球-搜索引擎 添加</v>
      </c>
      <c r="Q282" s="20" t="str">
        <v>扫描二维码</v>
      </c>
      <c r="R282" s="20" t="str">
        <v>o917H0oCxSj0cGPaTPriCJeEZV5U</v>
      </c>
      <c r="S282" s="20" t="str">
        <v>wmElzPCwAAA-bRzCG0RNxp7cbwzetVXw</v>
      </c>
      <c r="T282" s="20" t="str">
        <v>-</v>
      </c>
      <c r="U282" s="20"/>
      <c r="V282" s="20"/>
      <c r="W282" s="21" t="str">
        <v>B0523_E97AAFF75E28F37EE5165AD11C25EB7F5194F219CF554649F1C4F9C615435A82_D2064</v>
      </c>
      <c r="X282" s="20"/>
      <c r="Y282" s="20"/>
      <c r="Z282" s="20"/>
      <c r="AA282" s="20"/>
      <c r="AB282" s="20"/>
      <c r="AC282" s="20"/>
      <c r="AD282" s="20"/>
      <c r="AE282" s="20"/>
      <c r="AF282" s="20" t="str">
        <v>未知</v>
      </c>
      <c r="AG282" s="20" t="str">
        <v>-</v>
      </c>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t="str">
        <v>【9体142】</v>
      </c>
      <c r="CU282" s="20" t="str">
        <v>体验营_直播</v>
      </c>
      <c r="CV282" s="20" t="str">
        <v>渠道_知识星球_搜索引擎</v>
      </c>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row>
    <row r="283">
      <c r="A283" s="20" t="str">
        <v>f(x)</v>
      </c>
      <c r="B283" s="20" t="str">
        <v>【9体142】 f(x)</v>
      </c>
      <c r="C283" s="20" t="str">
        <v>B0523_36BCE4709B8D43D8D4FC2AD504E766C25194F219CF554649F1C4F9C615435A82_D2064</v>
      </c>
      <c r="D283" s="20" t="str">
        <v>未流失</v>
      </c>
      <c r="E283" s="22"/>
      <c r="F283" s="20" t="str">
        <v>个人微信</v>
      </c>
      <c r="G283" s="20" t="str">
        <v>鱼丸115</v>
      </c>
      <c r="H283" s="20" t="str">
        <v>生财有术</v>
      </c>
      <c r="I283" s="20">
        <v>0</v>
      </c>
      <c r="J283" s="20">
        <v>0</v>
      </c>
      <c r="K283" s="22" t="str">
        <v>-</v>
      </c>
      <c r="L283" s="20" t="str">
        <v>渠道_用户分销_小盒子,【9体142】,体验卡</v>
      </c>
      <c r="M283" s="20" t="str">
        <v>-</v>
      </c>
      <c r="N283" s="22">
        <v>46081.43429398148</v>
      </c>
      <c r="O283" s="20" t="str">
        <v>-</v>
      </c>
      <c r="P283" s="20" t="str">
        <v>其他渠道</v>
      </c>
      <c r="Q283" s="20" t="str">
        <v>扫描二维码</v>
      </c>
      <c r="R283" s="20" t="str">
        <v>o917H0m8U7TQQ5zxmQDPLTnOf1vQ</v>
      </c>
      <c r="S283" s="20" t="str">
        <v>wmElzPCwAAnPjmhuSGJHwVg-UUqek1cw</v>
      </c>
      <c r="T283" s="20" t="str">
        <v>-</v>
      </c>
      <c r="U283" s="20"/>
      <c r="V283" s="20"/>
      <c r="W283" s="20" t="str">
        <v>B0523_36BCE4709B8D43D8D4FC2AD504E766C25194F219CF554649F1C4F9C615435A82_D2064</v>
      </c>
      <c r="X283" s="20"/>
      <c r="Y283" s="20"/>
      <c r="Z283" s="20"/>
      <c r="AA283" s="20"/>
      <c r="AB283" s="20"/>
      <c r="AC283" s="20"/>
      <c r="AD283" s="20"/>
      <c r="AE283" s="20"/>
      <c r="AF283" s="20" t="str">
        <v>未知</v>
      </c>
      <c r="AG283" s="20" t="str">
        <v>-</v>
      </c>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t="str">
        <v>渠道_用户分销_小盒子</v>
      </c>
      <c r="CF283" s="20"/>
      <c r="CG283" s="20"/>
      <c r="CH283" s="20"/>
      <c r="CI283" s="20"/>
      <c r="CJ283" s="20"/>
      <c r="CK283" s="20"/>
      <c r="CL283" s="20"/>
      <c r="CM283" s="20"/>
      <c r="CN283" s="20"/>
      <c r="CO283" s="20"/>
      <c r="CP283" s="20"/>
      <c r="CQ283" s="20"/>
      <c r="CR283" s="20" t="str">
        <v>体验卡</v>
      </c>
      <c r="CS283" s="20"/>
      <c r="CT283" s="20" t="str">
        <v>【9体142】</v>
      </c>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c r="DU283" s="20"/>
    </row>
    <row r="284">
      <c r="A284" s="20" t="str">
        <v>天花吊顶-全屋定制-伯乐</v>
      </c>
      <c r="B284" s="20" t="str">
        <v>【9体142】 天花吊顶-全屋定制-伯乐</v>
      </c>
      <c r="C284" s="21" t="str">
        <v>B0523_44691BC569407424323D0FBEF25CBEF05194F219CF554649F1C4F9C615435A82_D2064</v>
      </c>
      <c r="D284" s="20" t="str">
        <v>未流失</v>
      </c>
      <c r="E284" s="22"/>
      <c r="F284" s="20" t="str">
        <v>个人微信</v>
      </c>
      <c r="G284" s="20" t="str">
        <v>鱼丸115</v>
      </c>
      <c r="H284" s="20" t="str">
        <v>生财有术</v>
      </c>
      <c r="I284" s="20">
        <v>0</v>
      </c>
      <c r="J284" s="20">
        <v>0</v>
      </c>
      <c r="K284" s="22" t="str">
        <v>-</v>
      </c>
      <c r="L284" s="20" t="str">
        <v>体验卡,【9体142】,公众号_种草文</v>
      </c>
      <c r="M284" s="20" t="str">
        <v>-</v>
      </c>
      <c r="N284" s="22">
        <v>46081.4378125</v>
      </c>
      <c r="O284" s="20" t="str">
        <v>-</v>
      </c>
      <c r="P284" s="20" t="str">
        <v>通过渠道码 公众号_种草文 添加</v>
      </c>
      <c r="Q284" s="20" t="str">
        <v>扫描二维码</v>
      </c>
      <c r="R284" s="20" t="str">
        <v>o917H0rJ6if3HRvMjZfskS3MD8QY</v>
      </c>
      <c r="S284" s="20" t="str">
        <v>wmElzPCwAAks3n34PpWbTcApYBpiLbCA</v>
      </c>
      <c r="T284" s="20" t="str">
        <v>-</v>
      </c>
      <c r="U284" s="20"/>
      <c r="V284" s="20"/>
      <c r="W284" s="21" t="str">
        <v>B0523_44691BC569407424323D0FBEF25CBEF05194F219CF554649F1C4F9C615435A82_D2064</v>
      </c>
      <c r="X284" s="20"/>
      <c r="Y284" s="20"/>
      <c r="Z284" s="20"/>
      <c r="AA284" s="20"/>
      <c r="AB284" s="20"/>
      <c r="AC284" s="20"/>
      <c r="AD284" s="20"/>
      <c r="AE284" s="20"/>
      <c r="AF284" s="20" t="str">
        <v>未知</v>
      </c>
      <c r="AG284" s="20" t="str">
        <v>-</v>
      </c>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t="str">
        <v>公众号_种草文</v>
      </c>
      <c r="CK284" s="20"/>
      <c r="CL284" s="20"/>
      <c r="CM284" s="20"/>
      <c r="CN284" s="20"/>
      <c r="CO284" s="20"/>
      <c r="CP284" s="20"/>
      <c r="CQ284" s="20"/>
      <c r="CR284" s="20" t="str">
        <v>体验卡</v>
      </c>
      <c r="CS284" s="20"/>
      <c r="CT284" s="20" t="str">
        <v>【9体142】</v>
      </c>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row>
    <row r="285">
      <c r="A285" s="20" t="str">
        <v>旭子</v>
      </c>
      <c r="B285" s="20" t="str">
        <v>【9体142】 旭子</v>
      </c>
      <c r="C285" s="21">
        <v>46081</v>
      </c>
      <c r="D285" s="20" t="str">
        <v>未流失</v>
      </c>
      <c r="E285" s="22"/>
      <c r="F285" s="20" t="str">
        <v>个人微信</v>
      </c>
      <c r="G285" s="20" t="str">
        <v>鱼丸115</v>
      </c>
      <c r="H285" s="20" t="str">
        <v>生财有术</v>
      </c>
      <c r="I285" s="20">
        <v>0</v>
      </c>
      <c r="J285" s="20">
        <v>0</v>
      </c>
      <c r="K285" s="22" t="str">
        <v>-</v>
      </c>
      <c r="L285" s="20" t="str">
        <v>【9进142】,【9体142】,体验卡,渠道_用户分销_lucky佳</v>
      </c>
      <c r="M285" s="20" t="str">
        <v>-</v>
      </c>
      <c r="N285" s="22">
        <v>46081.43900462963</v>
      </c>
      <c r="O285" s="20" t="str">
        <v>-</v>
      </c>
      <c r="P285" s="20" t="str">
        <v>其他渠道</v>
      </c>
      <c r="Q285" s="20" t="str">
        <v>扫描二维码</v>
      </c>
      <c r="R285" s="20" t="str">
        <v>o917H0pv4SuBNonZ3KbOxY_0AV2w</v>
      </c>
      <c r="S285" s="20" t="str">
        <v>wmElzPCwAAAkVdEcrI5IBlDXR3HV4mvA</v>
      </c>
      <c r="T285" s="20" t="str">
        <v>-</v>
      </c>
      <c r="U285" s="20"/>
      <c r="V285" s="20"/>
      <c r="W285" s="21">
        <v>46081</v>
      </c>
      <c r="X285" s="20"/>
      <c r="Y285" s="20"/>
      <c r="Z285" s="20"/>
      <c r="AA285" s="20"/>
      <c r="AB285" s="20"/>
      <c r="AC285" s="20"/>
      <c r="AD285" s="20"/>
      <c r="AE285" s="20"/>
      <c r="AF285" s="20" t="str">
        <v>未知</v>
      </c>
      <c r="AG285" s="20" t="str">
        <v>-</v>
      </c>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t="str">
        <v>渠道_用户分销_lucky佳</v>
      </c>
      <c r="CF285" s="20"/>
      <c r="CG285" s="20"/>
      <c r="CH285" s="20"/>
      <c r="CI285" s="20"/>
      <c r="CJ285" s="20"/>
      <c r="CK285" s="20"/>
      <c r="CL285" s="20" t="str">
        <v>【9进142】</v>
      </c>
      <c r="CM285" s="20"/>
      <c r="CN285" s="20"/>
      <c r="CO285" s="20"/>
      <c r="CP285" s="20"/>
      <c r="CQ285" s="20"/>
      <c r="CR285" s="20" t="str">
        <v>体验卡</v>
      </c>
      <c r="CS285" s="20"/>
      <c r="CT285" s="20" t="str">
        <v>【9体142】</v>
      </c>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row>
    <row r="286">
      <c r="A286" s="20" t="str">
        <v>章倩</v>
      </c>
      <c r="B286" s="20" t="str">
        <v>问 【9体142】 章倩</v>
      </c>
      <c r="C286" s="21">
        <v>46081</v>
      </c>
      <c r="D286" s="20" t="str">
        <v>未流失</v>
      </c>
      <c r="E286" s="22"/>
      <c r="F286" s="20" t="str">
        <v>个人微信</v>
      </c>
      <c r="G286" s="20" t="str">
        <v>鱼丸115</v>
      </c>
      <c r="H286" s="20" t="str">
        <v>生财有术</v>
      </c>
      <c r="I286" s="20">
        <v>0</v>
      </c>
      <c r="J286" s="20">
        <v>0</v>
      </c>
      <c r="K286" s="22" t="str">
        <v>-</v>
      </c>
      <c r="L286" s="20" t="str">
        <v>用户_新手期,【9体142】,体验卡,【9进142】,问卷_已填,渠道_用户分销_查宇</v>
      </c>
      <c r="M286" s="20" t="str">
        <v>-</v>
      </c>
      <c r="N286" s="22">
        <v>46081.44200231481</v>
      </c>
      <c r="O286" s="20" t="str">
        <v>-</v>
      </c>
      <c r="P286" s="20" t="str">
        <v>其他渠道</v>
      </c>
      <c r="Q286" s="20" t="str">
        <v>扫描二维码</v>
      </c>
      <c r="R286" s="20" t="str">
        <v>o917H0tsPlBgA5kYOUHBiPjjzm1U</v>
      </c>
      <c r="S286" s="20" t="str">
        <v>wmElzPCwAA3OlGzdlXOuoaa7JN09rchA</v>
      </c>
      <c r="T286" s="20" t="str">
        <v>-</v>
      </c>
      <c r="U286" s="20"/>
      <c r="V286" s="20"/>
      <c r="W286" s="21">
        <v>46081</v>
      </c>
      <c r="X286" s="20"/>
      <c r="Y286" s="20"/>
      <c r="Z286" s="20"/>
      <c r="AA286" s="20"/>
      <c r="AB286" s="20"/>
      <c r="AC286" s="20"/>
      <c r="AD286" s="20"/>
      <c r="AE286" s="20"/>
      <c r="AF286" s="20" t="str">
        <v>未知</v>
      </c>
      <c r="AG286" s="20" t="str">
        <v>-</v>
      </c>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t="str">
        <v>渠道_用户分销_查宇</v>
      </c>
      <c r="CF286" s="20" t="str">
        <v>用户_新手期</v>
      </c>
      <c r="CG286" s="20"/>
      <c r="CH286" s="20"/>
      <c r="CI286" s="20"/>
      <c r="CJ286" s="20"/>
      <c r="CK286" s="20"/>
      <c r="CL286" s="20" t="str">
        <v>【9进142】</v>
      </c>
      <c r="CM286" s="20"/>
      <c r="CN286" s="20"/>
      <c r="CO286" s="20"/>
      <c r="CP286" s="20" t="str">
        <v>问卷_已填</v>
      </c>
      <c r="CQ286" s="20"/>
      <c r="CR286" s="20" t="str">
        <v>体验卡</v>
      </c>
      <c r="CS286" s="20"/>
      <c r="CT286" s="20" t="str">
        <v>【9体142】</v>
      </c>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row>
    <row r="287">
      <c r="A287" s="20" t="str">
        <v>罗宾王(📜,📜)</v>
      </c>
      <c r="B287" s="20" t="str">
        <v>【9体142】 罗宾王(?,?)</v>
      </c>
      <c r="C287" s="21" t="str">
        <v>B0523_A20E6C02ABBAF357BBEC9E57170F592D5194F219CF554649F1C4F9C615435A82_D2064</v>
      </c>
      <c r="D287" s="20" t="str">
        <v>未流失</v>
      </c>
      <c r="E287" s="22"/>
      <c r="F287" s="20" t="str">
        <v>个人微信</v>
      </c>
      <c r="G287" s="20" t="str">
        <v>鱼丸115</v>
      </c>
      <c r="H287" s="20" t="str">
        <v>生财有术</v>
      </c>
      <c r="I287" s="20">
        <v>0</v>
      </c>
      <c r="J287" s="20">
        <v>0</v>
      </c>
      <c r="K287" s="22" t="str">
        <v>-</v>
      </c>
      <c r="L287" s="20" t="str">
        <v>【9体142】,渠道_公众号_文章导流(文末)</v>
      </c>
      <c r="M287" s="20" t="str">
        <v>-</v>
      </c>
      <c r="N287" s="22">
        <v>46081.44417824074</v>
      </c>
      <c r="O287" s="20" t="str">
        <v>-</v>
      </c>
      <c r="P287" s="20" t="str">
        <v>通过渠道码 公众号-文章导流(文末)_周四 添加</v>
      </c>
      <c r="Q287" s="20" t="str">
        <v>扫描二维码</v>
      </c>
      <c r="R287" s="20" t="str">
        <v>o917H0kxbdmbHkbM9dwZMqndv7FU</v>
      </c>
      <c r="S287" s="20" t="str">
        <v>wmElzPCwAAn_PRZ1r4M2FXZEavElTmAg</v>
      </c>
      <c r="T287" s="20" t="str">
        <v>-</v>
      </c>
      <c r="U287" s="20"/>
      <c r="V287" s="20"/>
      <c r="W287" s="21" t="str">
        <v>B0523_A20E6C02ABBAF357BBEC9E57170F592D5194F219CF554649F1C4F9C615435A82_D2064</v>
      </c>
      <c r="X287" s="20"/>
      <c r="Y287" s="20"/>
      <c r="Z287" s="20"/>
      <c r="AA287" s="20"/>
      <c r="AB287" s="20"/>
      <c r="AC287" s="20"/>
      <c r="AD287" s="20"/>
      <c r="AE287" s="20"/>
      <c r="AF287" s="20" t="str">
        <v>未知</v>
      </c>
      <c r="AG287" s="20" t="str">
        <v>-</v>
      </c>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t="str">
        <v>【9体142】</v>
      </c>
      <c r="CU287" s="20"/>
      <c r="CV287" s="20" t="str">
        <v>渠道_公众号_文章导流(文末)</v>
      </c>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c r="DU287" s="20"/>
    </row>
    <row r="288">
      <c r="A288" s="20" t="str">
        <v>本来是蒋</v>
      </c>
      <c r="B288" s="20" t="str">
        <v>【9体142】 本来是蒋</v>
      </c>
      <c r="C288" s="21">
        <v>46081</v>
      </c>
      <c r="D288" s="20" t="str">
        <v>未流失</v>
      </c>
      <c r="E288" s="22"/>
      <c r="F288" s="20" t="str">
        <v>个人微信</v>
      </c>
      <c r="G288" s="20" t="str">
        <v>鱼丸115</v>
      </c>
      <c r="H288" s="20" t="str">
        <v>生财有术</v>
      </c>
      <c r="I288" s="20">
        <v>0</v>
      </c>
      <c r="J288" s="20">
        <v>0</v>
      </c>
      <c r="K288" s="22" t="str">
        <v>-</v>
      </c>
      <c r="L288" s="20" t="str">
        <v>【9体142】,渠道_用户分销_平老板,【9进142】,体验卡</v>
      </c>
      <c r="M288" s="20" t="str">
        <v>-</v>
      </c>
      <c r="N288" s="22">
        <v>46081.4533912037</v>
      </c>
      <c r="O288" s="20" t="str">
        <v>-</v>
      </c>
      <c r="P288" s="20" t="str">
        <v>其他渠道</v>
      </c>
      <c r="Q288" s="20" t="str">
        <v>扫描二维码</v>
      </c>
      <c r="R288" s="20" t="str">
        <v>o917H0kmmWfkuVSW7pyax0eeQiaM</v>
      </c>
      <c r="S288" s="20" t="str">
        <v>wmElzPCwAAR9bQMZg8Ji9kO_0STNgsMA</v>
      </c>
      <c r="T288" s="20" t="str">
        <v>-</v>
      </c>
      <c r="U288" s="20"/>
      <c r="V288" s="20"/>
      <c r="W288" s="21">
        <v>46081</v>
      </c>
      <c r="X288" s="20"/>
      <c r="Y288" s="20"/>
      <c r="Z288" s="20"/>
      <c r="AA288" s="20"/>
      <c r="AB288" s="20"/>
      <c r="AC288" s="20"/>
      <c r="AD288" s="20"/>
      <c r="AE288" s="20"/>
      <c r="AF288" s="20" t="str">
        <v>未知</v>
      </c>
      <c r="AG288" s="20" t="str">
        <v>-</v>
      </c>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t="str">
        <v>渠道_用户分销_平老板</v>
      </c>
      <c r="CF288" s="20"/>
      <c r="CG288" s="20"/>
      <c r="CH288" s="20"/>
      <c r="CI288" s="20"/>
      <c r="CJ288" s="20"/>
      <c r="CK288" s="20"/>
      <c r="CL288" s="20" t="str">
        <v>【9进142】</v>
      </c>
      <c r="CM288" s="20"/>
      <c r="CN288" s="20"/>
      <c r="CO288" s="20"/>
      <c r="CP288" s="20"/>
      <c r="CQ288" s="20"/>
      <c r="CR288" s="20" t="str">
        <v>体验卡</v>
      </c>
      <c r="CS288" s="20"/>
      <c r="CT288" s="20" t="str">
        <v>【9体142】</v>
      </c>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row>
    <row r="289">
      <c r="A289" s="20" t="str">
        <v>阿里国际站 陈俊霖</v>
      </c>
      <c r="B289" s="20" t="str">
        <v>【9体142】 阿里国际站 陈俊霖</v>
      </c>
      <c r="C289" s="21" t="str">
        <v>B0523_559A952B049B5CD7908AAAAC0604776E5194F219CF554649F1C4F9C615435A82_D2064</v>
      </c>
      <c r="D289" s="20" t="str">
        <v>未流失</v>
      </c>
      <c r="E289" s="22"/>
      <c r="F289" s="20" t="str">
        <v>个人微信</v>
      </c>
      <c r="G289" s="20" t="str">
        <v>鱼丸115</v>
      </c>
      <c r="H289" s="20" t="str">
        <v>生财有术</v>
      </c>
      <c r="I289" s="20">
        <v>0</v>
      </c>
      <c r="J289" s="20">
        <v>0</v>
      </c>
      <c r="K289" s="22" t="str">
        <v>-</v>
      </c>
      <c r="L289" s="20" t="str">
        <v>体验营_直播,【9体142】,渠道_公众号_关注后+关键词</v>
      </c>
      <c r="M289" s="20" t="str">
        <v>-</v>
      </c>
      <c r="N289" s="22">
        <v>46081.45482638889</v>
      </c>
      <c r="O289" s="20" t="str">
        <v>-</v>
      </c>
      <c r="P289" s="20" t="str">
        <v>通过渠道码 公众号-关注后参与+关键词回复 添加</v>
      </c>
      <c r="Q289" s="20" t="str">
        <v>扫描二维码</v>
      </c>
      <c r="R289" s="20" t="str">
        <v>o917H0kLIfCCjcHqEqhI2cKpl5b0</v>
      </c>
      <c r="S289" s="20" t="str">
        <v>wmElzPCwAA4eiwh2yty4MaUWphdT02wQ</v>
      </c>
      <c r="T289" s="20" t="str">
        <v>-</v>
      </c>
      <c r="U289" s="20"/>
      <c r="V289" s="20"/>
      <c r="W289" s="21" t="str">
        <v>B0523_559A952B049B5CD7908AAAAC0604776E5194F219CF554649F1C4F9C615435A82_D2064</v>
      </c>
      <c r="X289" s="20"/>
      <c r="Y289" s="20"/>
      <c r="Z289" s="20"/>
      <c r="AA289" s="20"/>
      <c r="AB289" s="20"/>
      <c r="AC289" s="20"/>
      <c r="AD289" s="20"/>
      <c r="AE289" s="20"/>
      <c r="AF289" s="20" t="str">
        <v>未知</v>
      </c>
      <c r="AG289" s="20" t="str">
        <v>-</v>
      </c>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t="str">
        <v>【9体142】</v>
      </c>
      <c r="CU289" s="20" t="str">
        <v>体验营_直播</v>
      </c>
      <c r="CV289" s="20" t="str">
        <v>渠道_公众号_关注后+关键词</v>
      </c>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row>
    <row r="290">
      <c r="A290" s="20" t="str">
        <v>何同学</v>
      </c>
      <c r="B290" s="20" t="str">
        <v>【9体142】 何同学</v>
      </c>
      <c r="C290" s="21"/>
      <c r="D290" s="20" t="str">
        <v>未流失</v>
      </c>
      <c r="E290" s="22"/>
      <c r="F290" s="20" t="str">
        <v>个人微信</v>
      </c>
      <c r="G290" s="20" t="str">
        <v>鱼丸115</v>
      </c>
      <c r="H290" s="20" t="str">
        <v>生财有术</v>
      </c>
      <c r="I290" s="20">
        <v>0</v>
      </c>
      <c r="J290" s="20">
        <v>0</v>
      </c>
      <c r="K290" s="22" t="str">
        <v>-</v>
      </c>
      <c r="L290" s="20" t="str">
        <v>【9体142】,渠道_公众号_文章导流(文末),【9进142】,体验卡</v>
      </c>
      <c r="M290" s="20" t="str">
        <v>-</v>
      </c>
      <c r="N290" s="22">
        <v>46081.4578587963</v>
      </c>
      <c r="O290" s="20" t="str">
        <v>-</v>
      </c>
      <c r="P290" s="20" t="str">
        <v>通过渠道码 公众号-文章导流(文末)_周二 添加</v>
      </c>
      <c r="Q290" s="20" t="str">
        <v>扫描二维码</v>
      </c>
      <c r="R290" s="20" t="str">
        <v>o917H0pZxjCs3R8O996Rrxs4ubSg</v>
      </c>
      <c r="S290" s="20" t="str">
        <v>wmElzPCwAATYbnmGBZFUtOmvGWCW7lAQ</v>
      </c>
      <c r="T290" s="20" t="str">
        <v>-</v>
      </c>
      <c r="U290" s="20"/>
      <c r="V290" s="20"/>
      <c r="W290" s="21"/>
      <c r="X290" s="20"/>
      <c r="Y290" s="20"/>
      <c r="Z290" s="20"/>
      <c r="AA290" s="20"/>
      <c r="AB290" s="20"/>
      <c r="AC290" s="20"/>
      <c r="AD290" s="20"/>
      <c r="AE290" s="20"/>
      <c r="AF290" s="20" t="str">
        <v>未知</v>
      </c>
      <c r="AG290" s="20" t="str">
        <v>-</v>
      </c>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t="str">
        <v>【9进142】</v>
      </c>
      <c r="CM290" s="20"/>
      <c r="CN290" s="20"/>
      <c r="CO290" s="20"/>
      <c r="CP290" s="20"/>
      <c r="CQ290" s="20"/>
      <c r="CR290" s="20" t="str">
        <v>体验卡</v>
      </c>
      <c r="CS290" s="20"/>
      <c r="CT290" s="20" t="str">
        <v>【9体142】</v>
      </c>
      <c r="CU290" s="20"/>
      <c r="CV290" s="20" t="str">
        <v>渠道_公众号_文章导流(文末)</v>
      </c>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row>
    <row r="291">
      <c r="A291" s="20" t="str">
        <v>田老师</v>
      </c>
      <c r="B291" s="20" t="str">
        <v>【9体142】 田老师</v>
      </c>
      <c r="C291" s="20" t="str">
        <v>B0523_5B0E4496123BCA48D8592B1A031272BC5194F219CF554649F1C4F9C615435A82_D2064</v>
      </c>
      <c r="D291" s="20" t="str">
        <v>未流失</v>
      </c>
      <c r="E291" s="22"/>
      <c r="F291" s="20" t="str">
        <v>个人微信</v>
      </c>
      <c r="G291" s="20" t="str">
        <v>鱼丸115</v>
      </c>
      <c r="H291" s="20" t="str">
        <v>生财有术</v>
      </c>
      <c r="I291" s="20">
        <v>0</v>
      </c>
      <c r="J291" s="20">
        <v>0</v>
      </c>
      <c r="K291" s="22" t="str">
        <v>-</v>
      </c>
      <c r="L291" s="20" t="str">
        <v>【9体142】,渠道_公众号_文章导流(文末)</v>
      </c>
      <c r="M291" s="20" t="str">
        <v>-</v>
      </c>
      <c r="N291" s="22">
        <v>46081.46399305556</v>
      </c>
      <c r="O291" s="20" t="str">
        <v>-</v>
      </c>
      <c r="P291" s="20" t="str">
        <v>通过渠道码 公众号-文章导流(文末)_周一 添加</v>
      </c>
      <c r="Q291" s="20" t="str">
        <v>扫描二维码</v>
      </c>
      <c r="R291" s="20" t="str">
        <v>o917H0gJ4K_jLLMyLLN6mWnyScgc</v>
      </c>
      <c r="S291" s="20" t="str">
        <v>wmElzPCwAAsplmEtjnrkaxgW7nfR0Jzw</v>
      </c>
      <c r="T291" s="20" t="str">
        <v>-</v>
      </c>
      <c r="U291" s="20"/>
      <c r="V291" s="20"/>
      <c r="W291" s="20" t="str">
        <v>B0523_5B0E4496123BCA48D8592B1A031272BC5194F219CF554649F1C4F9C615435A82_D2064</v>
      </c>
      <c r="X291" s="20"/>
      <c r="Y291" s="20"/>
      <c r="Z291" s="20"/>
      <c r="AA291" s="20"/>
      <c r="AB291" s="20"/>
      <c r="AC291" s="20"/>
      <c r="AD291" s="20"/>
      <c r="AE291" s="20"/>
      <c r="AF291" s="20" t="str">
        <v>未知</v>
      </c>
      <c r="AG291" s="20" t="str">
        <v>-</v>
      </c>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t="str">
        <v>【9体142】</v>
      </c>
      <c r="CU291" s="20"/>
      <c r="CV291" s="20" t="str">
        <v>渠道_公众号_文章导流(文末)</v>
      </c>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row>
    <row r="292">
      <c r="A292" s="20" t="str">
        <v>空白格</v>
      </c>
      <c r="B292" s="20" t="str">
        <v>问 【9体142】 空白格</v>
      </c>
      <c r="C292" s="21" t="str">
        <v>B0523_FEF077AFCAAA58CCAC5A520294BAAFCC5194F219CF554649F1C4F9C615435A82_D2064</v>
      </c>
      <c r="D292" s="20" t="str">
        <v>未流失</v>
      </c>
      <c r="E292" s="22"/>
      <c r="F292" s="20" t="str">
        <v>个人微信</v>
      </c>
      <c r="G292" s="20" t="str">
        <v>鱼丸115</v>
      </c>
      <c r="H292" s="20" t="str">
        <v>生财有术</v>
      </c>
      <c r="I292" s="20">
        <v>0</v>
      </c>
      <c r="J292" s="20">
        <v>0</v>
      </c>
      <c r="K292" s="22" t="str">
        <v>-</v>
      </c>
      <c r="L292" s="20" t="str">
        <v>【9进142】,问卷_已填,渠道_公众号_关注后+关键词,【9体142】,体验营_直播,用户_新手期,体验卡</v>
      </c>
      <c r="M292" s="20" t="str">
        <v>-</v>
      </c>
      <c r="N292" s="22">
        <v>46081.4816087963</v>
      </c>
      <c r="O292" s="20" t="str">
        <v>-</v>
      </c>
      <c r="P292" s="20" t="str">
        <v>通过渠道码 公众号-关注后参与+关键词回复 添加</v>
      </c>
      <c r="Q292" s="20" t="str">
        <v>扫描二维码</v>
      </c>
      <c r="R292" s="20" t="str">
        <v>o917H0ubE_sSLEh2mWwleFjoohsM</v>
      </c>
      <c r="S292" s="20" t="str">
        <v>wmElzPCwAA8vMQ54TxjxYW6wNmsZoSpg</v>
      </c>
      <c r="T292" s="20" t="str">
        <v>-</v>
      </c>
      <c r="U292" s="20"/>
      <c r="V292" s="20"/>
      <c r="W292" s="21" t="str">
        <v>B0523_FEF077AFCAAA58CCAC5A520294BAAFCC5194F219CF554649F1C4F9C615435A82_D2064</v>
      </c>
      <c r="X292" s="20"/>
      <c r="Y292" s="20"/>
      <c r="Z292" s="20"/>
      <c r="AA292" s="20"/>
      <c r="AB292" s="20"/>
      <c r="AC292" s="20"/>
      <c r="AD292" s="20"/>
      <c r="AE292" s="20"/>
      <c r="AF292" s="20" t="str">
        <v>未知</v>
      </c>
      <c r="AG292" s="20" t="str">
        <v>-</v>
      </c>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t="str">
        <v>用户_新手期</v>
      </c>
      <c r="CG292" s="20"/>
      <c r="CH292" s="20"/>
      <c r="CI292" s="20"/>
      <c r="CJ292" s="20"/>
      <c r="CK292" s="20"/>
      <c r="CL292" s="20" t="str">
        <v>【9进142】</v>
      </c>
      <c r="CM292" s="20"/>
      <c r="CN292" s="20"/>
      <c r="CO292" s="20"/>
      <c r="CP292" s="20" t="str">
        <v>问卷_已填</v>
      </c>
      <c r="CQ292" s="20"/>
      <c r="CR292" s="20" t="str">
        <v>体验卡</v>
      </c>
      <c r="CS292" s="20"/>
      <c r="CT292" s="20" t="str">
        <v>【9体142】</v>
      </c>
      <c r="CU292" s="20" t="str">
        <v>体验营_直播</v>
      </c>
      <c r="CV292" s="20" t="str">
        <v>渠道_公众号_关注后+关键词</v>
      </c>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row>
    <row r="293">
      <c r="A293" s="20" t="str">
        <v>🔮AI魔法使者🧙</v>
      </c>
      <c r="B293" s="20" t="str">
        <v>【9体142】 ?AI魔法使者?</v>
      </c>
      <c r="C293" s="20" t="str">
        <v>B0523_954120A7A8EA9EF782EC9A913BE21C615194F219CF554649F1C4F9C615435A82_D2064</v>
      </c>
      <c r="D293" s="20" t="str">
        <v>未流失</v>
      </c>
      <c r="E293" s="20"/>
      <c r="F293" s="20" t="str">
        <v>个人微信</v>
      </c>
      <c r="G293" s="20" t="str">
        <v>鱼丸115</v>
      </c>
      <c r="H293" s="20" t="str">
        <v>生财有术</v>
      </c>
      <c r="I293" s="20">
        <v>0</v>
      </c>
      <c r="J293" s="20">
        <v>0</v>
      </c>
      <c r="K293" s="22" t="str">
        <v>-</v>
      </c>
      <c r="L293" s="20" t="str">
        <v>渠道_公众号_文章导流(文末),【9体142】,体验卡</v>
      </c>
      <c r="M293" s="20" t="str">
        <v>-</v>
      </c>
      <c r="N293" s="22">
        <v>46081.48267361111</v>
      </c>
      <c r="O293" s="20" t="str">
        <v>-</v>
      </c>
      <c r="P293" s="20" t="str">
        <v>通过渠道码 公众号-文章导流(文末)_周四 添加</v>
      </c>
      <c r="Q293" s="20" t="str">
        <v>扫描二维码</v>
      </c>
      <c r="R293" s="20" t="str">
        <v>o917H0jh4msfHLujhCLTXoAPUrgs</v>
      </c>
      <c r="S293" s="20" t="str">
        <v>wmElzPCwAAKf2ApFqhs7wpAgd406wrtw</v>
      </c>
      <c r="T293" s="20" t="str">
        <v>-</v>
      </c>
      <c r="U293" s="20"/>
      <c r="V293" s="20"/>
      <c r="W293" s="20" t="str">
        <v>B0523_954120A7A8EA9EF782EC9A913BE21C615194F219CF554649F1C4F9C615435A82_D2064</v>
      </c>
      <c r="X293" s="20"/>
      <c r="Y293" s="20"/>
      <c r="Z293" s="20"/>
      <c r="AA293" s="20"/>
      <c r="AB293" s="20"/>
      <c r="AC293" s="20"/>
      <c r="AD293" s="20"/>
      <c r="AE293" s="20"/>
      <c r="AF293" s="20" t="str">
        <v>未知</v>
      </c>
      <c r="AG293" s="20" t="str">
        <v>-</v>
      </c>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t="str">
        <v>体验卡</v>
      </c>
      <c r="CS293" s="20"/>
      <c r="CT293" s="20" t="str">
        <v>【9体142】</v>
      </c>
      <c r="CU293" s="20"/>
      <c r="CV293" s="20" t="str">
        <v>渠道_公众号_文章导流(文末)</v>
      </c>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row>
    <row r="294">
      <c r="A294" s="20" t="str">
        <v>晨晨</v>
      </c>
      <c r="B294" s="20" t="str">
        <v>问 【9体142】 晨晨</v>
      </c>
      <c r="C294" s="20" t="str">
        <v>B0523_327C78B84A304DFA6B40FD1BE81B423F5194F219CF554649F1C4F9C615435A82_D2064</v>
      </c>
      <c r="D294" s="20" t="str">
        <v>未流失</v>
      </c>
      <c r="E294" s="20"/>
      <c r="F294" s="20" t="str">
        <v>个人微信</v>
      </c>
      <c r="G294" s="20" t="str">
        <v>鱼丸115</v>
      </c>
      <c r="H294" s="20" t="str">
        <v>生财有术</v>
      </c>
      <c r="I294" s="20">
        <v>0</v>
      </c>
      <c r="J294" s="20">
        <v>0</v>
      </c>
      <c r="K294" s="22" t="str">
        <v>-</v>
      </c>
      <c r="L294" s="20" t="str">
        <v>【9进142】,用户_新手期,体验卡,渠道_用户分销_刘小排,【9体142】,问卷_已填</v>
      </c>
      <c r="M294" s="20" t="str">
        <v>-</v>
      </c>
      <c r="N294" s="22">
        <v>46081.49565972222</v>
      </c>
      <c r="O294" s="20" t="str">
        <v>-</v>
      </c>
      <c r="P294" s="20" t="str">
        <v>其他渠道</v>
      </c>
      <c r="Q294" s="20" t="str">
        <v>扫描二维码</v>
      </c>
      <c r="R294" s="20" t="str">
        <v>o917H0pKhgBrjb0S_qOMCU4Jkqzw</v>
      </c>
      <c r="S294" s="20" t="str">
        <v>wmElzPCwAA_lWwLP8mFoVQMnuqxmFpFw</v>
      </c>
      <c r="T294" s="20" t="str">
        <v>-</v>
      </c>
      <c r="U294" s="20"/>
      <c r="V294" s="20"/>
      <c r="W294" s="20" t="str">
        <v>B0523_327C78B84A304DFA6B40FD1BE81B423F5194F219CF554649F1C4F9C615435A82_D2064</v>
      </c>
      <c r="X294" s="20"/>
      <c r="Y294" s="20"/>
      <c r="Z294" s="20"/>
      <c r="AA294" s="20"/>
      <c r="AB294" s="20"/>
      <c r="AC294" s="20"/>
      <c r="AD294" s="20"/>
      <c r="AE294" s="20"/>
      <c r="AF294" s="20" t="str">
        <v>未知</v>
      </c>
      <c r="AG294" s="20" t="str">
        <v>-</v>
      </c>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t="str">
        <v>渠道_用户分销_刘小排</v>
      </c>
      <c r="CF294" s="20" t="str">
        <v>用户_新手期</v>
      </c>
      <c r="CG294" s="20"/>
      <c r="CH294" s="20"/>
      <c r="CI294" s="20"/>
      <c r="CJ294" s="20"/>
      <c r="CK294" s="20"/>
      <c r="CL294" s="20" t="str">
        <v>【9进142】</v>
      </c>
      <c r="CM294" s="20"/>
      <c r="CN294" s="20"/>
      <c r="CO294" s="20"/>
      <c r="CP294" s="20" t="str">
        <v>问卷_已填</v>
      </c>
      <c r="CQ294" s="20"/>
      <c r="CR294" s="20" t="str">
        <v>体验卡</v>
      </c>
      <c r="CS294" s="20"/>
      <c r="CT294" s="20" t="str">
        <v>【9体142】</v>
      </c>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row>
    <row r="295">
      <c r="A295" s="20" t="str">
        <v>九里明</v>
      </c>
      <c r="B295" s="20" t="str">
        <v>【9体142】 九里明</v>
      </c>
      <c r="C295" s="20" t="str">
        <v>B0523_29D0ABF4B9F7B5A72817654DA11878425194F219CF554649F1C4F9C615435A82_D2064</v>
      </c>
      <c r="D295" s="20" t="str">
        <v>未流失</v>
      </c>
      <c r="E295" s="22"/>
      <c r="F295" s="20" t="str">
        <v>个人微信</v>
      </c>
      <c r="G295" s="20" t="str">
        <v>鱼丸115</v>
      </c>
      <c r="H295" s="20" t="str">
        <v>生财有术</v>
      </c>
      <c r="I295" s="20">
        <v>0</v>
      </c>
      <c r="J295" s="20">
        <v>0</v>
      </c>
      <c r="K295" s="22" t="str">
        <v>-</v>
      </c>
      <c r="L295" s="20" t="str">
        <v>体验营_直播,【9体142】,渠道_公众号_关注后+关键词</v>
      </c>
      <c r="M295" s="20" t="str">
        <v>-</v>
      </c>
      <c r="N295" s="22">
        <v>46081.49853009259</v>
      </c>
      <c r="O295" s="20" t="str">
        <v>-</v>
      </c>
      <c r="P295" s="20" t="str">
        <v>通过渠道码 公众号-关注后参与+关键词回复 添加</v>
      </c>
      <c r="Q295" s="20" t="str">
        <v>扫描二维码</v>
      </c>
      <c r="R295" s="20" t="str">
        <v>o917H0lE3g6nrQLdmk-JSC8BjSyU</v>
      </c>
      <c r="S295" s="20" t="str">
        <v>wmElzPCwAAAfqGT5qCkinqEzSVUEDYGg</v>
      </c>
      <c r="T295" s="20" t="str">
        <v>-</v>
      </c>
      <c r="U295" s="20"/>
      <c r="V295" s="20"/>
      <c r="W295" s="20" t="str">
        <v>B0523_29D0ABF4B9F7B5A72817654DA11878425194F219CF554649F1C4F9C615435A82_D2064</v>
      </c>
      <c r="X295" s="20"/>
      <c r="Y295" s="20"/>
      <c r="Z295" s="20"/>
      <c r="AA295" s="20"/>
      <c r="AB295" s="20"/>
      <c r="AC295" s="20"/>
      <c r="AD295" s="20"/>
      <c r="AE295" s="20"/>
      <c r="AF295" s="20" t="str">
        <v>未知</v>
      </c>
      <c r="AG295" s="20" t="str">
        <v>-</v>
      </c>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t="str">
        <v>【9体142】</v>
      </c>
      <c r="CU295" s="20" t="str">
        <v>体验营_直播</v>
      </c>
      <c r="CV295" s="20" t="str">
        <v>渠道_公众号_关注后+关键词</v>
      </c>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row>
    <row r="296">
      <c r="A296" s="20" t="str">
        <v>CJY蔡🌳</v>
      </c>
      <c r="B296" s="20" t="str">
        <v>【9体142】 CJY蔡?</v>
      </c>
      <c r="C296" s="20" t="str">
        <v>B0523_3C9E92F3FA06297A8F72D37CD239466D5194F219CF554649F1C4F9C615435A82_D2064</v>
      </c>
      <c r="D296" s="20" t="str">
        <v>未流失</v>
      </c>
      <c r="E296" s="22"/>
      <c r="F296" s="20" t="str">
        <v>个人微信</v>
      </c>
      <c r="G296" s="20" t="str">
        <v>鱼丸115</v>
      </c>
      <c r="H296" s="20" t="str">
        <v>生财有术</v>
      </c>
      <c r="I296" s="20">
        <v>0</v>
      </c>
      <c r="J296" s="20">
        <v>0</v>
      </c>
      <c r="K296" s="22" t="str">
        <v>-</v>
      </c>
      <c r="L296" s="20" t="str">
        <v>渠道_用户分销_歌子师姐,【9体142】</v>
      </c>
      <c r="M296" s="20" t="str">
        <v>-</v>
      </c>
      <c r="N296" s="22">
        <v>46081.500706018516</v>
      </c>
      <c r="O296" s="20" t="str">
        <v>-</v>
      </c>
      <c r="P296" s="20" t="str">
        <v>其他渠道</v>
      </c>
      <c r="Q296" s="20" t="str">
        <v>扫描二维码</v>
      </c>
      <c r="R296" s="20" t="str">
        <v>o917H0gZo66ydLgS3EJKHJumg4jc</v>
      </c>
      <c r="S296" s="20" t="str">
        <v>wmElzPCwAAqcnIMuxZ7zS6GInCu3PxNw</v>
      </c>
      <c r="T296" s="20" t="str">
        <v>-</v>
      </c>
      <c r="U296" s="20"/>
      <c r="V296" s="20"/>
      <c r="W296" s="20" t="str">
        <v>B0523_3C9E92F3FA06297A8F72D37CD239466D5194F219CF554649F1C4F9C615435A82_D2064</v>
      </c>
      <c r="X296" s="20"/>
      <c r="Y296" s="20"/>
      <c r="Z296" s="20"/>
      <c r="AA296" s="20"/>
      <c r="AB296" s="20"/>
      <c r="AC296" s="20"/>
      <c r="AD296" s="20"/>
      <c r="AE296" s="20"/>
      <c r="AF296" s="20" t="str">
        <v>未知</v>
      </c>
      <c r="AG296" s="20" t="str">
        <v>-</v>
      </c>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t="str">
        <v>渠道_用户分销_歌子师姐</v>
      </c>
      <c r="CF296" s="20"/>
      <c r="CG296" s="20"/>
      <c r="CH296" s="20"/>
      <c r="CI296" s="20"/>
      <c r="CJ296" s="20"/>
      <c r="CK296" s="20"/>
      <c r="CL296" s="20"/>
      <c r="CM296" s="20"/>
      <c r="CN296" s="20"/>
      <c r="CO296" s="20"/>
      <c r="CP296" s="20"/>
      <c r="CQ296" s="20"/>
      <c r="CR296" s="20"/>
      <c r="CS296" s="20"/>
      <c r="CT296" s="20" t="str">
        <v>【9体142】</v>
      </c>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row>
    <row r="297">
      <c r="A297" s="20" t="str">
        <v>月亮</v>
      </c>
      <c r="B297" s="20" t="str">
        <v>问 【9体142】 月亮</v>
      </c>
      <c r="C297" s="21">
        <v>46081</v>
      </c>
      <c r="D297" s="20" t="str">
        <v>未流失</v>
      </c>
      <c r="E297" s="22"/>
      <c r="F297" s="20" t="str">
        <v>个人微信</v>
      </c>
      <c r="G297" s="20" t="str">
        <v>鱼丸115</v>
      </c>
      <c r="H297" s="20" t="str">
        <v>生财有术</v>
      </c>
      <c r="I297" s="20">
        <v>0</v>
      </c>
      <c r="J297" s="20">
        <v>0</v>
      </c>
      <c r="K297" s="22" t="str">
        <v>-</v>
      </c>
      <c r="L297" s="20" t="str">
        <v>用户_新手期,体验卡,问卷_已填,渠道_用户分销_篮子🍀,【9体142】</v>
      </c>
      <c r="M297" s="20" t="str">
        <v>-</v>
      </c>
      <c r="N297" s="22">
        <v>46081.50976851852</v>
      </c>
      <c r="O297" s="20" t="str">
        <v>-</v>
      </c>
      <c r="P297" s="20" t="str">
        <v>其他渠道</v>
      </c>
      <c r="Q297" s="20" t="str">
        <v>扫描二维码</v>
      </c>
      <c r="R297" s="20" t="str">
        <v>o917H0kXmv6P7upwSrhhRzJ4fxqU</v>
      </c>
      <c r="S297" s="20" t="str">
        <v>wmElzPCwAA95Z7qAKefroz8j6C-45iXw</v>
      </c>
      <c r="T297" s="20" t="str">
        <v>-</v>
      </c>
      <c r="U297" s="20"/>
      <c r="V297" s="20"/>
      <c r="W297" s="21">
        <v>46081</v>
      </c>
      <c r="X297" s="20"/>
      <c r="Y297" s="20"/>
      <c r="Z297" s="20"/>
      <c r="AA297" s="20"/>
      <c r="AB297" s="20"/>
      <c r="AC297" s="20"/>
      <c r="AD297" s="20"/>
      <c r="AE297" s="20"/>
      <c r="AF297" s="20" t="str">
        <v>未知</v>
      </c>
      <c r="AG297" s="20" t="str">
        <v>-</v>
      </c>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t="str">
        <v>渠道_用户分销_篮子🍀</v>
      </c>
      <c r="CF297" s="20" t="str">
        <v>用户_新手期</v>
      </c>
      <c r="CG297" s="20"/>
      <c r="CH297" s="20"/>
      <c r="CI297" s="20"/>
      <c r="CJ297" s="20"/>
      <c r="CK297" s="20"/>
      <c r="CL297" s="20"/>
      <c r="CM297" s="20"/>
      <c r="CN297" s="20"/>
      <c r="CO297" s="20"/>
      <c r="CP297" s="20" t="str">
        <v>问卷_已填</v>
      </c>
      <c r="CQ297" s="20"/>
      <c r="CR297" s="20" t="str">
        <v>体验卡</v>
      </c>
      <c r="CS297" s="20"/>
      <c r="CT297" s="20" t="str">
        <v>【9体142】</v>
      </c>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row>
    <row r="298">
      <c r="A298" s="20" t="str">
        <v>六号</v>
      </c>
      <c r="B298" s="20" t="str">
        <v>【9体142】 六号</v>
      </c>
      <c r="C298" s="21" t="str">
        <v>B0523_3D7C3EB26CE1E23ACA9D6B5CB946208F5194F219CF554649F1C4F9C615435A82_D2064</v>
      </c>
      <c r="D298" s="20" t="str">
        <v>未流失</v>
      </c>
      <c r="E298" s="20"/>
      <c r="F298" s="20" t="str">
        <v>个人微信</v>
      </c>
      <c r="G298" s="20" t="str">
        <v>鱼丸115</v>
      </c>
      <c r="H298" s="20" t="str">
        <v>生财有术</v>
      </c>
      <c r="I298" s="20">
        <v>0</v>
      </c>
      <c r="J298" s="20">
        <v>0</v>
      </c>
      <c r="K298" s="22" t="str">
        <v>-</v>
      </c>
      <c r="L298" s="20" t="str">
        <v>渠道_公众号_关注后+关键词,【9体142】,体验营_直播</v>
      </c>
      <c r="M298" s="20" t="str">
        <v>-</v>
      </c>
      <c r="N298" s="22">
        <v>46081.51466435185</v>
      </c>
      <c r="O298" s="20" t="str">
        <v>-</v>
      </c>
      <c r="P298" s="20" t="str">
        <v>通过渠道码 公众号-关注后参与+关键词回复 添加</v>
      </c>
      <c r="Q298" s="20" t="str">
        <v>扫描二维码</v>
      </c>
      <c r="R298" s="20" t="str">
        <v>o917H0qROgkTK0R957lUZeFSEIL0</v>
      </c>
      <c r="S298" s="20" t="str">
        <v>wmElzPCwAAwC4wbv7xooqhbqplNEaT4w</v>
      </c>
      <c r="T298" s="20" t="str">
        <v>-</v>
      </c>
      <c r="U298" s="20"/>
      <c r="V298" s="20"/>
      <c r="W298" s="21" t="str">
        <v>B0523_3D7C3EB26CE1E23ACA9D6B5CB946208F5194F219CF554649F1C4F9C615435A82_D2064</v>
      </c>
      <c r="X298" s="20"/>
      <c r="Y298" s="20"/>
      <c r="Z298" s="20"/>
      <c r="AA298" s="20"/>
      <c r="AB298" s="20"/>
      <c r="AC298" s="20"/>
      <c r="AD298" s="20"/>
      <c r="AE298" s="20"/>
      <c r="AF298" s="20" t="str">
        <v>未知</v>
      </c>
      <c r="AG298" s="20" t="str">
        <v>-</v>
      </c>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t="str">
        <v>【9体142】</v>
      </c>
      <c r="CU298" s="20" t="str">
        <v>体验营_直播</v>
      </c>
      <c r="CV298" s="20" t="str">
        <v>渠道_公众号_关注后+关键词</v>
      </c>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row>
    <row r="299">
      <c r="A299" s="20" t="str">
        <v>Dennis</v>
      </c>
      <c r="B299" s="20" t="str">
        <v>【9体142】 Dennis</v>
      </c>
      <c r="C299" s="20" t="str">
        <v>B0523_98E6DA683D21A9F65F7A03AAFAD1E8915194F219CF554649F1C4F9C615435A82_D2064</v>
      </c>
      <c r="D299" s="20" t="str">
        <v>未流失</v>
      </c>
      <c r="E299" s="22"/>
      <c r="F299" s="20" t="str">
        <v>个人微信</v>
      </c>
      <c r="G299" s="20" t="str">
        <v>鱼丸115</v>
      </c>
      <c r="H299" s="20" t="str">
        <v>生财有术</v>
      </c>
      <c r="I299" s="20">
        <v>0</v>
      </c>
      <c r="J299" s="20">
        <v>0</v>
      </c>
      <c r="K299" s="22" t="str">
        <v>-</v>
      </c>
      <c r="L299" s="20" t="str">
        <v>渠道_用户分销_悦悦子的可视化,体验卡,【9进142】,【9体142】</v>
      </c>
      <c r="M299" s="20" t="str">
        <v>-</v>
      </c>
      <c r="N299" s="22">
        <v>46081.522627314815</v>
      </c>
      <c r="O299" s="20" t="str">
        <v>-</v>
      </c>
      <c r="P299" s="20" t="str">
        <v>其他渠道</v>
      </c>
      <c r="Q299" s="20" t="str">
        <v>扫描二维码</v>
      </c>
      <c r="R299" s="20" t="str">
        <v>o917H0hYZTuBQG5Oyi36lAmoV8lE</v>
      </c>
      <c r="S299" s="20" t="str">
        <v>wmElzPCwAAp5f01xTNrtO9bN8jHde49A</v>
      </c>
      <c r="T299" s="20" t="str">
        <v>-</v>
      </c>
      <c r="U299" s="20"/>
      <c r="V299" s="20"/>
      <c r="W299" s="20" t="str">
        <v>B0523_98E6DA683D21A9F65F7A03AAFAD1E8915194F219CF554649F1C4F9C615435A82_D2064</v>
      </c>
      <c r="X299" s="20"/>
      <c r="Y299" s="20"/>
      <c r="Z299" s="20"/>
      <c r="AA299" s="20"/>
      <c r="AB299" s="20"/>
      <c r="AC299" s="20"/>
      <c r="AD299" s="20"/>
      <c r="AE299" s="20"/>
      <c r="AF299" s="20" t="str">
        <v>未知</v>
      </c>
      <c r="AG299" s="20" t="str">
        <v>-</v>
      </c>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t="str">
        <v>渠道_用户分销_悦悦子的可视化</v>
      </c>
      <c r="CF299" s="20"/>
      <c r="CG299" s="20"/>
      <c r="CH299" s="20"/>
      <c r="CI299" s="20"/>
      <c r="CJ299" s="20"/>
      <c r="CK299" s="20"/>
      <c r="CL299" s="20" t="str">
        <v>【9进142】</v>
      </c>
      <c r="CM299" s="20"/>
      <c r="CN299" s="20"/>
      <c r="CO299" s="20"/>
      <c r="CP299" s="20"/>
      <c r="CQ299" s="20"/>
      <c r="CR299" s="20" t="str">
        <v>体验卡</v>
      </c>
      <c r="CS299" s="20"/>
      <c r="CT299" s="20" t="str">
        <v>【9体142】</v>
      </c>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row>
    <row r="300">
      <c r="A300" s="20" t="str">
        <v>自知</v>
      </c>
      <c r="B300" s="20" t="str">
        <v>问 【9体142】 自知</v>
      </c>
      <c r="C300" s="20" t="str">
        <v>B0523_4107681DBF7369BAE805CC1FED6480CA5194F219CF554649F1C4F9C615435A82_D2064</v>
      </c>
      <c r="D300" s="20" t="str">
        <v>未流失</v>
      </c>
      <c r="E300" s="20"/>
      <c r="F300" s="20" t="str">
        <v>个人微信</v>
      </c>
      <c r="G300" s="20" t="str">
        <v>鱼丸115</v>
      </c>
      <c r="H300" s="20" t="str">
        <v>生财有术</v>
      </c>
      <c r="I300" s="20">
        <v>0</v>
      </c>
      <c r="J300" s="20">
        <v>0</v>
      </c>
      <c r="K300" s="22" t="str">
        <v>-</v>
      </c>
      <c r="L300" s="20" t="str">
        <v>公众号_种草文,问卷_已填,【9体142】,用户_探索期,【9进142】,体验卡</v>
      </c>
      <c r="M300" s="20" t="str">
        <v>-</v>
      </c>
      <c r="N300" s="22">
        <v>46081.577256944445</v>
      </c>
      <c r="O300" s="20" t="str">
        <v>-</v>
      </c>
      <c r="P300" s="20" t="str">
        <v>通过渠道码 公众号_种草文 添加</v>
      </c>
      <c r="Q300" s="20" t="str">
        <v>扫描二维码</v>
      </c>
      <c r="R300" s="20" t="str">
        <v>o917H0rPLIL3q93jn5hQ2zU9YZWE</v>
      </c>
      <c r="S300" s="20" t="str">
        <v>wmElzPCwAADQSZE4AFan_5JsettR388A</v>
      </c>
      <c r="T300" s="20" t="str">
        <v>-</v>
      </c>
      <c r="U300" s="20"/>
      <c r="V300" s="20"/>
      <c r="W300" s="20" t="str">
        <v>B0523_4107681DBF7369BAE805CC1FED6480CA5194F219CF554649F1C4F9C615435A82_D2064</v>
      </c>
      <c r="X300" s="20"/>
      <c r="Y300" s="20"/>
      <c r="Z300" s="20"/>
      <c r="AA300" s="20"/>
      <c r="AB300" s="20"/>
      <c r="AC300" s="20"/>
      <c r="AD300" s="20"/>
      <c r="AE300" s="20"/>
      <c r="AF300" s="20" t="str">
        <v>未知</v>
      </c>
      <c r="AG300" s="20" t="str">
        <v>-</v>
      </c>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t="str">
        <v>用户_探索期</v>
      </c>
      <c r="CG300" s="20"/>
      <c r="CH300" s="20"/>
      <c r="CI300" s="20"/>
      <c r="CJ300" s="20" t="str">
        <v>公众号_种草文</v>
      </c>
      <c r="CK300" s="20"/>
      <c r="CL300" s="20" t="str">
        <v>【9进142】</v>
      </c>
      <c r="CM300" s="20"/>
      <c r="CN300" s="20"/>
      <c r="CO300" s="20"/>
      <c r="CP300" s="20" t="str">
        <v>问卷_已填</v>
      </c>
      <c r="CQ300" s="20"/>
      <c r="CR300" s="20" t="str">
        <v>体验卡</v>
      </c>
      <c r="CS300" s="20"/>
      <c r="CT300" s="20" t="str">
        <v>【9体142】</v>
      </c>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row>
    <row r="301">
      <c r="A301" s="20" t="str">
        <v>Bruce</v>
      </c>
      <c r="B301" s="20" t="str">
        <v>【9体142】 Bruce</v>
      </c>
      <c r="C301" s="21" t="str">
        <v>B0523_E5BDEE68F01514BDFC4A9C1CDFD83C325194F219CF554649F1C4F9C615435A82_D2064</v>
      </c>
      <c r="D301" s="20" t="str">
        <v>未流失</v>
      </c>
      <c r="E301" s="22"/>
      <c r="F301" s="20" t="str">
        <v>个人微信</v>
      </c>
      <c r="G301" s="20" t="str">
        <v>鱼丸115</v>
      </c>
      <c r="H301" s="20" t="str">
        <v>生财有术</v>
      </c>
      <c r="I301" s="20">
        <v>0</v>
      </c>
      <c r="J301" s="20">
        <v>0</v>
      </c>
      <c r="K301" s="22" t="str">
        <v>-</v>
      </c>
      <c r="L301" s="20" t="str">
        <v>渠道_用户分销_Zoe在早睡🌸,【9体142】</v>
      </c>
      <c r="M301" s="20" t="str">
        <v>-</v>
      </c>
      <c r="N301" s="22">
        <v>46081.629594907405</v>
      </c>
      <c r="O301" s="20" t="str">
        <v>-</v>
      </c>
      <c r="P301" s="20" t="str">
        <v>其他渠道</v>
      </c>
      <c r="Q301" s="20" t="str">
        <v>扫描二维码</v>
      </c>
      <c r="R301" s="20" t="str">
        <v>o917H0qZ2bU0W-kNAGsKN6Z-_ZlE</v>
      </c>
      <c r="S301" s="20" t="str">
        <v>wmElzPCwAAMWLQ6LA2Gq9YGooACCZ3Ew</v>
      </c>
      <c r="T301" s="20" t="str">
        <v>-</v>
      </c>
      <c r="U301" s="20"/>
      <c r="V301" s="20"/>
      <c r="W301" s="21" t="str">
        <v>B0523_E5BDEE68F01514BDFC4A9C1CDFD83C325194F219CF554649F1C4F9C615435A82_D2064</v>
      </c>
      <c r="X301" s="20"/>
      <c r="Y301" s="20"/>
      <c r="Z301" s="20"/>
      <c r="AA301" s="20"/>
      <c r="AB301" s="20"/>
      <c r="AC301" s="20"/>
      <c r="AD301" s="20"/>
      <c r="AE301" s="20"/>
      <c r="AF301" s="20" t="str">
        <v>未知</v>
      </c>
      <c r="AG301" s="20" t="str">
        <v>-</v>
      </c>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t="str">
        <v>渠道_用户分销_Zoe在早睡🌸</v>
      </c>
      <c r="CF301" s="20"/>
      <c r="CG301" s="20"/>
      <c r="CH301" s="20"/>
      <c r="CI301" s="20"/>
      <c r="CJ301" s="20"/>
      <c r="CK301" s="20"/>
      <c r="CL301" s="20"/>
      <c r="CM301" s="20"/>
      <c r="CN301" s="20"/>
      <c r="CO301" s="20"/>
      <c r="CP301" s="20"/>
      <c r="CQ301" s="20"/>
      <c r="CR301" s="20"/>
      <c r="CS301" s="20"/>
      <c r="CT301" s="20" t="str">
        <v>【9体142】</v>
      </c>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row>
    <row r="302">
      <c r="A302" s="20" t="str">
        <v>下雨天</v>
      </c>
      <c r="B302" s="20" t="str">
        <v>问 【9体142】 下雨天</v>
      </c>
      <c r="C302" s="20" t="str">
        <v>B0523_64E0D30721C62721ADBD01664BA2F3745194F219CF554649F1C4F9C615435A82_D2064</v>
      </c>
      <c r="D302" s="20" t="str">
        <v>未流失</v>
      </c>
      <c r="E302" s="20"/>
      <c r="F302" s="20" t="str">
        <v>个人微信</v>
      </c>
      <c r="G302" s="20" t="str">
        <v>鱼丸115</v>
      </c>
      <c r="H302" s="20" t="str">
        <v>生财有术</v>
      </c>
      <c r="I302" s="20">
        <v>0</v>
      </c>
      <c r="J302" s="20">
        <v>0</v>
      </c>
      <c r="K302" s="22" t="str">
        <v>-</v>
      </c>
      <c r="L302" s="20" t="str">
        <v>问卷_已填,体验营_直播,渠道_知识星球_搜索引擎,【9体142】,用户_新手期</v>
      </c>
      <c r="M302" s="20" t="str">
        <v>-</v>
      </c>
      <c r="N302" s="22">
        <v>46081.652349537035</v>
      </c>
      <c r="O302" s="20" t="str">
        <v>-</v>
      </c>
      <c r="P302" s="20" t="str">
        <v>通过渠道码 知识星球-搜索引擎 添加</v>
      </c>
      <c r="Q302" s="20" t="str">
        <v>扫描二维码</v>
      </c>
      <c r="R302" s="20" t="str">
        <v>o917H0iaMv09c9viJeYhUMFFDqNM</v>
      </c>
      <c r="S302" s="20" t="str">
        <v>wmElzPCwAAcW59fJymH1vCxiQOcyX13w</v>
      </c>
      <c r="T302" s="20" t="str">
        <v>-</v>
      </c>
      <c r="U302" s="20"/>
      <c r="V302" s="20"/>
      <c r="W302" s="20" t="str">
        <v>B0523_64E0D30721C62721ADBD01664BA2F3745194F219CF554649F1C4F9C615435A82_D2064</v>
      </c>
      <c r="X302" s="20"/>
      <c r="Y302" s="20"/>
      <c r="Z302" s="20"/>
      <c r="AA302" s="20"/>
      <c r="AB302" s="20"/>
      <c r="AC302" s="20"/>
      <c r="AD302" s="20"/>
      <c r="AE302" s="20"/>
      <c r="AF302" s="20" t="str">
        <v>未知</v>
      </c>
      <c r="AG302" s="20" t="str">
        <v>-</v>
      </c>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t="str">
        <v>用户_新手期</v>
      </c>
      <c r="CG302" s="20"/>
      <c r="CH302" s="20"/>
      <c r="CI302" s="20"/>
      <c r="CJ302" s="20"/>
      <c r="CK302" s="20"/>
      <c r="CL302" s="20"/>
      <c r="CM302" s="20"/>
      <c r="CN302" s="20"/>
      <c r="CO302" s="20"/>
      <c r="CP302" s="20" t="str">
        <v>问卷_已填</v>
      </c>
      <c r="CQ302" s="20"/>
      <c r="CR302" s="20"/>
      <c r="CS302" s="20"/>
      <c r="CT302" s="20" t="str">
        <v>【9体142】</v>
      </c>
      <c r="CU302" s="20" t="str">
        <v>体验营_直播</v>
      </c>
      <c r="CV302" s="20" t="str">
        <v>渠道_知识星球_搜索引擎</v>
      </c>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row>
    <row r="303">
      <c r="A303" s="20" t="str">
        <v>一口甜り</v>
      </c>
      <c r="B303" s="20" t="str">
        <v>【9体142】 一口甜り</v>
      </c>
      <c r="C303" s="20" t="str">
        <v>B0523_805354B2B25E33CE29B3A0D78582830D5194F219CF554649F1C4F9C615435A82_D2064</v>
      </c>
      <c r="D303" s="20" t="str">
        <v>未流失</v>
      </c>
      <c r="E303" s="22"/>
      <c r="F303" s="20" t="str">
        <v>个人微信</v>
      </c>
      <c r="G303" s="20" t="str">
        <v>鱼丸115</v>
      </c>
      <c r="H303" s="20" t="str">
        <v>生财有术</v>
      </c>
      <c r="I303" s="20">
        <v>0</v>
      </c>
      <c r="J303" s="20">
        <v>0</v>
      </c>
      <c r="K303" s="22" t="str">
        <v>-</v>
      </c>
      <c r="L303" s="20" t="str">
        <v>渠道_用户分销_冬冬,体验卡,【9体142】</v>
      </c>
      <c r="M303" s="20" t="str">
        <v>-</v>
      </c>
      <c r="N303" s="22">
        <v>46081.66700231482</v>
      </c>
      <c r="O303" s="20" t="str">
        <v>-</v>
      </c>
      <c r="P303" s="20" t="str">
        <v>其他渠道</v>
      </c>
      <c r="Q303" s="20" t="str">
        <v>扫描二维码</v>
      </c>
      <c r="R303" s="20" t="str">
        <v>o917H0o9uAnrCZNr_7jh9VGu1-CM</v>
      </c>
      <c r="S303" s="20" t="str">
        <v>wmElzPCwAAFhrQzZSXV96ernQSyGxEfQ</v>
      </c>
      <c r="T303" s="20" t="str">
        <v>-</v>
      </c>
      <c r="U303" s="20"/>
      <c r="V303" s="20"/>
      <c r="W303" s="20" t="str">
        <v>B0523_805354B2B25E33CE29B3A0D78582830D5194F219CF554649F1C4F9C615435A82_D2064</v>
      </c>
      <c r="X303" s="20"/>
      <c r="Y303" s="20"/>
      <c r="Z303" s="20"/>
      <c r="AA303" s="20"/>
      <c r="AB303" s="20"/>
      <c r="AC303" s="20"/>
      <c r="AD303" s="20"/>
      <c r="AE303" s="20"/>
      <c r="AF303" s="20" t="str">
        <v>未知</v>
      </c>
      <c r="AG303" s="20" t="str">
        <v>-</v>
      </c>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t="str">
        <v>渠道_用户分销_冬冬</v>
      </c>
      <c r="CF303" s="20"/>
      <c r="CG303" s="20"/>
      <c r="CH303" s="20"/>
      <c r="CI303" s="20"/>
      <c r="CJ303" s="20"/>
      <c r="CK303" s="20"/>
      <c r="CL303" s="20"/>
      <c r="CM303" s="20"/>
      <c r="CN303" s="20"/>
      <c r="CO303" s="20"/>
      <c r="CP303" s="20"/>
      <c r="CQ303" s="20"/>
      <c r="CR303" s="20" t="str">
        <v>体验卡</v>
      </c>
      <c r="CS303" s="20"/>
      <c r="CT303" s="20" t="str">
        <v>【9体142】</v>
      </c>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c r="DU303" s="20"/>
    </row>
    <row r="304">
      <c r="A304" s="20" t="str">
        <v>YOU趣|YANG</v>
      </c>
      <c r="B304" s="20" t="str">
        <v>问 【9体142】 YOU趣|YANG</v>
      </c>
      <c r="C304" s="20" t="str">
        <v>B0523_6DE8A4A006CF373E47D6CFD5D9EAAEC75194F219CF554649F1C4F9C615435A82_D2064</v>
      </c>
      <c r="D304" s="20" t="str">
        <v>未流失</v>
      </c>
      <c r="E304" s="22"/>
      <c r="F304" s="20" t="str">
        <v>个人微信</v>
      </c>
      <c r="G304" s="20" t="str">
        <v>鱼丸115</v>
      </c>
      <c r="H304" s="20" t="str">
        <v>生财有术</v>
      </c>
      <c r="I304" s="20">
        <v>0</v>
      </c>
      <c r="J304" s="20">
        <v>0</v>
      </c>
      <c r="K304" s="22" t="str">
        <v>-</v>
      </c>
      <c r="L304" s="20" t="str">
        <v>渠道_视频号_生财的朋友们,【9体142】,【9进142】,体验卡,问卷_已填,用户_探索期</v>
      </c>
      <c r="M304" s="20" t="str">
        <v>-</v>
      </c>
      <c r="N304" s="22">
        <v>46081.68241898148</v>
      </c>
      <c r="O304" s="20" t="str">
        <v>-</v>
      </c>
      <c r="P304" s="20" t="str">
        <v>通过渠道码 视频号：生财的朋友们 添加</v>
      </c>
      <c r="Q304" s="20" t="str">
        <v>扫描二维码</v>
      </c>
      <c r="R304" s="20" t="str">
        <v>o917H0tBqD26Idq9vaWhPhnHcE5Q</v>
      </c>
      <c r="S304" s="20" t="str">
        <v>wmElzPCwAANwywdjjp4BUisQzcm6x00g</v>
      </c>
      <c r="T304" s="20" t="str">
        <v>-</v>
      </c>
      <c r="U304" s="20"/>
      <c r="V304" s="20"/>
      <c r="W304" s="20" t="str">
        <v>B0523_6DE8A4A006CF373E47D6CFD5D9EAAEC75194F219CF554649F1C4F9C615435A82_D2064</v>
      </c>
      <c r="X304" s="20"/>
      <c r="Y304" s="20"/>
      <c r="Z304" s="20"/>
      <c r="AA304" s="20"/>
      <c r="AB304" s="20"/>
      <c r="AC304" s="20"/>
      <c r="AD304" s="20"/>
      <c r="AE304" s="20"/>
      <c r="AF304" s="20" t="str">
        <v>未知</v>
      </c>
      <c r="AG304" s="20" t="str">
        <v>-</v>
      </c>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t="str">
        <v>用户_探索期</v>
      </c>
      <c r="CG304" s="20"/>
      <c r="CH304" s="20"/>
      <c r="CI304" s="20"/>
      <c r="CJ304" s="20"/>
      <c r="CK304" s="20" t="str">
        <v>渠道_视频号_生财的朋友们</v>
      </c>
      <c r="CL304" s="20" t="str">
        <v>【9进142】</v>
      </c>
      <c r="CM304" s="20"/>
      <c r="CN304" s="20"/>
      <c r="CO304" s="20"/>
      <c r="CP304" s="20" t="str">
        <v>问卷_已填</v>
      </c>
      <c r="CQ304" s="20"/>
      <c r="CR304" s="20" t="str">
        <v>体验卡</v>
      </c>
      <c r="CS304" s="20"/>
      <c r="CT304" s="20" t="str">
        <v>【9体142】</v>
      </c>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c r="DU304" s="20"/>
    </row>
    <row r="305">
      <c r="A305" s="20" t="str">
        <v>独凉西风</v>
      </c>
      <c r="B305" s="20" t="str">
        <v>【9体142】 独凉西风</v>
      </c>
      <c r="C305" s="20" t="str">
        <v>B0523_F317207E8B9F31221D8B11169A52FB095194F219CF554649F1C4F9C615435A82_D2064</v>
      </c>
      <c r="D305" s="20" t="str">
        <v>未流失</v>
      </c>
      <c r="E305" s="22"/>
      <c r="F305" s="20" t="str">
        <v>个人微信</v>
      </c>
      <c r="G305" s="20" t="str">
        <v>鱼丸115</v>
      </c>
      <c r="H305" s="20" t="str">
        <v>生财有术</v>
      </c>
      <c r="I305" s="20">
        <v>0</v>
      </c>
      <c r="J305" s="20">
        <v>0</v>
      </c>
      <c r="K305" s="22" t="str">
        <v>-</v>
      </c>
      <c r="L305" s="20" t="str">
        <v>【9体142】,【9进142】,体验卡,渠道_用户分销_平老板</v>
      </c>
      <c r="M305" s="20" t="str">
        <v>-</v>
      </c>
      <c r="N305" s="22">
        <v>46081.69193287037</v>
      </c>
      <c r="O305" s="20" t="str">
        <v>-</v>
      </c>
      <c r="P305" s="20" t="str">
        <v>其他渠道</v>
      </c>
      <c r="Q305" s="20" t="str">
        <v>扫描二维码</v>
      </c>
      <c r="R305" s="20" t="str">
        <v>o917H0m5zfzqFhBW_MFr6WWfRoLE</v>
      </c>
      <c r="S305" s="20" t="str">
        <v>wmElzPCwAAn2NHsaw5NCkaaFiWnlztxQ</v>
      </c>
      <c r="T305" s="20" t="str">
        <v>-</v>
      </c>
      <c r="U305" s="20"/>
      <c r="V305" s="20"/>
      <c r="W305" s="20" t="str">
        <v>B0523_F317207E8B9F31221D8B11169A52FB095194F219CF554649F1C4F9C615435A82_D2064</v>
      </c>
      <c r="X305" s="20"/>
      <c r="Y305" s="20"/>
      <c r="Z305" s="20"/>
      <c r="AA305" s="20"/>
      <c r="AB305" s="20"/>
      <c r="AC305" s="20"/>
      <c r="AD305" s="20"/>
      <c r="AE305" s="20"/>
      <c r="AF305" s="20" t="str">
        <v>未知</v>
      </c>
      <c r="AG305" s="20" t="str">
        <v>-</v>
      </c>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t="str">
        <v>渠道_用户分销_平老板</v>
      </c>
      <c r="CF305" s="20"/>
      <c r="CG305" s="20"/>
      <c r="CH305" s="20"/>
      <c r="CI305" s="20"/>
      <c r="CJ305" s="20"/>
      <c r="CK305" s="20"/>
      <c r="CL305" s="20" t="str">
        <v>【9进142】</v>
      </c>
      <c r="CM305" s="20"/>
      <c r="CN305" s="20"/>
      <c r="CO305" s="20"/>
      <c r="CP305" s="20"/>
      <c r="CQ305" s="20"/>
      <c r="CR305" s="20" t="str">
        <v>体验卡</v>
      </c>
      <c r="CS305" s="20"/>
      <c r="CT305" s="20" t="str">
        <v>【9体142】</v>
      </c>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c r="DU305" s="20"/>
    </row>
    <row r="306">
      <c r="A306" s="20" t="str">
        <v>๑李不羁</v>
      </c>
      <c r="B306" s="20" t="str">
        <v>【9体142】 ๑李不羁</v>
      </c>
      <c r="C306" s="20" t="str">
        <v>B0523_E863F9B31ABA2AEC42F9E0A72047FC495194F219CF554649F1C4F9C615435A82_D2064</v>
      </c>
      <c r="D306" s="20" t="str">
        <v>未流失</v>
      </c>
      <c r="E306" s="22"/>
      <c r="F306" s="20" t="str">
        <v>个人微信</v>
      </c>
      <c r="G306" s="20" t="str">
        <v>鱼丸115</v>
      </c>
      <c r="H306" s="20" t="str">
        <v>生财有术</v>
      </c>
      <c r="I306" s="20">
        <v>0</v>
      </c>
      <c r="J306" s="20">
        <v>0</v>
      </c>
      <c r="K306" s="22" t="str">
        <v>-</v>
      </c>
      <c r="L306" s="20" t="str">
        <v>【9体142】,渠道_用户分销_李子慕</v>
      </c>
      <c r="M306" s="20" t="str">
        <v>-</v>
      </c>
      <c r="N306" s="22">
        <v>46081.70278935185</v>
      </c>
      <c r="O306" s="20" t="str">
        <v>-</v>
      </c>
      <c r="P306" s="20" t="str">
        <v>其他渠道</v>
      </c>
      <c r="Q306" s="20" t="str">
        <v>扫描二维码</v>
      </c>
      <c r="R306" s="20" t="str">
        <v>o917H0tTKvF9PpdIICQ5ytqb5HvU</v>
      </c>
      <c r="S306" s="20" t="str">
        <v>wmElzPCwAAj7U9G3_F4w1CE-MuhMy_Qw</v>
      </c>
      <c r="T306" s="20" t="str">
        <v>-</v>
      </c>
      <c r="U306" s="20"/>
      <c r="V306" s="20"/>
      <c r="W306" s="20" t="str">
        <v>B0523_E863F9B31ABA2AEC42F9E0A72047FC495194F219CF554649F1C4F9C615435A82_D2064</v>
      </c>
      <c r="X306" s="20"/>
      <c r="Y306" s="20"/>
      <c r="Z306" s="20"/>
      <c r="AA306" s="20"/>
      <c r="AB306" s="20"/>
      <c r="AC306" s="20"/>
      <c r="AD306" s="20"/>
      <c r="AE306" s="20"/>
      <c r="AF306" s="20" t="str">
        <v>未知</v>
      </c>
      <c r="AG306" s="20" t="str">
        <v>-</v>
      </c>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t="str">
        <v>渠道_用户分销_李子慕</v>
      </c>
      <c r="CF306" s="20"/>
      <c r="CG306" s="20"/>
      <c r="CH306" s="20"/>
      <c r="CI306" s="20"/>
      <c r="CJ306" s="20"/>
      <c r="CK306" s="20"/>
      <c r="CL306" s="20"/>
      <c r="CM306" s="20"/>
      <c r="CN306" s="20"/>
      <c r="CO306" s="20"/>
      <c r="CP306" s="20"/>
      <c r="CQ306" s="20"/>
      <c r="CR306" s="20"/>
      <c r="CS306" s="20"/>
      <c r="CT306" s="20" t="str">
        <v>【9体142】</v>
      </c>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c r="DU306" s="20"/>
    </row>
    <row r="307">
      <c r="A307" s="20" t="str">
        <v>小囡</v>
      </c>
      <c r="B307" s="20" t="str">
        <v>【9体142】 小囡</v>
      </c>
      <c r="C307" s="20" t="str">
        <v>B0523_03009C5A4F271A78910E6371B0347C475194F219CF554649F1C4F9C615435A82_D2064</v>
      </c>
      <c r="D307" s="20" t="str">
        <v>未流失</v>
      </c>
      <c r="E307" s="22"/>
      <c r="F307" s="20" t="str">
        <v>个人微信</v>
      </c>
      <c r="G307" s="20" t="str">
        <v>鱼丸115</v>
      </c>
      <c r="H307" s="20" t="str">
        <v>生财有术</v>
      </c>
      <c r="I307" s="20">
        <v>0</v>
      </c>
      <c r="J307" s="20">
        <v>0</v>
      </c>
      <c r="K307" s="22" t="str">
        <v>-</v>
      </c>
      <c r="L307" s="20" t="str">
        <v>【9体142】,体验卡,渠道_用户分销_司徒K</v>
      </c>
      <c r="M307" s="20" t="str">
        <v>-</v>
      </c>
      <c r="N307" s="22">
        <v>46081.70480324074</v>
      </c>
      <c r="O307" s="20" t="str">
        <v>-</v>
      </c>
      <c r="P307" s="20" t="str">
        <v>其他渠道</v>
      </c>
      <c r="Q307" s="20" t="str">
        <v>扫描二维码</v>
      </c>
      <c r="R307" s="20" t="str">
        <v>o917H0tSD3nXeAH3VAFcrbrRPzp4</v>
      </c>
      <c r="S307" s="20" t="str">
        <v>wmElzPCwAAYGtJScKYSHkUlOAL5EmDcA</v>
      </c>
      <c r="T307" s="20" t="str">
        <v>-</v>
      </c>
      <c r="U307" s="20"/>
      <c r="V307" s="20"/>
      <c r="W307" s="20" t="str">
        <v>B0523_03009C5A4F271A78910E6371B0347C475194F219CF554649F1C4F9C615435A82_D2064</v>
      </c>
      <c r="X307" s="20"/>
      <c r="Y307" s="20"/>
      <c r="Z307" s="20"/>
      <c r="AA307" s="20"/>
      <c r="AB307" s="20"/>
      <c r="AC307" s="20"/>
      <c r="AD307" s="20"/>
      <c r="AE307" s="20"/>
      <c r="AF307" s="20" t="str">
        <v>未知</v>
      </c>
      <c r="AG307" s="20" t="str">
        <v>-</v>
      </c>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t="str">
        <v>渠道_用户分销_司徒K</v>
      </c>
      <c r="CF307" s="20"/>
      <c r="CG307" s="20"/>
      <c r="CH307" s="20"/>
      <c r="CI307" s="20"/>
      <c r="CJ307" s="20"/>
      <c r="CK307" s="20"/>
      <c r="CL307" s="20"/>
      <c r="CM307" s="20"/>
      <c r="CN307" s="20"/>
      <c r="CO307" s="20"/>
      <c r="CP307" s="20"/>
      <c r="CQ307" s="20"/>
      <c r="CR307" s="20" t="str">
        <v>体验卡</v>
      </c>
      <c r="CS307" s="20"/>
      <c r="CT307" s="20" t="str">
        <v>【9体142】</v>
      </c>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c r="DU307" s="20"/>
    </row>
    <row r="308">
      <c r="A308" s="20" t="str">
        <v>海棠壹号院🎏🎏Julia严晓君</v>
      </c>
      <c r="B308" s="20" t="str">
        <v>问 【9体142】 海棠壹号院??Jul</v>
      </c>
      <c r="C308" s="20" t="str">
        <v>B0523_6677A0A8EF2DF7293F30EDDF374D5CBB5194F219CF554649F1C4F9C615435A82_D2064</v>
      </c>
      <c r="D308" s="20" t="str">
        <v>未流失</v>
      </c>
      <c r="E308" s="22"/>
      <c r="F308" s="20" t="str">
        <v>个人微信</v>
      </c>
      <c r="G308" s="20" t="str">
        <v>鱼丸115</v>
      </c>
      <c r="H308" s="20" t="str">
        <v>生财有术</v>
      </c>
      <c r="I308" s="20">
        <v>0</v>
      </c>
      <c r="J308" s="20">
        <v>0</v>
      </c>
      <c r="K308" s="22" t="str">
        <v>-</v>
      </c>
      <c r="L308" s="20" t="str">
        <v>体验卡,问卷_已填,用户_探索期,渠道_知识星球_搜索引擎,【9体142】,体验营_直播</v>
      </c>
      <c r="M308" s="20" t="str">
        <v>-</v>
      </c>
      <c r="N308" s="22">
        <v>46081.706030092595</v>
      </c>
      <c r="O308" s="20" t="str">
        <v>-</v>
      </c>
      <c r="P308" s="20" t="str">
        <v>通过渠道码 知识星球-搜索引擎 添加</v>
      </c>
      <c r="Q308" s="20" t="str">
        <v>扫描二维码</v>
      </c>
      <c r="R308" s="20" t="str">
        <v>o917H0upTILo5TwrP5xeJkYsi3ss</v>
      </c>
      <c r="S308" s="20" t="str">
        <v>wmElzPCwAADQbPMwyDls9Zr7kSw5GBIw</v>
      </c>
      <c r="T308" s="20" t="str">
        <v>-</v>
      </c>
      <c r="U308" s="20"/>
      <c r="V308" s="20"/>
      <c r="W308" s="20" t="str">
        <v>B0523_6677A0A8EF2DF7293F30EDDF374D5CBB5194F219CF554649F1C4F9C615435A82_D2064</v>
      </c>
      <c r="X308" s="20"/>
      <c r="Y308" s="20"/>
      <c r="Z308" s="20"/>
      <c r="AA308" s="20"/>
      <c r="AB308" s="20"/>
      <c r="AC308" s="20"/>
      <c r="AD308" s="20"/>
      <c r="AE308" s="20"/>
      <c r="AF308" s="20" t="str">
        <v>未知</v>
      </c>
      <c r="AG308" s="20" t="str">
        <v>-</v>
      </c>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t="str">
        <v>用户_探索期</v>
      </c>
      <c r="CG308" s="20"/>
      <c r="CH308" s="20"/>
      <c r="CI308" s="20"/>
      <c r="CJ308" s="20"/>
      <c r="CK308" s="20"/>
      <c r="CL308" s="20"/>
      <c r="CM308" s="20"/>
      <c r="CN308" s="20"/>
      <c r="CO308" s="20"/>
      <c r="CP308" s="20" t="str">
        <v>问卷_已填</v>
      </c>
      <c r="CQ308" s="20"/>
      <c r="CR308" s="20" t="str">
        <v>体验卡</v>
      </c>
      <c r="CS308" s="20"/>
      <c r="CT308" s="20" t="str">
        <v>【9体142】</v>
      </c>
      <c r="CU308" s="20" t="str">
        <v>体验营_直播</v>
      </c>
      <c r="CV308" s="20" t="str">
        <v>渠道_知识星球_搜索引擎</v>
      </c>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c r="DU308" s="20"/>
    </row>
    <row r="309">
      <c r="A309" s="20" t="str">
        <v>大男孩🏻</v>
      </c>
      <c r="B309" s="20" t="str">
        <v>问 【9】【9体142】 大男孩?</v>
      </c>
      <c r="C309" s="21" t="str">
        <v>B0523_C017A27149BF9B506518BADD1619C5775194F219CF554649F1C4F9C615435A82_D2064</v>
      </c>
      <c r="D309" s="20" t="str">
        <v>未流失</v>
      </c>
      <c r="E309" s="22"/>
      <c r="F309" s="20" t="str">
        <v>个人微信</v>
      </c>
      <c r="G309" s="20" t="str">
        <v>鱼丸115</v>
      </c>
      <c r="H309" s="20" t="str">
        <v>生财有术</v>
      </c>
      <c r="I309" s="20">
        <v>0</v>
      </c>
      <c r="J309" s="20">
        <v>0</v>
      </c>
      <c r="K309" s="22" t="str">
        <v>-</v>
      </c>
      <c r="L309" s="20" t="str">
        <v>【9进142】,公众号_种草文,问卷_已填,会员_7,用户_新手期,【9体142】</v>
      </c>
      <c r="M309" s="20" t="str">
        <v>-</v>
      </c>
      <c r="N309" s="22">
        <v>46081.71702546296</v>
      </c>
      <c r="O309" s="20" t="str">
        <v>-</v>
      </c>
      <c r="P309" s="20" t="str">
        <v>通过渠道码 公众号_种草文 添加</v>
      </c>
      <c r="Q309" s="20" t="str">
        <v>扫描二维码</v>
      </c>
      <c r="R309" s="20" t="str">
        <v>o917H0mtpNwSDuHu-Ns0k9dHdWHU</v>
      </c>
      <c r="S309" s="20" t="str">
        <v>wmElzPCwAA1Jlp4dN6g16x_lVbJ7OHxA</v>
      </c>
      <c r="T309" s="21" t="str">
        <v>-</v>
      </c>
      <c r="U309" s="20"/>
      <c r="V309" s="20"/>
      <c r="W309" s="21" t="str">
        <v>B0523_C017A27149BF9B506518BADD1619C5775194F219CF554649F1C4F9C615435A82_D2064</v>
      </c>
      <c r="X309" s="20"/>
      <c r="Y309" s="20"/>
      <c r="Z309" s="20"/>
      <c r="AA309" s="20"/>
      <c r="AB309" s="20"/>
      <c r="AC309" s="20"/>
      <c r="AD309" s="20"/>
      <c r="AE309" s="20"/>
      <c r="AF309" s="20" t="str">
        <v>未知</v>
      </c>
      <c r="AG309" s="20" t="str">
        <v>-</v>
      </c>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t="str">
        <v>用户_新手期</v>
      </c>
      <c r="CG309" s="20"/>
      <c r="CH309" s="20"/>
      <c r="CI309" s="20"/>
      <c r="CJ309" s="20" t="str">
        <v>公众号_种草文</v>
      </c>
      <c r="CK309" s="20"/>
      <c r="CL309" s="20" t="str">
        <v>【9进142】</v>
      </c>
      <c r="CM309" s="20"/>
      <c r="CN309" s="20"/>
      <c r="CO309" s="20"/>
      <c r="CP309" s="20" t="str">
        <v>问卷_已填</v>
      </c>
      <c r="CQ309" s="20"/>
      <c r="CR309" s="20" t="str">
        <v>会员_7</v>
      </c>
      <c r="CS309" s="20"/>
      <c r="CT309" s="20" t="str">
        <v>【9体142】</v>
      </c>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c r="DU309" s="20"/>
    </row>
    <row r="310">
      <c r="A310" s="20" t="str">
        <v>飞哥</v>
      </c>
      <c r="B310" s="20" t="str">
        <v>【9体142】 飞哥</v>
      </c>
      <c r="C310" s="21" t="str">
        <v>B0523_FF2910882E19EDDB94F91DD3D602557E5194F219CF554649F1C4F9C615435A82_D2064</v>
      </c>
      <c r="D310" s="20" t="str">
        <v>未流失</v>
      </c>
      <c r="E310" s="22"/>
      <c r="F310" s="20" t="str">
        <v>个人微信</v>
      </c>
      <c r="G310" s="20" t="str">
        <v>鱼丸115</v>
      </c>
      <c r="H310" s="20" t="str">
        <v>生财有术</v>
      </c>
      <c r="I310" s="20">
        <v>0</v>
      </c>
      <c r="J310" s="20">
        <v>0</v>
      </c>
      <c r="K310" s="22" t="str">
        <v>-</v>
      </c>
      <c r="L310" s="20" t="str">
        <v>渠道_公众号_关注后+关键词,【9体142】,体验营_直播</v>
      </c>
      <c r="M310" s="20" t="str">
        <v>-</v>
      </c>
      <c r="N310" s="22">
        <v>46081.74952546296</v>
      </c>
      <c r="O310" s="20" t="str">
        <v>-</v>
      </c>
      <c r="P310" s="20" t="str">
        <v>通过渠道码 公众号-关注后参与+关键词回复 添加</v>
      </c>
      <c r="Q310" s="20" t="str">
        <v>扫描二维码</v>
      </c>
      <c r="R310" s="20" t="str">
        <v>o917H0lAGJaNDERUuGxn3gsyteVw</v>
      </c>
      <c r="S310" s="20" t="str">
        <v>wmElzPCwAASRK4abhUezlYV0SpC8mnjA</v>
      </c>
      <c r="T310" s="21" t="str">
        <v>-</v>
      </c>
      <c r="U310" s="20"/>
      <c r="V310" s="20"/>
      <c r="W310" s="21" t="str">
        <v>B0523_FF2910882E19EDDB94F91DD3D602557E5194F219CF554649F1C4F9C615435A82_D2064</v>
      </c>
      <c r="X310" s="20"/>
      <c r="Y310" s="20"/>
      <c r="Z310" s="20"/>
      <c r="AA310" s="20"/>
      <c r="AB310" s="20"/>
      <c r="AC310" s="20"/>
      <c r="AD310" s="20"/>
      <c r="AE310" s="20"/>
      <c r="AF310" s="20" t="str">
        <v>未知</v>
      </c>
      <c r="AG310" s="20" t="str">
        <v>-</v>
      </c>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t="str">
        <v>【9体142】</v>
      </c>
      <c r="CU310" s="20" t="str">
        <v>体验营_直播</v>
      </c>
      <c r="CV310" s="20" t="str">
        <v>渠道_公众号_关注后+关键词</v>
      </c>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c r="DU310" s="20"/>
    </row>
    <row r="311">
      <c r="A311" s="20" t="str">
        <v>赵凌枫</v>
      </c>
      <c r="B311" s="20" t="str">
        <v>问 【9体142】 赵凌枫</v>
      </c>
      <c r="C311" s="21" t="str">
        <v>B0523_77E5E96C9E1F8EA40772C210276293005194F219CF554649F1C4F9C615435A82_D2064</v>
      </c>
      <c r="D311" s="20" t="str">
        <v>未流失</v>
      </c>
      <c r="E311" s="22"/>
      <c r="F311" s="20" t="str">
        <v>个人微信</v>
      </c>
      <c r="G311" s="20" t="str">
        <v>鱼丸115</v>
      </c>
      <c r="H311" s="20" t="str">
        <v>生财有术</v>
      </c>
      <c r="I311" s="20">
        <v>0</v>
      </c>
      <c r="J311" s="20">
        <v>0</v>
      </c>
      <c r="K311" s="22" t="str">
        <v>-</v>
      </c>
      <c r="L311" s="20" t="str">
        <v>体验卡,用户_新手期,【9进142】,渠道_公众号_菜单免费体验,问卷_已填,【9体142】</v>
      </c>
      <c r="M311" s="20" t="str">
        <v>-</v>
      </c>
      <c r="N311" s="22">
        <v>46081.75315972222</v>
      </c>
      <c r="O311" s="20" t="str">
        <v>-</v>
      </c>
      <c r="P311" s="20" t="str">
        <v>通过渠道码 公众号-菜单栏联系我们/免费体验营 添加</v>
      </c>
      <c r="Q311" s="20" t="str">
        <v>扫描二维码</v>
      </c>
      <c r="R311" s="20" t="str">
        <v>o917H0v2Td4899yhQvgyCajX2aHo</v>
      </c>
      <c r="S311" s="20" t="str">
        <v>wmElzPCwAA2JNm9ehFr8IgERYH02oGGg</v>
      </c>
      <c r="T311" s="20" t="str">
        <v>-</v>
      </c>
      <c r="U311" s="20"/>
      <c r="V311" s="20"/>
      <c r="W311" s="21" t="str">
        <v>B0523_77E5E96C9E1F8EA40772C210276293005194F219CF554649F1C4F9C615435A82_D2064</v>
      </c>
      <c r="X311" s="20"/>
      <c r="Y311" s="20"/>
      <c r="Z311" s="20"/>
      <c r="AA311" s="20"/>
      <c r="AB311" s="20"/>
      <c r="AC311" s="20"/>
      <c r="AD311" s="20"/>
      <c r="AE311" s="20"/>
      <c r="AF311" s="20" t="str">
        <v>未知</v>
      </c>
      <c r="AG311" s="20" t="str">
        <v>-</v>
      </c>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t="str">
        <v>用户_新手期</v>
      </c>
      <c r="CG311" s="20"/>
      <c r="CH311" s="20"/>
      <c r="CI311" s="20"/>
      <c r="CJ311" s="20"/>
      <c r="CK311" s="20"/>
      <c r="CL311" s="20" t="str">
        <v>【9进142】</v>
      </c>
      <c r="CM311" s="20"/>
      <c r="CN311" s="20"/>
      <c r="CO311" s="20"/>
      <c r="CP311" s="20" t="str">
        <v>问卷_已填</v>
      </c>
      <c r="CQ311" s="20"/>
      <c r="CR311" s="20" t="str">
        <v>体验卡</v>
      </c>
      <c r="CS311" s="20"/>
      <c r="CT311" s="20" t="str">
        <v>【9体142】</v>
      </c>
      <c r="CU311" s="20"/>
      <c r="CV311" s="20" t="str">
        <v>渠道_公众号_菜单免费体验</v>
      </c>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c r="DU311" s="20"/>
    </row>
    <row r="312">
      <c r="A312" s="20" t="str">
        <v>Jaylowe</v>
      </c>
      <c r="B312" s="20" t="str">
        <v>【9体142】 Jaylowe</v>
      </c>
      <c r="C312" s="21" t="str">
        <v>B0523_9442EA2FCCC7061564018BFABEF301265194F219CF554649F1C4F9C615435A82_D2064</v>
      </c>
      <c r="D312" s="20" t="str">
        <v>未流失</v>
      </c>
      <c r="E312" s="22"/>
      <c r="F312" s="20" t="str">
        <v>个人微信</v>
      </c>
      <c r="G312" s="20" t="str">
        <v>鱼丸115</v>
      </c>
      <c r="H312" s="20" t="str">
        <v>生财有术</v>
      </c>
      <c r="I312" s="20">
        <v>0</v>
      </c>
      <c r="J312" s="20">
        <v>0</v>
      </c>
      <c r="K312" s="22" t="str">
        <v>-</v>
      </c>
      <c r="L312" s="20" t="str">
        <v>渠道_公众号_文章导流(文末),【9体142】</v>
      </c>
      <c r="M312" s="20" t="str">
        <v>-</v>
      </c>
      <c r="N312" s="22">
        <v>46081.763761574075</v>
      </c>
      <c r="O312" s="20" t="str">
        <v>-</v>
      </c>
      <c r="P312" s="20" t="str">
        <v>通过渠道码 公众号-文章导流(文末)_周五 添加</v>
      </c>
      <c r="Q312" s="20" t="str">
        <v>扫描二维码</v>
      </c>
      <c r="R312" s="20" t="str">
        <v>o917H0jSgdcj9-p3KBKDfjkILqkU</v>
      </c>
      <c r="S312" s="20" t="str">
        <v>wmElzPCwAAXNmlHSbjPdlVMR_eYmSK7g</v>
      </c>
      <c r="T312" s="21" t="str">
        <v>-</v>
      </c>
      <c r="U312" s="20"/>
      <c r="V312" s="20"/>
      <c r="W312" s="21" t="str">
        <v>B0523_9442EA2FCCC7061564018BFABEF301265194F219CF554649F1C4F9C615435A82_D2064</v>
      </c>
      <c r="X312" s="20"/>
      <c r="Y312" s="20"/>
      <c r="Z312" s="20"/>
      <c r="AA312" s="20"/>
      <c r="AB312" s="20"/>
      <c r="AC312" s="20"/>
      <c r="AD312" s="20"/>
      <c r="AE312" s="20"/>
      <c r="AF312" s="20" t="str">
        <v>未知</v>
      </c>
      <c r="AG312" s="20" t="str">
        <v>-</v>
      </c>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t="str">
        <v>【9体142】</v>
      </c>
      <c r="CU312" s="20"/>
      <c r="CV312" s="20" t="str">
        <v>渠道_公众号_文章导流(文末)</v>
      </c>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c r="DU312" s="20"/>
    </row>
    <row r="313">
      <c r="A313" s="20" t="str">
        <v>聆听</v>
      </c>
      <c r="B313" s="20" t="str">
        <v>【9体142】 聆听</v>
      </c>
      <c r="C313" s="21" t="str">
        <v>B0523_1CF0A6E8257E59EB600722E1CED2D5C85194F219CF554649F1C4F9C615435A82_D2064</v>
      </c>
      <c r="D313" s="20" t="str">
        <v>未流失</v>
      </c>
      <c r="E313" s="22"/>
      <c r="F313" s="20" t="str">
        <v>个人微信</v>
      </c>
      <c r="G313" s="20" t="str">
        <v>鱼丸115</v>
      </c>
      <c r="H313" s="20" t="str">
        <v>生财有术</v>
      </c>
      <c r="I313" s="20">
        <v>0</v>
      </c>
      <c r="J313" s="20">
        <v>0</v>
      </c>
      <c r="K313" s="22" t="str">
        <v>-</v>
      </c>
      <c r="L313" s="20" t="str">
        <v>体验营_直播,渠道_知识星球_搜索引擎,【9体142】</v>
      </c>
      <c r="M313" s="20" t="str">
        <v>-</v>
      </c>
      <c r="N313" s="22">
        <v>46081.78350694444</v>
      </c>
      <c r="O313" s="20" t="str">
        <v>-</v>
      </c>
      <c r="P313" s="20" t="str">
        <v>通过渠道码 知识星球-搜索引擎 添加</v>
      </c>
      <c r="Q313" s="20" t="str">
        <v>扫描二维码</v>
      </c>
      <c r="R313" s="20" t="str">
        <v>o917H0j889RNmjLpVFYEi1Q4rJ4U</v>
      </c>
      <c r="S313" s="20" t="str">
        <v>wmElzPCwAA1yt5qqR8sNO4AOPNzN_Jag</v>
      </c>
      <c r="T313" s="20" t="str">
        <v>-</v>
      </c>
      <c r="U313" s="20"/>
      <c r="V313" s="20"/>
      <c r="W313" s="21" t="str">
        <v>B0523_1CF0A6E8257E59EB600722E1CED2D5C85194F219CF554649F1C4F9C615435A82_D2064</v>
      </c>
      <c r="X313" s="20"/>
      <c r="Y313" s="20"/>
      <c r="Z313" s="20"/>
      <c r="AA313" s="20"/>
      <c r="AB313" s="20"/>
      <c r="AC313" s="20"/>
      <c r="AD313" s="20"/>
      <c r="AE313" s="20"/>
      <c r="AF313" s="20" t="str">
        <v>未知</v>
      </c>
      <c r="AG313" s="20" t="str">
        <v>-</v>
      </c>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t="str">
        <v>【9体142】</v>
      </c>
      <c r="CU313" s="20" t="str">
        <v>体验营_直播</v>
      </c>
      <c r="CV313" s="20" t="str">
        <v>渠道_知识星球_搜索引擎</v>
      </c>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c r="DU313" s="20"/>
    </row>
    <row r="314">
      <c r="A314" s="20" t="str">
        <v>miya</v>
      </c>
      <c r="B314" s="20" t="str">
        <v>问 【9体142】 miya</v>
      </c>
      <c r="C314" s="20" t="str">
        <v>B0523_DCB2352C74B30BE643BE1BF4AA36B1BE5194F219CF554649F1C4F9C615435A82_D2064</v>
      </c>
      <c r="D314" s="20" t="str">
        <v>未流失</v>
      </c>
      <c r="E314" s="22"/>
      <c r="F314" s="20" t="str">
        <v>个人微信</v>
      </c>
      <c r="G314" s="20" t="str">
        <v>鱼丸115</v>
      </c>
      <c r="H314" s="20" t="str">
        <v>生财有术</v>
      </c>
      <c r="I314" s="20">
        <v>0</v>
      </c>
      <c r="J314" s="20">
        <v>0</v>
      </c>
      <c r="K314" s="22" t="str">
        <v>-</v>
      </c>
      <c r="L314" s="20" t="str">
        <v>渠道_公众号_文章导流(文末),问卷_已填,【9体142】,用户_探索期</v>
      </c>
      <c r="M314" s="20" t="str">
        <v>-</v>
      </c>
      <c r="N314" s="22">
        <v>46081.787997685184</v>
      </c>
      <c r="O314" s="20" t="str">
        <v>-</v>
      </c>
      <c r="P314" s="20" t="str">
        <v>通过渠道码 公众号-文章导流(文末)_周四 添加</v>
      </c>
      <c r="Q314" s="20" t="str">
        <v>扫描二维码</v>
      </c>
      <c r="R314" s="20" t="str">
        <v>o917H0qJKIYUKj1_D6mA6b3e3rVw</v>
      </c>
      <c r="S314" s="20" t="str">
        <v>wmElzPCwAAWbT8Tw6Mi1tvsXFiykmCIw</v>
      </c>
      <c r="T314" s="20" t="str">
        <v>-</v>
      </c>
      <c r="U314" s="20"/>
      <c r="V314" s="20"/>
      <c r="W314" s="20" t="str">
        <v>B0523_DCB2352C74B30BE643BE1BF4AA36B1BE5194F219CF554649F1C4F9C615435A82_D2064</v>
      </c>
      <c r="X314" s="20"/>
      <c r="Y314" s="20"/>
      <c r="Z314" s="20"/>
      <c r="AA314" s="20"/>
      <c r="AB314" s="20"/>
      <c r="AC314" s="20"/>
      <c r="AD314" s="20"/>
      <c r="AE314" s="20"/>
      <c r="AF314" s="20" t="str">
        <v>未知</v>
      </c>
      <c r="AG314" s="20" t="str">
        <v>-</v>
      </c>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t="str">
        <v>用户_探索期</v>
      </c>
      <c r="CG314" s="20"/>
      <c r="CH314" s="20"/>
      <c r="CI314" s="20"/>
      <c r="CJ314" s="20"/>
      <c r="CK314" s="20"/>
      <c r="CL314" s="20"/>
      <c r="CM314" s="20"/>
      <c r="CN314" s="20"/>
      <c r="CO314" s="20"/>
      <c r="CP314" s="20" t="str">
        <v>问卷_已填</v>
      </c>
      <c r="CQ314" s="20"/>
      <c r="CR314" s="20"/>
      <c r="CS314" s="20"/>
      <c r="CT314" s="20" t="str">
        <v>【9体142】</v>
      </c>
      <c r="CU314" s="20"/>
      <c r="CV314" s="20" t="str">
        <v>渠道_公众号_文章导流(文末)</v>
      </c>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c r="DU314" s="20"/>
    </row>
    <row r="315">
      <c r="A315" s="20" t="str">
        <v>黄大宇🦥</v>
      </c>
      <c r="B315" s="20" t="str">
        <v>问 【9体142】 黄大宇?</v>
      </c>
      <c r="C315" s="20" t="str">
        <v>B0523_6AC01AF18B898E380A2714CE6D8E18435194F219CF554649F1C4F9C615435A82_D2064</v>
      </c>
      <c r="D315" s="20" t="str">
        <v>未流失</v>
      </c>
      <c r="E315" s="20"/>
      <c r="F315" s="20" t="str">
        <v>个人微信</v>
      </c>
      <c r="G315" s="20" t="str">
        <v>鱼丸115</v>
      </c>
      <c r="H315" s="20" t="str">
        <v>生财有术</v>
      </c>
      <c r="I315" s="20">
        <v>0</v>
      </c>
      <c r="J315" s="20">
        <v>0</v>
      </c>
      <c r="K315" s="22" t="str">
        <v>-</v>
      </c>
      <c r="L315" s="20" t="str">
        <v>体验卡,问卷_已填,用户_探索期,渠道_公众号_关注后+关键词,【9体142】,体验营_直播,【9进142】</v>
      </c>
      <c r="M315" s="20" t="str">
        <v>-</v>
      </c>
      <c r="N315" s="22">
        <v>46081.78875</v>
      </c>
      <c r="O315" s="20" t="str">
        <v>-</v>
      </c>
      <c r="P315" s="20" t="str">
        <v>通过渠道码 公众号-关注后参与+关键词回复 添加</v>
      </c>
      <c r="Q315" s="20" t="str">
        <v>扫描二维码</v>
      </c>
      <c r="R315" s="20" t="str">
        <v>o917H0oy-2N8KsseH-DfCgGwa6n4</v>
      </c>
      <c r="S315" s="20" t="str">
        <v>wmElzPCwAAhbPpltBD_pT56EoX0IMzLg</v>
      </c>
      <c r="T315" s="20" t="str">
        <v>-</v>
      </c>
      <c r="U315" s="20"/>
      <c r="V315" s="20"/>
      <c r="W315" s="20" t="str">
        <v>B0523_6AC01AF18B898E380A2714CE6D8E18435194F219CF554649F1C4F9C615435A82_D2064</v>
      </c>
      <c r="X315" s="20"/>
      <c r="Y315" s="20"/>
      <c r="Z315" s="20"/>
      <c r="AA315" s="20"/>
      <c r="AB315" s="20"/>
      <c r="AC315" s="20"/>
      <c r="AD315" s="20"/>
      <c r="AE315" s="20"/>
      <c r="AF315" s="20" t="str">
        <v>未知</v>
      </c>
      <c r="AG315" s="20" t="str">
        <v>-</v>
      </c>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t="str">
        <v>用户_探索期</v>
      </c>
      <c r="CG315" s="20"/>
      <c r="CH315" s="20"/>
      <c r="CI315" s="20"/>
      <c r="CJ315" s="20"/>
      <c r="CK315" s="20"/>
      <c r="CL315" s="20" t="str">
        <v>【9进142】</v>
      </c>
      <c r="CM315" s="20"/>
      <c r="CN315" s="20"/>
      <c r="CO315" s="20"/>
      <c r="CP315" s="20" t="str">
        <v>问卷_已填</v>
      </c>
      <c r="CQ315" s="20"/>
      <c r="CR315" s="20" t="str">
        <v>体验卡</v>
      </c>
      <c r="CS315" s="20"/>
      <c r="CT315" s="20" t="str">
        <v>【9体142】</v>
      </c>
      <c r="CU315" s="20" t="str">
        <v>体验营_直播</v>
      </c>
      <c r="CV315" s="20" t="str">
        <v>渠道_公众号_关注后+关键词</v>
      </c>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c r="DU315" s="20"/>
    </row>
    <row r="316">
      <c r="A316" s="20" t="str">
        <v>圆缘愿</v>
      </c>
      <c r="B316" s="20" t="str">
        <v>问 【9体142】 圆缘愿</v>
      </c>
      <c r="C316" s="21" t="str">
        <v>B0523_944CA0402FF7969C085365460C9A3E6E5194F219CF554649F1C4F9C615435A82_D2064</v>
      </c>
      <c r="D316" s="20" t="str">
        <v>未流失</v>
      </c>
      <c r="E316" s="22"/>
      <c r="F316" s="20" t="str">
        <v>个人微信</v>
      </c>
      <c r="G316" s="20" t="str">
        <v>鱼丸115</v>
      </c>
      <c r="H316" s="20" t="str">
        <v>生财有术</v>
      </c>
      <c r="I316" s="20">
        <v>0</v>
      </c>
      <c r="J316" s="20">
        <v>0</v>
      </c>
      <c r="K316" s="22" t="str">
        <v>-</v>
      </c>
      <c r="L316" s="20" t="str">
        <v>【9进142】,渠道_公众号_文章导流(文末),问卷_已填,【9体142】,体验卡,用户_新手期</v>
      </c>
      <c r="M316" s="20" t="str">
        <v>-</v>
      </c>
      <c r="N316" s="22">
        <v>46081.794224537036</v>
      </c>
      <c r="O316" s="20" t="str">
        <v>-</v>
      </c>
      <c r="P316" s="20" t="str">
        <v>通过渠道码 公众号-文章导流(文末)_周四 添加</v>
      </c>
      <c r="Q316" s="20" t="str">
        <v>扫描二维码</v>
      </c>
      <c r="R316" s="20" t="str">
        <v>o917H0k-acb6ezi-iaMryRF8Gz5M</v>
      </c>
      <c r="S316" s="20" t="str">
        <v>wmElzPCwAASa5CizUO8T4_QOXh0-epxg</v>
      </c>
      <c r="T316" s="21" t="str">
        <v>-</v>
      </c>
      <c r="U316" s="20"/>
      <c r="V316" s="20"/>
      <c r="W316" s="21" t="str">
        <v>B0523_944CA0402FF7969C085365460C9A3E6E5194F219CF554649F1C4F9C615435A82_D2064</v>
      </c>
      <c r="X316" s="20"/>
      <c r="Y316" s="20"/>
      <c r="Z316" s="20"/>
      <c r="AA316" s="20"/>
      <c r="AB316" s="20"/>
      <c r="AC316" s="20"/>
      <c r="AD316" s="20"/>
      <c r="AE316" s="20"/>
      <c r="AF316" s="20" t="str">
        <v>未知</v>
      </c>
      <c r="AG316" s="20" t="str">
        <v>-</v>
      </c>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t="str">
        <v>用户_新手期</v>
      </c>
      <c r="CG316" s="20"/>
      <c r="CH316" s="20"/>
      <c r="CI316" s="20"/>
      <c r="CJ316" s="20"/>
      <c r="CK316" s="20"/>
      <c r="CL316" s="20" t="str">
        <v>【9进142】</v>
      </c>
      <c r="CM316" s="20"/>
      <c r="CN316" s="20"/>
      <c r="CO316" s="20"/>
      <c r="CP316" s="20" t="str">
        <v>问卷_已填</v>
      </c>
      <c r="CQ316" s="20"/>
      <c r="CR316" s="20" t="str">
        <v>体验卡</v>
      </c>
      <c r="CS316" s="20"/>
      <c r="CT316" s="20" t="str">
        <v>【9体142】</v>
      </c>
      <c r="CU316" s="20"/>
      <c r="CV316" s="20" t="str">
        <v>渠道_公众号_文章导流(文末)</v>
      </c>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c r="DU316" s="20"/>
    </row>
    <row r="317">
      <c r="A317" s="20" t="str">
        <v>Albert韩雨辰</v>
      </c>
      <c r="B317" s="20" t="str">
        <v>问 【9体142】 Albert韩雨辰</v>
      </c>
      <c r="C317" s="20" t="str">
        <v>B0523_7982632B09FD85A63AE24C56530CD3025194F219CF554649F1C4F9C615435A82_D2064</v>
      </c>
      <c r="D317" s="20" t="str">
        <v>未流失</v>
      </c>
      <c r="E317" s="22"/>
      <c r="F317" s="20" t="str">
        <v>个人微信</v>
      </c>
      <c r="G317" s="20" t="str">
        <v>鱼丸115</v>
      </c>
      <c r="H317" s="20" t="str">
        <v>生财有术</v>
      </c>
      <c r="I317" s="20">
        <v>0</v>
      </c>
      <c r="J317" s="20">
        <v>0</v>
      </c>
      <c r="K317" s="22" t="str">
        <v>-</v>
      </c>
      <c r="L317" s="20" t="str">
        <v>渠道_公众号_文章导流(文末),体验卡,用户_新手期,问卷_已填,【9体142】</v>
      </c>
      <c r="M317" s="20" t="str">
        <v>-</v>
      </c>
      <c r="N317" s="22">
        <v>46081.79864583333</v>
      </c>
      <c r="O317" s="20" t="str">
        <v>-</v>
      </c>
      <c r="P317" s="20" t="str">
        <v>通过渠道码 公众号-文章导流(文末)_周二 添加</v>
      </c>
      <c r="Q317" s="20" t="str">
        <v>扫描二维码</v>
      </c>
      <c r="R317" s="20" t="str">
        <v>o917H0nsSen7tuNWR8nT0PzX4muE</v>
      </c>
      <c r="S317" s="20" t="str">
        <v>wmElzPCwAAOEwbAAyWzBiVYBv2AlmgLA</v>
      </c>
      <c r="T317" s="20" t="str">
        <v>-</v>
      </c>
      <c r="U317" s="20"/>
      <c r="V317" s="20"/>
      <c r="W317" s="20" t="str">
        <v>B0523_7982632B09FD85A63AE24C56530CD3025194F219CF554649F1C4F9C615435A82_D2064</v>
      </c>
      <c r="X317" s="20"/>
      <c r="Y317" s="20"/>
      <c r="Z317" s="20"/>
      <c r="AA317" s="20"/>
      <c r="AB317" s="20"/>
      <c r="AC317" s="20"/>
      <c r="AD317" s="20"/>
      <c r="AE317" s="20"/>
      <c r="AF317" s="20" t="str">
        <v>未知</v>
      </c>
      <c r="AG317" s="20" t="str">
        <v>-</v>
      </c>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t="str">
        <v>用户_新手期</v>
      </c>
      <c r="CG317" s="20"/>
      <c r="CH317" s="20"/>
      <c r="CI317" s="20"/>
      <c r="CJ317" s="20"/>
      <c r="CK317" s="20"/>
      <c r="CL317" s="20"/>
      <c r="CM317" s="20"/>
      <c r="CN317" s="20"/>
      <c r="CO317" s="20"/>
      <c r="CP317" s="20" t="str">
        <v>问卷_已填</v>
      </c>
      <c r="CQ317" s="20"/>
      <c r="CR317" s="20" t="str">
        <v>体验卡</v>
      </c>
      <c r="CS317" s="20"/>
      <c r="CT317" s="20" t="str">
        <v>【9体142】</v>
      </c>
      <c r="CU317" s="20"/>
      <c r="CV317" s="20" t="str">
        <v>渠道_公众号_文章导流(文末)</v>
      </c>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c r="DU317" s="20"/>
    </row>
    <row r="318">
      <c r="A318" s="20" t="str">
        <v>光谷神奇</v>
      </c>
      <c r="B318" s="20" t="str">
        <v>【9体142】 光谷神奇</v>
      </c>
      <c r="C318" s="21" t="str">
        <v>B0523_94F512638A5B648BBBC9E74775F02C3F5194F219CF554649F1C4F9C615435A82_D2064</v>
      </c>
      <c r="D318" s="20" t="str">
        <v>未流失</v>
      </c>
      <c r="E318" s="22"/>
      <c r="F318" s="20" t="str">
        <v>个人微信</v>
      </c>
      <c r="G318" s="20" t="str">
        <v>鱼丸115</v>
      </c>
      <c r="H318" s="20" t="str">
        <v>生财有术</v>
      </c>
      <c r="I318" s="20">
        <v>0</v>
      </c>
      <c r="J318" s="20">
        <v>0</v>
      </c>
      <c r="K318" s="22" t="str">
        <v>-</v>
      </c>
      <c r="L318" s="20" t="str">
        <v>渠道_公众号_菜单免费体验,【9进142】,【9体142】,体验卡</v>
      </c>
      <c r="M318" s="20" t="str">
        <v>-</v>
      </c>
      <c r="N318" s="22">
        <v>46081.82855324074</v>
      </c>
      <c r="O318" s="20" t="str">
        <v>-</v>
      </c>
      <c r="P318" s="20" t="str">
        <v>通过渠道码 公众号-菜单栏联系我们/免费体验营 添加</v>
      </c>
      <c r="Q318" s="20" t="str">
        <v>扫描二维码</v>
      </c>
      <c r="R318" s="20" t="str">
        <v>o917H0uFt37t5XqgoCJOaUOqolUE</v>
      </c>
      <c r="S318" s="20" t="str">
        <v>wmElzPCwAA_lPbcU23SFQMoZWIp5hTRg</v>
      </c>
      <c r="T318" s="21" t="str">
        <v>-</v>
      </c>
      <c r="U318" s="20"/>
      <c r="V318" s="20"/>
      <c r="W318" s="21" t="str">
        <v>B0523_94F512638A5B648BBBC9E74775F02C3F5194F219CF554649F1C4F9C615435A82_D2064</v>
      </c>
      <c r="X318" s="20"/>
      <c r="Y318" s="20"/>
      <c r="Z318" s="20"/>
      <c r="AA318" s="20"/>
      <c r="AB318" s="20"/>
      <c r="AC318" s="20"/>
      <c r="AD318" s="20"/>
      <c r="AE318" s="20"/>
      <c r="AF318" s="20" t="str">
        <v>未知</v>
      </c>
      <c r="AG318" s="20" t="str">
        <v>-</v>
      </c>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t="str">
        <v>【9进142】</v>
      </c>
      <c r="CM318" s="20"/>
      <c r="CN318" s="20"/>
      <c r="CO318" s="20"/>
      <c r="CP318" s="20"/>
      <c r="CQ318" s="20"/>
      <c r="CR318" s="20" t="str">
        <v>体验卡</v>
      </c>
      <c r="CS318" s="20"/>
      <c r="CT318" s="20" t="str">
        <v>【9体142】</v>
      </c>
      <c r="CU318" s="20"/>
      <c r="CV318" s="20" t="str">
        <v>渠道_公众号_菜单免费体验</v>
      </c>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c r="DU318" s="20"/>
    </row>
    <row r="319">
      <c r="A319" s="20" t="str">
        <v>Bessie</v>
      </c>
      <c r="B319" s="20" t="str">
        <v>问 【9体142】 Bessie</v>
      </c>
      <c r="C319" s="20" t="str">
        <v>B0523_BE61D1824AA48A6BBC4706F80795984A5194F219CF554649F1C4F9C615435A82_D2064</v>
      </c>
      <c r="D319" s="20" t="str">
        <v>未流失</v>
      </c>
      <c r="E319" s="22"/>
      <c r="F319" s="20" t="str">
        <v>个人微信</v>
      </c>
      <c r="G319" s="20" t="str">
        <v>鱼丸115</v>
      </c>
      <c r="H319" s="20" t="str">
        <v>生财有术</v>
      </c>
      <c r="I319" s="20">
        <v>0</v>
      </c>
      <c r="J319" s="20">
        <v>0</v>
      </c>
      <c r="K319" s="22" t="str">
        <v>-</v>
      </c>
      <c r="L319" s="20" t="str">
        <v>体验卡,渠道_知识星球_搜索引擎,问卷_已填,【9体142】,用户_探索期,体验营_直播</v>
      </c>
      <c r="M319" s="20" t="str">
        <v>-</v>
      </c>
      <c r="N319" s="22">
        <v>46081.83447916667</v>
      </c>
      <c r="O319" s="20" t="str">
        <v>-</v>
      </c>
      <c r="P319" s="20" t="str">
        <v>通过渠道码 知识星球-搜索引擎 添加</v>
      </c>
      <c r="Q319" s="20" t="str">
        <v>扫描二维码</v>
      </c>
      <c r="R319" s="20" t="str">
        <v>o917H0ohyqblDI8cKLfq9-IeDU3A</v>
      </c>
      <c r="S319" s="20" t="str">
        <v>wmElzPCwAA_FHnrj29D1sYjgpYsYzm1A</v>
      </c>
      <c r="T319" s="20" t="str">
        <v>-</v>
      </c>
      <c r="U319" s="20"/>
      <c r="V319" s="20"/>
      <c r="W319" s="20" t="str">
        <v>B0523_BE61D1824AA48A6BBC4706F80795984A5194F219CF554649F1C4F9C615435A82_D2064</v>
      </c>
      <c r="X319" s="20"/>
      <c r="Y319" s="20"/>
      <c r="Z319" s="20"/>
      <c r="AA319" s="20"/>
      <c r="AB319" s="20"/>
      <c r="AC319" s="20"/>
      <c r="AD319" s="20"/>
      <c r="AE319" s="20"/>
      <c r="AF319" s="20" t="str">
        <v>未知</v>
      </c>
      <c r="AG319" s="20" t="str">
        <v>-</v>
      </c>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t="str">
        <v>用户_探索期</v>
      </c>
      <c r="CG319" s="20"/>
      <c r="CH319" s="20"/>
      <c r="CI319" s="20"/>
      <c r="CJ319" s="20"/>
      <c r="CK319" s="20"/>
      <c r="CL319" s="20"/>
      <c r="CM319" s="20"/>
      <c r="CN319" s="20"/>
      <c r="CO319" s="20"/>
      <c r="CP319" s="20" t="str">
        <v>问卷_已填</v>
      </c>
      <c r="CQ319" s="20"/>
      <c r="CR319" s="20" t="str">
        <v>体验卡</v>
      </c>
      <c r="CS319" s="20"/>
      <c r="CT319" s="20" t="str">
        <v>【9体142】</v>
      </c>
      <c r="CU319" s="20" t="str">
        <v>体验营_直播</v>
      </c>
      <c r="CV319" s="20" t="str">
        <v>渠道_知识星球_搜索引擎</v>
      </c>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c r="DU319" s="20"/>
    </row>
    <row r="320">
      <c r="A320" s="20" t="str">
        <v>黄荣</v>
      </c>
      <c r="B320" s="20" t="str">
        <v>问 【9体142】 黄荣</v>
      </c>
      <c r="C320" s="21" t="str">
        <v>B0523_36FE5DF36534CD789360F933109E4F415194F219CF554649F1C4F9C615435A82_D2064</v>
      </c>
      <c r="D320" s="20" t="str">
        <v>未流失</v>
      </c>
      <c r="E320" s="22"/>
      <c r="F320" s="20" t="str">
        <v>个人微信</v>
      </c>
      <c r="G320" s="20" t="str">
        <v>鱼丸115</v>
      </c>
      <c r="H320" s="20" t="str">
        <v>生财有术</v>
      </c>
      <c r="I320" s="20">
        <v>0</v>
      </c>
      <c r="J320" s="20">
        <v>0</v>
      </c>
      <c r="K320" s="22" t="str">
        <v>-</v>
      </c>
      <c r="L320" s="20" t="str">
        <v>体验营_直播,【9体142】,【9进142】,渠道_公众号_关注后+关键词,用户_探索期,体验卡,问卷_已填</v>
      </c>
      <c r="M320" s="20" t="str">
        <v>-</v>
      </c>
      <c r="N320" s="22">
        <v>46081.83957175926</v>
      </c>
      <c r="O320" s="20" t="str">
        <v>-</v>
      </c>
      <c r="P320" s="20" t="str">
        <v>通过渠道码 公众号-关注后参与+关键词回复 添加</v>
      </c>
      <c r="Q320" s="20" t="str">
        <v>扫描二维码</v>
      </c>
      <c r="R320" s="20" t="str">
        <v>o917H0gw-E5e6iVWZ4WwtvxHayrU</v>
      </c>
      <c r="S320" s="20" t="str">
        <v>wmElzPCwAAbz6PPuDUFkKjHJvRYyd8fQ</v>
      </c>
      <c r="T320" s="20" t="str">
        <v>-</v>
      </c>
      <c r="U320" s="20"/>
      <c r="V320" s="20"/>
      <c r="W320" s="21" t="str">
        <v>B0523_36FE5DF36534CD789360F933109E4F415194F219CF554649F1C4F9C615435A82_D2064</v>
      </c>
      <c r="X320" s="20"/>
      <c r="Y320" s="20"/>
      <c r="Z320" s="20"/>
      <c r="AA320" s="20"/>
      <c r="AB320" s="20"/>
      <c r="AC320" s="20"/>
      <c r="AD320" s="20"/>
      <c r="AE320" s="20"/>
      <c r="AF320" s="20" t="str">
        <v>未知</v>
      </c>
      <c r="AG320" s="20" t="str">
        <v>-</v>
      </c>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t="str">
        <v>用户_探索期</v>
      </c>
      <c r="CG320" s="20"/>
      <c r="CH320" s="20"/>
      <c r="CI320" s="20"/>
      <c r="CJ320" s="20"/>
      <c r="CK320" s="20"/>
      <c r="CL320" s="20" t="str">
        <v>【9进142】</v>
      </c>
      <c r="CM320" s="20"/>
      <c r="CN320" s="20"/>
      <c r="CO320" s="20"/>
      <c r="CP320" s="20" t="str">
        <v>问卷_已填</v>
      </c>
      <c r="CQ320" s="20"/>
      <c r="CR320" s="20" t="str">
        <v>体验卡</v>
      </c>
      <c r="CS320" s="20"/>
      <c r="CT320" s="20" t="str">
        <v>【9体142】</v>
      </c>
      <c r="CU320" s="20" t="str">
        <v>体验营_直播</v>
      </c>
      <c r="CV320" s="20" t="str">
        <v>渠道_公众号_关注后+关键词</v>
      </c>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c r="DU320" s="20"/>
    </row>
    <row r="321">
      <c r="A321" s="20" t="str">
        <v>Mirror</v>
      </c>
      <c r="B321" s="20" t="str">
        <v>【9体142】 Mirror</v>
      </c>
      <c r="C321" s="21" t="str">
        <v>B0523_A9D786D7840E4C7EE60D978E4350EC9D5194F219CF554649F1C4F9C615435A82_D2064</v>
      </c>
      <c r="D321" s="20" t="str">
        <v>未流失</v>
      </c>
      <c r="E321" s="20"/>
      <c r="F321" s="20" t="str">
        <v>个人微信</v>
      </c>
      <c r="G321" s="20" t="str">
        <v>鱼丸115</v>
      </c>
      <c r="H321" s="20" t="str">
        <v>生财有术</v>
      </c>
      <c r="I321" s="20">
        <v>0</v>
      </c>
      <c r="J321" s="20">
        <v>0</v>
      </c>
      <c r="K321" s="22" t="str">
        <v>-</v>
      </c>
      <c r="L321" s="20" t="str">
        <v>体验营_直播,【9体142】,【9进142】,渠道_KOC导流_陈雪</v>
      </c>
      <c r="M321" s="20" t="str">
        <v>-</v>
      </c>
      <c r="N321" s="22">
        <v>46081.839594907404</v>
      </c>
      <c r="O321" s="20" t="str">
        <v>-</v>
      </c>
      <c r="P321" s="20" t="str">
        <v>通过渠道码 KOC导流-陈雪（学姐号） 添加</v>
      </c>
      <c r="Q321" s="20" t="str">
        <v>扫描二维码</v>
      </c>
      <c r="R321" s="20" t="str">
        <v>o917H0nypgf1vTQcSNPJdMu2qTl0</v>
      </c>
      <c r="S321" s="20" t="str">
        <v>wmElzPCwAA1vfzjC7Ur0XuTEGm3yrKig</v>
      </c>
      <c r="T321" s="20" t="str">
        <v>-</v>
      </c>
      <c r="U321" s="20"/>
      <c r="V321" s="20"/>
      <c r="W321" s="21" t="str">
        <v>B0523_A9D786D7840E4C7EE60D978E4350EC9D5194F219CF554649F1C4F9C615435A82_D2064</v>
      </c>
      <c r="X321" s="20"/>
      <c r="Y321" s="20"/>
      <c r="Z321" s="20"/>
      <c r="AA321" s="20"/>
      <c r="AB321" s="20"/>
      <c r="AC321" s="20"/>
      <c r="AD321" s="20"/>
      <c r="AE321" s="20"/>
      <c r="AF321" s="20" t="str">
        <v>未知</v>
      </c>
      <c r="AG321" s="20" t="str">
        <v>-</v>
      </c>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t="str">
        <v>【9进142】</v>
      </c>
      <c r="CM321" s="20"/>
      <c r="CN321" s="20"/>
      <c r="CO321" s="20"/>
      <c r="CP321" s="20"/>
      <c r="CQ321" s="20"/>
      <c r="CR321" s="20"/>
      <c r="CS321" s="20"/>
      <c r="CT321" s="20" t="str">
        <v>【9体142】</v>
      </c>
      <c r="CU321" s="20" t="str">
        <v>体验营_直播</v>
      </c>
      <c r="CV321" s="20" t="str">
        <v>渠道_KOC导流_陈雪</v>
      </c>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c r="DU321" s="20"/>
    </row>
    <row r="322">
      <c r="A322" s="20" t="str">
        <v>锦承</v>
      </c>
      <c r="B322" s="20" t="str">
        <v>问 【9体142】 锦承</v>
      </c>
      <c r="C322" s="20"/>
      <c r="D322" s="20" t="str">
        <v>未流失</v>
      </c>
      <c r="E322" s="22"/>
      <c r="F322" s="20" t="str">
        <v>个人微信</v>
      </c>
      <c r="G322" s="20" t="str">
        <v>鱼丸115</v>
      </c>
      <c r="H322" s="20" t="str">
        <v>生财有术</v>
      </c>
      <c r="I322" s="20">
        <v>0</v>
      </c>
      <c r="J322" s="20">
        <v>0</v>
      </c>
      <c r="K322" s="22" t="str">
        <v>-</v>
      </c>
      <c r="L322" s="20" t="str">
        <v>【9体142】,用户_增长期,体验卡,问卷_已填,公众号_种草文</v>
      </c>
      <c r="M322" s="20" t="str">
        <v>-</v>
      </c>
      <c r="N322" s="22">
        <v>46081.8434837963</v>
      </c>
      <c r="O322" s="20" t="str">
        <v>-</v>
      </c>
      <c r="P322" s="20" t="str">
        <v>通过渠道码 公众号_种草文 添加</v>
      </c>
      <c r="Q322" s="20" t="str">
        <v>扫描二维码</v>
      </c>
      <c r="R322" s="20" t="str">
        <v>o917H0pzcBgMTgZEBc8sAOQrn6f4</v>
      </c>
      <c r="S322" s="20" t="str">
        <v>wmElzPCwAAADmY0pU_z-wCBEdlI6t8xQ</v>
      </c>
      <c r="T322" s="20" t="str">
        <v>-</v>
      </c>
      <c r="U322" s="20"/>
      <c r="V322" s="20"/>
      <c r="W322" s="20" t="str">
        <v>B0523_6C9F69EF0CC25B2F52DCEF1AD77FB6F85194F219CF554649F1C4F9C615435A82_D2064</v>
      </c>
      <c r="X322" s="20"/>
      <c r="Y322" s="20"/>
      <c r="Z322" s="20"/>
      <c r="AA322" s="20"/>
      <c r="AB322" s="20"/>
      <c r="AC322" s="20"/>
      <c r="AD322" s="20"/>
      <c r="AE322" s="20"/>
      <c r="AF322" s="20" t="str">
        <v>未知</v>
      </c>
      <c r="AG322" s="20" t="str">
        <v>-</v>
      </c>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t="str">
        <v>用户_增长期</v>
      </c>
      <c r="CG322" s="20"/>
      <c r="CH322" s="20"/>
      <c r="CI322" s="20"/>
      <c r="CJ322" s="20" t="str">
        <v>公众号_种草文</v>
      </c>
      <c r="CK322" s="20"/>
      <c r="CL322" s="20"/>
      <c r="CM322" s="20"/>
      <c r="CN322" s="20"/>
      <c r="CO322" s="20"/>
      <c r="CP322" s="20" t="str">
        <v>问卷_已填</v>
      </c>
      <c r="CQ322" s="20"/>
      <c r="CR322" s="20" t="str">
        <v>体验卡</v>
      </c>
      <c r="CS322" s="20"/>
      <c r="CT322" s="20" t="str">
        <v>【9体142】</v>
      </c>
      <c r="CU322" s="20"/>
      <c r="CV322" s="20"/>
      <c r="CW322" s="20"/>
      <c r="CX322" s="20"/>
      <c r="CY322" s="20"/>
      <c r="CZ322" s="20"/>
      <c r="DA322" s="20"/>
      <c r="DB322" s="20"/>
      <c r="DC322" s="20"/>
      <c r="DD322" s="20"/>
      <c r="DE322" s="20"/>
      <c r="DF322" s="20"/>
      <c r="DG322" s="20"/>
      <c r="DH322" s="20"/>
      <c r="DI322" s="20"/>
      <c r="DJ322" s="20"/>
      <c r="DK322" s="20"/>
      <c r="DL322" s="20"/>
      <c r="DM322" s="20"/>
      <c r="DN322" s="20"/>
      <c r="DO322" s="20"/>
      <c r="DP322" s="20"/>
      <c r="DQ322" s="20"/>
      <c r="DR322" s="20"/>
      <c r="DS322" s="20"/>
      <c r="DT322" s="20"/>
      <c r="DU322" s="20"/>
    </row>
    <row r="323">
      <c r="A323" s="20" t="str">
        <v>罗洪 Taylor</v>
      </c>
      <c r="B323" s="20" t="str">
        <v>【9体142】 罗洪 Taylor</v>
      </c>
      <c r="C323" s="20" t="str">
        <v>B0523_3E05D2223100B27568C85A1474157D975194F219CF554649F1C4F9C615435A82_D2064</v>
      </c>
      <c r="D323" s="20" t="str">
        <v>未流失</v>
      </c>
      <c r="E323" s="22"/>
      <c r="F323" s="20" t="str">
        <v>个人微信</v>
      </c>
      <c r="G323" s="20" t="str">
        <v>鱼丸115</v>
      </c>
      <c r="H323" s="20" t="str">
        <v>生财有术</v>
      </c>
      <c r="I323" s="20">
        <v>0</v>
      </c>
      <c r="J323" s="20">
        <v>0</v>
      </c>
      <c r="K323" s="22" t="str">
        <v>-</v>
      </c>
      <c r="L323" s="20" t="str">
        <v>体验卡,【9进142】,渠道_矩阵号,【9体142】</v>
      </c>
      <c r="M323" s="20" t="str">
        <v>-</v>
      </c>
      <c r="N323" s="22">
        <v>46081.845034722224</v>
      </c>
      <c r="O323" s="20" t="str">
        <v>-</v>
      </c>
      <c r="P323" s="20" t="str">
        <v>通过渠道码 矩阵号-服务号文末导流 添加</v>
      </c>
      <c r="Q323" s="20" t="str">
        <v>扫描二维码</v>
      </c>
      <c r="R323" s="20" t="str">
        <v>o917H0hwtak_3bN6py7xbccvB3Rc</v>
      </c>
      <c r="S323" s="20" t="str">
        <v>wmElzPCwAArGv2ixoE1JIHIzTTzQHTgg</v>
      </c>
      <c r="T323" s="20" t="str">
        <v>-</v>
      </c>
      <c r="U323" s="20"/>
      <c r="V323" s="20"/>
      <c r="W323" s="20" t="str">
        <v>B0523_3E05D2223100B27568C85A1474157D975194F219CF554649F1C4F9C615435A82_D2064</v>
      </c>
      <c r="X323" s="20"/>
      <c r="Y323" s="20"/>
      <c r="Z323" s="20"/>
      <c r="AA323" s="20"/>
      <c r="AB323" s="20"/>
      <c r="AC323" s="20"/>
      <c r="AD323" s="20"/>
      <c r="AE323" s="20"/>
      <c r="AF323" s="20" t="str">
        <v>未知</v>
      </c>
      <c r="AG323" s="20" t="str">
        <v>-</v>
      </c>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t="str">
        <v>【9进142】</v>
      </c>
      <c r="CM323" s="20"/>
      <c r="CN323" s="20"/>
      <c r="CO323" s="20"/>
      <c r="CP323" s="20"/>
      <c r="CQ323" s="20"/>
      <c r="CR323" s="20" t="str">
        <v>体验卡</v>
      </c>
      <c r="CS323" s="20"/>
      <c r="CT323" s="20" t="str">
        <v>【9体142】</v>
      </c>
      <c r="CU323" s="20"/>
      <c r="CV323" s="20" t="str">
        <v>渠道_矩阵号</v>
      </c>
      <c r="CW323" s="20"/>
      <c r="CX323" s="20"/>
      <c r="CY323" s="20"/>
      <c r="CZ323" s="20"/>
      <c r="DA323" s="20"/>
      <c r="DB323" s="20"/>
      <c r="DC323" s="20"/>
      <c r="DD323" s="20"/>
      <c r="DE323" s="20"/>
      <c r="DF323" s="20"/>
      <c r="DG323" s="20"/>
      <c r="DH323" s="20"/>
      <c r="DI323" s="20"/>
      <c r="DJ323" s="20"/>
      <c r="DK323" s="20"/>
      <c r="DL323" s="20"/>
      <c r="DM323" s="20"/>
      <c r="DN323" s="20"/>
      <c r="DO323" s="20"/>
      <c r="DP323" s="20"/>
      <c r="DQ323" s="20"/>
      <c r="DR323" s="20"/>
      <c r="DS323" s="20"/>
      <c r="DT323" s="20"/>
      <c r="DU323" s="20"/>
    </row>
    <row r="324">
      <c r="A324" s="20" t="str">
        <v>DLQ</v>
      </c>
      <c r="B324" s="20" t="str">
        <v>问 【9体142】 DLQ</v>
      </c>
      <c r="C324" s="20" t="str">
        <v>B0523_44AED7EF69EF46BD5A25CC8B3BE2D9235194F219CF554649F1C4F9C615435A82_D2064</v>
      </c>
      <c r="D324" s="20" t="str">
        <v>未流失</v>
      </c>
      <c r="E324" s="22"/>
      <c r="F324" s="20" t="str">
        <v>个人微信</v>
      </c>
      <c r="G324" s="20" t="str">
        <v>鱼丸115</v>
      </c>
      <c r="H324" s="20" t="str">
        <v>生财有术</v>
      </c>
      <c r="I324" s="20">
        <v>0</v>
      </c>
      <c r="J324" s="20">
        <v>0</v>
      </c>
      <c r="K324" s="22" t="str">
        <v>-</v>
      </c>
      <c r="L324" s="20" t="str">
        <v>【9体142】,【9进142】,体验卡,用户_探索期,问卷_已填,公众号_种草文</v>
      </c>
      <c r="M324" s="20" t="str">
        <v>-</v>
      </c>
      <c r="N324" s="22">
        <v>46081.84625</v>
      </c>
      <c r="O324" s="20" t="str">
        <v>-</v>
      </c>
      <c r="P324" s="20" t="str">
        <v>通过渠道码 公众号_种草文 添加</v>
      </c>
      <c r="Q324" s="20" t="str">
        <v>扫描二维码</v>
      </c>
      <c r="R324" s="20" t="str">
        <v>o917H0lSRcB41KNZk882a1zZf_08</v>
      </c>
      <c r="S324" s="20" t="str">
        <v>wmElzPCwAA5rNKeOA2XRL9_eQR3UWPAQ</v>
      </c>
      <c r="T324" s="20" t="str">
        <v>-</v>
      </c>
      <c r="U324" s="20"/>
      <c r="V324" s="20"/>
      <c r="W324" s="20" t="str">
        <v>B0523_44AED7EF69EF46BD5A25CC8B3BE2D9235194F219CF554649F1C4F9C615435A82_D2064</v>
      </c>
      <c r="X324" s="20"/>
      <c r="Y324" s="20"/>
      <c r="Z324" s="20"/>
      <c r="AA324" s="20"/>
      <c r="AB324" s="20"/>
      <c r="AC324" s="20"/>
      <c r="AD324" s="20"/>
      <c r="AE324" s="20"/>
      <c r="AF324" s="20" t="str">
        <v>未知</v>
      </c>
      <c r="AG324" s="20" t="str">
        <v>-</v>
      </c>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t="str">
        <v>用户_探索期</v>
      </c>
      <c r="CG324" s="20"/>
      <c r="CH324" s="20"/>
      <c r="CI324" s="20"/>
      <c r="CJ324" s="20" t="str">
        <v>公众号_种草文</v>
      </c>
      <c r="CK324" s="20"/>
      <c r="CL324" s="20" t="str">
        <v>【9进142】</v>
      </c>
      <c r="CM324" s="20"/>
      <c r="CN324" s="20"/>
      <c r="CO324" s="20"/>
      <c r="CP324" s="20" t="str">
        <v>问卷_已填</v>
      </c>
      <c r="CQ324" s="20"/>
      <c r="CR324" s="20" t="str">
        <v>体验卡</v>
      </c>
      <c r="CS324" s="20"/>
      <c r="CT324" s="20" t="str">
        <v>【9体142】</v>
      </c>
      <c r="CU324" s="20"/>
      <c r="CV324" s="20"/>
      <c r="CW324" s="20"/>
      <c r="CX324" s="20"/>
      <c r="CY324" s="20"/>
      <c r="CZ324" s="20"/>
      <c r="DA324" s="20"/>
      <c r="DB324" s="20"/>
      <c r="DC324" s="20"/>
      <c r="DD324" s="20"/>
      <c r="DE324" s="20"/>
      <c r="DF324" s="20"/>
      <c r="DG324" s="20"/>
      <c r="DH324" s="20"/>
      <c r="DI324" s="20"/>
      <c r="DJ324" s="20"/>
      <c r="DK324" s="20"/>
      <c r="DL324" s="20"/>
      <c r="DM324" s="20"/>
      <c r="DN324" s="20"/>
      <c r="DO324" s="20"/>
      <c r="DP324" s="20"/>
      <c r="DQ324" s="20"/>
      <c r="DR324" s="20"/>
      <c r="DS324" s="20"/>
      <c r="DT324" s="20"/>
      <c r="DU324" s="20"/>
    </row>
    <row r="325">
      <c r="A325" s="20" t="str">
        <v>年年</v>
      </c>
      <c r="B325" s="20" t="str">
        <v>问 【9体142】 年年</v>
      </c>
      <c r="C325" s="20" t="str">
        <v>B0523_717D8C556236DE013E8DFCA7B81227315194F219CF554649F1C4F9C615435A82_D2064</v>
      </c>
      <c r="D325" s="20" t="str">
        <v>未流失</v>
      </c>
      <c r="E325" s="20"/>
      <c r="F325" s="20" t="str">
        <v>个人微信</v>
      </c>
      <c r="G325" s="20" t="str">
        <v>鱼丸115</v>
      </c>
      <c r="H325" s="20" t="str">
        <v>生财有术</v>
      </c>
      <c r="I325" s="20">
        <v>0</v>
      </c>
      <c r="J325" s="20">
        <v>0</v>
      </c>
      <c r="K325" s="22" t="str">
        <v>-</v>
      </c>
      <c r="L325" s="20" t="str">
        <v>用户_新手期,【9体142】,【9进142】,问卷_已填,体验卡,渠道_公众号_文章导流(文末)</v>
      </c>
      <c r="M325" s="20" t="str">
        <v>-</v>
      </c>
      <c r="N325" s="22">
        <v>46081.84744212963</v>
      </c>
      <c r="O325" s="20" t="str">
        <v>-</v>
      </c>
      <c r="P325" s="20" t="str">
        <v>通过渠道码 公众号-文章导流(文末)_周五 添加</v>
      </c>
      <c r="Q325" s="20" t="str">
        <v>扫描二维码</v>
      </c>
      <c r="R325" s="20" t="str">
        <v>o917H0ipGAGHXEuGh_xKEdS5oYSw</v>
      </c>
      <c r="S325" s="20" t="str">
        <v>wmElzPCwAAAdeuiWhThZyH6udDa6x-sg</v>
      </c>
      <c r="T325" s="20" t="str">
        <v>-</v>
      </c>
      <c r="U325" s="20"/>
      <c r="V325" s="20"/>
      <c r="W325" s="20" t="str">
        <v>B0523_717D8C556236DE013E8DFCA7B81227315194F219CF554649F1C4F9C615435A82_D2064</v>
      </c>
      <c r="X325" s="20"/>
      <c r="Y325" s="20"/>
      <c r="Z325" s="20"/>
      <c r="AA325" s="20"/>
      <c r="AB325" s="20"/>
      <c r="AC325" s="20"/>
      <c r="AD325" s="20"/>
      <c r="AE325" s="20"/>
      <c r="AF325" s="20" t="str">
        <v>未知</v>
      </c>
      <c r="AG325" s="20" t="str">
        <v>-</v>
      </c>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t="str">
        <v>用户_新手期</v>
      </c>
      <c r="CG325" s="20"/>
      <c r="CH325" s="20"/>
      <c r="CI325" s="20"/>
      <c r="CJ325" s="20"/>
      <c r="CK325" s="20"/>
      <c r="CL325" s="20" t="str">
        <v>【9进142】</v>
      </c>
      <c r="CM325" s="20"/>
      <c r="CN325" s="20"/>
      <c r="CO325" s="20"/>
      <c r="CP325" s="20" t="str">
        <v>问卷_已填</v>
      </c>
      <c r="CQ325" s="20"/>
      <c r="CR325" s="20" t="str">
        <v>体验卡</v>
      </c>
      <c r="CS325" s="20"/>
      <c r="CT325" s="20" t="str">
        <v>【9体142】</v>
      </c>
      <c r="CU325" s="20"/>
      <c r="CV325" s="20" t="str">
        <v>渠道_公众号_文章导流(文末)</v>
      </c>
      <c r="CW325" s="20"/>
      <c r="CX325" s="20"/>
      <c r="CY325" s="20"/>
      <c r="CZ325" s="20"/>
      <c r="DA325" s="20"/>
      <c r="DB325" s="20"/>
      <c r="DC325" s="20"/>
      <c r="DD325" s="20"/>
      <c r="DE325" s="20"/>
      <c r="DF325" s="20"/>
      <c r="DG325" s="20"/>
      <c r="DH325" s="20"/>
      <c r="DI325" s="20"/>
      <c r="DJ325" s="20"/>
      <c r="DK325" s="20"/>
      <c r="DL325" s="20"/>
      <c r="DM325" s="20"/>
      <c r="DN325" s="20"/>
      <c r="DO325" s="20"/>
      <c r="DP325" s="20"/>
      <c r="DQ325" s="20"/>
      <c r="DR325" s="20"/>
      <c r="DS325" s="20"/>
      <c r="DT325" s="20"/>
      <c r="DU325" s="20"/>
    </row>
    <row r="326">
      <c r="A326" s="20" t="str">
        <v>徐亚东</v>
      </c>
      <c r="B326" s="20" t="str">
        <v>【9体142】 徐亚东</v>
      </c>
      <c r="C326" s="20" t="str">
        <v>B0523_3F41B64DE0DC65934217012D50E712EF5194F219CF554649F1C4F9C615435A82_D2064</v>
      </c>
      <c r="D326" s="20" t="str">
        <v>未流失</v>
      </c>
      <c r="E326" s="22"/>
      <c r="F326" s="20" t="str">
        <v>个人微信</v>
      </c>
      <c r="G326" s="20" t="str">
        <v>鱼丸115</v>
      </c>
      <c r="H326" s="20" t="str">
        <v>生财有术</v>
      </c>
      <c r="I326" s="20">
        <v>0</v>
      </c>
      <c r="J326" s="20">
        <v>0</v>
      </c>
      <c r="K326" s="22" t="str">
        <v>-</v>
      </c>
      <c r="L326" s="20" t="str">
        <v>【9体142】,【9进142】,公众号_种草文</v>
      </c>
      <c r="M326" s="20" t="str">
        <v>-</v>
      </c>
      <c r="N326" s="22">
        <v>46081.85570601852</v>
      </c>
      <c r="O326" s="20" t="str">
        <v>-</v>
      </c>
      <c r="P326" s="20" t="str">
        <v>通过渠道码 公众号_种草文 添加</v>
      </c>
      <c r="Q326" s="20" t="str">
        <v>扫描二维码</v>
      </c>
      <c r="R326" s="20" t="str">
        <v>o917H0sMxwEQIxd8sfeaA0N_m6ME</v>
      </c>
      <c r="S326" s="20" t="str">
        <v>wmElzPCwAAuG1o_MXQZNNMy3JkC4LlAA</v>
      </c>
      <c r="T326" s="20" t="str">
        <v>-</v>
      </c>
      <c r="U326" s="20"/>
      <c r="V326" s="20"/>
      <c r="W326" s="20" t="str">
        <v>B0523_3F41B64DE0DC65934217012D50E712EF5194F219CF554649F1C4F9C615435A82_D2064</v>
      </c>
      <c r="X326" s="20"/>
      <c r="Y326" s="20"/>
      <c r="Z326" s="20"/>
      <c r="AA326" s="20"/>
      <c r="AB326" s="20"/>
      <c r="AC326" s="20"/>
      <c r="AD326" s="20"/>
      <c r="AE326" s="20"/>
      <c r="AF326" s="20" t="str">
        <v>未知</v>
      </c>
      <c r="AG326" s="20" t="str">
        <v>-</v>
      </c>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t="str">
        <v>公众号_种草文</v>
      </c>
      <c r="CK326" s="20"/>
      <c r="CL326" s="20" t="str">
        <v>【9进142】</v>
      </c>
      <c r="CM326" s="20"/>
      <c r="CN326" s="20"/>
      <c r="CO326" s="20"/>
      <c r="CP326" s="20"/>
      <c r="CQ326" s="20"/>
      <c r="CR326" s="20"/>
      <c r="CS326" s="20"/>
      <c r="CT326" s="20" t="str">
        <v>【9体142】</v>
      </c>
      <c r="CU326" s="20"/>
      <c r="CV326" s="20"/>
      <c r="CW326" s="20"/>
      <c r="CX326" s="20"/>
      <c r="CY326" s="20"/>
      <c r="CZ326" s="20"/>
      <c r="DA326" s="20"/>
      <c r="DB326" s="20"/>
      <c r="DC326" s="20"/>
      <c r="DD326" s="20"/>
      <c r="DE326" s="20"/>
      <c r="DF326" s="20"/>
      <c r="DG326" s="20"/>
      <c r="DH326" s="20"/>
      <c r="DI326" s="20"/>
      <c r="DJ326" s="20"/>
      <c r="DK326" s="20"/>
      <c r="DL326" s="20"/>
      <c r="DM326" s="20"/>
      <c r="DN326" s="20"/>
      <c r="DO326" s="20"/>
      <c r="DP326" s="20"/>
      <c r="DQ326" s="20"/>
      <c r="DR326" s="20"/>
      <c r="DS326" s="20"/>
      <c r="DT326" s="20"/>
      <c r="DU326" s="20"/>
    </row>
    <row r="327">
      <c r="A327" s="20" t="str">
        <v>hard</v>
      </c>
      <c r="B327" s="20" t="str">
        <v>【9体142】 hard</v>
      </c>
      <c r="C327" s="20" t="str">
        <v>B0523_576A5A0E620A9BC89F3C4D8C2AEF831B5194F219CF554649F1C4F9C615435A82_D2064</v>
      </c>
      <c r="D327" s="20" t="str">
        <v>未流失</v>
      </c>
      <c r="E327" s="22"/>
      <c r="F327" s="20" t="str">
        <v>个人微信</v>
      </c>
      <c r="G327" s="20" t="str">
        <v>鱼丸115</v>
      </c>
      <c r="H327" s="20" t="str">
        <v>生财有术</v>
      </c>
      <c r="I327" s="20">
        <v>0</v>
      </c>
      <c r="J327" s="20">
        <v>0</v>
      </c>
      <c r="K327" s="22" t="str">
        <v>-</v>
      </c>
      <c r="L327" s="20" t="str">
        <v>体验营_直播,【9体142】,【9进142】,渠道_公众号_关注后+关键词,体验卡</v>
      </c>
      <c r="M327" s="20" t="str">
        <v>-</v>
      </c>
      <c r="N327" s="22">
        <v>46081.870104166665</v>
      </c>
      <c r="O327" s="20" t="str">
        <v>-</v>
      </c>
      <c r="P327" s="20" t="str">
        <v>通过渠道码 公众号-关注后参与+关键词回复 添加</v>
      </c>
      <c r="Q327" s="20" t="str">
        <v>扫描二维码</v>
      </c>
      <c r="R327" s="20" t="str">
        <v>o917H0ll4H8z5eXKwGsnro8ifkLs</v>
      </c>
      <c r="S327" s="20" t="str">
        <v>wmElzPCwAAK6VnWUNhC5CajeiwiwFjcw</v>
      </c>
      <c r="T327" s="20" t="str">
        <v>-</v>
      </c>
      <c r="U327" s="20"/>
      <c r="V327" s="20"/>
      <c r="W327" s="20" t="str">
        <v>B0523_576A5A0E620A9BC89F3C4D8C2AEF831B5194F219CF554649F1C4F9C615435A82_D2064</v>
      </c>
      <c r="X327" s="20"/>
      <c r="Y327" s="20"/>
      <c r="Z327" s="20"/>
      <c r="AA327" s="20"/>
      <c r="AB327" s="20"/>
      <c r="AC327" s="20"/>
      <c r="AD327" s="20"/>
      <c r="AE327" s="20"/>
      <c r="AF327" s="20" t="str">
        <v>未知</v>
      </c>
      <c r="AG327" s="20" t="str">
        <v>-</v>
      </c>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t="str">
        <v>【9进142】</v>
      </c>
      <c r="CM327" s="20"/>
      <c r="CN327" s="20"/>
      <c r="CO327" s="20"/>
      <c r="CP327" s="20"/>
      <c r="CQ327" s="20"/>
      <c r="CR327" s="20" t="str">
        <v>体验卡</v>
      </c>
      <c r="CS327" s="20"/>
      <c r="CT327" s="20" t="str">
        <v>【9体142】</v>
      </c>
      <c r="CU327" s="20" t="str">
        <v>体验营_直播</v>
      </c>
      <c r="CV327" s="20" t="str">
        <v>渠道_公众号_关注后+关键词</v>
      </c>
      <c r="CW327" s="20"/>
      <c r="CX327" s="20"/>
      <c r="CY327" s="20"/>
      <c r="CZ327" s="20"/>
      <c r="DA327" s="20"/>
      <c r="DB327" s="20"/>
      <c r="DC327" s="20"/>
      <c r="DD327" s="20"/>
      <c r="DE327" s="20"/>
      <c r="DF327" s="20"/>
      <c r="DG327" s="20"/>
      <c r="DH327" s="20"/>
      <c r="DI327" s="20"/>
      <c r="DJ327" s="20"/>
      <c r="DK327" s="20"/>
      <c r="DL327" s="20"/>
      <c r="DM327" s="20"/>
      <c r="DN327" s="20"/>
      <c r="DO327" s="20"/>
      <c r="DP327" s="20"/>
      <c r="DQ327" s="20"/>
      <c r="DR327" s="20"/>
      <c r="DS327" s="20"/>
      <c r="DT327" s="20"/>
      <c r="DU327" s="20"/>
    </row>
    <row r="328">
      <c r="A328" s="20" t="str">
        <v>A宋浩然</v>
      </c>
      <c r="B328" s="20" t="str">
        <v>问 【9体142】 A宋浩然</v>
      </c>
      <c r="C328" s="21" t="str">
        <v>B0523_89D9775BEC8EBFDDCB12545759E2E7D35194F219CF554649F1C4F9C615435A82_D2064</v>
      </c>
      <c r="D328" s="20" t="str">
        <v>未流失</v>
      </c>
      <c r="E328" s="22"/>
      <c r="F328" s="20" t="str">
        <v>个人微信</v>
      </c>
      <c r="G328" s="20" t="str">
        <v>鱼丸115</v>
      </c>
      <c r="H328" s="20" t="str">
        <v>生财有术</v>
      </c>
      <c r="I328" s="20">
        <v>0</v>
      </c>
      <c r="J328" s="20">
        <v>0</v>
      </c>
      <c r="K328" s="22" t="str">
        <v>-</v>
      </c>
      <c r="L328" s="20" t="str">
        <v>渠道_知识星球_搜索引擎,问卷_已填,体验卡,用户_放大期,【9体142】,体验营_直播</v>
      </c>
      <c r="M328" s="20" t="str">
        <v>-</v>
      </c>
      <c r="N328" s="22">
        <v>46081.89979166666</v>
      </c>
      <c r="O328" s="20" t="str">
        <v>-</v>
      </c>
      <c r="P328" s="20" t="str">
        <v>通过渠道码 知识星球-搜索引擎 添加</v>
      </c>
      <c r="Q328" s="20" t="str">
        <v>扫描二维码</v>
      </c>
      <c r="R328" s="20" t="str">
        <v>o917H0tku8QLZ3xU5pEEZRi4ZKlU</v>
      </c>
      <c r="S328" s="20" t="str">
        <v>wmElzPCwAAxGcXw7ZQlWg-jt-8NQp_Sg</v>
      </c>
      <c r="T328" s="20" t="str">
        <v>-</v>
      </c>
      <c r="U328" s="20"/>
      <c r="V328" s="20"/>
      <c r="W328" s="21" t="str">
        <v>B0523_89D9775BEC8EBFDDCB12545759E2E7D35194F219CF554649F1C4F9C615435A82_D2064</v>
      </c>
      <c r="X328" s="20"/>
      <c r="Y328" s="20"/>
      <c r="Z328" s="20"/>
      <c r="AA328" s="20"/>
      <c r="AB328" s="20"/>
      <c r="AC328" s="20"/>
      <c r="AD328" s="20"/>
      <c r="AE328" s="20"/>
      <c r="AF328" s="20" t="str">
        <v>未知</v>
      </c>
      <c r="AG328" s="20" t="str">
        <v>-</v>
      </c>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t="str">
        <v>用户_放大期</v>
      </c>
      <c r="CG328" s="20"/>
      <c r="CH328" s="20"/>
      <c r="CI328" s="20"/>
      <c r="CJ328" s="20"/>
      <c r="CK328" s="20"/>
      <c r="CL328" s="20"/>
      <c r="CM328" s="20"/>
      <c r="CN328" s="20"/>
      <c r="CO328" s="20"/>
      <c r="CP328" s="20" t="str">
        <v>问卷_已填</v>
      </c>
      <c r="CQ328" s="20"/>
      <c r="CR328" s="20" t="str">
        <v>体验卡</v>
      </c>
      <c r="CS328" s="20"/>
      <c r="CT328" s="20" t="str">
        <v>【9体142】</v>
      </c>
      <c r="CU328" s="20" t="str">
        <v>体验营_直播</v>
      </c>
      <c r="CV328" s="20" t="str">
        <v>渠道_知识星球_搜索引擎</v>
      </c>
      <c r="CW328" s="20"/>
      <c r="CX328" s="20"/>
      <c r="CY328" s="20"/>
      <c r="CZ328" s="20"/>
      <c r="DA328" s="20"/>
      <c r="DB328" s="20"/>
      <c r="DC328" s="20"/>
      <c r="DD328" s="20"/>
      <c r="DE328" s="20"/>
      <c r="DF328" s="20"/>
      <c r="DG328" s="20"/>
      <c r="DH328" s="20"/>
      <c r="DI328" s="20"/>
      <c r="DJ328" s="20"/>
      <c r="DK328" s="20"/>
      <c r="DL328" s="20"/>
      <c r="DM328" s="20"/>
      <c r="DN328" s="20"/>
      <c r="DO328" s="20"/>
      <c r="DP328" s="20"/>
      <c r="DQ328" s="20"/>
      <c r="DR328" s="20"/>
      <c r="DS328" s="20"/>
      <c r="DT328" s="20"/>
      <c r="DU328" s="20"/>
    </row>
    <row r="329">
      <c r="A329" s="20" t="str">
        <v>石头</v>
      </c>
      <c r="B329" s="20" t="str">
        <v>【9体142】 石头</v>
      </c>
      <c r="C329" s="21" t="str">
        <v>B0523_73F9E15129E487F3016BA5AEB11090805194F219CF554649F1C4F9C615435A82_D2064</v>
      </c>
      <c r="D329" s="20" t="str">
        <v>未流失</v>
      </c>
      <c r="E329" s="22"/>
      <c r="F329" s="20" t="str">
        <v>个人微信</v>
      </c>
      <c r="G329" s="20" t="str">
        <v>鱼丸115</v>
      </c>
      <c r="H329" s="20" t="str">
        <v>生财有术</v>
      </c>
      <c r="I329" s="20">
        <v>0</v>
      </c>
      <c r="J329" s="20">
        <v>0</v>
      </c>
      <c r="K329" s="22" t="str">
        <v>-</v>
      </c>
      <c r="L329" s="20" t="str">
        <v>渠道_用户分销_冬冬,体验卡,【9体142】</v>
      </c>
      <c r="M329" s="20" t="str">
        <v>-</v>
      </c>
      <c r="N329" s="22">
        <v>46081.90572916667</v>
      </c>
      <c r="O329" s="20" t="str">
        <v>-</v>
      </c>
      <c r="P329" s="20" t="str">
        <v>其他渠道</v>
      </c>
      <c r="Q329" s="20" t="str">
        <v>扫描二维码</v>
      </c>
      <c r="R329" s="20" t="str">
        <v>o917H0mnPxVflhgCjVGwSwNEzbRk</v>
      </c>
      <c r="S329" s="20" t="str">
        <v>wmElzPCwAAWxCSpzMCWkNuDEd_sQ_JSw</v>
      </c>
      <c r="T329" s="20" t="str">
        <v>-</v>
      </c>
      <c r="U329" s="20"/>
      <c r="V329" s="20"/>
      <c r="W329" s="21" t="str">
        <v>B0523_73F9E15129E487F3016BA5AEB11090805194F219CF554649F1C4F9C615435A82_D2064</v>
      </c>
      <c r="X329" s="20"/>
      <c r="Y329" s="20"/>
      <c r="Z329" s="20"/>
      <c r="AA329" s="20"/>
      <c r="AB329" s="20"/>
      <c r="AC329" s="20"/>
      <c r="AD329" s="20"/>
      <c r="AE329" s="20"/>
      <c r="AF329" s="20" t="str">
        <v>未知</v>
      </c>
      <c r="AG329" s="20" t="str">
        <v>-</v>
      </c>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t="str">
        <v>渠道_用户分销_冬冬</v>
      </c>
      <c r="CF329" s="20"/>
      <c r="CG329" s="20"/>
      <c r="CH329" s="20"/>
      <c r="CI329" s="20"/>
      <c r="CJ329" s="20"/>
      <c r="CK329" s="20"/>
      <c r="CL329" s="20"/>
      <c r="CM329" s="20"/>
      <c r="CN329" s="20"/>
      <c r="CO329" s="20"/>
      <c r="CP329" s="20"/>
      <c r="CQ329" s="20"/>
      <c r="CR329" s="20" t="str">
        <v>体验卡</v>
      </c>
      <c r="CS329" s="20"/>
      <c r="CT329" s="20" t="str">
        <v>【9体142】</v>
      </c>
      <c r="CU329" s="20"/>
      <c r="CV329" s="20"/>
      <c r="CW329" s="20"/>
      <c r="CX329" s="20"/>
      <c r="CY329" s="20"/>
      <c r="CZ329" s="20"/>
      <c r="DA329" s="20"/>
      <c r="DB329" s="20"/>
      <c r="DC329" s="20"/>
      <c r="DD329" s="20"/>
      <c r="DE329" s="20"/>
      <c r="DF329" s="20"/>
      <c r="DG329" s="20"/>
      <c r="DH329" s="20"/>
      <c r="DI329" s="20"/>
      <c r="DJ329" s="20"/>
      <c r="DK329" s="20"/>
      <c r="DL329" s="20"/>
      <c r="DM329" s="20"/>
      <c r="DN329" s="20"/>
      <c r="DO329" s="20"/>
      <c r="DP329" s="20"/>
      <c r="DQ329" s="20"/>
      <c r="DR329" s="20"/>
      <c r="DS329" s="20"/>
      <c r="DT329" s="20"/>
      <c r="DU329" s="20"/>
    </row>
    <row r="330">
      <c r="A330" s="20" t="str">
        <v>王不烦</v>
      </c>
      <c r="B330" s="20" t="str">
        <v>问 【9体142】 王不烦</v>
      </c>
      <c r="C330" s="20" t="str">
        <v>B0523_5E6BCCF0CF80919998C608A1D21BE8A05194F219CF554649F1C4F9C615435A82_D2064</v>
      </c>
      <c r="D330" s="20" t="str">
        <v>未流失</v>
      </c>
      <c r="E330" s="22"/>
      <c r="F330" s="20" t="str">
        <v>个人微信</v>
      </c>
      <c r="G330" s="20" t="str">
        <v>鱼丸115</v>
      </c>
      <c r="H330" s="20" t="str">
        <v>生财有术</v>
      </c>
      <c r="I330" s="20">
        <v>0</v>
      </c>
      <c r="J330" s="20">
        <v>0</v>
      </c>
      <c r="K330" s="22" t="str">
        <v>-</v>
      </c>
      <c r="L330" s="20" t="str">
        <v>体验卡,渠道_公众号_文章导流(文末),【9体142】,用户_新手期,问卷_已填</v>
      </c>
      <c r="M330" s="20" t="str">
        <v>-</v>
      </c>
      <c r="N330" s="22">
        <v>46081.91002314815</v>
      </c>
      <c r="O330" s="20" t="str">
        <v>-</v>
      </c>
      <c r="P330" s="20" t="str">
        <v>通过渠道码 公众号-文章导流(文末)_周一 添加</v>
      </c>
      <c r="Q330" s="20" t="str">
        <v>扫描二维码</v>
      </c>
      <c r="R330" s="20" t="str">
        <v>o917H0oaqJwxFUP3lU4SE6OLOugs</v>
      </c>
      <c r="S330" s="20" t="str">
        <v>wmElzPCwAA3LVSgk-vBcxb0Nt2FDvjCQ</v>
      </c>
      <c r="T330" s="20" t="str">
        <v>-</v>
      </c>
      <c r="U330" s="20"/>
      <c r="V330" s="20"/>
      <c r="W330" s="20" t="str">
        <v>B0523_5E6BCCF0CF80919998C608A1D21BE8A05194F219CF554649F1C4F9C615435A82_D2064</v>
      </c>
      <c r="X330" s="20"/>
      <c r="Y330" s="20"/>
      <c r="Z330" s="20"/>
      <c r="AA330" s="20"/>
      <c r="AB330" s="20"/>
      <c r="AC330" s="20"/>
      <c r="AD330" s="20"/>
      <c r="AE330" s="20"/>
      <c r="AF330" s="20" t="str">
        <v>未知</v>
      </c>
      <c r="AG330" s="20" t="str">
        <v>-</v>
      </c>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t="str">
        <v>用户_新手期</v>
      </c>
      <c r="CG330" s="20"/>
      <c r="CH330" s="20"/>
      <c r="CI330" s="20"/>
      <c r="CJ330" s="20"/>
      <c r="CK330" s="20"/>
      <c r="CL330" s="20"/>
      <c r="CM330" s="20"/>
      <c r="CN330" s="20"/>
      <c r="CO330" s="20"/>
      <c r="CP330" s="20" t="str">
        <v>问卷_已填</v>
      </c>
      <c r="CQ330" s="20"/>
      <c r="CR330" s="20" t="str">
        <v>体验卡</v>
      </c>
      <c r="CS330" s="20"/>
      <c r="CT330" s="20" t="str">
        <v>【9体142】</v>
      </c>
      <c r="CU330" s="20"/>
      <c r="CV330" s="20" t="str">
        <v>渠道_公众号_文章导流(文末)</v>
      </c>
      <c r="CW330" s="20"/>
      <c r="CX330" s="20"/>
      <c r="CY330" s="20"/>
      <c r="CZ330" s="20"/>
      <c r="DA330" s="20"/>
      <c r="DB330" s="20"/>
      <c r="DC330" s="20"/>
      <c r="DD330" s="20"/>
      <c r="DE330" s="20"/>
      <c r="DF330" s="20"/>
      <c r="DG330" s="20"/>
      <c r="DH330" s="20"/>
      <c r="DI330" s="20"/>
      <c r="DJ330" s="20"/>
      <c r="DK330" s="20"/>
      <c r="DL330" s="20"/>
      <c r="DM330" s="20"/>
      <c r="DN330" s="20"/>
      <c r="DO330" s="20"/>
      <c r="DP330" s="20"/>
      <c r="DQ330" s="20"/>
      <c r="DR330" s="20"/>
      <c r="DS330" s="20"/>
      <c r="DT330" s="20"/>
      <c r="DU330" s="20"/>
    </row>
    <row r="331">
      <c r="A331" s="20" t="str">
        <v>A驾考理论科一科四技巧</v>
      </c>
      <c r="B331" s="20" t="str">
        <v>问 【9体142】 A驾考理论科一科四技</v>
      </c>
      <c r="C331" s="20" t="str">
        <v>B0523_5473F2CF263C826730343E243D39E7AE5194F219CF554649F1C4F9C615435A82_D2064</v>
      </c>
      <c r="D331" s="20" t="str">
        <v>未流失</v>
      </c>
      <c r="E331" s="20"/>
      <c r="F331" s="20" t="str">
        <v>个人微信</v>
      </c>
      <c r="G331" s="20" t="str">
        <v>鱼丸115</v>
      </c>
      <c r="H331" s="20" t="str">
        <v>生财有术</v>
      </c>
      <c r="I331" s="20">
        <v>0</v>
      </c>
      <c r="J331" s="20">
        <v>0</v>
      </c>
      <c r="K331" s="22" t="str">
        <v>-</v>
      </c>
      <c r="L331" s="20" t="str">
        <v>【9体142】,用户_探索期,公众号_种草文,问卷_已填</v>
      </c>
      <c r="M331" s="20" t="str">
        <v>-</v>
      </c>
      <c r="N331" s="22">
        <v>46081.923472222225</v>
      </c>
      <c r="O331" s="20" t="str">
        <v>-</v>
      </c>
      <c r="P331" s="20" t="str">
        <v>通过渠道码 公众号_种草文 添加</v>
      </c>
      <c r="Q331" s="20" t="str">
        <v>扫描二维码</v>
      </c>
      <c r="R331" s="20" t="str">
        <v>o917H0qgfSRb0XwP0PJCVyVpdqb4</v>
      </c>
      <c r="S331" s="20" t="str">
        <v>wmElzPCwAAFXtNJ8xztQSWs1xxDNrzhg</v>
      </c>
      <c r="T331" s="20" t="str">
        <v>-</v>
      </c>
      <c r="U331" s="20"/>
      <c r="V331" s="20"/>
      <c r="W331" s="20" t="str">
        <v>B0523_5473F2CF263C826730343E243D39E7AE5194F219CF554649F1C4F9C615435A82_D2064</v>
      </c>
      <c r="X331" s="20"/>
      <c r="Y331" s="20"/>
      <c r="Z331" s="20"/>
      <c r="AA331" s="20"/>
      <c r="AB331" s="20"/>
      <c r="AC331" s="20"/>
      <c r="AD331" s="20"/>
      <c r="AE331" s="20"/>
      <c r="AF331" s="20" t="str">
        <v>未知</v>
      </c>
      <c r="AG331" s="20" t="str">
        <v>-</v>
      </c>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t="str">
        <v>用户_探索期</v>
      </c>
      <c r="CG331" s="20"/>
      <c r="CH331" s="20"/>
      <c r="CI331" s="20"/>
      <c r="CJ331" s="20" t="str">
        <v>公众号_种草文</v>
      </c>
      <c r="CK331" s="20"/>
      <c r="CL331" s="20"/>
      <c r="CM331" s="20"/>
      <c r="CN331" s="20"/>
      <c r="CO331" s="20"/>
      <c r="CP331" s="20" t="str">
        <v>问卷_已填</v>
      </c>
      <c r="CQ331" s="20"/>
      <c r="CR331" s="20"/>
      <c r="CS331" s="20"/>
      <c r="CT331" s="20" t="str">
        <v>【9体142】</v>
      </c>
      <c r="CU331" s="20"/>
      <c r="CV331" s="20"/>
      <c r="CW331" s="20"/>
      <c r="CX331" s="20"/>
      <c r="CY331" s="20"/>
      <c r="CZ331" s="20"/>
      <c r="DA331" s="20"/>
      <c r="DB331" s="20"/>
      <c r="DC331" s="20"/>
      <c r="DD331" s="20"/>
      <c r="DE331" s="20"/>
      <c r="DF331" s="20"/>
      <c r="DG331" s="20"/>
      <c r="DH331" s="20"/>
      <c r="DI331" s="20"/>
      <c r="DJ331" s="20"/>
      <c r="DK331" s="20"/>
      <c r="DL331" s="20"/>
      <c r="DM331" s="20"/>
      <c r="DN331" s="20"/>
      <c r="DO331" s="20"/>
      <c r="DP331" s="20"/>
      <c r="DQ331" s="20"/>
      <c r="DR331" s="20"/>
      <c r="DS331" s="20"/>
      <c r="DT331" s="20"/>
      <c r="DU331" s="20"/>
    </row>
    <row r="332">
      <c r="A332" s="20" t="str">
        <v>森</v>
      </c>
      <c r="B332" s="20" t="str">
        <v>问 【9体142】 森</v>
      </c>
      <c r="C332" s="20" t="str">
        <v>B0523_3C05038A02B18AC093ED5FB50B93FAD75194F219CF554649F1C4F9C615435A82_D2064</v>
      </c>
      <c r="D332" s="20" t="str">
        <v>未流失</v>
      </c>
      <c r="E332" s="22"/>
      <c r="F332" s="20" t="str">
        <v>个人微信</v>
      </c>
      <c r="G332" s="20" t="str">
        <v>鱼丸115</v>
      </c>
      <c r="H332" s="20" t="str">
        <v>生财有术</v>
      </c>
      <c r="I332" s="20">
        <v>0</v>
      </c>
      <c r="J332" s="20">
        <v>0</v>
      </c>
      <c r="K332" s="22" t="str">
        <v>-</v>
      </c>
      <c r="L332" s="20" t="str">
        <v>问卷_已填,【9进142】,用户_新手期,渠道_公众号_关注后+关键词,【9体142】,体验卡,体验营_直播</v>
      </c>
      <c r="M332" s="20" t="str">
        <v>-</v>
      </c>
      <c r="N332" s="22">
        <v>46081.951006944444</v>
      </c>
      <c r="O332" s="20" t="str">
        <v>-</v>
      </c>
      <c r="P332" s="20" t="str">
        <v>通过渠道码 公众号-关注后参与+关键词回复 添加</v>
      </c>
      <c r="Q332" s="20" t="str">
        <v>扫描二维码</v>
      </c>
      <c r="R332" s="20" t="str">
        <v>o917H0qDHC0QwP4p_1RjJQ-LORh0</v>
      </c>
      <c r="S332" s="20" t="str">
        <v>wmElzPCwAA5owTw3Rw0hIEw3UXtyqa1Q</v>
      </c>
      <c r="T332" s="20" t="str">
        <v>-</v>
      </c>
      <c r="U332" s="20"/>
      <c r="V332" s="20"/>
      <c r="W332" s="20" t="str">
        <v>B0523_3C05038A02B18AC093ED5FB50B93FAD75194F219CF554649F1C4F9C615435A82_D2064</v>
      </c>
      <c r="X332" s="20"/>
      <c r="Y332" s="20"/>
      <c r="Z332" s="20"/>
      <c r="AA332" s="20"/>
      <c r="AB332" s="20"/>
      <c r="AC332" s="20"/>
      <c r="AD332" s="20"/>
      <c r="AE332" s="20"/>
      <c r="AF332" s="20" t="str">
        <v>未知</v>
      </c>
      <c r="AG332" s="20" t="str">
        <v>-</v>
      </c>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t="str">
        <v>用户_新手期</v>
      </c>
      <c r="CG332" s="20"/>
      <c r="CH332" s="20"/>
      <c r="CI332" s="20"/>
      <c r="CJ332" s="20"/>
      <c r="CK332" s="20"/>
      <c r="CL332" s="20" t="str">
        <v>【9进142】</v>
      </c>
      <c r="CM332" s="20"/>
      <c r="CN332" s="20"/>
      <c r="CO332" s="20"/>
      <c r="CP332" s="20" t="str">
        <v>问卷_已填</v>
      </c>
      <c r="CQ332" s="20"/>
      <c r="CR332" s="20" t="str">
        <v>体验卡</v>
      </c>
      <c r="CS332" s="20"/>
      <c r="CT332" s="20" t="str">
        <v>【9体142】</v>
      </c>
      <c r="CU332" s="20" t="str">
        <v>体验营_直播</v>
      </c>
      <c r="CV332" s="20" t="str">
        <v>渠道_公众号_关注后+关键词</v>
      </c>
      <c r="CW332" s="20"/>
      <c r="CX332" s="20"/>
      <c r="CY332" s="20"/>
      <c r="CZ332" s="20"/>
      <c r="DA332" s="20"/>
      <c r="DB332" s="20"/>
      <c r="DC332" s="20"/>
      <c r="DD332" s="20"/>
      <c r="DE332" s="20"/>
      <c r="DF332" s="20"/>
      <c r="DG332" s="20"/>
      <c r="DH332" s="20"/>
      <c r="DI332" s="20"/>
      <c r="DJ332" s="20"/>
      <c r="DK332" s="20"/>
      <c r="DL332" s="20"/>
      <c r="DM332" s="20"/>
      <c r="DN332" s="20"/>
      <c r="DO332" s="20"/>
      <c r="DP332" s="20"/>
      <c r="DQ332" s="20"/>
      <c r="DR332" s="20"/>
      <c r="DS332" s="20"/>
      <c r="DT332" s="20"/>
      <c r="DU332" s="20"/>
    </row>
    <row r="333">
      <c r="A333" s="20" t="str">
        <v>a抖音(视快)全能小助手</v>
      </c>
      <c r="B333" s="20" t="str">
        <v>【9体142】 a抖音(视快)全能小助手</v>
      </c>
      <c r="C333" s="20" t="str">
        <v>B0523_9A85C4E6E6F8B5E8F1B73E639F350D985194F219CF554649F1C4F9C615435A82_D2064</v>
      </c>
      <c r="D333" s="20" t="str">
        <v>未流失</v>
      </c>
      <c r="E333" s="20"/>
      <c r="F333" s="20" t="str">
        <v>个人微信</v>
      </c>
      <c r="G333" s="20" t="str">
        <v>鱼丸115</v>
      </c>
      <c r="H333" s="20" t="str">
        <v>生财有术</v>
      </c>
      <c r="I333" s="20">
        <v>0</v>
      </c>
      <c r="J333" s="20">
        <v>0</v>
      </c>
      <c r="K333" s="20" t="str">
        <v>-</v>
      </c>
      <c r="L333" s="20" t="str">
        <v>【9体142】,渠道_用户分销_冬青,体验卡</v>
      </c>
      <c r="M333" s="20" t="str">
        <v>-</v>
      </c>
      <c r="N333" s="22">
        <v>46081.96040509259</v>
      </c>
      <c r="O333" s="20" t="str">
        <v>-</v>
      </c>
      <c r="P333" s="20" t="str">
        <v>其他渠道</v>
      </c>
      <c r="Q333" s="20" t="str">
        <v>扫描二维码</v>
      </c>
      <c r="R333" s="20" t="str">
        <v>o917H0ukK1uEi-vD8PYqhOWGcT1U</v>
      </c>
      <c r="S333" s="20" t="str">
        <v>wmElzPCwAAY45dAQ9NtX4jYhmFdwYahg</v>
      </c>
      <c r="T333" s="20" t="str">
        <v>-</v>
      </c>
      <c r="U333" s="20"/>
      <c r="V333" s="20"/>
      <c r="W333" s="20" t="str">
        <v>B0523_9A85C4E6E6F8B5E8F1B73E639F350D985194F219CF554649F1C4F9C615435A82_D2064</v>
      </c>
      <c r="X333" s="20"/>
      <c r="Y333" s="20"/>
      <c r="Z333" s="20"/>
      <c r="AA333" s="20"/>
      <c r="AB333" s="20"/>
      <c r="AC333" s="20"/>
      <c r="AD333" s="20"/>
      <c r="AE333" s="20"/>
      <c r="AF333" s="20" t="str">
        <v>未知</v>
      </c>
      <c r="AG333" s="20" t="str">
        <v>-</v>
      </c>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t="str">
        <v>渠道_用户分销_冬青</v>
      </c>
      <c r="CF333" s="20"/>
      <c r="CG333" s="20"/>
      <c r="CH333" s="20"/>
      <c r="CI333" s="20"/>
      <c r="CJ333" s="20"/>
      <c r="CK333" s="20"/>
      <c r="CL333" s="20"/>
      <c r="CM333" s="20"/>
      <c r="CN333" s="20"/>
      <c r="CO333" s="20"/>
      <c r="CP333" s="20"/>
      <c r="CQ333" s="20"/>
      <c r="CR333" s="20" t="str">
        <v>体验卡</v>
      </c>
      <c r="CS333" s="20"/>
      <c r="CT333" s="20" t="str">
        <v>【9体142】</v>
      </c>
      <c r="CU333" s="20"/>
      <c r="CV333" s="20"/>
      <c r="CW333" s="20"/>
      <c r="CX333" s="20"/>
      <c r="CY333" s="20"/>
      <c r="CZ333" s="20"/>
      <c r="DA333" s="20"/>
      <c r="DB333" s="20"/>
      <c r="DC333" s="20"/>
      <c r="DD333" s="20"/>
      <c r="DE333" s="20"/>
      <c r="DF333" s="20"/>
      <c r="DG333" s="20"/>
      <c r="DH333" s="20"/>
      <c r="DI333" s="20"/>
      <c r="DJ333" s="20"/>
      <c r="DK333" s="20"/>
      <c r="DL333" s="20"/>
      <c r="DM333" s="20"/>
      <c r="DN333" s="20"/>
      <c r="DO333" s="20"/>
      <c r="DP333" s="20"/>
      <c r="DQ333" s="20"/>
      <c r="DR333" s="20"/>
      <c r="DS333" s="20"/>
      <c r="DT333" s="20"/>
      <c r="DU333" s="20"/>
    </row>
    <row r="334">
      <c r="A334" s="20" t="str">
        <v>ξゞ源〆</v>
      </c>
      <c r="B334" s="20" t="str">
        <v>问 【9体142】 ξゞ源〆</v>
      </c>
      <c r="C334" s="20" t="str">
        <v>B0523_25FE0B48214F5A5BD30F69AE9D851B835194F219CF554649F1C4F9C615435A82_D2064</v>
      </c>
      <c r="D334" s="20" t="str">
        <v>未流失</v>
      </c>
      <c r="E334" s="22"/>
      <c r="F334" s="20" t="str">
        <v>个人微信</v>
      </c>
      <c r="G334" s="20" t="str">
        <v>鱼丸115</v>
      </c>
      <c r="H334" s="20" t="str">
        <v>生财有术</v>
      </c>
      <c r="I334" s="20">
        <v>0</v>
      </c>
      <c r="J334" s="20">
        <v>0</v>
      </c>
      <c r="K334" s="20" t="str">
        <v>-</v>
      </c>
      <c r="L334" s="20" t="str">
        <v>渠道_公众号_文章导流(文末),【9进142】,问卷_已填,体验卡,【9体142】,用户_探索期</v>
      </c>
      <c r="M334" s="20" t="str">
        <v>-</v>
      </c>
      <c r="N334" s="22">
        <v>46081.98982638889</v>
      </c>
      <c r="O334" s="20" t="str">
        <v>-</v>
      </c>
      <c r="P334" s="20" t="str">
        <v>通过渠道码 公众号-文章导流(文末)_周五 添加</v>
      </c>
      <c r="Q334" s="20" t="str">
        <v>扫描二维码</v>
      </c>
      <c r="R334" s="20" t="str">
        <v>o917H0s-UoHWd26gYQzngIbkN13Q</v>
      </c>
      <c r="S334" s="20" t="str">
        <v>wmElzPCwAAl8CJArbRMV8GvzAHroruyQ</v>
      </c>
      <c r="T334" s="20" t="str">
        <v>-</v>
      </c>
      <c r="U334" s="20"/>
      <c r="V334" s="20"/>
      <c r="W334" s="20" t="str">
        <v>B0523_25FE0B48214F5A5BD30F69AE9D851B835194F219CF554649F1C4F9C615435A82_D2064</v>
      </c>
      <c r="X334" s="20"/>
      <c r="Y334" s="20"/>
      <c r="Z334" s="20"/>
      <c r="AA334" s="20"/>
      <c r="AB334" s="20"/>
      <c r="AC334" s="20"/>
      <c r="AD334" s="20"/>
      <c r="AE334" s="20"/>
      <c r="AF334" s="20" t="str">
        <v>未知</v>
      </c>
      <c r="AG334" s="20" t="str">
        <v>-</v>
      </c>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t="str">
        <v>用户_探索期</v>
      </c>
      <c r="CG334" s="20"/>
      <c r="CH334" s="20"/>
      <c r="CI334" s="20"/>
      <c r="CJ334" s="20"/>
      <c r="CK334" s="20"/>
      <c r="CL334" s="20" t="str">
        <v>【9进142】</v>
      </c>
      <c r="CM334" s="20"/>
      <c r="CN334" s="20"/>
      <c r="CO334" s="20"/>
      <c r="CP334" s="20" t="str">
        <v>问卷_已填</v>
      </c>
      <c r="CQ334" s="20"/>
      <c r="CR334" s="20" t="str">
        <v>体验卡</v>
      </c>
      <c r="CS334" s="20"/>
      <c r="CT334" s="20" t="str">
        <v>【9体142】</v>
      </c>
      <c r="CU334" s="20"/>
      <c r="CV334" s="20" t="str">
        <v>渠道_公众号_文章导流(文末)</v>
      </c>
      <c r="CW334" s="20"/>
      <c r="CX334" s="20"/>
      <c r="CY334" s="20"/>
      <c r="CZ334" s="20"/>
      <c r="DA334" s="20"/>
      <c r="DB334" s="20"/>
      <c r="DC334" s="20"/>
      <c r="DD334" s="20"/>
      <c r="DE334" s="20"/>
      <c r="DF334" s="20"/>
      <c r="DG334" s="20"/>
      <c r="DH334" s="20"/>
      <c r="DI334" s="20"/>
      <c r="DJ334" s="20"/>
      <c r="DK334" s="20"/>
      <c r="DL334" s="20"/>
      <c r="DM334" s="20"/>
      <c r="DN334" s="20"/>
      <c r="DO334" s="20"/>
      <c r="DP334" s="20"/>
      <c r="DQ334" s="20"/>
      <c r="DR334" s="20"/>
      <c r="DS334" s="20"/>
      <c r="DT334" s="20"/>
      <c r="DU334" s="20"/>
    </row>
    <row r="335">
      <c r="A335" s="20" t="str">
        <v>秋兰</v>
      </c>
      <c r="B335" s="20" t="str">
        <v>【9体142】 秋兰</v>
      </c>
      <c r="C335" s="21"/>
      <c r="D335" s="20" t="str">
        <v>未流失</v>
      </c>
      <c r="E335" s="22"/>
      <c r="F335" s="20" t="str">
        <v>个人微信</v>
      </c>
      <c r="G335" s="20" t="str">
        <v>鱼丸115</v>
      </c>
      <c r="H335" s="20" t="str">
        <v>生财有术</v>
      </c>
      <c r="I335" s="20">
        <v>0</v>
      </c>
      <c r="J335" s="20">
        <v>0</v>
      </c>
      <c r="K335" s="20" t="str">
        <v>-</v>
      </c>
      <c r="L335" s="20" t="str">
        <v>【9进142】,渠道_公众号_文章导流(文末),体验卡,用户_探索期,【9体142】</v>
      </c>
      <c r="M335" s="20" t="str">
        <v>-</v>
      </c>
      <c r="N335" s="22">
        <v>46082.02394675926</v>
      </c>
      <c r="O335" s="20" t="str">
        <v>-</v>
      </c>
      <c r="P335" s="20" t="str">
        <v>通过渠道码 公众号-文章导流(文末)_周一 添加</v>
      </c>
      <c r="Q335" s="20" t="str">
        <v>扫描二维码</v>
      </c>
      <c r="R335" s="20" t="str">
        <v>o917H0jUpIdAb2Em4u_DgJ1VcGA4</v>
      </c>
      <c r="S335" s="20" t="str">
        <v>wmElzPCwAA2DVQ4blE58Q4Gvst5RfV8g</v>
      </c>
      <c r="T335" s="20" t="str">
        <v>-</v>
      </c>
      <c r="U335" s="20"/>
      <c r="V335" s="20"/>
      <c r="W335" s="21" t="str">
        <v>B0523_AF72B3B1077C0F1E09E28BB1CFB279A75194F219CF554649F1C4F9C615435A82_D2064</v>
      </c>
      <c r="X335" s="20"/>
      <c r="Y335" s="20"/>
      <c r="Z335" s="20"/>
      <c r="AA335" s="20"/>
      <c r="AB335" s="20"/>
      <c r="AC335" s="20"/>
      <c r="AD335" s="20"/>
      <c r="AE335" s="20"/>
      <c r="AF335" s="20" t="str">
        <v>未知</v>
      </c>
      <c r="AG335" s="20" t="str">
        <v>-</v>
      </c>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t="str">
        <v>用户_探索期</v>
      </c>
      <c r="CG335" s="20"/>
      <c r="CH335" s="20"/>
      <c r="CI335" s="20"/>
      <c r="CJ335" s="20"/>
      <c r="CK335" s="20"/>
      <c r="CL335" s="20" t="str">
        <v>【9进142】</v>
      </c>
      <c r="CM335" s="20"/>
      <c r="CN335" s="20"/>
      <c r="CO335" s="20"/>
      <c r="CP335" s="20"/>
      <c r="CQ335" s="20"/>
      <c r="CR335" s="20" t="str">
        <v>体验卡</v>
      </c>
      <c r="CS335" s="20"/>
      <c r="CT335" s="20" t="str">
        <v>【9体142】</v>
      </c>
      <c r="CU335" s="20"/>
      <c r="CV335" s="20" t="str">
        <v>渠道_公众号_文章导流(文末)</v>
      </c>
      <c r="CW335" s="20"/>
      <c r="CX335" s="20"/>
      <c r="CY335" s="20"/>
      <c r="CZ335" s="20"/>
      <c r="DA335" s="20"/>
      <c r="DB335" s="20"/>
      <c r="DC335" s="20"/>
      <c r="DD335" s="20"/>
      <c r="DE335" s="20"/>
      <c r="DF335" s="20"/>
      <c r="DG335" s="20"/>
      <c r="DH335" s="20"/>
      <c r="DI335" s="20"/>
      <c r="DJ335" s="20"/>
      <c r="DK335" s="20"/>
      <c r="DL335" s="20"/>
      <c r="DM335" s="20"/>
      <c r="DN335" s="20"/>
      <c r="DO335" s="20"/>
      <c r="DP335" s="20"/>
      <c r="DQ335" s="20"/>
      <c r="DR335" s="20"/>
      <c r="DS335" s="20"/>
      <c r="DT335" s="20"/>
      <c r="DU335" s="20"/>
    </row>
    <row r="336">
      <c r="A336" s="20" t="str">
        <v>凉</v>
      </c>
      <c r="B336" s="20" t="str">
        <v>问 【9体142】 凉</v>
      </c>
      <c r="C336" s="20" t="str">
        <v>B0523_26873D8189506265A715677BCD5A8DFF5194F219CF554649F1C4F9C615435A82_D2064</v>
      </c>
      <c r="D336" s="20" t="str">
        <v>未流失</v>
      </c>
      <c r="E336" s="22"/>
      <c r="F336" s="20" t="str">
        <v>个人微信</v>
      </c>
      <c r="G336" s="20" t="str">
        <v>鱼丸115</v>
      </c>
      <c r="H336" s="20" t="str">
        <v>生财有术</v>
      </c>
      <c r="I336" s="20">
        <v>0</v>
      </c>
      <c r="J336" s="20">
        <v>0</v>
      </c>
      <c r="K336" s="20" t="str">
        <v>-</v>
      </c>
      <c r="L336" s="20" t="str">
        <v>问卷_已填,【9进142】,用户_探索期,第九期详情页换,【9体142】,体验卡</v>
      </c>
      <c r="M336" s="20" t="str">
        <v>-</v>
      </c>
      <c r="N336" s="22">
        <v>46082.0315162037</v>
      </c>
      <c r="O336" s="20" t="str">
        <v>-</v>
      </c>
      <c r="P336" s="20" t="str">
        <v>通过渠道码 第九期详情页 添加</v>
      </c>
      <c r="Q336" s="20" t="str">
        <v>扫描二维码</v>
      </c>
      <c r="R336" s="20" t="str">
        <v>o917H0jLV0S3adMV5TYugKqO0WeE</v>
      </c>
      <c r="S336" s="20" t="str">
        <v>wmElzPCwAAKLOw6FAqLKY-5ljZq879rw</v>
      </c>
      <c r="T336" s="20" t="str">
        <v>-</v>
      </c>
      <c r="U336" s="20"/>
      <c r="V336" s="20"/>
      <c r="W336" s="20" t="str">
        <v>B0523_26873D8189506265A715677BCD5A8DFF5194F219CF554649F1C4F9C615435A82_D2064</v>
      </c>
      <c r="X336" s="20"/>
      <c r="Y336" s="20"/>
      <c r="Z336" s="20"/>
      <c r="AA336" s="20"/>
      <c r="AB336" s="20"/>
      <c r="AC336" s="20"/>
      <c r="AD336" s="20"/>
      <c r="AE336" s="20"/>
      <c r="AF336" s="20" t="str">
        <v>未知</v>
      </c>
      <c r="AG336" s="20" t="str">
        <v>-</v>
      </c>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t="str">
        <v>用户_探索期</v>
      </c>
      <c r="CG336" s="20"/>
      <c r="CH336" s="20"/>
      <c r="CI336" s="20"/>
      <c r="CJ336" s="20"/>
      <c r="CK336" s="20"/>
      <c r="CL336" s="20" t="str">
        <v>【9进142】</v>
      </c>
      <c r="CM336" s="20"/>
      <c r="CN336" s="20"/>
      <c r="CO336" s="20"/>
      <c r="CP336" s="20" t="str">
        <v>问卷_已填</v>
      </c>
      <c r="CQ336" s="20"/>
      <c r="CR336" s="20" t="str">
        <v>体验卡</v>
      </c>
      <c r="CS336" s="20"/>
      <c r="CT336" s="20" t="str">
        <v>【9体142】</v>
      </c>
      <c r="CU336" s="20"/>
      <c r="CV336" s="20" t="str">
        <v>第九期详情页换</v>
      </c>
      <c r="CW336" s="20"/>
      <c r="CX336" s="20"/>
      <c r="CY336" s="20"/>
      <c r="CZ336" s="20"/>
      <c r="DA336" s="20"/>
      <c r="DB336" s="20"/>
      <c r="DC336" s="20"/>
      <c r="DD336" s="20"/>
      <c r="DE336" s="20"/>
      <c r="DF336" s="20"/>
      <c r="DG336" s="20"/>
      <c r="DH336" s="20"/>
      <c r="DI336" s="20"/>
      <c r="DJ336" s="20"/>
      <c r="DK336" s="20"/>
      <c r="DL336" s="20"/>
      <c r="DM336" s="20"/>
      <c r="DN336" s="20"/>
      <c r="DO336" s="20"/>
      <c r="DP336" s="20"/>
      <c r="DQ336" s="20"/>
      <c r="DR336" s="20"/>
      <c r="DS336" s="20"/>
      <c r="DT336" s="20"/>
      <c r="DU336" s="20"/>
    </row>
    <row r="337">
      <c r="A337" s="20" t="str">
        <v>Cassie Zhu</v>
      </c>
      <c r="B337" s="20" t="str">
        <v>【9体142】 Cassie Zhu</v>
      </c>
      <c r="C337" s="20" t="str">
        <v>B0523_918BB03A4231372761E5C0452CB60E515194F219CF554649F1C4F9C615435A82_D2064</v>
      </c>
      <c r="D337" s="20" t="str">
        <v>未流失</v>
      </c>
      <c r="E337" s="22"/>
      <c r="F337" s="20" t="str">
        <v>个人微信</v>
      </c>
      <c r="G337" s="20" t="str">
        <v>鱼丸115</v>
      </c>
      <c r="H337" s="20" t="str">
        <v>生财有术</v>
      </c>
      <c r="I337" s="20">
        <v>0</v>
      </c>
      <c r="J337" s="20">
        <v>0</v>
      </c>
      <c r="K337" s="20" t="str">
        <v>-</v>
      </c>
      <c r="L337" s="20" t="str">
        <v>【9体142】,渠道_公众号_关注后+关键词,体验营_直播</v>
      </c>
      <c r="M337" s="20" t="str">
        <v>-</v>
      </c>
      <c r="N337" s="22">
        <v>46082.046111111114</v>
      </c>
      <c r="O337" s="20" t="str">
        <v>-</v>
      </c>
      <c r="P337" s="20" t="str">
        <v>通过渠道码 公众号-关注后参与+关键词回复 添加</v>
      </c>
      <c r="Q337" s="20" t="str">
        <v>扫描二维码</v>
      </c>
      <c r="R337" s="20" t="str">
        <v>o917H0jCyg3y0xdS-Kszzqfj5NE8</v>
      </c>
      <c r="S337" s="20" t="str">
        <v>wmElzPCwAA2k9TVU7CAABJzMuRRO_toQ</v>
      </c>
      <c r="T337" s="20" t="str">
        <v>-</v>
      </c>
      <c r="U337" s="20"/>
      <c r="V337" s="20"/>
      <c r="W337" s="20" t="str">
        <v>B0523_918BB03A4231372761E5C0452CB60E515194F219CF554649F1C4F9C615435A82_D2064</v>
      </c>
      <c r="X337" s="20"/>
      <c r="Y337" s="20"/>
      <c r="Z337" s="20"/>
      <c r="AA337" s="20"/>
      <c r="AB337" s="20"/>
      <c r="AC337" s="20"/>
      <c r="AD337" s="20"/>
      <c r="AE337" s="20"/>
      <c r="AF337" s="20" t="str">
        <v>未知</v>
      </c>
      <c r="AG337" s="20" t="str">
        <v>-</v>
      </c>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t="str">
        <v>【9体142】</v>
      </c>
      <c r="CU337" s="20" t="str">
        <v>体验营_直播</v>
      </c>
      <c r="CV337" s="20" t="str">
        <v>渠道_公众号_关注后+关键词</v>
      </c>
      <c r="CW337" s="20"/>
      <c r="CX337" s="20"/>
      <c r="CY337" s="20"/>
      <c r="CZ337" s="20"/>
      <c r="DA337" s="20"/>
      <c r="DB337" s="20"/>
      <c r="DC337" s="20"/>
      <c r="DD337" s="20"/>
      <c r="DE337" s="20"/>
      <c r="DF337" s="20"/>
      <c r="DG337" s="20"/>
      <c r="DH337" s="20"/>
      <c r="DI337" s="20"/>
      <c r="DJ337" s="20"/>
      <c r="DK337" s="20"/>
      <c r="DL337" s="20"/>
      <c r="DM337" s="20"/>
      <c r="DN337" s="20"/>
      <c r="DO337" s="20"/>
      <c r="DP337" s="20"/>
      <c r="DQ337" s="20"/>
      <c r="DR337" s="20"/>
      <c r="DS337" s="20"/>
      <c r="DT337" s="20"/>
      <c r="DU337" s="20"/>
    </row>
    <row r="338">
      <c r="A338" s="20" t="str">
        <v>N</v>
      </c>
      <c r="B338" s="20" t="str">
        <v>【9体142】 N</v>
      </c>
      <c r="C338" s="20" t="str">
        <v>B0523_4E07285FB23F4CB9C7CCBE6CAFFF6A575194F219CF554649F1C4F9C615435A82_D2064</v>
      </c>
      <c r="D338" s="20" t="str">
        <v>未流失</v>
      </c>
      <c r="E338" s="22"/>
      <c r="F338" s="20" t="str">
        <v>个人微信</v>
      </c>
      <c r="G338" s="20" t="str">
        <v>鱼丸115</v>
      </c>
      <c r="H338" s="20" t="str">
        <v>生财有术</v>
      </c>
      <c r="I338" s="20">
        <v>0</v>
      </c>
      <c r="J338" s="20">
        <v>0</v>
      </c>
      <c r="K338" s="20" t="str">
        <v>-</v>
      </c>
      <c r="L338" s="20" t="str">
        <v>【9体142】,渠道_用户分销_陈雨杰</v>
      </c>
      <c r="M338" s="20" t="str">
        <v>-</v>
      </c>
      <c r="N338" s="22">
        <v>46082.06296296296</v>
      </c>
      <c r="O338" s="20" t="str">
        <v>-</v>
      </c>
      <c r="P338" s="20" t="str">
        <v>其他渠道</v>
      </c>
      <c r="Q338" s="20" t="str">
        <v>扫描二维码</v>
      </c>
      <c r="R338" s="20" t="str">
        <v>o917H0ssiVM8u5tKHOv1ZAgqI4NU</v>
      </c>
      <c r="S338" s="20" t="str">
        <v>wmElzPCwAAp4N36XbnQdNCmWi79BRd8g</v>
      </c>
      <c r="T338" s="20" t="str">
        <v>-</v>
      </c>
      <c r="U338" s="20"/>
      <c r="V338" s="20"/>
      <c r="W338" s="20" t="str">
        <v>B0523_4E07285FB23F4CB9C7CCBE6CAFFF6A575194F219CF554649F1C4F9C615435A82_D2064</v>
      </c>
      <c r="X338" s="20"/>
      <c r="Y338" s="20"/>
      <c r="Z338" s="20"/>
      <c r="AA338" s="20"/>
      <c r="AB338" s="20"/>
      <c r="AC338" s="20"/>
      <c r="AD338" s="20"/>
      <c r="AE338" s="20"/>
      <c r="AF338" s="20" t="str">
        <v>未知</v>
      </c>
      <c r="AG338" s="20" t="str">
        <v>-</v>
      </c>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t="str">
        <v>渠道_用户分销_陈雨杰</v>
      </c>
      <c r="CF338" s="20"/>
      <c r="CG338" s="20"/>
      <c r="CH338" s="20"/>
      <c r="CI338" s="20"/>
      <c r="CJ338" s="20"/>
      <c r="CK338" s="20"/>
      <c r="CL338" s="20"/>
      <c r="CM338" s="20"/>
      <c r="CN338" s="20"/>
      <c r="CO338" s="20"/>
      <c r="CP338" s="20"/>
      <c r="CQ338" s="20"/>
      <c r="CR338" s="20"/>
      <c r="CS338" s="20"/>
      <c r="CT338" s="20" t="str">
        <v>【9体142】</v>
      </c>
      <c r="CU338" s="20"/>
      <c r="CV338" s="20"/>
      <c r="CW338" s="20"/>
      <c r="CX338" s="20"/>
      <c r="CY338" s="20"/>
      <c r="CZ338" s="20"/>
      <c r="DA338" s="20"/>
      <c r="DB338" s="20"/>
      <c r="DC338" s="20"/>
      <c r="DD338" s="20"/>
      <c r="DE338" s="20"/>
      <c r="DF338" s="20"/>
      <c r="DG338" s="20"/>
      <c r="DH338" s="20"/>
      <c r="DI338" s="20"/>
      <c r="DJ338" s="20"/>
      <c r="DK338" s="20"/>
      <c r="DL338" s="20"/>
      <c r="DM338" s="20"/>
      <c r="DN338" s="20"/>
      <c r="DO338" s="20"/>
      <c r="DP338" s="20"/>
      <c r="DQ338" s="20"/>
      <c r="DR338" s="20"/>
      <c r="DS338" s="20"/>
      <c r="DT338" s="20"/>
      <c r="DU338" s="20"/>
    </row>
    <row r="339">
      <c r="A339" s="20" t="str">
        <v>五针松</v>
      </c>
      <c r="B339" s="20" t="str">
        <v>【9体142】 五针松</v>
      </c>
      <c r="C339" s="20" t="str">
        <v>B0523_538D9E83403BE435BFA7F906ADA13FF15194F219CF554649F1C4F9C615435A82_D2064</v>
      </c>
      <c r="D339" s="20" t="str">
        <v>未流失</v>
      </c>
      <c r="E339" s="22"/>
      <c r="F339" s="20" t="str">
        <v>个人微信</v>
      </c>
      <c r="G339" s="20" t="str">
        <v>鱼丸115</v>
      </c>
      <c r="H339" s="20" t="str">
        <v>生财有术</v>
      </c>
      <c r="I339" s="20">
        <v>0</v>
      </c>
      <c r="J339" s="20">
        <v>0</v>
      </c>
      <c r="K339" s="20" t="str">
        <v>-</v>
      </c>
      <c r="L339" s="20" t="str">
        <v>【9体142】,【9进142】,渠道_视频号_生财的朋友们</v>
      </c>
      <c r="M339" s="20" t="str">
        <v>-</v>
      </c>
      <c r="N339" s="22">
        <v>46082.08673611111</v>
      </c>
      <c r="O339" s="20" t="str">
        <v>-</v>
      </c>
      <c r="P339" s="20" t="str">
        <v>通过渠道码 视频号：生财的朋友们 添加</v>
      </c>
      <c r="Q339" s="20" t="str">
        <v>扫描二维码</v>
      </c>
      <c r="R339" s="20" t="str">
        <v>o917H0ijGiiq0gIqGHAcMmeZRQIk</v>
      </c>
      <c r="S339" s="20" t="str">
        <v>wmElzPCwAAoGt5znY7RgEL9PApfw1SQw</v>
      </c>
      <c r="T339" s="20" t="str">
        <v>-</v>
      </c>
      <c r="U339" s="20"/>
      <c r="V339" s="20"/>
      <c r="W339" s="20" t="str">
        <v>B0523_538D9E83403BE435BFA7F906ADA13FF15194F219CF554649F1C4F9C615435A82_D2064</v>
      </c>
      <c r="X339" s="20"/>
      <c r="Y339" s="20"/>
      <c r="Z339" s="20"/>
      <c r="AA339" s="20"/>
      <c r="AB339" s="20"/>
      <c r="AC339" s="20"/>
      <c r="AD339" s="20"/>
      <c r="AE339" s="20"/>
      <c r="AF339" s="20" t="str">
        <v>未知</v>
      </c>
      <c r="AG339" s="20" t="str">
        <v>-</v>
      </c>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t="str">
        <v>渠道_视频号_生财的朋友们</v>
      </c>
      <c r="CL339" s="20" t="str">
        <v>【9进142】</v>
      </c>
      <c r="CM339" s="20"/>
      <c r="CN339" s="20"/>
      <c r="CO339" s="20"/>
      <c r="CP339" s="20"/>
      <c r="CQ339" s="20"/>
      <c r="CR339" s="20"/>
      <c r="CS339" s="20"/>
      <c r="CT339" s="20" t="str">
        <v>【9体142】</v>
      </c>
      <c r="CU339" s="20"/>
      <c r="CV339" s="20"/>
      <c r="CW339" s="20"/>
      <c r="CX339" s="20"/>
      <c r="CY339" s="20"/>
      <c r="CZ339" s="20"/>
      <c r="DA339" s="20"/>
      <c r="DB339" s="20"/>
      <c r="DC339" s="20"/>
      <c r="DD339" s="20"/>
      <c r="DE339" s="20"/>
      <c r="DF339" s="20"/>
      <c r="DG339" s="20"/>
      <c r="DH339" s="20"/>
      <c r="DI339" s="20"/>
      <c r="DJ339" s="20"/>
      <c r="DK339" s="20"/>
      <c r="DL339" s="20"/>
      <c r="DM339" s="20"/>
      <c r="DN339" s="20"/>
      <c r="DO339" s="20"/>
      <c r="DP339" s="20"/>
      <c r="DQ339" s="20"/>
      <c r="DR339" s="20"/>
      <c r="DS339" s="20"/>
      <c r="DT339" s="20"/>
      <c r="DU339" s="20"/>
    </row>
    <row r="340">
      <c r="A340" s="20" t="str">
        <v>悟空</v>
      </c>
      <c r="B340" s="20" t="str">
        <v>【9体142】 悟空</v>
      </c>
      <c r="C340" s="21" t="str">
        <v>B0523_52CCDE13735EEEA82E9E3A08370972A05194F219CF554649F1C4F9C615435A82_D2064</v>
      </c>
      <c r="D340" s="20" t="str">
        <v>未流失</v>
      </c>
      <c r="E340" s="22"/>
      <c r="F340" s="20" t="str">
        <v>个人微信</v>
      </c>
      <c r="G340" s="20" t="str">
        <v>鱼丸115</v>
      </c>
      <c r="H340" s="20" t="str">
        <v>生财有术</v>
      </c>
      <c r="I340" s="20">
        <v>0</v>
      </c>
      <c r="J340" s="20">
        <v>0</v>
      </c>
      <c r="K340" s="20" t="str">
        <v>-</v>
      </c>
      <c r="L340" s="20" t="str">
        <v>渠道_公众号_文章导流(文末),体验卡,【9体142】</v>
      </c>
      <c r="M340" s="20" t="str">
        <v>-</v>
      </c>
      <c r="N340" s="22">
        <v>46082.09798611111</v>
      </c>
      <c r="O340" s="20" t="str">
        <v>-</v>
      </c>
      <c r="P340" s="20" t="str">
        <v>通过渠道码 公众号-文章导流(文末)_周五 添加</v>
      </c>
      <c r="Q340" s="20" t="str">
        <v>扫描二维码</v>
      </c>
      <c r="R340" s="20" t="str">
        <v>o917H0k0i6esFbew2TUybRl1Iwu0</v>
      </c>
      <c r="S340" s="20" t="str">
        <v>wmElzPCwAAA4D-Y9_XW7mdO8dxbKDWsQ</v>
      </c>
      <c r="T340" s="20" t="str">
        <v>-</v>
      </c>
      <c r="U340" s="20"/>
      <c r="V340" s="20"/>
      <c r="W340" s="21" t="str">
        <v>B0523_52CCDE13735EEEA82E9E3A08370972A05194F219CF554649F1C4F9C615435A82_D2064</v>
      </c>
      <c r="X340" s="20"/>
      <c r="Y340" s="20"/>
      <c r="Z340" s="20"/>
      <c r="AA340" s="20"/>
      <c r="AB340" s="20"/>
      <c r="AC340" s="20"/>
      <c r="AD340" s="20"/>
      <c r="AE340" s="20"/>
      <c r="AF340" s="20" t="str">
        <v>未知</v>
      </c>
      <c r="AG340" s="20" t="str">
        <v>-</v>
      </c>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t="str">
        <v>体验卡</v>
      </c>
      <c r="CS340" s="20"/>
      <c r="CT340" s="20" t="str">
        <v>【9体142】</v>
      </c>
      <c r="CU340" s="20"/>
      <c r="CV340" s="20" t="str">
        <v>渠道_公众号_文章导流(文末)</v>
      </c>
      <c r="CW340" s="20"/>
      <c r="CX340" s="20"/>
      <c r="CY340" s="20"/>
      <c r="CZ340" s="20"/>
      <c r="DA340" s="20"/>
      <c r="DB340" s="20"/>
      <c r="DC340" s="20"/>
      <c r="DD340" s="20"/>
      <c r="DE340" s="20"/>
      <c r="DF340" s="20"/>
      <c r="DG340" s="20"/>
      <c r="DH340" s="20"/>
      <c r="DI340" s="20"/>
      <c r="DJ340" s="20"/>
      <c r="DK340" s="20"/>
      <c r="DL340" s="20"/>
      <c r="DM340" s="20"/>
      <c r="DN340" s="20"/>
      <c r="DO340" s="20"/>
      <c r="DP340" s="20"/>
      <c r="DQ340" s="20"/>
      <c r="DR340" s="20"/>
      <c r="DS340" s="20"/>
      <c r="DT340" s="20"/>
      <c r="DU340" s="20"/>
    </row>
    <row r="341">
      <c r="A341" s="20" t="str">
        <v>辣条炒饭</v>
      </c>
      <c r="B341" s="20" t="str">
        <v>问 【9体142】 辣条炒饭</v>
      </c>
      <c r="C341" s="20"/>
      <c r="D341" s="20" t="str">
        <v>未流失</v>
      </c>
      <c r="E341" s="22"/>
      <c r="F341" s="20" t="str">
        <v>个人微信</v>
      </c>
      <c r="G341" s="20" t="str">
        <v>鱼丸115</v>
      </c>
      <c r="H341" s="20" t="str">
        <v>生财有术</v>
      </c>
      <c r="I341" s="20">
        <v>0</v>
      </c>
      <c r="J341" s="20">
        <v>0</v>
      </c>
      <c r="K341" s="20" t="str">
        <v>-</v>
      </c>
      <c r="L341" s="20" t="str">
        <v>渠道_公众号_文章导流(文末),问卷_已填,【9体142】,【9进142】,用户_探索期</v>
      </c>
      <c r="M341" s="20" t="str">
        <v>-</v>
      </c>
      <c r="N341" s="22">
        <v>46082.28921296296</v>
      </c>
      <c r="O341" s="20" t="str">
        <v>-</v>
      </c>
      <c r="P341" s="20" t="str">
        <v>通过渠道码 公众号-文章导流(文末)_周四 添加</v>
      </c>
      <c r="Q341" s="20" t="str">
        <v>扫描二维码</v>
      </c>
      <c r="R341" s="20" t="str">
        <v>o917H0rkJTvribK-fxEMpg32nS-4</v>
      </c>
      <c r="S341" s="20" t="str">
        <v>wmElzPCwAAD1XdvJfi8MJbiMPuBeTikw</v>
      </c>
      <c r="T341" s="20" t="str">
        <v>-</v>
      </c>
      <c r="U341" s="20"/>
      <c r="V341" s="20"/>
      <c r="W341" s="20" t="str">
        <v>B0523_78C577F8E9A685403ADA34DDCA75F7925194F219CF554649F1C4F9C615435A82_D2064</v>
      </c>
      <c r="X341" s="20"/>
      <c r="Y341" s="20"/>
      <c r="Z341" s="20"/>
      <c r="AA341" s="20"/>
      <c r="AB341" s="20"/>
      <c r="AC341" s="20"/>
      <c r="AD341" s="20"/>
      <c r="AE341" s="20"/>
      <c r="AF341" s="20" t="str">
        <v>未知</v>
      </c>
      <c r="AG341" s="20" t="str">
        <v>-</v>
      </c>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t="str">
        <v>用户_探索期</v>
      </c>
      <c r="CG341" s="20"/>
      <c r="CH341" s="20"/>
      <c r="CI341" s="20"/>
      <c r="CJ341" s="20"/>
      <c r="CK341" s="20"/>
      <c r="CL341" s="20" t="str">
        <v>【9进142】</v>
      </c>
      <c r="CM341" s="20"/>
      <c r="CN341" s="20"/>
      <c r="CO341" s="20"/>
      <c r="CP341" s="20" t="str">
        <v>问卷_已填</v>
      </c>
      <c r="CQ341" s="20"/>
      <c r="CR341" s="20"/>
      <c r="CS341" s="20"/>
      <c r="CT341" s="20" t="str">
        <v>【9体142】</v>
      </c>
      <c r="CU341" s="20"/>
      <c r="CV341" s="20" t="str">
        <v>渠道_公众号_文章导流(文末)</v>
      </c>
      <c r="CW341" s="20"/>
      <c r="CX341" s="20"/>
      <c r="CY341" s="20"/>
      <c r="CZ341" s="20"/>
      <c r="DA341" s="20"/>
      <c r="DB341" s="20"/>
      <c r="DC341" s="20"/>
      <c r="DD341" s="20"/>
      <c r="DE341" s="20"/>
      <c r="DF341" s="20"/>
      <c r="DG341" s="20"/>
      <c r="DH341" s="20"/>
      <c r="DI341" s="20"/>
      <c r="DJ341" s="20"/>
      <c r="DK341" s="20"/>
      <c r="DL341" s="20"/>
      <c r="DM341" s="20"/>
      <c r="DN341" s="20"/>
      <c r="DO341" s="20"/>
      <c r="DP341" s="20"/>
      <c r="DQ341" s="20"/>
      <c r="DR341" s="20"/>
      <c r="DS341" s="20"/>
      <c r="DT341" s="20"/>
      <c r="DU341" s="20"/>
    </row>
    <row r="342">
      <c r="A342" s="20" t="str">
        <v>小仔</v>
      </c>
      <c r="B342" s="20" t="str">
        <v>【9体142】 小仔</v>
      </c>
      <c r="C342" s="20" t="str">
        <v>B0523_A37F948381146E36921B4E50B5C0B27A5194F219CF554649F1C4F9C615435A82_D2064</v>
      </c>
      <c r="D342" s="20" t="str">
        <v>未流失</v>
      </c>
      <c r="E342" s="22"/>
      <c r="F342" s="20" t="str">
        <v>个人微信</v>
      </c>
      <c r="G342" s="20" t="str">
        <v>鱼丸115</v>
      </c>
      <c r="H342" s="20" t="str">
        <v>生财有术</v>
      </c>
      <c r="I342" s="20">
        <v>0</v>
      </c>
      <c r="J342" s="20">
        <v>0</v>
      </c>
      <c r="K342" s="20" t="str">
        <v>-</v>
      </c>
      <c r="L342" s="20" t="str">
        <v>体验营_直播,用户_增长期,【9体142】,渠道_知识星球_搜索引擎</v>
      </c>
      <c r="M342" s="20" t="str">
        <v>-</v>
      </c>
      <c r="N342" s="22">
        <v>46082.3237037037</v>
      </c>
      <c r="O342" s="20" t="str">
        <v>-</v>
      </c>
      <c r="P342" s="20" t="str">
        <v>通过渠道码 知识星球-搜索引擎 添加</v>
      </c>
      <c r="Q342" s="20" t="str">
        <v>扫描二维码</v>
      </c>
      <c r="R342" s="20" t="str">
        <v>o917H0sUCsf8zjLppE1sLrFeARv8</v>
      </c>
      <c r="S342" s="20" t="str">
        <v>wmElzPCwAA4iZQSxyy-BctAhV3SbChkw</v>
      </c>
      <c r="T342" s="20" t="str">
        <v>-</v>
      </c>
      <c r="U342" s="20"/>
      <c r="V342" s="20"/>
      <c r="W342" s="20" t="str">
        <v>B0523_A37F948381146E36921B4E50B5C0B27A5194F219CF554649F1C4F9C615435A82_D2064</v>
      </c>
      <c r="X342" s="20"/>
      <c r="Y342" s="20"/>
      <c r="Z342" s="20"/>
      <c r="AA342" s="20"/>
      <c r="AB342" s="20"/>
      <c r="AC342" s="20"/>
      <c r="AD342" s="20"/>
      <c r="AE342" s="20"/>
      <c r="AF342" s="20" t="str">
        <v>未知</v>
      </c>
      <c r="AG342" s="20" t="str">
        <v>-</v>
      </c>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t="str">
        <v>用户_增长期</v>
      </c>
      <c r="CG342" s="20"/>
      <c r="CH342" s="20"/>
      <c r="CI342" s="20"/>
      <c r="CJ342" s="20"/>
      <c r="CK342" s="20"/>
      <c r="CL342" s="20"/>
      <c r="CM342" s="20"/>
      <c r="CN342" s="20"/>
      <c r="CO342" s="20"/>
      <c r="CP342" s="20"/>
      <c r="CQ342" s="20"/>
      <c r="CR342" s="20"/>
      <c r="CS342" s="20"/>
      <c r="CT342" s="20" t="str">
        <v>【9体142】</v>
      </c>
      <c r="CU342" s="20" t="str">
        <v>体验营_直播</v>
      </c>
      <c r="CV342" s="20" t="str">
        <v>渠道_知识星球_搜索引擎</v>
      </c>
      <c r="CW342" s="20"/>
      <c r="CX342" s="20"/>
      <c r="CY342" s="20"/>
      <c r="CZ342" s="20"/>
      <c r="DA342" s="20"/>
      <c r="DB342" s="20"/>
      <c r="DC342" s="20"/>
      <c r="DD342" s="20"/>
      <c r="DE342" s="20"/>
      <c r="DF342" s="20"/>
      <c r="DG342" s="20"/>
      <c r="DH342" s="20"/>
      <c r="DI342" s="20"/>
      <c r="DJ342" s="20"/>
      <c r="DK342" s="20"/>
      <c r="DL342" s="20"/>
      <c r="DM342" s="20"/>
      <c r="DN342" s="20"/>
      <c r="DO342" s="20"/>
      <c r="DP342" s="20"/>
      <c r="DQ342" s="20"/>
      <c r="DR342" s="20"/>
      <c r="DS342" s="20"/>
      <c r="DT342" s="20"/>
      <c r="DU342" s="20"/>
    </row>
    <row r="343">
      <c r="A343" s="20" t="str">
        <v>雪域红竹</v>
      </c>
      <c r="B343" s="20" t="str">
        <v>问 【9体142】 雪域红竹</v>
      </c>
      <c r="C343" s="20" t="str">
        <v>B0523_570BE524DAD8E75DAB6569E2AD1B6F0A5194F219CF554649F1C4F9C615435A82_D2064</v>
      </c>
      <c r="D343" s="20" t="str">
        <v>未流失</v>
      </c>
      <c r="E343" s="22"/>
      <c r="F343" s="20" t="str">
        <v>个人微信</v>
      </c>
      <c r="G343" s="20" t="str">
        <v>鱼丸115</v>
      </c>
      <c r="H343" s="20" t="str">
        <v>生财有术</v>
      </c>
      <c r="I343" s="20">
        <v>0</v>
      </c>
      <c r="J343" s="20">
        <v>0</v>
      </c>
      <c r="K343" s="20" t="str">
        <v>-</v>
      </c>
      <c r="L343" s="20" t="str">
        <v>问卷_已填,【9进142】,【9体142】,用户_新手期,公众号_种草文</v>
      </c>
      <c r="M343" s="20" t="str">
        <v>-</v>
      </c>
      <c r="N343" s="22">
        <v>46082.345925925925</v>
      </c>
      <c r="O343" s="20" t="str">
        <v>-</v>
      </c>
      <c r="P343" s="20" t="str">
        <v>通过渠道码 公众号_种草文 添加</v>
      </c>
      <c r="Q343" s="20" t="str">
        <v>扫描二维码</v>
      </c>
      <c r="R343" s="20" t="str">
        <v>o917H0pwAk_kO1eOKsZt1CtgrtCs</v>
      </c>
      <c r="S343" s="20" t="str">
        <v>wmElzPCwAAh5jmS1QLzrxICXdD5460vw</v>
      </c>
      <c r="T343" s="20" t="str">
        <v>-</v>
      </c>
      <c r="U343" s="20"/>
      <c r="V343" s="20"/>
      <c r="W343" s="20" t="str">
        <v>B0523_570BE524DAD8E75DAB6569E2AD1B6F0A5194F219CF554649F1C4F9C615435A82_D2064</v>
      </c>
      <c r="X343" s="20"/>
      <c r="Y343" s="20"/>
      <c r="Z343" s="20"/>
      <c r="AA343" s="20"/>
      <c r="AB343" s="20"/>
      <c r="AC343" s="20"/>
      <c r="AD343" s="20"/>
      <c r="AE343" s="20"/>
      <c r="AF343" s="20" t="str">
        <v>未知</v>
      </c>
      <c r="AG343" s="20" t="str">
        <v>-</v>
      </c>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t="str">
        <v>用户_新手期</v>
      </c>
      <c r="CG343" s="20"/>
      <c r="CH343" s="20"/>
      <c r="CI343" s="20"/>
      <c r="CJ343" s="20" t="str">
        <v>公众号_种草文</v>
      </c>
      <c r="CK343" s="20"/>
      <c r="CL343" s="20" t="str">
        <v>【9进142】</v>
      </c>
      <c r="CM343" s="20"/>
      <c r="CN343" s="20"/>
      <c r="CO343" s="20"/>
      <c r="CP343" s="20" t="str">
        <v>问卷_已填</v>
      </c>
      <c r="CQ343" s="20"/>
      <c r="CR343" s="20"/>
      <c r="CS343" s="20"/>
      <c r="CT343" s="20" t="str">
        <v>【9体142】</v>
      </c>
      <c r="CU343" s="20"/>
      <c r="CV343" s="20"/>
      <c r="CW343" s="20"/>
      <c r="CX343" s="20"/>
      <c r="CY343" s="20"/>
      <c r="CZ343" s="20"/>
      <c r="DA343" s="20"/>
      <c r="DB343" s="20"/>
      <c r="DC343" s="20"/>
      <c r="DD343" s="20"/>
      <c r="DE343" s="20"/>
      <c r="DF343" s="20"/>
      <c r="DG343" s="20"/>
      <c r="DH343" s="20"/>
      <c r="DI343" s="20"/>
      <c r="DJ343" s="20"/>
      <c r="DK343" s="20"/>
      <c r="DL343" s="20"/>
      <c r="DM343" s="20"/>
      <c r="DN343" s="20"/>
      <c r="DO343" s="20"/>
      <c r="DP343" s="20"/>
      <c r="DQ343" s="20"/>
      <c r="DR343" s="20"/>
      <c r="DS343" s="20"/>
      <c r="DT343" s="20"/>
      <c r="DU343" s="20"/>
    </row>
    <row r="344">
      <c r="A344" s="20" t="str">
        <v>不错</v>
      </c>
      <c r="B344" s="20" t="str">
        <v>【9体142】 不错</v>
      </c>
      <c r="C344" s="21" t="str">
        <v>B0523_020147B28CD097AF57EC6CEBF68564915194F219CF554649F1C4F9C615435A82_D2064</v>
      </c>
      <c r="D344" s="20" t="str">
        <v>未流失</v>
      </c>
      <c r="E344" s="22"/>
      <c r="F344" s="20" t="str">
        <v>个人微信</v>
      </c>
      <c r="G344" s="20" t="str">
        <v>鱼丸115</v>
      </c>
      <c r="H344" s="20" t="str">
        <v>生财有术</v>
      </c>
      <c r="I344" s="20">
        <v>0</v>
      </c>
      <c r="J344" s="20">
        <v>0</v>
      </c>
      <c r="K344" s="20" t="str">
        <v>-</v>
      </c>
      <c r="L344" s="20" t="str">
        <v>渠道_用户分销_阿西,体验卡,【9体142】,【9进142】</v>
      </c>
      <c r="M344" s="20" t="str">
        <v>-</v>
      </c>
      <c r="N344" s="22">
        <v>46082.36517361111</v>
      </c>
      <c r="O344" s="20" t="str">
        <v>-</v>
      </c>
      <c r="P344" s="20" t="str">
        <v>其他渠道</v>
      </c>
      <c r="Q344" s="20" t="str">
        <v>扫描二维码</v>
      </c>
      <c r="R344" s="20" t="str">
        <v>o917H0oDSem8QXDWH6Qholzz945k</v>
      </c>
      <c r="S344" s="20" t="str">
        <v>wmElzPCwAAHCa5Y6RjuQ1dCIZ9XcLqkQ</v>
      </c>
      <c r="T344" s="20" t="str">
        <v>-</v>
      </c>
      <c r="U344" s="20"/>
      <c r="V344" s="20"/>
      <c r="W344" s="21" t="str">
        <v>B0523_020147B28CD097AF57EC6CEBF68564915194F219CF554649F1C4F9C615435A82_D2064</v>
      </c>
      <c r="X344" s="20"/>
      <c r="Y344" s="20"/>
      <c r="Z344" s="20"/>
      <c r="AA344" s="20"/>
      <c r="AB344" s="20"/>
      <c r="AC344" s="20"/>
      <c r="AD344" s="20"/>
      <c r="AE344" s="20"/>
      <c r="AF344" s="20" t="str">
        <v>未知</v>
      </c>
      <c r="AG344" s="20" t="str">
        <v>-</v>
      </c>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t="str">
        <v>渠道_用户分销_阿西</v>
      </c>
      <c r="CF344" s="20"/>
      <c r="CG344" s="20"/>
      <c r="CH344" s="20"/>
      <c r="CI344" s="20"/>
      <c r="CJ344" s="20"/>
      <c r="CK344" s="20"/>
      <c r="CL344" s="20" t="str">
        <v>【9进142】</v>
      </c>
      <c r="CM344" s="20"/>
      <c r="CN344" s="20"/>
      <c r="CO344" s="20"/>
      <c r="CP344" s="20"/>
      <c r="CQ344" s="20"/>
      <c r="CR344" s="20" t="str">
        <v>体验卡</v>
      </c>
      <c r="CS344" s="20"/>
      <c r="CT344" s="20" t="str">
        <v>【9体142】</v>
      </c>
      <c r="CU344" s="20"/>
      <c r="CV344" s="20"/>
      <c r="CW344" s="20"/>
      <c r="CX344" s="20"/>
      <c r="CY344" s="20"/>
      <c r="CZ344" s="20"/>
      <c r="DA344" s="20"/>
      <c r="DB344" s="20"/>
      <c r="DC344" s="20"/>
      <c r="DD344" s="20"/>
      <c r="DE344" s="20"/>
      <c r="DF344" s="20"/>
      <c r="DG344" s="20"/>
      <c r="DH344" s="20"/>
      <c r="DI344" s="20"/>
      <c r="DJ344" s="20"/>
      <c r="DK344" s="20"/>
      <c r="DL344" s="20"/>
      <c r="DM344" s="20"/>
      <c r="DN344" s="20"/>
      <c r="DO344" s="20"/>
      <c r="DP344" s="20"/>
      <c r="DQ344" s="20"/>
      <c r="DR344" s="20"/>
      <c r="DS344" s="20"/>
      <c r="DT344" s="20"/>
      <c r="DU344" s="20"/>
    </row>
    <row r="345">
      <c r="A345" s="20" t="str">
        <v>A子墨物联靓号（有需要速来）</v>
      </c>
      <c r="B345" s="20" t="str">
        <v>【9体142】 A子墨物联靓号（有需要速</v>
      </c>
      <c r="C345" s="21" t="str">
        <v>B0523_551970CDE66C54F4557D5826D2421D2F5194F219CF554649F1C4F9C615435A82_D2064</v>
      </c>
      <c r="D345" s="20" t="str">
        <v>未流失</v>
      </c>
      <c r="E345" s="22"/>
      <c r="F345" s="20" t="str">
        <v>个人微信</v>
      </c>
      <c r="G345" s="20" t="str">
        <v>鱼丸115</v>
      </c>
      <c r="H345" s="20" t="str">
        <v>生财有术</v>
      </c>
      <c r="I345" s="20">
        <v>0</v>
      </c>
      <c r="J345" s="20">
        <v>0</v>
      </c>
      <c r="K345" s="20" t="str">
        <v>-</v>
      </c>
      <c r="L345" s="20" t="str">
        <v>【9进142】,体验卡,【9体142】,公众号_种草文</v>
      </c>
      <c r="M345" s="20" t="str">
        <v>-</v>
      </c>
      <c r="N345" s="22">
        <v>46082.381273148145</v>
      </c>
      <c r="O345" s="20" t="str">
        <v>-</v>
      </c>
      <c r="P345" s="20" t="str">
        <v>通过渠道码 公众号_种草文 添加</v>
      </c>
      <c r="Q345" s="20" t="str">
        <v>扫描二维码</v>
      </c>
      <c r="R345" s="20" t="str">
        <v>o917H0g1Di0o6xNw3-5BVENeD52g</v>
      </c>
      <c r="S345" s="20" t="str">
        <v>wmElzPCwAAYEEU136MdCOdBCrLenK4SA</v>
      </c>
      <c r="T345" s="20" t="str">
        <v>-</v>
      </c>
      <c r="U345" s="20"/>
      <c r="V345" s="20"/>
      <c r="W345" s="21" t="str">
        <v>B0523_551970CDE66C54F4557D5826D2421D2F5194F219CF554649F1C4F9C615435A82_D2064</v>
      </c>
      <c r="X345" s="20"/>
      <c r="Y345" s="20"/>
      <c r="Z345" s="20"/>
      <c r="AA345" s="20"/>
      <c r="AB345" s="20"/>
      <c r="AC345" s="20"/>
      <c r="AD345" s="20"/>
      <c r="AE345" s="20"/>
      <c r="AF345" s="20" t="str">
        <v>未知</v>
      </c>
      <c r="AG345" s="20" t="str">
        <v>-</v>
      </c>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t="str">
        <v>公众号_种草文</v>
      </c>
      <c r="CK345" s="20"/>
      <c r="CL345" s="20" t="str">
        <v>【9进142】</v>
      </c>
      <c r="CM345" s="20"/>
      <c r="CN345" s="20"/>
      <c r="CO345" s="20"/>
      <c r="CP345" s="20"/>
      <c r="CQ345" s="20"/>
      <c r="CR345" s="20" t="str">
        <v>体验卡</v>
      </c>
      <c r="CS345" s="20"/>
      <c r="CT345" s="20" t="str">
        <v>【9体142】</v>
      </c>
      <c r="CU345" s="20"/>
      <c r="CV345" s="20"/>
      <c r="CW345" s="20"/>
      <c r="CX345" s="20"/>
      <c r="CY345" s="20"/>
      <c r="CZ345" s="20"/>
      <c r="DA345" s="20"/>
      <c r="DB345" s="20"/>
      <c r="DC345" s="20"/>
      <c r="DD345" s="20"/>
      <c r="DE345" s="20"/>
      <c r="DF345" s="20"/>
      <c r="DG345" s="20"/>
      <c r="DH345" s="20"/>
      <c r="DI345" s="20"/>
      <c r="DJ345" s="20"/>
      <c r="DK345" s="20"/>
      <c r="DL345" s="20"/>
      <c r="DM345" s="20"/>
      <c r="DN345" s="20"/>
      <c r="DO345" s="20"/>
      <c r="DP345" s="20"/>
      <c r="DQ345" s="20"/>
      <c r="DR345" s="20"/>
      <c r="DS345" s="20"/>
      <c r="DT345" s="20"/>
      <c r="DU345" s="20"/>
    </row>
    <row r="346">
      <c r="A346" s="20" t="str">
        <v>邱益新</v>
      </c>
      <c r="B346" s="20" t="str">
        <v>【9体142】 邱益新</v>
      </c>
      <c r="C346" s="20"/>
      <c r="D346" s="20" t="str">
        <v>未流失</v>
      </c>
      <c r="E346" s="22"/>
      <c r="F346" s="20" t="str">
        <v>个人微信</v>
      </c>
      <c r="G346" s="20" t="str">
        <v>鱼丸115</v>
      </c>
      <c r="H346" s="20" t="str">
        <v>生财有术</v>
      </c>
      <c r="I346" s="20">
        <v>0</v>
      </c>
      <c r="J346" s="20">
        <v>0</v>
      </c>
      <c r="K346" s="20" t="str">
        <v>-</v>
      </c>
      <c r="L346" s="20" t="str">
        <v>渠道_用户分销_悦悦子的可视化,【9进142】,【9体142】</v>
      </c>
      <c r="M346" s="20" t="str">
        <v>-</v>
      </c>
      <c r="N346" s="22">
        <v>46082.42559027778</v>
      </c>
      <c r="O346" s="20" t="str">
        <v>-</v>
      </c>
      <c r="P346" s="20" t="str">
        <v>其他渠道</v>
      </c>
      <c r="Q346" s="20" t="str">
        <v>扫描二维码</v>
      </c>
      <c r="R346" s="20" t="str">
        <v>o917H0k_W9R1Pd7V4nWTvpJVOFdk</v>
      </c>
      <c r="S346" s="20" t="str">
        <v>wmElzPCwAAq8g9nW4UhDWRyvZumzn3aw</v>
      </c>
      <c r="T346" s="20" t="str">
        <v>-</v>
      </c>
      <c r="U346" s="20"/>
      <c r="V346" s="20"/>
      <c r="W346" s="20" t="str">
        <v>B0523_1706DBD286264D4A514259E280878CD05194F219CF554649F1C4F9C615435A82_D2064</v>
      </c>
      <c r="X346" s="20"/>
      <c r="Y346" s="20"/>
      <c r="Z346" s="20"/>
      <c r="AA346" s="20"/>
      <c r="AB346" s="20"/>
      <c r="AC346" s="20"/>
      <c r="AD346" s="20"/>
      <c r="AE346" s="20"/>
      <c r="AF346" s="20" t="str">
        <v>未知</v>
      </c>
      <c r="AG346" s="20" t="str">
        <v>-</v>
      </c>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t="str">
        <v>渠道_用户分销_悦悦子的可视化</v>
      </c>
      <c r="CF346" s="20"/>
      <c r="CG346" s="20"/>
      <c r="CH346" s="20"/>
      <c r="CI346" s="20"/>
      <c r="CJ346" s="20"/>
      <c r="CK346" s="20"/>
      <c r="CL346" s="20" t="str">
        <v>【9进142】</v>
      </c>
      <c r="CM346" s="20"/>
      <c r="CN346" s="20"/>
      <c r="CO346" s="20"/>
      <c r="CP346" s="20"/>
      <c r="CQ346" s="20"/>
      <c r="CR346" s="20"/>
      <c r="CS346" s="20"/>
      <c r="CT346" s="20" t="str">
        <v>【9体142】</v>
      </c>
      <c r="CU346" s="20"/>
      <c r="CV346" s="20"/>
      <c r="CW346" s="20"/>
      <c r="CX346" s="20"/>
      <c r="CY346" s="20"/>
      <c r="CZ346" s="20"/>
      <c r="DA346" s="20"/>
      <c r="DB346" s="20"/>
      <c r="DC346" s="20"/>
      <c r="DD346" s="20"/>
      <c r="DE346" s="20"/>
      <c r="DF346" s="20"/>
      <c r="DG346" s="20"/>
      <c r="DH346" s="20"/>
      <c r="DI346" s="20"/>
      <c r="DJ346" s="20"/>
      <c r="DK346" s="20"/>
      <c r="DL346" s="20"/>
      <c r="DM346" s="20"/>
      <c r="DN346" s="20"/>
      <c r="DO346" s="20"/>
      <c r="DP346" s="20"/>
      <c r="DQ346" s="20"/>
      <c r="DR346" s="20"/>
      <c r="DS346" s="20"/>
      <c r="DT346" s="20"/>
      <c r="DU346" s="20"/>
    </row>
    <row r="347">
      <c r="A347" s="20" t="str">
        <v>Odessa🦋</v>
      </c>
      <c r="B347" s="20" t="str">
        <v>问 【9体142】 Odessa?</v>
      </c>
      <c r="C347" s="20" t="str">
        <v>B0523_58779AD58EF1AFFC443D3754447BC2AF5194F219CF554649F1C4F9C615435A82_D2064</v>
      </c>
      <c r="D347" s="20" t="str">
        <v>未流失</v>
      </c>
      <c r="E347" s="22"/>
      <c r="F347" s="20" t="str">
        <v>个人微信</v>
      </c>
      <c r="G347" s="20" t="str">
        <v>鱼丸115</v>
      </c>
      <c r="H347" s="20" t="str">
        <v>生财有术</v>
      </c>
      <c r="I347" s="20">
        <v>0</v>
      </c>
      <c r="J347" s="20">
        <v>0</v>
      </c>
      <c r="K347" s="20" t="str">
        <v>-</v>
      </c>
      <c r="L347" s="20" t="str">
        <v>用户_新手期,公众号_种草文,【9进142】,【9体142】,体验卡,问卷_已填</v>
      </c>
      <c r="M347" s="20" t="str">
        <v>-</v>
      </c>
      <c r="N347" s="22">
        <v>46082.42765046296</v>
      </c>
      <c r="O347" s="20" t="str">
        <v>-</v>
      </c>
      <c r="P347" s="20" t="str">
        <v>通过渠道码 公众号_种草文 添加</v>
      </c>
      <c r="Q347" s="20" t="str">
        <v>扫描二维码</v>
      </c>
      <c r="R347" s="20" t="str">
        <v>o917H0lUqb57_o4tlTVrXfKdeyoc</v>
      </c>
      <c r="S347" s="20" t="str">
        <v>wmElzPCwAAZcxqTEXSc4hcaEZ8CCw-mQ</v>
      </c>
      <c r="T347" s="20" t="str">
        <v>-</v>
      </c>
      <c r="U347" s="20"/>
      <c r="V347" s="20"/>
      <c r="W347" s="20" t="str">
        <v>B0523_58779AD58EF1AFFC443D3754447BC2AF5194F219CF554649F1C4F9C615435A82_D2064</v>
      </c>
      <c r="X347" s="20"/>
      <c r="Y347" s="20"/>
      <c r="Z347" s="20"/>
      <c r="AA347" s="20"/>
      <c r="AB347" s="20"/>
      <c r="AC347" s="20"/>
      <c r="AD347" s="20"/>
      <c r="AE347" s="20"/>
      <c r="AF347" s="20" t="str">
        <v>未知</v>
      </c>
      <c r="AG347" s="20" t="str">
        <v>-</v>
      </c>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t="str">
        <v>用户_新手期</v>
      </c>
      <c r="CG347" s="20"/>
      <c r="CH347" s="20"/>
      <c r="CI347" s="20"/>
      <c r="CJ347" s="20" t="str">
        <v>公众号_种草文</v>
      </c>
      <c r="CK347" s="20"/>
      <c r="CL347" s="20" t="str">
        <v>【9进142】</v>
      </c>
      <c r="CM347" s="20"/>
      <c r="CN347" s="20"/>
      <c r="CO347" s="20"/>
      <c r="CP347" s="20" t="str">
        <v>问卷_已填</v>
      </c>
      <c r="CQ347" s="20"/>
      <c r="CR347" s="20" t="str">
        <v>体验卡</v>
      </c>
      <c r="CS347" s="20"/>
      <c r="CT347" s="20" t="str">
        <v>【9体142】</v>
      </c>
      <c r="CU347" s="20"/>
      <c r="CV347" s="20"/>
      <c r="CW347" s="20"/>
      <c r="CX347" s="20"/>
      <c r="CY347" s="20"/>
      <c r="CZ347" s="20"/>
      <c r="DA347" s="20"/>
      <c r="DB347" s="20"/>
      <c r="DC347" s="20"/>
      <c r="DD347" s="20"/>
      <c r="DE347" s="20"/>
      <c r="DF347" s="20"/>
      <c r="DG347" s="20"/>
      <c r="DH347" s="20"/>
      <c r="DI347" s="20"/>
      <c r="DJ347" s="20"/>
      <c r="DK347" s="20"/>
      <c r="DL347" s="20"/>
      <c r="DM347" s="20"/>
      <c r="DN347" s="20"/>
      <c r="DO347" s="20"/>
      <c r="DP347" s="20"/>
      <c r="DQ347" s="20"/>
      <c r="DR347" s="20"/>
      <c r="DS347" s="20"/>
      <c r="DT347" s="20"/>
      <c r="DU347" s="20"/>
    </row>
    <row r="348">
      <c r="A348" s="20" t="str">
        <v>开心🥳</v>
      </c>
      <c r="B348" s="20" t="str">
        <v>【9体142】 开心?</v>
      </c>
      <c r="C348" s="20" t="str">
        <v>B0523_EA1729F67E7252DC6E8C84DA4C5DC1F25194F219CF554649F1C4F9C615435A82_D2064</v>
      </c>
      <c r="D348" s="20" t="str">
        <v>未流失</v>
      </c>
      <c r="E348" s="22"/>
      <c r="F348" s="20" t="str">
        <v>个人微信</v>
      </c>
      <c r="G348" s="20" t="str">
        <v>鱼丸115</v>
      </c>
      <c r="H348" s="20" t="str">
        <v>生财有术</v>
      </c>
      <c r="I348" s="20">
        <v>0</v>
      </c>
      <c r="J348" s="20">
        <v>0</v>
      </c>
      <c r="K348" s="20" t="str">
        <v>-</v>
      </c>
      <c r="L348" s="20" t="str">
        <v>【9体142】,渠道_公众号_关注后+关键词,用户_探索期,体验营_直播</v>
      </c>
      <c r="M348" s="20" t="str">
        <v>-</v>
      </c>
      <c r="N348" s="22">
        <v>46082.44577546296</v>
      </c>
      <c r="O348" s="20" t="str">
        <v>-</v>
      </c>
      <c r="P348" s="20" t="str">
        <v>通过渠道码 公众号-关注后参与+关键词回复 添加</v>
      </c>
      <c r="Q348" s="20" t="str">
        <v>扫描二维码</v>
      </c>
      <c r="R348" s="20" t="str">
        <v>o917H0oi4cACO-26hiGAlIlpPK88</v>
      </c>
      <c r="S348" s="20" t="str">
        <v>wmElzPCwAAFCZuGoXcS7m_GEl-J5F1Vw</v>
      </c>
      <c r="T348" s="20" t="str">
        <v>-</v>
      </c>
      <c r="U348" s="20"/>
      <c r="V348" s="20"/>
      <c r="W348" s="20" t="str">
        <v>B0523_EA1729F67E7252DC6E8C84DA4C5DC1F25194F219CF554649F1C4F9C615435A82_D2064</v>
      </c>
      <c r="X348" s="20"/>
      <c r="Y348" s="20"/>
      <c r="Z348" s="20"/>
      <c r="AA348" s="20"/>
      <c r="AB348" s="20"/>
      <c r="AC348" s="20"/>
      <c r="AD348" s="20"/>
      <c r="AE348" s="20"/>
      <c r="AF348" s="20" t="str">
        <v>未知</v>
      </c>
      <c r="AG348" s="20" t="str">
        <v>-</v>
      </c>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t="str">
        <v>用户_探索期</v>
      </c>
      <c r="CG348" s="20"/>
      <c r="CH348" s="20"/>
      <c r="CI348" s="20"/>
      <c r="CJ348" s="20"/>
      <c r="CK348" s="20"/>
      <c r="CL348" s="20"/>
      <c r="CM348" s="20"/>
      <c r="CN348" s="20"/>
      <c r="CO348" s="20"/>
      <c r="CP348" s="20"/>
      <c r="CQ348" s="20"/>
      <c r="CR348" s="20"/>
      <c r="CS348" s="20"/>
      <c r="CT348" s="20" t="str">
        <v>【9体142】</v>
      </c>
      <c r="CU348" s="20" t="str">
        <v>体验营_直播</v>
      </c>
      <c r="CV348" s="20" t="str">
        <v>渠道_公众号_关注后+关键词</v>
      </c>
      <c r="CW348" s="20"/>
      <c r="CX348" s="20"/>
      <c r="CY348" s="20"/>
      <c r="CZ348" s="20"/>
      <c r="DA348" s="20"/>
      <c r="DB348" s="20"/>
      <c r="DC348" s="20"/>
      <c r="DD348" s="20"/>
      <c r="DE348" s="20"/>
      <c r="DF348" s="20"/>
      <c r="DG348" s="20"/>
      <c r="DH348" s="20"/>
      <c r="DI348" s="20"/>
      <c r="DJ348" s="20"/>
      <c r="DK348" s="20"/>
      <c r="DL348" s="20"/>
      <c r="DM348" s="20"/>
      <c r="DN348" s="20"/>
      <c r="DO348" s="20"/>
      <c r="DP348" s="20"/>
      <c r="DQ348" s="20"/>
      <c r="DR348" s="20"/>
      <c r="DS348" s="20"/>
      <c r="DT348" s="20"/>
      <c r="DU348" s="20"/>
    </row>
    <row r="349">
      <c r="A349" s="20" t="str">
        <v>流浪猫</v>
      </c>
      <c r="B349" s="20" t="str">
        <v>问 【9体142】 流浪猫</v>
      </c>
      <c r="C349" s="20" t="str">
        <v>B0523_D76FEA228622AA7AF416546D7E2663A85194F219CF554649F1C4F9C615435A82_D2064</v>
      </c>
      <c r="D349" s="20" t="str">
        <v>未流失</v>
      </c>
      <c r="E349" s="22"/>
      <c r="F349" s="20" t="str">
        <v>个人微信</v>
      </c>
      <c r="G349" s="20" t="str">
        <v>鱼丸115</v>
      </c>
      <c r="H349" s="20" t="str">
        <v>生财有术</v>
      </c>
      <c r="I349" s="20">
        <v>0</v>
      </c>
      <c r="J349" s="20">
        <v>0</v>
      </c>
      <c r="K349" s="20" t="str">
        <v>-</v>
      </c>
      <c r="L349" s="20" t="str">
        <v>体验营_直播,【9体142】,渠道_知识星球_搜索引擎,体验卡,用户_探索期,问卷_已填</v>
      </c>
      <c r="M349" s="20" t="str">
        <v>-</v>
      </c>
      <c r="N349" s="22">
        <v>46082.450891203705</v>
      </c>
      <c r="O349" s="20" t="str">
        <v>-</v>
      </c>
      <c r="P349" s="20" t="str">
        <v>通过渠道码 知识星球-搜索引擎 添加</v>
      </c>
      <c r="Q349" s="20" t="str">
        <v>扫描二维码</v>
      </c>
      <c r="R349" s="20" t="str">
        <v>o917H0tNUAXYQ9wFTcyHLmThr6bI</v>
      </c>
      <c r="S349" s="20" t="str">
        <v>wmElzPCwAAP31a-apubfnI8T4d_E06EQ</v>
      </c>
      <c r="T349" s="20" t="str">
        <v>-</v>
      </c>
      <c r="U349" s="20"/>
      <c r="V349" s="20"/>
      <c r="W349" s="20" t="str">
        <v>B0523_D76FEA228622AA7AF416546D7E2663A85194F219CF554649F1C4F9C615435A82_D2064</v>
      </c>
      <c r="X349" s="20"/>
      <c r="Y349" s="20"/>
      <c r="Z349" s="20"/>
      <c r="AA349" s="20"/>
      <c r="AB349" s="20"/>
      <c r="AC349" s="20"/>
      <c r="AD349" s="20"/>
      <c r="AE349" s="20"/>
      <c r="AF349" s="20" t="str">
        <v>未知</v>
      </c>
      <c r="AG349" s="20" t="str">
        <v>-</v>
      </c>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t="str">
        <v>用户_探索期</v>
      </c>
      <c r="CG349" s="20"/>
      <c r="CH349" s="20"/>
      <c r="CI349" s="20"/>
      <c r="CJ349" s="20"/>
      <c r="CK349" s="20"/>
      <c r="CL349" s="20"/>
      <c r="CM349" s="20"/>
      <c r="CN349" s="20"/>
      <c r="CO349" s="20"/>
      <c r="CP349" s="20" t="str">
        <v>问卷_已填</v>
      </c>
      <c r="CQ349" s="20"/>
      <c r="CR349" s="20" t="str">
        <v>体验卡</v>
      </c>
      <c r="CS349" s="20"/>
      <c r="CT349" s="20" t="str">
        <v>【9体142】</v>
      </c>
      <c r="CU349" s="20" t="str">
        <v>体验营_直播</v>
      </c>
      <c r="CV349" s="20" t="str">
        <v>渠道_知识星球_搜索引擎</v>
      </c>
      <c r="CW349" s="20"/>
      <c r="CX349" s="20"/>
      <c r="CY349" s="20"/>
      <c r="CZ349" s="20"/>
      <c r="DA349" s="20"/>
      <c r="DB349" s="20"/>
      <c r="DC349" s="20"/>
      <c r="DD349" s="20"/>
      <c r="DE349" s="20"/>
      <c r="DF349" s="20"/>
      <c r="DG349" s="20"/>
      <c r="DH349" s="20"/>
      <c r="DI349" s="20"/>
      <c r="DJ349" s="20"/>
      <c r="DK349" s="20"/>
      <c r="DL349" s="20"/>
      <c r="DM349" s="20"/>
      <c r="DN349" s="20"/>
      <c r="DO349" s="20"/>
      <c r="DP349" s="20"/>
      <c r="DQ349" s="20"/>
      <c r="DR349" s="20"/>
      <c r="DS349" s="20"/>
      <c r="DT349" s="20"/>
      <c r="DU349" s="20"/>
    </row>
    <row r="350">
      <c r="A350" s="20" t="str">
        <v>回忆过去</v>
      </c>
      <c r="B350" s="20" t="str">
        <v>【9体142】 回忆过去</v>
      </c>
      <c r="C350" s="20" t="str">
        <v>B0523_05170F4E3C8B0843BE81078D750087B85194F219CF554649F1C4F9C615435A82_D2064</v>
      </c>
      <c r="D350" s="20" t="str">
        <v>未流失</v>
      </c>
      <c r="E350" s="22"/>
      <c r="F350" s="20" t="str">
        <v>个人微信</v>
      </c>
      <c r="G350" s="20" t="str">
        <v>鱼丸115</v>
      </c>
      <c r="H350" s="20" t="str">
        <v>生财有术</v>
      </c>
      <c r="I350" s="20">
        <v>0</v>
      </c>
      <c r="J350" s="20">
        <v>0</v>
      </c>
      <c r="K350" s="20" t="str">
        <v>-</v>
      </c>
      <c r="L350" s="20" t="str">
        <v>【9体142】,渠道_公众号_菜单免费体验</v>
      </c>
      <c r="M350" s="20" t="str">
        <v>-</v>
      </c>
      <c r="N350" s="22">
        <v>46082.46063657408</v>
      </c>
      <c r="O350" s="20" t="str">
        <v>-</v>
      </c>
      <c r="P350" s="20" t="str">
        <v>通过渠道码 公众号-菜单栏联系我们/免费体验营 添加</v>
      </c>
      <c r="Q350" s="20" t="str">
        <v>扫描二维码</v>
      </c>
      <c r="R350" s="20" t="str">
        <v>o917H0rh3PY5kMmivKDGF0gsGLAg</v>
      </c>
      <c r="S350" s="20" t="str">
        <v>wmElzPCwAAGwTZsM2gvGnlWN2FV_2qXA</v>
      </c>
      <c r="T350" s="20" t="str">
        <v>-</v>
      </c>
      <c r="U350" s="20"/>
      <c r="V350" s="20"/>
      <c r="W350" s="20" t="str">
        <v>B0523_05170F4E3C8B0843BE81078D750087B85194F219CF554649F1C4F9C615435A82_D2064</v>
      </c>
      <c r="X350" s="20"/>
      <c r="Y350" s="20"/>
      <c r="Z350" s="20"/>
      <c r="AA350" s="20"/>
      <c r="AB350" s="20"/>
      <c r="AC350" s="20"/>
      <c r="AD350" s="20"/>
      <c r="AE350" s="20"/>
      <c r="AF350" s="20" t="str">
        <v>未知</v>
      </c>
      <c r="AG350" s="20" t="str">
        <v>-</v>
      </c>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t="str">
        <v>【9体142】</v>
      </c>
      <c r="CU350" s="20"/>
      <c r="CV350" s="20" t="str">
        <v>渠道_公众号_菜单免费体验</v>
      </c>
      <c r="CW350" s="20"/>
      <c r="CX350" s="20"/>
      <c r="CY350" s="20"/>
      <c r="CZ350" s="20"/>
      <c r="DA350" s="20"/>
      <c r="DB350" s="20"/>
      <c r="DC350" s="20"/>
      <c r="DD350" s="20"/>
      <c r="DE350" s="20"/>
      <c r="DF350" s="20"/>
      <c r="DG350" s="20"/>
      <c r="DH350" s="20"/>
      <c r="DI350" s="20"/>
      <c r="DJ350" s="20"/>
      <c r="DK350" s="20"/>
      <c r="DL350" s="20"/>
      <c r="DM350" s="20"/>
      <c r="DN350" s="20"/>
      <c r="DO350" s="20"/>
      <c r="DP350" s="20"/>
      <c r="DQ350" s="20"/>
      <c r="DR350" s="20"/>
      <c r="DS350" s="20"/>
      <c r="DT350" s="20"/>
      <c r="DU350" s="20"/>
    </row>
    <row r="351">
      <c r="A351" s="20" t="str">
        <v>教主</v>
      </c>
      <c r="B351" s="20" t="str">
        <v>【9体142】 教主</v>
      </c>
      <c r="C351" s="21" t="str">
        <v>B0523_310BBDE8D5AB137DDE96B0BD729313E05194F219CF554649F1C4F9C615435A82_D2064</v>
      </c>
      <c r="D351" s="20" t="str">
        <v>未流失</v>
      </c>
      <c r="E351" s="22"/>
      <c r="F351" s="20" t="str">
        <v>个人微信</v>
      </c>
      <c r="G351" s="20" t="str">
        <v>鱼丸115</v>
      </c>
      <c r="H351" s="20" t="str">
        <v>生财有术</v>
      </c>
      <c r="I351" s="20">
        <v>0</v>
      </c>
      <c r="J351" s="20">
        <v>0</v>
      </c>
      <c r="K351" s="20" t="str">
        <v>-</v>
      </c>
      <c r="L351" s="20" t="str">
        <v>【9体142】,体验营_直播,渠道_公众号_关注后+关键词</v>
      </c>
      <c r="M351" s="20" t="str">
        <v>-</v>
      </c>
      <c r="N351" s="22">
        <v>46082.46931712963</v>
      </c>
      <c r="O351" s="20" t="str">
        <v>-</v>
      </c>
      <c r="P351" s="20" t="str">
        <v>通过渠道码 公众号-关注后参与+关键词回复 添加</v>
      </c>
      <c r="Q351" s="20" t="str">
        <v>扫描二维码</v>
      </c>
      <c r="R351" s="20" t="str">
        <v>o917H0qkwR5sUxnBOuYWogwJK8L0</v>
      </c>
      <c r="S351" s="20" t="str">
        <v>wmElzPCwAApjeqQTiW_DYsHjrWeaqjqg</v>
      </c>
      <c r="T351" s="21" t="str">
        <v>-</v>
      </c>
      <c r="U351" s="20"/>
      <c r="V351" s="20"/>
      <c r="W351" s="21" t="str">
        <v>B0523_310BBDE8D5AB137DDE96B0BD729313E05194F219CF554649F1C4F9C615435A82_D2064</v>
      </c>
      <c r="X351" s="20"/>
      <c r="Y351" s="20"/>
      <c r="Z351" s="20"/>
      <c r="AA351" s="20"/>
      <c r="AB351" s="20"/>
      <c r="AC351" s="20"/>
      <c r="AD351" s="20"/>
      <c r="AE351" s="20"/>
      <c r="AF351" s="20" t="str">
        <v>未知</v>
      </c>
      <c r="AG351" s="20" t="str">
        <v>-</v>
      </c>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t="str">
        <v>【9体142】</v>
      </c>
      <c r="CU351" s="20" t="str">
        <v>体验营_直播</v>
      </c>
      <c r="CV351" s="20" t="str">
        <v>渠道_公众号_关注后+关键词</v>
      </c>
      <c r="CW351" s="20"/>
      <c r="CX351" s="20"/>
      <c r="CY351" s="20"/>
      <c r="CZ351" s="20"/>
      <c r="DA351" s="20"/>
      <c r="DB351" s="20"/>
      <c r="DC351" s="20"/>
      <c r="DD351" s="20"/>
      <c r="DE351" s="20"/>
      <c r="DF351" s="20"/>
      <c r="DG351" s="20"/>
      <c r="DH351" s="20"/>
      <c r="DI351" s="20"/>
      <c r="DJ351" s="20"/>
      <c r="DK351" s="20"/>
      <c r="DL351" s="20"/>
      <c r="DM351" s="20"/>
      <c r="DN351" s="20"/>
      <c r="DO351" s="20"/>
      <c r="DP351" s="20"/>
      <c r="DQ351" s="20"/>
      <c r="DR351" s="20"/>
      <c r="DS351" s="20"/>
      <c r="DT351" s="20"/>
      <c r="DU351" s="20"/>
    </row>
    <row r="352">
      <c r="A352" s="20" t="str">
        <v>陶俊</v>
      </c>
      <c r="B352" s="20" t="str">
        <v>问 【9体142】 陶俊</v>
      </c>
      <c r="C352" s="21"/>
      <c r="D352" s="20" t="str">
        <v>未流失</v>
      </c>
      <c r="E352" s="22"/>
      <c r="F352" s="20" t="str">
        <v>个人微信</v>
      </c>
      <c r="G352" s="20" t="str">
        <v>鱼丸115</v>
      </c>
      <c r="H352" s="20" t="str">
        <v>生财有术</v>
      </c>
      <c r="I352" s="20">
        <v>0</v>
      </c>
      <c r="J352" s="20">
        <v>0</v>
      </c>
      <c r="K352" s="20" t="str">
        <v>-</v>
      </c>
      <c r="L352" s="20" t="str">
        <v>【9体142】,问卷_已填,用户_新手期,公众号_种草文,体验卡</v>
      </c>
      <c r="M352" s="20" t="str">
        <v>-</v>
      </c>
      <c r="N352" s="22">
        <v>46082.4783912037</v>
      </c>
      <c r="O352" s="20" t="str">
        <v>-</v>
      </c>
      <c r="P352" s="20" t="str">
        <v>通过渠道码 公众号_种草文 添加</v>
      </c>
      <c r="Q352" s="20" t="str">
        <v>扫描二维码</v>
      </c>
      <c r="R352" s="20" t="str">
        <v>o917H0mXr-zc1DtpR3ZvMRDtepvY</v>
      </c>
      <c r="S352" s="20" t="str">
        <v>wmElzPCwAAKHLCEoY2yW1utSJbnxL2rA</v>
      </c>
      <c r="T352" s="21" t="str">
        <v>-</v>
      </c>
      <c r="U352" s="20"/>
      <c r="V352" s="20"/>
      <c r="W352" s="21"/>
      <c r="X352" s="20"/>
      <c r="Y352" s="20"/>
      <c r="Z352" s="20"/>
      <c r="AA352" s="20"/>
      <c r="AB352" s="20"/>
      <c r="AC352" s="20"/>
      <c r="AD352" s="20"/>
      <c r="AE352" s="20"/>
      <c r="AF352" s="20" t="str">
        <v>未知</v>
      </c>
      <c r="AG352" s="20" t="str">
        <v>-</v>
      </c>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t="str">
        <v>用户_新手期</v>
      </c>
      <c r="CG352" s="20"/>
      <c r="CH352" s="20"/>
      <c r="CI352" s="20"/>
      <c r="CJ352" s="20" t="str">
        <v>公众号_种草文</v>
      </c>
      <c r="CK352" s="20"/>
      <c r="CL352" s="20"/>
      <c r="CM352" s="20"/>
      <c r="CN352" s="20"/>
      <c r="CO352" s="20"/>
      <c r="CP352" s="20" t="str">
        <v>问卷_已填</v>
      </c>
      <c r="CQ352" s="20"/>
      <c r="CR352" s="20" t="str">
        <v>体验卡</v>
      </c>
      <c r="CS352" s="20"/>
      <c r="CT352" s="20" t="str">
        <v>【9体142】</v>
      </c>
      <c r="CU352" s="20"/>
      <c r="CV352" s="20"/>
      <c r="CW352" s="20"/>
      <c r="CX352" s="20"/>
      <c r="CY352" s="20"/>
      <c r="CZ352" s="20"/>
      <c r="DA352" s="20"/>
      <c r="DB352" s="20"/>
      <c r="DC352" s="20"/>
      <c r="DD352" s="20"/>
      <c r="DE352" s="20"/>
      <c r="DF352" s="20"/>
      <c r="DG352" s="20"/>
      <c r="DH352" s="20"/>
      <c r="DI352" s="20"/>
      <c r="DJ352" s="20"/>
      <c r="DK352" s="20"/>
      <c r="DL352" s="20"/>
      <c r="DM352" s="20"/>
      <c r="DN352" s="20"/>
      <c r="DO352" s="20"/>
      <c r="DP352" s="20"/>
      <c r="DQ352" s="20"/>
      <c r="DR352" s="20"/>
      <c r="DS352" s="20"/>
      <c r="DT352" s="20"/>
      <c r="DU352" s="20"/>
    </row>
    <row r="353">
      <c r="A353" s="20" t="str">
        <v>小宇川藏新藏领队|带队中</v>
      </c>
      <c r="B353" s="20" t="str">
        <v>【9体142】 小宇川藏新藏领队|带队中</v>
      </c>
      <c r="C353" s="20" t="str">
        <v>B0523_C59C914B3B232A410D62E094D89CE48F5194F219CF554649F1C4F9C615435A82_D2064</v>
      </c>
      <c r="D353" s="20" t="str">
        <v>未流失</v>
      </c>
      <c r="E353" s="22"/>
      <c r="F353" s="20" t="str">
        <v>个人微信</v>
      </c>
      <c r="G353" s="20" t="str">
        <v>鱼丸115</v>
      </c>
      <c r="H353" s="20" t="str">
        <v>生财有术</v>
      </c>
      <c r="I353" s="20">
        <v>0</v>
      </c>
      <c r="J353" s="20">
        <v>0</v>
      </c>
      <c r="K353" s="20" t="str">
        <v>-</v>
      </c>
      <c r="L353" s="20" t="str">
        <v>【9体142】,体验卡,渠道_用户分销_珍妮㍿</v>
      </c>
      <c r="M353" s="20" t="str">
        <v>-</v>
      </c>
      <c r="N353" s="22">
        <v>46082.5065625</v>
      </c>
      <c r="O353" s="20" t="str">
        <v>-</v>
      </c>
      <c r="P353" s="20" t="str">
        <v>其他渠道</v>
      </c>
      <c r="Q353" s="20" t="str">
        <v>扫描二维码</v>
      </c>
      <c r="R353" s="20" t="str">
        <v>o917H0s23O3xfH-56Bp1Bs-vMkX4</v>
      </c>
      <c r="S353" s="20" t="str">
        <v>wmElzPCwAAidzwHLPwo1vHqKqbVTMRYg</v>
      </c>
      <c r="T353" s="20" t="str">
        <v>-</v>
      </c>
      <c r="U353" s="20"/>
      <c r="V353" s="20"/>
      <c r="W353" s="20" t="str">
        <v>B0523_C59C914B3B232A410D62E094D89CE48F5194F219CF554649F1C4F9C615435A82_D2064</v>
      </c>
      <c r="X353" s="20"/>
      <c r="Y353" s="20"/>
      <c r="Z353" s="20"/>
      <c r="AA353" s="20"/>
      <c r="AB353" s="20"/>
      <c r="AC353" s="20"/>
      <c r="AD353" s="20"/>
      <c r="AE353" s="20"/>
      <c r="AF353" s="20" t="str">
        <v>未知</v>
      </c>
      <c r="AG353" s="20" t="str">
        <v>-</v>
      </c>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t="str">
        <v>渠道_用户分销_珍妮㍿</v>
      </c>
      <c r="CF353" s="20"/>
      <c r="CG353" s="20"/>
      <c r="CH353" s="20"/>
      <c r="CI353" s="20"/>
      <c r="CJ353" s="20"/>
      <c r="CK353" s="20"/>
      <c r="CL353" s="20"/>
      <c r="CM353" s="20"/>
      <c r="CN353" s="20"/>
      <c r="CO353" s="20"/>
      <c r="CP353" s="20"/>
      <c r="CQ353" s="20"/>
      <c r="CR353" s="20" t="str">
        <v>体验卡</v>
      </c>
      <c r="CS353" s="20"/>
      <c r="CT353" s="20" t="str">
        <v>【9体142】</v>
      </c>
      <c r="CU353" s="20"/>
      <c r="CV353" s="20"/>
      <c r="CW353" s="20"/>
      <c r="CX353" s="20"/>
      <c r="CY353" s="20"/>
      <c r="CZ353" s="20"/>
      <c r="DA353" s="20"/>
      <c r="DB353" s="20"/>
      <c r="DC353" s="20"/>
      <c r="DD353" s="20"/>
      <c r="DE353" s="20"/>
      <c r="DF353" s="20"/>
      <c r="DG353" s="20"/>
      <c r="DH353" s="20"/>
      <c r="DI353" s="20"/>
      <c r="DJ353" s="20"/>
      <c r="DK353" s="20"/>
      <c r="DL353" s="20"/>
      <c r="DM353" s="20"/>
      <c r="DN353" s="20"/>
      <c r="DO353" s="20"/>
      <c r="DP353" s="20"/>
      <c r="DQ353" s="20"/>
      <c r="DR353" s="20"/>
      <c r="DS353" s="20"/>
      <c r="DT353" s="20"/>
      <c r="DU353" s="20"/>
    </row>
    <row r="354">
      <c r="A354" s="20" t="str">
        <v>Rusty W.</v>
      </c>
      <c r="B354" s="20" t="str">
        <v>问 【9体142】 Rusty W.</v>
      </c>
      <c r="C354" s="21" t="str">
        <v>B0523_6FACF6FDCC3B3F6CF4E4D95EAAEE83DD5194F219CF554649F1C4F9C615435A82_D2064</v>
      </c>
      <c r="D354" s="20" t="str">
        <v>未流失</v>
      </c>
      <c r="E354" s="22"/>
      <c r="F354" s="20" t="str">
        <v>个人微信</v>
      </c>
      <c r="G354" s="20" t="str">
        <v>鱼丸115</v>
      </c>
      <c r="H354" s="20" t="str">
        <v>生财有术</v>
      </c>
      <c r="I354" s="20">
        <v>0</v>
      </c>
      <c r="J354" s="20">
        <v>0</v>
      </c>
      <c r="K354" s="20" t="str">
        <v>-</v>
      </c>
      <c r="L354" s="20" t="str">
        <v>【9进142】,渠道_公众号_文章导流(文末),问卷_已填,【9体142】,用户_新手期</v>
      </c>
      <c r="M354" s="20" t="str">
        <v>-</v>
      </c>
      <c r="N354" s="22">
        <v>46082.50753472222</v>
      </c>
      <c r="O354" s="20" t="str">
        <v>-</v>
      </c>
      <c r="P354" s="20" t="str">
        <v>通过渠道码 公众号-文章导流(文末)_周一 添加</v>
      </c>
      <c r="Q354" s="20" t="str">
        <v>扫描二维码</v>
      </c>
      <c r="R354" s="20" t="str">
        <v>o917H0vHNjOKluzCDxBCcwj-m_W0</v>
      </c>
      <c r="S354" s="20" t="str">
        <v>wmElzPCwAAn2AnMXrQuYt45U0nOaS0rQ</v>
      </c>
      <c r="T354" s="21" t="str">
        <v>-</v>
      </c>
      <c r="U354" s="20"/>
      <c r="V354" s="20"/>
      <c r="W354" s="21" t="str">
        <v>B0523_6FACF6FDCC3B3F6CF4E4D95EAAEE83DD5194F219CF554649F1C4F9C615435A82_D2064</v>
      </c>
      <c r="X354" s="20"/>
      <c r="Y354" s="20"/>
      <c r="Z354" s="20"/>
      <c r="AA354" s="20"/>
      <c r="AB354" s="20"/>
      <c r="AC354" s="20"/>
      <c r="AD354" s="20"/>
      <c r="AE354" s="20"/>
      <c r="AF354" s="20" t="str">
        <v>未知</v>
      </c>
      <c r="AG354" s="20" t="str">
        <v>-</v>
      </c>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t="str">
        <v>用户_新手期</v>
      </c>
      <c r="CG354" s="20"/>
      <c r="CH354" s="20"/>
      <c r="CI354" s="20"/>
      <c r="CJ354" s="20"/>
      <c r="CK354" s="20"/>
      <c r="CL354" s="20" t="str">
        <v>【9进142】</v>
      </c>
      <c r="CM354" s="20"/>
      <c r="CN354" s="20"/>
      <c r="CO354" s="20"/>
      <c r="CP354" s="20" t="str">
        <v>问卷_已填</v>
      </c>
      <c r="CQ354" s="20"/>
      <c r="CR354" s="20"/>
      <c r="CS354" s="20"/>
      <c r="CT354" s="20" t="str">
        <v>【9体142】</v>
      </c>
      <c r="CU354" s="20"/>
      <c r="CV354" s="20" t="str">
        <v>渠道_公众号_文章导流(文末)</v>
      </c>
      <c r="CW354" s="20"/>
      <c r="CX354" s="20"/>
      <c r="CY354" s="20"/>
      <c r="CZ354" s="20"/>
      <c r="DA354" s="20"/>
      <c r="DB354" s="20"/>
      <c r="DC354" s="20"/>
      <c r="DD354" s="20"/>
      <c r="DE354" s="20"/>
      <c r="DF354" s="20"/>
      <c r="DG354" s="20"/>
      <c r="DH354" s="20"/>
      <c r="DI354" s="20"/>
      <c r="DJ354" s="20"/>
      <c r="DK354" s="20"/>
      <c r="DL354" s="20"/>
      <c r="DM354" s="20"/>
      <c r="DN354" s="20"/>
      <c r="DO354" s="20"/>
      <c r="DP354" s="20"/>
      <c r="DQ354" s="20"/>
      <c r="DR354" s="20"/>
      <c r="DS354" s="20"/>
      <c r="DT354" s="20"/>
      <c r="DU354" s="20"/>
    </row>
    <row r="355">
      <c r="A355" s="20" t="str">
        <v>Simon Wu</v>
      </c>
      <c r="B355" s="20" t="str">
        <v>【9体142】 Simon Wu</v>
      </c>
      <c r="C355" s="21" t="str">
        <v>B0523_5709C86D7D932F152F89808BC94E8D8B5194F219CF554649F1C4F9C615435A82_D2064</v>
      </c>
      <c r="D355" s="20" t="str">
        <v>未流失</v>
      </c>
      <c r="E355" s="22"/>
      <c r="F355" s="20" t="str">
        <v>个人微信</v>
      </c>
      <c r="G355" s="20" t="str">
        <v>鱼丸115</v>
      </c>
      <c r="H355" s="20" t="str">
        <v>生财有术</v>
      </c>
      <c r="I355" s="20">
        <v>0</v>
      </c>
      <c r="J355" s="20">
        <v>0</v>
      </c>
      <c r="K355" s="20" t="str">
        <v>-</v>
      </c>
      <c r="L355" s="20" t="str">
        <v>【9体142】,渠道_公众号_文章导流(文末)</v>
      </c>
      <c r="M355" s="20" t="str">
        <v>-</v>
      </c>
      <c r="N355" s="22">
        <v>46082.514131944445</v>
      </c>
      <c r="O355" s="20" t="str">
        <v>-</v>
      </c>
      <c r="P355" s="20" t="str">
        <v>通过渠道码 公众号-文章导流(文末)_周四 添加</v>
      </c>
      <c r="Q355" s="20" t="str">
        <v>扫描二维码</v>
      </c>
      <c r="R355" s="20" t="str">
        <v>o917H0hPyI82KSVUeJLa7Xm3Iugk</v>
      </c>
      <c r="S355" s="20" t="str">
        <v>wmElzPCwAAa30YYmmcyCwD2uOmy9Y3cQ</v>
      </c>
      <c r="T355" s="20" t="str">
        <v>-</v>
      </c>
      <c r="U355" s="20"/>
      <c r="V355" s="20"/>
      <c r="W355" s="21" t="str">
        <v>B0523_5709C86D7D932F152F89808BC94E8D8B5194F219CF554649F1C4F9C615435A82_D2064</v>
      </c>
      <c r="X355" s="20"/>
      <c r="Y355" s="20"/>
      <c r="Z355" s="20"/>
      <c r="AA355" s="20"/>
      <c r="AB355" s="20"/>
      <c r="AC355" s="20"/>
      <c r="AD355" s="20"/>
      <c r="AE355" s="20"/>
      <c r="AF355" s="20" t="str">
        <v>未知</v>
      </c>
      <c r="AG355" s="20" t="str">
        <v>-</v>
      </c>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t="str">
        <v>【9体142】</v>
      </c>
      <c r="CU355" s="20"/>
      <c r="CV355" s="20" t="str">
        <v>渠道_公众号_文章导流(文末)</v>
      </c>
      <c r="CW355" s="20"/>
      <c r="CX355" s="20"/>
      <c r="CY355" s="20"/>
      <c r="CZ355" s="20"/>
      <c r="DA355" s="20"/>
      <c r="DB355" s="20"/>
      <c r="DC355" s="20"/>
      <c r="DD355" s="20"/>
      <c r="DE355" s="20"/>
      <c r="DF355" s="20"/>
      <c r="DG355" s="20"/>
      <c r="DH355" s="20"/>
      <c r="DI355" s="20"/>
      <c r="DJ355" s="20"/>
      <c r="DK355" s="20"/>
      <c r="DL355" s="20"/>
      <c r="DM355" s="20"/>
      <c r="DN355" s="20"/>
      <c r="DO355" s="20"/>
      <c r="DP355" s="20"/>
      <c r="DQ355" s="20"/>
      <c r="DR355" s="20"/>
      <c r="DS355" s="20"/>
      <c r="DT355" s="20"/>
      <c r="DU355" s="20"/>
    </row>
    <row r="356">
      <c r="A356" s="20" t="str">
        <v>Eva-GAOGAO总在路上</v>
      </c>
      <c r="B356" s="20" t="str">
        <v>【9体142】 Eva-GAOGAO总在</v>
      </c>
      <c r="C356" s="21" t="str">
        <v>B0523_4CB554766DDCD36F893F9FF89BA46A175194F219CF554649F1C4F9C615435A82_D2064</v>
      </c>
      <c r="D356" s="20" t="str">
        <v>未流失</v>
      </c>
      <c r="E356" s="22"/>
      <c r="F356" s="20" t="str">
        <v>个人微信</v>
      </c>
      <c r="G356" s="20" t="str">
        <v>鱼丸115</v>
      </c>
      <c r="H356" s="20" t="str">
        <v>生财有术</v>
      </c>
      <c r="I356" s="20">
        <v>0</v>
      </c>
      <c r="J356" s="20">
        <v>0</v>
      </c>
      <c r="K356" s="20" t="str">
        <v>-</v>
      </c>
      <c r="L356" s="20" t="str">
        <v>渠道_视频号_生财的朋友们,【9进142】,体验卡,【9体142】</v>
      </c>
      <c r="M356" s="20" t="str">
        <v>-</v>
      </c>
      <c r="N356" s="22">
        <v>46082.518483796295</v>
      </c>
      <c r="O356" s="20" t="str">
        <v>-</v>
      </c>
      <c r="P356" s="20" t="str">
        <v>通过渠道码 视频号：生财的朋友们 添加</v>
      </c>
      <c r="Q356" s="20" t="str">
        <v>扫描二维码</v>
      </c>
      <c r="R356" s="20" t="str">
        <v>o917H0uvfpKY6Mn_LDvPksa4WHC4</v>
      </c>
      <c r="S356" s="20" t="str">
        <v>wmElzPCwAAJxH0YsVfW2q6DzNf5a98NQ</v>
      </c>
      <c r="T356" s="20" t="str">
        <v>-</v>
      </c>
      <c r="U356" s="20"/>
      <c r="V356" s="20"/>
      <c r="W356" s="21" t="str">
        <v>B0523_4CB554766DDCD36F893F9FF89BA46A175194F219CF554649F1C4F9C615435A82_D2064</v>
      </c>
      <c r="X356" s="20"/>
      <c r="Y356" s="20"/>
      <c r="Z356" s="20"/>
      <c r="AA356" s="20"/>
      <c r="AB356" s="20"/>
      <c r="AC356" s="20"/>
      <c r="AD356" s="20"/>
      <c r="AE356" s="20"/>
      <c r="AF356" s="20" t="str">
        <v>未知</v>
      </c>
      <c r="AG356" s="20" t="str">
        <v>-</v>
      </c>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t="str">
        <v>渠道_视频号_生财的朋友们</v>
      </c>
      <c r="CL356" s="20" t="str">
        <v>【9进142】</v>
      </c>
      <c r="CM356" s="20"/>
      <c r="CN356" s="20"/>
      <c r="CO356" s="20"/>
      <c r="CP356" s="20"/>
      <c r="CQ356" s="20"/>
      <c r="CR356" s="20" t="str">
        <v>体验卡</v>
      </c>
      <c r="CS356" s="20"/>
      <c r="CT356" s="20" t="str">
        <v>【9体142】</v>
      </c>
      <c r="CU356" s="20"/>
      <c r="CV356" s="20"/>
      <c r="CW356" s="20"/>
      <c r="CX356" s="20"/>
      <c r="CY356" s="20"/>
      <c r="CZ356" s="20"/>
      <c r="DA356" s="20"/>
      <c r="DB356" s="20"/>
      <c r="DC356" s="20"/>
      <c r="DD356" s="20"/>
      <c r="DE356" s="20"/>
      <c r="DF356" s="20"/>
      <c r="DG356" s="20"/>
      <c r="DH356" s="20"/>
      <c r="DI356" s="20"/>
      <c r="DJ356" s="20"/>
      <c r="DK356" s="20"/>
      <c r="DL356" s="20"/>
      <c r="DM356" s="20"/>
      <c r="DN356" s="20"/>
      <c r="DO356" s="20"/>
      <c r="DP356" s="20"/>
      <c r="DQ356" s="20"/>
      <c r="DR356" s="20"/>
      <c r="DS356" s="20"/>
      <c r="DT356" s="20"/>
      <c r="DU356" s="20"/>
    </row>
    <row r="357">
      <c r="A357" s="20" t="str">
        <v>hhh</v>
      </c>
      <c r="B357" s="20" t="str">
        <v>问 【9体142】 hhh</v>
      </c>
      <c r="C357" s="21" t="str">
        <v>B0523_BCCCAD8DC561969672933A439EA6C8955194F219CF554649F1C4F9C615435A82_D2064</v>
      </c>
      <c r="D357" s="20" t="str">
        <v>未流失</v>
      </c>
      <c r="E357" s="20"/>
      <c r="F357" s="20" t="str">
        <v>个人微信</v>
      </c>
      <c r="G357" s="20" t="str">
        <v>鱼丸115</v>
      </c>
      <c r="H357" s="20" t="str">
        <v>生财有术</v>
      </c>
      <c r="I357" s="20">
        <v>0</v>
      </c>
      <c r="J357" s="20">
        <v>0</v>
      </c>
      <c r="K357" s="20" t="str">
        <v>-</v>
      </c>
      <c r="L357" s="20" t="str">
        <v>问卷_已填,渠道_公众号_关注后+关键词,体验营_直播,用户_新手期,【9体142】</v>
      </c>
      <c r="M357" s="20" t="str">
        <v>-</v>
      </c>
      <c r="N357" s="22">
        <v>46082.54119212963</v>
      </c>
      <c r="O357" s="20" t="str">
        <v>-</v>
      </c>
      <c r="P357" s="20" t="str">
        <v>通过渠道码 公众号-关注后参与+关键词回复 添加</v>
      </c>
      <c r="Q357" s="20" t="str">
        <v>扫描二维码</v>
      </c>
      <c r="R357" s="20" t="str">
        <v>o917H0qvlNlR3tq73dHZWYWlzszE</v>
      </c>
      <c r="S357" s="20" t="str">
        <v>wmElzPCwAAoXneWBA-ZDqUegq0RIif1g</v>
      </c>
      <c r="T357" s="20" t="str">
        <v>-</v>
      </c>
      <c r="U357" s="20"/>
      <c r="V357" s="20"/>
      <c r="W357" s="21" t="str">
        <v>B0523_BCCCAD8DC561969672933A439EA6C8955194F219CF554649F1C4F9C615435A82_D2064</v>
      </c>
      <c r="X357" s="20"/>
      <c r="Y357" s="20"/>
      <c r="Z357" s="20"/>
      <c r="AA357" s="20"/>
      <c r="AB357" s="20"/>
      <c r="AC357" s="20"/>
      <c r="AD357" s="20"/>
      <c r="AE357" s="20"/>
      <c r="AF357" s="20" t="str">
        <v>未知</v>
      </c>
      <c r="AG357" s="20" t="str">
        <v>-</v>
      </c>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t="str">
        <v>用户_新手期</v>
      </c>
      <c r="CG357" s="20"/>
      <c r="CH357" s="20"/>
      <c r="CI357" s="20"/>
      <c r="CJ357" s="20"/>
      <c r="CK357" s="20"/>
      <c r="CL357" s="20"/>
      <c r="CM357" s="20"/>
      <c r="CN357" s="20"/>
      <c r="CO357" s="20"/>
      <c r="CP357" s="20" t="str">
        <v>问卷_已填</v>
      </c>
      <c r="CQ357" s="20"/>
      <c r="CR357" s="20"/>
      <c r="CS357" s="20"/>
      <c r="CT357" s="20" t="str">
        <v>【9体142】</v>
      </c>
      <c r="CU357" s="20" t="str">
        <v>体验营_直播</v>
      </c>
      <c r="CV357" s="20" t="str">
        <v>渠道_公众号_关注后+关键词</v>
      </c>
      <c r="CW357" s="20"/>
      <c r="CX357" s="20"/>
      <c r="CY357" s="20"/>
      <c r="CZ357" s="20"/>
      <c r="DA357" s="20"/>
      <c r="DB357" s="20"/>
      <c r="DC357" s="20"/>
      <c r="DD357" s="20"/>
      <c r="DE357" s="20"/>
      <c r="DF357" s="20"/>
      <c r="DG357" s="20"/>
      <c r="DH357" s="20"/>
      <c r="DI357" s="20"/>
      <c r="DJ357" s="20"/>
      <c r="DK357" s="20"/>
      <c r="DL357" s="20"/>
      <c r="DM357" s="20"/>
      <c r="DN357" s="20"/>
      <c r="DO357" s="20"/>
      <c r="DP357" s="20"/>
      <c r="DQ357" s="20"/>
      <c r="DR357" s="20"/>
      <c r="DS357" s="20"/>
      <c r="DT357" s="20"/>
      <c r="DU357" s="20"/>
    </row>
    <row r="358">
      <c r="A358" s="20" t="str">
        <v>静静</v>
      </c>
      <c r="B358" s="20" t="str">
        <v>问 【9体142】 静静</v>
      </c>
      <c r="C358" s="21" t="str">
        <v>B0523_F65ED14DAC9546FE4F024B06C4930A7E5194F219CF554649F1C4F9C615435A82_D2064</v>
      </c>
      <c r="D358" s="20" t="str">
        <v>未流失</v>
      </c>
      <c r="E358" s="22"/>
      <c r="F358" s="20" t="str">
        <v>个人微信</v>
      </c>
      <c r="G358" s="20" t="str">
        <v>鱼丸115</v>
      </c>
      <c r="H358" s="20" t="str">
        <v>生财有术</v>
      </c>
      <c r="I358" s="20">
        <v>0</v>
      </c>
      <c r="J358" s="20">
        <v>0</v>
      </c>
      <c r="K358" s="20" t="str">
        <v>-</v>
      </c>
      <c r="L358" s="20" t="str">
        <v>用户_新手期,体验营_直播,【9进142】,【9体142】,体验卡,问卷_已填,渠道_公众号_关注后+关键词</v>
      </c>
      <c r="M358" s="20" t="str">
        <v>-</v>
      </c>
      <c r="N358" s="22">
        <v>46082.560590277775</v>
      </c>
      <c r="O358" s="20" t="str">
        <v>-</v>
      </c>
      <c r="P358" s="20" t="str">
        <v>通过渠道码 公众号-关注后参与+关键词回复 添加</v>
      </c>
      <c r="Q358" s="20" t="str">
        <v>扫描二维码</v>
      </c>
      <c r="R358" s="20" t="str">
        <v>o917H0vJ8Mco87beA2gsj6jjjXas</v>
      </c>
      <c r="S358" s="20" t="str">
        <v>wmElzPCwAAolBy6eTN9xJFW2OmCNCUKg</v>
      </c>
      <c r="T358" s="20" t="str">
        <v>-</v>
      </c>
      <c r="U358" s="20"/>
      <c r="V358" s="20"/>
      <c r="W358" s="21" t="str">
        <v>B0523_F65ED14DAC9546FE4F024B06C4930A7E5194F219CF554649F1C4F9C615435A82_D2064</v>
      </c>
      <c r="X358" s="20"/>
      <c r="Y358" s="20"/>
      <c r="Z358" s="20"/>
      <c r="AA358" s="20"/>
      <c r="AB358" s="20"/>
      <c r="AC358" s="20"/>
      <c r="AD358" s="20"/>
      <c r="AE358" s="20"/>
      <c r="AF358" s="20" t="str">
        <v>未知</v>
      </c>
      <c r="AG358" s="20" t="str">
        <v>-</v>
      </c>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t="str">
        <v>用户_新手期</v>
      </c>
      <c r="CG358" s="20"/>
      <c r="CH358" s="20"/>
      <c r="CI358" s="20"/>
      <c r="CJ358" s="20"/>
      <c r="CK358" s="20"/>
      <c r="CL358" s="20" t="str">
        <v>【9进142】</v>
      </c>
      <c r="CM358" s="20"/>
      <c r="CN358" s="20"/>
      <c r="CO358" s="20"/>
      <c r="CP358" s="20" t="str">
        <v>问卷_已填</v>
      </c>
      <c r="CQ358" s="20"/>
      <c r="CR358" s="20" t="str">
        <v>体验卡</v>
      </c>
      <c r="CS358" s="20"/>
      <c r="CT358" s="20" t="str">
        <v>【9体142】</v>
      </c>
      <c r="CU358" s="20" t="str">
        <v>体验营_直播</v>
      </c>
      <c r="CV358" s="20" t="str">
        <v>渠道_公众号_关注后+关键词</v>
      </c>
      <c r="CW358" s="20"/>
      <c r="CX358" s="20"/>
      <c r="CY358" s="20"/>
      <c r="CZ358" s="20"/>
      <c r="DA358" s="20"/>
      <c r="DB358" s="20"/>
      <c r="DC358" s="20"/>
      <c r="DD358" s="20"/>
      <c r="DE358" s="20"/>
      <c r="DF358" s="20"/>
      <c r="DG358" s="20"/>
      <c r="DH358" s="20"/>
      <c r="DI358" s="20"/>
      <c r="DJ358" s="20"/>
      <c r="DK358" s="20"/>
      <c r="DL358" s="20"/>
      <c r="DM358" s="20"/>
      <c r="DN358" s="20"/>
      <c r="DO358" s="20"/>
      <c r="DP358" s="20"/>
      <c r="DQ358" s="20"/>
      <c r="DR358" s="20"/>
      <c r="DS358" s="20"/>
      <c r="DT358" s="20"/>
      <c r="DU358" s="20"/>
    </row>
    <row r="359">
      <c r="A359" s="20" t="str">
        <v>杨德军｜大宅设计事务所</v>
      </c>
      <c r="B359" s="20" t="str">
        <v>【9体142】 杨德军｜大宅设计事务所</v>
      </c>
      <c r="C359" s="21" t="str">
        <v>B0523_B89111E47E2585BFA41EA1AFC4F629DC5194F219CF554649F1C4F9C615435A82_D2064</v>
      </c>
      <c r="D359" s="20" t="str">
        <v>未流失</v>
      </c>
      <c r="E359" s="22"/>
      <c r="F359" s="20" t="str">
        <v>个人微信</v>
      </c>
      <c r="G359" s="20" t="str">
        <v>鱼丸115</v>
      </c>
      <c r="H359" s="20" t="str">
        <v>生财有术</v>
      </c>
      <c r="I359" s="20">
        <v>0</v>
      </c>
      <c r="J359" s="20">
        <v>0</v>
      </c>
      <c r="K359" s="20" t="str">
        <v>-</v>
      </c>
      <c r="L359" s="20" t="str">
        <v>公众号_种草文,【9体142】</v>
      </c>
      <c r="M359" s="20" t="str">
        <v>-</v>
      </c>
      <c r="N359" s="22">
        <v>46082.56297453704</v>
      </c>
      <c r="O359" s="20" t="str">
        <v>-</v>
      </c>
      <c r="P359" s="20" t="str">
        <v>通过渠道码 公众号_种草文 添加</v>
      </c>
      <c r="Q359" s="20" t="str">
        <v>扫描二维码</v>
      </c>
      <c r="R359" s="20" t="str">
        <v>o917H0uG2pYh8XS5vbhWUYQ5e9wY</v>
      </c>
      <c r="S359" s="20" t="str">
        <v>wmElzPCwAAQnS-NVb3EepXFh0pPlYYAQ</v>
      </c>
      <c r="T359" s="20" t="str">
        <v>-</v>
      </c>
      <c r="U359" s="20"/>
      <c r="V359" s="20"/>
      <c r="W359" s="21" t="str">
        <v>B0523_B89111E47E2585BFA41EA1AFC4F629DC5194F219CF554649F1C4F9C615435A82_D2064</v>
      </c>
      <c r="X359" s="20"/>
      <c r="Y359" s="20"/>
      <c r="Z359" s="20"/>
      <c r="AA359" s="20"/>
      <c r="AB359" s="20"/>
      <c r="AC359" s="20"/>
      <c r="AD359" s="20"/>
      <c r="AE359" s="20"/>
      <c r="AF359" s="20" t="str">
        <v>未知</v>
      </c>
      <c r="AG359" s="20" t="str">
        <v>-</v>
      </c>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t="str">
        <v>公众号_种草文</v>
      </c>
      <c r="CK359" s="20"/>
      <c r="CL359" s="20"/>
      <c r="CM359" s="20"/>
      <c r="CN359" s="20"/>
      <c r="CO359" s="20"/>
      <c r="CP359" s="20"/>
      <c r="CQ359" s="20"/>
      <c r="CR359" s="20"/>
      <c r="CS359" s="20"/>
      <c r="CT359" s="20" t="str">
        <v>【9体142】</v>
      </c>
      <c r="CU359" s="20"/>
      <c r="CV359" s="20"/>
      <c r="CW359" s="20"/>
      <c r="CX359" s="20"/>
      <c r="CY359" s="20"/>
      <c r="CZ359" s="20"/>
      <c r="DA359" s="20"/>
      <c r="DB359" s="20"/>
      <c r="DC359" s="20"/>
      <c r="DD359" s="20"/>
      <c r="DE359" s="20"/>
      <c r="DF359" s="20"/>
      <c r="DG359" s="20"/>
      <c r="DH359" s="20"/>
      <c r="DI359" s="20"/>
      <c r="DJ359" s="20"/>
      <c r="DK359" s="20"/>
      <c r="DL359" s="20"/>
      <c r="DM359" s="20"/>
      <c r="DN359" s="20"/>
      <c r="DO359" s="20"/>
      <c r="DP359" s="20"/>
      <c r="DQ359" s="20"/>
      <c r="DR359" s="20"/>
      <c r="DS359" s="20"/>
      <c r="DT359" s="20"/>
      <c r="DU359" s="20"/>
    </row>
    <row r="360">
      <c r="A360" s="20" t="str">
        <v>宁埜</v>
      </c>
      <c r="B360" s="20" t="str">
        <v>问 【9体142】 宁埜</v>
      </c>
      <c r="C360" s="21" t="str">
        <v>B0523_DDD0D6BA1ABC4D676B652B18A2DD0CAC5194F219CF554649F1C4F9C615435A82_D2064</v>
      </c>
      <c r="D360" s="20" t="str">
        <v>未流失</v>
      </c>
      <c r="E360" s="22"/>
      <c r="F360" s="20" t="str">
        <v>个人微信</v>
      </c>
      <c r="G360" s="20" t="str">
        <v>鱼丸115</v>
      </c>
      <c r="H360" s="20" t="str">
        <v>生财有术</v>
      </c>
      <c r="I360" s="20">
        <v>0</v>
      </c>
      <c r="J360" s="20">
        <v>0</v>
      </c>
      <c r="K360" s="20" t="str">
        <v>-</v>
      </c>
      <c r="L360" s="20" t="str">
        <v>问卷_已填,渠道_公众号_文章导流(文末),【9体142】,【9进142】,用户_增长期,体验卡</v>
      </c>
      <c r="M360" s="20" t="str">
        <v>-</v>
      </c>
      <c r="N360" s="22">
        <v>46082.57813657408</v>
      </c>
      <c r="O360" s="20" t="str">
        <v>-</v>
      </c>
      <c r="P360" s="20" t="str">
        <v>通过渠道码 公众号-文章导流(文末)_周四 添加</v>
      </c>
      <c r="Q360" s="20" t="str">
        <v>扫描二维码</v>
      </c>
      <c r="R360" s="20" t="str">
        <v>o917H0rdbW-0-MuJUHCrvvbWorMk</v>
      </c>
      <c r="S360" s="20" t="str">
        <v>wmElzPCwAA_EVuaYwZHw8cA2AdxJtGsg</v>
      </c>
      <c r="T360" s="20" t="str">
        <v>-</v>
      </c>
      <c r="U360" s="20"/>
      <c r="V360" s="20"/>
      <c r="W360" s="21" t="str">
        <v>B0523_DDD0D6BA1ABC4D676B652B18A2DD0CAC5194F219CF554649F1C4F9C615435A82_D2064</v>
      </c>
      <c r="X360" s="20"/>
      <c r="Y360" s="20"/>
      <c r="Z360" s="20"/>
      <c r="AA360" s="20"/>
      <c r="AB360" s="20"/>
      <c r="AC360" s="20"/>
      <c r="AD360" s="20"/>
      <c r="AE360" s="20"/>
      <c r="AF360" s="20" t="str">
        <v>未知</v>
      </c>
      <c r="AG360" s="20" t="str">
        <v>-</v>
      </c>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t="str">
        <v>用户_增长期</v>
      </c>
      <c r="CG360" s="20"/>
      <c r="CH360" s="20"/>
      <c r="CI360" s="20"/>
      <c r="CJ360" s="20"/>
      <c r="CK360" s="20"/>
      <c r="CL360" s="20" t="str">
        <v>【9进142】</v>
      </c>
      <c r="CM360" s="20"/>
      <c r="CN360" s="20"/>
      <c r="CO360" s="20"/>
      <c r="CP360" s="20" t="str">
        <v>问卷_已填</v>
      </c>
      <c r="CQ360" s="20"/>
      <c r="CR360" s="20" t="str">
        <v>体验卡</v>
      </c>
      <c r="CS360" s="20"/>
      <c r="CT360" s="20" t="str">
        <v>【9体142】</v>
      </c>
      <c r="CU360" s="20"/>
      <c r="CV360" s="20" t="str">
        <v>渠道_公众号_文章导流(文末)</v>
      </c>
      <c r="CW360" s="20"/>
      <c r="CX360" s="20"/>
      <c r="CY360" s="20"/>
      <c r="CZ360" s="20"/>
      <c r="DA360" s="20"/>
      <c r="DB360" s="20"/>
      <c r="DC360" s="20"/>
      <c r="DD360" s="20"/>
      <c r="DE360" s="20"/>
      <c r="DF360" s="20"/>
      <c r="DG360" s="20"/>
      <c r="DH360" s="20"/>
      <c r="DI360" s="20"/>
      <c r="DJ360" s="20"/>
      <c r="DK360" s="20"/>
      <c r="DL360" s="20"/>
      <c r="DM360" s="20"/>
      <c r="DN360" s="20"/>
      <c r="DO360" s="20"/>
      <c r="DP360" s="20"/>
      <c r="DQ360" s="20"/>
      <c r="DR360" s="20"/>
      <c r="DS360" s="20"/>
      <c r="DT360" s="20"/>
      <c r="DU360" s="20"/>
    </row>
    <row r="361">
      <c r="A361" s="20" t="str">
        <v>秦霄贤</v>
      </c>
      <c r="B361" s="20" t="str">
        <v>【9体142】 秦霄贤</v>
      </c>
      <c r="C361" s="21" t="str">
        <v>B0523_E78D573347B78E2E2C1C8E86B0E0AC2D5194F219CF554649F1C4F9C615435A82_D2064</v>
      </c>
      <c r="D361" s="20" t="str">
        <v>未流失</v>
      </c>
      <c r="E361" s="22"/>
      <c r="F361" s="20" t="str">
        <v>个人微信</v>
      </c>
      <c r="G361" s="20" t="str">
        <v>鱼丸115</v>
      </c>
      <c r="H361" s="20" t="str">
        <v>生财有术</v>
      </c>
      <c r="I361" s="20">
        <v>0</v>
      </c>
      <c r="J361" s="20">
        <v>0</v>
      </c>
      <c r="K361" s="20" t="str">
        <v>-</v>
      </c>
      <c r="L361" s="20" t="str">
        <v>渠道_用户分销_苏晚不晚,【9体142】</v>
      </c>
      <c r="M361" s="20" t="str">
        <v>-</v>
      </c>
      <c r="N361" s="22">
        <v>46082.58373842593</v>
      </c>
      <c r="O361" s="20" t="str">
        <v>-</v>
      </c>
      <c r="P361" s="20" t="str">
        <v>其他渠道</v>
      </c>
      <c r="Q361" s="20" t="str">
        <v>扫描二维码</v>
      </c>
      <c r="R361" s="20" t="str">
        <v>o917H0v0p_WzulWa192W8kALFp0o</v>
      </c>
      <c r="S361" s="20" t="str">
        <v>wmElzPCwAAIL6ukgBYAPDILgDpILP7Tw</v>
      </c>
      <c r="T361" s="20" t="str">
        <v>-</v>
      </c>
      <c r="U361" s="20"/>
      <c r="V361" s="20"/>
      <c r="W361" s="21" t="str">
        <v>B0523_E78D573347B78E2E2C1C8E86B0E0AC2D5194F219CF554649F1C4F9C615435A82_D2064</v>
      </c>
      <c r="X361" s="20"/>
      <c r="Y361" s="20"/>
      <c r="Z361" s="20"/>
      <c r="AA361" s="20"/>
      <c r="AB361" s="20"/>
      <c r="AC361" s="20"/>
      <c r="AD361" s="20"/>
      <c r="AE361" s="20"/>
      <c r="AF361" s="20" t="str">
        <v>未知</v>
      </c>
      <c r="AG361" s="20" t="str">
        <v>-</v>
      </c>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t="str">
        <v>渠道_用户分销_苏晚不晚</v>
      </c>
      <c r="CF361" s="20"/>
      <c r="CG361" s="20"/>
      <c r="CH361" s="20"/>
      <c r="CI361" s="20"/>
      <c r="CJ361" s="20"/>
      <c r="CK361" s="20"/>
      <c r="CL361" s="20"/>
      <c r="CM361" s="20"/>
      <c r="CN361" s="20"/>
      <c r="CO361" s="20"/>
      <c r="CP361" s="20"/>
      <c r="CQ361" s="20"/>
      <c r="CR361" s="20"/>
      <c r="CS361" s="20"/>
      <c r="CT361" s="20" t="str">
        <v>【9体142】</v>
      </c>
      <c r="CU361" s="20"/>
      <c r="CV361" s="20"/>
      <c r="CW361" s="20"/>
      <c r="CX361" s="20"/>
      <c r="CY361" s="20"/>
      <c r="CZ361" s="20"/>
      <c r="DA361" s="20"/>
      <c r="DB361" s="20"/>
      <c r="DC361" s="20"/>
      <c r="DD361" s="20"/>
      <c r="DE361" s="20"/>
      <c r="DF361" s="20"/>
      <c r="DG361" s="20"/>
      <c r="DH361" s="20"/>
      <c r="DI361" s="20"/>
      <c r="DJ361" s="20"/>
      <c r="DK361" s="20"/>
      <c r="DL361" s="20"/>
      <c r="DM361" s="20"/>
      <c r="DN361" s="20"/>
      <c r="DO361" s="20"/>
      <c r="DP361" s="20"/>
      <c r="DQ361" s="20"/>
      <c r="DR361" s="20"/>
      <c r="DS361" s="20"/>
      <c r="DT361" s="20"/>
      <c r="DU361" s="20"/>
    </row>
    <row r="362">
      <c r="A362" s="20" t="str">
        <v>腐剧的</v>
      </c>
      <c r="B362" s="20" t="str">
        <v>【9体142】 腐剧的</v>
      </c>
      <c r="C362" s="21" t="str">
        <v>B0523_53B632EF23E93647C7DA06E52CAEC8065194F219CF554649F1C4F9C615435A82_D2064</v>
      </c>
      <c r="D362" s="20" t="str">
        <v>未流失</v>
      </c>
      <c r="E362" s="20"/>
      <c r="F362" s="20" t="str">
        <v>个人微信</v>
      </c>
      <c r="G362" s="20" t="str">
        <v>鱼丸115</v>
      </c>
      <c r="H362" s="20" t="str">
        <v>生财有术</v>
      </c>
      <c r="I362" s="20">
        <v>0</v>
      </c>
      <c r="J362" s="20">
        <v>0</v>
      </c>
      <c r="K362" s="20" t="str">
        <v>-</v>
      </c>
      <c r="L362" s="20" t="str">
        <v>【9体142】,渠道_用户分销_苏晚不晚</v>
      </c>
      <c r="M362" s="20" t="str">
        <v>-</v>
      </c>
      <c r="N362" s="22">
        <v>46082.58813657407</v>
      </c>
      <c r="O362" s="20" t="str">
        <v>-</v>
      </c>
      <c r="P362" s="20" t="str">
        <v>其他渠道</v>
      </c>
      <c r="Q362" s="20" t="str">
        <v>扫描二维码</v>
      </c>
      <c r="R362" s="20" t="str">
        <v>o917H0qSzCiWgboOfgX3K1_-BvVg</v>
      </c>
      <c r="S362" s="20" t="str">
        <v>wmElzPCwAAcO-rFDqhkHSbMhIcC52rLA</v>
      </c>
      <c r="T362" s="20" t="str">
        <v>-</v>
      </c>
      <c r="U362" s="20"/>
      <c r="V362" s="20"/>
      <c r="W362" s="21" t="str">
        <v>B0523_53B632EF23E93647C7DA06E52CAEC8065194F219CF554649F1C4F9C615435A82_D2064</v>
      </c>
      <c r="X362" s="20"/>
      <c r="Y362" s="20"/>
      <c r="Z362" s="20"/>
      <c r="AA362" s="20"/>
      <c r="AB362" s="20"/>
      <c r="AC362" s="20"/>
      <c r="AD362" s="20"/>
      <c r="AE362" s="20"/>
      <c r="AF362" s="20" t="str">
        <v>未知</v>
      </c>
      <c r="AG362" s="20" t="str">
        <v>-</v>
      </c>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t="str">
        <v>渠道_用户分销_苏晚不晚</v>
      </c>
      <c r="CF362" s="20"/>
      <c r="CG362" s="20"/>
      <c r="CH362" s="20"/>
      <c r="CI362" s="20"/>
      <c r="CJ362" s="20"/>
      <c r="CK362" s="20"/>
      <c r="CL362" s="20"/>
      <c r="CM362" s="20"/>
      <c r="CN362" s="20"/>
      <c r="CO362" s="20"/>
      <c r="CP362" s="20"/>
      <c r="CQ362" s="20"/>
      <c r="CR362" s="20"/>
      <c r="CS362" s="20"/>
      <c r="CT362" s="20" t="str">
        <v>【9体142】</v>
      </c>
      <c r="CU362" s="20"/>
      <c r="CV362" s="20"/>
      <c r="CW362" s="20"/>
      <c r="CX362" s="20"/>
      <c r="CY362" s="20"/>
      <c r="CZ362" s="20"/>
      <c r="DA362" s="20"/>
      <c r="DB362" s="20"/>
      <c r="DC362" s="20"/>
      <c r="DD362" s="20"/>
      <c r="DE362" s="20"/>
      <c r="DF362" s="20"/>
      <c r="DG362" s="20"/>
      <c r="DH362" s="20"/>
      <c r="DI362" s="20"/>
      <c r="DJ362" s="20"/>
      <c r="DK362" s="20"/>
      <c r="DL362" s="20"/>
      <c r="DM362" s="20"/>
      <c r="DN362" s="20"/>
      <c r="DO362" s="20"/>
      <c r="DP362" s="20"/>
      <c r="DQ362" s="20"/>
      <c r="DR362" s="20"/>
      <c r="DS362" s="20"/>
      <c r="DT362" s="20"/>
      <c r="DU362" s="20"/>
    </row>
    <row r="363">
      <c r="A363" s="20" t="str">
        <v>Mani九九</v>
      </c>
      <c r="B363" s="20" t="str">
        <v>【9体142】 Mani九九</v>
      </c>
      <c r="C363" s="21" t="str">
        <v>B0523_791E9AE6D294EDBADA9F08853F5D97A55194F219CF554649F1C4F9C615435A82_D2064</v>
      </c>
      <c r="D363" s="20" t="str">
        <v>未流失</v>
      </c>
      <c r="E363" s="22"/>
      <c r="F363" s="20" t="str">
        <v>个人微信</v>
      </c>
      <c r="G363" s="20" t="str">
        <v>鱼丸115</v>
      </c>
      <c r="H363" s="20" t="str">
        <v>生财有术</v>
      </c>
      <c r="I363" s="20">
        <v>0</v>
      </c>
      <c r="J363" s="20">
        <v>0</v>
      </c>
      <c r="K363" s="20" t="str">
        <v>-</v>
      </c>
      <c r="L363" s="20" t="str">
        <v>【9体142】,渠道_公众号_关注后+关键词,体验营_直播</v>
      </c>
      <c r="M363" s="20" t="str">
        <v>-</v>
      </c>
      <c r="N363" s="22">
        <v>46082.60142361111</v>
      </c>
      <c r="O363" s="20" t="str">
        <v>-</v>
      </c>
      <c r="P363" s="20" t="str">
        <v>通过渠道码 公众号-关注后参与+关键词回复 添加</v>
      </c>
      <c r="Q363" s="20" t="str">
        <v>扫描二维码</v>
      </c>
      <c r="R363" s="20" t="str">
        <v>o917H0igAV3hSu2nXmxm-1ak_k4A</v>
      </c>
      <c r="S363" s="20" t="str">
        <v>wmElzPCwAAIU_KvqYECXTmNKRJHMiHew</v>
      </c>
      <c r="T363" s="20" t="str">
        <v>-</v>
      </c>
      <c r="U363" s="20"/>
      <c r="V363" s="20"/>
      <c r="W363" s="21" t="str">
        <v>B0523_791E9AE6D294EDBADA9F08853F5D97A55194F219CF554649F1C4F9C615435A82_D2064</v>
      </c>
      <c r="X363" s="20"/>
      <c r="Y363" s="20"/>
      <c r="Z363" s="20"/>
      <c r="AA363" s="20"/>
      <c r="AB363" s="20"/>
      <c r="AC363" s="20"/>
      <c r="AD363" s="20"/>
      <c r="AE363" s="20"/>
      <c r="AF363" s="20" t="str">
        <v>未知</v>
      </c>
      <c r="AG363" s="20" t="str">
        <v>-</v>
      </c>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c r="CL363" s="20"/>
      <c r="CM363" s="20"/>
      <c r="CN363" s="20"/>
      <c r="CO363" s="20"/>
      <c r="CP363" s="20"/>
      <c r="CQ363" s="20"/>
      <c r="CR363" s="20"/>
      <c r="CS363" s="20"/>
      <c r="CT363" s="20" t="str">
        <v>【9体142】</v>
      </c>
      <c r="CU363" s="20" t="str">
        <v>体验营_直播</v>
      </c>
      <c r="CV363" s="20" t="str">
        <v>渠道_公众号_关注后+关键词</v>
      </c>
      <c r="CW363" s="20"/>
      <c r="CX363" s="20"/>
      <c r="CY363" s="20"/>
      <c r="CZ363" s="20"/>
      <c r="DA363" s="20"/>
      <c r="DB363" s="20"/>
      <c r="DC363" s="20"/>
      <c r="DD363" s="20"/>
      <c r="DE363" s="20"/>
      <c r="DF363" s="20"/>
      <c r="DG363" s="20"/>
      <c r="DH363" s="20"/>
      <c r="DI363" s="20"/>
      <c r="DJ363" s="20"/>
      <c r="DK363" s="20"/>
      <c r="DL363" s="20"/>
      <c r="DM363" s="20"/>
      <c r="DN363" s="20"/>
      <c r="DO363" s="20"/>
      <c r="DP363" s="20"/>
      <c r="DQ363" s="20"/>
      <c r="DR363" s="20"/>
      <c r="DS363" s="20"/>
      <c r="DT363" s="20"/>
      <c r="DU363" s="20"/>
    </row>
    <row r="364">
      <c r="A364" s="20" t="str">
        <v>丁亮亮哥</v>
      </c>
      <c r="B364" s="20" t="str">
        <v>【9体142】 丁亮亮哥</v>
      </c>
      <c r="C364" s="21" t="str">
        <v>B0523_721F214117F53D2A286E7F7CCA3DEC905194F219CF554649F1C4F9C615435A82_D2064</v>
      </c>
      <c r="D364" s="20" t="str">
        <v>未流失</v>
      </c>
      <c r="E364" s="22"/>
      <c r="F364" s="20" t="str">
        <v>个人微信</v>
      </c>
      <c r="G364" s="20" t="str">
        <v>鱼丸115</v>
      </c>
      <c r="H364" s="20" t="str">
        <v>生财有术</v>
      </c>
      <c r="I364" s="20">
        <v>0</v>
      </c>
      <c r="J364" s="20">
        <v>0</v>
      </c>
      <c r="K364" s="20" t="str">
        <v>-</v>
      </c>
      <c r="L364" s="20" t="str">
        <v>【9体142】,渠道_用户分销_苏晚不晚</v>
      </c>
      <c r="M364" s="20" t="str">
        <v>-</v>
      </c>
      <c r="N364" s="22">
        <v>46082.60568287037</v>
      </c>
      <c r="O364" s="20" t="str">
        <v>-</v>
      </c>
      <c r="P364" s="20" t="str">
        <v>其他渠道</v>
      </c>
      <c r="Q364" s="20" t="str">
        <v>扫描二维码</v>
      </c>
      <c r="R364" s="20" t="str">
        <v>o917H0tacibJGQMWQjdhLSdzTuVk</v>
      </c>
      <c r="S364" s="20" t="str">
        <v>wmElzPCwAAbNRMzXIDaJIg4o844Gtv7Q</v>
      </c>
      <c r="T364" s="20" t="str">
        <v>-</v>
      </c>
      <c r="U364" s="20"/>
      <c r="V364" s="20"/>
      <c r="W364" s="21" t="str">
        <v>B0523_721F214117F53D2A286E7F7CCA3DEC905194F219CF554649F1C4F9C615435A82_D2064</v>
      </c>
      <c r="X364" s="20"/>
      <c r="Y364" s="20"/>
      <c r="Z364" s="20"/>
      <c r="AA364" s="20"/>
      <c r="AB364" s="20"/>
      <c r="AC364" s="20"/>
      <c r="AD364" s="20"/>
      <c r="AE364" s="20"/>
      <c r="AF364" s="20" t="str">
        <v>未知</v>
      </c>
      <c r="AG364" s="20" t="str">
        <v>-</v>
      </c>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t="str">
        <v>渠道_用户分销_苏晚不晚</v>
      </c>
      <c r="CF364" s="20"/>
      <c r="CG364" s="20"/>
      <c r="CH364" s="20"/>
      <c r="CI364" s="20"/>
      <c r="CJ364" s="20"/>
      <c r="CK364" s="20"/>
      <c r="CL364" s="20"/>
      <c r="CM364" s="20"/>
      <c r="CN364" s="20"/>
      <c r="CO364" s="20"/>
      <c r="CP364" s="20"/>
      <c r="CQ364" s="20"/>
      <c r="CR364" s="20"/>
      <c r="CS364" s="20"/>
      <c r="CT364" s="20" t="str">
        <v>【9体142】</v>
      </c>
      <c r="CU364" s="20"/>
      <c r="CV364" s="20"/>
      <c r="CW364" s="20"/>
      <c r="CX364" s="20"/>
      <c r="CY364" s="20"/>
      <c r="CZ364" s="20"/>
      <c r="DA364" s="20"/>
      <c r="DB364" s="20"/>
      <c r="DC364" s="20"/>
      <c r="DD364" s="20"/>
      <c r="DE364" s="20"/>
      <c r="DF364" s="20"/>
      <c r="DG364" s="20"/>
      <c r="DH364" s="20"/>
      <c r="DI364" s="20"/>
      <c r="DJ364" s="20"/>
      <c r="DK364" s="20"/>
      <c r="DL364" s="20"/>
      <c r="DM364" s="20"/>
      <c r="DN364" s="20"/>
      <c r="DO364" s="20"/>
      <c r="DP364" s="20"/>
      <c r="DQ364" s="20"/>
      <c r="DR364" s="20"/>
      <c r="DS364" s="20"/>
      <c r="DT364" s="20"/>
      <c r="DU364" s="20"/>
    </row>
    <row r="365">
      <c r="A365" s="20" t="str">
        <v>A-鲸猫</v>
      </c>
      <c r="B365" s="20" t="str">
        <v>问 【9体142】 A-鲸猫</v>
      </c>
      <c r="C365" s="20" t="str">
        <v>B0523_7D38D4AD3B581A734FDF1E9F02D982935194F219CF554649F1C4F9C615435A82_D2064</v>
      </c>
      <c r="D365" s="20" t="str">
        <v>未流失</v>
      </c>
      <c r="E365" s="20"/>
      <c r="F365" s="20" t="str">
        <v>个人微信</v>
      </c>
      <c r="G365" s="20" t="str">
        <v>鱼丸115</v>
      </c>
      <c r="H365" s="20" t="str">
        <v>生财有术</v>
      </c>
      <c r="I365" s="20">
        <v>0</v>
      </c>
      <c r="J365" s="20">
        <v>0</v>
      </c>
      <c r="K365" s="20" t="str">
        <v>-</v>
      </c>
      <c r="L365" s="20" t="str">
        <v>【9进142】,【9体142】,渠道_公众号_菜单免费体验,用户_增长期,问卷_已填,体验卡</v>
      </c>
      <c r="M365" s="20" t="str">
        <v>-</v>
      </c>
      <c r="N365" s="22">
        <v>46082.63783564815</v>
      </c>
      <c r="O365" s="20" t="str">
        <v>-</v>
      </c>
      <c r="P365" s="20" t="str">
        <v>通过渠道码 公众号-菜单栏联系我们/免费体验营 添加</v>
      </c>
      <c r="Q365" s="20" t="str">
        <v>扫描二维码</v>
      </c>
      <c r="R365" s="20" t="str">
        <v>o917H0mknQYrQVu0cP6MzstrYMxk</v>
      </c>
      <c r="S365" s="20" t="str">
        <v>wmElzPCwAAXgd_2f2AtyvsnT1YE8lBRA</v>
      </c>
      <c r="T365" s="20" t="str">
        <v>-</v>
      </c>
      <c r="U365" s="20"/>
      <c r="V365" s="20"/>
      <c r="W365" s="20" t="str">
        <v>B0523_7D38D4AD3B581A734FDF1E9F02D982935194F219CF554649F1C4F9C615435A82_D2064</v>
      </c>
      <c r="X365" s="20"/>
      <c r="Y365" s="20"/>
      <c r="Z365" s="20"/>
      <c r="AA365" s="20"/>
      <c r="AB365" s="20"/>
      <c r="AC365" s="20"/>
      <c r="AD365" s="20"/>
      <c r="AE365" s="20"/>
      <c r="AF365" s="20" t="str">
        <v>未知</v>
      </c>
      <c r="AG365" s="20" t="str">
        <v>-</v>
      </c>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t="str">
        <v>用户_增长期</v>
      </c>
      <c r="CG365" s="20"/>
      <c r="CH365" s="20"/>
      <c r="CI365" s="20"/>
      <c r="CJ365" s="20"/>
      <c r="CK365" s="20"/>
      <c r="CL365" s="20" t="str">
        <v>【9进142】</v>
      </c>
      <c r="CM365" s="20"/>
      <c r="CN365" s="20"/>
      <c r="CO365" s="20"/>
      <c r="CP365" s="20" t="str">
        <v>问卷_已填</v>
      </c>
      <c r="CQ365" s="20"/>
      <c r="CR365" s="20" t="str">
        <v>体验卡</v>
      </c>
      <c r="CS365" s="20"/>
      <c r="CT365" s="20" t="str">
        <v>【9体142】</v>
      </c>
      <c r="CU365" s="20"/>
      <c r="CV365" s="20" t="str">
        <v>渠道_公众号_菜单免费体验</v>
      </c>
      <c r="CW365" s="20"/>
      <c r="CX365" s="20"/>
      <c r="CY365" s="20"/>
      <c r="CZ365" s="20"/>
      <c r="DA365" s="20"/>
      <c r="DB365" s="20"/>
      <c r="DC365" s="20"/>
      <c r="DD365" s="20"/>
      <c r="DE365" s="20"/>
      <c r="DF365" s="20"/>
      <c r="DG365" s="20"/>
      <c r="DH365" s="20"/>
      <c r="DI365" s="20"/>
      <c r="DJ365" s="20"/>
      <c r="DK365" s="20"/>
      <c r="DL365" s="20"/>
      <c r="DM365" s="20"/>
      <c r="DN365" s="20"/>
      <c r="DO365" s="20"/>
      <c r="DP365" s="20"/>
      <c r="DQ365" s="20"/>
      <c r="DR365" s="20"/>
      <c r="DS365" s="20"/>
      <c r="DT365" s="20"/>
      <c r="DU365" s="20"/>
    </row>
    <row r="366">
      <c r="A366" s="20" t="str">
        <v>.</v>
      </c>
      <c r="B366" s="20" t="str">
        <v>【9体142】 .</v>
      </c>
      <c r="C366" s="20" t="str">
        <v>B0523_3E4E5ACA243359D9C379FAB5AA30E2C85194F219CF554649F1C4F9C615435A82_D2064</v>
      </c>
      <c r="D366" s="20" t="str">
        <v>未流失</v>
      </c>
      <c r="E366" s="22"/>
      <c r="F366" s="20" t="str">
        <v>个人微信</v>
      </c>
      <c r="G366" s="20" t="str">
        <v>鱼丸115</v>
      </c>
      <c r="H366" s="20" t="str">
        <v>生财有术</v>
      </c>
      <c r="I366" s="20">
        <v>0</v>
      </c>
      <c r="J366" s="20">
        <v>0</v>
      </c>
      <c r="K366" s="20" t="str">
        <v>-</v>
      </c>
      <c r="L366" s="20" t="str">
        <v>【9体142】,公众号_种草文</v>
      </c>
      <c r="M366" s="20" t="str">
        <v>-</v>
      </c>
      <c r="N366" s="22">
        <v>46082.63930555555</v>
      </c>
      <c r="O366" s="20" t="str">
        <v>-</v>
      </c>
      <c r="P366" s="20" t="str">
        <v>通过渠道码 公众号_种草文 添加</v>
      </c>
      <c r="Q366" s="20" t="str">
        <v>扫描二维码</v>
      </c>
      <c r="R366" s="20" t="str">
        <v>o917H0voUFB3-15DyFB2kSFjMqO4</v>
      </c>
      <c r="S366" s="20" t="str">
        <v>wmElzPCwAAzwJWJcDyaV-rY_pNR80ZGw</v>
      </c>
      <c r="T366" s="20" t="str">
        <v>-</v>
      </c>
      <c r="U366" s="20"/>
      <c r="V366" s="20"/>
      <c r="W366" s="20" t="str">
        <v>B0523_3E4E5ACA243359D9C379FAB5AA30E2C85194F219CF554649F1C4F9C615435A82_D2064</v>
      </c>
      <c r="X366" s="20"/>
      <c r="Y366" s="20"/>
      <c r="Z366" s="20"/>
      <c r="AA366" s="20"/>
      <c r="AB366" s="20"/>
      <c r="AC366" s="20"/>
      <c r="AD366" s="20"/>
      <c r="AE366" s="20"/>
      <c r="AF366" s="20" t="str">
        <v>未知</v>
      </c>
      <c r="AG366" s="20" t="str">
        <v>-</v>
      </c>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t="str">
        <v>公众号_种草文</v>
      </c>
      <c r="CK366" s="20"/>
      <c r="CL366" s="20"/>
      <c r="CM366" s="20"/>
      <c r="CN366" s="20"/>
      <c r="CO366" s="20"/>
      <c r="CP366" s="20"/>
      <c r="CQ366" s="20"/>
      <c r="CR366" s="20"/>
      <c r="CS366" s="20"/>
      <c r="CT366" s="20" t="str">
        <v>【9体142】</v>
      </c>
      <c r="CU366" s="20"/>
      <c r="CV366" s="20"/>
      <c r="CW366" s="20"/>
      <c r="CX366" s="20"/>
      <c r="CY366" s="20"/>
      <c r="CZ366" s="20"/>
      <c r="DA366" s="20"/>
      <c r="DB366" s="20"/>
      <c r="DC366" s="20"/>
      <c r="DD366" s="20"/>
      <c r="DE366" s="20"/>
      <c r="DF366" s="20"/>
      <c r="DG366" s="20"/>
      <c r="DH366" s="20"/>
      <c r="DI366" s="20"/>
      <c r="DJ366" s="20"/>
      <c r="DK366" s="20"/>
      <c r="DL366" s="20"/>
      <c r="DM366" s="20"/>
      <c r="DN366" s="20"/>
      <c r="DO366" s="20"/>
      <c r="DP366" s="20"/>
      <c r="DQ366" s="20"/>
      <c r="DR366" s="20"/>
      <c r="DS366" s="20"/>
      <c r="DT366" s="20"/>
      <c r="DU366" s="20"/>
    </row>
    <row r="367">
      <c r="A367" s="20" t="str">
        <v>ㅤㅤstrand</v>
      </c>
      <c r="B367" s="20" t="str">
        <v>【9体142】 ㅤㅤstrand</v>
      </c>
      <c r="C367" s="20" t="str">
        <v>B0523_D9E1CE2B59AB3C5FDDD8949235D2FCC85194F219CF554649F1C4F9C615435A82_D2064</v>
      </c>
      <c r="D367" s="20" t="str">
        <v>未流失</v>
      </c>
      <c r="E367" s="22"/>
      <c r="F367" s="20" t="str">
        <v>个人微信</v>
      </c>
      <c r="G367" s="20" t="str">
        <v>鱼丸115</v>
      </c>
      <c r="H367" s="20" t="str">
        <v>生财有术</v>
      </c>
      <c r="I367" s="20">
        <v>0</v>
      </c>
      <c r="J367" s="20">
        <v>0</v>
      </c>
      <c r="K367" s="20" t="str">
        <v>-</v>
      </c>
      <c r="L367" s="20" t="str">
        <v>【9进142】,【9体142】,渠道_知识星球_搜索引擎,体验营_直播</v>
      </c>
      <c r="M367" s="20" t="str">
        <v>-</v>
      </c>
      <c r="N367" s="22">
        <v>46082.64252314815</v>
      </c>
      <c r="O367" s="20" t="str">
        <v>-</v>
      </c>
      <c r="P367" s="20" t="str">
        <v>通过渠道码 知识星球-搜索引擎 添加</v>
      </c>
      <c r="Q367" s="20" t="str">
        <v>扫描二维码</v>
      </c>
      <c r="R367" s="20" t="str">
        <v>o917H0j-XUeT0fEAxItAo6fjPPNw</v>
      </c>
      <c r="S367" s="20" t="str">
        <v>wmElzPCwAARD8BGlql16LOt1PlcoM77A</v>
      </c>
      <c r="T367" s="20" t="str">
        <v>-</v>
      </c>
      <c r="U367" s="20"/>
      <c r="V367" s="20"/>
      <c r="W367" s="20" t="str">
        <v>B0523_D9E1CE2B59AB3C5FDDD8949235D2FCC85194F219CF554649F1C4F9C615435A82_D2064</v>
      </c>
      <c r="X367" s="20"/>
      <c r="Y367" s="20"/>
      <c r="Z367" s="20"/>
      <c r="AA367" s="20"/>
      <c r="AB367" s="20"/>
      <c r="AC367" s="20"/>
      <c r="AD367" s="20"/>
      <c r="AE367" s="20"/>
      <c r="AF367" s="20" t="str">
        <v>未知</v>
      </c>
      <c r="AG367" s="20" t="str">
        <v>-</v>
      </c>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c r="CL367" s="20" t="str">
        <v>【9进142】</v>
      </c>
      <c r="CM367" s="20"/>
      <c r="CN367" s="20"/>
      <c r="CO367" s="20"/>
      <c r="CP367" s="20"/>
      <c r="CQ367" s="20"/>
      <c r="CR367" s="20"/>
      <c r="CS367" s="20"/>
      <c r="CT367" s="20" t="str">
        <v>【9体142】</v>
      </c>
      <c r="CU367" s="20" t="str">
        <v>体验营_直播</v>
      </c>
      <c r="CV367" s="20" t="str">
        <v>渠道_知识星球_搜索引擎</v>
      </c>
      <c r="CW367" s="20"/>
      <c r="CX367" s="20"/>
      <c r="CY367" s="20"/>
      <c r="CZ367" s="20"/>
      <c r="DA367" s="20"/>
      <c r="DB367" s="20"/>
      <c r="DC367" s="20"/>
      <c r="DD367" s="20"/>
      <c r="DE367" s="20"/>
      <c r="DF367" s="20"/>
      <c r="DG367" s="20"/>
      <c r="DH367" s="20"/>
      <c r="DI367" s="20"/>
      <c r="DJ367" s="20"/>
      <c r="DK367" s="20"/>
      <c r="DL367" s="20"/>
      <c r="DM367" s="20"/>
      <c r="DN367" s="20"/>
      <c r="DO367" s="20"/>
      <c r="DP367" s="20"/>
      <c r="DQ367" s="20"/>
      <c r="DR367" s="20"/>
      <c r="DS367" s="20"/>
      <c r="DT367" s="20"/>
      <c r="DU367" s="20"/>
    </row>
    <row r="368">
      <c r="A368" s="20" t="str">
        <v>R</v>
      </c>
      <c r="B368" s="20" t="str">
        <v>【9体142】 R</v>
      </c>
      <c r="C368" s="20" t="str">
        <v>B0523_C27E3B59866B21F89F73F0AB5D86655B5194F219CF554649F1C4F9C615435A82_D2064</v>
      </c>
      <c r="D368" s="20" t="str">
        <v>未流失</v>
      </c>
      <c r="E368" s="20"/>
      <c r="F368" s="20" t="str">
        <v>个人微信</v>
      </c>
      <c r="G368" s="20" t="str">
        <v>鱼丸115</v>
      </c>
      <c r="H368" s="20" t="str">
        <v>生财有术</v>
      </c>
      <c r="I368" s="20">
        <v>0</v>
      </c>
      <c r="J368" s="20">
        <v>0</v>
      </c>
      <c r="K368" s="20" t="str">
        <v>-</v>
      </c>
      <c r="L368" s="20" t="str">
        <v>【9进142】,生财AI宝典,【9体142】</v>
      </c>
      <c r="M368" s="20" t="str">
        <v>-</v>
      </c>
      <c r="N368" s="22">
        <v>46082.65582175926</v>
      </c>
      <c r="O368" s="20" t="str">
        <v>-</v>
      </c>
      <c r="P368" s="20" t="str">
        <v>通过渠道码 生财AI宝典 添加</v>
      </c>
      <c r="Q368" s="20" t="str">
        <v>扫描二维码</v>
      </c>
      <c r="R368" s="20" t="str">
        <v>o917H0mtOHGLlQ7UH6sywCAUUgG8</v>
      </c>
      <c r="S368" s="20" t="str">
        <v>wmElzPCwAAyHtGZBVi3Ijb8vQJaRFP0w</v>
      </c>
      <c r="T368" s="20" t="str">
        <v>-</v>
      </c>
      <c r="U368" s="20"/>
      <c r="V368" s="20"/>
      <c r="W368" s="20" t="str">
        <v>B0523_C27E3B59866B21F89F73F0AB5D86655B5194F219CF554649F1C4F9C615435A82_D2064</v>
      </c>
      <c r="X368" s="20"/>
      <c r="Y368" s="20"/>
      <c r="Z368" s="20"/>
      <c r="AA368" s="20"/>
      <c r="AB368" s="20"/>
      <c r="AC368" s="20"/>
      <c r="AD368" s="20"/>
      <c r="AE368" s="20"/>
      <c r="AF368" s="20" t="str">
        <v>未知</v>
      </c>
      <c r="AG368" s="20" t="str">
        <v>-</v>
      </c>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c r="CL368" s="20" t="str">
        <v>【9进142】</v>
      </c>
      <c r="CM368" s="20"/>
      <c r="CN368" s="20"/>
      <c r="CO368" s="20"/>
      <c r="CP368" s="20"/>
      <c r="CQ368" s="20"/>
      <c r="CR368" s="20"/>
      <c r="CS368" s="20"/>
      <c r="CT368" s="20" t="str">
        <v>【9体142】</v>
      </c>
      <c r="CU368" s="20"/>
      <c r="CV368" s="20" t="str">
        <v>生财AI宝典</v>
      </c>
      <c r="CW368" s="20"/>
      <c r="CX368" s="20"/>
      <c r="CY368" s="20"/>
      <c r="CZ368" s="20"/>
      <c r="DA368" s="20"/>
      <c r="DB368" s="20"/>
      <c r="DC368" s="20"/>
      <c r="DD368" s="20"/>
      <c r="DE368" s="20"/>
      <c r="DF368" s="20"/>
      <c r="DG368" s="20"/>
      <c r="DH368" s="20"/>
      <c r="DI368" s="20"/>
      <c r="DJ368" s="20"/>
      <c r="DK368" s="20"/>
      <c r="DL368" s="20"/>
      <c r="DM368" s="20"/>
      <c r="DN368" s="20"/>
      <c r="DO368" s="20"/>
      <c r="DP368" s="20"/>
      <c r="DQ368" s="20"/>
      <c r="DR368" s="20"/>
      <c r="DS368" s="20"/>
      <c r="DT368" s="20"/>
      <c r="DU368" s="20"/>
    </row>
    <row r="369">
      <c r="A369" s="20" t="str">
        <v>好运莲莲</v>
      </c>
      <c r="B369" s="20" t="str">
        <v>问 【9体142】 好运莲莲</v>
      </c>
      <c r="C369" s="20" t="str">
        <v>B0523_34B97956A743F589EA07F3AE26AF11C55194F219CF554649F1C4F9C615435A82_D2064</v>
      </c>
      <c r="D369" s="20" t="str">
        <v>未流失</v>
      </c>
      <c r="E369" s="22"/>
      <c r="F369" s="20" t="str">
        <v>个人微信</v>
      </c>
      <c r="G369" s="20" t="str">
        <v>鱼丸115</v>
      </c>
      <c r="H369" s="20" t="str">
        <v>生财有术</v>
      </c>
      <c r="I369" s="20">
        <v>0</v>
      </c>
      <c r="J369" s="20">
        <v>0</v>
      </c>
      <c r="K369" s="20" t="str">
        <v>-</v>
      </c>
      <c r="L369" s="20" t="str">
        <v>问卷_已填,【9进142】,【9体142】,渠道_用户分销_李子慕,用户_探索期,体验卡</v>
      </c>
      <c r="M369" s="20" t="str">
        <v>-</v>
      </c>
      <c r="N369" s="22">
        <v>46082.661099537036</v>
      </c>
      <c r="O369" s="20" t="str">
        <v>-</v>
      </c>
      <c r="P369" s="20" t="str">
        <v>其他渠道</v>
      </c>
      <c r="Q369" s="20" t="str">
        <v>扫描二维码</v>
      </c>
      <c r="R369" s="20" t="str">
        <v>o917H0ia6ezngEHzBJQv6mJM45CA</v>
      </c>
      <c r="S369" s="20" t="str">
        <v>wmElzPCwAALbyJdiSfTXzsR7MquIpfCg</v>
      </c>
      <c r="T369" s="20" t="str">
        <v>-</v>
      </c>
      <c r="U369" s="20"/>
      <c r="V369" s="20"/>
      <c r="W369" s="20" t="str">
        <v>B0523_34B97956A743F589EA07F3AE26AF11C55194F219CF554649F1C4F9C615435A82_D2064</v>
      </c>
      <c r="X369" s="20"/>
      <c r="Y369" s="20"/>
      <c r="Z369" s="20"/>
      <c r="AA369" s="20"/>
      <c r="AB369" s="20"/>
      <c r="AC369" s="20"/>
      <c r="AD369" s="20"/>
      <c r="AE369" s="20"/>
      <c r="AF369" s="20" t="str">
        <v>未知</v>
      </c>
      <c r="AG369" s="20" t="str">
        <v>-</v>
      </c>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t="str">
        <v>渠道_用户分销_李子慕</v>
      </c>
      <c r="CF369" s="20" t="str">
        <v>用户_探索期</v>
      </c>
      <c r="CG369" s="20"/>
      <c r="CH369" s="20"/>
      <c r="CI369" s="20"/>
      <c r="CJ369" s="20"/>
      <c r="CK369" s="20"/>
      <c r="CL369" s="20" t="str">
        <v>【9进142】</v>
      </c>
      <c r="CM369" s="20"/>
      <c r="CN369" s="20"/>
      <c r="CO369" s="20"/>
      <c r="CP369" s="20" t="str">
        <v>问卷_已填</v>
      </c>
      <c r="CQ369" s="20"/>
      <c r="CR369" s="20" t="str">
        <v>体验卡</v>
      </c>
      <c r="CS369" s="20"/>
      <c r="CT369" s="20" t="str">
        <v>【9体142】</v>
      </c>
      <c r="CU369" s="20"/>
      <c r="CV369" s="20"/>
      <c r="CW369" s="20"/>
      <c r="CX369" s="20"/>
      <c r="CY369" s="20"/>
      <c r="CZ369" s="20"/>
      <c r="DA369" s="20"/>
      <c r="DB369" s="20"/>
      <c r="DC369" s="20"/>
      <c r="DD369" s="20"/>
      <c r="DE369" s="20"/>
      <c r="DF369" s="20"/>
      <c r="DG369" s="20"/>
      <c r="DH369" s="20"/>
      <c r="DI369" s="20"/>
      <c r="DJ369" s="20"/>
      <c r="DK369" s="20"/>
      <c r="DL369" s="20"/>
      <c r="DM369" s="20"/>
      <c r="DN369" s="20"/>
      <c r="DO369" s="20"/>
      <c r="DP369" s="20"/>
      <c r="DQ369" s="20"/>
      <c r="DR369" s="20"/>
      <c r="DS369" s="20"/>
      <c r="DT369" s="20"/>
      <c r="DU369" s="20"/>
    </row>
    <row r="370">
      <c r="A370" s="20" t="str">
        <v>警惕新型诈骗 --e.acc</v>
      </c>
      <c r="B370" s="20" t="str">
        <v>问 【9体142】 警惕新型诈骗 --e</v>
      </c>
      <c r="C370" s="20" t="str">
        <v>B0523_9DA8BD6F75D8189E5A80E0947A6E70FE5194F219CF554649F1C4F9C615435A82_D2064</v>
      </c>
      <c r="D370" s="20" t="str">
        <v>未流失</v>
      </c>
      <c r="E370" s="20"/>
      <c r="F370" s="20" t="str">
        <v>个人微信</v>
      </c>
      <c r="G370" s="20" t="str">
        <v>鱼丸115</v>
      </c>
      <c r="H370" s="20" t="str">
        <v>生财有术</v>
      </c>
      <c r="I370" s="20">
        <v>0</v>
      </c>
      <c r="J370" s="20">
        <v>0</v>
      </c>
      <c r="K370" s="20" t="str">
        <v>-</v>
      </c>
      <c r="L370" s="20" t="str">
        <v>体验卡,问卷_已填,【9体142】,用户_新手期,【9进142】,渠道_公众号_文章导流(文末)</v>
      </c>
      <c r="M370" s="20" t="str">
        <v>-</v>
      </c>
      <c r="N370" s="22">
        <v>46082.67355324074</v>
      </c>
      <c r="O370" s="20" t="str">
        <v>-</v>
      </c>
      <c r="P370" s="20" t="str">
        <v>通过渠道码 公众号-文章导流(文末)_周五 添加</v>
      </c>
      <c r="Q370" s="20" t="str">
        <v>扫描二维码</v>
      </c>
      <c r="R370" s="20" t="str">
        <v>o917H0piedIng7EP3U9hetgj3QeA</v>
      </c>
      <c r="S370" s="20" t="str">
        <v>wmElzPCwAALQAELXtvD4Iew7d2Ku25TQ</v>
      </c>
      <c r="T370" s="20" t="str">
        <v>-</v>
      </c>
      <c r="U370" s="20"/>
      <c r="V370" s="20"/>
      <c r="W370" s="20" t="str">
        <v>B0523_9DA8BD6F75D8189E5A80E0947A6E70FE5194F219CF554649F1C4F9C615435A82_D2064</v>
      </c>
      <c r="X370" s="20"/>
      <c r="Y370" s="20"/>
      <c r="Z370" s="20"/>
      <c r="AA370" s="20"/>
      <c r="AB370" s="20"/>
      <c r="AC370" s="20"/>
      <c r="AD370" s="20"/>
      <c r="AE370" s="20"/>
      <c r="AF370" s="20" t="str">
        <v>未知</v>
      </c>
      <c r="AG370" s="20" t="str">
        <v>-</v>
      </c>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t="str">
        <v>用户_新手期</v>
      </c>
      <c r="CG370" s="20"/>
      <c r="CH370" s="20"/>
      <c r="CI370" s="20"/>
      <c r="CJ370" s="20"/>
      <c r="CK370" s="20"/>
      <c r="CL370" s="20" t="str">
        <v>【9进142】</v>
      </c>
      <c r="CM370" s="20"/>
      <c r="CN370" s="20"/>
      <c r="CO370" s="20"/>
      <c r="CP370" s="20" t="str">
        <v>问卷_已填</v>
      </c>
      <c r="CQ370" s="20"/>
      <c r="CR370" s="20" t="str">
        <v>体验卡</v>
      </c>
      <c r="CS370" s="20"/>
      <c r="CT370" s="20" t="str">
        <v>【9体142】</v>
      </c>
      <c r="CU370" s="20"/>
      <c r="CV370" s="20" t="str">
        <v>渠道_公众号_文章导流(文末)</v>
      </c>
      <c r="CW370" s="20"/>
      <c r="CX370" s="20"/>
      <c r="CY370" s="20"/>
      <c r="CZ370" s="20"/>
      <c r="DA370" s="20"/>
      <c r="DB370" s="20"/>
      <c r="DC370" s="20"/>
      <c r="DD370" s="20"/>
      <c r="DE370" s="20"/>
      <c r="DF370" s="20"/>
      <c r="DG370" s="20"/>
      <c r="DH370" s="20"/>
      <c r="DI370" s="20"/>
      <c r="DJ370" s="20"/>
      <c r="DK370" s="20"/>
      <c r="DL370" s="20"/>
      <c r="DM370" s="20"/>
      <c r="DN370" s="20"/>
      <c r="DO370" s="20"/>
      <c r="DP370" s="20"/>
      <c r="DQ370" s="20"/>
      <c r="DR370" s="20"/>
      <c r="DS370" s="20"/>
      <c r="DT370" s="20"/>
      <c r="DU370" s="20"/>
    </row>
    <row r="371">
      <c r="A371" s="20" t="str">
        <v>Rrrr</v>
      </c>
      <c r="B371" s="20" t="str">
        <v>【9体142】 Rrrr</v>
      </c>
      <c r="C371" s="21" t="str">
        <v>B0523_CDF4F7086038115F7643EB49740C70BF5194F219CF554649F1C4F9C615435A82_D2064</v>
      </c>
      <c r="D371" s="20" t="str">
        <v>未流失</v>
      </c>
      <c r="E371" s="22"/>
      <c r="F371" s="20" t="str">
        <v>个人微信</v>
      </c>
      <c r="G371" s="20" t="str">
        <v>鱼丸115</v>
      </c>
      <c r="H371" s="20" t="str">
        <v>生财有术</v>
      </c>
      <c r="I371" s="20">
        <v>0</v>
      </c>
      <c r="J371" s="20">
        <v>0</v>
      </c>
      <c r="K371" s="20" t="str">
        <v>-</v>
      </c>
      <c r="L371" s="20" t="str">
        <v>渠道_公众号_关注后+关键词,体验营_直播,【9体142】</v>
      </c>
      <c r="M371" s="20" t="str">
        <v>-</v>
      </c>
      <c r="N371" s="22">
        <v>46082.68239583333</v>
      </c>
      <c r="O371" s="20" t="str">
        <v>-</v>
      </c>
      <c r="P371" s="20" t="str">
        <v>通过渠道码 公众号-关注后参与+关键词回复 添加</v>
      </c>
      <c r="Q371" s="20" t="str">
        <v>扫描二维码</v>
      </c>
      <c r="R371" s="20" t="str">
        <v>o917H0i69PyjRsUjZmH1JCPZbxSo</v>
      </c>
      <c r="S371" s="20" t="str">
        <v>wmElzPCwAAG-429dGYtP8To0aWlOjsXA</v>
      </c>
      <c r="T371" s="20" t="str">
        <v>-</v>
      </c>
      <c r="U371" s="20"/>
      <c r="V371" s="20"/>
      <c r="W371" s="21" t="str">
        <v>B0523_CDF4F7086038115F7643EB49740C70BF5194F219CF554649F1C4F9C615435A82_D2064</v>
      </c>
      <c r="X371" s="20"/>
      <c r="Y371" s="20"/>
      <c r="Z371" s="20"/>
      <c r="AA371" s="20"/>
      <c r="AB371" s="20"/>
      <c r="AC371" s="20"/>
      <c r="AD371" s="20"/>
      <c r="AE371" s="20"/>
      <c r="AF371" s="20" t="str">
        <v>未知</v>
      </c>
      <c r="AG371" s="20" t="str">
        <v>-</v>
      </c>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c r="CL371" s="20"/>
      <c r="CM371" s="20"/>
      <c r="CN371" s="20"/>
      <c r="CO371" s="20"/>
      <c r="CP371" s="20"/>
      <c r="CQ371" s="20"/>
      <c r="CR371" s="20"/>
      <c r="CS371" s="20"/>
      <c r="CT371" s="20" t="str">
        <v>【9体142】</v>
      </c>
      <c r="CU371" s="20" t="str">
        <v>体验营_直播</v>
      </c>
      <c r="CV371" s="20" t="str">
        <v>渠道_公众号_关注后+关键词</v>
      </c>
      <c r="CW371" s="20"/>
      <c r="CX371" s="20"/>
      <c r="CY371" s="20"/>
      <c r="CZ371" s="20"/>
      <c r="DA371" s="20"/>
      <c r="DB371" s="20"/>
      <c r="DC371" s="20"/>
      <c r="DD371" s="20"/>
      <c r="DE371" s="20"/>
      <c r="DF371" s="20"/>
      <c r="DG371" s="20"/>
      <c r="DH371" s="20"/>
      <c r="DI371" s="20"/>
      <c r="DJ371" s="20"/>
      <c r="DK371" s="20"/>
      <c r="DL371" s="20"/>
      <c r="DM371" s="20"/>
      <c r="DN371" s="20"/>
      <c r="DO371" s="20"/>
      <c r="DP371" s="20"/>
      <c r="DQ371" s="20"/>
      <c r="DR371" s="20"/>
      <c r="DS371" s="20"/>
      <c r="DT371" s="20"/>
      <c r="DU371" s="20"/>
    </row>
    <row r="372">
      <c r="A372" s="20" t="str">
        <v>Jack吴</v>
      </c>
      <c r="B372" s="20" t="str">
        <v>【9体142】 Jack吴</v>
      </c>
      <c r="C372" s="21" t="str">
        <v>B0523_F21E8979D9731EF25E1A41F9A1010D4B5194F219CF554649F1C4F9C615435A82_D2064</v>
      </c>
      <c r="D372" s="20" t="str">
        <v>未流失</v>
      </c>
      <c r="E372" s="20"/>
      <c r="F372" s="20" t="str">
        <v>个人微信</v>
      </c>
      <c r="G372" s="20" t="str">
        <v>鱼丸115</v>
      </c>
      <c r="H372" s="20" t="str">
        <v>生财有术</v>
      </c>
      <c r="I372" s="20">
        <v>0</v>
      </c>
      <c r="J372" s="20">
        <v>0</v>
      </c>
      <c r="K372" s="20" t="str">
        <v>-</v>
      </c>
      <c r="L372" s="20" t="str">
        <v>【9体142】,渠道_用户分销_平老板,体验卡</v>
      </c>
      <c r="M372" s="20" t="str">
        <v>-</v>
      </c>
      <c r="N372" s="22">
        <v>46082.691041666665</v>
      </c>
      <c r="O372" s="20" t="str">
        <v>-</v>
      </c>
      <c r="P372" s="20" t="str">
        <v>其他渠道</v>
      </c>
      <c r="Q372" s="20" t="str">
        <v>扫描二维码</v>
      </c>
      <c r="R372" s="20" t="str">
        <v>o917H0o4kjC68z_jKZhkiwdtVoKw</v>
      </c>
      <c r="S372" s="20" t="str">
        <v>wmElzPCwAAOAIlu2KQggV4EwhVa2xPSQ</v>
      </c>
      <c r="T372" s="20" t="str">
        <v>-</v>
      </c>
      <c r="U372" s="20"/>
      <c r="V372" s="20"/>
      <c r="W372" s="21" t="str">
        <v>B0523_F21E8979D9731EF25E1A41F9A1010D4B5194F219CF554649F1C4F9C615435A82_D2064</v>
      </c>
      <c r="X372" s="20"/>
      <c r="Y372" s="20"/>
      <c r="Z372" s="20"/>
      <c r="AA372" s="20"/>
      <c r="AB372" s="20"/>
      <c r="AC372" s="20"/>
      <c r="AD372" s="20"/>
      <c r="AE372" s="20"/>
      <c r="AF372" s="20" t="str">
        <v>未知</v>
      </c>
      <c r="AG372" s="20" t="str">
        <v>-</v>
      </c>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t="str">
        <v>渠道_用户分销_平老板</v>
      </c>
      <c r="CF372" s="20"/>
      <c r="CG372" s="20"/>
      <c r="CH372" s="20"/>
      <c r="CI372" s="20"/>
      <c r="CJ372" s="20"/>
      <c r="CK372" s="20"/>
      <c r="CL372" s="20"/>
      <c r="CM372" s="20"/>
      <c r="CN372" s="20"/>
      <c r="CO372" s="20"/>
      <c r="CP372" s="20"/>
      <c r="CQ372" s="20"/>
      <c r="CR372" s="20" t="str">
        <v>体验卡</v>
      </c>
      <c r="CS372" s="20"/>
      <c r="CT372" s="20" t="str">
        <v>【9体142】</v>
      </c>
      <c r="CU372" s="20"/>
      <c r="CV372" s="20"/>
      <c r="CW372" s="20"/>
      <c r="CX372" s="20"/>
      <c r="CY372" s="20"/>
      <c r="CZ372" s="20"/>
      <c r="DA372" s="20"/>
      <c r="DB372" s="20"/>
      <c r="DC372" s="20"/>
      <c r="DD372" s="20"/>
      <c r="DE372" s="20"/>
      <c r="DF372" s="20"/>
      <c r="DG372" s="20"/>
      <c r="DH372" s="20"/>
      <c r="DI372" s="20"/>
      <c r="DJ372" s="20"/>
      <c r="DK372" s="20"/>
      <c r="DL372" s="20"/>
      <c r="DM372" s="20"/>
      <c r="DN372" s="20"/>
      <c r="DO372" s="20"/>
      <c r="DP372" s="20"/>
      <c r="DQ372" s="20"/>
      <c r="DR372" s="20"/>
      <c r="DS372" s="20"/>
      <c r="DT372" s="20"/>
      <c r="DU372" s="20"/>
    </row>
    <row r="373">
      <c r="A373" s="20" t="str">
        <v>无名</v>
      </c>
      <c r="B373" s="20" t="str">
        <v>【9体142】 无名</v>
      </c>
      <c r="C373" s="21" t="str">
        <v>B0523_594A3D534DFC574AFD4DA5AA4F6195115194F219CF554649F1C4F9C615435A82_D2064</v>
      </c>
      <c r="D373" s="20" t="str">
        <v>未流失</v>
      </c>
      <c r="E373" s="20"/>
      <c r="F373" s="20" t="str">
        <v>个人微信</v>
      </c>
      <c r="G373" s="20" t="str">
        <v>鱼丸115</v>
      </c>
      <c r="H373" s="20" t="str">
        <v>生财有术</v>
      </c>
      <c r="I373" s="20">
        <v>0</v>
      </c>
      <c r="J373" s="20">
        <v>0</v>
      </c>
      <c r="K373" s="20" t="str">
        <v>-</v>
      </c>
      <c r="L373" s="20" t="str">
        <v>【9进142】,体验营_直播,【9体142】,渠道_知识星球_搜索引擎</v>
      </c>
      <c r="M373" s="20" t="str">
        <v>-</v>
      </c>
      <c r="N373" s="22">
        <v>46082.71304398148</v>
      </c>
      <c r="O373" s="20" t="str">
        <v>-</v>
      </c>
      <c r="P373" s="20" t="str">
        <v>通过渠道码 知识星球-搜索引擎 添加</v>
      </c>
      <c r="Q373" s="20" t="str">
        <v>扫描二维码</v>
      </c>
      <c r="R373" s="20" t="str">
        <v>o917H0pSW19yURzhr4B_baL65EJI</v>
      </c>
      <c r="S373" s="20" t="str">
        <v>wmElzPCwAA3iec5aX_43E5F49Jg0TH6A</v>
      </c>
      <c r="T373" s="21" t="str">
        <v>-</v>
      </c>
      <c r="U373" s="20"/>
      <c r="V373" s="20"/>
      <c r="W373" s="21" t="str">
        <v>B0523_594A3D534DFC574AFD4DA5AA4F6195115194F219CF554649F1C4F9C615435A82_D2064</v>
      </c>
      <c r="X373" s="20"/>
      <c r="Y373" s="20"/>
      <c r="Z373" s="20"/>
      <c r="AA373" s="20"/>
      <c r="AB373" s="20"/>
      <c r="AC373" s="20"/>
      <c r="AD373" s="20"/>
      <c r="AE373" s="20"/>
      <c r="AF373" s="20" t="str">
        <v>未知</v>
      </c>
      <c r="AG373" s="20" t="str">
        <v>-</v>
      </c>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c r="CL373" s="20" t="str">
        <v>【9进142】</v>
      </c>
      <c r="CM373" s="20"/>
      <c r="CN373" s="20"/>
      <c r="CO373" s="20"/>
      <c r="CP373" s="20"/>
      <c r="CQ373" s="20"/>
      <c r="CR373" s="20"/>
      <c r="CS373" s="20"/>
      <c r="CT373" s="20" t="str">
        <v>【9体142】</v>
      </c>
      <c r="CU373" s="20" t="str">
        <v>体验营_直播</v>
      </c>
      <c r="CV373" s="20" t="str">
        <v>渠道_知识星球_搜索引擎</v>
      </c>
      <c r="CW373" s="20"/>
      <c r="CX373" s="20"/>
      <c r="CY373" s="20"/>
      <c r="CZ373" s="20"/>
      <c r="DA373" s="20"/>
      <c r="DB373" s="20"/>
      <c r="DC373" s="20"/>
      <c r="DD373" s="20"/>
      <c r="DE373" s="20"/>
      <c r="DF373" s="20"/>
      <c r="DG373" s="20"/>
      <c r="DH373" s="20"/>
      <c r="DI373" s="20"/>
      <c r="DJ373" s="20"/>
      <c r="DK373" s="20"/>
      <c r="DL373" s="20"/>
      <c r="DM373" s="20"/>
      <c r="DN373" s="20"/>
      <c r="DO373" s="20"/>
      <c r="DP373" s="20"/>
      <c r="DQ373" s="20"/>
      <c r="DR373" s="20"/>
      <c r="DS373" s="20"/>
      <c r="DT373" s="20"/>
      <c r="DU373" s="20"/>
    </row>
    <row r="374">
      <c r="A374" s="20" t="str">
        <v>卫凯泽</v>
      </c>
      <c r="B374" s="20" t="str">
        <v>问 【9】【9体142】 卫凯泽</v>
      </c>
      <c r="C374" s="21" t="str">
        <v>B0523_39B2F022C256DEC015612AF91F8423435194F219CF554649F1C4F9C615435A82_D2064</v>
      </c>
      <c r="D374" s="20" t="str">
        <v>未流失</v>
      </c>
      <c r="E374" s="20"/>
      <c r="F374" s="20" t="str">
        <v>个人微信</v>
      </c>
      <c r="G374" s="20" t="str">
        <v>鱼丸115</v>
      </c>
      <c r="H374" s="20" t="str">
        <v>生财有术</v>
      </c>
      <c r="I374" s="20">
        <v>0</v>
      </c>
      <c r="J374" s="20">
        <v>0</v>
      </c>
      <c r="K374" s="20" t="str">
        <v>-</v>
      </c>
      <c r="L374" s="20" t="str">
        <v>用户_新手期,【9体142】,体验卡,问卷_已填,【9进142】,公众号_种草文</v>
      </c>
      <c r="M374" s="20" t="str">
        <v>-</v>
      </c>
      <c r="N374" s="22">
        <v>46082.71359953703</v>
      </c>
      <c r="O374" s="20" t="str">
        <v>-</v>
      </c>
      <c r="P374" s="20" t="str">
        <v>通过渠道码 公众号_种草文 添加</v>
      </c>
      <c r="Q374" s="20" t="str">
        <v>扫描二维码</v>
      </c>
      <c r="R374" s="20" t="str">
        <v>o917H0iPKKjCvrruB-scwW8vljRM</v>
      </c>
      <c r="S374" s="20" t="str">
        <v>wmElzPCwAA_64S9MNN5Uy6a-1L6Hj0dw</v>
      </c>
      <c r="T374" s="20" t="str">
        <v>-</v>
      </c>
      <c r="U374" s="20"/>
      <c r="V374" s="20"/>
      <c r="W374" s="21" t="str">
        <v>B0523_39B2F022C256DEC015612AF91F8423435194F219CF554649F1C4F9C615435A82_D2064</v>
      </c>
      <c r="X374" s="20"/>
      <c r="Y374" s="20"/>
      <c r="Z374" s="20"/>
      <c r="AA374" s="20"/>
      <c r="AB374" s="20"/>
      <c r="AC374" s="20"/>
      <c r="AD374" s="20"/>
      <c r="AE374" s="20"/>
      <c r="AF374" s="20" t="str">
        <v>未知</v>
      </c>
      <c r="AG374" s="20" t="str">
        <v>-</v>
      </c>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t="str">
        <v>用户_新手期</v>
      </c>
      <c r="CG374" s="20"/>
      <c r="CH374" s="20"/>
      <c r="CI374" s="20"/>
      <c r="CJ374" s="20" t="str">
        <v>公众号_种草文</v>
      </c>
      <c r="CK374" s="20"/>
      <c r="CL374" s="20" t="str">
        <v>【9进142】</v>
      </c>
      <c r="CM374" s="20"/>
      <c r="CN374" s="20"/>
      <c r="CO374" s="20"/>
      <c r="CP374" s="20" t="str">
        <v>问卷_已填</v>
      </c>
      <c r="CQ374" s="20"/>
      <c r="CR374" s="20" t="str">
        <v>体验卡</v>
      </c>
      <c r="CS374" s="20"/>
      <c r="CT374" s="20" t="str">
        <v>【9体142】</v>
      </c>
      <c r="CU374" s="20"/>
      <c r="CV374" s="20"/>
      <c r="CW374" s="20"/>
      <c r="CX374" s="20"/>
      <c r="CY374" s="20"/>
      <c r="CZ374" s="20"/>
      <c r="DA374" s="20"/>
      <c r="DB374" s="20"/>
      <c r="DC374" s="20"/>
      <c r="DD374" s="20"/>
      <c r="DE374" s="20"/>
      <c r="DF374" s="20"/>
      <c r="DG374" s="20"/>
      <c r="DH374" s="20"/>
      <c r="DI374" s="20"/>
      <c r="DJ374" s="20"/>
      <c r="DK374" s="20"/>
      <c r="DL374" s="20"/>
      <c r="DM374" s="20"/>
      <c r="DN374" s="20"/>
      <c r="DO374" s="20"/>
      <c r="DP374" s="20"/>
      <c r="DQ374" s="20"/>
      <c r="DR374" s="20"/>
      <c r="DS374" s="20"/>
      <c r="DT374" s="20"/>
      <c r="DU374" s="20"/>
    </row>
    <row r="375">
      <c r="A375" s="20" t="str">
        <v>相由心生</v>
      </c>
      <c r="B375" s="20" t="str">
        <v>问 【9体142】 相由心生</v>
      </c>
      <c r="C375" s="21" t="str">
        <v>B0523_2C43A163033FE3B15DA511AA4AE5F3735194F219CF554649F1C4F9C615435A82_D2064</v>
      </c>
      <c r="D375" s="20" t="str">
        <v>未流失</v>
      </c>
      <c r="E375" s="22"/>
      <c r="F375" s="20" t="str">
        <v>个人微信</v>
      </c>
      <c r="G375" s="20" t="str">
        <v>鱼丸115</v>
      </c>
      <c r="H375" s="20" t="str">
        <v>生财有术</v>
      </c>
      <c r="I375" s="20">
        <v>0</v>
      </c>
      <c r="J375" s="20">
        <v>0</v>
      </c>
      <c r="K375" s="20" t="str">
        <v>-</v>
      </c>
      <c r="L375" s="20" t="str">
        <v>问卷_已填,渠道_公众号_文章导流(文末),【9体142】,体验卡,用户_新手期</v>
      </c>
      <c r="M375" s="20" t="str">
        <v>-</v>
      </c>
      <c r="N375" s="22">
        <v>46082.72047453704</v>
      </c>
      <c r="O375" s="20" t="str">
        <v>-</v>
      </c>
      <c r="P375" s="20" t="str">
        <v>通过渠道码 公众号-文章导流(文末)_周四 添加</v>
      </c>
      <c r="Q375" s="20" t="str">
        <v>扫描二维码</v>
      </c>
      <c r="R375" s="20" t="str">
        <v>o917H0kWPG-2IVDug1hVmb-UBnWA</v>
      </c>
      <c r="S375" s="20" t="str">
        <v>wmElzPCwAAvsmAxL7mAl2VbNByby3iwg</v>
      </c>
      <c r="T375" s="20" t="str">
        <v>-</v>
      </c>
      <c r="U375" s="20"/>
      <c r="V375" s="20"/>
      <c r="W375" s="21" t="str">
        <v>B0523_2C43A163033FE3B15DA511AA4AE5F3735194F219CF554649F1C4F9C615435A82_D2064</v>
      </c>
      <c r="X375" s="20"/>
      <c r="Y375" s="20"/>
      <c r="Z375" s="20"/>
      <c r="AA375" s="20"/>
      <c r="AB375" s="20"/>
      <c r="AC375" s="20"/>
      <c r="AD375" s="20"/>
      <c r="AE375" s="20"/>
      <c r="AF375" s="20" t="str">
        <v>未知</v>
      </c>
      <c r="AG375" s="20" t="str">
        <v>-</v>
      </c>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t="str">
        <v>用户_新手期</v>
      </c>
      <c r="CG375" s="20"/>
      <c r="CH375" s="20"/>
      <c r="CI375" s="20"/>
      <c r="CJ375" s="20"/>
      <c r="CK375" s="20"/>
      <c r="CL375" s="20"/>
      <c r="CM375" s="20"/>
      <c r="CN375" s="20"/>
      <c r="CO375" s="20"/>
      <c r="CP375" s="20" t="str">
        <v>问卷_已填</v>
      </c>
      <c r="CQ375" s="20"/>
      <c r="CR375" s="20" t="str">
        <v>体验卡</v>
      </c>
      <c r="CS375" s="20"/>
      <c r="CT375" s="20" t="str">
        <v>【9体142】</v>
      </c>
      <c r="CU375" s="20"/>
      <c r="CV375" s="20" t="str">
        <v>渠道_公众号_文章导流(文末)</v>
      </c>
      <c r="CW375" s="20"/>
      <c r="CX375" s="20"/>
      <c r="CY375" s="20"/>
      <c r="CZ375" s="20"/>
      <c r="DA375" s="20"/>
      <c r="DB375" s="20"/>
      <c r="DC375" s="20"/>
      <c r="DD375" s="20"/>
      <c r="DE375" s="20"/>
      <c r="DF375" s="20"/>
      <c r="DG375" s="20"/>
      <c r="DH375" s="20"/>
      <c r="DI375" s="20"/>
      <c r="DJ375" s="20"/>
      <c r="DK375" s="20"/>
      <c r="DL375" s="20"/>
      <c r="DM375" s="20"/>
      <c r="DN375" s="20"/>
      <c r="DO375" s="20"/>
      <c r="DP375" s="20"/>
      <c r="DQ375" s="20"/>
      <c r="DR375" s="20"/>
      <c r="DS375" s="20"/>
      <c r="DT375" s="20"/>
      <c r="DU375" s="20"/>
    </row>
    <row r="376">
      <c r="A376" s="20" t="str">
        <v>柯媛</v>
      </c>
      <c r="B376" s="20" t="str">
        <v>【9体142】 柯媛</v>
      </c>
      <c r="C376" s="21" t="str">
        <v>B0523_4DF0A9EA87DBB556FB69005DD047E6F25194F219CF554649F1C4F9C615435A82_D2064</v>
      </c>
      <c r="D376" s="20" t="str">
        <v>未流失</v>
      </c>
      <c r="E376" s="20"/>
      <c r="F376" s="20" t="str">
        <v>个人微信</v>
      </c>
      <c r="G376" s="20" t="str">
        <v>鱼丸115</v>
      </c>
      <c r="H376" s="20" t="str">
        <v>生财有术</v>
      </c>
      <c r="I376" s="20">
        <v>0</v>
      </c>
      <c r="J376" s="20">
        <v>0</v>
      </c>
      <c r="K376" s="20" t="str">
        <v>-</v>
      </c>
      <c r="L376" s="20" t="str">
        <v>【9体142】,渠道_用户分销_冬冬</v>
      </c>
      <c r="M376" s="20" t="str">
        <v>-</v>
      </c>
      <c r="N376" s="22">
        <v>46082.72758101852</v>
      </c>
      <c r="O376" s="20" t="str">
        <v>-</v>
      </c>
      <c r="P376" s="20" t="str">
        <v>其他渠道</v>
      </c>
      <c r="Q376" s="20" t="str">
        <v>扫描二维码</v>
      </c>
      <c r="R376" s="20" t="str">
        <v>o917H0mykEHThQcuw9bsqiVqvQ9o</v>
      </c>
      <c r="S376" s="20" t="str">
        <v>wmElzPCwAALFpu52KECdK6JMeb-tb55A</v>
      </c>
      <c r="T376" s="20" t="str">
        <v>-</v>
      </c>
      <c r="U376" s="20"/>
      <c r="V376" s="20"/>
      <c r="W376" s="21" t="str">
        <v>B0523_4DF0A9EA87DBB556FB69005DD047E6F25194F219CF554649F1C4F9C615435A82_D2064</v>
      </c>
      <c r="X376" s="20"/>
      <c r="Y376" s="20"/>
      <c r="Z376" s="20"/>
      <c r="AA376" s="20"/>
      <c r="AB376" s="20"/>
      <c r="AC376" s="20"/>
      <c r="AD376" s="20"/>
      <c r="AE376" s="20"/>
      <c r="AF376" s="20" t="str">
        <v>未知</v>
      </c>
      <c r="AG376" s="20" t="str">
        <v>-</v>
      </c>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t="str">
        <v>渠道_用户分销_冬冬</v>
      </c>
      <c r="CF376" s="20"/>
      <c r="CG376" s="20"/>
      <c r="CH376" s="20"/>
      <c r="CI376" s="20"/>
      <c r="CJ376" s="20"/>
      <c r="CK376" s="20"/>
      <c r="CL376" s="20"/>
      <c r="CM376" s="20"/>
      <c r="CN376" s="20"/>
      <c r="CO376" s="20"/>
      <c r="CP376" s="20"/>
      <c r="CQ376" s="20"/>
      <c r="CR376" s="20"/>
      <c r="CS376" s="20"/>
      <c r="CT376" s="20" t="str">
        <v>【9体142】</v>
      </c>
      <c r="CU376" s="20"/>
      <c r="CV376" s="20"/>
      <c r="CW376" s="20"/>
      <c r="CX376" s="20"/>
      <c r="CY376" s="20"/>
      <c r="CZ376" s="20"/>
      <c r="DA376" s="20"/>
      <c r="DB376" s="20"/>
      <c r="DC376" s="20"/>
      <c r="DD376" s="20"/>
      <c r="DE376" s="20"/>
      <c r="DF376" s="20"/>
      <c r="DG376" s="20"/>
      <c r="DH376" s="20"/>
      <c r="DI376" s="20"/>
      <c r="DJ376" s="20"/>
      <c r="DK376" s="20"/>
      <c r="DL376" s="20"/>
      <c r="DM376" s="20"/>
      <c r="DN376" s="20"/>
      <c r="DO376" s="20"/>
      <c r="DP376" s="20"/>
      <c r="DQ376" s="20"/>
      <c r="DR376" s="20"/>
      <c r="DS376" s="20"/>
      <c r="DT376" s="20"/>
      <c r="DU376" s="20"/>
    </row>
    <row r="377">
      <c r="A377" s="20" t="str">
        <v>天高云跃</v>
      </c>
      <c r="B377" s="20" t="str">
        <v>问 【9体142】 天高云跃</v>
      </c>
      <c r="C377" s="21" t="str">
        <v>B0523_AB85414F1AD47DAF15C0B1B5275DBADE5194F219CF554649F1C4F9C615435A82_D2064</v>
      </c>
      <c r="D377" s="20" t="str">
        <v>未流失</v>
      </c>
      <c r="E377" s="20"/>
      <c r="F377" s="20" t="str">
        <v>个人微信</v>
      </c>
      <c r="G377" s="20" t="str">
        <v>鱼丸115</v>
      </c>
      <c r="H377" s="20" t="str">
        <v>生财有术</v>
      </c>
      <c r="I377" s="20">
        <v>0</v>
      </c>
      <c r="J377" s="20">
        <v>0</v>
      </c>
      <c r="K377" s="20" t="str">
        <v>-</v>
      </c>
      <c r="L377" s="20" t="str">
        <v>渠道_公众号_文章导流(文末),用户_探索期,【9体142】,问卷_已填,【9进142】,体验卡</v>
      </c>
      <c r="M377" s="20" t="str">
        <v>-</v>
      </c>
      <c r="N377" s="22">
        <v>46082.742210648146</v>
      </c>
      <c r="O377" s="20" t="str">
        <v>-</v>
      </c>
      <c r="P377" s="20" t="str">
        <v>通过渠道码 公众号-文末导流—纯文字测试 添加</v>
      </c>
      <c r="Q377" s="20" t="str">
        <v>扫描二维码</v>
      </c>
      <c r="R377" s="20" t="str">
        <v>o917H0kuflJKBqwf6CSxV32GIjqQ</v>
      </c>
      <c r="S377" s="20" t="str">
        <v>wmElzPCwAAV-g7PecbYH32gQnzuJI1Zg</v>
      </c>
      <c r="T377" s="20" t="str">
        <v>-</v>
      </c>
      <c r="U377" s="20"/>
      <c r="V377" s="20"/>
      <c r="W377" s="21" t="str">
        <v>B0523_AB85414F1AD47DAF15C0B1B5275DBADE5194F219CF554649F1C4F9C615435A82_D2064</v>
      </c>
      <c r="X377" s="20"/>
      <c r="Y377" s="20"/>
      <c r="Z377" s="20"/>
      <c r="AA377" s="20"/>
      <c r="AB377" s="20"/>
      <c r="AC377" s="20"/>
      <c r="AD377" s="20"/>
      <c r="AE377" s="20"/>
      <c r="AF377" s="20" t="str">
        <v>未知</v>
      </c>
      <c r="AG377" s="20" t="str">
        <v>-</v>
      </c>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t="str">
        <v>用户_探索期</v>
      </c>
      <c r="CG377" s="20"/>
      <c r="CH377" s="20"/>
      <c r="CI377" s="20"/>
      <c r="CJ377" s="20"/>
      <c r="CK377" s="20"/>
      <c r="CL377" s="20" t="str">
        <v>【9进142】</v>
      </c>
      <c r="CM377" s="20"/>
      <c r="CN377" s="20"/>
      <c r="CO377" s="20"/>
      <c r="CP377" s="20" t="str">
        <v>问卷_已填</v>
      </c>
      <c r="CQ377" s="20"/>
      <c r="CR377" s="20" t="str">
        <v>体验卡</v>
      </c>
      <c r="CS377" s="20"/>
      <c r="CT377" s="20" t="str">
        <v>【9体142】</v>
      </c>
      <c r="CU377" s="20"/>
      <c r="CV377" s="20" t="str">
        <v>渠道_公众号_文章导流(文末)</v>
      </c>
      <c r="CW377" s="20"/>
      <c r="CX377" s="20"/>
      <c r="CY377" s="20"/>
      <c r="CZ377" s="20"/>
      <c r="DA377" s="20"/>
      <c r="DB377" s="20"/>
      <c r="DC377" s="20"/>
      <c r="DD377" s="20"/>
      <c r="DE377" s="20"/>
      <c r="DF377" s="20"/>
      <c r="DG377" s="20"/>
      <c r="DH377" s="20"/>
      <c r="DI377" s="20"/>
      <c r="DJ377" s="20"/>
      <c r="DK377" s="20"/>
      <c r="DL377" s="20"/>
      <c r="DM377" s="20"/>
      <c r="DN377" s="20"/>
      <c r="DO377" s="20"/>
      <c r="DP377" s="20"/>
      <c r="DQ377" s="20"/>
      <c r="DR377" s="20"/>
      <c r="DS377" s="20"/>
      <c r="DT377" s="20"/>
      <c r="DU377" s="20"/>
    </row>
    <row r="378">
      <c r="A378" s="20" t="str">
        <v>Homage Narutu</v>
      </c>
      <c r="B378" s="20" t="str">
        <v>问 【9】【9体142】 Homage</v>
      </c>
      <c r="C378" s="21" t="str">
        <v>B0523_73D1786E2F991C3DD8C879F1249A48F45194F219CF554649F1C4F9C615435A82_D2064</v>
      </c>
      <c r="D378" s="20" t="str">
        <v>未流失</v>
      </c>
      <c r="E378" s="20"/>
      <c r="F378" s="20" t="str">
        <v>个人微信</v>
      </c>
      <c r="G378" s="20" t="str">
        <v>鱼丸115</v>
      </c>
      <c r="H378" s="20" t="str">
        <v>生财有术</v>
      </c>
      <c r="I378" s="20">
        <v>0</v>
      </c>
      <c r="J378" s="20">
        <v>0</v>
      </c>
      <c r="K378" s="20" t="str">
        <v>-</v>
      </c>
      <c r="L378" s="20" t="str">
        <v>体验卡,用户_探索期,【9体142】,问卷_已填,渠道_公众号_文章导流(文末),【9进142】</v>
      </c>
      <c r="M378" s="20" t="str">
        <v>-</v>
      </c>
      <c r="N378" s="22">
        <v>46082.7490625</v>
      </c>
      <c r="O378" s="20" t="str">
        <v>-</v>
      </c>
      <c r="P378" s="20" t="str">
        <v>通过渠道码 公众号-文章导流(文末)_周一 添加</v>
      </c>
      <c r="Q378" s="20" t="str">
        <v>扫描二维码</v>
      </c>
      <c r="R378" s="20" t="str">
        <v>o917H0m8IfIxJR3bKkZnUb1-D4i8</v>
      </c>
      <c r="S378" s="20" t="str">
        <v>wmElzPCwAAXGgAiHoBva6d9W36xdot3w</v>
      </c>
      <c r="T378" s="21" t="str">
        <v>-</v>
      </c>
      <c r="U378" s="20"/>
      <c r="V378" s="20"/>
      <c r="W378" s="21" t="str">
        <v>B0523_73D1786E2F991C3DD8C879F1249A48F45194F219CF554649F1C4F9C615435A82_D2064</v>
      </c>
      <c r="X378" s="20"/>
      <c r="Y378" s="20"/>
      <c r="Z378" s="20"/>
      <c r="AA378" s="20"/>
      <c r="AB378" s="20"/>
      <c r="AC378" s="20"/>
      <c r="AD378" s="20"/>
      <c r="AE378" s="20"/>
      <c r="AF378" s="20" t="str">
        <v>未知</v>
      </c>
      <c r="AG378" s="20" t="str">
        <v>-</v>
      </c>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t="str">
        <v>用户_探索期</v>
      </c>
      <c r="CG378" s="20"/>
      <c r="CH378" s="20"/>
      <c r="CI378" s="20"/>
      <c r="CJ378" s="20"/>
      <c r="CK378" s="20"/>
      <c r="CL378" s="20" t="str">
        <v>【9进142】</v>
      </c>
      <c r="CM378" s="20"/>
      <c r="CN378" s="20"/>
      <c r="CO378" s="20"/>
      <c r="CP378" s="20" t="str">
        <v>问卷_已填</v>
      </c>
      <c r="CQ378" s="20"/>
      <c r="CR378" s="20" t="str">
        <v>体验卡</v>
      </c>
      <c r="CS378" s="20"/>
      <c r="CT378" s="20" t="str">
        <v>【9体142】</v>
      </c>
      <c r="CU378" s="20"/>
      <c r="CV378" s="20" t="str">
        <v>渠道_公众号_文章导流(文末)</v>
      </c>
      <c r="CW378" s="20"/>
      <c r="CX378" s="20"/>
      <c r="CY378" s="20"/>
      <c r="CZ378" s="20"/>
      <c r="DA378" s="20"/>
      <c r="DB378" s="20"/>
      <c r="DC378" s="20"/>
      <c r="DD378" s="20"/>
      <c r="DE378" s="20"/>
      <c r="DF378" s="20"/>
      <c r="DG378" s="20"/>
      <c r="DH378" s="20"/>
      <c r="DI378" s="20"/>
      <c r="DJ378" s="20"/>
      <c r="DK378" s="20"/>
      <c r="DL378" s="20"/>
      <c r="DM378" s="20"/>
      <c r="DN378" s="20"/>
      <c r="DO378" s="20"/>
      <c r="DP378" s="20"/>
      <c r="DQ378" s="20"/>
      <c r="DR378" s="20"/>
      <c r="DS378" s="20"/>
      <c r="DT378" s="20"/>
      <c r="DU378" s="20"/>
    </row>
    <row r="379">
      <c r="A379" s="20" t="str">
        <v>天下风云</v>
      </c>
      <c r="B379" s="20" t="str">
        <v>问 【9体142】 天下风云</v>
      </c>
      <c r="C379" s="21" t="str">
        <v>B0523_72187AD3CC6CA9D8EA11C0DC9F08B7E85194F219CF554649F1C4F9C615435A82_D2064</v>
      </c>
      <c r="D379" s="20" t="str">
        <v>未流失</v>
      </c>
      <c r="E379" s="22"/>
      <c r="F379" s="20" t="str">
        <v>个人微信</v>
      </c>
      <c r="G379" s="20" t="str">
        <v>鱼丸115</v>
      </c>
      <c r="H379" s="20" t="str">
        <v>生财有术</v>
      </c>
      <c r="I379" s="20">
        <v>0</v>
      </c>
      <c r="J379" s="20">
        <v>0</v>
      </c>
      <c r="K379" s="20" t="str">
        <v>-</v>
      </c>
      <c r="L379" s="20" t="str">
        <v>渠道_公众号_关注后+关键词,用户_新手期,【9体142】,体验卡,体验营_直播,问卷_已填</v>
      </c>
      <c r="M379" s="20" t="str">
        <v>-</v>
      </c>
      <c r="N379" s="22">
        <v>46082.749340277776</v>
      </c>
      <c r="O379" s="20" t="str">
        <v>-</v>
      </c>
      <c r="P379" s="20" t="str">
        <v>通过渠道码 公众号-关注后参与+关键词回复 添加</v>
      </c>
      <c r="Q379" s="20" t="str">
        <v>扫描二维码</v>
      </c>
      <c r="R379" s="20" t="str">
        <v>o917H0sY8qYNvtG1oi5yYiZ9zMM8</v>
      </c>
      <c r="S379" s="20" t="str">
        <v>wmElzPCwAArLvLG-FfFlvVJID6Bu9xgg</v>
      </c>
      <c r="T379" s="21" t="str">
        <v>-</v>
      </c>
      <c r="U379" s="20"/>
      <c r="V379" s="20"/>
      <c r="W379" s="21" t="str">
        <v>B0523_72187AD3CC6CA9D8EA11C0DC9F08B7E85194F219CF554649F1C4F9C615435A82_D2064</v>
      </c>
      <c r="X379" s="20"/>
      <c r="Y379" s="20"/>
      <c r="Z379" s="20"/>
      <c r="AA379" s="20"/>
      <c r="AB379" s="20"/>
      <c r="AC379" s="20"/>
      <c r="AD379" s="20"/>
      <c r="AE379" s="20"/>
      <c r="AF379" s="20" t="str">
        <v>未知</v>
      </c>
      <c r="AG379" s="20" t="str">
        <v>-</v>
      </c>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t="str">
        <v>用户_新手期</v>
      </c>
      <c r="CG379" s="20"/>
      <c r="CH379" s="20"/>
      <c r="CI379" s="20"/>
      <c r="CJ379" s="20"/>
      <c r="CK379" s="20"/>
      <c r="CL379" s="20"/>
      <c r="CM379" s="20"/>
      <c r="CN379" s="20"/>
      <c r="CO379" s="20"/>
      <c r="CP379" s="20" t="str">
        <v>问卷_已填</v>
      </c>
      <c r="CQ379" s="20"/>
      <c r="CR379" s="20" t="str">
        <v>体验卡</v>
      </c>
      <c r="CS379" s="20"/>
      <c r="CT379" s="20" t="str">
        <v>【9体142】</v>
      </c>
      <c r="CU379" s="20" t="str">
        <v>体验营_直播</v>
      </c>
      <c r="CV379" s="20" t="str">
        <v>渠道_公众号_关注后+关键词</v>
      </c>
      <c r="CW379" s="20"/>
      <c r="CX379" s="20"/>
      <c r="CY379" s="20"/>
      <c r="CZ379" s="20"/>
      <c r="DA379" s="20"/>
      <c r="DB379" s="20"/>
      <c r="DC379" s="20"/>
      <c r="DD379" s="20"/>
      <c r="DE379" s="20"/>
      <c r="DF379" s="20"/>
      <c r="DG379" s="20"/>
      <c r="DH379" s="20"/>
      <c r="DI379" s="20"/>
      <c r="DJ379" s="20"/>
      <c r="DK379" s="20"/>
      <c r="DL379" s="20"/>
      <c r="DM379" s="20"/>
      <c r="DN379" s="20"/>
      <c r="DO379" s="20"/>
      <c r="DP379" s="20"/>
      <c r="DQ379" s="20"/>
      <c r="DR379" s="20"/>
      <c r="DS379" s="20"/>
      <c r="DT379" s="20"/>
      <c r="DU379" s="20"/>
    </row>
    <row r="380">
      <c r="A380" s="20" t="str">
        <v>孔雀</v>
      </c>
      <c r="B380" s="20" t="str">
        <v>【9体142】 孔雀</v>
      </c>
      <c r="C380" s="21" t="str">
        <v>B0523_A06180AEA72AA1BA7E16C9F3D2DE03745194F219CF554649F1C4F9C615435A82_D2064</v>
      </c>
      <c r="D380" s="20" t="str">
        <v>未流失</v>
      </c>
      <c r="E380" s="20"/>
      <c r="F380" s="20" t="str">
        <v>个人微信</v>
      </c>
      <c r="G380" s="20" t="str">
        <v>鱼丸115</v>
      </c>
      <c r="H380" s="20" t="str">
        <v>生财有术</v>
      </c>
      <c r="I380" s="20">
        <v>0</v>
      </c>
      <c r="J380" s="20">
        <v>0</v>
      </c>
      <c r="K380" s="20" t="str">
        <v>-</v>
      </c>
      <c r="L380" s="20" t="str">
        <v>渠道_公众号_关注后+关键词,【9进142】,【9体142】,体验营_直播</v>
      </c>
      <c r="M380" s="20" t="str">
        <v>-</v>
      </c>
      <c r="N380" s="22">
        <v>46082.79368055556</v>
      </c>
      <c r="O380" s="20" t="str">
        <v>-</v>
      </c>
      <c r="P380" s="20" t="str">
        <v>通过渠道码 公众号-关注后参与+关键词回复 添加</v>
      </c>
      <c r="Q380" s="20" t="str">
        <v>扫描二维码</v>
      </c>
      <c r="R380" s="20" t="str">
        <v>o917H0pN1m0rDyQ2YW7wDCwrDGAY</v>
      </c>
      <c r="S380" s="20" t="str">
        <v>wmElzPCwAAhGVTtYoqu6erYZjpARyTIg</v>
      </c>
      <c r="T380" s="21" t="str">
        <v>-</v>
      </c>
      <c r="U380" s="20"/>
      <c r="V380" s="20"/>
      <c r="W380" s="21" t="str">
        <v>B0523_A06180AEA72AA1BA7E16C9F3D2DE03745194F219CF554649F1C4F9C615435A82_D2064</v>
      </c>
      <c r="X380" s="20"/>
      <c r="Y380" s="20"/>
      <c r="Z380" s="20"/>
      <c r="AA380" s="20"/>
      <c r="AB380" s="20"/>
      <c r="AC380" s="20"/>
      <c r="AD380" s="20"/>
      <c r="AE380" s="20"/>
      <c r="AF380" s="20" t="str">
        <v>未知</v>
      </c>
      <c r="AG380" s="20" t="str">
        <v>-</v>
      </c>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c r="CL380" s="20" t="str">
        <v>【9进142】</v>
      </c>
      <c r="CM380" s="20"/>
      <c r="CN380" s="20"/>
      <c r="CO380" s="20"/>
      <c r="CP380" s="20"/>
      <c r="CQ380" s="20"/>
      <c r="CR380" s="20"/>
      <c r="CS380" s="20"/>
      <c r="CT380" s="20" t="str">
        <v>【9体142】</v>
      </c>
      <c r="CU380" s="20" t="str">
        <v>体验营_直播</v>
      </c>
      <c r="CV380" s="20" t="str">
        <v>渠道_公众号_关注后+关键词</v>
      </c>
      <c r="CW380" s="20"/>
      <c r="CX380" s="20"/>
      <c r="CY380" s="20"/>
      <c r="CZ380" s="20"/>
      <c r="DA380" s="20"/>
      <c r="DB380" s="20"/>
      <c r="DC380" s="20"/>
      <c r="DD380" s="20"/>
      <c r="DE380" s="20"/>
      <c r="DF380" s="20"/>
      <c r="DG380" s="20"/>
      <c r="DH380" s="20"/>
      <c r="DI380" s="20"/>
      <c r="DJ380" s="20"/>
      <c r="DK380" s="20"/>
      <c r="DL380" s="20"/>
      <c r="DM380" s="20"/>
      <c r="DN380" s="20"/>
      <c r="DO380" s="20"/>
      <c r="DP380" s="20"/>
      <c r="DQ380" s="20"/>
      <c r="DR380" s="20"/>
      <c r="DS380" s="20"/>
      <c r="DT380" s="20"/>
      <c r="DU380" s="20"/>
    </row>
    <row r="381">
      <c r="A381" s="20" t="str">
        <v>🛥Paul_十三</v>
      </c>
      <c r="B381" s="20" t="str">
        <v>问 【9体142】 ?Paul_十三</v>
      </c>
      <c r="C381" s="21" t="str">
        <v>B0523_A9715406FCE356EC524117FC21FD339A5194F219CF554649F1C4F9C615435A82_D2064</v>
      </c>
      <c r="D381" s="20" t="str">
        <v>未流失</v>
      </c>
      <c r="E381" s="20"/>
      <c r="F381" s="20" t="str">
        <v>个人微信</v>
      </c>
      <c r="G381" s="20" t="str">
        <v>鱼丸115</v>
      </c>
      <c r="H381" s="20" t="str">
        <v>生财有术</v>
      </c>
      <c r="I381" s="20">
        <v>0</v>
      </c>
      <c r="J381" s="20">
        <v>0</v>
      </c>
      <c r="K381" s="20" t="str">
        <v>-</v>
      </c>
      <c r="L381" s="20" t="str">
        <v>问卷_已填,【9进142】,体验卡,【9体142】,渠道_用户分销_XINGYOU,用户_新手期</v>
      </c>
      <c r="M381" s="20" t="str">
        <v>-</v>
      </c>
      <c r="N381" s="22">
        <v>46082.797106481485</v>
      </c>
      <c r="O381" s="20" t="str">
        <v>-</v>
      </c>
      <c r="P381" s="20" t="str">
        <v>其他渠道</v>
      </c>
      <c r="Q381" s="20" t="str">
        <v>扫描二维码</v>
      </c>
      <c r="R381" s="20" t="str">
        <v>o917H0lWdzeF1Wb64voEqimdzxBI</v>
      </c>
      <c r="S381" s="20" t="str">
        <v>wmElzPCwAAm-H2JOOkTlN8Z_on1WODlw</v>
      </c>
      <c r="T381" s="21" t="str">
        <v>-</v>
      </c>
      <c r="U381" s="20"/>
      <c r="V381" s="20"/>
      <c r="W381" s="21" t="str">
        <v>B0523_A9715406FCE356EC524117FC21FD339A5194F219CF554649F1C4F9C615435A82_D2064</v>
      </c>
      <c r="X381" s="20"/>
      <c r="Y381" s="20"/>
      <c r="Z381" s="20"/>
      <c r="AA381" s="20"/>
      <c r="AB381" s="20"/>
      <c r="AC381" s="20"/>
      <c r="AD381" s="20"/>
      <c r="AE381" s="20"/>
      <c r="AF381" s="20" t="str">
        <v>未知</v>
      </c>
      <c r="AG381" s="20" t="str">
        <v>-</v>
      </c>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t="str">
        <v>渠道_用户分销_XINGYOU</v>
      </c>
      <c r="CF381" s="20" t="str">
        <v>用户_新手期</v>
      </c>
      <c r="CG381" s="20"/>
      <c r="CH381" s="20"/>
      <c r="CI381" s="20"/>
      <c r="CJ381" s="20"/>
      <c r="CK381" s="20"/>
      <c r="CL381" s="20" t="str">
        <v>【9进142】</v>
      </c>
      <c r="CM381" s="20"/>
      <c r="CN381" s="20"/>
      <c r="CO381" s="20"/>
      <c r="CP381" s="20" t="str">
        <v>问卷_已填</v>
      </c>
      <c r="CQ381" s="20"/>
      <c r="CR381" s="20" t="str">
        <v>体验卡</v>
      </c>
      <c r="CS381" s="20"/>
      <c r="CT381" s="20" t="str">
        <v>【9体142】</v>
      </c>
      <c r="CU381" s="20"/>
      <c r="CV381" s="20"/>
      <c r="CW381" s="20"/>
      <c r="CX381" s="20"/>
      <c r="CY381" s="20"/>
      <c r="CZ381" s="20"/>
      <c r="DA381" s="20"/>
      <c r="DB381" s="20"/>
      <c r="DC381" s="20"/>
      <c r="DD381" s="20"/>
      <c r="DE381" s="20"/>
      <c r="DF381" s="20"/>
      <c r="DG381" s="20"/>
      <c r="DH381" s="20"/>
      <c r="DI381" s="20"/>
      <c r="DJ381" s="20"/>
      <c r="DK381" s="20"/>
      <c r="DL381" s="20"/>
      <c r="DM381" s="20"/>
      <c r="DN381" s="20"/>
      <c r="DO381" s="20"/>
      <c r="DP381" s="20"/>
      <c r="DQ381" s="20"/>
      <c r="DR381" s="20"/>
      <c r="DS381" s="20"/>
      <c r="DT381" s="20"/>
      <c r="DU381" s="20"/>
    </row>
    <row r="382">
      <c r="A382" s="20" t="str">
        <v>杰尼</v>
      </c>
      <c r="B382" s="20" t="str">
        <v>问 【9体142】 杰尼</v>
      </c>
      <c r="C382" s="21" t="str">
        <v>B0523_61B25F02180D29A2181005B097B61F1D5194F219CF554649F1C4F9C615435A82_D2064</v>
      </c>
      <c r="D382" s="20" t="str">
        <v>未流失</v>
      </c>
      <c r="E382" s="22"/>
      <c r="F382" s="20" t="str">
        <v>个人微信</v>
      </c>
      <c r="G382" s="20" t="str">
        <v>鱼丸115</v>
      </c>
      <c r="H382" s="20" t="str">
        <v>生财有术</v>
      </c>
      <c r="I382" s="20">
        <v>0</v>
      </c>
      <c r="J382" s="20">
        <v>0</v>
      </c>
      <c r="K382" s="20" t="str">
        <v>-</v>
      </c>
      <c r="L382" s="20" t="str">
        <v>【9进142】,体验卡,问卷_已填,用户_新手期,渠道_公众号_文章导流(文末),【9体142】</v>
      </c>
      <c r="M382" s="20" t="str">
        <v>-</v>
      </c>
      <c r="N382" s="22">
        <v>46082.800104166665</v>
      </c>
      <c r="O382" s="20" t="str">
        <v>-</v>
      </c>
      <c r="P382" s="20" t="str">
        <v>通过渠道码 公众号-文章导流(文末)_周四 添加</v>
      </c>
      <c r="Q382" s="20" t="str">
        <v>扫描二维码</v>
      </c>
      <c r="R382" s="20" t="str">
        <v>o917H0nb3hjZcpA72I14luMKK798</v>
      </c>
      <c r="S382" s="20" t="str">
        <v>wmElzPCwAAQ94LQW4pz6AtJrzIKFNFIQ</v>
      </c>
      <c r="T382" s="21" t="str">
        <v>-</v>
      </c>
      <c r="U382" s="20"/>
      <c r="V382" s="20"/>
      <c r="W382" s="21" t="str">
        <v>B0523_61B25F02180D29A2181005B097B61F1D5194F219CF554649F1C4F9C615435A82_D2064</v>
      </c>
      <c r="X382" s="20"/>
      <c r="Y382" s="20"/>
      <c r="Z382" s="20"/>
      <c r="AA382" s="20"/>
      <c r="AB382" s="20"/>
      <c r="AC382" s="20"/>
      <c r="AD382" s="20"/>
      <c r="AE382" s="20"/>
      <c r="AF382" s="20" t="str">
        <v>未知</v>
      </c>
      <c r="AG382" s="20" t="str">
        <v>-</v>
      </c>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t="str">
        <v>用户_新手期</v>
      </c>
      <c r="CG382" s="20"/>
      <c r="CH382" s="20"/>
      <c r="CI382" s="20"/>
      <c r="CJ382" s="20"/>
      <c r="CK382" s="20"/>
      <c r="CL382" s="20" t="str">
        <v>【9进142】</v>
      </c>
      <c r="CM382" s="20"/>
      <c r="CN382" s="20"/>
      <c r="CO382" s="20"/>
      <c r="CP382" s="20" t="str">
        <v>问卷_已填</v>
      </c>
      <c r="CQ382" s="20"/>
      <c r="CR382" s="20" t="str">
        <v>体验卡</v>
      </c>
      <c r="CS382" s="20"/>
      <c r="CT382" s="20" t="str">
        <v>【9体142】</v>
      </c>
      <c r="CU382" s="20"/>
      <c r="CV382" s="20" t="str">
        <v>渠道_公众号_文章导流(文末)</v>
      </c>
      <c r="CW382" s="20"/>
      <c r="CX382" s="20"/>
      <c r="CY382" s="20"/>
      <c r="CZ382" s="20"/>
      <c r="DA382" s="20"/>
      <c r="DB382" s="20"/>
      <c r="DC382" s="20"/>
      <c r="DD382" s="20"/>
      <c r="DE382" s="20"/>
      <c r="DF382" s="20"/>
      <c r="DG382" s="20"/>
      <c r="DH382" s="20"/>
      <c r="DI382" s="20"/>
      <c r="DJ382" s="20"/>
      <c r="DK382" s="20"/>
      <c r="DL382" s="20"/>
      <c r="DM382" s="20"/>
      <c r="DN382" s="20"/>
      <c r="DO382" s="20"/>
      <c r="DP382" s="20"/>
      <c r="DQ382" s="20"/>
      <c r="DR382" s="20"/>
      <c r="DS382" s="20"/>
      <c r="DT382" s="20"/>
      <c r="DU382" s="20"/>
    </row>
    <row r="383">
      <c r="A383" s="20" t="str">
        <v>💭一个蚌壳壳</v>
      </c>
      <c r="B383" s="20" t="str">
        <v>问 【9】【9体142】 ?一个蚌壳壳</v>
      </c>
      <c r="C383" s="20" t="str">
        <v>B0523_EF4E92F9E8B94E4972D19F28FA5C62595194F219CF554649F1C4F9C615435A82_D2064</v>
      </c>
      <c r="D383" s="20" t="str">
        <v>未流失</v>
      </c>
      <c r="E383" s="22"/>
      <c r="F383" s="20" t="str">
        <v>个人微信</v>
      </c>
      <c r="G383" s="20" t="str">
        <v>鱼丸115</v>
      </c>
      <c r="H383" s="20" t="str">
        <v>生财有术</v>
      </c>
      <c r="I383" s="20">
        <v>0</v>
      </c>
      <c r="J383" s="20">
        <v>0</v>
      </c>
      <c r="K383" s="20" t="str">
        <v>-</v>
      </c>
      <c r="L383" s="20" t="str">
        <v>【9体142】,渠道_用户分销_王一土,【9进142】,用户_探索期,问卷_已填,会员_7</v>
      </c>
      <c r="M383" s="20" t="str">
        <v>-</v>
      </c>
      <c r="N383" s="22">
        <v>46082.840150462966</v>
      </c>
      <c r="O383" s="20" t="str">
        <v>-</v>
      </c>
      <c r="P383" s="20" t="str">
        <v>其他渠道</v>
      </c>
      <c r="Q383" s="20" t="str">
        <v>扫描二维码</v>
      </c>
      <c r="R383" s="20" t="str">
        <v>o917H0ge_cJUbk2K4KztT36iUzAo</v>
      </c>
      <c r="S383" s="20" t="str">
        <v>wmElzPCwAA4keX1rDAw4OkQ7UzJkGmfQ</v>
      </c>
      <c r="T383" s="20" t="str">
        <v>-</v>
      </c>
      <c r="U383" s="20"/>
      <c r="V383" s="20"/>
      <c r="W383" s="20" t="str">
        <v>B0523_EF4E92F9E8B94E4972D19F28FA5C62595194F219CF554649F1C4F9C615435A82_D2064</v>
      </c>
      <c r="X383" s="20"/>
      <c r="Y383" s="20"/>
      <c r="Z383" s="20"/>
      <c r="AA383" s="20"/>
      <c r="AB383" s="20"/>
      <c r="AC383" s="20"/>
      <c r="AD383" s="20"/>
      <c r="AE383" s="20"/>
      <c r="AF383" s="20" t="str">
        <v>未知</v>
      </c>
      <c r="AG383" s="20" t="str">
        <v>-</v>
      </c>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t="str">
        <v>渠道_用户分销_王一土</v>
      </c>
      <c r="CF383" s="20" t="str">
        <v>用户_探索期</v>
      </c>
      <c r="CG383" s="20"/>
      <c r="CH383" s="20"/>
      <c r="CI383" s="20"/>
      <c r="CJ383" s="20"/>
      <c r="CK383" s="20"/>
      <c r="CL383" s="20" t="str">
        <v>【9进142】</v>
      </c>
      <c r="CM383" s="20"/>
      <c r="CN383" s="20"/>
      <c r="CO383" s="20"/>
      <c r="CP383" s="20" t="str">
        <v>问卷_已填</v>
      </c>
      <c r="CQ383" s="20"/>
      <c r="CR383" s="20" t="str">
        <v>会员_7</v>
      </c>
      <c r="CS383" s="20"/>
      <c r="CT383" s="20" t="str">
        <v>【9体142】</v>
      </c>
      <c r="CU383" s="20"/>
      <c r="CV383" s="20"/>
      <c r="CW383" s="20"/>
      <c r="CX383" s="20"/>
      <c r="CY383" s="20"/>
      <c r="CZ383" s="20"/>
      <c r="DA383" s="20"/>
      <c r="DB383" s="20"/>
      <c r="DC383" s="20"/>
      <c r="DD383" s="20"/>
      <c r="DE383" s="20"/>
      <c r="DF383" s="20"/>
      <c r="DG383" s="20"/>
      <c r="DH383" s="20"/>
      <c r="DI383" s="20"/>
      <c r="DJ383" s="20"/>
      <c r="DK383" s="20"/>
      <c r="DL383" s="20"/>
      <c r="DM383" s="20"/>
      <c r="DN383" s="20"/>
      <c r="DO383" s="20"/>
      <c r="DP383" s="20"/>
      <c r="DQ383" s="20"/>
      <c r="DR383" s="20"/>
      <c r="DS383" s="20"/>
      <c r="DT383" s="20"/>
      <c r="DU383" s="20"/>
    </row>
    <row r="384">
      <c r="A384" s="20" t="str">
        <v>z.</v>
      </c>
      <c r="B384" s="20" t="str">
        <v>【9体142】 z.</v>
      </c>
      <c r="C384" s="21" t="str">
        <v>B0523_C1E18C3C5876162673AD9D835EE7156D5194F219CF554649F1C4F9C615435A82_D2064</v>
      </c>
      <c r="D384" s="20" t="str">
        <v>未流失</v>
      </c>
      <c r="E384" s="20"/>
      <c r="F384" s="20" t="str">
        <v>个人微信</v>
      </c>
      <c r="G384" s="20" t="str">
        <v>鱼丸115</v>
      </c>
      <c r="H384" s="20" t="str">
        <v>生财有术</v>
      </c>
      <c r="I384" s="20">
        <v>0</v>
      </c>
      <c r="J384" s="20">
        <v>0</v>
      </c>
      <c r="K384" s="20" t="str">
        <v>-</v>
      </c>
      <c r="L384" s="20" t="str">
        <v>【9体142】,渠道_用户分销_冬冬,体验卡</v>
      </c>
      <c r="M384" s="20" t="str">
        <v>-</v>
      </c>
      <c r="N384" s="22">
        <v>46082.8406712963</v>
      </c>
      <c r="O384" s="20" t="str">
        <v>-</v>
      </c>
      <c r="P384" s="20" t="str">
        <v>其他渠道</v>
      </c>
      <c r="Q384" s="20" t="str">
        <v>扫描二维码</v>
      </c>
      <c r="R384" s="20" t="str">
        <v>o917H0m93PLYXZ-iR8OQtW9iX5so</v>
      </c>
      <c r="S384" s="20" t="str">
        <v>wmElzPCwAA9z8OpOM09UfZO5u4n6-7qA</v>
      </c>
      <c r="T384" s="20" t="str">
        <v>-</v>
      </c>
      <c r="U384" s="20"/>
      <c r="V384" s="20"/>
      <c r="W384" s="21" t="str">
        <v>B0523_C1E18C3C5876162673AD9D835EE7156D5194F219CF554649F1C4F9C615435A82_D2064</v>
      </c>
      <c r="X384" s="20"/>
      <c r="Y384" s="20"/>
      <c r="Z384" s="20"/>
      <c r="AA384" s="20"/>
      <c r="AB384" s="20"/>
      <c r="AC384" s="20"/>
      <c r="AD384" s="20"/>
      <c r="AE384" s="20"/>
      <c r="AF384" s="20" t="str">
        <v>未知</v>
      </c>
      <c r="AG384" s="20" t="str">
        <v>-</v>
      </c>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t="str">
        <v>渠道_用户分销_冬冬</v>
      </c>
      <c r="CF384" s="20"/>
      <c r="CG384" s="20"/>
      <c r="CH384" s="20"/>
      <c r="CI384" s="20"/>
      <c r="CJ384" s="20"/>
      <c r="CK384" s="20"/>
      <c r="CL384" s="20"/>
      <c r="CM384" s="20"/>
      <c r="CN384" s="20"/>
      <c r="CO384" s="20"/>
      <c r="CP384" s="20"/>
      <c r="CQ384" s="20"/>
      <c r="CR384" s="20" t="str">
        <v>体验卡</v>
      </c>
      <c r="CS384" s="20"/>
      <c r="CT384" s="20" t="str">
        <v>【9体142】</v>
      </c>
      <c r="CU384" s="20"/>
      <c r="CV384" s="20"/>
      <c r="CW384" s="20"/>
      <c r="CX384" s="20"/>
      <c r="CY384" s="20"/>
      <c r="CZ384" s="20"/>
      <c r="DA384" s="20"/>
      <c r="DB384" s="20"/>
      <c r="DC384" s="20"/>
      <c r="DD384" s="20"/>
      <c r="DE384" s="20"/>
      <c r="DF384" s="20"/>
      <c r="DG384" s="20"/>
      <c r="DH384" s="20"/>
      <c r="DI384" s="20"/>
      <c r="DJ384" s="20"/>
      <c r="DK384" s="20"/>
      <c r="DL384" s="20"/>
      <c r="DM384" s="20"/>
      <c r="DN384" s="20"/>
      <c r="DO384" s="20"/>
      <c r="DP384" s="20"/>
      <c r="DQ384" s="20"/>
      <c r="DR384" s="20"/>
      <c r="DS384" s="20"/>
      <c r="DT384" s="20"/>
      <c r="DU384" s="20"/>
    </row>
    <row r="385">
      <c r="A385" s="20" t="str">
        <v>苏打白.Dev</v>
      </c>
      <c r="B385" s="20" t="str">
        <v>【9体142】 苏打白.Dev</v>
      </c>
      <c r="C385" s="21" t="str">
        <v>B0523_F608BBDBE20AC0CEF2383EAE25E291705194F219CF554649F1C4F9C615435A82_D2064</v>
      </c>
      <c r="D385" s="20" t="str">
        <v>未流失</v>
      </c>
      <c r="E385" s="22"/>
      <c r="F385" s="20" t="str">
        <v>个人微信</v>
      </c>
      <c r="G385" s="20" t="str">
        <v>鱼丸115</v>
      </c>
      <c r="H385" s="20" t="str">
        <v>生财有术</v>
      </c>
      <c r="I385" s="20">
        <v>0</v>
      </c>
      <c r="J385" s="20">
        <v>0</v>
      </c>
      <c r="K385" s="20" t="str">
        <v>-</v>
      </c>
      <c r="L385" s="20" t="str">
        <v>【9体142】,渠道_用户分销_念明,体验卡</v>
      </c>
      <c r="M385" s="20" t="str">
        <v>-</v>
      </c>
      <c r="N385" s="22">
        <v>46082.845613425925</v>
      </c>
      <c r="O385" s="20" t="str">
        <v>-</v>
      </c>
      <c r="P385" s="20" t="str">
        <v>其他渠道</v>
      </c>
      <c r="Q385" s="20" t="str">
        <v>扫描二维码</v>
      </c>
      <c r="R385" s="20" t="str">
        <v>o917H0kzqH9iNl23wzkKvQn7_Zdk</v>
      </c>
      <c r="S385" s="20" t="str">
        <v>wmElzPCwAAk-_2wKoyo7HSkUX8R1mpjQ</v>
      </c>
      <c r="T385" s="20" t="str">
        <v>-</v>
      </c>
      <c r="U385" s="20"/>
      <c r="V385" s="20"/>
      <c r="W385" s="21" t="str">
        <v>B0523_F608BBDBE20AC0CEF2383EAE25E291705194F219CF554649F1C4F9C615435A82_D2064</v>
      </c>
      <c r="X385" s="20"/>
      <c r="Y385" s="20"/>
      <c r="Z385" s="20"/>
      <c r="AA385" s="20"/>
      <c r="AB385" s="20"/>
      <c r="AC385" s="20"/>
      <c r="AD385" s="20"/>
      <c r="AE385" s="20"/>
      <c r="AF385" s="20" t="str">
        <v>未知</v>
      </c>
      <c r="AG385" s="20" t="str">
        <v>-</v>
      </c>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t="str">
        <v>渠道_用户分销_念明</v>
      </c>
      <c r="CF385" s="20"/>
      <c r="CG385" s="20"/>
      <c r="CH385" s="20"/>
      <c r="CI385" s="20"/>
      <c r="CJ385" s="20"/>
      <c r="CK385" s="20"/>
      <c r="CL385" s="20"/>
      <c r="CM385" s="20"/>
      <c r="CN385" s="20"/>
      <c r="CO385" s="20"/>
      <c r="CP385" s="20"/>
      <c r="CQ385" s="20"/>
      <c r="CR385" s="20" t="str">
        <v>体验卡</v>
      </c>
      <c r="CS385" s="20"/>
      <c r="CT385" s="20" t="str">
        <v>【9体142】</v>
      </c>
      <c r="CU385" s="20"/>
      <c r="CV385" s="20"/>
      <c r="CW385" s="20"/>
      <c r="CX385" s="20"/>
      <c r="CY385" s="20"/>
      <c r="CZ385" s="20"/>
      <c r="DA385" s="20"/>
      <c r="DB385" s="20"/>
      <c r="DC385" s="20"/>
      <c r="DD385" s="20"/>
      <c r="DE385" s="20"/>
      <c r="DF385" s="20"/>
      <c r="DG385" s="20"/>
      <c r="DH385" s="20"/>
      <c r="DI385" s="20"/>
      <c r="DJ385" s="20"/>
      <c r="DK385" s="20"/>
      <c r="DL385" s="20"/>
      <c r="DM385" s="20"/>
      <c r="DN385" s="20"/>
      <c r="DO385" s="20"/>
      <c r="DP385" s="20"/>
      <c r="DQ385" s="20"/>
      <c r="DR385" s="20"/>
      <c r="DS385" s="20"/>
      <c r="DT385" s="20"/>
      <c r="DU385" s="20"/>
    </row>
    <row r="386">
      <c r="A386" s="20" t="str">
        <v>东方娇孕-陈晓市场合作</v>
      </c>
      <c r="B386" s="20" t="str">
        <v>【9体142】 东方娇孕-陈晓市场合作</v>
      </c>
      <c r="C386" s="21" t="str">
        <v>B0523_67C8820B42C2BDEED9B00979CFC66BC95194F219CF554649F1C4F9C615435A82_D2064</v>
      </c>
      <c r="D386" s="20" t="str">
        <v>未流失</v>
      </c>
      <c r="E386" s="22"/>
      <c r="F386" s="20" t="str">
        <v>个人微信</v>
      </c>
      <c r="G386" s="20" t="str">
        <v>鱼丸115</v>
      </c>
      <c r="H386" s="20" t="str">
        <v>生财有术</v>
      </c>
      <c r="I386" s="20">
        <v>0</v>
      </c>
      <c r="J386" s="20">
        <v>0</v>
      </c>
      <c r="K386" s="20" t="str">
        <v>-</v>
      </c>
      <c r="L386" s="20" t="str">
        <v>渠道_知识星球_搜索引擎,【9体142】,体验营_直播</v>
      </c>
      <c r="M386" s="20" t="str">
        <v>-</v>
      </c>
      <c r="N386" s="22">
        <v>46082.85005787037</v>
      </c>
      <c r="O386" s="20" t="str">
        <v>-</v>
      </c>
      <c r="P386" s="20" t="str">
        <v>通过渠道码 知识星球-搜索引擎 添加</v>
      </c>
      <c r="Q386" s="20" t="str">
        <v>扫描二维码</v>
      </c>
      <c r="R386" s="20" t="str">
        <v>o917H0ktYvTYo80YDnHHWF7mwIhA</v>
      </c>
      <c r="S386" s="20" t="str">
        <v>wmElzPCwAA6Fa_h_QaLwtOnSp7S5uYuw</v>
      </c>
      <c r="T386" s="20" t="str">
        <v>-</v>
      </c>
      <c r="U386" s="20"/>
      <c r="V386" s="20"/>
      <c r="W386" s="21" t="str">
        <v>B0523_67C8820B42C2BDEED9B00979CFC66BC95194F219CF554649F1C4F9C615435A82_D2064</v>
      </c>
      <c r="X386" s="20"/>
      <c r="Y386" s="20"/>
      <c r="Z386" s="20"/>
      <c r="AA386" s="20"/>
      <c r="AB386" s="20"/>
      <c r="AC386" s="20"/>
      <c r="AD386" s="20"/>
      <c r="AE386" s="20"/>
      <c r="AF386" s="20" t="str">
        <v>未知</v>
      </c>
      <c r="AG386" s="20" t="str">
        <v>-</v>
      </c>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c r="CL386" s="20"/>
      <c r="CM386" s="20"/>
      <c r="CN386" s="20"/>
      <c r="CO386" s="20"/>
      <c r="CP386" s="20"/>
      <c r="CQ386" s="20"/>
      <c r="CR386" s="20"/>
      <c r="CS386" s="20"/>
      <c r="CT386" s="20" t="str">
        <v>【9体142】</v>
      </c>
      <c r="CU386" s="20" t="str">
        <v>体验营_直播</v>
      </c>
      <c r="CV386" s="20" t="str">
        <v>渠道_知识星球_搜索引擎</v>
      </c>
      <c r="CW386" s="20"/>
      <c r="CX386" s="20"/>
      <c r="CY386" s="20"/>
      <c r="CZ386" s="20"/>
      <c r="DA386" s="20"/>
      <c r="DB386" s="20"/>
      <c r="DC386" s="20"/>
      <c r="DD386" s="20"/>
      <c r="DE386" s="20"/>
      <c r="DF386" s="20"/>
      <c r="DG386" s="20"/>
      <c r="DH386" s="20"/>
      <c r="DI386" s="20"/>
      <c r="DJ386" s="20"/>
      <c r="DK386" s="20"/>
      <c r="DL386" s="20"/>
      <c r="DM386" s="20"/>
      <c r="DN386" s="20"/>
      <c r="DO386" s="20"/>
      <c r="DP386" s="20"/>
      <c r="DQ386" s="20"/>
      <c r="DR386" s="20"/>
      <c r="DS386" s="20"/>
      <c r="DT386" s="20"/>
      <c r="DU386" s="20"/>
    </row>
    <row r="387">
      <c r="A387" s="20" t="str">
        <v>Mingway</v>
      </c>
      <c r="B387" s="20" t="str">
        <v>问 【9体142】 Mingway</v>
      </c>
      <c r="C387" s="20" t="str">
        <v>B0523_28B3BCCAFFF872D64A476905BBC0E0075194F219CF554649F1C4F9C615435A82_D2064</v>
      </c>
      <c r="D387" s="20" t="str">
        <v>未流失</v>
      </c>
      <c r="E387" s="22"/>
      <c r="F387" s="20" t="str">
        <v>个人微信</v>
      </c>
      <c r="G387" s="20" t="str">
        <v>鱼丸115</v>
      </c>
      <c r="H387" s="20" t="str">
        <v>生财有术</v>
      </c>
      <c r="I387" s="20">
        <v>0</v>
      </c>
      <c r="J387" s="20">
        <v>0</v>
      </c>
      <c r="K387" s="20" t="str">
        <v>-</v>
      </c>
      <c r="L387" s="20" t="str">
        <v>体验营_直播,问卷_已填,体验卡,渠道_公众号_关注后+关键词,【9进142】,【9体142】,用户_增长期</v>
      </c>
      <c r="M387" s="20" t="str">
        <v>-</v>
      </c>
      <c r="N387" s="22">
        <v>46082.85417824074</v>
      </c>
      <c r="O387" s="20" t="str">
        <v>-</v>
      </c>
      <c r="P387" s="20" t="str">
        <v>通过渠道码 公众号-关注后参与+关键词回复 添加</v>
      </c>
      <c r="Q387" s="20" t="str">
        <v>扫描二维码</v>
      </c>
      <c r="R387" s="20" t="str">
        <v>o917H0m3vy9G99qoYNrwjRpwWAtQ</v>
      </c>
      <c r="S387" s="20" t="str">
        <v>wmElzPCwAAIOQ18awIHNiRdttP3kAdVg</v>
      </c>
      <c r="T387" s="20" t="str">
        <v>-</v>
      </c>
      <c r="U387" s="20"/>
      <c r="V387" s="20"/>
      <c r="W387" s="20" t="str">
        <v>B0523_28B3BCCAFFF872D64A476905BBC0E0075194F219CF554649F1C4F9C615435A82_D2064</v>
      </c>
      <c r="X387" s="20"/>
      <c r="Y387" s="20"/>
      <c r="Z387" s="20"/>
      <c r="AA387" s="20"/>
      <c r="AB387" s="20"/>
      <c r="AC387" s="20"/>
      <c r="AD387" s="20"/>
      <c r="AE387" s="20"/>
      <c r="AF387" s="20" t="str">
        <v>未知</v>
      </c>
      <c r="AG387" s="20" t="str">
        <v>-</v>
      </c>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t="str">
        <v>用户_增长期</v>
      </c>
      <c r="CG387" s="20"/>
      <c r="CH387" s="20"/>
      <c r="CI387" s="20"/>
      <c r="CJ387" s="20"/>
      <c r="CK387" s="20"/>
      <c r="CL387" s="20" t="str">
        <v>【9进142】</v>
      </c>
      <c r="CM387" s="20"/>
      <c r="CN387" s="20"/>
      <c r="CO387" s="20"/>
      <c r="CP387" s="20" t="str">
        <v>问卷_已填</v>
      </c>
      <c r="CQ387" s="20"/>
      <c r="CR387" s="20" t="str">
        <v>体验卡</v>
      </c>
      <c r="CS387" s="20"/>
      <c r="CT387" s="20" t="str">
        <v>【9体142】</v>
      </c>
      <c r="CU387" s="20" t="str">
        <v>体验营_直播</v>
      </c>
      <c r="CV387" s="20" t="str">
        <v>渠道_公众号_关注后+关键词</v>
      </c>
      <c r="CW387" s="20"/>
      <c r="CX387" s="20"/>
      <c r="CY387" s="20"/>
      <c r="CZ387" s="20"/>
      <c r="DA387" s="20"/>
      <c r="DB387" s="20"/>
      <c r="DC387" s="20"/>
      <c r="DD387" s="20"/>
      <c r="DE387" s="20"/>
      <c r="DF387" s="20"/>
      <c r="DG387" s="20"/>
      <c r="DH387" s="20"/>
      <c r="DI387" s="20"/>
      <c r="DJ387" s="20"/>
      <c r="DK387" s="20"/>
      <c r="DL387" s="20"/>
      <c r="DM387" s="20"/>
      <c r="DN387" s="20"/>
      <c r="DO387" s="20"/>
      <c r="DP387" s="20"/>
      <c r="DQ387" s="20"/>
      <c r="DR387" s="20"/>
      <c r="DS387" s="20"/>
      <c r="DT387" s="20"/>
      <c r="DU387" s="20"/>
    </row>
    <row r="388">
      <c r="A388" s="20" t="str">
        <v>芳芳</v>
      </c>
      <c r="B388" s="20" t="str">
        <v>【9体142】 芳芳</v>
      </c>
      <c r="C388" s="20" t="str">
        <v>B0523_8D51E195DF92107D75EA6A026B01AB975194F219CF554649F1C4F9C615435A82_D2064</v>
      </c>
      <c r="D388" s="20" t="str">
        <v>未流失</v>
      </c>
      <c r="E388" s="20"/>
      <c r="F388" s="20" t="str">
        <v>个人微信</v>
      </c>
      <c r="G388" s="20" t="str">
        <v>鱼丸115</v>
      </c>
      <c r="H388" s="20" t="str">
        <v>生财有术</v>
      </c>
      <c r="I388" s="20">
        <v>0</v>
      </c>
      <c r="J388" s="20">
        <v>0</v>
      </c>
      <c r="K388" s="20" t="str">
        <v>-</v>
      </c>
      <c r="L388" s="20" t="str">
        <v>【9体142】,渠道_用户分销_陈雨杰,【9进142】</v>
      </c>
      <c r="M388" s="20" t="str">
        <v>-</v>
      </c>
      <c r="N388" s="22">
        <v>46082.89877314815</v>
      </c>
      <c r="O388" s="20" t="str">
        <v>-</v>
      </c>
      <c r="P388" s="20" t="str">
        <v>其他渠道</v>
      </c>
      <c r="Q388" s="20" t="str">
        <v>扫描二维码</v>
      </c>
      <c r="R388" s="20" t="str">
        <v>o917H0tjmv2Vb95tJ1DnOsjgaax8</v>
      </c>
      <c r="S388" s="20" t="str">
        <v>wmElzPCwAAQa1fvQz8aDKDorTVeijzdg</v>
      </c>
      <c r="T388" s="20" t="str">
        <v>-</v>
      </c>
      <c r="U388" s="20"/>
      <c r="V388" s="20"/>
      <c r="W388" s="20" t="str">
        <v>B0523_8D51E195DF92107D75EA6A026B01AB975194F219CF554649F1C4F9C615435A82_D2064</v>
      </c>
      <c r="X388" s="20"/>
      <c r="Y388" s="20"/>
      <c r="Z388" s="20"/>
      <c r="AA388" s="20"/>
      <c r="AB388" s="20"/>
      <c r="AC388" s="20"/>
      <c r="AD388" s="20"/>
      <c r="AE388" s="20"/>
      <c r="AF388" s="20" t="str">
        <v>未知</v>
      </c>
      <c r="AG388" s="20" t="str">
        <v>-</v>
      </c>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t="str">
        <v>渠道_用户分销_陈雨杰</v>
      </c>
      <c r="CF388" s="20"/>
      <c r="CG388" s="20"/>
      <c r="CH388" s="20"/>
      <c r="CI388" s="20"/>
      <c r="CJ388" s="20"/>
      <c r="CK388" s="20"/>
      <c r="CL388" s="20" t="str">
        <v>【9进142】</v>
      </c>
      <c r="CM388" s="20"/>
      <c r="CN388" s="20"/>
      <c r="CO388" s="20"/>
      <c r="CP388" s="20"/>
      <c r="CQ388" s="20"/>
      <c r="CR388" s="20"/>
      <c r="CS388" s="20"/>
      <c r="CT388" s="20" t="str">
        <v>【9体142】</v>
      </c>
      <c r="CU388" s="20"/>
      <c r="CV388" s="20"/>
      <c r="CW388" s="20"/>
      <c r="CX388" s="20"/>
      <c r="CY388" s="20"/>
      <c r="CZ388" s="20"/>
      <c r="DA388" s="20"/>
      <c r="DB388" s="20"/>
      <c r="DC388" s="20"/>
      <c r="DD388" s="20"/>
      <c r="DE388" s="20"/>
      <c r="DF388" s="20"/>
      <c r="DG388" s="20"/>
      <c r="DH388" s="20"/>
      <c r="DI388" s="20"/>
      <c r="DJ388" s="20"/>
      <c r="DK388" s="20"/>
      <c r="DL388" s="20"/>
      <c r="DM388" s="20"/>
      <c r="DN388" s="20"/>
      <c r="DO388" s="20"/>
      <c r="DP388" s="20"/>
      <c r="DQ388" s="20"/>
      <c r="DR388" s="20"/>
      <c r="DS388" s="20"/>
      <c r="DT388" s="20"/>
      <c r="DU388" s="20"/>
    </row>
    <row r="389">
      <c r="A389" s="20" t="str">
        <v>Mr.榛子</v>
      </c>
      <c r="B389" s="20" t="str">
        <v>问 【9体142】 Mr.榛子</v>
      </c>
      <c r="C389" s="20" t="str">
        <v>B0523_252156D7ED3014C6A3D2366B46618D1D5194F219CF554649F1C4F9C615435A82_D2064</v>
      </c>
      <c r="D389" s="20" t="str">
        <v>未流失</v>
      </c>
      <c r="E389" s="20"/>
      <c r="F389" s="20" t="str">
        <v>个人微信</v>
      </c>
      <c r="G389" s="20" t="str">
        <v>鱼丸115</v>
      </c>
      <c r="H389" s="20" t="str">
        <v>生财有术</v>
      </c>
      <c r="I389" s="20">
        <v>0</v>
      </c>
      <c r="J389" s="20">
        <v>0</v>
      </c>
      <c r="K389" s="20" t="str">
        <v>-</v>
      </c>
      <c r="L389" s="20" t="str">
        <v>【9体142】,问卷_已填,【9进142】,用户_探索期,渠道_用户分销_念明,体验卡</v>
      </c>
      <c r="M389" s="20" t="str">
        <v>-</v>
      </c>
      <c r="N389" s="22">
        <v>46082.92321759259</v>
      </c>
      <c r="O389" s="20" t="str">
        <v>-</v>
      </c>
      <c r="P389" s="20" t="str">
        <v>其他渠道</v>
      </c>
      <c r="Q389" s="20" t="str">
        <v>扫描二维码</v>
      </c>
      <c r="R389" s="20" t="str">
        <v>o917H0pUbSTsxkEMWdS9VVRNRMZc</v>
      </c>
      <c r="S389" s="20" t="str">
        <v>wmElzPCwAAuasOiGWjdUS-wcu5dKpe8g</v>
      </c>
      <c r="T389" s="20" t="str">
        <v>-</v>
      </c>
      <c r="U389" s="20"/>
      <c r="V389" s="20"/>
      <c r="W389" s="20" t="str">
        <v>B0523_252156D7ED3014C6A3D2366B46618D1D5194F219CF554649F1C4F9C615435A82_D2064</v>
      </c>
      <c r="X389" s="20"/>
      <c r="Y389" s="20"/>
      <c r="Z389" s="20"/>
      <c r="AA389" s="20"/>
      <c r="AB389" s="20"/>
      <c r="AC389" s="20"/>
      <c r="AD389" s="20"/>
      <c r="AE389" s="20"/>
      <c r="AF389" s="20" t="str">
        <v>未知</v>
      </c>
      <c r="AG389" s="20" t="str">
        <v>-</v>
      </c>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t="str">
        <v>渠道_用户分销_念明</v>
      </c>
      <c r="CF389" s="20" t="str">
        <v>用户_探索期</v>
      </c>
      <c r="CG389" s="20"/>
      <c r="CH389" s="20"/>
      <c r="CI389" s="20"/>
      <c r="CJ389" s="20"/>
      <c r="CK389" s="20"/>
      <c r="CL389" s="20" t="str">
        <v>【9进142】</v>
      </c>
      <c r="CM389" s="20"/>
      <c r="CN389" s="20"/>
      <c r="CO389" s="20"/>
      <c r="CP389" s="20" t="str">
        <v>问卷_已填</v>
      </c>
      <c r="CQ389" s="20"/>
      <c r="CR389" s="20" t="str">
        <v>体验卡</v>
      </c>
      <c r="CS389" s="20"/>
      <c r="CT389" s="20" t="str">
        <v>【9体142】</v>
      </c>
      <c r="CU389" s="20"/>
      <c r="CV389" s="20"/>
      <c r="CW389" s="20"/>
      <c r="CX389" s="20"/>
      <c r="CY389" s="20"/>
      <c r="CZ389" s="20"/>
      <c r="DA389" s="20"/>
      <c r="DB389" s="20"/>
      <c r="DC389" s="20"/>
      <c r="DD389" s="20"/>
      <c r="DE389" s="20"/>
      <c r="DF389" s="20"/>
      <c r="DG389" s="20"/>
      <c r="DH389" s="20"/>
      <c r="DI389" s="20"/>
      <c r="DJ389" s="20"/>
      <c r="DK389" s="20"/>
      <c r="DL389" s="20"/>
      <c r="DM389" s="20"/>
      <c r="DN389" s="20"/>
      <c r="DO389" s="20"/>
      <c r="DP389" s="20"/>
      <c r="DQ389" s="20"/>
      <c r="DR389" s="20"/>
      <c r="DS389" s="20"/>
      <c r="DT389" s="20"/>
      <c r="DU389" s="20"/>
    </row>
    <row r="390">
      <c r="A390" s="20" t="str">
        <v>迟迟</v>
      </c>
      <c r="B390" s="20" t="str">
        <v>【9体142】 迟迟</v>
      </c>
      <c r="C390" s="20" t="str">
        <v>B0523_F87336DAF373B0956F22FBCF3EECE5B85194F219CF554649F1C4F9C615435A82_D2064</v>
      </c>
      <c r="D390" s="20" t="str">
        <v>未流失</v>
      </c>
      <c r="E390" s="20"/>
      <c r="F390" s="20" t="str">
        <v>个人微信</v>
      </c>
      <c r="G390" s="20" t="str">
        <v>鱼丸115</v>
      </c>
      <c r="H390" s="20" t="str">
        <v>生财有术</v>
      </c>
      <c r="I390" s="20">
        <v>0</v>
      </c>
      <c r="J390" s="20">
        <v>0</v>
      </c>
      <c r="K390" s="20" t="str">
        <v>-</v>
      </c>
      <c r="L390" s="20" t="str">
        <v>【9进142】,渠道_公众号_文章导流(文末),体验卡,【9体142】</v>
      </c>
      <c r="M390" s="20" t="str">
        <v>-</v>
      </c>
      <c r="N390" s="22">
        <v>46082.95724537037</v>
      </c>
      <c r="O390" s="20" t="str">
        <v>-</v>
      </c>
      <c r="P390" s="20" t="str">
        <v>通过渠道码 公众号-文章导流(文末)_周二 添加</v>
      </c>
      <c r="Q390" s="20" t="str">
        <v>扫描二维码</v>
      </c>
      <c r="R390" s="20" t="str">
        <v>o917H0ttkL39SLW659c1lxJKQOlI</v>
      </c>
      <c r="S390" s="20" t="str">
        <v>wmElzPCwAAlcTN7F2kr52xUu5kYAKnlQ</v>
      </c>
      <c r="T390" s="20" t="str">
        <v>-</v>
      </c>
      <c r="U390" s="20"/>
      <c r="V390" s="20"/>
      <c r="W390" s="20" t="str">
        <v>B0523_F87336DAF373B0956F22FBCF3EECE5B85194F219CF554649F1C4F9C615435A82_D2064</v>
      </c>
      <c r="X390" s="20"/>
      <c r="Y390" s="20"/>
      <c r="Z390" s="20"/>
      <c r="AA390" s="20"/>
      <c r="AB390" s="20"/>
      <c r="AC390" s="20"/>
      <c r="AD390" s="20"/>
      <c r="AE390" s="20"/>
      <c r="AF390" s="20" t="str">
        <v>未知</v>
      </c>
      <c r="AG390" s="20" t="str">
        <v>-</v>
      </c>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c r="CL390" s="20" t="str">
        <v>【9进142】</v>
      </c>
      <c r="CM390" s="20"/>
      <c r="CN390" s="20"/>
      <c r="CO390" s="20"/>
      <c r="CP390" s="20"/>
      <c r="CQ390" s="20"/>
      <c r="CR390" s="20" t="str">
        <v>体验卡</v>
      </c>
      <c r="CS390" s="20"/>
      <c r="CT390" s="20" t="str">
        <v>【9体142】</v>
      </c>
      <c r="CU390" s="20"/>
      <c r="CV390" s="20" t="str">
        <v>渠道_公众号_文章导流(文末)</v>
      </c>
      <c r="CW390" s="20"/>
      <c r="CX390" s="20"/>
      <c r="CY390" s="20"/>
      <c r="CZ390" s="20"/>
      <c r="DA390" s="20"/>
      <c r="DB390" s="20"/>
      <c r="DC390" s="20"/>
      <c r="DD390" s="20"/>
      <c r="DE390" s="20"/>
      <c r="DF390" s="20"/>
      <c r="DG390" s="20"/>
      <c r="DH390" s="20"/>
      <c r="DI390" s="20"/>
      <c r="DJ390" s="20"/>
      <c r="DK390" s="20"/>
      <c r="DL390" s="20"/>
      <c r="DM390" s="20"/>
      <c r="DN390" s="20"/>
      <c r="DO390" s="20"/>
      <c r="DP390" s="20"/>
      <c r="DQ390" s="20"/>
      <c r="DR390" s="20"/>
      <c r="DS390" s="20"/>
      <c r="DT390" s="20"/>
      <c r="DU390" s="20"/>
    </row>
    <row r="391">
      <c r="A391" s="20" t="str">
        <v>busi～</v>
      </c>
      <c r="B391" s="20" t="str">
        <v>问 【9体142】 busi～</v>
      </c>
      <c r="C391" s="20" t="str">
        <v>B0523_C639B4822B3894F132C963C8F2B886875194F219CF554649F1C4F9C615435A82_D2064</v>
      </c>
      <c r="D391" s="20" t="str">
        <v>未流失</v>
      </c>
      <c r="E391" s="20"/>
      <c r="F391" s="20" t="str">
        <v>个人微信</v>
      </c>
      <c r="G391" s="20" t="str">
        <v>鱼丸115</v>
      </c>
      <c r="H391" s="20" t="str">
        <v>生财有术</v>
      </c>
      <c r="I391" s="20">
        <v>0</v>
      </c>
      <c r="J391" s="20">
        <v>0</v>
      </c>
      <c r="K391" s="20" t="str">
        <v>-</v>
      </c>
      <c r="L391" s="20" t="str">
        <v>体验卡,渠道_公众号_关注后+关键词,问卷_已填,体验营_直播,【9体142】,用户_新手期</v>
      </c>
      <c r="M391" s="20" t="str">
        <v>-</v>
      </c>
      <c r="N391" s="22">
        <v>46082.959641203706</v>
      </c>
      <c r="O391" s="20" t="str">
        <v>-</v>
      </c>
      <c r="P391" s="20" t="str">
        <v>通过渠道码 公众号-关注后参与+关键词回复 添加</v>
      </c>
      <c r="Q391" s="20" t="str">
        <v>扫描二维码</v>
      </c>
      <c r="R391" s="20" t="str">
        <v>o917H0rShGvkbPduOoLUWtml42cA</v>
      </c>
      <c r="S391" s="20" t="str">
        <v>wmElzPCwAA1CEQ5M5yH3sBkASRunNM_g</v>
      </c>
      <c r="T391" s="20" t="str">
        <v>-</v>
      </c>
      <c r="U391" s="20"/>
      <c r="V391" s="20"/>
      <c r="W391" s="20" t="str">
        <v>B0523_C639B4822B3894F132C963C8F2B886875194F219CF554649F1C4F9C615435A82_D2064</v>
      </c>
      <c r="X391" s="20"/>
      <c r="Y391" s="20"/>
      <c r="Z391" s="20"/>
      <c r="AA391" s="20"/>
      <c r="AB391" s="20"/>
      <c r="AC391" s="20"/>
      <c r="AD391" s="20"/>
      <c r="AE391" s="20"/>
      <c r="AF391" s="20" t="str">
        <v>未知</v>
      </c>
      <c r="AG391" s="20" t="str">
        <v>-</v>
      </c>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t="str">
        <v>用户_新手期</v>
      </c>
      <c r="CG391" s="20"/>
      <c r="CH391" s="20"/>
      <c r="CI391" s="20"/>
      <c r="CJ391" s="20"/>
      <c r="CK391" s="20"/>
      <c r="CL391" s="20"/>
      <c r="CM391" s="20"/>
      <c r="CN391" s="20"/>
      <c r="CO391" s="20"/>
      <c r="CP391" s="20" t="str">
        <v>问卷_已填</v>
      </c>
      <c r="CQ391" s="20"/>
      <c r="CR391" s="20" t="str">
        <v>体验卡</v>
      </c>
      <c r="CS391" s="20"/>
      <c r="CT391" s="20" t="str">
        <v>【9体142】</v>
      </c>
      <c r="CU391" s="20" t="str">
        <v>体验营_直播</v>
      </c>
      <c r="CV391" s="20" t="str">
        <v>渠道_公众号_关注后+关键词</v>
      </c>
      <c r="CW391" s="20"/>
      <c r="CX391" s="20"/>
      <c r="CY391" s="20"/>
      <c r="CZ391" s="20"/>
      <c r="DA391" s="20"/>
      <c r="DB391" s="20"/>
      <c r="DC391" s="20"/>
      <c r="DD391" s="20"/>
      <c r="DE391" s="20"/>
      <c r="DF391" s="20"/>
      <c r="DG391" s="20"/>
      <c r="DH391" s="20"/>
      <c r="DI391" s="20"/>
      <c r="DJ391" s="20"/>
      <c r="DK391" s="20"/>
      <c r="DL391" s="20"/>
      <c r="DM391" s="20"/>
      <c r="DN391" s="20"/>
      <c r="DO391" s="20"/>
      <c r="DP391" s="20"/>
      <c r="DQ391" s="20"/>
      <c r="DR391" s="20"/>
      <c r="DS391" s="20"/>
      <c r="DT391" s="20"/>
      <c r="DU391" s="20"/>
    </row>
    <row r="392">
      <c r="A392" s="20" t="str">
        <v>漫漫</v>
      </c>
      <c r="B392" s="20" t="str">
        <v>【9体142】 漫漫</v>
      </c>
      <c r="C392" s="20" t="str">
        <v>B0523_B01670EBAB27861B5E64F687AF4A798A5194F219CF554649F1C4F9C615435A82_D2064</v>
      </c>
      <c r="D392" s="20" t="str">
        <v>未流失</v>
      </c>
      <c r="E392" s="20"/>
      <c r="F392" s="20" t="str">
        <v>个人微信</v>
      </c>
      <c r="G392" s="20" t="str">
        <v>鱼丸115</v>
      </c>
      <c r="H392" s="20" t="str">
        <v>生财有术</v>
      </c>
      <c r="I392" s="20">
        <v>0</v>
      </c>
      <c r="J392" s="20">
        <v>0</v>
      </c>
      <c r="K392" s="20" t="str">
        <v>-</v>
      </c>
      <c r="L392" s="20" t="str">
        <v>【9体142】,公众号_种草文</v>
      </c>
      <c r="M392" s="20" t="str">
        <v>-</v>
      </c>
      <c r="N392" s="22">
        <v>46082.97491898148</v>
      </c>
      <c r="O392" s="20" t="str">
        <v>-</v>
      </c>
      <c r="P392" s="20" t="str">
        <v>通过渠道码 公众号_种草文 添加</v>
      </c>
      <c r="Q392" s="20" t="str">
        <v>扫描二维码</v>
      </c>
      <c r="R392" s="20" t="str">
        <v>o917H0g8gomgD9DnPKn4mtMrZIBs</v>
      </c>
      <c r="S392" s="20" t="str">
        <v>wmElzPCwAABr7s2Jt49pjMQzRcEjnObw</v>
      </c>
      <c r="T392" s="20" t="str">
        <v>-</v>
      </c>
      <c r="U392" s="20"/>
      <c r="V392" s="20"/>
      <c r="W392" s="20" t="str">
        <v>B0523_B01670EBAB27861B5E64F687AF4A798A5194F219CF554649F1C4F9C615435A82_D2064</v>
      </c>
      <c r="X392" s="20"/>
      <c r="Y392" s="20"/>
      <c r="Z392" s="20"/>
      <c r="AA392" s="20"/>
      <c r="AB392" s="20"/>
      <c r="AC392" s="20"/>
      <c r="AD392" s="20"/>
      <c r="AE392" s="20"/>
      <c r="AF392" s="20" t="str">
        <v>未知</v>
      </c>
      <c r="AG392" s="20" t="str">
        <v>-</v>
      </c>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t="str">
        <v>公众号_种草文</v>
      </c>
      <c r="CK392" s="20"/>
      <c r="CL392" s="20"/>
      <c r="CM392" s="20"/>
      <c r="CN392" s="20"/>
      <c r="CO392" s="20"/>
      <c r="CP392" s="20"/>
      <c r="CQ392" s="20"/>
      <c r="CR392" s="20"/>
      <c r="CS392" s="20"/>
      <c r="CT392" s="20" t="str">
        <v>【9体142】</v>
      </c>
      <c r="CU392" s="20"/>
      <c r="CV392" s="20"/>
      <c r="CW392" s="20"/>
      <c r="CX392" s="20"/>
      <c r="CY392" s="20"/>
      <c r="CZ392" s="20"/>
      <c r="DA392" s="20"/>
      <c r="DB392" s="20"/>
      <c r="DC392" s="20"/>
      <c r="DD392" s="20"/>
      <c r="DE392" s="20"/>
      <c r="DF392" s="20"/>
      <c r="DG392" s="20"/>
      <c r="DH392" s="20"/>
      <c r="DI392" s="20"/>
      <c r="DJ392" s="20"/>
      <c r="DK392" s="20"/>
      <c r="DL392" s="20"/>
      <c r="DM392" s="20"/>
      <c r="DN392" s="20"/>
      <c r="DO392" s="20"/>
      <c r="DP392" s="20"/>
      <c r="DQ392" s="20"/>
      <c r="DR392" s="20"/>
      <c r="DS392" s="20"/>
      <c r="DT392" s="20"/>
      <c r="DU392" s="20"/>
    </row>
    <row r="393">
      <c r="A393" s="20" t="str">
        <v>玥</v>
      </c>
      <c r="B393" s="20" t="str">
        <v>问 【9体142】 玥</v>
      </c>
      <c r="C393" s="20" t="str">
        <v>B0523_DF099AC385D69639E09511842DEF19845194F219CF554649F1C4F9C615435A82_D2064</v>
      </c>
      <c r="D393" s="20" t="str">
        <v>未流失</v>
      </c>
      <c r="E393" s="20"/>
      <c r="F393" s="20" t="str">
        <v>个人微信</v>
      </c>
      <c r="G393" s="20" t="str">
        <v>鱼丸115</v>
      </c>
      <c r="H393" s="20" t="str">
        <v>生财有术</v>
      </c>
      <c r="I393" s="20">
        <v>0</v>
      </c>
      <c r="J393" s="20">
        <v>0</v>
      </c>
      <c r="K393" s="20" t="str">
        <v>-</v>
      </c>
      <c r="L393" s="20" t="str">
        <v>【9体142】,用户_新手期,渠道_朋友圈_朋友圈激活测试,问卷_已填</v>
      </c>
      <c r="M393" s="20" t="str">
        <v>-</v>
      </c>
      <c r="N393" s="22">
        <v>46082.976377314815</v>
      </c>
      <c r="O393" s="20" t="str">
        <v>-</v>
      </c>
      <c r="P393" s="20" t="str">
        <v>通过渠道码 朋友圈沉寂用户激活测试 添加</v>
      </c>
      <c r="Q393" s="20" t="str">
        <v>扫描二维码</v>
      </c>
      <c r="R393" s="20" t="str">
        <v>o917H0l2i-k-ZajqaBQs9AAZUO9U</v>
      </c>
      <c r="S393" s="20" t="str">
        <v>wmElzPCwAAIkmFke6oGTe_j8hmH4wCIw</v>
      </c>
      <c r="T393" s="20" t="str">
        <v>-</v>
      </c>
      <c r="U393" s="20"/>
      <c r="V393" s="20"/>
      <c r="W393" s="20" t="str">
        <v>B0523_DF099AC385D69639E09511842DEF19845194F219CF554649F1C4F9C615435A82_D2064</v>
      </c>
      <c r="X393" s="20"/>
      <c r="Y393" s="20"/>
      <c r="Z393" s="20"/>
      <c r="AA393" s="20"/>
      <c r="AB393" s="20"/>
      <c r="AC393" s="20"/>
      <c r="AD393" s="20"/>
      <c r="AE393" s="20"/>
      <c r="AF393" s="20" t="str">
        <v>未知</v>
      </c>
      <c r="AG393" s="20" t="str">
        <v>-</v>
      </c>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t="str">
        <v>用户_新手期</v>
      </c>
      <c r="CG393" s="20"/>
      <c r="CH393" s="20"/>
      <c r="CI393" s="20"/>
      <c r="CJ393" s="20" t="str">
        <v>渠道_朋友圈_朋友圈激活测试</v>
      </c>
      <c r="CK393" s="20"/>
      <c r="CL393" s="20"/>
      <c r="CM393" s="20"/>
      <c r="CN393" s="20"/>
      <c r="CO393" s="20"/>
      <c r="CP393" s="20" t="str">
        <v>问卷_已填</v>
      </c>
      <c r="CQ393" s="20"/>
      <c r="CR393" s="20"/>
      <c r="CS393" s="20"/>
      <c r="CT393" s="20" t="str">
        <v>【9体142】</v>
      </c>
      <c r="CU393" s="20"/>
      <c r="CV393" s="20"/>
      <c r="CW393" s="20"/>
      <c r="CX393" s="20"/>
      <c r="CY393" s="20"/>
      <c r="CZ393" s="20"/>
      <c r="DA393" s="20"/>
      <c r="DB393" s="20"/>
      <c r="DC393" s="20"/>
      <c r="DD393" s="20"/>
      <c r="DE393" s="20"/>
      <c r="DF393" s="20"/>
      <c r="DG393" s="20"/>
      <c r="DH393" s="20"/>
      <c r="DI393" s="20"/>
      <c r="DJ393" s="20"/>
      <c r="DK393" s="20"/>
      <c r="DL393" s="20"/>
      <c r="DM393" s="20"/>
      <c r="DN393" s="20"/>
      <c r="DO393" s="20"/>
      <c r="DP393" s="20"/>
      <c r="DQ393" s="20"/>
      <c r="DR393" s="20"/>
      <c r="DS393" s="20"/>
      <c r="DT393" s="20"/>
      <c r="DU393" s="20"/>
    </row>
    <row r="394">
      <c r="A394" s="20" t="str">
        <v>梁志文</v>
      </c>
      <c r="B394" s="20" t="str">
        <v>问 【9体142】 梁志文</v>
      </c>
      <c r="C394" s="20" t="str">
        <v>B0523_E109EEBCEF84732CC985A26DE96A33DA5194F219CF554649F1C4F9C615435A82_D2064</v>
      </c>
      <c r="D394" s="20" t="str">
        <v>未流失</v>
      </c>
      <c r="E394" s="22"/>
      <c r="F394" s="20" t="str">
        <v>个人微信</v>
      </c>
      <c r="G394" s="20" t="str">
        <v>鱼丸115</v>
      </c>
      <c r="H394" s="20" t="str">
        <v>生财有术</v>
      </c>
      <c r="I394" s="20">
        <v>0</v>
      </c>
      <c r="J394" s="20">
        <v>0</v>
      </c>
      <c r="K394" s="20" t="str">
        <v>-</v>
      </c>
      <c r="L394" s="20" t="str">
        <v>体验卡,问卷_已填,渠道_公众号_文章导流(文末),【9体142】,【9进142】,用户_增长期</v>
      </c>
      <c r="M394" s="20" t="str">
        <v>-</v>
      </c>
      <c r="N394" s="22">
        <v>46082.999930555554</v>
      </c>
      <c r="O394" s="20" t="str">
        <v>-</v>
      </c>
      <c r="P394" s="20" t="str">
        <v>通过渠道码 公众号-文章导流(文末)_周四 添加</v>
      </c>
      <c r="Q394" s="20" t="str">
        <v>扫描二维码</v>
      </c>
      <c r="R394" s="20" t="str">
        <v>o917H0h3XU3iImroduL8cNFD-bRg</v>
      </c>
      <c r="S394" s="20" t="str">
        <v>wmElzPCwAAx4ChMzg5VHEgyO9KKZgEBQ</v>
      </c>
      <c r="T394" s="20" t="str">
        <v>-</v>
      </c>
      <c r="U394" s="20"/>
      <c r="V394" s="20"/>
      <c r="W394" s="20" t="str">
        <v>B0523_E109EEBCEF84732CC985A26DE96A33DA5194F219CF554649F1C4F9C615435A82_D2064</v>
      </c>
      <c r="X394" s="20"/>
      <c r="Y394" s="20"/>
      <c r="Z394" s="20"/>
      <c r="AA394" s="20"/>
      <c r="AB394" s="20"/>
      <c r="AC394" s="20"/>
      <c r="AD394" s="20"/>
      <c r="AE394" s="20"/>
      <c r="AF394" s="20" t="str">
        <v>未知</v>
      </c>
      <c r="AG394" s="20" t="str">
        <v>-</v>
      </c>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t="str">
        <v>用户_增长期</v>
      </c>
      <c r="CG394" s="20"/>
      <c r="CH394" s="20"/>
      <c r="CI394" s="20"/>
      <c r="CJ394" s="20"/>
      <c r="CK394" s="20"/>
      <c r="CL394" s="20" t="str">
        <v>【9进142】</v>
      </c>
      <c r="CM394" s="20"/>
      <c r="CN394" s="20"/>
      <c r="CO394" s="20"/>
      <c r="CP394" s="20" t="str">
        <v>问卷_已填</v>
      </c>
      <c r="CQ394" s="20"/>
      <c r="CR394" s="20" t="str">
        <v>体验卡</v>
      </c>
      <c r="CS394" s="20"/>
      <c r="CT394" s="20" t="str">
        <v>【9体142】</v>
      </c>
      <c r="CU394" s="20"/>
      <c r="CV394" s="20" t="str">
        <v>渠道_公众号_文章导流(文末)</v>
      </c>
      <c r="CW394" s="20"/>
      <c r="CX394" s="20"/>
      <c r="CY394" s="20"/>
      <c r="CZ394" s="20"/>
      <c r="DA394" s="20"/>
      <c r="DB394" s="20"/>
      <c r="DC394" s="20"/>
      <c r="DD394" s="20"/>
      <c r="DE394" s="20"/>
      <c r="DF394" s="20"/>
      <c r="DG394" s="20"/>
      <c r="DH394" s="20"/>
      <c r="DI394" s="20"/>
      <c r="DJ394" s="20"/>
      <c r="DK394" s="20"/>
      <c r="DL394" s="20"/>
      <c r="DM394" s="20"/>
      <c r="DN394" s="20"/>
      <c r="DO394" s="20"/>
      <c r="DP394" s="20"/>
      <c r="DQ394" s="20"/>
      <c r="DR394" s="20"/>
      <c r="DS394" s="20"/>
      <c r="DT394" s="20"/>
      <c r="DU394" s="20"/>
    </row>
    <row r="395">
      <c r="A395" s="20" t="str">
        <v>andy</v>
      </c>
      <c r="B395" s="20" t="str">
        <v>问 【9体142】 andy</v>
      </c>
      <c r="C395" s="20" t="str">
        <v>B0523_87B48AD5D4FA710497B152D562281D655194F219CF554649F1C4F9C615435A82_D2064</v>
      </c>
      <c r="D395" s="20" t="str">
        <v>未流失</v>
      </c>
      <c r="E395" s="22"/>
      <c r="F395" s="20" t="str">
        <v>个人微信</v>
      </c>
      <c r="G395" s="20" t="str">
        <v>鱼丸115</v>
      </c>
      <c r="H395" s="20" t="str">
        <v>生财有术</v>
      </c>
      <c r="I395" s="20">
        <v>0</v>
      </c>
      <c r="J395" s="20">
        <v>0</v>
      </c>
      <c r="K395" s="20" t="str">
        <v>-</v>
      </c>
      <c r="L395" s="20" t="str">
        <v>【9进142】,【9体142】,用户_新手期,渠道_知识星球_搜索引擎,问卷_已填,体验营_直播</v>
      </c>
      <c r="M395" s="20" t="str">
        <v>-</v>
      </c>
      <c r="N395" s="22">
        <v>46083.0112037037</v>
      </c>
      <c r="O395" s="20" t="str">
        <v>-</v>
      </c>
      <c r="P395" s="20" t="str">
        <v>通过渠道码 知识星球-搜索引擎 添加</v>
      </c>
      <c r="Q395" s="20" t="str">
        <v>扫描二维码</v>
      </c>
      <c r="R395" s="20" t="str">
        <v>o917H0rKTvilV27JY8zduArv0JnY</v>
      </c>
      <c r="S395" s="20" t="str">
        <v>wmElzPCwAATj01XasWxds1PsSjLPks3w</v>
      </c>
      <c r="T395" s="20" t="str">
        <v>-</v>
      </c>
      <c r="U395" s="20"/>
      <c r="V395" s="20"/>
      <c r="W395" s="20" t="str">
        <v>B0523_87B48AD5D4FA710497B152D562281D655194F219CF554649F1C4F9C615435A82_D2064</v>
      </c>
      <c r="X395" s="20"/>
      <c r="Y395" s="20"/>
      <c r="Z395" s="20"/>
      <c r="AA395" s="20"/>
      <c r="AB395" s="20"/>
      <c r="AC395" s="20"/>
      <c r="AD395" s="20"/>
      <c r="AE395" s="20"/>
      <c r="AF395" s="20" t="str">
        <v>未知</v>
      </c>
      <c r="AG395" s="20" t="str">
        <v>-</v>
      </c>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t="str">
        <v>用户_新手期</v>
      </c>
      <c r="CG395" s="20"/>
      <c r="CH395" s="20"/>
      <c r="CI395" s="20"/>
      <c r="CJ395" s="20"/>
      <c r="CK395" s="20"/>
      <c r="CL395" s="20" t="str">
        <v>【9进142】</v>
      </c>
      <c r="CM395" s="20"/>
      <c r="CN395" s="20"/>
      <c r="CO395" s="20"/>
      <c r="CP395" s="20" t="str">
        <v>问卷_已填</v>
      </c>
      <c r="CQ395" s="20"/>
      <c r="CR395" s="20"/>
      <c r="CS395" s="20"/>
      <c r="CT395" s="20" t="str">
        <v>【9体142】</v>
      </c>
      <c r="CU395" s="20" t="str">
        <v>体验营_直播</v>
      </c>
      <c r="CV395" s="20" t="str">
        <v>渠道_知识星球_搜索引擎</v>
      </c>
      <c r="CW395" s="20"/>
      <c r="CX395" s="20"/>
      <c r="CY395" s="20"/>
      <c r="CZ395" s="20"/>
      <c r="DA395" s="20"/>
      <c r="DB395" s="20"/>
      <c r="DC395" s="20"/>
      <c r="DD395" s="20"/>
      <c r="DE395" s="20"/>
      <c r="DF395" s="20"/>
      <c r="DG395" s="20"/>
      <c r="DH395" s="20"/>
      <c r="DI395" s="20"/>
      <c r="DJ395" s="20"/>
      <c r="DK395" s="20"/>
      <c r="DL395" s="20"/>
      <c r="DM395" s="20"/>
      <c r="DN395" s="20"/>
      <c r="DO395" s="20"/>
      <c r="DP395" s="20"/>
      <c r="DQ395" s="20"/>
      <c r="DR395" s="20"/>
      <c r="DS395" s="20"/>
      <c r="DT395" s="20"/>
      <c r="DU395" s="20"/>
    </row>
    <row r="396">
      <c r="A396" s="20" t="str">
        <v>博</v>
      </c>
      <c r="B396" s="20" t="str">
        <v>问 【9体142】 博</v>
      </c>
      <c r="C396" s="20" t="str">
        <v>B0523_988934135890A471B204590E4A49008B5194F219CF554649F1C4F9C615435A82_D2064</v>
      </c>
      <c r="D396" s="20" t="str">
        <v>未流失</v>
      </c>
      <c r="E396" s="22"/>
      <c r="F396" s="20" t="str">
        <v>个人微信</v>
      </c>
      <c r="G396" s="20" t="str">
        <v>鱼丸115</v>
      </c>
      <c r="H396" s="20" t="str">
        <v>生财有术</v>
      </c>
      <c r="I396" s="20">
        <v>0</v>
      </c>
      <c r="J396" s="20">
        <v>0</v>
      </c>
      <c r="K396" s="20" t="str">
        <v>-</v>
      </c>
      <c r="L396" s="20" t="str">
        <v>体验营_直播,问卷_已填,【9体142】,【9进142】,渠道_公众号_关注后+关键词,用户_新手期,体验卡</v>
      </c>
      <c r="M396" s="20" t="str">
        <v>-</v>
      </c>
      <c r="N396" s="22">
        <v>46083.01142361111</v>
      </c>
      <c r="O396" s="20" t="str">
        <v>-</v>
      </c>
      <c r="P396" s="20" t="str">
        <v>通过渠道码 公众号-关注后参与+关键词回复 添加</v>
      </c>
      <c r="Q396" s="20" t="str">
        <v>扫描二维码</v>
      </c>
      <c r="R396" s="20" t="str">
        <v>o917H0jneODROEta0anqbewASyfI</v>
      </c>
      <c r="S396" s="20" t="str">
        <v>wmElzPCwAAv4ai7W05CkrRowM6OoxPUQ</v>
      </c>
      <c r="T396" s="20" t="str">
        <v>-</v>
      </c>
      <c r="U396" s="20"/>
      <c r="V396" s="20"/>
      <c r="W396" s="20" t="str">
        <v>B0523_988934135890A471B204590E4A49008B5194F219CF554649F1C4F9C615435A82_D2064</v>
      </c>
      <c r="X396" s="20"/>
      <c r="Y396" s="20"/>
      <c r="Z396" s="20"/>
      <c r="AA396" s="20"/>
      <c r="AB396" s="20"/>
      <c r="AC396" s="20"/>
      <c r="AD396" s="20"/>
      <c r="AE396" s="20"/>
      <c r="AF396" s="20" t="str">
        <v>未知</v>
      </c>
      <c r="AG396" s="20" t="str">
        <v>-</v>
      </c>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t="str">
        <v>用户_新手期</v>
      </c>
      <c r="CG396" s="20"/>
      <c r="CH396" s="20"/>
      <c r="CI396" s="20"/>
      <c r="CJ396" s="20"/>
      <c r="CK396" s="20"/>
      <c r="CL396" s="20" t="str">
        <v>【9进142】</v>
      </c>
      <c r="CM396" s="20"/>
      <c r="CN396" s="20"/>
      <c r="CO396" s="20"/>
      <c r="CP396" s="20" t="str">
        <v>问卷_已填</v>
      </c>
      <c r="CQ396" s="20"/>
      <c r="CR396" s="20" t="str">
        <v>体验卡</v>
      </c>
      <c r="CS396" s="20"/>
      <c r="CT396" s="20" t="str">
        <v>【9体142】</v>
      </c>
      <c r="CU396" s="20" t="str">
        <v>体验营_直播</v>
      </c>
      <c r="CV396" s="20" t="str">
        <v>渠道_公众号_关注后+关键词</v>
      </c>
      <c r="CW396" s="20"/>
      <c r="CX396" s="20"/>
      <c r="CY396" s="20"/>
      <c r="CZ396" s="20"/>
      <c r="DA396" s="20"/>
      <c r="DB396" s="20"/>
      <c r="DC396" s="20"/>
      <c r="DD396" s="20"/>
      <c r="DE396" s="20"/>
      <c r="DF396" s="20"/>
      <c r="DG396" s="20"/>
      <c r="DH396" s="20"/>
      <c r="DI396" s="20"/>
      <c r="DJ396" s="20"/>
      <c r="DK396" s="20"/>
      <c r="DL396" s="20"/>
      <c r="DM396" s="20"/>
      <c r="DN396" s="20"/>
      <c r="DO396" s="20"/>
      <c r="DP396" s="20"/>
      <c r="DQ396" s="20"/>
      <c r="DR396" s="20"/>
      <c r="DS396" s="20"/>
      <c r="DT396" s="20"/>
      <c r="DU396" s="20"/>
    </row>
    <row r="397">
      <c r="A397" s="20" t="str">
        <v>Echo</v>
      </c>
      <c r="B397" s="20" t="str">
        <v>【9体142】 Echo</v>
      </c>
      <c r="C397" s="20" t="str">
        <v>B0523_F57045B8B600E287FFD8D275D145C8B35194F219CF554649F1C4F9C615435A82_D2064</v>
      </c>
      <c r="D397" s="20" t="str">
        <v>未流失</v>
      </c>
      <c r="E397" s="22"/>
      <c r="F397" s="20" t="str">
        <v>个人微信</v>
      </c>
      <c r="G397" s="20" t="str">
        <v>鱼丸115</v>
      </c>
      <c r="H397" s="20" t="str">
        <v>生财有术</v>
      </c>
      <c r="I397" s="20">
        <v>0</v>
      </c>
      <c r="J397" s="20">
        <v>0</v>
      </c>
      <c r="K397" s="20" t="str">
        <v>-</v>
      </c>
      <c r="L397" s="20" t="str">
        <v>渠道_用户分销_念明,【9体142】,体验卡</v>
      </c>
      <c r="M397" s="20" t="str">
        <v>-</v>
      </c>
      <c r="N397" s="22">
        <v>46083.16269675926</v>
      </c>
      <c r="O397" s="20" t="str">
        <v>-</v>
      </c>
      <c r="P397" s="20" t="str">
        <v>其他渠道</v>
      </c>
      <c r="Q397" s="20" t="str">
        <v>扫描二维码</v>
      </c>
      <c r="R397" s="20" t="str">
        <v>o917H0v08lL9K_CqwY4Q3_z6K_u8</v>
      </c>
      <c r="S397" s="20" t="str">
        <v>wmElzPCwAAxQftkIWT7UxxJnKekcGs5A</v>
      </c>
      <c r="T397" s="20" t="str">
        <v>-</v>
      </c>
      <c r="U397" s="20"/>
      <c r="V397" s="20"/>
      <c r="W397" s="20" t="str">
        <v>B0523_F57045B8B600E287FFD8D275D145C8B35194F219CF554649F1C4F9C615435A82_D2064</v>
      </c>
      <c r="X397" s="20"/>
      <c r="Y397" s="20"/>
      <c r="Z397" s="20"/>
      <c r="AA397" s="20"/>
      <c r="AB397" s="20"/>
      <c r="AC397" s="20"/>
      <c r="AD397" s="20"/>
      <c r="AE397" s="20"/>
      <c r="AF397" s="20" t="str">
        <v>未知</v>
      </c>
      <c r="AG397" s="20" t="str">
        <v>-</v>
      </c>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t="str">
        <v>渠道_用户分销_念明</v>
      </c>
      <c r="CF397" s="20"/>
      <c r="CG397" s="20"/>
      <c r="CH397" s="20"/>
      <c r="CI397" s="20"/>
      <c r="CJ397" s="20"/>
      <c r="CK397" s="20"/>
      <c r="CL397" s="20"/>
      <c r="CM397" s="20"/>
      <c r="CN397" s="20"/>
      <c r="CO397" s="20"/>
      <c r="CP397" s="20"/>
      <c r="CQ397" s="20"/>
      <c r="CR397" s="20" t="str">
        <v>体验卡</v>
      </c>
      <c r="CS397" s="20"/>
      <c r="CT397" s="20" t="str">
        <v>【9体142】</v>
      </c>
      <c r="CU397" s="20"/>
      <c r="CV397" s="20"/>
      <c r="CW397" s="20"/>
      <c r="CX397" s="20"/>
      <c r="CY397" s="20"/>
      <c r="CZ397" s="20"/>
      <c r="DA397" s="20"/>
      <c r="DB397" s="20"/>
      <c r="DC397" s="20"/>
      <c r="DD397" s="20"/>
      <c r="DE397" s="20"/>
      <c r="DF397" s="20"/>
      <c r="DG397" s="20"/>
      <c r="DH397" s="20"/>
      <c r="DI397" s="20"/>
      <c r="DJ397" s="20"/>
      <c r="DK397" s="20"/>
      <c r="DL397" s="20"/>
      <c r="DM397" s="20"/>
      <c r="DN397" s="20"/>
      <c r="DO397" s="20"/>
      <c r="DP397" s="20"/>
      <c r="DQ397" s="20"/>
      <c r="DR397" s="20"/>
      <c r="DS397" s="20"/>
      <c r="DT397" s="20"/>
      <c r="DU397" s="20"/>
    </row>
    <row r="398">
      <c r="A398" s="20" t="str">
        <v>张永勤</v>
      </c>
      <c r="B398" s="20" t="str">
        <v>【9体142】 张永勤</v>
      </c>
      <c r="C398" s="20" t="str">
        <v>B0523_29C1CE66A8AA799FF6445A6C171335075194F219CF554649F1C4F9C615435A82_D2064</v>
      </c>
      <c r="D398" s="20" t="str">
        <v>未流失</v>
      </c>
      <c r="E398" s="20"/>
      <c r="F398" s="20" t="str">
        <v>个人微信</v>
      </c>
      <c r="G398" s="20" t="str">
        <v>鱼丸115</v>
      </c>
      <c r="H398" s="20" t="str">
        <v>生财有术</v>
      </c>
      <c r="I398" s="20">
        <v>0</v>
      </c>
      <c r="J398" s="20">
        <v>0</v>
      </c>
      <c r="K398" s="20" t="str">
        <v>-</v>
      </c>
      <c r="L398" s="20" t="str">
        <v>渠道_用户分销_悦悦子的可视化,【9进142】,【9体142】</v>
      </c>
      <c r="M398" s="20" t="str">
        <v>-</v>
      </c>
      <c r="N398" s="22">
        <v>46083.29883101852</v>
      </c>
      <c r="O398" s="20" t="str">
        <v>-</v>
      </c>
      <c r="P398" s="20" t="str">
        <v>其他渠道</v>
      </c>
      <c r="Q398" s="20" t="str">
        <v>扫描二维码</v>
      </c>
      <c r="R398" s="20" t="str">
        <v>o917H0ho9hNF48pJ5tO20uEHQT4E</v>
      </c>
      <c r="S398" s="20" t="str">
        <v>wmElzPCwAATVBvRu48OzKj-5_ZUAPwSA</v>
      </c>
      <c r="T398" s="20" t="str">
        <v>-</v>
      </c>
      <c r="U398" s="20"/>
      <c r="V398" s="20"/>
      <c r="W398" s="20" t="str">
        <v>B0523_29C1CE66A8AA799FF6445A6C171335075194F219CF554649F1C4F9C615435A82_D2064</v>
      </c>
      <c r="X398" s="20"/>
      <c r="Y398" s="20"/>
      <c r="Z398" s="20"/>
      <c r="AA398" s="20"/>
      <c r="AB398" s="20"/>
      <c r="AC398" s="20"/>
      <c r="AD398" s="20"/>
      <c r="AE398" s="20"/>
      <c r="AF398" s="20" t="str">
        <v>未知</v>
      </c>
      <c r="AG398" s="20" t="str">
        <v>-</v>
      </c>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t="str">
        <v>渠道_用户分销_悦悦子的可视化</v>
      </c>
      <c r="CF398" s="20"/>
      <c r="CG398" s="20"/>
      <c r="CH398" s="20"/>
      <c r="CI398" s="20"/>
      <c r="CJ398" s="20"/>
      <c r="CK398" s="20"/>
      <c r="CL398" s="20" t="str">
        <v>【9进142】</v>
      </c>
      <c r="CM398" s="20"/>
      <c r="CN398" s="20"/>
      <c r="CO398" s="20"/>
      <c r="CP398" s="20"/>
      <c r="CQ398" s="20"/>
      <c r="CR398" s="20"/>
      <c r="CS398" s="20"/>
      <c r="CT398" s="20" t="str">
        <v>【9体142】</v>
      </c>
      <c r="CU398" s="20"/>
      <c r="CV398" s="20"/>
      <c r="CW398" s="20"/>
      <c r="CX398" s="20"/>
      <c r="CY398" s="20"/>
      <c r="CZ398" s="20"/>
      <c r="DA398" s="20"/>
      <c r="DB398" s="20"/>
      <c r="DC398" s="20"/>
      <c r="DD398" s="20"/>
      <c r="DE398" s="20"/>
      <c r="DF398" s="20"/>
      <c r="DG398" s="20"/>
      <c r="DH398" s="20"/>
      <c r="DI398" s="20"/>
      <c r="DJ398" s="20"/>
      <c r="DK398" s="20"/>
      <c r="DL398" s="20"/>
      <c r="DM398" s="20"/>
      <c r="DN398" s="20"/>
      <c r="DO398" s="20"/>
      <c r="DP398" s="20"/>
      <c r="DQ398" s="20"/>
      <c r="DR398" s="20"/>
      <c r="DS398" s="20"/>
      <c r="DT398" s="20"/>
      <c r="DU398" s="20"/>
    </row>
    <row r="399">
      <c r="A399" s="20" t="str">
        <v>春宇</v>
      </c>
      <c r="B399" s="20" t="str">
        <v>问 【9】【9体142】 春宇</v>
      </c>
      <c r="C399" s="20" t="str">
        <v>B0523_A27A0C430F3A880A7F557E5D5B17D2F55194F219CF554649F1C4F9C615435A82_D2064</v>
      </c>
      <c r="D399" s="20" t="str">
        <v>未流失</v>
      </c>
      <c r="E399" s="22"/>
      <c r="F399" s="20" t="str">
        <v>个人微信</v>
      </c>
      <c r="G399" s="20" t="str">
        <v>鱼丸115</v>
      </c>
      <c r="H399" s="20" t="str">
        <v>生财有术</v>
      </c>
      <c r="I399" s="20">
        <v>0</v>
      </c>
      <c r="J399" s="20">
        <v>0</v>
      </c>
      <c r="K399" s="20" t="str">
        <v>-</v>
      </c>
      <c r="L399" s="20" t="str">
        <v>渠道_公众号_关注后+关键词,问卷_已填,会员_7,体验营_直播,用户_探索期,【9体142】</v>
      </c>
      <c r="M399" s="20" t="str">
        <v>-</v>
      </c>
      <c r="N399" s="22">
        <v>46083.32619212963</v>
      </c>
      <c r="O399" s="20" t="str">
        <v>-</v>
      </c>
      <c r="P399" s="20" t="str">
        <v>通过渠道码 公众号-关注后参与+关键词回复 添加</v>
      </c>
      <c r="Q399" s="20" t="str">
        <v>扫描二维码</v>
      </c>
      <c r="R399" s="20" t="str">
        <v>o917H0n6krnzhx96awyCx4niFG28</v>
      </c>
      <c r="S399" s="20" t="str">
        <v>wmElzPCwAAnsYvyHkPwnky49YrDwRLyg</v>
      </c>
      <c r="T399" s="20" t="str">
        <v>-</v>
      </c>
      <c r="U399" s="20"/>
      <c r="V399" s="20"/>
      <c r="W399" s="20" t="str">
        <v>B0523_A27A0C430F3A880A7F557E5D5B17D2F55194F219CF554649F1C4F9C615435A82_D2064</v>
      </c>
      <c r="X399" s="20"/>
      <c r="Y399" s="20"/>
      <c r="Z399" s="20"/>
      <c r="AA399" s="20"/>
      <c r="AB399" s="20"/>
      <c r="AC399" s="20"/>
      <c r="AD399" s="20"/>
      <c r="AE399" s="20"/>
      <c r="AF399" s="20" t="str">
        <v>未知</v>
      </c>
      <c r="AG399" s="20" t="str">
        <v>-</v>
      </c>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t="str">
        <v>用户_探索期</v>
      </c>
      <c r="CG399" s="20"/>
      <c r="CH399" s="20"/>
      <c r="CI399" s="20"/>
      <c r="CJ399" s="20"/>
      <c r="CK399" s="20"/>
      <c r="CL399" s="20"/>
      <c r="CM399" s="20"/>
      <c r="CN399" s="20"/>
      <c r="CO399" s="20"/>
      <c r="CP399" s="20" t="str">
        <v>问卷_已填</v>
      </c>
      <c r="CQ399" s="20"/>
      <c r="CR399" s="20" t="str">
        <v>会员_7</v>
      </c>
      <c r="CS399" s="20"/>
      <c r="CT399" s="20" t="str">
        <v>【9体142】</v>
      </c>
      <c r="CU399" s="20" t="str">
        <v>体验营_直播</v>
      </c>
      <c r="CV399" s="20" t="str">
        <v>渠道_公众号_关注后+关键词</v>
      </c>
      <c r="CW399" s="20"/>
      <c r="CX399" s="20"/>
      <c r="CY399" s="20"/>
      <c r="CZ399" s="20"/>
      <c r="DA399" s="20"/>
      <c r="DB399" s="20"/>
      <c r="DC399" s="20"/>
      <c r="DD399" s="20"/>
      <c r="DE399" s="20"/>
      <c r="DF399" s="20"/>
      <c r="DG399" s="20"/>
      <c r="DH399" s="20"/>
      <c r="DI399" s="20"/>
      <c r="DJ399" s="20"/>
      <c r="DK399" s="20"/>
      <c r="DL399" s="20"/>
      <c r="DM399" s="20"/>
      <c r="DN399" s="20"/>
      <c r="DO399" s="20"/>
      <c r="DP399" s="20"/>
      <c r="DQ399" s="20"/>
      <c r="DR399" s="20"/>
      <c r="DS399" s="20"/>
      <c r="DT399" s="20"/>
      <c r="DU399" s="20"/>
    </row>
    <row r="400">
      <c r="A400" s="20" t="str">
        <v>Lucy</v>
      </c>
      <c r="B400" s="20" t="str">
        <v>问 【9体142】 Lucy</v>
      </c>
      <c r="C400" s="20" t="str">
        <v>B0523_5B1A6665A1F0C44A18C08EC56B64DC295194F219CF554649F1C4F9C615435A82_D2064</v>
      </c>
      <c r="D400" s="20" t="str">
        <v>未流失</v>
      </c>
      <c r="E400" s="20"/>
      <c r="F400" s="20" t="str">
        <v>个人微信</v>
      </c>
      <c r="G400" s="20" t="str">
        <v>鱼丸115</v>
      </c>
      <c r="H400" s="20" t="str">
        <v>生财有术</v>
      </c>
      <c r="I400" s="20">
        <v>0</v>
      </c>
      <c r="J400" s="20">
        <v>0</v>
      </c>
      <c r="K400" s="20" t="str">
        <v>-</v>
      </c>
      <c r="L400" s="20" t="str">
        <v>用户_新手期,【9体142】,渠道_KOC导流_陈雪,问卷_已填,体验营_直播</v>
      </c>
      <c r="M400" s="20" t="str">
        <v>-</v>
      </c>
      <c r="N400" s="22">
        <v>46083.35802083334</v>
      </c>
      <c r="O400" s="20" t="str">
        <v>-</v>
      </c>
      <c r="P400" s="20" t="str">
        <v>通过渠道码 KOC导流-陈雪（学姐号） 添加</v>
      </c>
      <c r="Q400" s="20" t="str">
        <v>扫描二维码</v>
      </c>
      <c r="R400" s="20" t="str">
        <v>o917H0nL5m6UhCtezGew5Ni9C-pE</v>
      </c>
      <c r="S400" s="20" t="str">
        <v>wmElzPCwAAm0KjlKsuJG8XPcs-qXnrWw</v>
      </c>
      <c r="T400" s="20" t="str">
        <v>-</v>
      </c>
      <c r="U400" s="20"/>
      <c r="V400" s="20"/>
      <c r="W400" s="20" t="str">
        <v>B0523_5B1A6665A1F0C44A18C08EC56B64DC295194F219CF554649F1C4F9C615435A82_D2064</v>
      </c>
      <c r="X400" s="20"/>
      <c r="Y400" s="20"/>
      <c r="Z400" s="20"/>
      <c r="AA400" s="20"/>
      <c r="AB400" s="20"/>
      <c r="AC400" s="20"/>
      <c r="AD400" s="20"/>
      <c r="AE400" s="20"/>
      <c r="AF400" s="20" t="str">
        <v>未知</v>
      </c>
      <c r="AG400" s="20" t="str">
        <v>-</v>
      </c>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t="str">
        <v>用户_新手期</v>
      </c>
      <c r="CG400" s="20"/>
      <c r="CH400" s="20"/>
      <c r="CI400" s="20"/>
      <c r="CJ400" s="20"/>
      <c r="CK400" s="20"/>
      <c r="CL400" s="20"/>
      <c r="CM400" s="20"/>
      <c r="CN400" s="20"/>
      <c r="CO400" s="20"/>
      <c r="CP400" s="20" t="str">
        <v>问卷_已填</v>
      </c>
      <c r="CQ400" s="20"/>
      <c r="CR400" s="20"/>
      <c r="CS400" s="20"/>
      <c r="CT400" s="20" t="str">
        <v>【9体142】</v>
      </c>
      <c r="CU400" s="20" t="str">
        <v>体验营_直播</v>
      </c>
      <c r="CV400" s="20" t="str">
        <v>渠道_KOC导流_陈雪</v>
      </c>
      <c r="CW400" s="20"/>
      <c r="CX400" s="20"/>
      <c r="CY400" s="20"/>
      <c r="CZ400" s="20"/>
      <c r="DA400" s="20"/>
      <c r="DB400" s="20"/>
      <c r="DC400" s="20"/>
      <c r="DD400" s="20"/>
      <c r="DE400" s="20"/>
      <c r="DF400" s="20"/>
      <c r="DG400" s="20"/>
      <c r="DH400" s="20"/>
      <c r="DI400" s="20"/>
      <c r="DJ400" s="20"/>
      <c r="DK400" s="20"/>
      <c r="DL400" s="20"/>
      <c r="DM400" s="20"/>
      <c r="DN400" s="20"/>
      <c r="DO400" s="20"/>
      <c r="DP400" s="20"/>
      <c r="DQ400" s="20"/>
      <c r="DR400" s="20"/>
      <c r="DS400" s="20"/>
      <c r="DT400" s="20"/>
      <c r="DU400" s="20"/>
    </row>
    <row r="401">
      <c r="A401" s="20" t="str">
        <v>八成界</v>
      </c>
      <c r="B401" s="20" t="str">
        <v>问 【9体142】 八成界</v>
      </c>
      <c r="C401" s="20" t="str">
        <v>B0523_457BC7D26C3ACA7847C5ED23705BD9225194F219CF554649F1C4F9C615435A82_D2064</v>
      </c>
      <c r="D401" s="20" t="str">
        <v>未流失</v>
      </c>
      <c r="E401" s="22"/>
      <c r="F401" s="20" t="str">
        <v>个人微信</v>
      </c>
      <c r="G401" s="20" t="str">
        <v>鱼丸115</v>
      </c>
      <c r="H401" s="20" t="str">
        <v>生财有术</v>
      </c>
      <c r="I401" s="20">
        <v>0</v>
      </c>
      <c r="J401" s="20">
        <v>0</v>
      </c>
      <c r="K401" s="20" t="str">
        <v>-</v>
      </c>
      <c r="L401" s="20" t="str">
        <v>渠道_公众号_关注后+关键词,【9体142】,体验营_直播,问卷_已填,用户_新手期,体验卡</v>
      </c>
      <c r="M401" s="20" t="str">
        <v>-</v>
      </c>
      <c r="N401" s="22">
        <v>46083.36033564815</v>
      </c>
      <c r="O401" s="20" t="str">
        <v>-</v>
      </c>
      <c r="P401" s="20" t="str">
        <v>通过渠道码 公众号-关注后参与+关键词回复 添加</v>
      </c>
      <c r="Q401" s="20" t="str">
        <v>扫描二维码</v>
      </c>
      <c r="R401" s="20" t="str">
        <v>o917H0qM6tAT-l1vEk6c-y9s0a6c</v>
      </c>
      <c r="S401" s="20" t="str">
        <v>wmElzPCwAA7vV5voECsvsqwkiPe811nw</v>
      </c>
      <c r="T401" s="20" t="str">
        <v>-</v>
      </c>
      <c r="U401" s="20"/>
      <c r="V401" s="20"/>
      <c r="W401" s="20" t="str">
        <v>B0523_457BC7D26C3ACA7847C5ED23705BD9225194F219CF554649F1C4F9C615435A82_D2064</v>
      </c>
      <c r="X401" s="20"/>
      <c r="Y401" s="20"/>
      <c r="Z401" s="20"/>
      <c r="AA401" s="20"/>
      <c r="AB401" s="20"/>
      <c r="AC401" s="20"/>
      <c r="AD401" s="20"/>
      <c r="AE401" s="20"/>
      <c r="AF401" s="20" t="str">
        <v>未知</v>
      </c>
      <c r="AG401" s="20" t="str">
        <v>-</v>
      </c>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t="str">
        <v>用户_新手期</v>
      </c>
      <c r="CG401" s="20"/>
      <c r="CH401" s="20"/>
      <c r="CI401" s="20"/>
      <c r="CJ401" s="20"/>
      <c r="CK401" s="20"/>
      <c r="CL401" s="20"/>
      <c r="CM401" s="20"/>
      <c r="CN401" s="20"/>
      <c r="CO401" s="20"/>
      <c r="CP401" s="20" t="str">
        <v>问卷_已填</v>
      </c>
      <c r="CQ401" s="20"/>
      <c r="CR401" s="20" t="str">
        <v>体验卡</v>
      </c>
      <c r="CS401" s="20"/>
      <c r="CT401" s="20" t="str">
        <v>【9体142】</v>
      </c>
      <c r="CU401" s="20" t="str">
        <v>体验营_直播</v>
      </c>
      <c r="CV401" s="20" t="str">
        <v>渠道_公众号_关注后+关键词</v>
      </c>
      <c r="CW401" s="20"/>
      <c r="CX401" s="20"/>
      <c r="CY401" s="20"/>
      <c r="CZ401" s="20"/>
      <c r="DA401" s="20"/>
      <c r="DB401" s="20"/>
      <c r="DC401" s="20"/>
      <c r="DD401" s="20"/>
      <c r="DE401" s="20"/>
      <c r="DF401" s="20"/>
      <c r="DG401" s="20"/>
      <c r="DH401" s="20"/>
      <c r="DI401" s="20"/>
      <c r="DJ401" s="20"/>
      <c r="DK401" s="20"/>
      <c r="DL401" s="20"/>
      <c r="DM401" s="20"/>
      <c r="DN401" s="20"/>
      <c r="DO401" s="20"/>
      <c r="DP401" s="20"/>
      <c r="DQ401" s="20"/>
      <c r="DR401" s="20"/>
      <c r="DS401" s="20"/>
      <c r="DT401" s="20"/>
      <c r="DU401" s="20"/>
    </row>
    <row r="402">
      <c r="A402" s="20" t="str">
        <v>Z</v>
      </c>
      <c r="B402" s="20" t="str">
        <v>【9体142】 Z</v>
      </c>
      <c r="C402" s="20" t="str">
        <v>B0523_DD3AA4063D7658FC8A07E15A24B420725194F219CF554649F1C4F9C615435A82_D2064</v>
      </c>
      <c r="D402" s="20" t="str">
        <v>未流失</v>
      </c>
      <c r="E402" s="20"/>
      <c r="F402" s="20" t="str">
        <v>个人微信</v>
      </c>
      <c r="G402" s="20" t="str">
        <v>鱼丸115</v>
      </c>
      <c r="H402" s="20" t="str">
        <v>生财有术</v>
      </c>
      <c r="I402" s="20">
        <v>0</v>
      </c>
      <c r="J402" s="20">
        <v>0</v>
      </c>
      <c r="K402" s="20" t="str">
        <v>-</v>
      </c>
      <c r="L402" s="20" t="str">
        <v>【9体142】,体验卡,渠道_公众号_菜单免费体验,【9进142】</v>
      </c>
      <c r="M402" s="20" t="str">
        <v>-</v>
      </c>
      <c r="N402" s="22">
        <v>46083.371828703705</v>
      </c>
      <c r="O402" s="20" t="str">
        <v>-</v>
      </c>
      <c r="P402" s="20" t="str">
        <v>通过渠道码 公众号-菜单栏联系我们/免费体验营 添加</v>
      </c>
      <c r="Q402" s="20" t="str">
        <v>扫描二维码</v>
      </c>
      <c r="R402" s="20" t="str">
        <v>o917H0t9o_v2AO8RNKtR7BgrcrAo</v>
      </c>
      <c r="S402" s="20" t="str">
        <v>wmElzPCwAAMj7x8Ccrtifp94HwJZ9nhA</v>
      </c>
      <c r="T402" s="20" t="str">
        <v>-</v>
      </c>
      <c r="U402" s="20"/>
      <c r="V402" s="20"/>
      <c r="W402" s="20" t="str">
        <v>B0523_DD3AA4063D7658FC8A07E15A24B420725194F219CF554649F1C4F9C615435A82_D2064</v>
      </c>
      <c r="X402" s="20"/>
      <c r="Y402" s="20"/>
      <c r="Z402" s="20"/>
      <c r="AA402" s="20"/>
      <c r="AB402" s="20"/>
      <c r="AC402" s="20"/>
      <c r="AD402" s="20"/>
      <c r="AE402" s="20"/>
      <c r="AF402" s="20" t="str">
        <v>未知</v>
      </c>
      <c r="AG402" s="20" t="str">
        <v>-</v>
      </c>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c r="CL402" s="20" t="str">
        <v>【9进142】</v>
      </c>
      <c r="CM402" s="20"/>
      <c r="CN402" s="20"/>
      <c r="CO402" s="20"/>
      <c r="CP402" s="20"/>
      <c r="CQ402" s="20"/>
      <c r="CR402" s="20" t="str">
        <v>体验卡</v>
      </c>
      <c r="CS402" s="20"/>
      <c r="CT402" s="20" t="str">
        <v>【9体142】</v>
      </c>
      <c r="CU402" s="20"/>
      <c r="CV402" s="20" t="str">
        <v>渠道_公众号_菜单免费体验</v>
      </c>
      <c r="CW402" s="20"/>
      <c r="CX402" s="20"/>
      <c r="CY402" s="20"/>
      <c r="CZ402" s="20"/>
      <c r="DA402" s="20"/>
      <c r="DB402" s="20"/>
      <c r="DC402" s="20"/>
      <c r="DD402" s="20"/>
      <c r="DE402" s="20"/>
      <c r="DF402" s="20"/>
      <c r="DG402" s="20"/>
      <c r="DH402" s="20"/>
      <c r="DI402" s="20"/>
      <c r="DJ402" s="20"/>
      <c r="DK402" s="20"/>
      <c r="DL402" s="20"/>
      <c r="DM402" s="20"/>
      <c r="DN402" s="20"/>
      <c r="DO402" s="20"/>
      <c r="DP402" s="20"/>
      <c r="DQ402" s="20"/>
      <c r="DR402" s="20"/>
      <c r="DS402" s="20"/>
      <c r="DT402" s="20"/>
      <c r="DU402" s="20"/>
    </row>
    <row r="403">
      <c r="A403" s="20" t="str">
        <v>马咖斯</v>
      </c>
      <c r="B403" s="20" t="str">
        <v>问 【9体142】 马咖斯</v>
      </c>
      <c r="C403" s="20" t="str">
        <v>B0523_F3483BCD7FE0A9186A1B14B069E24A385194F219CF554649F1C4F9C615435A82_D2064</v>
      </c>
      <c r="D403" s="20" t="str">
        <v>未流失</v>
      </c>
      <c r="E403" s="20"/>
      <c r="F403" s="20" t="str">
        <v>个人微信</v>
      </c>
      <c r="G403" s="20" t="str">
        <v>鱼丸115</v>
      </c>
      <c r="H403" s="20" t="str">
        <v>生财有术</v>
      </c>
      <c r="I403" s="20">
        <v>0</v>
      </c>
      <c r="J403" s="20">
        <v>0</v>
      </c>
      <c r="K403" s="20" t="str">
        <v>-</v>
      </c>
      <c r="L403" s="20" t="str">
        <v>体验卡,【9体142】,问卷_已填,渠道_公众号_关注后+关键词,用户_探索期,体验营_直播</v>
      </c>
      <c r="M403" s="20" t="str">
        <v>-</v>
      </c>
      <c r="N403" s="22">
        <v>46083.38086805555</v>
      </c>
      <c r="O403" s="20" t="str">
        <v>-</v>
      </c>
      <c r="P403" s="20" t="str">
        <v>通过渠道码 公众号-关注后参与+关键词回复 添加</v>
      </c>
      <c r="Q403" s="20" t="str">
        <v>扫描二维码</v>
      </c>
      <c r="R403" s="20" t="str">
        <v>o917H0v4JxlWrbs7ALhRMi-LdQW8</v>
      </c>
      <c r="S403" s="20" t="str">
        <v>wmElzPCwAA7ybUoQaPGz_3CaVYa4W_QA</v>
      </c>
      <c r="T403" s="20" t="str">
        <v>-</v>
      </c>
      <c r="U403" s="20"/>
      <c r="V403" s="20"/>
      <c r="W403" s="20" t="str">
        <v>B0523_F3483BCD7FE0A9186A1B14B069E24A385194F219CF554649F1C4F9C615435A82_D2064</v>
      </c>
      <c r="X403" s="20"/>
      <c r="Y403" s="20"/>
      <c r="Z403" s="20"/>
      <c r="AA403" s="20"/>
      <c r="AB403" s="20"/>
      <c r="AC403" s="20"/>
      <c r="AD403" s="20"/>
      <c r="AE403" s="20"/>
      <c r="AF403" s="20" t="str">
        <v>未知</v>
      </c>
      <c r="AG403" s="20" t="str">
        <v>-</v>
      </c>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t="str">
        <v>用户_探索期</v>
      </c>
      <c r="CG403" s="20"/>
      <c r="CH403" s="20"/>
      <c r="CI403" s="20"/>
      <c r="CJ403" s="20"/>
      <c r="CK403" s="20"/>
      <c r="CL403" s="20"/>
      <c r="CM403" s="20"/>
      <c r="CN403" s="20"/>
      <c r="CO403" s="20"/>
      <c r="CP403" s="20" t="str">
        <v>问卷_已填</v>
      </c>
      <c r="CQ403" s="20"/>
      <c r="CR403" s="20" t="str">
        <v>体验卡</v>
      </c>
      <c r="CS403" s="20"/>
      <c r="CT403" s="20" t="str">
        <v>【9体142】</v>
      </c>
      <c r="CU403" s="20" t="str">
        <v>体验营_直播</v>
      </c>
      <c r="CV403" s="20" t="str">
        <v>渠道_公众号_关注后+关键词</v>
      </c>
      <c r="CW403" s="20"/>
      <c r="CX403" s="20"/>
      <c r="CY403" s="20"/>
      <c r="CZ403" s="20"/>
      <c r="DA403" s="20"/>
      <c r="DB403" s="20"/>
      <c r="DC403" s="20"/>
      <c r="DD403" s="20"/>
      <c r="DE403" s="20"/>
      <c r="DF403" s="20"/>
      <c r="DG403" s="20"/>
      <c r="DH403" s="20"/>
      <c r="DI403" s="20"/>
      <c r="DJ403" s="20"/>
      <c r="DK403" s="20"/>
      <c r="DL403" s="20"/>
      <c r="DM403" s="20"/>
      <c r="DN403" s="20"/>
      <c r="DO403" s="20"/>
      <c r="DP403" s="20"/>
      <c r="DQ403" s="20"/>
      <c r="DR403" s="20"/>
      <c r="DS403" s="20"/>
      <c r="DT403" s="20"/>
      <c r="DU403" s="20"/>
    </row>
    <row r="404">
      <c r="A404" s="20" t="str">
        <v>雅宁</v>
      </c>
      <c r="B404" s="20" t="str">
        <v>问 【9体142】 雅宁</v>
      </c>
      <c r="C404" s="20" t="str">
        <v>B0523_84D73286015615F282016B56279BC0035194F219CF554649F1C4F9C615435A82_D2064</v>
      </c>
      <c r="D404" s="20" t="str">
        <v>未流失</v>
      </c>
      <c r="E404" s="20"/>
      <c r="F404" s="20" t="str">
        <v>个人微信</v>
      </c>
      <c r="G404" s="20" t="str">
        <v>鱼丸115</v>
      </c>
      <c r="H404" s="20" t="str">
        <v>生财有术</v>
      </c>
      <c r="I404" s="20">
        <v>0</v>
      </c>
      <c r="J404" s="20">
        <v>0</v>
      </c>
      <c r="K404" s="20" t="str">
        <v>-</v>
      </c>
      <c r="L404" s="20" t="str">
        <v>渠道_公众号_文章导流(文末),用户_新手期,问卷_已填,【9体142】,体验卡,【9进142】</v>
      </c>
      <c r="M404" s="20" t="str">
        <v>-</v>
      </c>
      <c r="N404" s="22">
        <v>46083.38695601852</v>
      </c>
      <c r="O404" s="20" t="str">
        <v>-</v>
      </c>
      <c r="P404" s="20" t="str">
        <v>通过渠道码 公众号-文章导流(文末)_周一 添加</v>
      </c>
      <c r="Q404" s="20" t="str">
        <v>扫描二维码</v>
      </c>
      <c r="R404" s="20" t="str">
        <v>o917H0pouMwen4JxXDWDMVcEaCcM</v>
      </c>
      <c r="S404" s="20" t="str">
        <v>wmElzPCwAARefBsz5jXQ1MgWWtUk57Dg</v>
      </c>
      <c r="T404" s="20" t="str">
        <v>-</v>
      </c>
      <c r="U404" s="20"/>
      <c r="V404" s="20"/>
      <c r="W404" s="20" t="str">
        <v>B0523_84D73286015615F282016B56279BC0035194F219CF554649F1C4F9C615435A82_D2064</v>
      </c>
      <c r="X404" s="20"/>
      <c r="Y404" s="20"/>
      <c r="Z404" s="20"/>
      <c r="AA404" s="20"/>
      <c r="AB404" s="20"/>
      <c r="AC404" s="20"/>
      <c r="AD404" s="20"/>
      <c r="AE404" s="20"/>
      <c r="AF404" s="20" t="str">
        <v>未知</v>
      </c>
      <c r="AG404" s="20" t="str">
        <v>-</v>
      </c>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t="str">
        <v>用户_新手期</v>
      </c>
      <c r="CG404" s="20"/>
      <c r="CH404" s="20"/>
      <c r="CI404" s="20"/>
      <c r="CJ404" s="20"/>
      <c r="CK404" s="20"/>
      <c r="CL404" s="20" t="str">
        <v>【9进142】</v>
      </c>
      <c r="CM404" s="20"/>
      <c r="CN404" s="20"/>
      <c r="CO404" s="20"/>
      <c r="CP404" s="20" t="str">
        <v>问卷_已填</v>
      </c>
      <c r="CQ404" s="20"/>
      <c r="CR404" s="20" t="str">
        <v>体验卡</v>
      </c>
      <c r="CS404" s="20"/>
      <c r="CT404" s="20" t="str">
        <v>【9体142】</v>
      </c>
      <c r="CU404" s="20"/>
      <c r="CV404" s="20" t="str">
        <v>渠道_公众号_文章导流(文末)</v>
      </c>
      <c r="CW404" s="20"/>
      <c r="CX404" s="20"/>
      <c r="CY404" s="20"/>
      <c r="CZ404" s="20"/>
      <c r="DA404" s="20"/>
      <c r="DB404" s="20"/>
      <c r="DC404" s="20"/>
      <c r="DD404" s="20"/>
      <c r="DE404" s="20"/>
      <c r="DF404" s="20"/>
      <c r="DG404" s="20"/>
      <c r="DH404" s="20"/>
      <c r="DI404" s="20"/>
      <c r="DJ404" s="20"/>
      <c r="DK404" s="20"/>
      <c r="DL404" s="20"/>
      <c r="DM404" s="20"/>
      <c r="DN404" s="20"/>
      <c r="DO404" s="20"/>
      <c r="DP404" s="20"/>
      <c r="DQ404" s="20"/>
      <c r="DR404" s="20"/>
      <c r="DS404" s="20"/>
      <c r="DT404" s="20"/>
      <c r="DU404" s="20"/>
    </row>
    <row r="405">
      <c r="A405" s="20" t="str">
        <v>Levon</v>
      </c>
      <c r="B405" s="20" t="str">
        <v>问 【9体142】 Levon</v>
      </c>
      <c r="C405" s="20" t="str">
        <v>B0523_3A8B7D87C18E50003E8E04B0CCD1C8E35194F219CF554649F1C4F9C615435A82_D2064</v>
      </c>
      <c r="D405" s="20" t="str">
        <v>未流失</v>
      </c>
      <c r="E405" s="20"/>
      <c r="F405" s="20" t="str">
        <v>个人微信</v>
      </c>
      <c r="G405" s="20" t="str">
        <v>鱼丸115</v>
      </c>
      <c r="H405" s="20" t="str">
        <v>生财有术</v>
      </c>
      <c r="I405" s="20">
        <v>0</v>
      </c>
      <c r="J405" s="20">
        <v>0</v>
      </c>
      <c r="K405" s="20" t="str">
        <v>-</v>
      </c>
      <c r="L405" s="20" t="str">
        <v>第九期详情页换,问卷_已填,【9体142】</v>
      </c>
      <c r="M405" s="20" t="str">
        <v>-</v>
      </c>
      <c r="N405" s="22">
        <v>46083.3921875</v>
      </c>
      <c r="O405" s="20" t="str">
        <v>-</v>
      </c>
      <c r="P405" s="20" t="str">
        <v>通过渠道码 第九期详情页 添加</v>
      </c>
      <c r="Q405" s="20" t="str">
        <v>扫描二维码</v>
      </c>
      <c r="R405" s="20" t="str">
        <v>o917H0nSNxFlfYrJjYydEtoubKLY</v>
      </c>
      <c r="S405" s="20" t="str">
        <v>wmElzPCwAAQZ5ZUXcwW8UBRUUMj7Mrig</v>
      </c>
      <c r="T405" s="20" t="str">
        <v>-</v>
      </c>
      <c r="U405" s="20"/>
      <c r="V405" s="20"/>
      <c r="W405" s="20" t="str">
        <v>B0523_3A8B7D87C18E50003E8E04B0CCD1C8E35194F219CF554649F1C4F9C615435A82_D2064</v>
      </c>
      <c r="X405" s="20"/>
      <c r="Y405" s="20"/>
      <c r="Z405" s="20"/>
      <c r="AA405" s="20"/>
      <c r="AB405" s="20"/>
      <c r="AC405" s="20"/>
      <c r="AD405" s="20"/>
      <c r="AE405" s="20"/>
      <c r="AF405" s="20" t="str">
        <v>未知</v>
      </c>
      <c r="AG405" s="20" t="str">
        <v>-</v>
      </c>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c r="CL405" s="20"/>
      <c r="CM405" s="20"/>
      <c r="CN405" s="20"/>
      <c r="CO405" s="20"/>
      <c r="CP405" s="20" t="str">
        <v>问卷_已填</v>
      </c>
      <c r="CQ405" s="20"/>
      <c r="CR405" s="20"/>
      <c r="CS405" s="20"/>
      <c r="CT405" s="20" t="str">
        <v>【9体142】</v>
      </c>
      <c r="CU405" s="20"/>
      <c r="CV405" s="20" t="str">
        <v>第九期详情页换</v>
      </c>
      <c r="CW405" s="20"/>
      <c r="CX405" s="20"/>
      <c r="CY405" s="20"/>
      <c r="CZ405" s="20"/>
      <c r="DA405" s="20"/>
      <c r="DB405" s="20"/>
      <c r="DC405" s="20"/>
      <c r="DD405" s="20"/>
      <c r="DE405" s="20"/>
      <c r="DF405" s="20"/>
      <c r="DG405" s="20"/>
      <c r="DH405" s="20"/>
      <c r="DI405" s="20"/>
      <c r="DJ405" s="20"/>
      <c r="DK405" s="20"/>
      <c r="DL405" s="20"/>
      <c r="DM405" s="20"/>
      <c r="DN405" s="20"/>
      <c r="DO405" s="20"/>
      <c r="DP405" s="20"/>
      <c r="DQ405" s="20"/>
      <c r="DR405" s="20"/>
      <c r="DS405" s="20"/>
      <c r="DT405" s="20"/>
      <c r="DU405" s="20"/>
    </row>
    <row r="406">
      <c r="A406" s="20" t="str">
        <v>王同学</v>
      </c>
      <c r="B406" s="20" t="str">
        <v>【9体142】 王同学</v>
      </c>
      <c r="C406" s="20" t="str">
        <v>B0523_23BF9B9DC123AED48F58B1E493CB75B55194F219CF554649F1C4F9C615435A82_D2064</v>
      </c>
      <c r="D406" s="20" t="str">
        <v>未流失</v>
      </c>
      <c r="E406" s="22"/>
      <c r="F406" s="20" t="str">
        <v>个人微信</v>
      </c>
      <c r="G406" s="20" t="str">
        <v>鱼丸115</v>
      </c>
      <c r="H406" s="20" t="str">
        <v>生财有术</v>
      </c>
      <c r="I406" s="20">
        <v>0</v>
      </c>
      <c r="J406" s="20">
        <v>0</v>
      </c>
      <c r="K406" s="20" t="str">
        <v>-</v>
      </c>
      <c r="L406" s="20" t="str">
        <v>【9进142】,渠道_公众号_文章导流(文末),【9体142】</v>
      </c>
      <c r="M406" s="20" t="str">
        <v>-</v>
      </c>
      <c r="N406" s="22">
        <v>46083.40390046296</v>
      </c>
      <c r="O406" s="20" t="str">
        <v>-</v>
      </c>
      <c r="P406" s="20" t="str">
        <v>通过渠道码 公众号-文章导流(文末)_周四 添加</v>
      </c>
      <c r="Q406" s="20" t="str">
        <v>扫描二维码</v>
      </c>
      <c r="R406" s="20" t="str">
        <v>o917H0ie07IraHHRh0jKxqzMFTJQ</v>
      </c>
      <c r="S406" s="20" t="str">
        <v>wmElzPCwAAiGWOIFqZd5t8rGCAvkRrRQ</v>
      </c>
      <c r="T406" s="20" t="str">
        <v>-</v>
      </c>
      <c r="U406" s="20"/>
      <c r="V406" s="20"/>
      <c r="W406" s="20" t="str">
        <v>B0523_23BF9B9DC123AED48F58B1E493CB75B55194F219CF554649F1C4F9C615435A82_D2064</v>
      </c>
      <c r="X406" s="20"/>
      <c r="Y406" s="20"/>
      <c r="Z406" s="20"/>
      <c r="AA406" s="20"/>
      <c r="AB406" s="20"/>
      <c r="AC406" s="20"/>
      <c r="AD406" s="20"/>
      <c r="AE406" s="20"/>
      <c r="AF406" s="20" t="str">
        <v>未知</v>
      </c>
      <c r="AG406" s="20" t="str">
        <v>-</v>
      </c>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c r="CL406" s="20" t="str">
        <v>【9进142】</v>
      </c>
      <c r="CM406" s="20"/>
      <c r="CN406" s="20"/>
      <c r="CO406" s="20"/>
      <c r="CP406" s="20"/>
      <c r="CQ406" s="20"/>
      <c r="CR406" s="20"/>
      <c r="CS406" s="20"/>
      <c r="CT406" s="20" t="str">
        <v>【9体142】</v>
      </c>
      <c r="CU406" s="20"/>
      <c r="CV406" s="20" t="str">
        <v>渠道_公众号_文章导流(文末)</v>
      </c>
      <c r="CW406" s="20"/>
      <c r="CX406" s="20"/>
      <c r="CY406" s="20"/>
      <c r="CZ406" s="20"/>
      <c r="DA406" s="20"/>
      <c r="DB406" s="20"/>
      <c r="DC406" s="20"/>
      <c r="DD406" s="20"/>
      <c r="DE406" s="20"/>
      <c r="DF406" s="20"/>
      <c r="DG406" s="20"/>
      <c r="DH406" s="20"/>
      <c r="DI406" s="20"/>
      <c r="DJ406" s="20"/>
      <c r="DK406" s="20"/>
      <c r="DL406" s="20"/>
      <c r="DM406" s="20"/>
      <c r="DN406" s="20"/>
      <c r="DO406" s="20"/>
      <c r="DP406" s="20"/>
      <c r="DQ406" s="20"/>
      <c r="DR406" s="20"/>
      <c r="DS406" s="20"/>
      <c r="DT406" s="20"/>
      <c r="DU406" s="20"/>
    </row>
    <row r="407">
      <c r="A407" s="20" t="str">
        <v>Fitzgerald💤</v>
      </c>
      <c r="B407" s="20" t="str">
        <v>【9体142】 Fitzgerald?</v>
      </c>
      <c r="C407" s="20" t="str">
        <v>B0523_348E6E3FBE10E35747207650198A4A075194F219CF554649F1C4F9C615435A82_D2064</v>
      </c>
      <c r="D407" s="20" t="str">
        <v>未流失</v>
      </c>
      <c r="E407" s="22"/>
      <c r="F407" s="20" t="str">
        <v>个人微信</v>
      </c>
      <c r="G407" s="20" t="str">
        <v>鱼丸115</v>
      </c>
      <c r="H407" s="20" t="str">
        <v>生财有术</v>
      </c>
      <c r="I407" s="20">
        <v>0</v>
      </c>
      <c r="J407" s="20">
        <v>0</v>
      </c>
      <c r="K407" s="20" t="str">
        <v>-</v>
      </c>
      <c r="L407" s="20" t="str">
        <v>渠道_用户分销_🔅,体验卡,【9体142】</v>
      </c>
      <c r="M407" s="20" t="str">
        <v>-</v>
      </c>
      <c r="N407" s="22">
        <v>46083.40476851852</v>
      </c>
      <c r="O407" s="20" t="str">
        <v>-</v>
      </c>
      <c r="P407" s="20" t="str">
        <v>其他渠道</v>
      </c>
      <c r="Q407" s="20" t="str">
        <v>扫描二维码</v>
      </c>
      <c r="R407" s="20" t="str">
        <v>o917H0n44h0RA7jIpkiv_TIlM7gM</v>
      </c>
      <c r="S407" s="20" t="str">
        <v>wmElzPCwAAWNln03zSYUdhqa1tEm_tKA</v>
      </c>
      <c r="T407" s="20" t="str">
        <v>-</v>
      </c>
      <c r="U407" s="20"/>
      <c r="V407" s="20"/>
      <c r="W407" s="20" t="str">
        <v>B0523_348E6E3FBE10E35747207650198A4A075194F219CF554649F1C4F9C615435A82_D2064</v>
      </c>
      <c r="X407" s="20"/>
      <c r="Y407" s="20"/>
      <c r="Z407" s="20"/>
      <c r="AA407" s="20"/>
      <c r="AB407" s="20"/>
      <c r="AC407" s="20"/>
      <c r="AD407" s="20"/>
      <c r="AE407" s="20"/>
      <c r="AF407" s="20" t="str">
        <v>未知</v>
      </c>
      <c r="AG407" s="20" t="str">
        <v>-</v>
      </c>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t="str">
        <v>渠道_用户分销_🔅</v>
      </c>
      <c r="CF407" s="20"/>
      <c r="CG407" s="20"/>
      <c r="CH407" s="20"/>
      <c r="CI407" s="20"/>
      <c r="CJ407" s="20"/>
      <c r="CK407" s="20"/>
      <c r="CL407" s="20"/>
      <c r="CM407" s="20"/>
      <c r="CN407" s="20"/>
      <c r="CO407" s="20"/>
      <c r="CP407" s="20"/>
      <c r="CQ407" s="20"/>
      <c r="CR407" s="20" t="str">
        <v>体验卡</v>
      </c>
      <c r="CS407" s="20"/>
      <c r="CT407" s="20" t="str">
        <v>【9体142】</v>
      </c>
      <c r="CU407" s="20"/>
      <c r="CV407" s="20"/>
      <c r="CW407" s="20"/>
      <c r="CX407" s="20"/>
      <c r="CY407" s="20"/>
      <c r="CZ407" s="20"/>
      <c r="DA407" s="20"/>
      <c r="DB407" s="20"/>
      <c r="DC407" s="20"/>
      <c r="DD407" s="20"/>
      <c r="DE407" s="20"/>
      <c r="DF407" s="20"/>
      <c r="DG407" s="20"/>
      <c r="DH407" s="20"/>
      <c r="DI407" s="20"/>
      <c r="DJ407" s="20"/>
      <c r="DK407" s="20"/>
      <c r="DL407" s="20"/>
      <c r="DM407" s="20"/>
      <c r="DN407" s="20"/>
      <c r="DO407" s="20"/>
      <c r="DP407" s="20"/>
      <c r="DQ407" s="20"/>
      <c r="DR407" s="20"/>
      <c r="DS407" s="20"/>
      <c r="DT407" s="20"/>
      <c r="DU407" s="20"/>
    </row>
    <row r="408">
      <c r="A408" s="20" t="str">
        <v>欣燃</v>
      </c>
      <c r="B408" s="20" t="str">
        <v>【9体142】 欣燃</v>
      </c>
      <c r="C408" s="21" t="str">
        <v>B0523_B87F42A26837E0364CCB064F977D053A5194F219CF554649F1C4F9C615435A82_D2064</v>
      </c>
      <c r="D408" s="20" t="str">
        <v>未流失</v>
      </c>
      <c r="E408" s="20"/>
      <c r="F408" s="20" t="str">
        <v>个人微信</v>
      </c>
      <c r="G408" s="20" t="str">
        <v>鱼丸115</v>
      </c>
      <c r="H408" s="20" t="str">
        <v>生财有术</v>
      </c>
      <c r="I408" s="20">
        <v>0</v>
      </c>
      <c r="J408" s="20">
        <v>0</v>
      </c>
      <c r="K408" s="20" t="str">
        <v>-</v>
      </c>
      <c r="L408" s="20" t="str">
        <v>体验营_直播,【9体142】,渠道_知识星球_搜索引擎</v>
      </c>
      <c r="M408" s="20" t="str">
        <v>-</v>
      </c>
      <c r="N408" s="22">
        <v>46083.43487268518</v>
      </c>
      <c r="O408" s="20" t="str">
        <v>-</v>
      </c>
      <c r="P408" s="20" t="str">
        <v>通过渠道码 知识星球-搜索引擎 添加</v>
      </c>
      <c r="Q408" s="20" t="str">
        <v>扫描二维码</v>
      </c>
      <c r="R408" s="20" t="str">
        <v>o917H0tKw6EFTgfK-KXPfWYK3IQE</v>
      </c>
      <c r="S408" s="20" t="str">
        <v>wmElzPCwAAbBRXG8BlrkvXwghlodSNSA</v>
      </c>
      <c r="T408" s="20" t="str">
        <v>-</v>
      </c>
      <c r="U408" s="20"/>
      <c r="V408" s="20"/>
      <c r="W408" s="21" t="str">
        <v>B0523_B87F42A26837E0364CCB064F977D053A5194F219CF554649F1C4F9C615435A82_D2064</v>
      </c>
      <c r="X408" s="20"/>
      <c r="Y408" s="20"/>
      <c r="Z408" s="20"/>
      <c r="AA408" s="20"/>
      <c r="AB408" s="20"/>
      <c r="AC408" s="20"/>
      <c r="AD408" s="20"/>
      <c r="AE408" s="20"/>
      <c r="AF408" s="20" t="str">
        <v>未知</v>
      </c>
      <c r="AG408" s="20" t="str">
        <v>-</v>
      </c>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c r="CL408" s="20"/>
      <c r="CM408" s="20"/>
      <c r="CN408" s="20"/>
      <c r="CO408" s="20"/>
      <c r="CP408" s="20"/>
      <c r="CQ408" s="20"/>
      <c r="CR408" s="20"/>
      <c r="CS408" s="20"/>
      <c r="CT408" s="20" t="str">
        <v>【9体142】</v>
      </c>
      <c r="CU408" s="20" t="str">
        <v>体验营_直播</v>
      </c>
      <c r="CV408" s="20" t="str">
        <v>渠道_知识星球_搜索引擎</v>
      </c>
      <c r="CW408" s="20"/>
      <c r="CX408" s="20"/>
      <c r="CY408" s="20"/>
      <c r="CZ408" s="20"/>
      <c r="DA408" s="20"/>
      <c r="DB408" s="20"/>
      <c r="DC408" s="20"/>
      <c r="DD408" s="20"/>
      <c r="DE408" s="20"/>
      <c r="DF408" s="20"/>
      <c r="DG408" s="20"/>
      <c r="DH408" s="20"/>
      <c r="DI408" s="20"/>
      <c r="DJ408" s="20"/>
      <c r="DK408" s="20"/>
      <c r="DL408" s="20"/>
      <c r="DM408" s="20"/>
      <c r="DN408" s="20"/>
      <c r="DO408" s="20"/>
      <c r="DP408" s="20"/>
      <c r="DQ408" s="20"/>
      <c r="DR408" s="20"/>
      <c r="DS408" s="20"/>
      <c r="DT408" s="20"/>
      <c r="DU408" s="20"/>
    </row>
    <row r="409">
      <c r="A409" s="20" t="str">
        <v>程度烟酒副食</v>
      </c>
      <c r="B409" s="20" t="str">
        <v>问 【9体142】 程度烟酒副食</v>
      </c>
      <c r="C409" s="21" t="str">
        <v>B0523_1405C9071AB8179295C8EF0F258193D95194F219CF554649F1C4F9C615435A82_D2064</v>
      </c>
      <c r="D409" s="20" t="str">
        <v>未流失</v>
      </c>
      <c r="E409" s="20"/>
      <c r="F409" s="20" t="str">
        <v>个人微信</v>
      </c>
      <c r="G409" s="20" t="str">
        <v>鱼丸115</v>
      </c>
      <c r="H409" s="20" t="str">
        <v>生财有术</v>
      </c>
      <c r="I409" s="20">
        <v>0</v>
      </c>
      <c r="J409" s="20">
        <v>0</v>
      </c>
      <c r="K409" s="20" t="str">
        <v>-</v>
      </c>
      <c r="L409" s="20" t="str">
        <v>用户_新手期,渠道_公众号_关注后+关键词,体验营_直播,【9体142】,问卷_已填</v>
      </c>
      <c r="M409" s="20" t="str">
        <v>-</v>
      </c>
      <c r="N409" s="22">
        <v>46083.43792824074</v>
      </c>
      <c r="O409" s="20" t="str">
        <v>-</v>
      </c>
      <c r="P409" s="20" t="str">
        <v>通过渠道码 公众号-关注后参与+关键词回复 添加</v>
      </c>
      <c r="Q409" s="20" t="str">
        <v>扫描二维码</v>
      </c>
      <c r="R409" s="20" t="str">
        <v>o917H0orGSIYF-YcEGIIXx_llpCA</v>
      </c>
      <c r="S409" s="20" t="str">
        <v>wmElzPCwAA1k6kDl-wyC6fEyanCR9t8g</v>
      </c>
      <c r="T409" s="20" t="str">
        <v>-</v>
      </c>
      <c r="U409" s="20"/>
      <c r="V409" s="20"/>
      <c r="W409" s="21" t="str">
        <v>B0523_1405C9071AB8179295C8EF0F258193D95194F219CF554649F1C4F9C615435A82_D2064</v>
      </c>
      <c r="X409" s="20"/>
      <c r="Y409" s="20"/>
      <c r="Z409" s="20"/>
      <c r="AA409" s="20"/>
      <c r="AB409" s="20"/>
      <c r="AC409" s="20"/>
      <c r="AD409" s="20"/>
      <c r="AE409" s="20"/>
      <c r="AF409" s="20" t="str">
        <v>未知</v>
      </c>
      <c r="AG409" s="20" t="str">
        <v>-</v>
      </c>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t="str">
        <v>用户_新手期</v>
      </c>
      <c r="CG409" s="20"/>
      <c r="CH409" s="20"/>
      <c r="CI409" s="20"/>
      <c r="CJ409" s="20"/>
      <c r="CK409" s="20"/>
      <c r="CL409" s="20"/>
      <c r="CM409" s="20"/>
      <c r="CN409" s="20"/>
      <c r="CO409" s="20"/>
      <c r="CP409" s="20" t="str">
        <v>问卷_已填</v>
      </c>
      <c r="CQ409" s="20"/>
      <c r="CR409" s="20"/>
      <c r="CS409" s="20"/>
      <c r="CT409" s="20" t="str">
        <v>【9体142】</v>
      </c>
      <c r="CU409" s="20" t="str">
        <v>体验营_直播</v>
      </c>
      <c r="CV409" s="20" t="str">
        <v>渠道_公众号_关注后+关键词</v>
      </c>
      <c r="CW409" s="20"/>
      <c r="CX409" s="20"/>
      <c r="CY409" s="20"/>
      <c r="CZ409" s="20"/>
      <c r="DA409" s="20"/>
      <c r="DB409" s="20"/>
      <c r="DC409" s="20"/>
      <c r="DD409" s="20"/>
      <c r="DE409" s="20"/>
      <c r="DF409" s="20"/>
      <c r="DG409" s="20"/>
      <c r="DH409" s="20"/>
      <c r="DI409" s="20"/>
      <c r="DJ409" s="20"/>
      <c r="DK409" s="20"/>
      <c r="DL409" s="20"/>
      <c r="DM409" s="20"/>
      <c r="DN409" s="20"/>
      <c r="DO409" s="20"/>
      <c r="DP409" s="20"/>
      <c r="DQ409" s="20"/>
      <c r="DR409" s="20"/>
      <c r="DS409" s="20"/>
      <c r="DT409" s="20"/>
      <c r="DU409" s="20"/>
    </row>
    <row r="410">
      <c r="A410" s="20" t="str">
        <v>申申</v>
      </c>
      <c r="B410" s="20" t="str">
        <v>问 【9】【9体142】 申申</v>
      </c>
      <c r="C410" s="21" t="str">
        <v>B0523_1E4665C75C0BDA15D99C9362651FFA9E5194F219CF554649F1C4F9C615435A82_D2064</v>
      </c>
      <c r="D410" s="20" t="str">
        <v>未流失</v>
      </c>
      <c r="E410" s="20"/>
      <c r="F410" s="20" t="str">
        <v>个人微信</v>
      </c>
      <c r="G410" s="20" t="str">
        <v>鱼丸115</v>
      </c>
      <c r="H410" s="20" t="str">
        <v>生财有术</v>
      </c>
      <c r="I410" s="20">
        <v>0</v>
      </c>
      <c r="J410" s="20">
        <v>0</v>
      </c>
      <c r="K410" s="20" t="str">
        <v>-</v>
      </c>
      <c r="L410" s="20" t="str">
        <v>用户_探索期,问卷_已填,渠道_用户分销_念明,会员_7,【9体142】,【9进142】</v>
      </c>
      <c r="M410" s="20" t="str">
        <v>-</v>
      </c>
      <c r="N410" s="22">
        <v>46083.4484375</v>
      </c>
      <c r="O410" s="20" t="str">
        <v>-</v>
      </c>
      <c r="P410" s="20" t="str">
        <v>其他渠道</v>
      </c>
      <c r="Q410" s="20" t="str">
        <v>扫描二维码</v>
      </c>
      <c r="R410" s="20" t="str">
        <v>o917H0pjcuWOR9j0RN68CdLpDuNc</v>
      </c>
      <c r="S410" s="20" t="str">
        <v>wmElzPCwAAiYSykyP6yAxqsyKMn9EhPw</v>
      </c>
      <c r="T410" s="20" t="str">
        <v>-</v>
      </c>
      <c r="U410" s="20"/>
      <c r="V410" s="20"/>
      <c r="W410" s="21" t="str">
        <v>B0523_1E4665C75C0BDA15D99C9362651FFA9E5194F219CF554649F1C4F9C615435A82_D2064</v>
      </c>
      <c r="X410" s="20"/>
      <c r="Y410" s="20"/>
      <c r="Z410" s="20"/>
      <c r="AA410" s="20"/>
      <c r="AB410" s="20"/>
      <c r="AC410" s="20"/>
      <c r="AD410" s="20"/>
      <c r="AE410" s="20"/>
      <c r="AF410" s="20" t="str">
        <v>未知</v>
      </c>
      <c r="AG410" s="20" t="str">
        <v>-</v>
      </c>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t="str">
        <v>渠道_用户分销_念明</v>
      </c>
      <c r="CF410" s="20" t="str">
        <v>用户_探索期</v>
      </c>
      <c r="CG410" s="20"/>
      <c r="CH410" s="20"/>
      <c r="CI410" s="20"/>
      <c r="CJ410" s="20"/>
      <c r="CK410" s="20"/>
      <c r="CL410" s="20" t="str">
        <v>【9进142】</v>
      </c>
      <c r="CM410" s="20"/>
      <c r="CN410" s="20"/>
      <c r="CO410" s="20"/>
      <c r="CP410" s="20" t="str">
        <v>问卷_已填</v>
      </c>
      <c r="CQ410" s="20"/>
      <c r="CR410" s="20" t="str">
        <v>会员_7</v>
      </c>
      <c r="CS410" s="20"/>
      <c r="CT410" s="20" t="str">
        <v>【9体142】</v>
      </c>
      <c r="CU410" s="20"/>
      <c r="CV410" s="20"/>
      <c r="CW410" s="20"/>
      <c r="CX410" s="20"/>
      <c r="CY410" s="20"/>
      <c r="CZ410" s="20"/>
      <c r="DA410" s="20"/>
      <c r="DB410" s="20"/>
      <c r="DC410" s="20"/>
      <c r="DD410" s="20"/>
      <c r="DE410" s="20"/>
      <c r="DF410" s="20"/>
      <c r="DG410" s="20"/>
      <c r="DH410" s="20"/>
      <c r="DI410" s="20"/>
      <c r="DJ410" s="20"/>
      <c r="DK410" s="20"/>
      <c r="DL410" s="20"/>
      <c r="DM410" s="20"/>
      <c r="DN410" s="20"/>
      <c r="DO410" s="20"/>
      <c r="DP410" s="20"/>
      <c r="DQ410" s="20"/>
      <c r="DR410" s="20"/>
      <c r="DS410" s="20"/>
      <c r="DT410" s="20"/>
      <c r="DU410" s="20"/>
    </row>
    <row r="411">
      <c r="A411" s="20" t="str">
        <v>宛诺 nicky</v>
      </c>
      <c r="B411" s="20" t="str">
        <v>问 【9体142】 宛诺 nicky</v>
      </c>
      <c r="C411" s="20" t="str">
        <v>B0523_0AC9EE74A83AB0C46211F679BDBF16305194F219CF554649F1C4F9C615435A82_D2064</v>
      </c>
      <c r="D411" s="20" t="str">
        <v>未流失</v>
      </c>
      <c r="E411" s="22"/>
      <c r="F411" s="20" t="str">
        <v>个人微信</v>
      </c>
      <c r="G411" s="20" t="str">
        <v>鱼丸115</v>
      </c>
      <c r="H411" s="20" t="str">
        <v>生财有术</v>
      </c>
      <c r="I411" s="20">
        <v>0</v>
      </c>
      <c r="J411" s="20">
        <v>0</v>
      </c>
      <c r="K411" s="20" t="str">
        <v>-</v>
      </c>
      <c r="L411" s="20" t="str">
        <v>【9进142】,问卷_已填,【9体142】,用户_新手期,渠道_公众号_关注后+关键词,体验卡,体验营_直播</v>
      </c>
      <c r="M411" s="20" t="str">
        <v>-</v>
      </c>
      <c r="N411" s="22">
        <v>46083.46438657407</v>
      </c>
      <c r="O411" s="20" t="str">
        <v>-</v>
      </c>
      <c r="P411" s="20" t="str">
        <v>通过渠道码 公众号-关注后参与+关键词回复 添加</v>
      </c>
      <c r="Q411" s="20" t="str">
        <v>扫描二维码</v>
      </c>
      <c r="R411" s="20" t="str">
        <v>o917H0vixvZLcyx3PoPqt-LJk3h0</v>
      </c>
      <c r="S411" s="20" t="str">
        <v>wmElzPCwAAdjV650zDPw6hNJ2iBVB3jw</v>
      </c>
      <c r="T411" s="20" t="str">
        <v>-</v>
      </c>
      <c r="U411" s="20"/>
      <c r="V411" s="20"/>
      <c r="W411" s="20" t="str">
        <v>B0523_0AC9EE74A83AB0C46211F679BDBF16305194F219CF554649F1C4F9C615435A82_D2064</v>
      </c>
      <c r="X411" s="20"/>
      <c r="Y411" s="20"/>
      <c r="Z411" s="20"/>
      <c r="AA411" s="20"/>
      <c r="AB411" s="20"/>
      <c r="AC411" s="20"/>
      <c r="AD411" s="20"/>
      <c r="AE411" s="20"/>
      <c r="AF411" s="20" t="str">
        <v>未知</v>
      </c>
      <c r="AG411" s="20" t="str">
        <v>-</v>
      </c>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t="str">
        <v>用户_新手期</v>
      </c>
      <c r="CG411" s="20"/>
      <c r="CH411" s="20"/>
      <c r="CI411" s="20"/>
      <c r="CJ411" s="20"/>
      <c r="CK411" s="20"/>
      <c r="CL411" s="20" t="str">
        <v>【9进142】</v>
      </c>
      <c r="CM411" s="20"/>
      <c r="CN411" s="20"/>
      <c r="CO411" s="20"/>
      <c r="CP411" s="20" t="str">
        <v>问卷_已填</v>
      </c>
      <c r="CQ411" s="20"/>
      <c r="CR411" s="20" t="str">
        <v>体验卡</v>
      </c>
      <c r="CS411" s="20"/>
      <c r="CT411" s="20" t="str">
        <v>【9体142】</v>
      </c>
      <c r="CU411" s="20" t="str">
        <v>体验营_直播</v>
      </c>
      <c r="CV411" s="20" t="str">
        <v>渠道_公众号_关注后+关键词</v>
      </c>
      <c r="CW411" s="20"/>
      <c r="CX411" s="20"/>
      <c r="CY411" s="20"/>
      <c r="CZ411" s="20"/>
      <c r="DA411" s="20"/>
      <c r="DB411" s="20"/>
      <c r="DC411" s="20"/>
      <c r="DD411" s="20"/>
      <c r="DE411" s="20"/>
      <c r="DF411" s="20"/>
      <c r="DG411" s="20"/>
      <c r="DH411" s="20"/>
      <c r="DI411" s="20"/>
      <c r="DJ411" s="20"/>
      <c r="DK411" s="20"/>
      <c r="DL411" s="20"/>
      <c r="DM411" s="20"/>
      <c r="DN411" s="20"/>
      <c r="DO411" s="20"/>
      <c r="DP411" s="20"/>
      <c r="DQ411" s="20"/>
      <c r="DR411" s="20"/>
      <c r="DS411" s="20"/>
      <c r="DT411" s="20"/>
      <c r="DU411" s="20"/>
    </row>
    <row r="412">
      <c r="A412" s="20" t="str">
        <v>james</v>
      </c>
      <c r="B412" s="20" t="str">
        <v>【9体142】 james</v>
      </c>
      <c r="C412" s="21" t="str">
        <v>B0523_5DD9E4F4767138789F4D2DAFA618FCFF5194F219CF554649F1C4F9C615435A82_D2064</v>
      </c>
      <c r="D412" s="20" t="str">
        <v>未流失</v>
      </c>
      <c r="E412" s="22"/>
      <c r="F412" s="20" t="str">
        <v>个人微信</v>
      </c>
      <c r="G412" s="20" t="str">
        <v>鱼丸115</v>
      </c>
      <c r="H412" s="20" t="str">
        <v>生财有术</v>
      </c>
      <c r="I412" s="20">
        <v>0</v>
      </c>
      <c r="J412" s="20">
        <v>0</v>
      </c>
      <c r="K412" s="20" t="str">
        <v>-</v>
      </c>
      <c r="L412" s="20" t="str">
        <v>渠道_公众号_关注后+关键词,体验营_直播,【9体142】</v>
      </c>
      <c r="M412" s="20" t="str">
        <v>-</v>
      </c>
      <c r="N412" s="22">
        <v>46083.50146990741</v>
      </c>
      <c r="O412" s="20" t="str">
        <v>-</v>
      </c>
      <c r="P412" s="20" t="str">
        <v>通过渠道码 公众号-关注后参与+关键词回复 添加</v>
      </c>
      <c r="Q412" s="20" t="str">
        <v>扫描二维码</v>
      </c>
      <c r="R412" s="20" t="str">
        <v>o917H0khxFKG8rNO50USPHcsyW4E</v>
      </c>
      <c r="S412" s="20" t="str">
        <v>wmElzPCwAATOARGlax20l_UsZ392rcUw</v>
      </c>
      <c r="T412" s="20" t="str">
        <v>-</v>
      </c>
      <c r="U412" s="20"/>
      <c r="V412" s="20"/>
      <c r="W412" s="21" t="str">
        <v>B0523_5DD9E4F4767138789F4D2DAFA618FCFF5194F219CF554649F1C4F9C615435A82_D2064</v>
      </c>
      <c r="X412" s="20"/>
      <c r="Y412" s="20"/>
      <c r="Z412" s="20"/>
      <c r="AA412" s="20"/>
      <c r="AB412" s="20"/>
      <c r="AC412" s="20"/>
      <c r="AD412" s="20"/>
      <c r="AE412" s="20"/>
      <c r="AF412" s="20" t="str">
        <v>未知</v>
      </c>
      <c r="AG412" s="20" t="str">
        <v>-</v>
      </c>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c r="CL412" s="20"/>
      <c r="CM412" s="20"/>
      <c r="CN412" s="20"/>
      <c r="CO412" s="20"/>
      <c r="CP412" s="20"/>
      <c r="CQ412" s="20"/>
      <c r="CR412" s="20"/>
      <c r="CS412" s="20"/>
      <c r="CT412" s="20" t="str">
        <v>【9体142】</v>
      </c>
      <c r="CU412" s="20" t="str">
        <v>体验营_直播</v>
      </c>
      <c r="CV412" s="20" t="str">
        <v>渠道_公众号_关注后+关键词</v>
      </c>
      <c r="CW412" s="20"/>
      <c r="CX412" s="20"/>
      <c r="CY412" s="20"/>
      <c r="CZ412" s="20"/>
      <c r="DA412" s="20"/>
      <c r="DB412" s="20"/>
      <c r="DC412" s="20"/>
      <c r="DD412" s="20"/>
      <c r="DE412" s="20"/>
      <c r="DF412" s="20"/>
      <c r="DG412" s="20"/>
      <c r="DH412" s="20"/>
      <c r="DI412" s="20"/>
      <c r="DJ412" s="20"/>
      <c r="DK412" s="20"/>
      <c r="DL412" s="20"/>
      <c r="DM412" s="20"/>
      <c r="DN412" s="20"/>
      <c r="DO412" s="20"/>
      <c r="DP412" s="20"/>
      <c r="DQ412" s="20"/>
      <c r="DR412" s="20"/>
      <c r="DS412" s="20"/>
      <c r="DT412" s="20"/>
      <c r="DU412" s="20"/>
    </row>
    <row r="413">
      <c r="A413" s="20" t="str">
        <v>佩</v>
      </c>
      <c r="B413" s="20" t="str">
        <v>【9体142】 佩</v>
      </c>
      <c r="C413" s="20" t="str">
        <v>B0523_8335530430D86D3A2BF8FABB475B45A75194F219CF554649F1C4F9C615435A82_D2064</v>
      </c>
      <c r="D413" s="20" t="str">
        <v>未流失</v>
      </c>
      <c r="E413" s="22"/>
      <c r="F413" s="20" t="str">
        <v>个人微信</v>
      </c>
      <c r="G413" s="20" t="str">
        <v>鱼丸115</v>
      </c>
      <c r="H413" s="20" t="str">
        <v>生财有术</v>
      </c>
      <c r="I413" s="20">
        <v>0</v>
      </c>
      <c r="J413" s="20">
        <v>0</v>
      </c>
      <c r="K413" s="20" t="str">
        <v>-</v>
      </c>
      <c r="L413" s="20" t="str">
        <v>【9体142】,渠道_KOC导流_陈雪,【9进142】,体验营_直播</v>
      </c>
      <c r="M413" s="20" t="str">
        <v>-</v>
      </c>
      <c r="N413" s="22">
        <v>46083.506840277776</v>
      </c>
      <c r="O413" s="20" t="str">
        <v>-</v>
      </c>
      <c r="P413" s="20" t="str">
        <v>通过渠道码 KOC导流-陈雪（学姐号） 添加</v>
      </c>
      <c r="Q413" s="20" t="str">
        <v>扫描二维码</v>
      </c>
      <c r="R413" s="20" t="str">
        <v>o917H0sZJTuv_I0QLQ0cvHF0vyyQ</v>
      </c>
      <c r="S413" s="20" t="str">
        <v>wmElzPCwAAcu3dfruTJdiTFxktIpiFsw</v>
      </c>
      <c r="T413" s="20" t="str">
        <v>-</v>
      </c>
      <c r="U413" s="20"/>
      <c r="V413" s="20"/>
      <c r="W413" s="20" t="str">
        <v>B0523_8335530430D86D3A2BF8FABB475B45A75194F219CF554649F1C4F9C615435A82_D2064</v>
      </c>
      <c r="X413" s="20"/>
      <c r="Y413" s="20"/>
      <c r="Z413" s="20"/>
      <c r="AA413" s="20"/>
      <c r="AB413" s="20"/>
      <c r="AC413" s="20"/>
      <c r="AD413" s="20"/>
      <c r="AE413" s="20"/>
      <c r="AF413" s="20" t="str">
        <v>未知</v>
      </c>
      <c r="AG413" s="20" t="str">
        <v>-</v>
      </c>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t="str">
        <v>【9进142】</v>
      </c>
      <c r="CM413" s="20"/>
      <c r="CN413" s="20"/>
      <c r="CO413" s="20"/>
      <c r="CP413" s="20"/>
      <c r="CQ413" s="20"/>
      <c r="CR413" s="20"/>
      <c r="CS413" s="20"/>
      <c r="CT413" s="20" t="str">
        <v>【9体142】</v>
      </c>
      <c r="CU413" s="20" t="str">
        <v>体验营_直播</v>
      </c>
      <c r="CV413" s="20" t="str">
        <v>渠道_KOC导流_陈雪</v>
      </c>
      <c r="CW413" s="20"/>
      <c r="CX413" s="20"/>
      <c r="CY413" s="20"/>
      <c r="CZ413" s="20"/>
      <c r="DA413" s="20"/>
      <c r="DB413" s="20"/>
      <c r="DC413" s="20"/>
      <c r="DD413" s="20"/>
      <c r="DE413" s="20"/>
      <c r="DF413" s="20"/>
      <c r="DG413" s="20"/>
      <c r="DH413" s="20"/>
      <c r="DI413" s="20"/>
      <c r="DJ413" s="20"/>
      <c r="DK413" s="20"/>
      <c r="DL413" s="20"/>
      <c r="DM413" s="20"/>
      <c r="DN413" s="20"/>
      <c r="DO413" s="20"/>
      <c r="DP413" s="20"/>
      <c r="DQ413" s="20"/>
      <c r="DR413" s="20"/>
      <c r="DS413" s="20"/>
      <c r="DT413" s="20"/>
      <c r="DU413" s="20"/>
    </row>
    <row r="414">
      <c r="A414" s="20" t="str">
        <v>&amp;大圣</v>
      </c>
      <c r="B414" s="20" t="str">
        <v>问 【9体142】 &amp;大圣</v>
      </c>
      <c r="C414" s="21" t="str">
        <v>B0523_E4F79594A9919B68B9A6D3EC72002C0A5194F219CF554649F1C4F9C615435A82_D2064</v>
      </c>
      <c r="D414" s="20" t="str">
        <v>未流失</v>
      </c>
      <c r="E414" s="22"/>
      <c r="F414" s="20" t="str">
        <v>个人微信</v>
      </c>
      <c r="G414" s="20" t="str">
        <v>鱼丸115</v>
      </c>
      <c r="H414" s="20" t="str">
        <v>生财有术</v>
      </c>
      <c r="I414" s="20">
        <v>0</v>
      </c>
      <c r="J414" s="20">
        <v>0</v>
      </c>
      <c r="K414" s="20" t="str">
        <v>-</v>
      </c>
      <c r="L414" s="20" t="str">
        <v>体验卡,渠道_公众号_文章导流(文末),问卷_已填,用户_探索期,【9体142】,【9进142】</v>
      </c>
      <c r="M414" s="20" t="str">
        <v>-</v>
      </c>
      <c r="N414" s="22">
        <v>46083.51327546296</v>
      </c>
      <c r="O414" s="20" t="str">
        <v>-</v>
      </c>
      <c r="P414" s="20" t="str">
        <v>通过渠道码 公众号-文章导流(文末)_周二 添加</v>
      </c>
      <c r="Q414" s="20" t="str">
        <v>扫描二维码</v>
      </c>
      <c r="R414" s="20" t="str">
        <v>o917H0iOqUI0V31FZ1HL_V3A2208</v>
      </c>
      <c r="S414" s="20" t="str">
        <v>wmElzPCwAA9TwecoCd7QV-Quw_Ga1CeA</v>
      </c>
      <c r="T414" s="20" t="str">
        <v>-</v>
      </c>
      <c r="U414" s="20"/>
      <c r="V414" s="20"/>
      <c r="W414" s="21" t="str">
        <v>B0523_E4F79594A9919B68B9A6D3EC72002C0A5194F219CF554649F1C4F9C615435A82_D2064</v>
      </c>
      <c r="X414" s="20"/>
      <c r="Y414" s="20"/>
      <c r="Z414" s="20"/>
      <c r="AA414" s="20"/>
      <c r="AB414" s="20"/>
      <c r="AC414" s="20"/>
      <c r="AD414" s="20"/>
      <c r="AE414" s="20"/>
      <c r="AF414" s="20" t="str">
        <v>未知</v>
      </c>
      <c r="AG414" s="20" t="str">
        <v>-</v>
      </c>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t="str">
        <v>用户_探索期</v>
      </c>
      <c r="CG414" s="20"/>
      <c r="CH414" s="20"/>
      <c r="CI414" s="20"/>
      <c r="CJ414" s="20"/>
      <c r="CK414" s="20"/>
      <c r="CL414" s="20" t="str">
        <v>【9进142】</v>
      </c>
      <c r="CM414" s="20"/>
      <c r="CN414" s="20"/>
      <c r="CO414" s="20"/>
      <c r="CP414" s="20" t="str">
        <v>问卷_已填</v>
      </c>
      <c r="CQ414" s="20"/>
      <c r="CR414" s="20" t="str">
        <v>体验卡</v>
      </c>
      <c r="CS414" s="20"/>
      <c r="CT414" s="20" t="str">
        <v>【9体142】</v>
      </c>
      <c r="CU414" s="20"/>
      <c r="CV414" s="20" t="str">
        <v>渠道_公众号_文章导流(文末)</v>
      </c>
      <c r="CW414" s="20"/>
      <c r="CX414" s="20"/>
      <c r="CY414" s="20"/>
      <c r="CZ414" s="20"/>
      <c r="DA414" s="20"/>
      <c r="DB414" s="20"/>
      <c r="DC414" s="20"/>
      <c r="DD414" s="20"/>
      <c r="DE414" s="20"/>
      <c r="DF414" s="20"/>
      <c r="DG414" s="20"/>
      <c r="DH414" s="20"/>
      <c r="DI414" s="20"/>
      <c r="DJ414" s="20"/>
      <c r="DK414" s="20"/>
      <c r="DL414" s="20"/>
      <c r="DM414" s="20"/>
      <c r="DN414" s="20"/>
      <c r="DO414" s="20"/>
      <c r="DP414" s="20"/>
      <c r="DQ414" s="20"/>
      <c r="DR414" s="20"/>
      <c r="DS414" s="20"/>
      <c r="DT414" s="20"/>
      <c r="DU414" s="20"/>
    </row>
    <row r="415">
      <c r="A415" s="20" t="str">
        <v>东东老爹</v>
      </c>
      <c r="B415" s="20" t="str">
        <v>注意 问 【9体142】 东东老爹</v>
      </c>
      <c r="C415" s="21" t="str">
        <v>B0523_B71590F31EB205EFBA416F29FDC4713A5194F219CF554649F1C4F9C615435A82_D2064</v>
      </c>
      <c r="D415" s="20" t="str">
        <v>未流失</v>
      </c>
      <c r="E415" s="22"/>
      <c r="F415" s="20" t="str">
        <v>个人微信</v>
      </c>
      <c r="G415" s="20" t="str">
        <v>鱼丸115</v>
      </c>
      <c r="H415" s="20" t="str">
        <v>生财有术</v>
      </c>
      <c r="I415" s="20">
        <v>0</v>
      </c>
      <c r="J415" s="20">
        <v>0</v>
      </c>
      <c r="K415" s="20" t="str">
        <v>-</v>
      </c>
      <c r="L415" s="20" t="str">
        <v>渠道_公众号_关注后+关键词,问卷_已填,用户_新手期,【9体142】,体验营_直播</v>
      </c>
      <c r="M415" s="20" t="str">
        <v>-</v>
      </c>
      <c r="N415" s="22">
        <v>46083.533009259256</v>
      </c>
      <c r="O415" s="20" t="str">
        <v>-</v>
      </c>
      <c r="P415" s="20" t="str">
        <v>通过渠道码 公众号-关注后参与+关键词回复 添加</v>
      </c>
      <c r="Q415" s="20" t="str">
        <v>扫描二维码</v>
      </c>
      <c r="R415" s="20" t="str">
        <v>o917H0pLmt2hJuHzjY1_2zTQdWMo</v>
      </c>
      <c r="S415" s="20" t="str">
        <v>wmElzPCwAAJ9StEciichwwuQWCxc4u_w</v>
      </c>
      <c r="T415" s="20" t="str">
        <v>-</v>
      </c>
      <c r="U415" s="20"/>
      <c r="V415" s="20"/>
      <c r="W415" s="21" t="str">
        <v>B0523_B71590F31EB205EFBA416F29FDC4713A5194F219CF554649F1C4F9C615435A82_D2064</v>
      </c>
      <c r="X415" s="20"/>
      <c r="Y415" s="20"/>
      <c r="Z415" s="20"/>
      <c r="AA415" s="20"/>
      <c r="AB415" s="20"/>
      <c r="AC415" s="20"/>
      <c r="AD415" s="20"/>
      <c r="AE415" s="20"/>
      <c r="AF415" s="20" t="str">
        <v>未知</v>
      </c>
      <c r="AG415" s="20" t="str">
        <v>-</v>
      </c>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t="str">
        <v>用户_新手期</v>
      </c>
      <c r="CG415" s="20"/>
      <c r="CH415" s="20"/>
      <c r="CI415" s="20"/>
      <c r="CJ415" s="20"/>
      <c r="CK415" s="20"/>
      <c r="CL415" s="20"/>
      <c r="CM415" s="20"/>
      <c r="CN415" s="20"/>
      <c r="CO415" s="20"/>
      <c r="CP415" s="20" t="str">
        <v>问卷_已填</v>
      </c>
      <c r="CQ415" s="20"/>
      <c r="CR415" s="20"/>
      <c r="CS415" s="20"/>
      <c r="CT415" s="20" t="str">
        <v>【9体142】</v>
      </c>
      <c r="CU415" s="20" t="str">
        <v>体验营_直播</v>
      </c>
      <c r="CV415" s="20" t="str">
        <v>渠道_公众号_关注后+关键词</v>
      </c>
      <c r="CW415" s="20"/>
      <c r="CX415" s="20"/>
      <c r="CY415" s="20"/>
      <c r="CZ415" s="20"/>
      <c r="DA415" s="20"/>
      <c r="DB415" s="20"/>
      <c r="DC415" s="20"/>
      <c r="DD415" s="20"/>
      <c r="DE415" s="20"/>
      <c r="DF415" s="20"/>
      <c r="DG415" s="20"/>
      <c r="DH415" s="20"/>
      <c r="DI415" s="20"/>
      <c r="DJ415" s="20"/>
      <c r="DK415" s="20"/>
      <c r="DL415" s="20"/>
      <c r="DM415" s="20"/>
      <c r="DN415" s="20"/>
      <c r="DO415" s="20"/>
      <c r="DP415" s="20"/>
      <c r="DQ415" s="20"/>
      <c r="DR415" s="20"/>
      <c r="DS415" s="20"/>
      <c r="DT415" s="20"/>
      <c r="DU415" s="20"/>
    </row>
    <row r="416">
      <c r="A416" s="20" t="str">
        <v>Rowing🚣YanG</v>
      </c>
      <c r="B416" s="20" t="str">
        <v>【9体142】 Rowing?YanG</v>
      </c>
      <c r="C416" s="20" t="str">
        <v>B0523_AFD19A08195C43833CCF2AD162DEF1295194F219CF554649F1C4F9C615435A82_D2064</v>
      </c>
      <c r="D416" s="20" t="str">
        <v>未流失</v>
      </c>
      <c r="E416" s="20"/>
      <c r="F416" s="20" t="str">
        <v>个人微信</v>
      </c>
      <c r="G416" s="20" t="str">
        <v>鱼丸115</v>
      </c>
      <c r="H416" s="20" t="str">
        <v>生财有术</v>
      </c>
      <c r="I416" s="20">
        <v>0</v>
      </c>
      <c r="J416" s="20">
        <v>0</v>
      </c>
      <c r="K416" s="20" t="str">
        <v>-</v>
      </c>
      <c r="L416" s="20" t="str">
        <v>【9体142】,【9进142】,体验卡,渠道_用户分销_冬冬</v>
      </c>
      <c r="M416" s="20" t="str">
        <v>-</v>
      </c>
      <c r="N416" s="22">
        <v>46083.54829861111</v>
      </c>
      <c r="O416" s="20" t="str">
        <v>-</v>
      </c>
      <c r="P416" s="20" t="str">
        <v>其他渠道</v>
      </c>
      <c r="Q416" s="20" t="str">
        <v>扫描二维码</v>
      </c>
      <c r="R416" s="20" t="str">
        <v>o917H0phKINQCTP9NDTG0bNJzhDw</v>
      </c>
      <c r="S416" s="20" t="str">
        <v>wmElzPCwAAfu-eujGwVgO_It48ER8e0g</v>
      </c>
      <c r="T416" s="20" t="str">
        <v>-</v>
      </c>
      <c r="U416" s="20"/>
      <c r="V416" s="20"/>
      <c r="W416" s="20" t="str">
        <v>B0523_AFD19A08195C43833CCF2AD162DEF1295194F219CF554649F1C4F9C615435A82_D2064</v>
      </c>
      <c r="X416" s="20"/>
      <c r="Y416" s="20"/>
      <c r="Z416" s="20"/>
      <c r="AA416" s="20"/>
      <c r="AB416" s="20"/>
      <c r="AC416" s="20"/>
      <c r="AD416" s="20"/>
      <c r="AE416" s="20"/>
      <c r="AF416" s="20" t="str">
        <v>未知</v>
      </c>
      <c r="AG416" s="20" t="str">
        <v>-</v>
      </c>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t="str">
        <v>渠道_用户分销_冬冬</v>
      </c>
      <c r="CF416" s="20"/>
      <c r="CG416" s="20"/>
      <c r="CH416" s="20"/>
      <c r="CI416" s="20"/>
      <c r="CJ416" s="20"/>
      <c r="CK416" s="20"/>
      <c r="CL416" s="20" t="str">
        <v>【9进142】</v>
      </c>
      <c r="CM416" s="20"/>
      <c r="CN416" s="20"/>
      <c r="CO416" s="20"/>
      <c r="CP416" s="20"/>
      <c r="CQ416" s="20"/>
      <c r="CR416" s="20" t="str">
        <v>体验卡</v>
      </c>
      <c r="CS416" s="20"/>
      <c r="CT416" s="20" t="str">
        <v>【9体142】</v>
      </c>
      <c r="CU416" s="20"/>
      <c r="CV416" s="20"/>
      <c r="CW416" s="20"/>
      <c r="CX416" s="20"/>
      <c r="CY416" s="20"/>
      <c r="CZ416" s="20"/>
      <c r="DA416" s="20"/>
      <c r="DB416" s="20"/>
      <c r="DC416" s="20"/>
      <c r="DD416" s="20"/>
      <c r="DE416" s="20"/>
      <c r="DF416" s="20"/>
      <c r="DG416" s="20"/>
      <c r="DH416" s="20"/>
      <c r="DI416" s="20"/>
      <c r="DJ416" s="20"/>
      <c r="DK416" s="20"/>
      <c r="DL416" s="20"/>
      <c r="DM416" s="20"/>
      <c r="DN416" s="20"/>
      <c r="DO416" s="20"/>
      <c r="DP416" s="20"/>
      <c r="DQ416" s="20"/>
      <c r="DR416" s="20"/>
      <c r="DS416" s="20"/>
      <c r="DT416" s="20"/>
      <c r="DU416" s="20"/>
    </row>
    <row r="417">
      <c r="A417" s="20" t="str">
        <v>林思桐</v>
      </c>
      <c r="B417" s="20" t="str">
        <v>问 【9体142】 林思桐</v>
      </c>
      <c r="C417" s="20" t="str">
        <v>B0523_22755AC798E7B0774A3ACE8CA00D11135194F219CF554649F1C4F9C615435A82_D2064</v>
      </c>
      <c r="D417" s="20" t="str">
        <v>未流失</v>
      </c>
      <c r="E417" s="20"/>
      <c r="F417" s="20" t="str">
        <v>个人微信</v>
      </c>
      <c r="G417" s="20" t="str">
        <v>鱼丸115</v>
      </c>
      <c r="H417" s="20" t="str">
        <v>生财有术</v>
      </c>
      <c r="I417" s="20">
        <v>0</v>
      </c>
      <c r="J417" s="20">
        <v>0</v>
      </c>
      <c r="K417" s="20" t="str">
        <v>-</v>
      </c>
      <c r="L417" s="20" t="str">
        <v>问卷_已填,【9进142】,用户_探索期,【9体142】,体验卡,公众号_种草文</v>
      </c>
      <c r="M417" s="20" t="str">
        <v>-</v>
      </c>
      <c r="N417" s="22">
        <v>46083.5528587963</v>
      </c>
      <c r="O417" s="20" t="str">
        <v>-</v>
      </c>
      <c r="P417" s="20" t="str">
        <v>通过渠道码 公众号_种草文 添加</v>
      </c>
      <c r="Q417" s="20" t="str">
        <v>扫描二维码</v>
      </c>
      <c r="R417" s="20" t="str">
        <v>o917H0qaMXjaudHIVvm1AI7P0Q7k</v>
      </c>
      <c r="S417" s="20" t="str">
        <v>wmElzPCwAAG8066MzTTHqMTg3qurthHg</v>
      </c>
      <c r="T417" s="20" t="str">
        <v>-</v>
      </c>
      <c r="U417" s="20"/>
      <c r="V417" s="20"/>
      <c r="W417" s="20" t="str">
        <v>B0523_22755AC798E7B0774A3ACE8CA00D11135194F219CF554649F1C4F9C615435A82_D2064</v>
      </c>
      <c r="X417" s="20"/>
      <c r="Y417" s="20"/>
      <c r="Z417" s="20"/>
      <c r="AA417" s="20"/>
      <c r="AB417" s="20"/>
      <c r="AC417" s="20"/>
      <c r="AD417" s="20"/>
      <c r="AE417" s="20"/>
      <c r="AF417" s="20" t="str">
        <v>未知</v>
      </c>
      <c r="AG417" s="20" t="str">
        <v>-</v>
      </c>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t="str">
        <v>用户_探索期</v>
      </c>
      <c r="CG417" s="20"/>
      <c r="CH417" s="20"/>
      <c r="CI417" s="20"/>
      <c r="CJ417" s="20" t="str">
        <v>公众号_种草文</v>
      </c>
      <c r="CK417" s="20"/>
      <c r="CL417" s="20" t="str">
        <v>【9进142】</v>
      </c>
      <c r="CM417" s="20"/>
      <c r="CN417" s="20"/>
      <c r="CO417" s="20"/>
      <c r="CP417" s="20" t="str">
        <v>问卷_已填</v>
      </c>
      <c r="CQ417" s="20"/>
      <c r="CR417" s="20" t="str">
        <v>体验卡</v>
      </c>
      <c r="CS417" s="20"/>
      <c r="CT417" s="20" t="str">
        <v>【9体142】</v>
      </c>
      <c r="CU417" s="20"/>
      <c r="CV417" s="20"/>
      <c r="CW417" s="20"/>
      <c r="CX417" s="20"/>
      <c r="CY417" s="20"/>
      <c r="CZ417" s="20"/>
      <c r="DA417" s="20"/>
      <c r="DB417" s="20"/>
      <c r="DC417" s="20"/>
      <c r="DD417" s="20"/>
      <c r="DE417" s="20"/>
      <c r="DF417" s="20"/>
      <c r="DG417" s="20"/>
      <c r="DH417" s="20"/>
      <c r="DI417" s="20"/>
      <c r="DJ417" s="20"/>
      <c r="DK417" s="20"/>
      <c r="DL417" s="20"/>
      <c r="DM417" s="20"/>
      <c r="DN417" s="20"/>
      <c r="DO417" s="20"/>
      <c r="DP417" s="20"/>
      <c r="DQ417" s="20"/>
      <c r="DR417" s="20"/>
      <c r="DS417" s="20"/>
      <c r="DT417" s="20"/>
      <c r="DU417" s="20"/>
    </row>
    <row r="418">
      <c r="A418" s="20" t="str">
        <v>| 意难平.</v>
      </c>
      <c r="B418" s="20" t="str">
        <v>【9体142】 | 意难平.</v>
      </c>
      <c r="C418" s="20" t="str">
        <v>B0523_A31704D10E03E4A3FA214574006347895194F219CF554649F1C4F9C615435A82_D2064</v>
      </c>
      <c r="D418" s="20" t="str">
        <v>未流失</v>
      </c>
      <c r="E418" s="22"/>
      <c r="F418" s="20" t="str">
        <v>个人微信</v>
      </c>
      <c r="G418" s="20" t="str">
        <v>鱼丸115</v>
      </c>
      <c r="H418" s="20" t="str">
        <v>生财有术</v>
      </c>
      <c r="I418" s="20">
        <v>0</v>
      </c>
      <c r="J418" s="20">
        <v>0</v>
      </c>
      <c r="K418" s="20" t="str">
        <v>-</v>
      </c>
      <c r="L418" s="20" t="str">
        <v>【9体142】,渠道_公众号_菜单免费体验,体验卡</v>
      </c>
      <c r="M418" s="20" t="str">
        <v>-</v>
      </c>
      <c r="N418" s="22">
        <v>46083.55630787037</v>
      </c>
      <c r="O418" s="20" t="str">
        <v>-</v>
      </c>
      <c r="P418" s="20" t="str">
        <v>通过渠道码 公众号-菜单栏联系我们/免费体验营 添加</v>
      </c>
      <c r="Q418" s="20" t="str">
        <v>扫描二维码</v>
      </c>
      <c r="R418" s="20" t="str">
        <v>o917H0q3-JKlqRx-N_i0Tt2wr1FI</v>
      </c>
      <c r="S418" s="20" t="str">
        <v>wmElzPCwAA7YHgx5QLOpwd7_L8jiU6oA</v>
      </c>
      <c r="T418" s="20" t="str">
        <v>-</v>
      </c>
      <c r="U418" s="20"/>
      <c r="V418" s="20"/>
      <c r="W418" s="20" t="str">
        <v>B0523_A31704D10E03E4A3FA214574006347895194F219CF554649F1C4F9C615435A82_D2064</v>
      </c>
      <c r="X418" s="20"/>
      <c r="Y418" s="20"/>
      <c r="Z418" s="20"/>
      <c r="AA418" s="20"/>
      <c r="AB418" s="20"/>
      <c r="AC418" s="20"/>
      <c r="AD418" s="20"/>
      <c r="AE418" s="20"/>
      <c r="AF418" s="20" t="str">
        <v>未知</v>
      </c>
      <c r="AG418" s="20" t="str">
        <v>-</v>
      </c>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c r="CL418" s="20"/>
      <c r="CM418" s="20"/>
      <c r="CN418" s="20"/>
      <c r="CO418" s="20"/>
      <c r="CP418" s="20"/>
      <c r="CQ418" s="20"/>
      <c r="CR418" s="20" t="str">
        <v>体验卡</v>
      </c>
      <c r="CS418" s="20"/>
      <c r="CT418" s="20" t="str">
        <v>【9体142】</v>
      </c>
      <c r="CU418" s="20"/>
      <c r="CV418" s="20" t="str">
        <v>渠道_公众号_菜单免费体验</v>
      </c>
      <c r="CW418" s="20"/>
      <c r="CX418" s="20"/>
      <c r="CY418" s="20"/>
      <c r="CZ418" s="20"/>
      <c r="DA418" s="20"/>
      <c r="DB418" s="20"/>
      <c r="DC418" s="20"/>
      <c r="DD418" s="20"/>
      <c r="DE418" s="20"/>
      <c r="DF418" s="20"/>
      <c r="DG418" s="20"/>
      <c r="DH418" s="20"/>
      <c r="DI418" s="20"/>
      <c r="DJ418" s="20"/>
      <c r="DK418" s="20"/>
      <c r="DL418" s="20"/>
      <c r="DM418" s="20"/>
      <c r="DN418" s="20"/>
      <c r="DO418" s="20"/>
      <c r="DP418" s="20"/>
      <c r="DQ418" s="20"/>
      <c r="DR418" s="20"/>
      <c r="DS418" s="20"/>
      <c r="DT418" s="20"/>
      <c r="DU418" s="20"/>
    </row>
    <row r="419">
      <c r="A419" s="20" t="str">
        <v>阿浩</v>
      </c>
      <c r="B419" s="20" t="str">
        <v>问 【9体142】 阿浩</v>
      </c>
      <c r="C419" s="20" t="str">
        <v>B0523_34C6093C10BE0115B636B5A7A3F1B4265194F219CF554649F1C4F9C615435A82_D2064</v>
      </c>
      <c r="D419" s="20" t="str">
        <v>未流失</v>
      </c>
      <c r="E419" s="20"/>
      <c r="F419" s="20" t="str">
        <v>个人微信</v>
      </c>
      <c r="G419" s="20" t="str">
        <v>鱼丸115</v>
      </c>
      <c r="H419" s="20" t="str">
        <v>生财有术</v>
      </c>
      <c r="I419" s="20">
        <v>0</v>
      </c>
      <c r="J419" s="20">
        <v>0</v>
      </c>
      <c r="K419" s="20" t="str">
        <v>-</v>
      </c>
      <c r="L419" s="20" t="str">
        <v>【9体142】,用户_新手期,渠道_公众号_关注后+关键词,问卷_已填,体验营_直播,体验卡</v>
      </c>
      <c r="M419" s="20" t="str">
        <v>-</v>
      </c>
      <c r="N419" s="22">
        <v>46083.57403935185</v>
      </c>
      <c r="O419" s="20" t="str">
        <v>-</v>
      </c>
      <c r="P419" s="20" t="str">
        <v>通过渠道码 公众号-关注后参与+关键词回复 添加</v>
      </c>
      <c r="Q419" s="20" t="str">
        <v>扫描二维码</v>
      </c>
      <c r="R419" s="20" t="str">
        <v>o917H0pTS9HvZlCfIJ_vzX7idxxw</v>
      </c>
      <c r="S419" s="20" t="str">
        <v>wmElzPCwAApgvVXVyxIRTNLEfogwd1Sg</v>
      </c>
      <c r="T419" s="20" t="str">
        <v>-</v>
      </c>
      <c r="U419" s="20"/>
      <c r="V419" s="20"/>
      <c r="W419" s="20" t="str">
        <v>B0523_34C6093C10BE0115B636B5A7A3F1B4265194F219CF554649F1C4F9C615435A82_D2064</v>
      </c>
      <c r="X419" s="20"/>
      <c r="Y419" s="20"/>
      <c r="Z419" s="20"/>
      <c r="AA419" s="20"/>
      <c r="AB419" s="20"/>
      <c r="AC419" s="20"/>
      <c r="AD419" s="20"/>
      <c r="AE419" s="20"/>
      <c r="AF419" s="20" t="str">
        <v>未知</v>
      </c>
      <c r="AG419" s="20" t="str">
        <v>-</v>
      </c>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t="str">
        <v>用户_新手期</v>
      </c>
      <c r="CG419" s="20"/>
      <c r="CH419" s="20"/>
      <c r="CI419" s="20"/>
      <c r="CJ419" s="20"/>
      <c r="CK419" s="20"/>
      <c r="CL419" s="20"/>
      <c r="CM419" s="20"/>
      <c r="CN419" s="20"/>
      <c r="CO419" s="20"/>
      <c r="CP419" s="20" t="str">
        <v>问卷_已填</v>
      </c>
      <c r="CQ419" s="20"/>
      <c r="CR419" s="20" t="str">
        <v>体验卡</v>
      </c>
      <c r="CS419" s="20"/>
      <c r="CT419" s="20" t="str">
        <v>【9体142】</v>
      </c>
      <c r="CU419" s="20" t="str">
        <v>体验营_直播</v>
      </c>
      <c r="CV419" s="20" t="str">
        <v>渠道_公众号_关注后+关键词</v>
      </c>
      <c r="CW419" s="20"/>
      <c r="CX419" s="20"/>
      <c r="CY419" s="20"/>
      <c r="CZ419" s="20"/>
      <c r="DA419" s="20"/>
      <c r="DB419" s="20"/>
      <c r="DC419" s="20"/>
      <c r="DD419" s="20"/>
      <c r="DE419" s="20"/>
      <c r="DF419" s="20"/>
      <c r="DG419" s="20"/>
      <c r="DH419" s="20"/>
      <c r="DI419" s="20"/>
      <c r="DJ419" s="20"/>
      <c r="DK419" s="20"/>
      <c r="DL419" s="20"/>
      <c r="DM419" s="20"/>
      <c r="DN419" s="20"/>
      <c r="DO419" s="20"/>
      <c r="DP419" s="20"/>
      <c r="DQ419" s="20"/>
      <c r="DR419" s="20"/>
      <c r="DS419" s="20"/>
      <c r="DT419" s="20"/>
      <c r="DU419" s="20"/>
    </row>
    <row r="420">
      <c r="A420" s="20" t="str">
        <v>邢亚临</v>
      </c>
      <c r="B420" s="20" t="str">
        <v>【9体142】 邢亚临</v>
      </c>
      <c r="C420" s="20"/>
      <c r="D420" s="20" t="str">
        <v>未流失</v>
      </c>
      <c r="E420" s="20"/>
      <c r="F420" s="20" t="str">
        <v>个人微信</v>
      </c>
      <c r="G420" s="20" t="str">
        <v>鱼丸115</v>
      </c>
      <c r="H420" s="20" t="str">
        <v>生财有术</v>
      </c>
      <c r="I420" s="20">
        <v>0</v>
      </c>
      <c r="J420" s="20">
        <v>0</v>
      </c>
      <c r="K420" s="20" t="str">
        <v>-</v>
      </c>
      <c r="L420" s="20" t="str">
        <v>【9体142】,渠道_公众号_文章导流(文末),体验卡</v>
      </c>
      <c r="M420" s="20" t="str">
        <v>-</v>
      </c>
      <c r="N420" s="22">
        <v>46083.580034722225</v>
      </c>
      <c r="O420" s="20" t="str">
        <v>-</v>
      </c>
      <c r="P420" s="20" t="str">
        <v>通过渠道码 公众号-文章导流(文末)_周四 添加</v>
      </c>
      <c r="Q420" s="20" t="str">
        <v>扫描二维码</v>
      </c>
      <c r="R420" s="20" t="str">
        <v>o917H0pEtArQ7R2UGUVFwDozKE8w</v>
      </c>
      <c r="S420" s="20" t="str">
        <v>wmElzPCwAAD-FyqoRVfgHA6ueizlBoCw</v>
      </c>
      <c r="T420" s="20" t="str">
        <v>-</v>
      </c>
      <c r="U420" s="20"/>
      <c r="V420" s="20"/>
      <c r="W420" s="20" t="str">
        <v>B0523_A3A8AEF4252676FCBEA4099A2A6313025194F219CF554649F1C4F9C615435A82_D2064</v>
      </c>
      <c r="X420" s="20"/>
      <c r="Y420" s="20"/>
      <c r="Z420" s="20"/>
      <c r="AA420" s="20"/>
      <c r="AB420" s="20"/>
      <c r="AC420" s="20"/>
      <c r="AD420" s="20"/>
      <c r="AE420" s="20"/>
      <c r="AF420" s="20" t="str">
        <v>未知</v>
      </c>
      <c r="AG420" s="20" t="str">
        <v>-</v>
      </c>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c r="CL420" s="20"/>
      <c r="CM420" s="20"/>
      <c r="CN420" s="20"/>
      <c r="CO420" s="20"/>
      <c r="CP420" s="20"/>
      <c r="CQ420" s="20"/>
      <c r="CR420" s="20" t="str">
        <v>体验卡</v>
      </c>
      <c r="CS420" s="20"/>
      <c r="CT420" s="20" t="str">
        <v>【9体142】</v>
      </c>
      <c r="CU420" s="20"/>
      <c r="CV420" s="20" t="str">
        <v>渠道_公众号_文章导流(文末)</v>
      </c>
      <c r="CW420" s="20"/>
      <c r="CX420" s="20"/>
      <c r="CY420" s="20"/>
      <c r="CZ420" s="20"/>
      <c r="DA420" s="20"/>
      <c r="DB420" s="20"/>
      <c r="DC420" s="20"/>
      <c r="DD420" s="20"/>
      <c r="DE420" s="20"/>
      <c r="DF420" s="20"/>
      <c r="DG420" s="20"/>
      <c r="DH420" s="20"/>
      <c r="DI420" s="20"/>
      <c r="DJ420" s="20"/>
      <c r="DK420" s="20"/>
      <c r="DL420" s="20"/>
      <c r="DM420" s="20"/>
      <c r="DN420" s="20"/>
      <c r="DO420" s="20"/>
      <c r="DP420" s="20"/>
      <c r="DQ420" s="20"/>
      <c r="DR420" s="20"/>
      <c r="DS420" s="20"/>
      <c r="DT420" s="20"/>
      <c r="DU420" s="20"/>
    </row>
    <row r="421">
      <c r="A421" s="20" t="str">
        <v>大旗</v>
      </c>
      <c r="B421" s="20" t="str">
        <v>【9体142】 大旗</v>
      </c>
      <c r="C421" s="20" t="str">
        <v>B0523_9572DEB353240B1B982B90DBDEDEAFBD5194F219CF554649F1C4F9C615435A82_D2064</v>
      </c>
      <c r="D421" s="20" t="str">
        <v>未流失</v>
      </c>
      <c r="E421" s="20"/>
      <c r="F421" s="20" t="str">
        <v>个人微信</v>
      </c>
      <c r="G421" s="20" t="str">
        <v>鱼丸115</v>
      </c>
      <c r="H421" s="20" t="str">
        <v>生财有术</v>
      </c>
      <c r="I421" s="20">
        <v>0</v>
      </c>
      <c r="J421" s="20">
        <v>0</v>
      </c>
      <c r="K421" s="20" t="str">
        <v>-</v>
      </c>
      <c r="L421" s="20" t="str">
        <v>渠道_用户分销_陈雨杰,【9体142】,体验卡</v>
      </c>
      <c r="M421" s="20" t="str">
        <v>-</v>
      </c>
      <c r="N421" s="22">
        <v>46083.58362268518</v>
      </c>
      <c r="O421" s="20" t="str">
        <v>-</v>
      </c>
      <c r="P421" s="20" t="str">
        <v>其他渠道</v>
      </c>
      <c r="Q421" s="20" t="str">
        <v>扫描二维码</v>
      </c>
      <c r="R421" s="20" t="str">
        <v>o917H0kDi7ipzYpR6STnokG8urgU</v>
      </c>
      <c r="S421" s="20" t="str">
        <v>wmElzPCwAA5tWn3db2RfIPdryUojh6Ow</v>
      </c>
      <c r="T421" s="20" t="str">
        <v>-</v>
      </c>
      <c r="U421" s="20"/>
      <c r="V421" s="20"/>
      <c r="W421" s="20" t="str">
        <v>B0523_9572DEB353240B1B982B90DBDEDEAFBD5194F219CF554649F1C4F9C615435A82_D2064</v>
      </c>
      <c r="X421" s="20"/>
      <c r="Y421" s="20"/>
      <c r="Z421" s="20"/>
      <c r="AA421" s="20"/>
      <c r="AB421" s="20"/>
      <c r="AC421" s="20"/>
      <c r="AD421" s="20"/>
      <c r="AE421" s="20"/>
      <c r="AF421" s="20" t="str">
        <v>未知</v>
      </c>
      <c r="AG421" s="20" t="str">
        <v>-</v>
      </c>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t="str">
        <v>渠道_用户分销_陈雨杰</v>
      </c>
      <c r="CF421" s="20"/>
      <c r="CG421" s="20"/>
      <c r="CH421" s="20"/>
      <c r="CI421" s="20"/>
      <c r="CJ421" s="20"/>
      <c r="CK421" s="20"/>
      <c r="CL421" s="20"/>
      <c r="CM421" s="20"/>
      <c r="CN421" s="20"/>
      <c r="CO421" s="20"/>
      <c r="CP421" s="20"/>
      <c r="CQ421" s="20"/>
      <c r="CR421" s="20" t="str">
        <v>体验卡</v>
      </c>
      <c r="CS421" s="20"/>
      <c r="CT421" s="20" t="str">
        <v>【9体142】</v>
      </c>
      <c r="CU421" s="20"/>
      <c r="CV421" s="20"/>
      <c r="CW421" s="20"/>
      <c r="CX421" s="20"/>
      <c r="CY421" s="20"/>
      <c r="CZ421" s="20"/>
      <c r="DA421" s="20"/>
      <c r="DB421" s="20"/>
      <c r="DC421" s="20"/>
      <c r="DD421" s="20"/>
      <c r="DE421" s="20"/>
      <c r="DF421" s="20"/>
      <c r="DG421" s="20"/>
      <c r="DH421" s="20"/>
      <c r="DI421" s="20"/>
      <c r="DJ421" s="20"/>
      <c r="DK421" s="20"/>
      <c r="DL421" s="20"/>
      <c r="DM421" s="20"/>
      <c r="DN421" s="20"/>
      <c r="DO421" s="20"/>
      <c r="DP421" s="20"/>
      <c r="DQ421" s="20"/>
      <c r="DR421" s="20"/>
      <c r="DS421" s="20"/>
      <c r="DT421" s="20"/>
      <c r="DU421" s="20"/>
    </row>
    <row r="422">
      <c r="A422" s="20" t="str">
        <v>牛排</v>
      </c>
      <c r="B422" s="20" t="str">
        <v>问 【9体142】 牛排</v>
      </c>
      <c r="C422" s="20" t="str">
        <v>B0523_A740ED46CDAF939354AED5FE37D3675D5194F219CF554649F1C4F9C615435A82_D2064</v>
      </c>
      <c r="D422" s="20" t="str">
        <v>未流失</v>
      </c>
      <c r="E422" s="20"/>
      <c r="F422" s="20" t="str">
        <v>个人微信</v>
      </c>
      <c r="G422" s="20" t="str">
        <v>鱼丸115</v>
      </c>
      <c r="H422" s="20" t="str">
        <v>生财有术</v>
      </c>
      <c r="I422" s="20">
        <v>0</v>
      </c>
      <c r="J422" s="20">
        <v>0</v>
      </c>
      <c r="K422" s="20" t="str">
        <v>-</v>
      </c>
      <c r="L422" s="20" t="str">
        <v>问卷_已填,用户_增长期,体验营_直播,【9进142】,体验卡,【9体142】,渠道_鱼丸导流_沉寂非圈友</v>
      </c>
      <c r="M422" s="20" t="str">
        <v>-</v>
      </c>
      <c r="N422" s="22">
        <v>46083.596030092594</v>
      </c>
      <c r="O422" s="20" t="str">
        <v>-</v>
      </c>
      <c r="P422" s="20" t="str">
        <v>通过渠道码 24年沉寂非圈友召回鱼丸导流3.5 添加</v>
      </c>
      <c r="Q422" s="20" t="str">
        <v>扫描二维码</v>
      </c>
      <c r="R422" s="20" t="str">
        <v>o917H0gDs33JDjFxYHwJaZOJLLKk</v>
      </c>
      <c r="S422" s="20" t="str">
        <v>wmElzPCwAAdYirqYmboD9XJdE8HPDnyQ</v>
      </c>
      <c r="T422" s="20" t="str">
        <v>-</v>
      </c>
      <c r="U422" s="20"/>
      <c r="V422" s="20"/>
      <c r="W422" s="20" t="str">
        <v>B0523_A740ED46CDAF939354AED5FE37D3675D5194F219CF554649F1C4F9C615435A82_D2064</v>
      </c>
      <c r="X422" s="20"/>
      <c r="Y422" s="20"/>
      <c r="Z422" s="20"/>
      <c r="AA422" s="20"/>
      <c r="AB422" s="20"/>
      <c r="AC422" s="20"/>
      <c r="AD422" s="20"/>
      <c r="AE422" s="20"/>
      <c r="AF422" s="20" t="str">
        <v>未知</v>
      </c>
      <c r="AG422" s="20" t="str">
        <v>-</v>
      </c>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t="str">
        <v>用户_增长期</v>
      </c>
      <c r="CG422" s="20"/>
      <c r="CH422" s="20"/>
      <c r="CI422" s="20"/>
      <c r="CJ422" s="20"/>
      <c r="CK422" s="20"/>
      <c r="CL422" s="20" t="str">
        <v>【9进142】</v>
      </c>
      <c r="CM422" s="20"/>
      <c r="CN422" s="20"/>
      <c r="CO422" s="20"/>
      <c r="CP422" s="20" t="str">
        <v>问卷_已填</v>
      </c>
      <c r="CQ422" s="20"/>
      <c r="CR422" s="20" t="str">
        <v>体验卡</v>
      </c>
      <c r="CS422" s="20"/>
      <c r="CT422" s="20" t="str">
        <v>【9体142】</v>
      </c>
      <c r="CU422" s="20" t="str">
        <v>体验营_直播</v>
      </c>
      <c r="CV422" s="20" t="str">
        <v>渠道_鱼丸导流_沉寂非圈友</v>
      </c>
      <c r="CW422" s="20"/>
      <c r="CX422" s="20"/>
      <c r="CY422" s="20"/>
      <c r="CZ422" s="20"/>
      <c r="DA422" s="20"/>
      <c r="DB422" s="20"/>
      <c r="DC422" s="20"/>
      <c r="DD422" s="20"/>
      <c r="DE422" s="20"/>
      <c r="DF422" s="20"/>
      <c r="DG422" s="20"/>
      <c r="DH422" s="20"/>
      <c r="DI422" s="20"/>
      <c r="DJ422" s="20"/>
      <c r="DK422" s="20"/>
      <c r="DL422" s="20"/>
      <c r="DM422" s="20"/>
      <c r="DN422" s="20"/>
      <c r="DO422" s="20"/>
      <c r="DP422" s="20"/>
      <c r="DQ422" s="20"/>
      <c r="DR422" s="20"/>
      <c r="DS422" s="20"/>
      <c r="DT422" s="20"/>
      <c r="DU422" s="20"/>
    </row>
    <row r="423">
      <c r="A423" s="20" t="str">
        <v>遇鱼°</v>
      </c>
      <c r="B423" s="20" t="str">
        <v>【9体142】 遇鱼°</v>
      </c>
      <c r="C423" s="20" t="str">
        <v>B0523_0DDE0D4E09C0853B4090818060917E705194F219CF554649F1C4F9C615435A82_D2064</v>
      </c>
      <c r="D423" s="20" t="str">
        <v>未流失</v>
      </c>
      <c r="E423" s="22"/>
      <c r="F423" s="20" t="str">
        <v>个人微信</v>
      </c>
      <c r="G423" s="20" t="str">
        <v>鱼丸115</v>
      </c>
      <c r="H423" s="20" t="str">
        <v>生财有术</v>
      </c>
      <c r="I423" s="20">
        <v>0</v>
      </c>
      <c r="J423" s="20">
        <v>0</v>
      </c>
      <c r="K423" s="20" t="str">
        <v>-</v>
      </c>
      <c r="L423" s="20" t="str">
        <v>体验卡,【9体142】</v>
      </c>
      <c r="M423" s="20" t="str">
        <v>-</v>
      </c>
      <c r="N423" s="22">
        <v>46083.60197916667</v>
      </c>
      <c r="O423" s="20" t="str">
        <v>-</v>
      </c>
      <c r="P423" s="20" t="str">
        <v>-</v>
      </c>
      <c r="Q423" s="20" t="str">
        <v>名片分享</v>
      </c>
      <c r="R423" s="20" t="str">
        <v>o917H0nV-sONGNhpFklKZHEUZSW4</v>
      </c>
      <c r="S423" s="20" t="str">
        <v>wmElzPCwAAinQ_eKdc_LtZaCRbO5OtgQ</v>
      </c>
      <c r="T423" s="20" t="str">
        <v>-</v>
      </c>
      <c r="U423" s="20"/>
      <c r="V423" s="20"/>
      <c r="W423" s="20" t="str">
        <v>B0523_0DDE0D4E09C0853B4090818060917E705194F219CF554649F1C4F9C615435A82_D2064</v>
      </c>
      <c r="X423" s="20"/>
      <c r="Y423" s="20"/>
      <c r="Z423" s="20"/>
      <c r="AA423" s="20"/>
      <c r="AB423" s="20"/>
      <c r="AC423" s="20"/>
      <c r="AD423" s="20"/>
      <c r="AE423" s="20"/>
      <c r="AF423" s="20" t="str">
        <v>未知</v>
      </c>
      <c r="AG423" s="20" t="str">
        <v>-</v>
      </c>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c r="CL423" s="20"/>
      <c r="CM423" s="20"/>
      <c r="CN423" s="20"/>
      <c r="CO423" s="20"/>
      <c r="CP423" s="20"/>
      <c r="CQ423" s="20"/>
      <c r="CR423" s="20" t="str">
        <v>体验卡</v>
      </c>
      <c r="CS423" s="20"/>
      <c r="CT423" s="20" t="str">
        <v>【9体142】</v>
      </c>
      <c r="CU423" s="20"/>
      <c r="CV423" s="20"/>
      <c r="CW423" s="20"/>
      <c r="CX423" s="20"/>
      <c r="CY423" s="20"/>
      <c r="CZ423" s="20"/>
      <c r="DA423" s="20"/>
      <c r="DB423" s="20"/>
      <c r="DC423" s="20"/>
      <c r="DD423" s="20"/>
      <c r="DE423" s="20"/>
      <c r="DF423" s="20"/>
      <c r="DG423" s="20"/>
      <c r="DH423" s="20"/>
      <c r="DI423" s="20"/>
      <c r="DJ423" s="20"/>
      <c r="DK423" s="20"/>
      <c r="DL423" s="20"/>
      <c r="DM423" s="20"/>
      <c r="DN423" s="20"/>
      <c r="DO423" s="20"/>
      <c r="DP423" s="20"/>
      <c r="DQ423" s="20"/>
      <c r="DR423" s="20"/>
      <c r="DS423" s="20"/>
      <c r="DT423" s="20"/>
      <c r="DU423" s="20"/>
    </row>
    <row r="424">
      <c r="A424" s="20" t="str">
        <v>Jenny平书</v>
      </c>
      <c r="B424" s="20" t="str">
        <v>【9体142】 Jenny平书</v>
      </c>
      <c r="C424" s="20" t="str">
        <v>B0523_25855AC10AE4B3A1811D52B02845AC205194F219CF554649F1C4F9C615435A82_D2064</v>
      </c>
      <c r="D424" s="20" t="str">
        <v>未流失</v>
      </c>
      <c r="E424" s="22"/>
      <c r="F424" s="20" t="str">
        <v>个人微信</v>
      </c>
      <c r="G424" s="20" t="str">
        <v>鱼丸115</v>
      </c>
      <c r="H424" s="20" t="str">
        <v>生财有术</v>
      </c>
      <c r="I424" s="20">
        <v>0</v>
      </c>
      <c r="J424" s="20">
        <v>0</v>
      </c>
      <c r="K424" s="20" t="str">
        <v>-</v>
      </c>
      <c r="L424" s="20" t="str">
        <v>【9体142】,渠道_公众号_关注后+关键词,体验营_直播,体验卡</v>
      </c>
      <c r="M424" s="20" t="str">
        <v>-</v>
      </c>
      <c r="N424" s="22">
        <v>46083.61325231481</v>
      </c>
      <c r="O424" s="20" t="str">
        <v>-</v>
      </c>
      <c r="P424" s="20" t="str">
        <v>通过渠道码 公众号-关注后参与+关键词回复 添加</v>
      </c>
      <c r="Q424" s="20" t="str">
        <v>扫描二维码</v>
      </c>
      <c r="R424" s="20" t="str">
        <v>o917H0oXvmiIOvkg1gZ_PVHu_oQw</v>
      </c>
      <c r="S424" s="20" t="str">
        <v>wmElzPCwAANbm5_dHGfsZP_1RpTuAMnA</v>
      </c>
      <c r="T424" s="20" t="str">
        <v>-</v>
      </c>
      <c r="U424" s="20"/>
      <c r="V424" s="20"/>
      <c r="W424" s="20" t="str">
        <v>B0523_25855AC10AE4B3A1811D52B02845AC205194F219CF554649F1C4F9C615435A82_D2064</v>
      </c>
      <c r="X424" s="20"/>
      <c r="Y424" s="20"/>
      <c r="Z424" s="20"/>
      <c r="AA424" s="20"/>
      <c r="AB424" s="20"/>
      <c r="AC424" s="20"/>
      <c r="AD424" s="20"/>
      <c r="AE424" s="20"/>
      <c r="AF424" s="20" t="str">
        <v>未知</v>
      </c>
      <c r="AG424" s="20" t="str">
        <v>-</v>
      </c>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0"/>
      <c r="CQ424" s="20"/>
      <c r="CR424" s="20" t="str">
        <v>体验卡</v>
      </c>
      <c r="CS424" s="20"/>
      <c r="CT424" s="20" t="str">
        <v>【9体142】</v>
      </c>
      <c r="CU424" s="20" t="str">
        <v>体验营_直播</v>
      </c>
      <c r="CV424" s="20" t="str">
        <v>渠道_公众号_关注后+关键词</v>
      </c>
      <c r="CW424" s="20"/>
      <c r="CX424" s="20"/>
      <c r="CY424" s="20"/>
      <c r="CZ424" s="20"/>
      <c r="DA424" s="20"/>
      <c r="DB424" s="20"/>
      <c r="DC424" s="20"/>
      <c r="DD424" s="20"/>
      <c r="DE424" s="20"/>
      <c r="DF424" s="20"/>
      <c r="DG424" s="20"/>
      <c r="DH424" s="20"/>
      <c r="DI424" s="20"/>
      <c r="DJ424" s="20"/>
      <c r="DK424" s="20"/>
      <c r="DL424" s="20"/>
      <c r="DM424" s="20"/>
      <c r="DN424" s="20"/>
      <c r="DO424" s="20"/>
      <c r="DP424" s="20"/>
      <c r="DQ424" s="20"/>
      <c r="DR424" s="20"/>
      <c r="DS424" s="20"/>
      <c r="DT424" s="20"/>
      <c r="DU424" s="20"/>
    </row>
    <row r="425">
      <c r="A425" s="20" t="str">
        <v>爱吃零食的韩嘻嘻</v>
      </c>
      <c r="B425" s="20" t="str">
        <v>【9体142】 爱吃零食的韩嘻嘻</v>
      </c>
      <c r="C425" s="20" t="str">
        <v>B0523_676E348AC2DE1B8EC45FE458D1A9D9D75194F219CF554649F1C4F9C615435A82_D2064</v>
      </c>
      <c r="D425" s="20" t="str">
        <v>未流失</v>
      </c>
      <c r="E425" s="20"/>
      <c r="F425" s="20" t="str">
        <v>个人微信</v>
      </c>
      <c r="G425" s="20" t="str">
        <v>鱼丸115</v>
      </c>
      <c r="H425" s="20" t="str">
        <v>生财有术</v>
      </c>
      <c r="I425" s="20">
        <v>0</v>
      </c>
      <c r="J425" s="20">
        <v>0</v>
      </c>
      <c r="K425" s="20" t="str">
        <v>-</v>
      </c>
      <c r="L425" s="20" t="str">
        <v>渠道_用户分销_莹火虫💋,体验卡,【9进142】,【9体142】,用户_新手期</v>
      </c>
      <c r="M425" s="20" t="str">
        <v>-</v>
      </c>
      <c r="N425" s="22">
        <v>46083.63744212963</v>
      </c>
      <c r="O425" s="20" t="str">
        <v>-</v>
      </c>
      <c r="P425" s="20" t="str">
        <v>其他渠道</v>
      </c>
      <c r="Q425" s="20" t="str">
        <v>扫描二维码</v>
      </c>
      <c r="R425" s="20" t="str">
        <v>o917H0lHz7aLyCfE9ygVHNRHVrc8</v>
      </c>
      <c r="S425" s="20" t="str">
        <v>wmElzPCwAArmowSiCNzQtoKxqFIQuOKg</v>
      </c>
      <c r="T425" s="20" t="str">
        <v>-</v>
      </c>
      <c r="U425" s="20"/>
      <c r="V425" s="20"/>
      <c r="W425" s="20" t="str">
        <v>B0523_676E348AC2DE1B8EC45FE458D1A9D9D75194F219CF554649F1C4F9C615435A82_D2064</v>
      </c>
      <c r="X425" s="20"/>
      <c r="Y425" s="20"/>
      <c r="Z425" s="20"/>
      <c r="AA425" s="20"/>
      <c r="AB425" s="20"/>
      <c r="AC425" s="20"/>
      <c r="AD425" s="20"/>
      <c r="AE425" s="20"/>
      <c r="AF425" s="20" t="str">
        <v>未知</v>
      </c>
      <c r="AG425" s="20" t="str">
        <v>-</v>
      </c>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t="str">
        <v>渠道_用户分销_莹火虫💋</v>
      </c>
      <c r="CF425" s="20" t="str">
        <v>用户_新手期</v>
      </c>
      <c r="CG425" s="20"/>
      <c r="CH425" s="20"/>
      <c r="CI425" s="20"/>
      <c r="CJ425" s="20"/>
      <c r="CK425" s="20"/>
      <c r="CL425" s="20" t="str">
        <v>【9进142】</v>
      </c>
      <c r="CM425" s="20"/>
      <c r="CN425" s="20"/>
      <c r="CO425" s="20"/>
      <c r="CP425" s="20"/>
      <c r="CQ425" s="20"/>
      <c r="CR425" s="20" t="str">
        <v>体验卡</v>
      </c>
      <c r="CS425" s="20"/>
      <c r="CT425" s="20" t="str">
        <v>【9体142】</v>
      </c>
      <c r="CU425" s="20"/>
      <c r="CV425" s="20"/>
      <c r="CW425" s="20"/>
      <c r="CX425" s="20"/>
      <c r="CY425" s="20"/>
      <c r="CZ425" s="20"/>
      <c r="DA425" s="20"/>
      <c r="DB425" s="20"/>
      <c r="DC425" s="20"/>
      <c r="DD425" s="20"/>
      <c r="DE425" s="20"/>
      <c r="DF425" s="20"/>
      <c r="DG425" s="20"/>
      <c r="DH425" s="20"/>
      <c r="DI425" s="20"/>
      <c r="DJ425" s="20"/>
      <c r="DK425" s="20"/>
      <c r="DL425" s="20"/>
      <c r="DM425" s="20"/>
      <c r="DN425" s="20"/>
      <c r="DO425" s="20"/>
      <c r="DP425" s="20"/>
      <c r="DQ425" s="20"/>
      <c r="DR425" s="20"/>
      <c r="DS425" s="20"/>
      <c r="DT425" s="20"/>
      <c r="DU425" s="20"/>
    </row>
    <row r="426">
      <c r="A426" s="20" t="str">
        <v>已</v>
      </c>
      <c r="B426" s="20" t="str">
        <v>败【9体142】 已</v>
      </c>
      <c r="C426" s="20" t="str">
        <v>B0523_3F5A4AC5BCC43F101626049E1AC36FD95194F219CF554649F1C4F9C615435A82_D2064</v>
      </c>
      <c r="D426" s="20" t="str">
        <v>未流失</v>
      </c>
      <c r="E426" s="22"/>
      <c r="F426" s="20" t="str">
        <v>个人微信</v>
      </c>
      <c r="G426" s="20" t="str">
        <v>鱼丸115</v>
      </c>
      <c r="H426" s="20" t="str">
        <v>生财有术</v>
      </c>
      <c r="I426" s="20">
        <v>0</v>
      </c>
      <c r="J426" s="20">
        <v>0</v>
      </c>
      <c r="K426" s="20" t="str">
        <v>-</v>
      </c>
      <c r="L426" s="20" t="str">
        <v>【9进142】,【9体142】,体验营_直播,渠道_公众号_关注后+关键词</v>
      </c>
      <c r="M426" s="20" t="str">
        <v>-</v>
      </c>
      <c r="N426" s="22">
        <v>46083.65288194444</v>
      </c>
      <c r="O426" s="20" t="str">
        <v>-</v>
      </c>
      <c r="P426" s="20" t="str">
        <v>通过渠道码 公众号-关注后参与+关键词回复 添加</v>
      </c>
      <c r="Q426" s="20" t="str">
        <v>扫描二维码</v>
      </c>
      <c r="R426" s="20" t="str">
        <v>o917H0lwYkR_ZOTvhOjfvLt3ONfs</v>
      </c>
      <c r="S426" s="20" t="str">
        <v>wmElzPCwAAJtMuJaXM8KFpat54loJzkg</v>
      </c>
      <c r="T426" s="20" t="str">
        <v>-</v>
      </c>
      <c r="U426" s="20"/>
      <c r="V426" s="20"/>
      <c r="W426" s="20" t="str">
        <v>B0523_3F5A4AC5BCC43F101626049E1AC36FD95194F219CF554649F1C4F9C615435A82_D2064</v>
      </c>
      <c r="X426" s="20"/>
      <c r="Y426" s="20"/>
      <c r="Z426" s="20"/>
      <c r="AA426" s="20"/>
      <c r="AB426" s="20"/>
      <c r="AC426" s="20"/>
      <c r="AD426" s="20"/>
      <c r="AE426" s="20"/>
      <c r="AF426" s="20" t="str">
        <v>未知</v>
      </c>
      <c r="AG426" s="20" t="str">
        <v>-</v>
      </c>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c r="CL426" s="20" t="str">
        <v>【9进142】</v>
      </c>
      <c r="CM426" s="20"/>
      <c r="CN426" s="20"/>
      <c r="CO426" s="20"/>
      <c r="CP426" s="20"/>
      <c r="CQ426" s="20"/>
      <c r="CR426" s="20"/>
      <c r="CS426" s="20"/>
      <c r="CT426" s="20" t="str">
        <v>【9体142】</v>
      </c>
      <c r="CU426" s="20" t="str">
        <v>体验营_直播</v>
      </c>
      <c r="CV426" s="20" t="str">
        <v>渠道_公众号_关注后+关键词</v>
      </c>
      <c r="CW426" s="20"/>
      <c r="CX426" s="20"/>
      <c r="CY426" s="20"/>
      <c r="CZ426" s="20"/>
      <c r="DA426" s="20"/>
      <c r="DB426" s="20"/>
      <c r="DC426" s="20"/>
      <c r="DD426" s="20"/>
      <c r="DE426" s="20"/>
      <c r="DF426" s="20"/>
      <c r="DG426" s="20"/>
      <c r="DH426" s="20"/>
      <c r="DI426" s="20"/>
      <c r="DJ426" s="20"/>
      <c r="DK426" s="20"/>
      <c r="DL426" s="20"/>
      <c r="DM426" s="20"/>
      <c r="DN426" s="20"/>
      <c r="DO426" s="20"/>
      <c r="DP426" s="20"/>
      <c r="DQ426" s="20"/>
      <c r="DR426" s="20"/>
      <c r="DS426" s="20"/>
      <c r="DT426" s="20"/>
      <c r="DU426" s="20"/>
    </row>
    <row r="427">
      <c r="A427" s="20" t="str">
        <v>北斗七行</v>
      </c>
      <c r="B427" s="20" t="str">
        <v>【9体142】 北斗七行</v>
      </c>
      <c r="C427" s="20" t="str">
        <v>B0523_E68A27EF2204AF964673FED0AD4E8D095194F219CF554649F1C4F9C615435A82_D2064</v>
      </c>
      <c r="D427" s="20" t="str">
        <v>未流失</v>
      </c>
      <c r="E427" s="22"/>
      <c r="F427" s="20" t="str">
        <v>个人微信</v>
      </c>
      <c r="G427" s="20" t="str">
        <v>鱼丸115</v>
      </c>
      <c r="H427" s="20" t="str">
        <v>生财有术</v>
      </c>
      <c r="I427" s="20">
        <v>0</v>
      </c>
      <c r="J427" s="20">
        <v>0</v>
      </c>
      <c r="K427" s="20" t="str">
        <v>-</v>
      </c>
      <c r="L427" s="20" t="str">
        <v>体验卡,渠道_公众号_文章导流(文末),【9体142】</v>
      </c>
      <c r="M427" s="20" t="str">
        <v>-</v>
      </c>
      <c r="N427" s="22">
        <v>46083.65336805556</v>
      </c>
      <c r="O427" s="20" t="str">
        <v>-</v>
      </c>
      <c r="P427" s="20" t="str">
        <v>通过渠道码 公众号-文章导流(文末)_周四 添加</v>
      </c>
      <c r="Q427" s="20" t="str">
        <v>扫描二维码</v>
      </c>
      <c r="R427" s="20" t="str">
        <v>o917H0qCJUV3BjaQQPTp2VYBTjqQ</v>
      </c>
      <c r="S427" s="20" t="str">
        <v>wmElzPCwAAD35SY0Ergks0tIfVtEs3LA</v>
      </c>
      <c r="T427" s="20" t="str">
        <v>-</v>
      </c>
      <c r="U427" s="20"/>
      <c r="V427" s="20"/>
      <c r="W427" s="20" t="str">
        <v>B0523_E68A27EF2204AF964673FED0AD4E8D095194F219CF554649F1C4F9C615435A82_D2064</v>
      </c>
      <c r="X427" s="20"/>
      <c r="Y427" s="20"/>
      <c r="Z427" s="20"/>
      <c r="AA427" s="20"/>
      <c r="AB427" s="20"/>
      <c r="AC427" s="20"/>
      <c r="AD427" s="20"/>
      <c r="AE427" s="20"/>
      <c r="AF427" s="20" t="str">
        <v>未知</v>
      </c>
      <c r="AG427" s="20" t="str">
        <v>-</v>
      </c>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c r="CL427" s="20"/>
      <c r="CM427" s="20"/>
      <c r="CN427" s="20"/>
      <c r="CO427" s="20"/>
      <c r="CP427" s="20"/>
      <c r="CQ427" s="20"/>
      <c r="CR427" s="20" t="str">
        <v>体验卡</v>
      </c>
      <c r="CS427" s="20"/>
      <c r="CT427" s="20" t="str">
        <v>【9体142】</v>
      </c>
      <c r="CU427" s="20"/>
      <c r="CV427" s="20" t="str">
        <v>渠道_公众号_文章导流(文末)</v>
      </c>
      <c r="CW427" s="20"/>
      <c r="CX427" s="20"/>
      <c r="CY427" s="20"/>
      <c r="CZ427" s="20"/>
      <c r="DA427" s="20"/>
      <c r="DB427" s="20"/>
      <c r="DC427" s="20"/>
      <c r="DD427" s="20"/>
      <c r="DE427" s="20"/>
      <c r="DF427" s="20"/>
      <c r="DG427" s="20"/>
      <c r="DH427" s="20"/>
      <c r="DI427" s="20"/>
      <c r="DJ427" s="20"/>
      <c r="DK427" s="20"/>
      <c r="DL427" s="20"/>
      <c r="DM427" s="20"/>
      <c r="DN427" s="20"/>
      <c r="DO427" s="20"/>
      <c r="DP427" s="20"/>
      <c r="DQ427" s="20"/>
      <c r="DR427" s="20"/>
      <c r="DS427" s="20"/>
      <c r="DT427" s="20"/>
      <c r="DU427" s="20"/>
    </row>
    <row r="428">
      <c r="A428" s="20" t="str">
        <v>麟龙运营王宏博16770666676</v>
      </c>
      <c r="B428" s="20" t="str">
        <v>问 【9体142】 麟龙运营王宏博167</v>
      </c>
      <c r="C428" s="20" t="str">
        <v>B0523_C54D170B92E7AEE88D689B86641F6FD85194F219CF554649F1C4F9C615435A82_D2064</v>
      </c>
      <c r="D428" s="20" t="str">
        <v>未流失</v>
      </c>
      <c r="E428" s="22"/>
      <c r="F428" s="20" t="str">
        <v>个人微信</v>
      </c>
      <c r="G428" s="20" t="str">
        <v>鱼丸115</v>
      </c>
      <c r="H428" s="20" t="str">
        <v>生财有术</v>
      </c>
      <c r="I428" s="20">
        <v>0</v>
      </c>
      <c r="J428" s="20">
        <v>0</v>
      </c>
      <c r="K428" s="20" t="str">
        <v>-</v>
      </c>
      <c r="L428" s="20" t="str">
        <v>体验卡,【9体142】,渠道_公众号_文章导流(文末),【9进142】,用户_增长期,问卷_已填</v>
      </c>
      <c r="M428" s="20" t="str">
        <v>-</v>
      </c>
      <c r="N428" s="22">
        <v>46083.65400462963</v>
      </c>
      <c r="O428" s="20" t="str">
        <v>-</v>
      </c>
      <c r="P428" s="20" t="str">
        <v>通过渠道码 公众号-文章导流(文末)_周二 添加</v>
      </c>
      <c r="Q428" s="20" t="str">
        <v>扫描二维码</v>
      </c>
      <c r="R428" s="20" t="str">
        <v>o917H0rDB1D7ekZCIDSfhezMkaXA</v>
      </c>
      <c r="S428" s="20" t="str">
        <v>wmElzPCwAAG2gM9G6y8zKZF11noNjxpg</v>
      </c>
      <c r="T428" s="20" t="str">
        <v>-</v>
      </c>
      <c r="U428" s="20"/>
      <c r="V428" s="20"/>
      <c r="W428" s="20" t="str">
        <v>B0523_C54D170B92E7AEE88D689B86641F6FD85194F219CF554649F1C4F9C615435A82_D2064</v>
      </c>
      <c r="X428" s="20"/>
      <c r="Y428" s="20"/>
      <c r="Z428" s="20"/>
      <c r="AA428" s="20"/>
      <c r="AB428" s="20"/>
      <c r="AC428" s="20"/>
      <c r="AD428" s="20"/>
      <c r="AE428" s="20"/>
      <c r="AF428" s="20" t="str">
        <v>未知</v>
      </c>
      <c r="AG428" s="20" t="str">
        <v>-</v>
      </c>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t="str">
        <v>用户_增长期</v>
      </c>
      <c r="CG428" s="20"/>
      <c r="CH428" s="20"/>
      <c r="CI428" s="20"/>
      <c r="CJ428" s="20"/>
      <c r="CK428" s="20"/>
      <c r="CL428" s="20" t="str">
        <v>【9进142】</v>
      </c>
      <c r="CM428" s="20"/>
      <c r="CN428" s="20"/>
      <c r="CO428" s="20"/>
      <c r="CP428" s="20" t="str">
        <v>问卷_已填</v>
      </c>
      <c r="CQ428" s="20"/>
      <c r="CR428" s="20" t="str">
        <v>体验卡</v>
      </c>
      <c r="CS428" s="20"/>
      <c r="CT428" s="20" t="str">
        <v>【9体142】</v>
      </c>
      <c r="CU428" s="20"/>
      <c r="CV428" s="20" t="str">
        <v>渠道_公众号_文章导流(文末)</v>
      </c>
      <c r="CW428" s="20"/>
      <c r="CX428" s="20"/>
      <c r="CY428" s="20"/>
      <c r="CZ428" s="20"/>
      <c r="DA428" s="20"/>
      <c r="DB428" s="20"/>
      <c r="DC428" s="20"/>
      <c r="DD428" s="20"/>
      <c r="DE428" s="20"/>
      <c r="DF428" s="20"/>
      <c r="DG428" s="20"/>
      <c r="DH428" s="20"/>
      <c r="DI428" s="20"/>
      <c r="DJ428" s="20"/>
      <c r="DK428" s="20"/>
      <c r="DL428" s="20"/>
      <c r="DM428" s="20"/>
      <c r="DN428" s="20"/>
      <c r="DO428" s="20"/>
      <c r="DP428" s="20"/>
      <c r="DQ428" s="20"/>
      <c r="DR428" s="20"/>
      <c r="DS428" s="20"/>
      <c r="DT428" s="20"/>
      <c r="DU428" s="20"/>
    </row>
    <row r="429">
      <c r="A429" s="20" t="str">
        <v>麦麦</v>
      </c>
      <c r="B429" s="20" t="str">
        <v>【9体142】 麦麦</v>
      </c>
      <c r="C429" s="20" t="str">
        <v>B0523_F494B19B849E74E268B84F7C570BEADB5194F219CF554649F1C4F9C615435A82_D2064</v>
      </c>
      <c r="D429" s="20" t="str">
        <v>未流失</v>
      </c>
      <c r="E429" s="22"/>
      <c r="F429" s="20" t="str">
        <v>个人微信</v>
      </c>
      <c r="G429" s="20" t="str">
        <v>鱼丸115</v>
      </c>
      <c r="H429" s="20" t="str">
        <v>生财有术</v>
      </c>
      <c r="I429" s="20">
        <v>0</v>
      </c>
      <c r="J429" s="20">
        <v>0</v>
      </c>
      <c r="K429" s="20" t="str">
        <v>-</v>
      </c>
      <c r="L429" s="20" t="str">
        <v>渠道_用户分销_超级个体张老板,体验卡,【9体142】</v>
      </c>
      <c r="M429" s="20" t="str">
        <v>-</v>
      </c>
      <c r="N429" s="22">
        <v>46083.65491898148</v>
      </c>
      <c r="O429" s="20" t="str">
        <v>-</v>
      </c>
      <c r="P429" s="20" t="str">
        <v>其他渠道</v>
      </c>
      <c r="Q429" s="20" t="str">
        <v>扫描二维码</v>
      </c>
      <c r="R429" s="20" t="str">
        <v>o917H0jJW8kCsW9dbWQTKaCezR5M</v>
      </c>
      <c r="S429" s="20" t="str">
        <v>wmElzPCwAA6nER5xXCn6xXLw2PdX0nPw</v>
      </c>
      <c r="T429" s="20" t="str">
        <v>-</v>
      </c>
      <c r="U429" s="20"/>
      <c r="V429" s="20"/>
      <c r="W429" s="20" t="str">
        <v>B0523_F494B19B849E74E268B84F7C570BEADB5194F219CF554649F1C4F9C615435A82_D2064</v>
      </c>
      <c r="X429" s="20"/>
      <c r="Y429" s="20"/>
      <c r="Z429" s="20"/>
      <c r="AA429" s="20"/>
      <c r="AB429" s="20"/>
      <c r="AC429" s="20"/>
      <c r="AD429" s="20"/>
      <c r="AE429" s="20"/>
      <c r="AF429" s="20" t="str">
        <v>未知</v>
      </c>
      <c r="AG429" s="20" t="str">
        <v>-</v>
      </c>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t="str">
        <v>渠道_用户分销_超级个体张老板</v>
      </c>
      <c r="CF429" s="20"/>
      <c r="CG429" s="20"/>
      <c r="CH429" s="20"/>
      <c r="CI429" s="20"/>
      <c r="CJ429" s="20"/>
      <c r="CK429" s="20"/>
      <c r="CL429" s="20"/>
      <c r="CM429" s="20"/>
      <c r="CN429" s="20"/>
      <c r="CO429" s="20"/>
      <c r="CP429" s="20"/>
      <c r="CQ429" s="20"/>
      <c r="CR429" s="20" t="str">
        <v>体验卡</v>
      </c>
      <c r="CS429" s="20"/>
      <c r="CT429" s="20" t="str">
        <v>【9体142】</v>
      </c>
      <c r="CU429" s="20"/>
      <c r="CV429" s="20"/>
      <c r="CW429" s="20"/>
      <c r="CX429" s="20"/>
      <c r="CY429" s="20"/>
      <c r="CZ429" s="20"/>
      <c r="DA429" s="20"/>
      <c r="DB429" s="20"/>
      <c r="DC429" s="20"/>
      <c r="DD429" s="20"/>
      <c r="DE429" s="20"/>
      <c r="DF429" s="20"/>
      <c r="DG429" s="20"/>
      <c r="DH429" s="20"/>
      <c r="DI429" s="20"/>
      <c r="DJ429" s="20"/>
      <c r="DK429" s="20"/>
      <c r="DL429" s="20"/>
      <c r="DM429" s="20"/>
      <c r="DN429" s="20"/>
      <c r="DO429" s="20"/>
      <c r="DP429" s="20"/>
      <c r="DQ429" s="20"/>
      <c r="DR429" s="20"/>
      <c r="DS429" s="20"/>
      <c r="DT429" s="20"/>
      <c r="DU429" s="20"/>
    </row>
    <row r="430">
      <c r="A430" s="20" t="str">
        <v>淮南</v>
      </c>
      <c r="B430" s="20" t="str">
        <v>【9体142】 淮南</v>
      </c>
      <c r="C430" s="20" t="str">
        <v>B0523_EBED42CEBBAF378893AEE785D1651BEC5194F219CF554649F1C4F9C615435A82_D2064</v>
      </c>
      <c r="D430" s="20" t="str">
        <v>未流失</v>
      </c>
      <c r="E430" s="20"/>
      <c r="F430" s="20" t="str">
        <v>个人微信</v>
      </c>
      <c r="G430" s="20" t="str">
        <v>鱼丸115</v>
      </c>
      <c r="H430" s="20" t="str">
        <v>生财有术</v>
      </c>
      <c r="I430" s="20">
        <v>0</v>
      </c>
      <c r="J430" s="20">
        <v>0</v>
      </c>
      <c r="K430" s="20" t="str">
        <v>-</v>
      </c>
      <c r="L430" s="20" t="str">
        <v>渠道_知识星球_搜索引擎,【9体142】,体验营_直播</v>
      </c>
      <c r="M430" s="20" t="str">
        <v>-</v>
      </c>
      <c r="N430" s="22">
        <v>46083.65605324074</v>
      </c>
      <c r="O430" s="20" t="str">
        <v>-</v>
      </c>
      <c r="P430" s="20" t="str">
        <v>通过渠道码 知识星球-搜索引擎 添加</v>
      </c>
      <c r="Q430" s="20" t="str">
        <v>扫描二维码</v>
      </c>
      <c r="R430" s="20" t="str">
        <v>o917H0sdFtQCFijF4lbeG7fWZfh4</v>
      </c>
      <c r="S430" s="20" t="str">
        <v>wmElzPCwAAfxhx_4Y3FZBIf701nIxIuA</v>
      </c>
      <c r="T430" s="20" t="str">
        <v>-</v>
      </c>
      <c r="U430" s="20"/>
      <c r="V430" s="20"/>
      <c r="W430" s="20" t="str">
        <v>B0523_EBED42CEBBAF378893AEE785D1651BEC5194F219CF554649F1C4F9C615435A82_D2064</v>
      </c>
      <c r="X430" s="20"/>
      <c r="Y430" s="20"/>
      <c r="Z430" s="20"/>
      <c r="AA430" s="20"/>
      <c r="AB430" s="20"/>
      <c r="AC430" s="20"/>
      <c r="AD430" s="20"/>
      <c r="AE430" s="20"/>
      <c r="AF430" s="20" t="str">
        <v>未知</v>
      </c>
      <c r="AG430" s="20" t="str">
        <v>-</v>
      </c>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c r="CL430" s="20"/>
      <c r="CM430" s="20"/>
      <c r="CN430" s="20"/>
      <c r="CO430" s="20"/>
      <c r="CP430" s="20"/>
      <c r="CQ430" s="20"/>
      <c r="CR430" s="20"/>
      <c r="CS430" s="20"/>
      <c r="CT430" s="20" t="str">
        <v>【9体142】</v>
      </c>
      <c r="CU430" s="20" t="str">
        <v>体验营_直播</v>
      </c>
      <c r="CV430" s="20" t="str">
        <v>渠道_知识星球_搜索引擎</v>
      </c>
      <c r="CW430" s="20"/>
      <c r="CX430" s="20"/>
      <c r="CY430" s="20"/>
      <c r="CZ430" s="20"/>
      <c r="DA430" s="20"/>
      <c r="DB430" s="20"/>
      <c r="DC430" s="20"/>
      <c r="DD430" s="20"/>
      <c r="DE430" s="20"/>
      <c r="DF430" s="20"/>
      <c r="DG430" s="20"/>
      <c r="DH430" s="20"/>
      <c r="DI430" s="20"/>
      <c r="DJ430" s="20"/>
      <c r="DK430" s="20"/>
      <c r="DL430" s="20"/>
      <c r="DM430" s="20"/>
      <c r="DN430" s="20"/>
      <c r="DO430" s="20"/>
      <c r="DP430" s="20"/>
      <c r="DQ430" s="20"/>
      <c r="DR430" s="20"/>
      <c r="DS430" s="20"/>
      <c r="DT430" s="20"/>
      <c r="DU430" s="20"/>
    </row>
    <row r="431">
      <c r="A431" s="20" t="str">
        <v>回来</v>
      </c>
      <c r="B431" s="20" t="str">
        <v>注意【9体142】 回来</v>
      </c>
      <c r="C431" s="20" t="str">
        <v>B0523_CA2D09B3B9A70601F1474E87EA89FBEE5194F219CF554649F1C4F9C615435A82_D2064</v>
      </c>
      <c r="D431" s="20" t="str">
        <v>未流失</v>
      </c>
      <c r="E431" s="20"/>
      <c r="F431" s="20" t="str">
        <v>个人微信</v>
      </c>
      <c r="G431" s="20" t="str">
        <v>鱼丸115</v>
      </c>
      <c r="H431" s="20" t="str">
        <v>生财有术</v>
      </c>
      <c r="I431" s="20">
        <v>0</v>
      </c>
      <c r="J431" s="20">
        <v>0</v>
      </c>
      <c r="K431" s="20" t="str">
        <v>-</v>
      </c>
      <c r="L431" s="20" t="str">
        <v>【9体142】,渠道_用户分销_苏晚不晚</v>
      </c>
      <c r="M431" s="20" t="str">
        <v>-</v>
      </c>
      <c r="N431" s="22">
        <v>46083.65913194444</v>
      </c>
      <c r="O431" s="20" t="str">
        <v>-</v>
      </c>
      <c r="P431" s="20" t="str">
        <v>其他渠道</v>
      </c>
      <c r="Q431" s="20" t="str">
        <v>扫描二维码</v>
      </c>
      <c r="R431" s="20" t="str">
        <v>o917H0kA51CKXvQ0wMu7CvjFi01o</v>
      </c>
      <c r="S431" s="20" t="str">
        <v>wmElzPCwAA65XgZKveT7HFw1XQhzOUUw</v>
      </c>
      <c r="T431" s="20" t="str">
        <v>-</v>
      </c>
      <c r="U431" s="20"/>
      <c r="V431" s="20"/>
      <c r="W431" s="20" t="str">
        <v>B0523_CA2D09B3B9A70601F1474E87EA89FBEE5194F219CF554649F1C4F9C615435A82_D2064</v>
      </c>
      <c r="X431" s="20"/>
      <c r="Y431" s="20"/>
      <c r="Z431" s="20"/>
      <c r="AA431" s="20"/>
      <c r="AB431" s="20"/>
      <c r="AC431" s="20"/>
      <c r="AD431" s="20"/>
      <c r="AE431" s="20"/>
      <c r="AF431" s="20" t="str">
        <v>未知</v>
      </c>
      <c r="AG431" s="20" t="str">
        <v>-</v>
      </c>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t="str">
        <v>渠道_用户分销_苏晚不晚</v>
      </c>
      <c r="CF431" s="20"/>
      <c r="CG431" s="20"/>
      <c r="CH431" s="20"/>
      <c r="CI431" s="20"/>
      <c r="CJ431" s="20"/>
      <c r="CK431" s="20"/>
      <c r="CL431" s="20"/>
      <c r="CM431" s="20"/>
      <c r="CN431" s="20"/>
      <c r="CO431" s="20"/>
      <c r="CP431" s="20"/>
      <c r="CQ431" s="20"/>
      <c r="CR431" s="20"/>
      <c r="CS431" s="20"/>
      <c r="CT431" s="20" t="str">
        <v>【9体142】</v>
      </c>
      <c r="CU431" s="20"/>
      <c r="CV431" s="20"/>
      <c r="CW431" s="20"/>
      <c r="CX431" s="20"/>
      <c r="CY431" s="20"/>
      <c r="CZ431" s="20"/>
      <c r="DA431" s="20"/>
      <c r="DB431" s="20"/>
      <c r="DC431" s="20"/>
      <c r="DD431" s="20"/>
      <c r="DE431" s="20"/>
      <c r="DF431" s="20"/>
      <c r="DG431" s="20"/>
      <c r="DH431" s="20"/>
      <c r="DI431" s="20"/>
      <c r="DJ431" s="20"/>
      <c r="DK431" s="20"/>
      <c r="DL431" s="20"/>
      <c r="DM431" s="20"/>
      <c r="DN431" s="20"/>
      <c r="DO431" s="20"/>
      <c r="DP431" s="20"/>
      <c r="DQ431" s="20"/>
      <c r="DR431" s="20"/>
      <c r="DS431" s="20"/>
      <c r="DT431" s="20"/>
      <c r="DU431" s="20"/>
    </row>
    <row r="432">
      <c r="A432" s="20" t="str">
        <v>慧</v>
      </c>
      <c r="B432" s="20" t="str">
        <v>【9体142】 慧</v>
      </c>
      <c r="C432" s="20" t="str">
        <v>B0523_6C708E179487E877805B4B6A3C4E57705194F219CF554649F1C4F9C615435A82_D2064</v>
      </c>
      <c r="D432" s="20" t="str">
        <v>未流失</v>
      </c>
      <c r="E432" s="22"/>
      <c r="F432" s="20" t="str">
        <v>个人微信</v>
      </c>
      <c r="G432" s="20" t="str">
        <v>鱼丸115</v>
      </c>
      <c r="H432" s="20" t="str">
        <v>生财有术</v>
      </c>
      <c r="I432" s="20">
        <v>0</v>
      </c>
      <c r="J432" s="20">
        <v>0</v>
      </c>
      <c r="K432" s="20" t="str">
        <v>-</v>
      </c>
      <c r="L432" s="20" t="str">
        <v>体验卡,渠道_用户分销_大宝,【9体142】</v>
      </c>
      <c r="M432" s="20" t="str">
        <v>-</v>
      </c>
      <c r="N432" s="22">
        <v>46083.662094907406</v>
      </c>
      <c r="O432" s="20" t="str">
        <v>-</v>
      </c>
      <c r="P432" s="20" t="str">
        <v>其他渠道</v>
      </c>
      <c r="Q432" s="20" t="str">
        <v>扫描二维码</v>
      </c>
      <c r="R432" s="20" t="str">
        <v>o917H0rJvFwMwRQAveMO9Xrbjmfc</v>
      </c>
      <c r="S432" s="20" t="str">
        <v>wmElzPCwAAwpr0-shCBmfb6iadJHDMOw</v>
      </c>
      <c r="T432" s="20" t="str">
        <v>-</v>
      </c>
      <c r="U432" s="20"/>
      <c r="V432" s="20"/>
      <c r="W432" s="20" t="str">
        <v>B0523_6C708E179487E877805B4B6A3C4E57705194F219CF554649F1C4F9C615435A82_D2064</v>
      </c>
      <c r="X432" s="20"/>
      <c r="Y432" s="20"/>
      <c r="Z432" s="20"/>
      <c r="AA432" s="20"/>
      <c r="AB432" s="20"/>
      <c r="AC432" s="20"/>
      <c r="AD432" s="20"/>
      <c r="AE432" s="20"/>
      <c r="AF432" s="20" t="str">
        <v>未知</v>
      </c>
      <c r="AG432" s="20" t="str">
        <v>-</v>
      </c>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t="str">
        <v>渠道_用户分销_大宝</v>
      </c>
      <c r="CF432" s="20"/>
      <c r="CG432" s="20"/>
      <c r="CH432" s="20"/>
      <c r="CI432" s="20"/>
      <c r="CJ432" s="20"/>
      <c r="CK432" s="20"/>
      <c r="CL432" s="20"/>
      <c r="CM432" s="20"/>
      <c r="CN432" s="20"/>
      <c r="CO432" s="20"/>
      <c r="CP432" s="20"/>
      <c r="CQ432" s="20"/>
      <c r="CR432" s="20" t="str">
        <v>体验卡</v>
      </c>
      <c r="CS432" s="20"/>
      <c r="CT432" s="20" t="str">
        <v>【9体142】</v>
      </c>
      <c r="CU432" s="20"/>
      <c r="CV432" s="20"/>
      <c r="CW432" s="20"/>
      <c r="CX432" s="20"/>
      <c r="CY432" s="20"/>
      <c r="CZ432" s="20"/>
      <c r="DA432" s="20"/>
      <c r="DB432" s="20"/>
      <c r="DC432" s="20"/>
      <c r="DD432" s="20"/>
      <c r="DE432" s="20"/>
      <c r="DF432" s="20"/>
      <c r="DG432" s="20"/>
      <c r="DH432" s="20"/>
      <c r="DI432" s="20"/>
      <c r="DJ432" s="20"/>
      <c r="DK432" s="20"/>
      <c r="DL432" s="20"/>
      <c r="DM432" s="20"/>
      <c r="DN432" s="20"/>
      <c r="DO432" s="20"/>
      <c r="DP432" s="20"/>
      <c r="DQ432" s="20"/>
      <c r="DR432" s="20"/>
      <c r="DS432" s="20"/>
      <c r="DT432" s="20"/>
      <c r="DU432" s="20"/>
    </row>
    <row r="433">
      <c r="A433" s="20" t="str">
        <v>清风拂面</v>
      </c>
      <c r="B433" s="20" t="str">
        <v>【9体142】 清风拂面</v>
      </c>
      <c r="C433" s="20" t="str">
        <v>B0523_00D4EA3F13249193160084715E34E0AA5194F219CF554649F1C4F9C615435A82_D2064</v>
      </c>
      <c r="D433" s="20" t="str">
        <v>未流失</v>
      </c>
      <c r="E433" s="22"/>
      <c r="F433" s="20" t="str">
        <v>个人微信</v>
      </c>
      <c r="G433" s="20" t="str">
        <v>鱼丸115</v>
      </c>
      <c r="H433" s="20" t="str">
        <v>生财有术</v>
      </c>
      <c r="I433" s="20">
        <v>0</v>
      </c>
      <c r="J433" s="20">
        <v>0</v>
      </c>
      <c r="K433" s="20" t="str">
        <v>-</v>
      </c>
      <c r="L433" s="20" t="str">
        <v>体验卡,公众号_种草文,【9进142】,【9体142】</v>
      </c>
      <c r="M433" s="20" t="str">
        <v>-</v>
      </c>
      <c r="N433" s="22">
        <v>46083.6684837963</v>
      </c>
      <c r="O433" s="20" t="str">
        <v>-</v>
      </c>
      <c r="P433" s="20" t="str">
        <v>通过渠道码 公众号_种草文 添加</v>
      </c>
      <c r="Q433" s="20" t="str">
        <v>扫描二维码</v>
      </c>
      <c r="R433" s="20" t="str">
        <v>o917H0mfEIg37SXCHeifzGy57rcg</v>
      </c>
      <c r="S433" s="20" t="str">
        <v>wmElzPCwAArO9xM2Xn3NPGDr7V8haxCw</v>
      </c>
      <c r="T433" s="20" t="str">
        <v>-</v>
      </c>
      <c r="U433" s="20"/>
      <c r="V433" s="20"/>
      <c r="W433" s="20" t="str">
        <v>B0523_00D4EA3F13249193160084715E34E0AA5194F219CF554649F1C4F9C615435A82_D2064</v>
      </c>
      <c r="X433" s="20"/>
      <c r="Y433" s="20"/>
      <c r="Z433" s="20"/>
      <c r="AA433" s="20"/>
      <c r="AB433" s="20"/>
      <c r="AC433" s="20"/>
      <c r="AD433" s="20"/>
      <c r="AE433" s="20"/>
      <c r="AF433" s="20" t="str">
        <v>未知</v>
      </c>
      <c r="AG433" s="20" t="str">
        <v>-</v>
      </c>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t="str">
        <v>公众号_种草文</v>
      </c>
      <c r="CK433" s="20"/>
      <c r="CL433" s="20" t="str">
        <v>【9进142】</v>
      </c>
      <c r="CM433" s="20"/>
      <c r="CN433" s="20"/>
      <c r="CO433" s="20"/>
      <c r="CP433" s="20"/>
      <c r="CQ433" s="20"/>
      <c r="CR433" s="20" t="str">
        <v>体验卡</v>
      </c>
      <c r="CS433" s="20"/>
      <c r="CT433" s="20" t="str">
        <v>【9体142】</v>
      </c>
      <c r="CU433" s="20"/>
      <c r="CV433" s="20"/>
      <c r="CW433" s="20"/>
      <c r="CX433" s="20"/>
      <c r="CY433" s="20"/>
      <c r="CZ433" s="20"/>
      <c r="DA433" s="20"/>
      <c r="DB433" s="20"/>
      <c r="DC433" s="20"/>
      <c r="DD433" s="20"/>
      <c r="DE433" s="20"/>
      <c r="DF433" s="20"/>
      <c r="DG433" s="20"/>
      <c r="DH433" s="20"/>
      <c r="DI433" s="20"/>
      <c r="DJ433" s="20"/>
      <c r="DK433" s="20"/>
      <c r="DL433" s="20"/>
      <c r="DM433" s="20"/>
      <c r="DN433" s="20"/>
      <c r="DO433" s="20"/>
      <c r="DP433" s="20"/>
      <c r="DQ433" s="20"/>
      <c r="DR433" s="20"/>
      <c r="DS433" s="20"/>
      <c r="DT433" s="20"/>
      <c r="DU433" s="20"/>
    </row>
    <row r="434">
      <c r="A434" s="20" t="str">
        <v>Z.Q</v>
      </c>
      <c r="B434" s="20" t="str">
        <v>问 【9体142】 Z.Q</v>
      </c>
      <c r="C434" s="20" t="str">
        <v>B0523_136A27DF2B8186E7456758F98D77D21B5194F219CF554649F1C4F9C615435A82_D2064</v>
      </c>
      <c r="D434" s="20" t="str">
        <v>未流失</v>
      </c>
      <c r="E434" s="20"/>
      <c r="F434" s="20" t="str">
        <v>个人微信</v>
      </c>
      <c r="G434" s="20" t="str">
        <v>鱼丸115</v>
      </c>
      <c r="H434" s="20" t="str">
        <v>生财有术</v>
      </c>
      <c r="I434" s="20">
        <v>0</v>
      </c>
      <c r="J434" s="20">
        <v>0</v>
      </c>
      <c r="K434" s="20" t="str">
        <v>-</v>
      </c>
      <c r="L434" s="20" t="str">
        <v>用户_探索期,渠道_公众号_关注后+关键词,体验营_直播,体验卡,【9进142】,【9体142】,问卷_已填</v>
      </c>
      <c r="M434" s="20" t="str">
        <v>-</v>
      </c>
      <c r="N434" s="22">
        <v>46083.67024305555</v>
      </c>
      <c r="O434" s="20" t="str">
        <v>-</v>
      </c>
      <c r="P434" s="20" t="str">
        <v>通过渠道码 公众号-关注后参与+关键词回复 添加</v>
      </c>
      <c r="Q434" s="20" t="str">
        <v>扫描二维码</v>
      </c>
      <c r="R434" s="20" t="str">
        <v>o917H0iPiBNpnByj10RvwlJsdV5w</v>
      </c>
      <c r="S434" s="20" t="str">
        <v>wmElzPCwAA5ZrPM9nPd_ywujyGSUXQiQ</v>
      </c>
      <c r="T434" s="20" t="str">
        <v>-</v>
      </c>
      <c r="U434" s="20"/>
      <c r="V434" s="20"/>
      <c r="W434" s="20" t="str">
        <v>B0523_136A27DF2B8186E7456758F98D77D21B5194F219CF554649F1C4F9C615435A82_D2064</v>
      </c>
      <c r="X434" s="20"/>
      <c r="Y434" s="20"/>
      <c r="Z434" s="20"/>
      <c r="AA434" s="20"/>
      <c r="AB434" s="20"/>
      <c r="AC434" s="20"/>
      <c r="AD434" s="20"/>
      <c r="AE434" s="20"/>
      <c r="AF434" s="20" t="str">
        <v>未知</v>
      </c>
      <c r="AG434" s="20" t="str">
        <v>-</v>
      </c>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t="str">
        <v>用户_探索期</v>
      </c>
      <c r="CG434" s="20"/>
      <c r="CH434" s="20"/>
      <c r="CI434" s="20"/>
      <c r="CJ434" s="20"/>
      <c r="CK434" s="20"/>
      <c r="CL434" s="20" t="str">
        <v>【9进142】</v>
      </c>
      <c r="CM434" s="20"/>
      <c r="CN434" s="20"/>
      <c r="CO434" s="20"/>
      <c r="CP434" s="20" t="str">
        <v>问卷_已填</v>
      </c>
      <c r="CQ434" s="20"/>
      <c r="CR434" s="20" t="str">
        <v>体验卡</v>
      </c>
      <c r="CS434" s="20"/>
      <c r="CT434" s="20" t="str">
        <v>【9体142】</v>
      </c>
      <c r="CU434" s="20" t="str">
        <v>体验营_直播</v>
      </c>
      <c r="CV434" s="20" t="str">
        <v>渠道_公众号_关注后+关键词</v>
      </c>
      <c r="CW434" s="20"/>
      <c r="CX434" s="20"/>
      <c r="CY434" s="20"/>
      <c r="CZ434" s="20"/>
      <c r="DA434" s="20"/>
      <c r="DB434" s="20"/>
      <c r="DC434" s="20"/>
      <c r="DD434" s="20"/>
      <c r="DE434" s="20"/>
      <c r="DF434" s="20"/>
      <c r="DG434" s="20"/>
      <c r="DH434" s="20"/>
      <c r="DI434" s="20"/>
      <c r="DJ434" s="20"/>
      <c r="DK434" s="20"/>
      <c r="DL434" s="20"/>
      <c r="DM434" s="20"/>
      <c r="DN434" s="20"/>
      <c r="DO434" s="20"/>
      <c r="DP434" s="20"/>
      <c r="DQ434" s="20"/>
      <c r="DR434" s="20"/>
      <c r="DS434" s="20"/>
      <c r="DT434" s="20"/>
      <c r="DU434" s="20"/>
    </row>
    <row r="435">
      <c r="A435" s="20" t="str">
        <v>吴永铎｜威克纳&amp;帕斯沃 门窗阳光房</v>
      </c>
      <c r="B435" s="20" t="str" xml:space="preserve">
        <v>【9体142】 吴永铎｜威克纳&amp;帕斯沃 </v>
      </c>
      <c r="C435" s="21" t="str">
        <v>B0523_8FEC58683A7432A86D79F4B0A7B016B45194F219CF554649F1C4F9C615435A82_D2064</v>
      </c>
      <c r="D435" s="20" t="str">
        <v>未流失</v>
      </c>
      <c r="E435" s="20"/>
      <c r="F435" s="20" t="str">
        <v>个人微信</v>
      </c>
      <c r="G435" s="20" t="str">
        <v>鱼丸115</v>
      </c>
      <c r="H435" s="20" t="str">
        <v>生财有术</v>
      </c>
      <c r="I435" s="20">
        <v>0</v>
      </c>
      <c r="J435" s="20">
        <v>0</v>
      </c>
      <c r="K435" s="20" t="str">
        <v>-</v>
      </c>
      <c r="L435" s="20" t="str">
        <v>【9体142】,体验卡,渠道_用户分销_李子慕</v>
      </c>
      <c r="M435" s="20" t="str">
        <v>-</v>
      </c>
      <c r="N435" s="22">
        <v>46083.67260416667</v>
      </c>
      <c r="O435" s="20" t="str">
        <v>-</v>
      </c>
      <c r="P435" s="20" t="str">
        <v>其他渠道</v>
      </c>
      <c r="Q435" s="20" t="str">
        <v>扫描二维码</v>
      </c>
      <c r="R435" s="20" t="str">
        <v>o917H0jN1rwKWvXT_k26Z7ExW-HE</v>
      </c>
      <c r="S435" s="20" t="str">
        <v>wmElzPCwAA-HZzJcbx1y1QseZ2Q2g3Jw</v>
      </c>
      <c r="T435" s="20" t="str">
        <v>-</v>
      </c>
      <c r="U435" s="20"/>
      <c r="V435" s="20"/>
      <c r="W435" s="21" t="str">
        <v>B0523_8FEC58683A7432A86D79F4B0A7B016B45194F219CF554649F1C4F9C615435A82_D2064</v>
      </c>
      <c r="X435" s="20"/>
      <c r="Y435" s="20"/>
      <c r="Z435" s="20"/>
      <c r="AA435" s="20"/>
      <c r="AB435" s="20"/>
      <c r="AC435" s="20"/>
      <c r="AD435" s="20"/>
      <c r="AE435" s="20"/>
      <c r="AF435" s="20" t="str">
        <v>未知</v>
      </c>
      <c r="AG435" s="20" t="str">
        <v>-</v>
      </c>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t="str">
        <v>渠道_用户分销_李子慕</v>
      </c>
      <c r="CF435" s="20"/>
      <c r="CG435" s="20"/>
      <c r="CH435" s="20"/>
      <c r="CI435" s="20"/>
      <c r="CJ435" s="20"/>
      <c r="CK435" s="20"/>
      <c r="CL435" s="20"/>
      <c r="CM435" s="20"/>
      <c r="CN435" s="20"/>
      <c r="CO435" s="20"/>
      <c r="CP435" s="20"/>
      <c r="CQ435" s="20"/>
      <c r="CR435" s="20" t="str">
        <v>体验卡</v>
      </c>
      <c r="CS435" s="20"/>
      <c r="CT435" s="20" t="str">
        <v>【9体142】</v>
      </c>
      <c r="CU435" s="20"/>
      <c r="CV435" s="20"/>
      <c r="CW435" s="20"/>
      <c r="CX435" s="20"/>
      <c r="CY435" s="20"/>
      <c r="CZ435" s="20"/>
      <c r="DA435" s="20"/>
      <c r="DB435" s="20"/>
      <c r="DC435" s="20"/>
      <c r="DD435" s="20"/>
      <c r="DE435" s="20"/>
      <c r="DF435" s="20"/>
      <c r="DG435" s="20"/>
      <c r="DH435" s="20"/>
      <c r="DI435" s="20"/>
      <c r="DJ435" s="20"/>
      <c r="DK435" s="20"/>
      <c r="DL435" s="20"/>
      <c r="DM435" s="20"/>
      <c r="DN435" s="20"/>
      <c r="DO435" s="20"/>
      <c r="DP435" s="20"/>
      <c r="DQ435" s="20"/>
      <c r="DR435" s="20"/>
      <c r="DS435" s="20"/>
      <c r="DT435" s="20"/>
      <c r="DU435" s="20"/>
    </row>
    <row r="436">
      <c r="A436" s="20" t="str">
        <v>A 韩雅</v>
      </c>
      <c r="B436" s="20" t="str">
        <v>【9体142】 A 韩雅</v>
      </c>
      <c r="C436" s="21" t="str">
        <v>B0523_134E78927E49FCB9E9331EE477BA93AA5194F219CF554649F1C4F9C615435A82_D2064</v>
      </c>
      <c r="D436" s="20" t="str">
        <v>未流失</v>
      </c>
      <c r="E436" s="22"/>
      <c r="F436" s="20" t="str">
        <v>个人微信</v>
      </c>
      <c r="G436" s="20" t="str">
        <v>鱼丸115</v>
      </c>
      <c r="H436" s="20" t="str">
        <v>生财有术</v>
      </c>
      <c r="I436" s="20">
        <v>0</v>
      </c>
      <c r="J436" s="20">
        <v>0</v>
      </c>
      <c r="K436" s="20" t="str">
        <v>-</v>
      </c>
      <c r="L436" s="20" t="str">
        <v>体验卡,渠道_用户分销_念明,【9体142】</v>
      </c>
      <c r="M436" s="20" t="str">
        <v>-</v>
      </c>
      <c r="N436" s="22">
        <v>46083.67797453704</v>
      </c>
      <c r="O436" s="20" t="str">
        <v>-</v>
      </c>
      <c r="P436" s="20" t="str">
        <v>其他渠道</v>
      </c>
      <c r="Q436" s="20" t="str">
        <v>扫描二维码</v>
      </c>
      <c r="R436" s="20" t="str">
        <v>o917H0mWhzbbr8DJ3_mc7FpVtgV4</v>
      </c>
      <c r="S436" s="20" t="str">
        <v>wmElzPCwAABb0ba6FTToDFPFFDZtVvzA</v>
      </c>
      <c r="T436" s="20" t="str">
        <v>-</v>
      </c>
      <c r="U436" s="20"/>
      <c r="V436" s="20"/>
      <c r="W436" s="21" t="str">
        <v>B0523_134E78927E49FCB9E9331EE477BA93AA5194F219CF554649F1C4F9C615435A82_D2064</v>
      </c>
      <c r="X436" s="20"/>
      <c r="Y436" s="20"/>
      <c r="Z436" s="20"/>
      <c r="AA436" s="20"/>
      <c r="AB436" s="20"/>
      <c r="AC436" s="20"/>
      <c r="AD436" s="20"/>
      <c r="AE436" s="20"/>
      <c r="AF436" s="20" t="str">
        <v>未知</v>
      </c>
      <c r="AG436" s="20" t="str">
        <v>-</v>
      </c>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t="str">
        <v>渠道_用户分销_念明</v>
      </c>
      <c r="CF436" s="20"/>
      <c r="CG436" s="20"/>
      <c r="CH436" s="20"/>
      <c r="CI436" s="20"/>
      <c r="CJ436" s="20"/>
      <c r="CK436" s="20"/>
      <c r="CL436" s="20"/>
      <c r="CM436" s="20"/>
      <c r="CN436" s="20"/>
      <c r="CO436" s="20"/>
      <c r="CP436" s="20"/>
      <c r="CQ436" s="20"/>
      <c r="CR436" s="20" t="str">
        <v>体验卡</v>
      </c>
      <c r="CS436" s="20"/>
      <c r="CT436" s="20" t="str">
        <v>【9体142】</v>
      </c>
      <c r="CU436" s="20"/>
      <c r="CV436" s="20"/>
      <c r="CW436" s="20"/>
      <c r="CX436" s="20"/>
      <c r="CY436" s="20"/>
      <c r="CZ436" s="20"/>
      <c r="DA436" s="20"/>
      <c r="DB436" s="20"/>
      <c r="DC436" s="20"/>
      <c r="DD436" s="20"/>
      <c r="DE436" s="20"/>
      <c r="DF436" s="20"/>
      <c r="DG436" s="20"/>
      <c r="DH436" s="20"/>
      <c r="DI436" s="20"/>
      <c r="DJ436" s="20"/>
      <c r="DK436" s="20"/>
      <c r="DL436" s="20"/>
      <c r="DM436" s="20"/>
      <c r="DN436" s="20"/>
      <c r="DO436" s="20"/>
      <c r="DP436" s="20"/>
      <c r="DQ436" s="20"/>
      <c r="DR436" s="20"/>
      <c r="DS436" s="20"/>
      <c r="DT436" s="20"/>
      <c r="DU436" s="20"/>
    </row>
    <row r="437">
      <c r="A437" s="20" t="str">
        <v>茶思饭</v>
      </c>
      <c r="B437" s="20" t="str">
        <v>【9体142】 茶思饭</v>
      </c>
      <c r="C437" s="21" t="str">
        <v>B0523_E15350C2D45032F5D276AED11F8510205194F219CF554649F1C4F9C615435A82_D2064</v>
      </c>
      <c r="D437" s="20" t="str">
        <v>未流失</v>
      </c>
      <c r="E437" s="22"/>
      <c r="F437" s="20" t="str">
        <v>个人微信</v>
      </c>
      <c r="G437" s="20" t="str">
        <v>鱼丸115</v>
      </c>
      <c r="H437" s="20" t="str">
        <v>生财有术</v>
      </c>
      <c r="I437" s="20">
        <v>0</v>
      </c>
      <c r="J437" s="20">
        <v>0</v>
      </c>
      <c r="K437" s="20" t="str">
        <v>-</v>
      </c>
      <c r="L437" s="20" t="str">
        <v>【9体142】,【9进142】,渠道_公众号_文章导流(文末),体验卡</v>
      </c>
      <c r="M437" s="20" t="str">
        <v>-</v>
      </c>
      <c r="N437" s="22">
        <v>46083.68130787037</v>
      </c>
      <c r="O437" s="20" t="str">
        <v>-</v>
      </c>
      <c r="P437" s="20" t="str">
        <v>通过渠道码 公众号-文章导流(文末)_周一 添加</v>
      </c>
      <c r="Q437" s="20" t="str">
        <v>扫描二维码</v>
      </c>
      <c r="R437" s="20" t="str">
        <v>o917H0uVXCjXIq0f_0z7BDctdmkc</v>
      </c>
      <c r="S437" s="20" t="str">
        <v>wmElzPCwAA_MtmBBClaNqrAHXxgcYssQ</v>
      </c>
      <c r="T437" s="20" t="str">
        <v>-</v>
      </c>
      <c r="U437" s="20"/>
      <c r="V437" s="20"/>
      <c r="W437" s="21" t="str">
        <v>B0523_E15350C2D45032F5D276AED11F8510205194F219CF554649F1C4F9C615435A82_D2064</v>
      </c>
      <c r="X437" s="20"/>
      <c r="Y437" s="20"/>
      <c r="Z437" s="20"/>
      <c r="AA437" s="20"/>
      <c r="AB437" s="20"/>
      <c r="AC437" s="20"/>
      <c r="AD437" s="20"/>
      <c r="AE437" s="20"/>
      <c r="AF437" s="20" t="str">
        <v>未知</v>
      </c>
      <c r="AG437" s="20" t="str">
        <v>-</v>
      </c>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c r="CL437" s="20" t="str">
        <v>【9进142】</v>
      </c>
      <c r="CM437" s="20"/>
      <c r="CN437" s="20"/>
      <c r="CO437" s="20"/>
      <c r="CP437" s="20"/>
      <c r="CQ437" s="20"/>
      <c r="CR437" s="20" t="str">
        <v>体验卡</v>
      </c>
      <c r="CS437" s="20"/>
      <c r="CT437" s="20" t="str">
        <v>【9体142】</v>
      </c>
      <c r="CU437" s="20"/>
      <c r="CV437" s="20" t="str">
        <v>渠道_公众号_文章导流(文末)</v>
      </c>
      <c r="CW437" s="20"/>
      <c r="CX437" s="20"/>
      <c r="CY437" s="20"/>
      <c r="CZ437" s="20"/>
      <c r="DA437" s="20"/>
      <c r="DB437" s="20"/>
      <c r="DC437" s="20"/>
      <c r="DD437" s="20"/>
      <c r="DE437" s="20"/>
      <c r="DF437" s="20"/>
      <c r="DG437" s="20"/>
      <c r="DH437" s="20"/>
      <c r="DI437" s="20"/>
      <c r="DJ437" s="20"/>
      <c r="DK437" s="20"/>
      <c r="DL437" s="20"/>
      <c r="DM437" s="20"/>
      <c r="DN437" s="20"/>
      <c r="DO437" s="20"/>
      <c r="DP437" s="20"/>
      <c r="DQ437" s="20"/>
      <c r="DR437" s="20"/>
      <c r="DS437" s="20"/>
      <c r="DT437" s="20"/>
      <c r="DU437" s="20"/>
    </row>
    <row r="438">
      <c r="A438" s="20" t="str">
        <v>马月喜</v>
      </c>
      <c r="B438" s="20" t="str">
        <v>败【9体142】 马月喜</v>
      </c>
      <c r="C438" s="21" t="str">
        <v>B0523_0B49002BA444C03FA62969D511CF9CAC5194F219CF554649F1C4F9C615435A82_D2064</v>
      </c>
      <c r="D438" s="20" t="str">
        <v>未流失</v>
      </c>
      <c r="E438" s="20"/>
      <c r="F438" s="20" t="str">
        <v>个人微信</v>
      </c>
      <c r="G438" s="20" t="str">
        <v>鱼丸115</v>
      </c>
      <c r="H438" s="20" t="str">
        <v>生财有术</v>
      </c>
      <c r="I438" s="20">
        <v>0</v>
      </c>
      <c r="J438" s="20">
        <v>0</v>
      </c>
      <c r="K438" s="20" t="str">
        <v>-</v>
      </c>
      <c r="L438" s="20" t="str">
        <v>渠道_用户分销_苏晚不晚,【9体142】</v>
      </c>
      <c r="M438" s="20" t="str">
        <v>-</v>
      </c>
      <c r="N438" s="22">
        <v>46083.693819444445</v>
      </c>
      <c r="O438" s="20" t="str">
        <v>-</v>
      </c>
      <c r="P438" s="20" t="str">
        <v>其他渠道</v>
      </c>
      <c r="Q438" s="20" t="str">
        <v>扫描二维码</v>
      </c>
      <c r="R438" s="20" t="str">
        <v>o917H0rXE0QZk1bMl5rYHPsYCS5c</v>
      </c>
      <c r="S438" s="20" t="str">
        <v>wmElzPCwAAeijY8WMps1ktt5yCPypeIw</v>
      </c>
      <c r="T438" s="20" t="str">
        <v>-</v>
      </c>
      <c r="U438" s="20"/>
      <c r="V438" s="20"/>
      <c r="W438" s="21" t="str">
        <v>B0523_0B49002BA444C03FA62969D511CF9CAC5194F219CF554649F1C4F9C615435A82_D2064</v>
      </c>
      <c r="X438" s="20"/>
      <c r="Y438" s="20"/>
      <c r="Z438" s="20"/>
      <c r="AA438" s="20"/>
      <c r="AB438" s="20"/>
      <c r="AC438" s="20"/>
      <c r="AD438" s="20"/>
      <c r="AE438" s="20"/>
      <c r="AF438" s="20" t="str">
        <v>未知</v>
      </c>
      <c r="AG438" s="20" t="str">
        <v>-</v>
      </c>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t="str">
        <v>渠道_用户分销_苏晚不晚</v>
      </c>
      <c r="CF438" s="20"/>
      <c r="CG438" s="20"/>
      <c r="CH438" s="20"/>
      <c r="CI438" s="20"/>
      <c r="CJ438" s="20"/>
      <c r="CK438" s="20"/>
      <c r="CL438" s="20"/>
      <c r="CM438" s="20"/>
      <c r="CN438" s="20"/>
      <c r="CO438" s="20"/>
      <c r="CP438" s="20"/>
      <c r="CQ438" s="20"/>
      <c r="CR438" s="20"/>
      <c r="CS438" s="20"/>
      <c r="CT438" s="20" t="str">
        <v>【9体142】</v>
      </c>
      <c r="CU438" s="20"/>
      <c r="CV438" s="20"/>
      <c r="CW438" s="20"/>
      <c r="CX438" s="20"/>
      <c r="CY438" s="20"/>
      <c r="CZ438" s="20"/>
      <c r="DA438" s="20"/>
      <c r="DB438" s="20"/>
      <c r="DC438" s="20"/>
      <c r="DD438" s="20"/>
      <c r="DE438" s="20"/>
      <c r="DF438" s="20"/>
      <c r="DG438" s="20"/>
      <c r="DH438" s="20"/>
      <c r="DI438" s="20"/>
      <c r="DJ438" s="20"/>
      <c r="DK438" s="20"/>
      <c r="DL438" s="20"/>
      <c r="DM438" s="20"/>
      <c r="DN438" s="20"/>
      <c r="DO438" s="20"/>
      <c r="DP438" s="20"/>
      <c r="DQ438" s="20"/>
      <c r="DR438" s="20"/>
      <c r="DS438" s="20"/>
      <c r="DT438" s="20"/>
      <c r="DU438" s="20"/>
    </row>
    <row r="439">
      <c r="A439" s="20" t="str">
        <v>*</v>
      </c>
      <c r="B439" s="20" t="str">
        <v>【9体142】 *</v>
      </c>
      <c r="C439" s="21" t="str">
        <v>B0523_4455217E443B9868D91B76871453E70D5194F219CF554649F1C4F9C615435A82_D2064</v>
      </c>
      <c r="D439" s="20" t="str">
        <v>未流失</v>
      </c>
      <c r="E439" s="22"/>
      <c r="F439" s="20" t="str">
        <v>个人微信</v>
      </c>
      <c r="G439" s="20" t="str">
        <v>鱼丸115</v>
      </c>
      <c r="H439" s="20" t="str">
        <v>生财有术</v>
      </c>
      <c r="I439" s="20">
        <v>0</v>
      </c>
      <c r="J439" s="20">
        <v>0</v>
      </c>
      <c r="K439" s="20" t="str">
        <v>-</v>
      </c>
      <c r="L439" s="20" t="str">
        <v>渠道_公众号_关注后+关键词,【9进142】,【9体142】,体验营_直播</v>
      </c>
      <c r="M439" s="20" t="str">
        <v>-</v>
      </c>
      <c r="N439" s="22">
        <v>46083.69652777778</v>
      </c>
      <c r="O439" s="20" t="str">
        <v>-</v>
      </c>
      <c r="P439" s="20" t="str">
        <v>通过渠道码 公众号-关注后参与+关键词回复 添加</v>
      </c>
      <c r="Q439" s="20" t="str">
        <v>扫描二维码</v>
      </c>
      <c r="R439" s="20" t="str">
        <v>o917H0mPzLa1q6i8QYJFM_R-aUnU</v>
      </c>
      <c r="S439" s="20" t="str">
        <v>wmElzPCwAAGpHbM3ykHnfJCk3eArRd0w</v>
      </c>
      <c r="T439" s="20" t="str">
        <v>-</v>
      </c>
      <c r="U439" s="20"/>
      <c r="V439" s="20"/>
      <c r="W439" s="21" t="str">
        <v>B0523_4455217E443B9868D91B76871453E70D5194F219CF554649F1C4F9C615435A82_D2064</v>
      </c>
      <c r="X439" s="20"/>
      <c r="Y439" s="20"/>
      <c r="Z439" s="20"/>
      <c r="AA439" s="20"/>
      <c r="AB439" s="20"/>
      <c r="AC439" s="20"/>
      <c r="AD439" s="20"/>
      <c r="AE439" s="20"/>
      <c r="AF439" s="20" t="str">
        <v>未知</v>
      </c>
      <c r="AG439" s="20" t="str">
        <v>-</v>
      </c>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c r="CL439" s="20" t="str">
        <v>【9进142】</v>
      </c>
      <c r="CM439" s="20"/>
      <c r="CN439" s="20"/>
      <c r="CO439" s="20"/>
      <c r="CP439" s="20"/>
      <c r="CQ439" s="20"/>
      <c r="CR439" s="20"/>
      <c r="CS439" s="20"/>
      <c r="CT439" s="20" t="str">
        <v>【9体142】</v>
      </c>
      <c r="CU439" s="20" t="str">
        <v>体验营_直播</v>
      </c>
      <c r="CV439" s="20" t="str">
        <v>渠道_公众号_关注后+关键词</v>
      </c>
      <c r="CW439" s="20"/>
      <c r="CX439" s="20"/>
      <c r="CY439" s="20"/>
      <c r="CZ439" s="20"/>
      <c r="DA439" s="20"/>
      <c r="DB439" s="20"/>
      <c r="DC439" s="20"/>
      <c r="DD439" s="20"/>
      <c r="DE439" s="20"/>
      <c r="DF439" s="20"/>
      <c r="DG439" s="20"/>
      <c r="DH439" s="20"/>
      <c r="DI439" s="20"/>
      <c r="DJ439" s="20"/>
      <c r="DK439" s="20"/>
      <c r="DL439" s="20"/>
      <c r="DM439" s="20"/>
      <c r="DN439" s="20"/>
      <c r="DO439" s="20"/>
      <c r="DP439" s="20"/>
      <c r="DQ439" s="20"/>
      <c r="DR439" s="20"/>
      <c r="DS439" s="20"/>
      <c r="DT439" s="20"/>
      <c r="DU439" s="20"/>
    </row>
    <row r="440">
      <c r="A440" s="20" t="str">
        <v>老老老吴</v>
      </c>
      <c r="B440" s="20" t="str">
        <v>问 【9体142】 老老老吴</v>
      </c>
      <c r="C440" s="20" t="str">
        <v>B0523_786FB6AD444412A240E5941A2DF2876F5194F219CF554649F1C4F9C615435A82_D2064</v>
      </c>
      <c r="D440" s="20" t="str">
        <v>未流失</v>
      </c>
      <c r="E440" s="20"/>
      <c r="F440" s="20" t="str">
        <v>个人微信</v>
      </c>
      <c r="G440" s="20" t="str">
        <v>鱼丸115</v>
      </c>
      <c r="H440" s="20" t="str">
        <v>生财有术</v>
      </c>
      <c r="I440" s="20">
        <v>0</v>
      </c>
      <c r="J440" s="20">
        <v>0</v>
      </c>
      <c r="K440" s="20" t="str">
        <v>-</v>
      </c>
      <c r="L440" s="20" t="str">
        <v>【9进142】,体验卡,渠道_用户分销_冬冬,用户_新手期,问卷_已填,【9体142】</v>
      </c>
      <c r="M440" s="20" t="str">
        <v>-</v>
      </c>
      <c r="N440" s="22">
        <v>46083.698645833334</v>
      </c>
      <c r="O440" s="20" t="str">
        <v>-</v>
      </c>
      <c r="P440" s="20" t="str">
        <v>其他渠道</v>
      </c>
      <c r="Q440" s="20" t="str">
        <v>扫描二维码</v>
      </c>
      <c r="R440" s="20" t="str">
        <v>o917H0uaxyQ3oOOYQkEDaKE-9aBU</v>
      </c>
      <c r="S440" s="20" t="str">
        <v>wmElzPCwAApdSIWyRvxrRG6I-QvYaf2g</v>
      </c>
      <c r="T440" s="20" t="str">
        <v>-</v>
      </c>
      <c r="U440" s="20"/>
      <c r="V440" s="20"/>
      <c r="W440" s="20" t="str">
        <v>B0523_786FB6AD444412A240E5941A2DF2876F5194F219CF554649F1C4F9C615435A82_D2064</v>
      </c>
      <c r="X440" s="20"/>
      <c r="Y440" s="20"/>
      <c r="Z440" s="20"/>
      <c r="AA440" s="20"/>
      <c r="AB440" s="20"/>
      <c r="AC440" s="20"/>
      <c r="AD440" s="20"/>
      <c r="AE440" s="20"/>
      <c r="AF440" s="20" t="str">
        <v>未知</v>
      </c>
      <c r="AG440" s="20" t="str">
        <v>-</v>
      </c>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t="str">
        <v>渠道_用户分销_冬冬</v>
      </c>
      <c r="CF440" s="20" t="str">
        <v>用户_新手期</v>
      </c>
      <c r="CG440" s="20"/>
      <c r="CH440" s="20"/>
      <c r="CI440" s="20"/>
      <c r="CJ440" s="20"/>
      <c r="CK440" s="20"/>
      <c r="CL440" s="20" t="str">
        <v>【9进142】</v>
      </c>
      <c r="CM440" s="20"/>
      <c r="CN440" s="20"/>
      <c r="CO440" s="20"/>
      <c r="CP440" s="20" t="str">
        <v>问卷_已填</v>
      </c>
      <c r="CQ440" s="20"/>
      <c r="CR440" s="20" t="str">
        <v>体验卡</v>
      </c>
      <c r="CS440" s="20"/>
      <c r="CT440" s="20" t="str">
        <v>【9体142】</v>
      </c>
      <c r="CU440" s="20"/>
      <c r="CV440" s="20"/>
      <c r="CW440" s="20"/>
      <c r="CX440" s="20"/>
      <c r="CY440" s="20"/>
      <c r="CZ440" s="20"/>
      <c r="DA440" s="20"/>
      <c r="DB440" s="20"/>
      <c r="DC440" s="20"/>
      <c r="DD440" s="20"/>
      <c r="DE440" s="20"/>
      <c r="DF440" s="20"/>
      <c r="DG440" s="20"/>
      <c r="DH440" s="20"/>
      <c r="DI440" s="20"/>
      <c r="DJ440" s="20"/>
      <c r="DK440" s="20"/>
      <c r="DL440" s="20"/>
      <c r="DM440" s="20"/>
      <c r="DN440" s="20"/>
      <c r="DO440" s="20"/>
      <c r="DP440" s="20"/>
      <c r="DQ440" s="20"/>
      <c r="DR440" s="20"/>
      <c r="DS440" s="20"/>
      <c r="DT440" s="20"/>
      <c r="DU440" s="20"/>
    </row>
    <row r="441">
      <c r="A441" s="20" t="str">
        <v>Bob</v>
      </c>
      <c r="B441" s="20" t="str">
        <v>【9体142】 Bob</v>
      </c>
      <c r="C441" s="20" t="str">
        <v>B0523_B6D54427D6EBDCFECD7993E0D34166295194F219CF554649F1C4F9C615435A82_D2064</v>
      </c>
      <c r="D441" s="20" t="str">
        <v>未流失</v>
      </c>
      <c r="E441" s="22"/>
      <c r="F441" s="20" t="str">
        <v>个人微信</v>
      </c>
      <c r="G441" s="20" t="str">
        <v>鱼丸115</v>
      </c>
      <c r="H441" s="20" t="str">
        <v>生财有术</v>
      </c>
      <c r="I441" s="20">
        <v>0</v>
      </c>
      <c r="J441" s="20">
        <v>0</v>
      </c>
      <c r="K441" s="20" t="str">
        <v>-</v>
      </c>
      <c r="L441" s="20" t="str">
        <v>【9体142】,体验卡,渠道_用户分销_冬青,【9进142】</v>
      </c>
      <c r="M441" s="20" t="str">
        <v>-</v>
      </c>
      <c r="N441" s="22">
        <v>46083.69878472222</v>
      </c>
      <c r="O441" s="20" t="str">
        <v>-</v>
      </c>
      <c r="P441" s="20" t="str">
        <v>其他渠道</v>
      </c>
      <c r="Q441" s="20" t="str">
        <v>扫描二维码</v>
      </c>
      <c r="R441" s="20" t="str">
        <v>o917H0oeWgbsjpuK7GP3aUnTXuqI</v>
      </c>
      <c r="S441" s="20" t="str">
        <v>wmElzPCwAALr3F67cuyEy6Eb9S3k8KKQ</v>
      </c>
      <c r="T441" s="20" t="str">
        <v>-</v>
      </c>
      <c r="U441" s="20"/>
      <c r="V441" s="20"/>
      <c r="W441" s="20" t="str">
        <v>B0523_B6D54427D6EBDCFECD7993E0D34166295194F219CF554649F1C4F9C615435A82_D2064</v>
      </c>
      <c r="X441" s="20"/>
      <c r="Y441" s="20"/>
      <c r="Z441" s="20"/>
      <c r="AA441" s="20"/>
      <c r="AB441" s="20"/>
      <c r="AC441" s="20"/>
      <c r="AD441" s="20"/>
      <c r="AE441" s="20"/>
      <c r="AF441" s="20" t="str">
        <v>未知</v>
      </c>
      <c r="AG441" s="20" t="str">
        <v>-</v>
      </c>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t="str">
        <v>渠道_用户分销_冬青</v>
      </c>
      <c r="CF441" s="20"/>
      <c r="CG441" s="20"/>
      <c r="CH441" s="20"/>
      <c r="CI441" s="20"/>
      <c r="CJ441" s="20"/>
      <c r="CK441" s="20"/>
      <c r="CL441" s="20" t="str">
        <v>【9进142】</v>
      </c>
      <c r="CM441" s="20"/>
      <c r="CN441" s="20"/>
      <c r="CO441" s="20"/>
      <c r="CP441" s="20"/>
      <c r="CQ441" s="20"/>
      <c r="CR441" s="20" t="str">
        <v>体验卡</v>
      </c>
      <c r="CS441" s="20"/>
      <c r="CT441" s="20" t="str">
        <v>【9体142】</v>
      </c>
      <c r="CU441" s="20"/>
      <c r="CV441" s="20"/>
      <c r="CW441" s="20"/>
      <c r="CX441" s="20"/>
      <c r="CY441" s="20"/>
      <c r="CZ441" s="20"/>
      <c r="DA441" s="20"/>
      <c r="DB441" s="20"/>
      <c r="DC441" s="20"/>
      <c r="DD441" s="20"/>
      <c r="DE441" s="20"/>
      <c r="DF441" s="20"/>
      <c r="DG441" s="20"/>
      <c r="DH441" s="20"/>
      <c r="DI441" s="20"/>
      <c r="DJ441" s="20"/>
      <c r="DK441" s="20"/>
      <c r="DL441" s="20"/>
      <c r="DM441" s="20"/>
      <c r="DN441" s="20"/>
      <c r="DO441" s="20"/>
      <c r="DP441" s="20"/>
      <c r="DQ441" s="20"/>
      <c r="DR441" s="20"/>
      <c r="DS441" s="20"/>
      <c r="DT441" s="20"/>
      <c r="DU441" s="20"/>
    </row>
    <row r="442">
      <c r="A442" s="20" t="str">
        <v>俭俭</v>
      </c>
      <c r="B442" s="20" t="str">
        <v>问 【9体142】 俭俭</v>
      </c>
      <c r="C442" s="21" t="str">
        <v>B0523_2B770A8026B84748DAED2E80815DB2555194F219CF554649F1C4F9C615435A82_D2064</v>
      </c>
      <c r="D442" s="20" t="str">
        <v>未流失</v>
      </c>
      <c r="E442" s="22"/>
      <c r="F442" s="20" t="str">
        <v>个人微信</v>
      </c>
      <c r="G442" s="20" t="str">
        <v>鱼丸115</v>
      </c>
      <c r="H442" s="20" t="str">
        <v>生财有术</v>
      </c>
      <c r="I442" s="20">
        <v>0</v>
      </c>
      <c r="J442" s="20">
        <v>0</v>
      </c>
      <c r="K442" s="20" t="str">
        <v>-</v>
      </c>
      <c r="L442" s="20" t="str">
        <v>问卷_已填,体验卡,【9体142】,用户_新手期,渠道_公众号_关注后+关键词,体验营_直播</v>
      </c>
      <c r="M442" s="20" t="str">
        <v>-</v>
      </c>
      <c r="N442" s="22">
        <v>46083.71173611111</v>
      </c>
      <c r="O442" s="20" t="str">
        <v>-</v>
      </c>
      <c r="P442" s="20" t="str">
        <v>通过渠道码 公众号-关注后参与+关键词回复 添加</v>
      </c>
      <c r="Q442" s="20" t="str">
        <v>扫描二维码</v>
      </c>
      <c r="R442" s="20" t="str">
        <v>o917H0g4vw4PFwRdd_mr76KVT-kg</v>
      </c>
      <c r="S442" s="20" t="str">
        <v>wmElzPCwAAbHcfdyB1QTbdRLgLMAwmsg</v>
      </c>
      <c r="T442" s="20" t="str">
        <v>-</v>
      </c>
      <c r="U442" s="20"/>
      <c r="V442" s="20"/>
      <c r="W442" s="21" t="str">
        <v>B0523_2B770A8026B84748DAED2E80815DB2555194F219CF554649F1C4F9C615435A82_D2064</v>
      </c>
      <c r="X442" s="20"/>
      <c r="Y442" s="20"/>
      <c r="Z442" s="20"/>
      <c r="AA442" s="20"/>
      <c r="AB442" s="20"/>
      <c r="AC442" s="20"/>
      <c r="AD442" s="20"/>
      <c r="AE442" s="20"/>
      <c r="AF442" s="20" t="str">
        <v>未知</v>
      </c>
      <c r="AG442" s="20" t="str">
        <v>-</v>
      </c>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t="str">
        <v>用户_新手期</v>
      </c>
      <c r="CG442" s="20"/>
      <c r="CH442" s="20"/>
      <c r="CI442" s="20"/>
      <c r="CJ442" s="20"/>
      <c r="CK442" s="20"/>
      <c r="CL442" s="20"/>
      <c r="CM442" s="20"/>
      <c r="CN442" s="20"/>
      <c r="CO442" s="20"/>
      <c r="CP442" s="20" t="str">
        <v>问卷_已填</v>
      </c>
      <c r="CQ442" s="20"/>
      <c r="CR442" s="20" t="str">
        <v>体验卡</v>
      </c>
      <c r="CS442" s="20"/>
      <c r="CT442" s="20" t="str">
        <v>【9体142】</v>
      </c>
      <c r="CU442" s="20" t="str">
        <v>体验营_直播</v>
      </c>
      <c r="CV442" s="20" t="str">
        <v>渠道_公众号_关注后+关键词</v>
      </c>
      <c r="CW442" s="20"/>
      <c r="CX442" s="20"/>
      <c r="CY442" s="20"/>
      <c r="CZ442" s="20"/>
      <c r="DA442" s="20"/>
      <c r="DB442" s="20"/>
      <c r="DC442" s="20"/>
      <c r="DD442" s="20"/>
      <c r="DE442" s="20"/>
      <c r="DF442" s="20"/>
      <c r="DG442" s="20"/>
      <c r="DH442" s="20"/>
      <c r="DI442" s="20"/>
      <c r="DJ442" s="20"/>
      <c r="DK442" s="20"/>
      <c r="DL442" s="20"/>
      <c r="DM442" s="20"/>
      <c r="DN442" s="20"/>
      <c r="DO442" s="20"/>
      <c r="DP442" s="20"/>
      <c r="DQ442" s="20"/>
      <c r="DR442" s="20"/>
      <c r="DS442" s="20"/>
      <c r="DT442" s="20"/>
      <c r="DU442" s="20"/>
    </row>
    <row r="443">
      <c r="A443" s="20" t="str">
        <v>驫🐎</v>
      </c>
      <c r="B443" s="20" t="str">
        <v>【9体142】 驫?</v>
      </c>
      <c r="C443" s="21" t="str">
        <v>B0523_A418527276050A962F209FB8D44577505194F219CF554649F1C4F9C615435A82_D2064</v>
      </c>
      <c r="D443" s="20" t="str">
        <v>未流失</v>
      </c>
      <c r="E443" s="20"/>
      <c r="F443" s="20" t="str">
        <v>个人微信</v>
      </c>
      <c r="G443" s="20" t="str">
        <v>鱼丸115</v>
      </c>
      <c r="H443" s="20" t="str">
        <v>生财有术</v>
      </c>
      <c r="I443" s="20">
        <v>0</v>
      </c>
      <c r="J443" s="20">
        <v>0</v>
      </c>
      <c r="K443" s="20" t="str">
        <v>-</v>
      </c>
      <c r="L443" s="20" t="str">
        <v>渠道_公众号_文章导流(文末),体验卡,【9体142】</v>
      </c>
      <c r="M443" s="20" t="str">
        <v>-</v>
      </c>
      <c r="N443" s="22">
        <v>46083.7134375</v>
      </c>
      <c r="O443" s="20" t="str">
        <v>-</v>
      </c>
      <c r="P443" s="20" t="str">
        <v>通过渠道码 公众号-文章导流(文末)_周四 添加</v>
      </c>
      <c r="Q443" s="20" t="str">
        <v>扫描二维码</v>
      </c>
      <c r="R443" s="20" t="str">
        <v>o917H0tC34lu3v6cKiQoc9oUvTxA</v>
      </c>
      <c r="S443" s="20" t="str">
        <v>wmElzPCwAArGPqajkcjl30JcnIxrwBcw</v>
      </c>
      <c r="T443" s="20" t="str">
        <v>-</v>
      </c>
      <c r="U443" s="20"/>
      <c r="V443" s="20"/>
      <c r="W443" s="21" t="str">
        <v>B0523_A418527276050A962F209FB8D44577505194F219CF554649F1C4F9C615435A82_D2064</v>
      </c>
      <c r="X443" s="20"/>
      <c r="Y443" s="20"/>
      <c r="Z443" s="20"/>
      <c r="AA443" s="20"/>
      <c r="AB443" s="20"/>
      <c r="AC443" s="20"/>
      <c r="AD443" s="20"/>
      <c r="AE443" s="20"/>
      <c r="AF443" s="20" t="str">
        <v>未知</v>
      </c>
      <c r="AG443" s="20" t="str">
        <v>-</v>
      </c>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c r="CL443" s="20"/>
      <c r="CM443" s="20"/>
      <c r="CN443" s="20"/>
      <c r="CO443" s="20"/>
      <c r="CP443" s="20"/>
      <c r="CQ443" s="20"/>
      <c r="CR443" s="20" t="str">
        <v>体验卡</v>
      </c>
      <c r="CS443" s="20"/>
      <c r="CT443" s="20" t="str">
        <v>【9体142】</v>
      </c>
      <c r="CU443" s="20"/>
      <c r="CV443" s="20" t="str">
        <v>渠道_公众号_文章导流(文末)</v>
      </c>
      <c r="CW443" s="20"/>
      <c r="CX443" s="20"/>
      <c r="CY443" s="20"/>
      <c r="CZ443" s="20"/>
      <c r="DA443" s="20"/>
      <c r="DB443" s="20"/>
      <c r="DC443" s="20"/>
      <c r="DD443" s="20"/>
      <c r="DE443" s="20"/>
      <c r="DF443" s="20"/>
      <c r="DG443" s="20"/>
      <c r="DH443" s="20"/>
      <c r="DI443" s="20"/>
      <c r="DJ443" s="20"/>
      <c r="DK443" s="20"/>
      <c r="DL443" s="20"/>
      <c r="DM443" s="20"/>
      <c r="DN443" s="20"/>
      <c r="DO443" s="20"/>
      <c r="DP443" s="20"/>
      <c r="DQ443" s="20"/>
      <c r="DR443" s="20"/>
      <c r="DS443" s="20"/>
      <c r="DT443" s="20"/>
      <c r="DU443" s="20"/>
    </row>
    <row r="444">
      <c r="A444" s="20" t="str">
        <v>Zya</v>
      </c>
      <c r="B444" s="20" t="str">
        <v>问 【9体142】 Zya</v>
      </c>
      <c r="C444" s="21" t="str">
        <v>B0523_EABB8E4AB9C91E317E6688B2C54E7FD95194F219CF554649F1C4F9C615435A82_D2064</v>
      </c>
      <c r="D444" s="20" t="str">
        <v>未流失</v>
      </c>
      <c r="E444" s="20"/>
      <c r="F444" s="20" t="str">
        <v>个人微信</v>
      </c>
      <c r="G444" s="20" t="str">
        <v>鱼丸115</v>
      </c>
      <c r="H444" s="20" t="str">
        <v>生财有术</v>
      </c>
      <c r="I444" s="20">
        <v>0</v>
      </c>
      <c r="J444" s="20">
        <v>0</v>
      </c>
      <c r="K444" s="20" t="str">
        <v>-</v>
      </c>
      <c r="L444" s="20" t="str">
        <v>问卷_已填,用户_新手期,体验营_直播,渠道_公众号_关注后+关键词,【9体142】,体验卡</v>
      </c>
      <c r="M444" s="20" t="str">
        <v>-</v>
      </c>
      <c r="N444" s="22">
        <v>46083.721400462964</v>
      </c>
      <c r="O444" s="20" t="str">
        <v>-</v>
      </c>
      <c r="P444" s="20" t="str">
        <v>通过渠道码 公众号-关注后参与+关键词回复 添加</v>
      </c>
      <c r="Q444" s="20" t="str">
        <v>扫描二维码</v>
      </c>
      <c r="R444" s="20" t="str">
        <v>o917H0mM-vN99BmdBYEzHIA_jFoQ</v>
      </c>
      <c r="S444" s="20" t="str">
        <v>wmElzPCwAAwrQuqIWS6Bc2c6T6x4Qidg</v>
      </c>
      <c r="T444" s="20" t="str">
        <v>-</v>
      </c>
      <c r="U444" s="20"/>
      <c r="V444" s="20"/>
      <c r="W444" s="21" t="str">
        <v>B0523_EABB8E4AB9C91E317E6688B2C54E7FD95194F219CF554649F1C4F9C615435A82_D2064</v>
      </c>
      <c r="X444" s="20"/>
      <c r="Y444" s="20"/>
      <c r="Z444" s="20"/>
      <c r="AA444" s="20"/>
      <c r="AB444" s="20"/>
      <c r="AC444" s="20"/>
      <c r="AD444" s="20"/>
      <c r="AE444" s="20"/>
      <c r="AF444" s="20" t="str">
        <v>未知</v>
      </c>
      <c r="AG444" s="20" t="str">
        <v>-</v>
      </c>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t="str">
        <v>用户_新手期</v>
      </c>
      <c r="CG444" s="20"/>
      <c r="CH444" s="20"/>
      <c r="CI444" s="20"/>
      <c r="CJ444" s="20"/>
      <c r="CK444" s="20"/>
      <c r="CL444" s="20"/>
      <c r="CM444" s="20"/>
      <c r="CN444" s="20"/>
      <c r="CO444" s="20"/>
      <c r="CP444" s="20" t="str">
        <v>问卷_已填</v>
      </c>
      <c r="CQ444" s="20"/>
      <c r="CR444" s="20" t="str">
        <v>体验卡</v>
      </c>
      <c r="CS444" s="20"/>
      <c r="CT444" s="20" t="str">
        <v>【9体142】</v>
      </c>
      <c r="CU444" s="20" t="str">
        <v>体验营_直播</v>
      </c>
      <c r="CV444" s="20" t="str">
        <v>渠道_公众号_关注后+关键词</v>
      </c>
      <c r="CW444" s="20"/>
      <c r="CX444" s="20"/>
      <c r="CY444" s="20"/>
      <c r="CZ444" s="20"/>
      <c r="DA444" s="20"/>
      <c r="DB444" s="20"/>
      <c r="DC444" s="20"/>
      <c r="DD444" s="20"/>
      <c r="DE444" s="20"/>
      <c r="DF444" s="20"/>
      <c r="DG444" s="20"/>
      <c r="DH444" s="20"/>
      <c r="DI444" s="20"/>
      <c r="DJ444" s="20"/>
      <c r="DK444" s="20"/>
      <c r="DL444" s="20"/>
      <c r="DM444" s="20"/>
      <c r="DN444" s="20"/>
      <c r="DO444" s="20"/>
      <c r="DP444" s="20"/>
      <c r="DQ444" s="20"/>
      <c r="DR444" s="20"/>
      <c r="DS444" s="20"/>
      <c r="DT444" s="20"/>
      <c r="DU444" s="20"/>
    </row>
    <row r="445">
      <c r="A445" s="20" t="str">
        <v>ww</v>
      </c>
      <c r="B445" s="20" t="str">
        <v>【9体142】 ww</v>
      </c>
      <c r="C445" s="21" t="str">
        <v>B0523_68E24581B12679A99212CE6ED1BD06055194F219CF554649F1C4F9C615435A82_D2064</v>
      </c>
      <c r="D445" s="20" t="str">
        <v>未流失</v>
      </c>
      <c r="E445" s="20"/>
      <c r="F445" s="20" t="str">
        <v>个人微信</v>
      </c>
      <c r="G445" s="20" t="str">
        <v>鱼丸115</v>
      </c>
      <c r="H445" s="20" t="str">
        <v>生财有术</v>
      </c>
      <c r="I445" s="20">
        <v>0</v>
      </c>
      <c r="J445" s="20">
        <v>0</v>
      </c>
      <c r="K445" s="20" t="str">
        <v>-</v>
      </c>
      <c r="L445" s="20" t="str">
        <v>【9体142】,体验卡,渠道_用户分销_黄天骐</v>
      </c>
      <c r="M445" s="20" t="str">
        <v>-</v>
      </c>
      <c r="N445" s="22">
        <v>46083.7316087963</v>
      </c>
      <c r="O445" s="20" t="str">
        <v>-</v>
      </c>
      <c r="P445" s="20" t="str">
        <v>其他渠道</v>
      </c>
      <c r="Q445" s="20" t="str">
        <v>扫描二维码</v>
      </c>
      <c r="R445" s="20" t="str">
        <v>o917H0pu5nRLNeEpo_oH-xmC7KYw</v>
      </c>
      <c r="S445" s="20" t="str">
        <v>wmElzPCwAAB7WNsXeTxVRXV63mc2W5_A</v>
      </c>
      <c r="T445" s="20" t="str">
        <v>-</v>
      </c>
      <c r="U445" s="20"/>
      <c r="V445" s="20"/>
      <c r="W445" s="21" t="str">
        <v>B0523_68E24581B12679A99212CE6ED1BD06055194F219CF554649F1C4F9C615435A82_D2064</v>
      </c>
      <c r="X445" s="20"/>
      <c r="Y445" s="20"/>
      <c r="Z445" s="20"/>
      <c r="AA445" s="20"/>
      <c r="AB445" s="20"/>
      <c r="AC445" s="20"/>
      <c r="AD445" s="20"/>
      <c r="AE445" s="20"/>
      <c r="AF445" s="20" t="str">
        <v>未知</v>
      </c>
      <c r="AG445" s="20" t="str">
        <v>-</v>
      </c>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t="str">
        <v>渠道_用户分销_黄天骐</v>
      </c>
      <c r="CF445" s="20"/>
      <c r="CG445" s="20"/>
      <c r="CH445" s="20"/>
      <c r="CI445" s="20"/>
      <c r="CJ445" s="20"/>
      <c r="CK445" s="20"/>
      <c r="CL445" s="20"/>
      <c r="CM445" s="20"/>
      <c r="CN445" s="20"/>
      <c r="CO445" s="20"/>
      <c r="CP445" s="20"/>
      <c r="CQ445" s="20"/>
      <c r="CR445" s="20" t="str">
        <v>体验卡</v>
      </c>
      <c r="CS445" s="20"/>
      <c r="CT445" s="20" t="str">
        <v>【9体142】</v>
      </c>
      <c r="CU445" s="20"/>
      <c r="CV445" s="20"/>
      <c r="CW445" s="20"/>
      <c r="CX445" s="20"/>
      <c r="CY445" s="20"/>
      <c r="CZ445" s="20"/>
      <c r="DA445" s="20"/>
      <c r="DB445" s="20"/>
      <c r="DC445" s="20"/>
      <c r="DD445" s="20"/>
      <c r="DE445" s="20"/>
      <c r="DF445" s="20"/>
      <c r="DG445" s="20"/>
      <c r="DH445" s="20"/>
      <c r="DI445" s="20"/>
      <c r="DJ445" s="20"/>
      <c r="DK445" s="20"/>
      <c r="DL445" s="20"/>
      <c r="DM445" s="20"/>
      <c r="DN445" s="20"/>
      <c r="DO445" s="20"/>
      <c r="DP445" s="20"/>
      <c r="DQ445" s="20"/>
      <c r="DR445" s="20"/>
      <c r="DS445" s="20"/>
      <c r="DT445" s="20"/>
      <c r="DU445" s="20"/>
    </row>
    <row r="446">
      <c r="A446" s="20" t="str">
        <v>天道酬勤</v>
      </c>
      <c r="B446" s="20" t="str">
        <v>【9体142】 天道酬勤</v>
      </c>
      <c r="C446" s="21" t="str">
        <v>B0523_F73904EB370F87B77A12DA956390011F5194F219CF554649F1C4F9C615435A82_D2064</v>
      </c>
      <c r="D446" s="20" t="str">
        <v>未流失</v>
      </c>
      <c r="E446" s="20"/>
      <c r="F446" s="20" t="str">
        <v>个人微信</v>
      </c>
      <c r="G446" s="20" t="str">
        <v>鱼丸115</v>
      </c>
      <c r="H446" s="20" t="str">
        <v>生财有术</v>
      </c>
      <c r="I446" s="20">
        <v>0</v>
      </c>
      <c r="J446" s="20">
        <v>0</v>
      </c>
      <c r="K446" s="20" t="str">
        <v>-</v>
      </c>
      <c r="L446" s="20" t="str">
        <v>【9体142】,渠道_公众号_菜单免费体验</v>
      </c>
      <c r="M446" s="20" t="str">
        <v>-</v>
      </c>
      <c r="N446" s="22">
        <v>46083.73459490741</v>
      </c>
      <c r="O446" s="20" t="str">
        <v>-</v>
      </c>
      <c r="P446" s="20" t="str">
        <v>通过渠道码 公众号-菜单栏联系我们/免费体验营 添加</v>
      </c>
      <c r="Q446" s="20" t="str">
        <v>扫描二维码</v>
      </c>
      <c r="R446" s="20" t="str">
        <v>o917H0kdfb_IhDemDwz2pESapuNY</v>
      </c>
      <c r="S446" s="20" t="str">
        <v>wmElzPCwAAQUIY--tYZ3yee-EbJ-YMnA</v>
      </c>
      <c r="T446" s="20" t="str">
        <v>-</v>
      </c>
      <c r="U446" s="20"/>
      <c r="V446" s="20"/>
      <c r="W446" s="21" t="str">
        <v>B0523_F73904EB370F87B77A12DA956390011F5194F219CF554649F1C4F9C615435A82_D2064</v>
      </c>
      <c r="X446" s="20"/>
      <c r="Y446" s="20"/>
      <c r="Z446" s="20"/>
      <c r="AA446" s="20"/>
      <c r="AB446" s="20"/>
      <c r="AC446" s="20"/>
      <c r="AD446" s="20"/>
      <c r="AE446" s="20"/>
      <c r="AF446" s="20" t="str">
        <v>未知</v>
      </c>
      <c r="AG446" s="20" t="str">
        <v>-</v>
      </c>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c r="CL446" s="20"/>
      <c r="CM446" s="20"/>
      <c r="CN446" s="20"/>
      <c r="CO446" s="20"/>
      <c r="CP446" s="20"/>
      <c r="CQ446" s="20"/>
      <c r="CR446" s="20"/>
      <c r="CS446" s="20"/>
      <c r="CT446" s="20" t="str">
        <v>【9体142】</v>
      </c>
      <c r="CU446" s="20"/>
      <c r="CV446" s="20" t="str">
        <v>渠道_公众号_菜单免费体验</v>
      </c>
      <c r="CW446" s="20"/>
      <c r="CX446" s="20"/>
      <c r="CY446" s="20"/>
      <c r="CZ446" s="20"/>
      <c r="DA446" s="20"/>
      <c r="DB446" s="20"/>
      <c r="DC446" s="20"/>
      <c r="DD446" s="20"/>
      <c r="DE446" s="20"/>
      <c r="DF446" s="20"/>
      <c r="DG446" s="20"/>
      <c r="DH446" s="20"/>
      <c r="DI446" s="20"/>
      <c r="DJ446" s="20"/>
      <c r="DK446" s="20"/>
      <c r="DL446" s="20"/>
      <c r="DM446" s="20"/>
      <c r="DN446" s="20"/>
      <c r="DO446" s="20"/>
      <c r="DP446" s="20"/>
      <c r="DQ446" s="20"/>
      <c r="DR446" s="20"/>
      <c r="DS446" s="20"/>
      <c r="DT446" s="20"/>
      <c r="DU446" s="20"/>
    </row>
    <row r="447">
      <c r="A447" s="20" t="str">
        <v>Arthur Wang</v>
      </c>
      <c r="B447" s="20" t="str">
        <v>问 【9体142】 Arthur Wan</v>
      </c>
      <c r="C447" s="20" t="str">
        <v>B0523_6D74E9C17E93D4A2AB863F7FA688A8DF5194F219CF554649F1C4F9C615435A82_D2064</v>
      </c>
      <c r="D447" s="20" t="str">
        <v>未流失</v>
      </c>
      <c r="E447" s="22"/>
      <c r="F447" s="20" t="str">
        <v>个人微信</v>
      </c>
      <c r="G447" s="20" t="str">
        <v>鱼丸115</v>
      </c>
      <c r="H447" s="20" t="str">
        <v>生财有术</v>
      </c>
      <c r="I447" s="20">
        <v>0</v>
      </c>
      <c r="J447" s="20">
        <v>0</v>
      </c>
      <c r="K447" s="20" t="str">
        <v>-</v>
      </c>
      <c r="L447" s="20" t="str">
        <v>问卷_已填,渠道_用户分销_平老板,用户_探索期,【9体142】,体验卡</v>
      </c>
      <c r="M447" s="20" t="str">
        <v>-</v>
      </c>
      <c r="N447" s="22">
        <v>46083.734872685185</v>
      </c>
      <c r="O447" s="20" t="str">
        <v>-</v>
      </c>
      <c r="P447" s="20" t="str">
        <v>其他渠道</v>
      </c>
      <c r="Q447" s="20" t="str">
        <v>扫描二维码</v>
      </c>
      <c r="R447" s="20" t="str">
        <v>o917H0kXLZMvK0b7vSp5HH1SWxNM</v>
      </c>
      <c r="S447" s="20" t="str">
        <v>wmElzPCwAAr2xHtY4TXcCImbT-TNPHWA</v>
      </c>
      <c r="T447" s="20" t="str">
        <v>-</v>
      </c>
      <c r="U447" s="20"/>
      <c r="V447" s="20"/>
      <c r="W447" s="20" t="str">
        <v>B0523_6D74E9C17E93D4A2AB863F7FA688A8DF5194F219CF554649F1C4F9C615435A82_D2064</v>
      </c>
      <c r="X447" s="20"/>
      <c r="Y447" s="20"/>
      <c r="Z447" s="20"/>
      <c r="AA447" s="20"/>
      <c r="AB447" s="20"/>
      <c r="AC447" s="20"/>
      <c r="AD447" s="20"/>
      <c r="AE447" s="20"/>
      <c r="AF447" s="20" t="str">
        <v>未知</v>
      </c>
      <c r="AG447" s="20" t="str">
        <v>-</v>
      </c>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t="str">
        <v>渠道_用户分销_平老板</v>
      </c>
      <c r="CF447" s="20" t="str">
        <v>用户_探索期</v>
      </c>
      <c r="CG447" s="20"/>
      <c r="CH447" s="20"/>
      <c r="CI447" s="20"/>
      <c r="CJ447" s="20"/>
      <c r="CK447" s="20"/>
      <c r="CL447" s="20"/>
      <c r="CM447" s="20"/>
      <c r="CN447" s="20"/>
      <c r="CO447" s="20"/>
      <c r="CP447" s="20" t="str">
        <v>问卷_已填</v>
      </c>
      <c r="CQ447" s="20"/>
      <c r="CR447" s="20" t="str">
        <v>体验卡</v>
      </c>
      <c r="CS447" s="20"/>
      <c r="CT447" s="20" t="str">
        <v>【9体142】</v>
      </c>
      <c r="CU447" s="20"/>
      <c r="CV447" s="20"/>
      <c r="CW447" s="20"/>
      <c r="CX447" s="20"/>
      <c r="CY447" s="20"/>
      <c r="CZ447" s="20"/>
      <c r="DA447" s="20"/>
      <c r="DB447" s="20"/>
      <c r="DC447" s="20"/>
      <c r="DD447" s="20"/>
      <c r="DE447" s="20"/>
      <c r="DF447" s="20"/>
      <c r="DG447" s="20"/>
      <c r="DH447" s="20"/>
      <c r="DI447" s="20"/>
      <c r="DJ447" s="20"/>
      <c r="DK447" s="20"/>
      <c r="DL447" s="20"/>
      <c r="DM447" s="20"/>
      <c r="DN447" s="20"/>
      <c r="DO447" s="20"/>
      <c r="DP447" s="20"/>
      <c r="DQ447" s="20"/>
      <c r="DR447" s="20"/>
      <c r="DS447" s="20"/>
      <c r="DT447" s="20"/>
      <c r="DU447" s="20"/>
    </row>
    <row r="448">
      <c r="A448" s="20"/>
      <c r="B448" s="20"/>
      <c r="C448" s="20"/>
      <c r="D448" s="20"/>
      <c r="E448" s="20"/>
      <c r="F448" s="20"/>
      <c r="G448" s="20"/>
      <c r="H448" s="20"/>
      <c r="I448" s="20"/>
      <c r="J448" s="20"/>
      <c r="K448" s="20"/>
      <c r="L448" s="20"/>
      <c r="M448" s="20"/>
      <c r="N448" s="22"/>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c r="CL448" s="20"/>
      <c r="CM448" s="20"/>
      <c r="CN448" s="20"/>
      <c r="CO448" s="20"/>
      <c r="CP448" s="20"/>
      <c r="CQ448" s="20"/>
      <c r="CR448" s="20"/>
      <c r="CS448" s="20"/>
      <c r="CT448" s="20"/>
      <c r="CU448" s="20"/>
      <c r="CV448" s="20"/>
      <c r="CW448" s="20"/>
      <c r="CX448" s="20"/>
      <c r="CY448" s="20"/>
      <c r="CZ448" s="20"/>
      <c r="DA448" s="20"/>
      <c r="DB448" s="20"/>
      <c r="DC448" s="20"/>
      <c r="DD448" s="20"/>
      <c r="DE448" s="20"/>
      <c r="DF448" s="20"/>
      <c r="DG448" s="20"/>
      <c r="DH448" s="20"/>
      <c r="DI448" s="20"/>
      <c r="DJ448" s="20"/>
      <c r="DK448" s="20"/>
      <c r="DL448" s="20"/>
      <c r="DM448" s="20"/>
      <c r="DN448" s="20"/>
      <c r="DO448" s="20"/>
      <c r="DP448" s="20"/>
      <c r="DQ448" s="20"/>
      <c r="DR448" s="20"/>
      <c r="DS448" s="20"/>
      <c r="DT448" s="20"/>
    </row>
    <row r="449">
      <c r="A449" s="20"/>
      <c r="B449" s="20"/>
      <c r="C449" s="20"/>
      <c r="D449" s="20"/>
      <c r="E449" s="20"/>
      <c r="F449" s="20"/>
      <c r="G449" s="20"/>
      <c r="H449" s="20"/>
      <c r="I449" s="20"/>
      <c r="J449" s="20"/>
      <c r="K449" s="20"/>
      <c r="L449" s="20"/>
      <c r="M449" s="20"/>
      <c r="N449" s="22"/>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c r="CL449" s="20"/>
      <c r="CM449" s="20"/>
      <c r="CN449" s="20"/>
      <c r="CO449" s="20"/>
      <c r="CP449" s="20"/>
      <c r="CQ449" s="20"/>
      <c r="CR449" s="20"/>
      <c r="CS449" s="20"/>
      <c r="CT449" s="20"/>
      <c r="CU449" s="20"/>
      <c r="CV449" s="20"/>
      <c r="CW449" s="20"/>
      <c r="CX449" s="20"/>
      <c r="CY449" s="20"/>
      <c r="CZ449" s="20"/>
      <c r="DA449" s="20"/>
      <c r="DB449" s="20"/>
      <c r="DC449" s="20"/>
      <c r="DD449" s="20"/>
      <c r="DE449" s="20"/>
      <c r="DF449" s="20"/>
      <c r="DG449" s="20"/>
      <c r="DH449" s="20"/>
      <c r="DI449" s="20"/>
      <c r="DJ449" s="20"/>
      <c r="DK449" s="20"/>
      <c r="DL449" s="20"/>
      <c r="DM449" s="20"/>
      <c r="DN449" s="20"/>
      <c r="DO449" s="20"/>
      <c r="DP449" s="20"/>
      <c r="DQ449" s="20"/>
      <c r="DR449" s="20"/>
      <c r="DS449" s="20"/>
      <c r="DT449" s="20"/>
    </row>
    <row r="450">
      <c r="A450" s="20"/>
      <c r="B450" s="20"/>
      <c r="C450" s="20"/>
      <c r="D450" s="20"/>
      <c r="E450" s="20"/>
      <c r="F450" s="20"/>
      <c r="G450" s="20"/>
      <c r="H450" s="20"/>
      <c r="I450" s="20"/>
      <c r="J450" s="20"/>
      <c r="K450" s="20"/>
      <c r="L450" s="20"/>
      <c r="M450" s="20"/>
      <c r="N450" s="22"/>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c r="CL450" s="20"/>
      <c r="CM450" s="20"/>
      <c r="CN450" s="20"/>
      <c r="CO450" s="20"/>
      <c r="CP450" s="20"/>
      <c r="CQ450" s="20"/>
      <c r="CR450" s="20"/>
      <c r="CS450" s="20"/>
      <c r="CT450" s="20"/>
      <c r="CU450" s="20"/>
      <c r="CV450" s="20"/>
      <c r="CW450" s="20"/>
      <c r="CX450" s="20"/>
      <c r="CY450" s="20"/>
      <c r="CZ450" s="20"/>
      <c r="DA450" s="20"/>
      <c r="DB450" s="20"/>
      <c r="DC450" s="20"/>
      <c r="DD450" s="20"/>
      <c r="DE450" s="20"/>
      <c r="DF450" s="20"/>
      <c r="DG450" s="20"/>
      <c r="DH450" s="20"/>
      <c r="DI450" s="20"/>
      <c r="DJ450" s="20"/>
      <c r="DK450" s="20"/>
      <c r="DL450" s="20"/>
      <c r="DM450" s="20"/>
      <c r="DN450" s="20"/>
      <c r="DO450" s="20"/>
      <c r="DP450" s="20"/>
      <c r="DQ450" s="20"/>
      <c r="DR450" s="20"/>
      <c r="DS450" s="20"/>
      <c r="DT450" s="20"/>
    </row>
    <row r="451">
      <c r="A451" s="20"/>
      <c r="B451" s="20"/>
      <c r="C451" s="20"/>
      <c r="D451" s="20"/>
      <c r="E451" s="22"/>
      <c r="F451" s="20"/>
      <c r="G451" s="20"/>
      <c r="H451" s="20"/>
      <c r="I451" s="20"/>
      <c r="J451" s="20"/>
      <c r="K451" s="20"/>
      <c r="L451" s="20"/>
      <c r="M451" s="20"/>
      <c r="N451" s="22"/>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c r="CL451" s="20"/>
      <c r="CM451" s="20"/>
      <c r="CN451" s="20"/>
      <c r="CO451" s="20"/>
      <c r="CP451" s="20"/>
      <c r="CQ451" s="20"/>
      <c r="CR451" s="20"/>
      <c r="CS451" s="20"/>
      <c r="CT451" s="20"/>
      <c r="CU451" s="20"/>
      <c r="CV451" s="20"/>
      <c r="CW451" s="20"/>
      <c r="CX451" s="20"/>
      <c r="CY451" s="20"/>
      <c r="CZ451" s="20"/>
      <c r="DA451" s="20"/>
      <c r="DB451" s="20"/>
      <c r="DC451" s="20"/>
      <c r="DD451" s="20"/>
      <c r="DE451" s="20"/>
      <c r="DF451" s="20"/>
      <c r="DG451" s="20"/>
      <c r="DH451" s="20"/>
      <c r="DI451" s="20"/>
      <c r="DJ451" s="20"/>
      <c r="DK451" s="20"/>
      <c r="DL451" s="20"/>
      <c r="DM451" s="20"/>
      <c r="DN451" s="20"/>
      <c r="DO451" s="20"/>
      <c r="DP451" s="20"/>
      <c r="DQ451" s="20"/>
      <c r="DR451" s="20"/>
      <c r="DS451" s="20"/>
      <c r="DT451" s="20"/>
    </row>
    <row r="452">
      <c r="A452" s="20"/>
      <c r="B452" s="20"/>
      <c r="C452" s="20"/>
      <c r="D452" s="20"/>
      <c r="E452" s="22"/>
      <c r="F452" s="20"/>
      <c r="G452" s="20"/>
      <c r="H452" s="20"/>
      <c r="I452" s="20"/>
      <c r="J452" s="20"/>
      <c r="K452" s="20"/>
      <c r="L452" s="20"/>
      <c r="M452" s="20"/>
      <c r="N452" s="22"/>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c r="CL452" s="20"/>
      <c r="CM452" s="20"/>
      <c r="CN452" s="20"/>
      <c r="CO452" s="20"/>
      <c r="CP452" s="20"/>
      <c r="CQ452" s="20"/>
      <c r="CR452" s="20"/>
      <c r="CS452" s="20"/>
      <c r="CT452" s="20"/>
      <c r="CU452" s="20"/>
      <c r="CV452" s="20"/>
      <c r="CW452" s="20"/>
      <c r="CX452" s="20"/>
      <c r="CY452" s="20"/>
      <c r="CZ452" s="20"/>
      <c r="DA452" s="20"/>
      <c r="DB452" s="20"/>
      <c r="DC452" s="20"/>
      <c r="DD452" s="20"/>
      <c r="DE452" s="20"/>
      <c r="DF452" s="20"/>
      <c r="DG452" s="20"/>
      <c r="DH452" s="20"/>
      <c r="DI452" s="20"/>
      <c r="DJ452" s="20"/>
      <c r="DK452" s="20"/>
      <c r="DL452" s="20"/>
      <c r="DM452" s="20"/>
      <c r="DN452" s="20"/>
      <c r="DO452" s="20"/>
      <c r="DP452" s="20"/>
      <c r="DQ452" s="20"/>
      <c r="DR452" s="20"/>
      <c r="DS452" s="20"/>
      <c r="DT452" s="20"/>
    </row>
    <row r="453">
      <c r="A453" s="20"/>
      <c r="B453" s="20"/>
      <c r="C453" s="20"/>
      <c r="D453" s="20"/>
      <c r="E453" s="20"/>
      <c r="F453" s="20"/>
      <c r="G453" s="20"/>
      <c r="H453" s="20"/>
      <c r="I453" s="20"/>
      <c r="J453" s="20"/>
      <c r="K453" s="20"/>
      <c r="L453" s="20"/>
      <c r="M453" s="20"/>
      <c r="N453" s="22"/>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c r="CL453" s="20"/>
      <c r="CM453" s="20"/>
      <c r="CN453" s="20"/>
      <c r="CO453" s="20"/>
      <c r="CP453" s="20"/>
      <c r="CQ453" s="20"/>
      <c r="CR453" s="20"/>
      <c r="CS453" s="20"/>
      <c r="CT453" s="20"/>
      <c r="CU453" s="20"/>
      <c r="CV453" s="20"/>
      <c r="CW453" s="20"/>
      <c r="CX453" s="20"/>
      <c r="CY453" s="20"/>
      <c r="CZ453" s="20"/>
      <c r="DA453" s="20"/>
      <c r="DB453" s="20"/>
      <c r="DC453" s="20"/>
      <c r="DD453" s="20"/>
      <c r="DE453" s="20"/>
      <c r="DF453" s="20"/>
      <c r="DG453" s="20"/>
      <c r="DH453" s="20"/>
      <c r="DI453" s="20"/>
      <c r="DJ453" s="20"/>
      <c r="DK453" s="20"/>
      <c r="DL453" s="20"/>
      <c r="DM453" s="20"/>
      <c r="DN453" s="20"/>
      <c r="DO453" s="20"/>
      <c r="DP453" s="20"/>
      <c r="DQ453" s="20"/>
      <c r="DR453" s="20"/>
      <c r="DS453" s="20"/>
      <c r="DT453" s="20"/>
    </row>
    <row r="454">
      <c r="A454" s="20"/>
      <c r="B454" s="20"/>
      <c r="C454" s="20"/>
      <c r="D454" s="20"/>
      <c r="E454" s="20"/>
      <c r="F454" s="20"/>
      <c r="G454" s="20"/>
      <c r="H454" s="20"/>
      <c r="I454" s="20"/>
      <c r="J454" s="20"/>
      <c r="K454" s="20"/>
      <c r="L454" s="20"/>
      <c r="M454" s="20"/>
      <c r="N454" s="22"/>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c r="CL454" s="20"/>
      <c r="CM454" s="20"/>
      <c r="CN454" s="20"/>
      <c r="CO454" s="20"/>
      <c r="CP454" s="20"/>
      <c r="CQ454" s="20"/>
      <c r="CR454" s="20"/>
      <c r="CS454" s="20"/>
      <c r="CT454" s="20"/>
      <c r="CU454" s="20"/>
      <c r="CV454" s="20"/>
      <c r="CW454" s="20"/>
      <c r="CX454" s="20"/>
      <c r="CY454" s="20"/>
      <c r="CZ454" s="20"/>
      <c r="DA454" s="20"/>
      <c r="DB454" s="20"/>
      <c r="DC454" s="20"/>
      <c r="DD454" s="20"/>
      <c r="DE454" s="20"/>
      <c r="DF454" s="20"/>
      <c r="DG454" s="20"/>
      <c r="DH454" s="20"/>
      <c r="DI454" s="20"/>
      <c r="DJ454" s="20"/>
      <c r="DK454" s="20"/>
      <c r="DL454" s="20"/>
      <c r="DM454" s="20"/>
      <c r="DN454" s="20"/>
      <c r="DO454" s="20"/>
      <c r="DP454" s="20"/>
      <c r="DQ454" s="20"/>
      <c r="DR454" s="20"/>
      <c r="DS454" s="20"/>
      <c r="DT454" s="20"/>
    </row>
    <row r="455">
      <c r="A455" s="20"/>
      <c r="B455" s="20"/>
      <c r="C455" s="20"/>
      <c r="D455" s="20"/>
      <c r="E455" s="20"/>
      <c r="F455" s="20"/>
      <c r="G455" s="20"/>
      <c r="H455" s="20"/>
      <c r="I455" s="20"/>
      <c r="J455" s="20"/>
      <c r="K455" s="20"/>
      <c r="L455" s="20"/>
      <c r="M455" s="20"/>
      <c r="N455" s="22"/>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c r="CL455" s="20"/>
      <c r="CM455" s="20"/>
      <c r="CN455" s="20"/>
      <c r="CO455" s="20"/>
      <c r="CP455" s="20"/>
      <c r="CQ455" s="20"/>
      <c r="CR455" s="20"/>
      <c r="CS455" s="20"/>
      <c r="CT455" s="20"/>
      <c r="CU455" s="20"/>
      <c r="CV455" s="20"/>
      <c r="CW455" s="20"/>
      <c r="CX455" s="20"/>
      <c r="CY455" s="20"/>
      <c r="CZ455" s="20"/>
      <c r="DA455" s="20"/>
      <c r="DB455" s="20"/>
      <c r="DC455" s="20"/>
      <c r="DD455" s="20"/>
      <c r="DE455" s="20"/>
      <c r="DF455" s="20"/>
      <c r="DG455" s="20"/>
      <c r="DH455" s="20"/>
      <c r="DI455" s="20"/>
      <c r="DJ455" s="20"/>
      <c r="DK455" s="20"/>
      <c r="DL455" s="20"/>
      <c r="DM455" s="20"/>
      <c r="DN455" s="20"/>
      <c r="DO455" s="20"/>
      <c r="DP455" s="20"/>
      <c r="DQ455" s="20"/>
      <c r="DR455" s="20"/>
      <c r="DS455" s="20"/>
      <c r="DT455" s="20"/>
    </row>
    <row r="456">
      <c r="A456" s="20"/>
      <c r="B456" s="20"/>
      <c r="C456" s="20"/>
      <c r="D456" s="20"/>
      <c r="E456" s="22"/>
      <c r="F456" s="20"/>
      <c r="G456" s="20"/>
      <c r="H456" s="20"/>
      <c r="I456" s="20"/>
      <c r="J456" s="20"/>
      <c r="K456" s="20"/>
      <c r="L456" s="20"/>
      <c r="M456" s="20"/>
      <c r="N456" s="22"/>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c r="CL456" s="20"/>
      <c r="CM456" s="20"/>
      <c r="CN456" s="20"/>
      <c r="CO456" s="20"/>
      <c r="CP456" s="20"/>
      <c r="CQ456" s="20"/>
      <c r="CR456" s="20"/>
      <c r="CS456" s="20"/>
      <c r="CT456" s="20"/>
      <c r="CU456" s="20"/>
      <c r="CV456" s="20"/>
      <c r="CW456" s="20"/>
      <c r="CX456" s="20"/>
      <c r="CY456" s="20"/>
      <c r="CZ456" s="20"/>
      <c r="DA456" s="20"/>
      <c r="DB456" s="20"/>
      <c r="DC456" s="20"/>
      <c r="DD456" s="20"/>
      <c r="DE456" s="20"/>
      <c r="DF456" s="20"/>
      <c r="DG456" s="20"/>
      <c r="DH456" s="20"/>
      <c r="DI456" s="20"/>
      <c r="DJ456" s="20"/>
      <c r="DK456" s="20"/>
      <c r="DL456" s="20"/>
      <c r="DM456" s="20"/>
      <c r="DN456" s="20"/>
      <c r="DO456" s="20"/>
      <c r="DP456" s="20"/>
      <c r="DQ456" s="20"/>
      <c r="DR456" s="20"/>
      <c r="DS456" s="20"/>
      <c r="DT456" s="20"/>
    </row>
    <row r="457">
      <c r="A457" s="20"/>
      <c r="B457" s="20"/>
      <c r="C457" s="20"/>
      <c r="D457" s="20"/>
      <c r="E457" s="20"/>
      <c r="F457" s="20"/>
      <c r="G457" s="20"/>
      <c r="H457" s="20"/>
      <c r="I457" s="20"/>
      <c r="J457" s="20"/>
      <c r="K457" s="20"/>
      <c r="L457" s="20"/>
      <c r="M457" s="20"/>
      <c r="N457" s="22"/>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c r="CL457" s="20"/>
      <c r="CM457" s="20"/>
      <c r="CN457" s="20"/>
      <c r="CO457" s="20"/>
      <c r="CP457" s="20"/>
      <c r="CQ457" s="20"/>
      <c r="CR457" s="20"/>
      <c r="CS457" s="20"/>
      <c r="CT457" s="20"/>
      <c r="CU457" s="20"/>
      <c r="CV457" s="20"/>
      <c r="CW457" s="20"/>
      <c r="CX457" s="20"/>
      <c r="CY457" s="20"/>
      <c r="CZ457" s="20"/>
      <c r="DA457" s="20"/>
      <c r="DB457" s="20"/>
      <c r="DC457" s="20"/>
      <c r="DD457" s="20"/>
      <c r="DE457" s="20"/>
      <c r="DF457" s="20"/>
      <c r="DG457" s="20"/>
      <c r="DH457" s="20"/>
      <c r="DI457" s="20"/>
      <c r="DJ457" s="20"/>
      <c r="DK457" s="20"/>
      <c r="DL457" s="20"/>
      <c r="DM457" s="20"/>
      <c r="DN457" s="20"/>
      <c r="DO457" s="20"/>
      <c r="DP457" s="20"/>
      <c r="DQ457" s="20"/>
      <c r="DR457" s="20"/>
      <c r="DS457" s="20"/>
      <c r="DT457" s="20"/>
    </row>
    <row r="458">
      <c r="A458" s="20"/>
      <c r="B458" s="20"/>
      <c r="C458" s="20"/>
      <c r="D458" s="20"/>
      <c r="E458" s="22"/>
      <c r="F458" s="20"/>
      <c r="G458" s="20"/>
      <c r="H458" s="20"/>
      <c r="I458" s="20"/>
      <c r="J458" s="20"/>
      <c r="K458" s="20"/>
      <c r="L458" s="20"/>
      <c r="M458" s="20"/>
      <c r="N458" s="22"/>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c r="CL458" s="20"/>
      <c r="CM458" s="20"/>
      <c r="CN458" s="20"/>
      <c r="CO458" s="20"/>
      <c r="CP458" s="20"/>
      <c r="CQ458" s="20"/>
      <c r="CR458" s="20"/>
      <c r="CS458" s="20"/>
      <c r="CT458" s="20"/>
      <c r="CU458" s="20"/>
      <c r="CV458" s="20"/>
      <c r="CW458" s="20"/>
      <c r="CX458" s="20"/>
      <c r="CY458" s="20"/>
      <c r="CZ458" s="20"/>
      <c r="DA458" s="20"/>
      <c r="DB458" s="20"/>
      <c r="DC458" s="20"/>
      <c r="DD458" s="20"/>
      <c r="DE458" s="20"/>
      <c r="DF458" s="20"/>
      <c r="DG458" s="20"/>
      <c r="DH458" s="20"/>
      <c r="DI458" s="20"/>
      <c r="DJ458" s="20"/>
      <c r="DK458" s="20"/>
      <c r="DL458" s="20"/>
      <c r="DM458" s="20"/>
      <c r="DN458" s="20"/>
      <c r="DO458" s="20"/>
      <c r="DP458" s="20"/>
      <c r="DQ458" s="20"/>
      <c r="DR458" s="20"/>
      <c r="DS458" s="20"/>
      <c r="DT458" s="20"/>
    </row>
    <row r="459">
      <c r="A459" s="20"/>
      <c r="B459" s="20"/>
      <c r="C459" s="20"/>
      <c r="D459" s="20"/>
      <c r="E459" s="22"/>
      <c r="F459" s="20"/>
      <c r="G459" s="20"/>
      <c r="H459" s="20"/>
      <c r="I459" s="20"/>
      <c r="J459" s="20"/>
      <c r="K459" s="20"/>
      <c r="L459" s="20"/>
      <c r="M459" s="20"/>
      <c r="N459" s="22"/>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c r="CL459" s="20"/>
      <c r="CM459" s="20"/>
      <c r="CN459" s="20"/>
      <c r="CO459" s="20"/>
      <c r="CP459" s="20"/>
      <c r="CQ459" s="20"/>
      <c r="CR459" s="20"/>
      <c r="CS459" s="20"/>
      <c r="CT459" s="20"/>
      <c r="CU459" s="20"/>
      <c r="CV459" s="20"/>
      <c r="CW459" s="20"/>
      <c r="CX459" s="20"/>
      <c r="CY459" s="20"/>
      <c r="CZ459" s="20"/>
      <c r="DA459" s="20"/>
      <c r="DB459" s="20"/>
      <c r="DC459" s="20"/>
      <c r="DD459" s="20"/>
      <c r="DE459" s="20"/>
      <c r="DF459" s="20"/>
      <c r="DG459" s="20"/>
      <c r="DH459" s="20"/>
      <c r="DI459" s="20"/>
      <c r="DJ459" s="20"/>
      <c r="DK459" s="20"/>
      <c r="DL459" s="20"/>
      <c r="DM459" s="20"/>
      <c r="DN459" s="20"/>
      <c r="DO459" s="20"/>
      <c r="DP459" s="20"/>
      <c r="DQ459" s="20"/>
      <c r="DR459" s="20"/>
      <c r="DS459" s="20"/>
      <c r="DT459" s="20"/>
    </row>
    <row r="460">
      <c r="A460" s="20"/>
      <c r="B460" s="20"/>
      <c r="C460" s="20"/>
      <c r="D460" s="20"/>
      <c r="E460" s="20"/>
      <c r="F460" s="20"/>
      <c r="G460" s="20"/>
      <c r="H460" s="20"/>
      <c r="I460" s="20"/>
      <c r="J460" s="20"/>
      <c r="K460" s="20"/>
      <c r="L460" s="20"/>
      <c r="M460" s="20"/>
      <c r="N460" s="22"/>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c r="CL460" s="20"/>
      <c r="CM460" s="20"/>
      <c r="CN460" s="20"/>
      <c r="CO460" s="20"/>
      <c r="CP460" s="20"/>
      <c r="CQ460" s="20"/>
      <c r="CR460" s="20"/>
      <c r="CS460" s="20"/>
      <c r="CT460" s="20"/>
      <c r="CU460" s="20"/>
      <c r="CV460" s="20"/>
      <c r="CW460" s="20"/>
      <c r="CX460" s="20"/>
      <c r="CY460" s="20"/>
      <c r="CZ460" s="20"/>
      <c r="DA460" s="20"/>
      <c r="DB460" s="20"/>
      <c r="DC460" s="20"/>
      <c r="DD460" s="20"/>
      <c r="DE460" s="20"/>
      <c r="DF460" s="20"/>
      <c r="DG460" s="20"/>
      <c r="DH460" s="20"/>
      <c r="DI460" s="20"/>
      <c r="DJ460" s="20"/>
      <c r="DK460" s="20"/>
      <c r="DL460" s="20"/>
      <c r="DM460" s="20"/>
      <c r="DN460" s="20"/>
      <c r="DO460" s="20"/>
      <c r="DP460" s="20"/>
      <c r="DQ460" s="20"/>
      <c r="DR460" s="20"/>
      <c r="DS460" s="20"/>
      <c r="DT460" s="20"/>
    </row>
    <row r="461">
      <c r="A461" s="20"/>
      <c r="B461" s="20"/>
      <c r="C461" s="20"/>
      <c r="D461" s="20"/>
      <c r="E461" s="22"/>
      <c r="F461" s="20"/>
      <c r="G461" s="20"/>
      <c r="H461" s="20"/>
      <c r="I461" s="20"/>
      <c r="J461" s="20"/>
      <c r="K461" s="20"/>
      <c r="L461" s="20"/>
      <c r="M461" s="20"/>
      <c r="N461" s="22"/>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c r="CL461" s="20"/>
      <c r="CM461" s="20"/>
      <c r="CN461" s="20"/>
      <c r="CO461" s="20"/>
      <c r="CP461" s="20"/>
      <c r="CQ461" s="20"/>
      <c r="CR461" s="20"/>
      <c r="CS461" s="20"/>
      <c r="CT461" s="20"/>
      <c r="CU461" s="20"/>
      <c r="CV461" s="20"/>
      <c r="CW461" s="20"/>
      <c r="CX461" s="20"/>
      <c r="CY461" s="20"/>
      <c r="CZ461" s="20"/>
      <c r="DA461" s="20"/>
      <c r="DB461" s="20"/>
      <c r="DC461" s="20"/>
      <c r="DD461" s="20"/>
      <c r="DE461" s="20"/>
      <c r="DF461" s="20"/>
      <c r="DG461" s="20"/>
      <c r="DH461" s="20"/>
      <c r="DI461" s="20"/>
      <c r="DJ461" s="20"/>
      <c r="DK461" s="20"/>
      <c r="DL461" s="20"/>
      <c r="DM461" s="20"/>
      <c r="DN461" s="20"/>
      <c r="DO461" s="20"/>
      <c r="DP461" s="20"/>
      <c r="DQ461" s="20"/>
      <c r="DR461" s="20"/>
      <c r="DS461" s="20"/>
      <c r="DT461" s="20"/>
    </row>
    <row r="462">
      <c r="A462" s="20"/>
      <c r="B462" s="20"/>
      <c r="C462" s="21"/>
      <c r="D462" s="20"/>
      <c r="E462" s="20"/>
      <c r="F462" s="20"/>
      <c r="G462" s="20"/>
      <c r="H462" s="20"/>
      <c r="I462" s="20"/>
      <c r="J462" s="20"/>
      <c r="K462" s="20"/>
      <c r="L462" s="20"/>
      <c r="M462" s="20"/>
      <c r="N462" s="22"/>
      <c r="O462" s="20"/>
      <c r="P462" s="20"/>
      <c r="Q462" s="20"/>
      <c r="R462" s="20"/>
      <c r="S462" s="20"/>
      <c r="T462" s="20"/>
      <c r="U462" s="20"/>
      <c r="V462" s="20"/>
      <c r="W462" s="21"/>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c r="DA462" s="20"/>
      <c r="DB462" s="20"/>
      <c r="DC462" s="20"/>
      <c r="DD462" s="20"/>
      <c r="DE462" s="20"/>
      <c r="DF462" s="20"/>
      <c r="DG462" s="20"/>
      <c r="DH462" s="20"/>
      <c r="DI462" s="20"/>
      <c r="DJ462" s="20"/>
      <c r="DK462" s="20"/>
      <c r="DL462" s="20"/>
      <c r="DM462" s="20"/>
      <c r="DN462" s="20"/>
      <c r="DO462" s="20"/>
      <c r="DP462" s="20"/>
      <c r="DQ462" s="20"/>
      <c r="DR462" s="20"/>
      <c r="DS462" s="20"/>
      <c r="DT462" s="20"/>
    </row>
    <row r="463">
      <c r="A463" s="20"/>
      <c r="B463" s="20"/>
      <c r="C463" s="20"/>
      <c r="D463" s="20"/>
      <c r="E463" s="22"/>
      <c r="F463" s="20"/>
      <c r="G463" s="20"/>
      <c r="H463" s="20"/>
      <c r="I463" s="20"/>
      <c r="J463" s="20"/>
      <c r="K463" s="20"/>
      <c r="L463" s="20"/>
      <c r="M463" s="20"/>
      <c r="N463" s="22"/>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c r="CL463" s="20"/>
      <c r="CM463" s="20"/>
      <c r="CN463" s="20"/>
      <c r="CO463" s="20"/>
      <c r="CP463" s="20"/>
      <c r="CQ463" s="20"/>
      <c r="CR463" s="20"/>
      <c r="CS463" s="20"/>
      <c r="CT463" s="20"/>
      <c r="CU463" s="20"/>
      <c r="CV463" s="20"/>
      <c r="CW463" s="20"/>
      <c r="CX463" s="20"/>
      <c r="CY463" s="20"/>
      <c r="CZ463" s="20"/>
      <c r="DA463" s="20"/>
      <c r="DB463" s="20"/>
      <c r="DC463" s="20"/>
      <c r="DD463" s="20"/>
      <c r="DE463" s="20"/>
      <c r="DF463" s="20"/>
      <c r="DG463" s="20"/>
      <c r="DH463" s="20"/>
      <c r="DI463" s="20"/>
      <c r="DJ463" s="20"/>
      <c r="DK463" s="20"/>
      <c r="DL463" s="20"/>
      <c r="DM463" s="20"/>
      <c r="DN463" s="20"/>
      <c r="DO463" s="20"/>
      <c r="DP463" s="20"/>
      <c r="DQ463" s="20"/>
      <c r="DR463" s="20"/>
      <c r="DS463" s="20"/>
      <c r="DT463" s="20"/>
    </row>
    <row r="464">
      <c r="A464" s="20"/>
      <c r="B464" s="20"/>
      <c r="C464" s="20"/>
      <c r="D464" s="20"/>
      <c r="E464" s="20"/>
      <c r="F464" s="20"/>
      <c r="G464" s="20"/>
      <c r="H464" s="20"/>
      <c r="I464" s="20"/>
      <c r="J464" s="20"/>
      <c r="K464" s="20"/>
      <c r="L464" s="20"/>
      <c r="M464" s="20"/>
      <c r="N464" s="22"/>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c r="CL464" s="20"/>
      <c r="CM464" s="20"/>
      <c r="CN464" s="20"/>
      <c r="CO464" s="20"/>
      <c r="CP464" s="20"/>
      <c r="CQ464" s="20"/>
      <c r="CR464" s="20"/>
      <c r="CS464" s="20"/>
      <c r="CT464" s="20"/>
      <c r="CU464" s="20"/>
      <c r="CV464" s="20"/>
      <c r="CW464" s="20"/>
      <c r="CX464" s="20"/>
      <c r="CY464" s="20"/>
      <c r="CZ464" s="20"/>
      <c r="DA464" s="20"/>
      <c r="DB464" s="20"/>
      <c r="DC464" s="20"/>
      <c r="DD464" s="20"/>
      <c r="DE464" s="20"/>
      <c r="DF464" s="20"/>
      <c r="DG464" s="20"/>
      <c r="DH464" s="20"/>
      <c r="DI464" s="20"/>
      <c r="DJ464" s="20"/>
      <c r="DK464" s="20"/>
      <c r="DL464" s="20"/>
      <c r="DM464" s="20"/>
      <c r="DN464" s="20"/>
      <c r="DO464" s="20"/>
      <c r="DP464" s="20"/>
      <c r="DQ464" s="20"/>
      <c r="DR464" s="20"/>
      <c r="DS464" s="20"/>
      <c r="DT464" s="20"/>
    </row>
    <row r="465">
      <c r="A465" s="20"/>
      <c r="B465" s="20"/>
      <c r="C465" s="20"/>
      <c r="D465" s="20"/>
      <c r="E465" s="22"/>
      <c r="F465" s="20"/>
      <c r="G465" s="20"/>
      <c r="H465" s="20"/>
      <c r="I465" s="20"/>
      <c r="J465" s="20"/>
      <c r="K465" s="20"/>
      <c r="L465" s="20"/>
      <c r="M465" s="20"/>
      <c r="N465" s="22"/>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c r="CL465" s="20"/>
      <c r="CM465" s="20"/>
      <c r="CN465" s="20"/>
      <c r="CO465" s="20"/>
      <c r="CP465" s="20"/>
      <c r="CQ465" s="20"/>
      <c r="CR465" s="20"/>
      <c r="CS465" s="20"/>
      <c r="CT465" s="20"/>
      <c r="CU465" s="20"/>
      <c r="CV465" s="20"/>
      <c r="CW465" s="20"/>
      <c r="CX465" s="20"/>
      <c r="CY465" s="20"/>
      <c r="CZ465" s="20"/>
      <c r="DA465" s="20"/>
      <c r="DB465" s="20"/>
      <c r="DC465" s="20"/>
      <c r="DD465" s="20"/>
      <c r="DE465" s="20"/>
      <c r="DF465" s="20"/>
      <c r="DG465" s="20"/>
      <c r="DH465" s="20"/>
      <c r="DI465" s="20"/>
      <c r="DJ465" s="20"/>
      <c r="DK465" s="20"/>
      <c r="DL465" s="20"/>
      <c r="DM465" s="20"/>
      <c r="DN465" s="20"/>
      <c r="DO465" s="20"/>
      <c r="DP465" s="20"/>
      <c r="DQ465" s="20"/>
      <c r="DR465" s="20"/>
      <c r="DS465" s="20"/>
      <c r="DT465" s="20"/>
    </row>
    <row r="466">
      <c r="A466" s="20"/>
      <c r="B466" s="20"/>
      <c r="C466" s="21"/>
      <c r="D466" s="20"/>
      <c r="E466" s="22"/>
      <c r="F466" s="20"/>
      <c r="G466" s="20"/>
      <c r="H466" s="20"/>
      <c r="I466" s="20"/>
      <c r="J466" s="20"/>
      <c r="K466" s="20"/>
      <c r="L466" s="20"/>
      <c r="M466" s="20"/>
      <c r="N466" s="22"/>
      <c r="O466" s="20"/>
      <c r="P466" s="20"/>
      <c r="Q466" s="20"/>
      <c r="R466" s="20"/>
      <c r="S466" s="20"/>
      <c r="T466" s="20"/>
      <c r="U466" s="20"/>
      <c r="V466" s="20"/>
      <c r="W466" s="21"/>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c r="CL466" s="20"/>
      <c r="CM466" s="20"/>
      <c r="CN466" s="20"/>
      <c r="CO466" s="20"/>
      <c r="CP466" s="20"/>
      <c r="CQ466" s="20"/>
      <c r="CR466" s="20"/>
      <c r="CS466" s="20"/>
      <c r="CT466" s="20"/>
      <c r="CU466" s="20"/>
      <c r="CV466" s="20"/>
      <c r="CW466" s="20"/>
      <c r="CX466" s="20"/>
      <c r="CY466" s="20"/>
      <c r="CZ466" s="20"/>
      <c r="DA466" s="20"/>
      <c r="DB466" s="20"/>
      <c r="DC466" s="20"/>
      <c r="DD466" s="20"/>
      <c r="DE466" s="20"/>
      <c r="DF466" s="20"/>
      <c r="DG466" s="20"/>
      <c r="DH466" s="20"/>
      <c r="DI466" s="20"/>
      <c r="DJ466" s="20"/>
      <c r="DK466" s="20"/>
      <c r="DL466" s="20"/>
      <c r="DM466" s="20"/>
      <c r="DN466" s="20"/>
      <c r="DO466" s="20"/>
      <c r="DP466" s="20"/>
      <c r="DQ466" s="20"/>
      <c r="DR466" s="20"/>
      <c r="DS466" s="20"/>
      <c r="DT466" s="20"/>
    </row>
    <row r="467">
      <c r="A467" s="20"/>
      <c r="B467" s="20"/>
      <c r="C467" s="20"/>
      <c r="D467" s="20"/>
      <c r="E467" s="22"/>
      <c r="F467" s="20"/>
      <c r="G467" s="20"/>
      <c r="H467" s="20"/>
      <c r="I467" s="20"/>
      <c r="J467" s="20"/>
      <c r="K467" s="20"/>
      <c r="L467" s="20"/>
      <c r="M467" s="20"/>
      <c r="N467" s="22"/>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c r="CL467" s="20"/>
      <c r="CM467" s="20"/>
      <c r="CN467" s="20"/>
      <c r="CO467" s="20"/>
      <c r="CP467" s="20"/>
      <c r="CQ467" s="20"/>
      <c r="CR467" s="20"/>
      <c r="CS467" s="20"/>
      <c r="CT467" s="20"/>
      <c r="CU467" s="20"/>
      <c r="CV467" s="20"/>
      <c r="CW467" s="20"/>
      <c r="CX467" s="20"/>
      <c r="CY467" s="20"/>
      <c r="CZ467" s="20"/>
      <c r="DA467" s="20"/>
      <c r="DB467" s="20"/>
      <c r="DC467" s="20"/>
      <c r="DD467" s="20"/>
      <c r="DE467" s="20"/>
      <c r="DF467" s="20"/>
      <c r="DG467" s="20"/>
      <c r="DH467" s="20"/>
      <c r="DI467" s="20"/>
      <c r="DJ467" s="20"/>
      <c r="DK467" s="20"/>
      <c r="DL467" s="20"/>
      <c r="DM467" s="20"/>
      <c r="DN467" s="20"/>
      <c r="DO467" s="20"/>
      <c r="DP467" s="20"/>
      <c r="DQ467" s="20"/>
      <c r="DR467" s="20"/>
      <c r="DS467" s="20"/>
      <c r="DT467" s="20"/>
    </row>
    <row r="468">
      <c r="A468" s="20"/>
      <c r="B468" s="20"/>
      <c r="C468" s="20"/>
      <c r="D468" s="20"/>
      <c r="E468" s="22"/>
      <c r="F468" s="20"/>
      <c r="G468" s="20"/>
      <c r="H468" s="20"/>
      <c r="I468" s="20"/>
      <c r="J468" s="20"/>
      <c r="K468" s="20"/>
      <c r="L468" s="20"/>
      <c r="M468" s="20"/>
      <c r="N468" s="22"/>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c r="CL468" s="20"/>
      <c r="CM468" s="20"/>
      <c r="CN468" s="20"/>
      <c r="CO468" s="20"/>
      <c r="CP468" s="20"/>
      <c r="CQ468" s="20"/>
      <c r="CR468" s="20"/>
      <c r="CS468" s="20"/>
      <c r="CT468" s="20"/>
      <c r="CU468" s="20"/>
      <c r="CV468" s="20"/>
      <c r="CW468" s="20"/>
      <c r="CX468" s="20"/>
      <c r="CY468" s="20"/>
      <c r="CZ468" s="20"/>
      <c r="DA468" s="20"/>
      <c r="DB468" s="20"/>
      <c r="DC468" s="20"/>
      <c r="DD468" s="20"/>
      <c r="DE468" s="20"/>
      <c r="DF468" s="20"/>
      <c r="DG468" s="20"/>
      <c r="DH468" s="20"/>
      <c r="DI468" s="20"/>
      <c r="DJ468" s="20"/>
      <c r="DK468" s="20"/>
      <c r="DL468" s="20"/>
      <c r="DM468" s="20"/>
      <c r="DN468" s="20"/>
      <c r="DO468" s="20"/>
      <c r="DP468" s="20"/>
      <c r="DQ468" s="20"/>
      <c r="DR468" s="20"/>
      <c r="DS468" s="20"/>
      <c r="DT468" s="20"/>
    </row>
    <row r="469">
      <c r="A469" s="20"/>
      <c r="B469" s="20"/>
      <c r="C469" s="20"/>
      <c r="D469" s="20"/>
      <c r="E469" s="20"/>
      <c r="F469" s="20"/>
      <c r="G469" s="20"/>
      <c r="H469" s="20"/>
      <c r="I469" s="20"/>
      <c r="J469" s="20"/>
      <c r="K469" s="20"/>
      <c r="L469" s="20"/>
      <c r="M469" s="20"/>
      <c r="N469" s="22"/>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c r="CL469" s="20"/>
      <c r="CM469" s="20"/>
      <c r="CN469" s="20"/>
      <c r="CO469" s="20"/>
      <c r="CP469" s="20"/>
      <c r="CQ469" s="20"/>
      <c r="CR469" s="20"/>
      <c r="CS469" s="20"/>
      <c r="CT469" s="20"/>
      <c r="CU469" s="20"/>
      <c r="CV469" s="20"/>
      <c r="CW469" s="20"/>
      <c r="CX469" s="20"/>
      <c r="CY469" s="20"/>
      <c r="CZ469" s="20"/>
      <c r="DA469" s="20"/>
      <c r="DB469" s="20"/>
      <c r="DC469" s="20"/>
      <c r="DD469" s="20"/>
      <c r="DE469" s="20"/>
      <c r="DF469" s="20"/>
      <c r="DG469" s="20"/>
      <c r="DH469" s="20"/>
      <c r="DI469" s="20"/>
      <c r="DJ469" s="20"/>
      <c r="DK469" s="20"/>
      <c r="DL469" s="20"/>
      <c r="DM469" s="20"/>
      <c r="DN469" s="20"/>
      <c r="DO469" s="20"/>
      <c r="DP469" s="20"/>
      <c r="DQ469" s="20"/>
      <c r="DR469" s="20"/>
      <c r="DS469" s="20"/>
      <c r="DT469" s="20"/>
    </row>
    <row r="470">
      <c r="A470" s="20"/>
      <c r="B470" s="20"/>
      <c r="C470" s="20"/>
      <c r="D470" s="20"/>
      <c r="E470" s="20"/>
      <c r="F470" s="20"/>
      <c r="G470" s="20"/>
      <c r="H470" s="20"/>
      <c r="I470" s="20"/>
      <c r="J470" s="20"/>
      <c r="K470" s="20"/>
      <c r="L470" s="20"/>
      <c r="M470" s="20"/>
      <c r="N470" s="22"/>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c r="CL470" s="20"/>
      <c r="CM470" s="20"/>
      <c r="CN470" s="20"/>
      <c r="CO470" s="20"/>
      <c r="CP470" s="20"/>
      <c r="CQ470" s="20"/>
      <c r="CR470" s="20"/>
      <c r="CS470" s="20"/>
      <c r="CT470" s="20"/>
      <c r="CU470" s="20"/>
      <c r="CV470" s="20"/>
      <c r="CW470" s="20"/>
      <c r="CX470" s="20"/>
      <c r="CY470" s="20"/>
      <c r="CZ470" s="20"/>
      <c r="DA470" s="20"/>
      <c r="DB470" s="20"/>
      <c r="DC470" s="20"/>
      <c r="DD470" s="20"/>
      <c r="DE470" s="20"/>
      <c r="DF470" s="20"/>
      <c r="DG470" s="20"/>
      <c r="DH470" s="20"/>
      <c r="DI470" s="20"/>
      <c r="DJ470" s="20"/>
      <c r="DK470" s="20"/>
      <c r="DL470" s="20"/>
      <c r="DM470" s="20"/>
      <c r="DN470" s="20"/>
      <c r="DO470" s="20"/>
      <c r="DP470" s="20"/>
      <c r="DQ470" s="20"/>
      <c r="DR470" s="20"/>
      <c r="DS470" s="20"/>
      <c r="DT470" s="20"/>
    </row>
    <row r="471">
      <c r="A471" s="20"/>
      <c r="B471" s="20"/>
      <c r="C471" s="20"/>
      <c r="D471" s="20"/>
      <c r="E471" s="20"/>
      <c r="F471" s="20"/>
      <c r="G471" s="20"/>
      <c r="H471" s="20"/>
      <c r="I471" s="20"/>
      <c r="J471" s="20"/>
      <c r="K471" s="20"/>
      <c r="L471" s="20"/>
      <c r="M471" s="20"/>
      <c r="N471" s="22"/>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c r="CL471" s="20"/>
      <c r="CM471" s="20"/>
      <c r="CN471" s="20"/>
      <c r="CO471" s="20"/>
      <c r="CP471" s="20"/>
      <c r="CQ471" s="20"/>
      <c r="CR471" s="20"/>
      <c r="CS471" s="20"/>
      <c r="CT471" s="20"/>
      <c r="CU471" s="20"/>
      <c r="CV471" s="20"/>
      <c r="CW471" s="20"/>
      <c r="CX471" s="20"/>
      <c r="CY471" s="20"/>
      <c r="CZ471" s="20"/>
      <c r="DA471" s="20"/>
      <c r="DB471" s="20"/>
      <c r="DC471" s="20"/>
      <c r="DD471" s="20"/>
      <c r="DE471" s="20"/>
      <c r="DF471" s="20"/>
      <c r="DG471" s="20"/>
      <c r="DH471" s="20"/>
      <c r="DI471" s="20"/>
      <c r="DJ471" s="20"/>
      <c r="DK471" s="20"/>
      <c r="DL471" s="20"/>
      <c r="DM471" s="20"/>
      <c r="DN471" s="20"/>
      <c r="DO471" s="20"/>
      <c r="DP471" s="20"/>
      <c r="DQ471" s="20"/>
      <c r="DR471" s="20"/>
      <c r="DS471" s="20"/>
      <c r="DT471" s="20"/>
    </row>
    <row r="472">
      <c r="A472" s="20"/>
      <c r="B472" s="20"/>
      <c r="C472" s="20"/>
      <c r="D472" s="20"/>
      <c r="E472" s="22"/>
      <c r="F472" s="20"/>
      <c r="G472" s="20"/>
      <c r="H472" s="20"/>
      <c r="I472" s="20"/>
      <c r="J472" s="20"/>
      <c r="K472" s="20"/>
      <c r="L472" s="20"/>
      <c r="M472" s="20"/>
      <c r="N472" s="22"/>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c r="CL472" s="20"/>
      <c r="CM472" s="20"/>
      <c r="CN472" s="20"/>
      <c r="CO472" s="20"/>
      <c r="CP472" s="20"/>
      <c r="CQ472" s="20"/>
      <c r="CR472" s="20"/>
      <c r="CS472" s="20"/>
      <c r="CT472" s="20"/>
      <c r="CU472" s="20"/>
      <c r="CV472" s="20"/>
      <c r="CW472" s="20"/>
      <c r="CX472" s="20"/>
      <c r="CY472" s="20"/>
      <c r="CZ472" s="20"/>
      <c r="DA472" s="20"/>
      <c r="DB472" s="20"/>
      <c r="DC472" s="20"/>
      <c r="DD472" s="20"/>
      <c r="DE472" s="20"/>
      <c r="DF472" s="20"/>
      <c r="DG472" s="20"/>
      <c r="DH472" s="20"/>
      <c r="DI472" s="20"/>
      <c r="DJ472" s="20"/>
      <c r="DK472" s="20"/>
      <c r="DL472" s="20"/>
      <c r="DM472" s="20"/>
      <c r="DN472" s="20"/>
      <c r="DO472" s="20"/>
      <c r="DP472" s="20"/>
      <c r="DQ472" s="20"/>
      <c r="DR472" s="20"/>
      <c r="DS472" s="20"/>
      <c r="DT472" s="20"/>
    </row>
    <row r="473">
      <c r="A473" s="20"/>
      <c r="B473" s="20"/>
      <c r="C473" s="20"/>
      <c r="D473" s="20"/>
      <c r="E473" s="20"/>
      <c r="F473" s="20"/>
      <c r="G473" s="20"/>
      <c r="H473" s="20"/>
      <c r="I473" s="20"/>
      <c r="J473" s="20"/>
      <c r="K473" s="20"/>
      <c r="L473" s="20"/>
      <c r="M473" s="20"/>
      <c r="N473" s="22"/>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c r="CL473" s="20"/>
      <c r="CM473" s="20"/>
      <c r="CN473" s="20"/>
      <c r="CO473" s="20"/>
      <c r="CP473" s="20"/>
      <c r="CQ473" s="20"/>
      <c r="CR473" s="20"/>
      <c r="CS473" s="20"/>
      <c r="CT473" s="20"/>
      <c r="CU473" s="20"/>
      <c r="CV473" s="20"/>
      <c r="CW473" s="20"/>
      <c r="CX473" s="20"/>
      <c r="CY473" s="20"/>
      <c r="CZ473" s="20"/>
      <c r="DA473" s="20"/>
      <c r="DB473" s="20"/>
      <c r="DC473" s="20"/>
      <c r="DD473" s="20"/>
      <c r="DE473" s="20"/>
      <c r="DF473" s="20"/>
      <c r="DG473" s="20"/>
      <c r="DH473" s="20"/>
      <c r="DI473" s="20"/>
      <c r="DJ473" s="20"/>
      <c r="DK473" s="20"/>
      <c r="DL473" s="20"/>
      <c r="DM473" s="20"/>
      <c r="DN473" s="20"/>
      <c r="DO473" s="20"/>
      <c r="DP473" s="20"/>
      <c r="DQ473" s="20"/>
      <c r="DR473" s="20"/>
      <c r="DS473" s="20"/>
      <c r="DT473" s="20"/>
    </row>
    <row r="474">
      <c r="A474" s="20"/>
      <c r="B474" s="20"/>
      <c r="C474" s="20"/>
      <c r="D474" s="20"/>
      <c r="E474" s="22"/>
      <c r="F474" s="20"/>
      <c r="G474" s="20"/>
      <c r="H474" s="20"/>
      <c r="I474" s="20"/>
      <c r="J474" s="20"/>
      <c r="K474" s="20"/>
      <c r="L474" s="20"/>
      <c r="M474" s="20"/>
      <c r="N474" s="22"/>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20"/>
      <c r="DM474" s="20"/>
      <c r="DN474" s="20"/>
      <c r="DO474" s="20"/>
      <c r="DP474" s="20"/>
      <c r="DQ474" s="20"/>
      <c r="DR474" s="20"/>
      <c r="DS474" s="20"/>
      <c r="DT474" s="20"/>
    </row>
    <row r="475">
      <c r="A475" s="20"/>
      <c r="B475" s="20"/>
      <c r="C475" s="20"/>
      <c r="D475" s="20"/>
      <c r="E475" s="22"/>
      <c r="F475" s="20"/>
      <c r="G475" s="20"/>
      <c r="H475" s="20"/>
      <c r="I475" s="20"/>
      <c r="J475" s="20"/>
      <c r="K475" s="20"/>
      <c r="L475" s="20"/>
      <c r="M475" s="20"/>
      <c r="N475" s="22"/>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c r="CL475" s="20"/>
      <c r="CM475" s="20"/>
      <c r="CN475" s="20"/>
      <c r="CO475" s="20"/>
      <c r="CP475" s="20"/>
      <c r="CQ475" s="20"/>
      <c r="CR475" s="20"/>
      <c r="CS475" s="20"/>
      <c r="CT475" s="20"/>
      <c r="CU475" s="20"/>
      <c r="CV475" s="20"/>
      <c r="CW475" s="20"/>
      <c r="CX475" s="20"/>
      <c r="CY475" s="20"/>
      <c r="CZ475" s="20"/>
      <c r="DA475" s="20"/>
      <c r="DB475" s="20"/>
      <c r="DC475" s="20"/>
      <c r="DD475" s="20"/>
      <c r="DE475" s="20"/>
      <c r="DF475" s="20"/>
      <c r="DG475" s="20"/>
      <c r="DH475" s="20"/>
      <c r="DI475" s="20"/>
      <c r="DJ475" s="20"/>
      <c r="DK475" s="20"/>
      <c r="DL475" s="20"/>
      <c r="DM475" s="20"/>
      <c r="DN475" s="20"/>
      <c r="DO475" s="20"/>
      <c r="DP475" s="20"/>
      <c r="DQ475" s="20"/>
      <c r="DR475" s="20"/>
      <c r="DS475" s="20"/>
      <c r="DT475" s="20"/>
    </row>
    <row r="476">
      <c r="A476" s="20"/>
      <c r="B476" s="20"/>
      <c r="C476" s="20"/>
      <c r="D476" s="20"/>
      <c r="E476" s="20"/>
      <c r="F476" s="20"/>
      <c r="G476" s="20"/>
      <c r="H476" s="20"/>
      <c r="I476" s="20"/>
      <c r="J476" s="20"/>
      <c r="K476" s="20"/>
      <c r="L476" s="20"/>
      <c r="M476" s="20"/>
      <c r="N476" s="22"/>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c r="CL476" s="20"/>
      <c r="CM476" s="20"/>
      <c r="CN476" s="20"/>
      <c r="CO476" s="20"/>
      <c r="CP476" s="20"/>
      <c r="CQ476" s="20"/>
      <c r="CR476" s="20"/>
      <c r="CS476" s="20"/>
      <c r="CT476" s="20"/>
      <c r="CU476" s="20"/>
      <c r="CV476" s="20"/>
      <c r="CW476" s="20"/>
      <c r="CX476" s="20"/>
      <c r="CY476" s="20"/>
      <c r="CZ476" s="20"/>
      <c r="DA476" s="20"/>
      <c r="DB476" s="20"/>
      <c r="DC476" s="20"/>
      <c r="DD476" s="20"/>
      <c r="DE476" s="20"/>
      <c r="DF476" s="20"/>
      <c r="DG476" s="20"/>
      <c r="DH476" s="20"/>
      <c r="DI476" s="20"/>
      <c r="DJ476" s="20"/>
      <c r="DK476" s="20"/>
      <c r="DL476" s="20"/>
      <c r="DM476" s="20"/>
      <c r="DN476" s="20"/>
      <c r="DO476" s="20"/>
      <c r="DP476" s="20"/>
      <c r="DQ476" s="20"/>
      <c r="DR476" s="20"/>
      <c r="DS476" s="20"/>
      <c r="DT476" s="20"/>
    </row>
    <row r="477">
      <c r="A477" s="20"/>
      <c r="B477" s="20"/>
      <c r="C477" s="20"/>
      <c r="D477" s="20"/>
      <c r="E477" s="22"/>
      <c r="F477" s="20"/>
      <c r="G477" s="20"/>
      <c r="H477" s="20"/>
      <c r="I477" s="20"/>
      <c r="J477" s="20"/>
      <c r="K477" s="20"/>
      <c r="L477" s="20"/>
      <c r="M477" s="20"/>
      <c r="N477" s="22"/>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c r="CL477" s="20"/>
      <c r="CM477" s="20"/>
      <c r="CN477" s="20"/>
      <c r="CO477" s="20"/>
      <c r="CP477" s="20"/>
      <c r="CQ477" s="20"/>
      <c r="CR477" s="20"/>
      <c r="CS477" s="20"/>
      <c r="CT477" s="20"/>
      <c r="CU477" s="20"/>
      <c r="CV477" s="20"/>
      <c r="CW477" s="20"/>
      <c r="CX477" s="20"/>
      <c r="CY477" s="20"/>
      <c r="CZ477" s="20"/>
      <c r="DA477" s="20"/>
      <c r="DB477" s="20"/>
      <c r="DC477" s="20"/>
      <c r="DD477" s="20"/>
      <c r="DE477" s="20"/>
      <c r="DF477" s="20"/>
      <c r="DG477" s="20"/>
      <c r="DH477" s="20"/>
      <c r="DI477" s="20"/>
      <c r="DJ477" s="20"/>
      <c r="DK477" s="20"/>
      <c r="DL477" s="20"/>
      <c r="DM477" s="20"/>
      <c r="DN477" s="20"/>
      <c r="DO477" s="20"/>
      <c r="DP477" s="20"/>
      <c r="DQ477" s="20"/>
      <c r="DR477" s="20"/>
      <c r="DS477" s="20"/>
      <c r="DT477" s="20"/>
    </row>
    <row r="478">
      <c r="A478" s="20"/>
      <c r="B478" s="20"/>
      <c r="C478" s="20"/>
      <c r="D478" s="20"/>
      <c r="E478" s="20"/>
      <c r="F478" s="20"/>
      <c r="G478" s="20"/>
      <c r="H478" s="20"/>
      <c r="I478" s="20"/>
      <c r="J478" s="20"/>
      <c r="K478" s="20"/>
      <c r="L478" s="20"/>
      <c r="M478" s="20"/>
      <c r="N478" s="22"/>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c r="CL478" s="20"/>
      <c r="CM478" s="20"/>
      <c r="CN478" s="20"/>
      <c r="CO478" s="20"/>
      <c r="CP478" s="20"/>
      <c r="CQ478" s="20"/>
      <c r="CR478" s="20"/>
      <c r="CS478" s="20"/>
      <c r="CT478" s="20"/>
      <c r="CU478" s="20"/>
      <c r="CV478" s="20"/>
      <c r="CW478" s="20"/>
      <c r="CX478" s="20"/>
      <c r="CY478" s="20"/>
      <c r="CZ478" s="20"/>
      <c r="DA478" s="20"/>
      <c r="DB478" s="20"/>
      <c r="DC478" s="20"/>
      <c r="DD478" s="20"/>
      <c r="DE478" s="20"/>
      <c r="DF478" s="20"/>
      <c r="DG478" s="20"/>
      <c r="DH478" s="20"/>
      <c r="DI478" s="20"/>
      <c r="DJ478" s="20"/>
      <c r="DK478" s="20"/>
      <c r="DL478" s="20"/>
      <c r="DM478" s="20"/>
      <c r="DN478" s="20"/>
      <c r="DO478" s="20"/>
      <c r="DP478" s="20"/>
      <c r="DQ478" s="20"/>
      <c r="DR478" s="20"/>
      <c r="DS478" s="20"/>
      <c r="DT478" s="20"/>
    </row>
    <row r="479">
      <c r="A479" s="20"/>
      <c r="B479" s="20"/>
      <c r="C479" s="21"/>
      <c r="D479" s="20"/>
      <c r="E479" s="22"/>
      <c r="F479" s="20"/>
      <c r="G479" s="20"/>
      <c r="H479" s="20"/>
      <c r="I479" s="20"/>
      <c r="J479" s="20"/>
      <c r="K479" s="20"/>
      <c r="L479" s="20"/>
      <c r="M479" s="20"/>
      <c r="N479" s="22"/>
      <c r="O479" s="20"/>
      <c r="P479" s="20"/>
      <c r="Q479" s="20"/>
      <c r="R479" s="20"/>
      <c r="S479" s="20"/>
      <c r="T479" s="20"/>
      <c r="U479" s="20"/>
      <c r="V479" s="20"/>
      <c r="W479" s="21"/>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c r="CL479" s="20"/>
      <c r="CM479" s="20"/>
      <c r="CN479" s="20"/>
      <c r="CO479" s="20"/>
      <c r="CP479" s="20"/>
      <c r="CQ479" s="20"/>
      <c r="CR479" s="20"/>
      <c r="CS479" s="20"/>
      <c r="CT479" s="20"/>
      <c r="CU479" s="20"/>
      <c r="CV479" s="20"/>
      <c r="CW479" s="20"/>
      <c r="CX479" s="20"/>
      <c r="CY479" s="20"/>
      <c r="CZ479" s="20"/>
      <c r="DA479" s="20"/>
      <c r="DB479" s="20"/>
      <c r="DC479" s="20"/>
      <c r="DD479" s="20"/>
      <c r="DE479" s="20"/>
      <c r="DF479" s="20"/>
      <c r="DG479" s="20"/>
      <c r="DH479" s="20"/>
      <c r="DI479" s="20"/>
      <c r="DJ479" s="20"/>
      <c r="DK479" s="20"/>
      <c r="DL479" s="20"/>
      <c r="DM479" s="20"/>
      <c r="DN479" s="20"/>
      <c r="DO479" s="20"/>
      <c r="DP479" s="20"/>
      <c r="DQ479" s="20"/>
      <c r="DR479" s="20"/>
      <c r="DS479" s="20"/>
      <c r="DT479" s="20"/>
    </row>
    <row r="480">
      <c r="A480" s="20"/>
      <c r="B480" s="20"/>
      <c r="C480" s="20"/>
      <c r="D480" s="20"/>
      <c r="E480" s="20"/>
      <c r="F480" s="20"/>
      <c r="G480" s="20"/>
      <c r="H480" s="20"/>
      <c r="I480" s="20"/>
      <c r="J480" s="20"/>
      <c r="K480" s="20"/>
      <c r="L480" s="20"/>
      <c r="M480" s="20"/>
      <c r="N480" s="22"/>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c r="CL480" s="20"/>
      <c r="CM480" s="20"/>
      <c r="CN480" s="20"/>
      <c r="CO480" s="20"/>
      <c r="CP480" s="20"/>
      <c r="CQ480" s="20"/>
      <c r="CR480" s="20"/>
      <c r="CS480" s="20"/>
      <c r="CT480" s="20"/>
      <c r="CU480" s="20"/>
      <c r="CV480" s="20"/>
      <c r="CW480" s="20"/>
      <c r="CX480" s="20"/>
      <c r="CY480" s="20"/>
      <c r="CZ480" s="20"/>
      <c r="DA480" s="20"/>
      <c r="DB480" s="20"/>
      <c r="DC480" s="20"/>
      <c r="DD480" s="20"/>
      <c r="DE480" s="20"/>
      <c r="DF480" s="20"/>
      <c r="DG480" s="20"/>
      <c r="DH480" s="20"/>
      <c r="DI480" s="20"/>
      <c r="DJ480" s="20"/>
      <c r="DK480" s="20"/>
      <c r="DL480" s="20"/>
      <c r="DM480" s="20"/>
      <c r="DN480" s="20"/>
      <c r="DO480" s="20"/>
      <c r="DP480" s="20"/>
      <c r="DQ480" s="20"/>
      <c r="DR480" s="20"/>
      <c r="DS480" s="20"/>
      <c r="DT480" s="20"/>
    </row>
    <row r="481">
      <c r="A481" s="20"/>
      <c r="B481" s="20"/>
      <c r="C481" s="20"/>
      <c r="D481" s="20"/>
      <c r="E481" s="22"/>
      <c r="F481" s="20"/>
      <c r="G481" s="20"/>
      <c r="H481" s="20"/>
      <c r="I481" s="20"/>
      <c r="J481" s="20"/>
      <c r="K481" s="20"/>
      <c r="L481" s="20"/>
      <c r="M481" s="20"/>
      <c r="N481" s="22"/>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c r="CL481" s="20"/>
      <c r="CM481" s="20"/>
      <c r="CN481" s="20"/>
      <c r="CO481" s="20"/>
      <c r="CP481" s="20"/>
      <c r="CQ481" s="20"/>
      <c r="CR481" s="20"/>
      <c r="CS481" s="20"/>
      <c r="CT481" s="20"/>
      <c r="CU481" s="20"/>
      <c r="CV481" s="20"/>
      <c r="CW481" s="20"/>
      <c r="CX481" s="20"/>
      <c r="CY481" s="20"/>
      <c r="CZ481" s="20"/>
      <c r="DA481" s="20"/>
      <c r="DB481" s="20"/>
      <c r="DC481" s="20"/>
      <c r="DD481" s="20"/>
      <c r="DE481" s="20"/>
      <c r="DF481" s="20"/>
      <c r="DG481" s="20"/>
      <c r="DH481" s="20"/>
      <c r="DI481" s="20"/>
      <c r="DJ481" s="20"/>
      <c r="DK481" s="20"/>
      <c r="DL481" s="20"/>
      <c r="DM481" s="20"/>
      <c r="DN481" s="20"/>
      <c r="DO481" s="20"/>
      <c r="DP481" s="20"/>
      <c r="DQ481" s="20"/>
      <c r="DR481" s="20"/>
      <c r="DS481" s="20"/>
      <c r="DT481" s="20"/>
    </row>
    <row r="482">
      <c r="A482" s="20"/>
      <c r="B482" s="20"/>
      <c r="C482" s="20"/>
      <c r="D482" s="20"/>
      <c r="E482" s="20"/>
      <c r="F482" s="20"/>
      <c r="G482" s="20"/>
      <c r="H482" s="20"/>
      <c r="I482" s="20"/>
      <c r="J482" s="20"/>
      <c r="K482" s="20"/>
      <c r="L482" s="20"/>
      <c r="M482" s="20"/>
      <c r="N482" s="22"/>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c r="CL482" s="20"/>
      <c r="CM482" s="20"/>
      <c r="CN482" s="20"/>
      <c r="CO482" s="20"/>
      <c r="CP482" s="20"/>
      <c r="CQ482" s="20"/>
      <c r="CR482" s="20"/>
      <c r="CS482" s="20"/>
      <c r="CT482" s="20"/>
      <c r="CU482" s="20"/>
      <c r="CV482" s="20"/>
      <c r="CW482" s="20"/>
      <c r="CX482" s="20"/>
      <c r="CY482" s="20"/>
      <c r="CZ482" s="20"/>
      <c r="DA482" s="20"/>
      <c r="DB482" s="20"/>
      <c r="DC482" s="20"/>
      <c r="DD482" s="20"/>
      <c r="DE482" s="20"/>
      <c r="DF482" s="20"/>
      <c r="DG482" s="20"/>
      <c r="DH482" s="20"/>
      <c r="DI482" s="20"/>
      <c r="DJ482" s="20"/>
      <c r="DK482" s="20"/>
      <c r="DL482" s="20"/>
      <c r="DM482" s="20"/>
      <c r="DN482" s="20"/>
      <c r="DO482" s="20"/>
      <c r="DP482" s="20"/>
      <c r="DQ482" s="20"/>
      <c r="DR482" s="20"/>
      <c r="DS482" s="20"/>
      <c r="DT482" s="20"/>
    </row>
    <row r="483">
      <c r="A483" s="20"/>
      <c r="B483" s="20"/>
      <c r="C483" s="20"/>
      <c r="D483" s="20"/>
      <c r="E483" s="22"/>
      <c r="F483" s="20"/>
      <c r="G483" s="20"/>
      <c r="H483" s="20"/>
      <c r="I483" s="20"/>
      <c r="J483" s="20"/>
      <c r="K483" s="20"/>
      <c r="L483" s="20"/>
      <c r="M483" s="20"/>
      <c r="N483" s="22"/>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c r="CL483" s="20"/>
      <c r="CM483" s="20"/>
      <c r="CN483" s="20"/>
      <c r="CO483" s="20"/>
      <c r="CP483" s="20"/>
      <c r="CQ483" s="20"/>
      <c r="CR483" s="20"/>
      <c r="CS483" s="20"/>
      <c r="CT483" s="20"/>
      <c r="CU483" s="20"/>
      <c r="CV483" s="20"/>
      <c r="CW483" s="20"/>
      <c r="CX483" s="20"/>
      <c r="CY483" s="20"/>
      <c r="CZ483" s="20"/>
      <c r="DA483" s="20"/>
      <c r="DB483" s="20"/>
      <c r="DC483" s="20"/>
      <c r="DD483" s="20"/>
      <c r="DE483" s="20"/>
      <c r="DF483" s="20"/>
      <c r="DG483" s="20"/>
      <c r="DH483" s="20"/>
      <c r="DI483" s="20"/>
      <c r="DJ483" s="20"/>
      <c r="DK483" s="20"/>
      <c r="DL483" s="20"/>
      <c r="DM483" s="20"/>
      <c r="DN483" s="20"/>
      <c r="DO483" s="20"/>
      <c r="DP483" s="20"/>
      <c r="DQ483" s="20"/>
      <c r="DR483" s="20"/>
      <c r="DS483" s="20"/>
      <c r="DT483" s="20"/>
    </row>
    <row r="484">
      <c r="A484" s="20"/>
      <c r="B484" s="20"/>
      <c r="C484" s="20"/>
      <c r="D484" s="20"/>
      <c r="E484" s="22"/>
      <c r="F484" s="20"/>
      <c r="G484" s="20"/>
      <c r="H484" s="20"/>
      <c r="I484" s="20"/>
      <c r="J484" s="20"/>
      <c r="K484" s="20"/>
      <c r="L484" s="20"/>
      <c r="M484" s="20"/>
      <c r="N484" s="22"/>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c r="CL484" s="20"/>
      <c r="CM484" s="20"/>
      <c r="CN484" s="20"/>
      <c r="CO484" s="20"/>
      <c r="CP484" s="20"/>
      <c r="CQ484" s="20"/>
      <c r="CR484" s="20"/>
      <c r="CS484" s="20"/>
      <c r="CT484" s="20"/>
      <c r="CU484" s="20"/>
      <c r="CV484" s="20"/>
      <c r="CW484" s="20"/>
      <c r="CX484" s="20"/>
      <c r="CY484" s="20"/>
      <c r="CZ484" s="20"/>
      <c r="DA484" s="20"/>
      <c r="DB484" s="20"/>
      <c r="DC484" s="20"/>
      <c r="DD484" s="20"/>
      <c r="DE484" s="20"/>
      <c r="DF484" s="20"/>
      <c r="DG484" s="20"/>
      <c r="DH484" s="20"/>
      <c r="DI484" s="20"/>
      <c r="DJ484" s="20"/>
      <c r="DK484" s="20"/>
      <c r="DL484" s="20"/>
      <c r="DM484" s="20"/>
      <c r="DN484" s="20"/>
      <c r="DO484" s="20"/>
      <c r="DP484" s="20"/>
      <c r="DQ484" s="20"/>
      <c r="DR484" s="20"/>
      <c r="DS484" s="20"/>
      <c r="DT484" s="20"/>
    </row>
    <row r="485">
      <c r="A485" s="20"/>
      <c r="B485" s="20"/>
      <c r="C485" s="20"/>
      <c r="D485" s="20"/>
      <c r="E485" s="20"/>
      <c r="F485" s="20"/>
      <c r="G485" s="20"/>
      <c r="H485" s="20"/>
      <c r="I485" s="20"/>
      <c r="J485" s="20"/>
      <c r="K485" s="20"/>
      <c r="L485" s="20"/>
      <c r="M485" s="20"/>
      <c r="N485" s="22"/>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c r="CL485" s="20"/>
      <c r="CM485" s="20"/>
      <c r="CN485" s="20"/>
      <c r="CO485" s="20"/>
      <c r="CP485" s="20"/>
      <c r="CQ485" s="20"/>
      <c r="CR485" s="20"/>
      <c r="CS485" s="20"/>
      <c r="CT485" s="20"/>
      <c r="CU485" s="20"/>
      <c r="CV485" s="20"/>
      <c r="CW485" s="20"/>
      <c r="CX485" s="20"/>
      <c r="CY485" s="20"/>
      <c r="CZ485" s="20"/>
      <c r="DA485" s="20"/>
      <c r="DB485" s="20"/>
      <c r="DC485" s="20"/>
      <c r="DD485" s="20"/>
      <c r="DE485" s="20"/>
      <c r="DF485" s="20"/>
      <c r="DG485" s="20"/>
      <c r="DH485" s="20"/>
      <c r="DI485" s="20"/>
      <c r="DJ485" s="20"/>
      <c r="DK485" s="20"/>
      <c r="DL485" s="20"/>
      <c r="DM485" s="20"/>
      <c r="DN485" s="20"/>
      <c r="DO485" s="20"/>
      <c r="DP485" s="20"/>
      <c r="DQ485" s="20"/>
      <c r="DR485" s="20"/>
      <c r="DS485" s="20"/>
      <c r="DT485" s="20"/>
    </row>
    <row r="486">
      <c r="A486" s="20"/>
      <c r="B486" s="20"/>
      <c r="C486" s="20"/>
      <c r="D486" s="20"/>
      <c r="E486" s="20"/>
      <c r="F486" s="20"/>
      <c r="G486" s="20"/>
      <c r="H486" s="20"/>
      <c r="I486" s="20"/>
      <c r="J486" s="20"/>
      <c r="K486" s="20"/>
      <c r="L486" s="20"/>
      <c r="M486" s="20"/>
      <c r="N486" s="22"/>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c r="CL486" s="20"/>
      <c r="CM486" s="20"/>
      <c r="CN486" s="20"/>
      <c r="CO486" s="20"/>
      <c r="CP486" s="20"/>
      <c r="CQ486" s="20"/>
      <c r="CR486" s="20"/>
      <c r="CS486" s="20"/>
      <c r="CT486" s="20"/>
      <c r="CU486" s="20"/>
      <c r="CV486" s="20"/>
      <c r="CW486" s="20"/>
      <c r="CX486" s="20"/>
      <c r="CY486" s="20"/>
      <c r="CZ486" s="20"/>
      <c r="DA486" s="20"/>
      <c r="DB486" s="20"/>
      <c r="DC486" s="20"/>
      <c r="DD486" s="20"/>
      <c r="DE486" s="20"/>
      <c r="DF486" s="20"/>
      <c r="DG486" s="20"/>
      <c r="DH486" s="20"/>
      <c r="DI486" s="20"/>
      <c r="DJ486" s="20"/>
      <c r="DK486" s="20"/>
      <c r="DL486" s="20"/>
      <c r="DM486" s="20"/>
      <c r="DN486" s="20"/>
      <c r="DO486" s="20"/>
      <c r="DP486" s="20"/>
      <c r="DQ486" s="20"/>
      <c r="DR486" s="20"/>
      <c r="DS486" s="20"/>
      <c r="DT486" s="20"/>
    </row>
    <row r="487">
      <c r="A487" s="20"/>
      <c r="B487" s="20"/>
      <c r="C487" s="21"/>
      <c r="D487" s="20"/>
      <c r="E487" s="22"/>
      <c r="F487" s="20"/>
      <c r="G487" s="20"/>
      <c r="H487" s="20"/>
      <c r="I487" s="20"/>
      <c r="J487" s="20"/>
      <c r="K487" s="20"/>
      <c r="L487" s="20"/>
      <c r="M487" s="20"/>
      <c r="N487" s="22"/>
      <c r="O487" s="20"/>
      <c r="P487" s="20"/>
      <c r="Q487" s="20"/>
      <c r="R487" s="20"/>
      <c r="S487" s="20"/>
      <c r="T487" s="20"/>
      <c r="U487" s="20"/>
      <c r="V487" s="20"/>
      <c r="W487" s="21"/>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c r="CL487" s="20"/>
      <c r="CM487" s="20"/>
      <c r="CN487" s="20"/>
      <c r="CO487" s="20"/>
      <c r="CP487" s="20"/>
      <c r="CQ487" s="20"/>
      <c r="CR487" s="20"/>
      <c r="CS487" s="20"/>
      <c r="CT487" s="20"/>
      <c r="CU487" s="20"/>
      <c r="CV487" s="20"/>
      <c r="CW487" s="20"/>
      <c r="CX487" s="20"/>
      <c r="CY487" s="20"/>
      <c r="CZ487" s="20"/>
      <c r="DA487" s="20"/>
      <c r="DB487" s="20"/>
      <c r="DC487" s="20"/>
      <c r="DD487" s="20"/>
      <c r="DE487" s="20"/>
      <c r="DF487" s="20"/>
      <c r="DG487" s="20"/>
      <c r="DH487" s="20"/>
      <c r="DI487" s="20"/>
      <c r="DJ487" s="20"/>
      <c r="DK487" s="20"/>
      <c r="DL487" s="20"/>
      <c r="DM487" s="20"/>
      <c r="DN487" s="20"/>
      <c r="DO487" s="20"/>
      <c r="DP487" s="20"/>
      <c r="DQ487" s="20"/>
      <c r="DR487" s="20"/>
      <c r="DS487" s="20"/>
      <c r="DT487" s="20"/>
    </row>
    <row r="488">
      <c r="A488" s="20"/>
      <c r="B488" s="20"/>
      <c r="C488" s="20"/>
      <c r="D488" s="20"/>
      <c r="E488" s="22"/>
      <c r="F488" s="20"/>
      <c r="G488" s="20"/>
      <c r="H488" s="20"/>
      <c r="I488" s="20"/>
      <c r="J488" s="20"/>
      <c r="K488" s="20"/>
      <c r="L488" s="20"/>
      <c r="M488" s="20"/>
      <c r="N488" s="22"/>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c r="CL488" s="20"/>
      <c r="CM488" s="20"/>
      <c r="CN488" s="20"/>
      <c r="CO488" s="20"/>
      <c r="CP488" s="20"/>
      <c r="CQ488" s="20"/>
      <c r="CR488" s="20"/>
      <c r="CS488" s="20"/>
      <c r="CT488" s="20"/>
      <c r="CU488" s="20"/>
      <c r="CV488" s="20"/>
      <c r="CW488" s="20"/>
      <c r="CX488" s="20"/>
      <c r="CY488" s="20"/>
      <c r="CZ488" s="20"/>
      <c r="DA488" s="20"/>
      <c r="DB488" s="20"/>
      <c r="DC488" s="20"/>
      <c r="DD488" s="20"/>
      <c r="DE488" s="20"/>
      <c r="DF488" s="20"/>
      <c r="DG488" s="20"/>
      <c r="DH488" s="20"/>
      <c r="DI488" s="20"/>
      <c r="DJ488" s="20"/>
      <c r="DK488" s="20"/>
      <c r="DL488" s="20"/>
      <c r="DM488" s="20"/>
      <c r="DN488" s="20"/>
      <c r="DO488" s="20"/>
      <c r="DP488" s="20"/>
      <c r="DQ488" s="20"/>
      <c r="DR488" s="20"/>
      <c r="DS488" s="20"/>
      <c r="DT488" s="20"/>
    </row>
    <row r="489">
      <c r="A489" s="20"/>
      <c r="B489" s="20"/>
      <c r="C489" s="20"/>
      <c r="D489" s="20"/>
      <c r="E489" s="20"/>
      <c r="F489" s="20"/>
      <c r="G489" s="20"/>
      <c r="H489" s="20"/>
      <c r="I489" s="20"/>
      <c r="J489" s="20"/>
      <c r="K489" s="20"/>
      <c r="L489" s="20"/>
      <c r="M489" s="20"/>
      <c r="N489" s="22"/>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c r="CL489" s="20"/>
      <c r="CM489" s="20"/>
      <c r="CN489" s="20"/>
      <c r="CO489" s="20"/>
      <c r="CP489" s="20"/>
      <c r="CQ489" s="20"/>
      <c r="CR489" s="20"/>
      <c r="CS489" s="20"/>
      <c r="CT489" s="20"/>
      <c r="CU489" s="20"/>
      <c r="CV489" s="20"/>
      <c r="CW489" s="20"/>
      <c r="CX489" s="20"/>
      <c r="CY489" s="20"/>
      <c r="CZ489" s="20"/>
      <c r="DA489" s="20"/>
      <c r="DB489" s="20"/>
      <c r="DC489" s="20"/>
      <c r="DD489" s="20"/>
      <c r="DE489" s="20"/>
      <c r="DF489" s="20"/>
      <c r="DG489" s="20"/>
      <c r="DH489" s="20"/>
      <c r="DI489" s="20"/>
      <c r="DJ489" s="20"/>
      <c r="DK489" s="20"/>
      <c r="DL489" s="20"/>
      <c r="DM489" s="20"/>
      <c r="DN489" s="20"/>
      <c r="DO489" s="20"/>
      <c r="DP489" s="20"/>
      <c r="DQ489" s="20"/>
      <c r="DR489" s="20"/>
      <c r="DS489" s="20"/>
      <c r="DT489" s="20"/>
    </row>
    <row r="490">
      <c r="A490" s="20"/>
      <c r="B490" s="20"/>
      <c r="C490" s="20"/>
      <c r="D490" s="20"/>
      <c r="E490" s="20"/>
      <c r="F490" s="20"/>
      <c r="G490" s="20"/>
      <c r="H490" s="20"/>
      <c r="I490" s="20"/>
      <c r="J490" s="20"/>
      <c r="K490" s="20"/>
      <c r="L490" s="20"/>
      <c r="M490" s="20"/>
      <c r="N490" s="22"/>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c r="CL490" s="20"/>
      <c r="CM490" s="20"/>
      <c r="CN490" s="20"/>
      <c r="CO490" s="20"/>
      <c r="CP490" s="20"/>
      <c r="CQ490" s="20"/>
      <c r="CR490" s="20"/>
      <c r="CS490" s="20"/>
      <c r="CT490" s="20"/>
      <c r="CU490" s="20"/>
      <c r="CV490" s="20"/>
      <c r="CW490" s="20"/>
      <c r="CX490" s="20"/>
      <c r="CY490" s="20"/>
      <c r="CZ490" s="20"/>
      <c r="DA490" s="20"/>
      <c r="DB490" s="20"/>
      <c r="DC490" s="20"/>
      <c r="DD490" s="20"/>
      <c r="DE490" s="20"/>
      <c r="DF490" s="20"/>
      <c r="DG490" s="20"/>
      <c r="DH490" s="20"/>
      <c r="DI490" s="20"/>
      <c r="DJ490" s="20"/>
      <c r="DK490" s="20"/>
      <c r="DL490" s="20"/>
      <c r="DM490" s="20"/>
      <c r="DN490" s="20"/>
      <c r="DO490" s="20"/>
      <c r="DP490" s="20"/>
      <c r="DQ490" s="20"/>
      <c r="DR490" s="20"/>
      <c r="DS490" s="20"/>
      <c r="DT490" s="20"/>
    </row>
    <row r="491">
      <c r="A491" s="20"/>
      <c r="B491" s="20"/>
      <c r="C491" s="20"/>
      <c r="D491" s="20"/>
      <c r="E491" s="22"/>
      <c r="F491" s="20"/>
      <c r="G491" s="20"/>
      <c r="H491" s="20"/>
      <c r="I491" s="20"/>
      <c r="J491" s="20"/>
      <c r="K491" s="20"/>
      <c r="L491" s="20"/>
      <c r="M491" s="20"/>
      <c r="N491" s="22"/>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c r="CL491" s="20"/>
      <c r="CM491" s="20"/>
      <c r="CN491" s="20"/>
      <c r="CO491" s="20"/>
      <c r="CP491" s="20"/>
      <c r="CQ491" s="20"/>
      <c r="CR491" s="20"/>
      <c r="CS491" s="20"/>
      <c r="CT491" s="20"/>
      <c r="CU491" s="20"/>
      <c r="CV491" s="20"/>
      <c r="CW491" s="20"/>
      <c r="CX491" s="20"/>
      <c r="CY491" s="20"/>
      <c r="CZ491" s="20"/>
      <c r="DA491" s="20"/>
      <c r="DB491" s="20"/>
      <c r="DC491" s="20"/>
      <c r="DD491" s="20"/>
      <c r="DE491" s="20"/>
      <c r="DF491" s="20"/>
      <c r="DG491" s="20"/>
      <c r="DH491" s="20"/>
      <c r="DI491" s="20"/>
      <c r="DJ491" s="20"/>
      <c r="DK491" s="20"/>
      <c r="DL491" s="20"/>
      <c r="DM491" s="20"/>
      <c r="DN491" s="20"/>
      <c r="DO491" s="20"/>
      <c r="DP491" s="20"/>
      <c r="DQ491" s="20"/>
      <c r="DR491" s="20"/>
      <c r="DS491" s="20"/>
      <c r="DT491" s="20"/>
    </row>
    <row r="492">
      <c r="A492" s="20"/>
      <c r="B492" s="20"/>
      <c r="C492" s="20"/>
      <c r="D492" s="20"/>
      <c r="E492" s="20"/>
      <c r="F492" s="20"/>
      <c r="G492" s="20"/>
      <c r="H492" s="20"/>
      <c r="I492" s="20"/>
      <c r="J492" s="20"/>
      <c r="K492" s="20"/>
      <c r="L492" s="20"/>
      <c r="M492" s="20"/>
      <c r="N492" s="22"/>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c r="CL492" s="20"/>
      <c r="CM492" s="20"/>
      <c r="CN492" s="20"/>
      <c r="CO492" s="20"/>
      <c r="CP492" s="20"/>
      <c r="CQ492" s="20"/>
      <c r="CR492" s="20"/>
      <c r="CS492" s="20"/>
      <c r="CT492" s="20"/>
      <c r="CU492" s="20"/>
      <c r="CV492" s="20"/>
      <c r="CW492" s="20"/>
      <c r="CX492" s="20"/>
      <c r="CY492" s="20"/>
      <c r="CZ492" s="20"/>
      <c r="DA492" s="20"/>
      <c r="DB492" s="20"/>
      <c r="DC492" s="20"/>
      <c r="DD492" s="20"/>
      <c r="DE492" s="20"/>
      <c r="DF492" s="20"/>
      <c r="DG492" s="20"/>
      <c r="DH492" s="20"/>
      <c r="DI492" s="20"/>
      <c r="DJ492" s="20"/>
      <c r="DK492" s="20"/>
      <c r="DL492" s="20"/>
      <c r="DM492" s="20"/>
      <c r="DN492" s="20"/>
      <c r="DO492" s="20"/>
      <c r="DP492" s="20"/>
      <c r="DQ492" s="20"/>
      <c r="DR492" s="20"/>
      <c r="DS492" s="20"/>
      <c r="DT492" s="20"/>
    </row>
    <row r="493">
      <c r="A493" s="20"/>
      <c r="B493" s="20"/>
      <c r="C493" s="20"/>
      <c r="D493" s="20"/>
      <c r="E493" s="20"/>
      <c r="F493" s="20"/>
      <c r="G493" s="20"/>
      <c r="H493" s="20"/>
      <c r="I493" s="20"/>
      <c r="J493" s="20"/>
      <c r="K493" s="20"/>
      <c r="L493" s="20"/>
      <c r="M493" s="20"/>
      <c r="N493" s="22"/>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c r="CL493" s="20"/>
      <c r="CM493" s="20"/>
      <c r="CN493" s="20"/>
      <c r="CO493" s="20"/>
      <c r="CP493" s="20"/>
      <c r="CQ493" s="20"/>
      <c r="CR493" s="20"/>
      <c r="CS493" s="20"/>
      <c r="CT493" s="20"/>
      <c r="CU493" s="20"/>
      <c r="CV493" s="20"/>
      <c r="CW493" s="20"/>
      <c r="CX493" s="20"/>
      <c r="CY493" s="20"/>
      <c r="CZ493" s="20"/>
      <c r="DA493" s="20"/>
      <c r="DB493" s="20"/>
      <c r="DC493" s="20"/>
      <c r="DD493" s="20"/>
      <c r="DE493" s="20"/>
      <c r="DF493" s="20"/>
      <c r="DG493" s="20"/>
      <c r="DH493" s="20"/>
      <c r="DI493" s="20"/>
      <c r="DJ493" s="20"/>
      <c r="DK493" s="20"/>
      <c r="DL493" s="20"/>
      <c r="DM493" s="20"/>
      <c r="DN493" s="20"/>
      <c r="DO493" s="20"/>
      <c r="DP493" s="20"/>
      <c r="DQ493" s="20"/>
      <c r="DR493" s="20"/>
      <c r="DS493" s="20"/>
      <c r="DT493" s="20"/>
    </row>
    <row r="494">
      <c r="A494" s="20"/>
      <c r="B494" s="20"/>
      <c r="C494" s="20"/>
      <c r="D494" s="20"/>
      <c r="E494" s="20"/>
      <c r="F494" s="20"/>
      <c r="G494" s="20"/>
      <c r="H494" s="20"/>
      <c r="I494" s="20"/>
      <c r="J494" s="20"/>
      <c r="K494" s="20"/>
      <c r="L494" s="20"/>
      <c r="M494" s="20"/>
      <c r="N494" s="22"/>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c r="CL494" s="20"/>
      <c r="CM494" s="20"/>
      <c r="CN494" s="20"/>
      <c r="CO494" s="20"/>
      <c r="CP494" s="20"/>
      <c r="CQ494" s="20"/>
      <c r="CR494" s="20"/>
      <c r="CS494" s="20"/>
      <c r="CT494" s="20"/>
      <c r="CU494" s="20"/>
      <c r="CV494" s="20"/>
      <c r="CW494" s="20"/>
      <c r="CX494" s="20"/>
      <c r="CY494" s="20"/>
      <c r="CZ494" s="20"/>
      <c r="DA494" s="20"/>
      <c r="DB494" s="20"/>
      <c r="DC494" s="20"/>
      <c r="DD494" s="20"/>
      <c r="DE494" s="20"/>
      <c r="DF494" s="20"/>
      <c r="DG494" s="20"/>
      <c r="DH494" s="20"/>
      <c r="DI494" s="20"/>
      <c r="DJ494" s="20"/>
      <c r="DK494" s="20"/>
      <c r="DL494" s="20"/>
      <c r="DM494" s="20"/>
      <c r="DN494" s="20"/>
      <c r="DO494" s="20"/>
      <c r="DP494" s="20"/>
      <c r="DQ494" s="20"/>
      <c r="DR494" s="20"/>
      <c r="DS494" s="20"/>
      <c r="DT494" s="20"/>
    </row>
    <row r="495">
      <c r="A495" s="20"/>
      <c r="B495" s="20"/>
      <c r="C495" s="21"/>
      <c r="D495" s="20"/>
      <c r="E495" s="20"/>
      <c r="F495" s="20"/>
      <c r="G495" s="20"/>
      <c r="H495" s="20"/>
      <c r="I495" s="20"/>
      <c r="J495" s="20"/>
      <c r="K495" s="20"/>
      <c r="L495" s="20"/>
      <c r="M495" s="20"/>
      <c r="N495" s="22"/>
      <c r="O495" s="20"/>
      <c r="P495" s="20"/>
      <c r="Q495" s="20"/>
      <c r="R495" s="20"/>
      <c r="S495" s="20"/>
      <c r="T495" s="20"/>
      <c r="U495" s="20"/>
      <c r="V495" s="20"/>
      <c r="W495" s="21"/>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c r="CL495" s="20"/>
      <c r="CM495" s="20"/>
      <c r="CN495" s="20"/>
      <c r="CO495" s="20"/>
      <c r="CP495" s="20"/>
      <c r="CQ495" s="20"/>
      <c r="CR495" s="20"/>
      <c r="CS495" s="20"/>
      <c r="CT495" s="20"/>
      <c r="CU495" s="20"/>
      <c r="CV495" s="20"/>
      <c r="CW495" s="20"/>
      <c r="CX495" s="20"/>
      <c r="CY495" s="20"/>
      <c r="CZ495" s="20"/>
      <c r="DA495" s="20"/>
      <c r="DB495" s="20"/>
      <c r="DC495" s="20"/>
      <c r="DD495" s="20"/>
      <c r="DE495" s="20"/>
      <c r="DF495" s="20"/>
      <c r="DG495" s="20"/>
      <c r="DH495" s="20"/>
      <c r="DI495" s="20"/>
      <c r="DJ495" s="20"/>
      <c r="DK495" s="20"/>
      <c r="DL495" s="20"/>
      <c r="DM495" s="20"/>
      <c r="DN495" s="20"/>
      <c r="DO495" s="20"/>
      <c r="DP495" s="20"/>
      <c r="DQ495" s="20"/>
      <c r="DR495" s="20"/>
      <c r="DS495" s="20"/>
      <c r="DT495" s="20"/>
    </row>
    <row r="496">
      <c r="A496" s="20"/>
      <c r="B496" s="20"/>
      <c r="C496" s="21"/>
      <c r="D496" s="20"/>
      <c r="E496" s="22"/>
      <c r="F496" s="20"/>
      <c r="G496" s="20"/>
      <c r="H496" s="20"/>
      <c r="I496" s="20"/>
      <c r="J496" s="20"/>
      <c r="K496" s="20"/>
      <c r="L496" s="20"/>
      <c r="M496" s="20"/>
      <c r="N496" s="22"/>
      <c r="O496" s="20"/>
      <c r="P496" s="20"/>
      <c r="Q496" s="20"/>
      <c r="R496" s="20"/>
      <c r="S496" s="20"/>
      <c r="T496" s="20"/>
      <c r="U496" s="20"/>
      <c r="V496" s="20"/>
      <c r="W496" s="21"/>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c r="CL496" s="20"/>
      <c r="CM496" s="20"/>
      <c r="CN496" s="20"/>
      <c r="CO496" s="20"/>
      <c r="CP496" s="20"/>
      <c r="CQ496" s="20"/>
      <c r="CR496" s="20"/>
      <c r="CS496" s="20"/>
      <c r="CT496" s="20"/>
      <c r="CU496" s="20"/>
      <c r="CV496" s="20"/>
      <c r="CW496" s="20"/>
      <c r="CX496" s="20"/>
      <c r="CY496" s="20"/>
      <c r="CZ496" s="20"/>
      <c r="DA496" s="20"/>
      <c r="DB496" s="20"/>
      <c r="DC496" s="20"/>
      <c r="DD496" s="20"/>
      <c r="DE496" s="20"/>
      <c r="DF496" s="20"/>
      <c r="DG496" s="20"/>
      <c r="DH496" s="20"/>
      <c r="DI496" s="20"/>
      <c r="DJ496" s="20"/>
      <c r="DK496" s="20"/>
      <c r="DL496" s="20"/>
      <c r="DM496" s="20"/>
      <c r="DN496" s="20"/>
      <c r="DO496" s="20"/>
      <c r="DP496" s="20"/>
      <c r="DQ496" s="20"/>
      <c r="DR496" s="20"/>
      <c r="DS496" s="20"/>
      <c r="DT496" s="20"/>
    </row>
    <row r="497">
      <c r="A497" s="20"/>
      <c r="B497" s="20"/>
      <c r="C497" s="20"/>
      <c r="D497" s="20"/>
      <c r="E497" s="20"/>
      <c r="F497" s="20"/>
      <c r="G497" s="20"/>
      <c r="H497" s="20"/>
      <c r="I497" s="20"/>
      <c r="J497" s="20"/>
      <c r="K497" s="20"/>
      <c r="L497" s="20"/>
      <c r="M497" s="20"/>
      <c r="N497" s="22"/>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c r="CL497" s="20"/>
      <c r="CM497" s="20"/>
      <c r="CN497" s="20"/>
      <c r="CO497" s="20"/>
      <c r="CP497" s="20"/>
      <c r="CQ497" s="20"/>
      <c r="CR497" s="20"/>
      <c r="CS497" s="20"/>
      <c r="CT497" s="20"/>
      <c r="CU497" s="20"/>
      <c r="CV497" s="20"/>
      <c r="CW497" s="20"/>
      <c r="CX497" s="20"/>
      <c r="CY497" s="20"/>
      <c r="CZ497" s="20"/>
      <c r="DA497" s="20"/>
      <c r="DB497" s="20"/>
      <c r="DC497" s="20"/>
      <c r="DD497" s="20"/>
      <c r="DE497" s="20"/>
      <c r="DF497" s="20"/>
      <c r="DG497" s="20"/>
      <c r="DH497" s="20"/>
      <c r="DI497" s="20"/>
      <c r="DJ497" s="20"/>
      <c r="DK497" s="20"/>
      <c r="DL497" s="20"/>
      <c r="DM497" s="20"/>
      <c r="DN497" s="20"/>
      <c r="DO497" s="20"/>
      <c r="DP497" s="20"/>
      <c r="DQ497" s="20"/>
      <c r="DR497" s="20"/>
      <c r="DS497" s="20"/>
      <c r="DT497" s="20"/>
    </row>
    <row r="498">
      <c r="A498" s="20"/>
      <c r="B498" s="20"/>
      <c r="C498" s="21"/>
      <c r="D498" s="20"/>
      <c r="E498" s="20"/>
      <c r="F498" s="20"/>
      <c r="G498" s="20"/>
      <c r="H498" s="20"/>
      <c r="I498" s="20"/>
      <c r="J498" s="20"/>
      <c r="K498" s="20"/>
      <c r="L498" s="20"/>
      <c r="M498" s="20"/>
      <c r="N498" s="22"/>
      <c r="O498" s="20"/>
      <c r="P498" s="20"/>
      <c r="Q498" s="20"/>
      <c r="R498" s="20"/>
      <c r="S498" s="20"/>
      <c r="T498" s="20"/>
      <c r="U498" s="20"/>
      <c r="V498" s="20"/>
      <c r="W498" s="21"/>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c r="CL498" s="20"/>
      <c r="CM498" s="20"/>
      <c r="CN498" s="20"/>
      <c r="CO498" s="20"/>
      <c r="CP498" s="20"/>
      <c r="CQ498" s="20"/>
      <c r="CR498" s="20"/>
      <c r="CS498" s="20"/>
      <c r="CT498" s="20"/>
      <c r="CU498" s="20"/>
      <c r="CV498" s="20"/>
      <c r="CW498" s="20"/>
      <c r="CX498" s="20"/>
      <c r="CY498" s="20"/>
      <c r="CZ498" s="20"/>
      <c r="DA498" s="20"/>
      <c r="DB498" s="20"/>
      <c r="DC498" s="20"/>
      <c r="DD498" s="20"/>
      <c r="DE498" s="20"/>
      <c r="DF498" s="20"/>
      <c r="DG498" s="20"/>
      <c r="DH498" s="20"/>
      <c r="DI498" s="20"/>
      <c r="DJ498" s="20"/>
      <c r="DK498" s="20"/>
      <c r="DL498" s="20"/>
      <c r="DM498" s="20"/>
      <c r="DN498" s="20"/>
      <c r="DO498" s="20"/>
      <c r="DP498" s="20"/>
      <c r="DQ498" s="20"/>
      <c r="DR498" s="20"/>
      <c r="DS498" s="20"/>
      <c r="DT498" s="20"/>
    </row>
    <row r="499">
      <c r="A499" s="20"/>
      <c r="B499" s="20"/>
      <c r="C499" s="20"/>
      <c r="D499" s="20"/>
      <c r="E499" s="20"/>
      <c r="F499" s="20"/>
      <c r="G499" s="20"/>
      <c r="H499" s="20"/>
      <c r="I499" s="20"/>
      <c r="J499" s="20"/>
      <c r="K499" s="20"/>
      <c r="L499" s="20"/>
      <c r="M499" s="20"/>
      <c r="N499" s="22"/>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c r="CL499" s="20"/>
      <c r="CM499" s="20"/>
      <c r="CN499" s="20"/>
      <c r="CO499" s="20"/>
      <c r="CP499" s="20"/>
      <c r="CQ499" s="20"/>
      <c r="CR499" s="20"/>
      <c r="CS499" s="20"/>
      <c r="CT499" s="20"/>
      <c r="CU499" s="20"/>
      <c r="CV499" s="20"/>
      <c r="CW499" s="20"/>
      <c r="CX499" s="20"/>
      <c r="CY499" s="20"/>
      <c r="CZ499" s="20"/>
      <c r="DA499" s="20"/>
      <c r="DB499" s="20"/>
      <c r="DC499" s="20"/>
      <c r="DD499" s="20"/>
      <c r="DE499" s="20"/>
      <c r="DF499" s="20"/>
      <c r="DG499" s="20"/>
      <c r="DH499" s="20"/>
      <c r="DI499" s="20"/>
      <c r="DJ499" s="20"/>
      <c r="DK499" s="20"/>
      <c r="DL499" s="20"/>
      <c r="DM499" s="20"/>
      <c r="DN499" s="20"/>
      <c r="DO499" s="20"/>
      <c r="DP499" s="20"/>
      <c r="DQ499" s="20"/>
      <c r="DR499" s="20"/>
      <c r="DS499" s="20"/>
      <c r="DT499" s="20"/>
    </row>
    <row r="500">
      <c r="A500" s="20"/>
      <c r="B500" s="20"/>
      <c r="C500" s="20"/>
      <c r="D500" s="20"/>
      <c r="E500" s="20"/>
      <c r="F500" s="20"/>
      <c r="G500" s="20"/>
      <c r="H500" s="20"/>
      <c r="I500" s="20"/>
      <c r="J500" s="20"/>
      <c r="K500" s="20"/>
      <c r="L500" s="20"/>
      <c r="M500" s="20"/>
      <c r="N500" s="22"/>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c r="CL500" s="20"/>
      <c r="CM500" s="20"/>
      <c r="CN500" s="20"/>
      <c r="CO500" s="20"/>
      <c r="CP500" s="20"/>
      <c r="CQ500" s="20"/>
      <c r="CR500" s="20"/>
      <c r="CS500" s="20"/>
      <c r="CT500" s="20"/>
      <c r="CU500" s="20"/>
      <c r="CV500" s="20"/>
      <c r="CW500" s="20"/>
      <c r="CX500" s="20"/>
      <c r="CY500" s="20"/>
      <c r="CZ500" s="20"/>
      <c r="DA500" s="20"/>
      <c r="DB500" s="20"/>
      <c r="DC500" s="20"/>
      <c r="DD500" s="20"/>
      <c r="DE500" s="20"/>
      <c r="DF500" s="20"/>
      <c r="DG500" s="20"/>
      <c r="DH500" s="20"/>
      <c r="DI500" s="20"/>
      <c r="DJ500" s="20"/>
      <c r="DK500" s="20"/>
      <c r="DL500" s="20"/>
      <c r="DM500" s="20"/>
      <c r="DN500" s="20"/>
      <c r="DO500" s="20"/>
      <c r="DP500" s="20"/>
      <c r="DQ500" s="20"/>
      <c r="DR500" s="20"/>
      <c r="DS500" s="20"/>
      <c r="DT500" s="20"/>
    </row>
    <row r="501">
      <c r="A501" s="20"/>
      <c r="B501" s="20"/>
      <c r="C501" s="21"/>
      <c r="D501" s="20"/>
      <c r="E501" s="20"/>
      <c r="F501" s="20"/>
      <c r="G501" s="20"/>
      <c r="H501" s="20"/>
      <c r="I501" s="20"/>
      <c r="J501" s="20"/>
      <c r="K501" s="20"/>
      <c r="L501" s="20"/>
      <c r="M501" s="20"/>
      <c r="N501" s="22"/>
      <c r="O501" s="20"/>
      <c r="P501" s="20"/>
      <c r="Q501" s="20"/>
      <c r="R501" s="20"/>
      <c r="S501" s="20"/>
      <c r="T501" s="20"/>
      <c r="U501" s="20"/>
      <c r="V501" s="20"/>
      <c r="W501" s="21"/>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c r="CL501" s="20"/>
      <c r="CM501" s="20"/>
      <c r="CN501" s="20"/>
      <c r="CO501" s="20"/>
      <c r="CP501" s="20"/>
      <c r="CQ501" s="20"/>
      <c r="CR501" s="20"/>
      <c r="CS501" s="20"/>
      <c r="CT501" s="20"/>
      <c r="CU501" s="20"/>
      <c r="CV501" s="20"/>
      <c r="CW501" s="20"/>
      <c r="CX501" s="20"/>
      <c r="CY501" s="20"/>
      <c r="CZ501" s="20"/>
      <c r="DA501" s="20"/>
      <c r="DB501" s="20"/>
      <c r="DC501" s="20"/>
      <c r="DD501" s="20"/>
      <c r="DE501" s="20"/>
      <c r="DF501" s="20"/>
      <c r="DG501" s="20"/>
      <c r="DH501" s="20"/>
      <c r="DI501" s="20"/>
      <c r="DJ501" s="20"/>
      <c r="DK501" s="20"/>
      <c r="DL501" s="20"/>
      <c r="DM501" s="20"/>
      <c r="DN501" s="20"/>
      <c r="DO501" s="20"/>
      <c r="DP501" s="20"/>
      <c r="DQ501" s="20"/>
      <c r="DR501" s="20"/>
      <c r="DS501" s="20"/>
      <c r="DT501" s="20"/>
    </row>
    <row r="502">
      <c r="A502" s="20"/>
      <c r="B502" s="20"/>
      <c r="C502" s="20"/>
      <c r="D502" s="20"/>
      <c r="E502" s="20"/>
      <c r="F502" s="20"/>
      <c r="G502" s="20"/>
      <c r="H502" s="20"/>
      <c r="I502" s="20"/>
      <c r="J502" s="20"/>
      <c r="K502" s="20"/>
      <c r="L502" s="20"/>
      <c r="M502" s="20"/>
      <c r="N502" s="22"/>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c r="CL502" s="20"/>
      <c r="CM502" s="20"/>
      <c r="CN502" s="20"/>
      <c r="CO502" s="20"/>
      <c r="CP502" s="20"/>
      <c r="CQ502" s="20"/>
      <c r="CR502" s="20"/>
      <c r="CS502" s="20"/>
      <c r="CT502" s="20"/>
      <c r="CU502" s="20"/>
      <c r="CV502" s="20"/>
      <c r="CW502" s="20"/>
      <c r="CX502" s="20"/>
      <c r="CY502" s="20"/>
      <c r="CZ502" s="20"/>
      <c r="DA502" s="20"/>
      <c r="DB502" s="20"/>
      <c r="DC502" s="20"/>
      <c r="DD502" s="20"/>
      <c r="DE502" s="20"/>
      <c r="DF502" s="20"/>
      <c r="DG502" s="20"/>
      <c r="DH502" s="20"/>
      <c r="DI502" s="20"/>
      <c r="DJ502" s="20"/>
      <c r="DK502" s="20"/>
      <c r="DL502" s="20"/>
      <c r="DM502" s="20"/>
      <c r="DN502" s="20"/>
      <c r="DO502" s="20"/>
      <c r="DP502" s="20"/>
      <c r="DQ502" s="20"/>
      <c r="DR502" s="20"/>
      <c r="DS502" s="20"/>
      <c r="DT502" s="20"/>
    </row>
    <row r="503">
      <c r="A503" s="20"/>
      <c r="B503" s="20"/>
      <c r="C503" s="20"/>
      <c r="D503" s="20"/>
      <c r="E503" s="22"/>
      <c r="F503" s="20"/>
      <c r="G503" s="20"/>
      <c r="H503" s="20"/>
      <c r="I503" s="20"/>
      <c r="J503" s="20"/>
      <c r="K503" s="20"/>
      <c r="L503" s="20"/>
      <c r="M503" s="20"/>
      <c r="N503" s="22"/>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c r="CL503" s="20"/>
      <c r="CM503" s="20"/>
      <c r="CN503" s="20"/>
      <c r="CO503" s="20"/>
      <c r="CP503" s="20"/>
      <c r="CQ503" s="20"/>
      <c r="CR503" s="20"/>
      <c r="CS503" s="20"/>
      <c r="CT503" s="20"/>
      <c r="CU503" s="20"/>
      <c r="CV503" s="20"/>
      <c r="CW503" s="20"/>
      <c r="CX503" s="20"/>
      <c r="CY503" s="20"/>
      <c r="CZ503" s="20"/>
      <c r="DA503" s="20"/>
      <c r="DB503" s="20"/>
      <c r="DC503" s="20"/>
      <c r="DD503" s="20"/>
      <c r="DE503" s="20"/>
      <c r="DF503" s="20"/>
      <c r="DG503" s="20"/>
      <c r="DH503" s="20"/>
      <c r="DI503" s="20"/>
      <c r="DJ503" s="20"/>
      <c r="DK503" s="20"/>
      <c r="DL503" s="20"/>
      <c r="DM503" s="20"/>
      <c r="DN503" s="20"/>
      <c r="DO503" s="20"/>
      <c r="DP503" s="20"/>
      <c r="DQ503" s="20"/>
      <c r="DR503" s="20"/>
      <c r="DS503" s="20"/>
      <c r="DT503" s="20"/>
    </row>
    <row r="504">
      <c r="A504" s="20"/>
      <c r="B504" s="20"/>
      <c r="C504" s="20"/>
      <c r="D504" s="20"/>
      <c r="E504" s="22"/>
      <c r="F504" s="20"/>
      <c r="G504" s="20"/>
      <c r="H504" s="20"/>
      <c r="I504" s="20"/>
      <c r="J504" s="20"/>
      <c r="K504" s="20"/>
      <c r="L504" s="20"/>
      <c r="M504" s="20"/>
      <c r="N504" s="22"/>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c r="CL504" s="20"/>
      <c r="CM504" s="20"/>
      <c r="CN504" s="20"/>
      <c r="CO504" s="20"/>
      <c r="CP504" s="20"/>
      <c r="CQ504" s="20"/>
      <c r="CR504" s="20"/>
      <c r="CS504" s="20"/>
      <c r="CT504" s="20"/>
      <c r="CU504" s="20"/>
      <c r="CV504" s="20"/>
      <c r="CW504" s="20"/>
      <c r="CX504" s="20"/>
      <c r="CY504" s="20"/>
      <c r="CZ504" s="20"/>
      <c r="DA504" s="20"/>
      <c r="DB504" s="20"/>
      <c r="DC504" s="20"/>
      <c r="DD504" s="20"/>
      <c r="DE504" s="20"/>
      <c r="DF504" s="20"/>
      <c r="DG504" s="20"/>
      <c r="DH504" s="20"/>
      <c r="DI504" s="20"/>
      <c r="DJ504" s="20"/>
      <c r="DK504" s="20"/>
      <c r="DL504" s="20"/>
      <c r="DM504" s="20"/>
      <c r="DN504" s="20"/>
      <c r="DO504" s="20"/>
      <c r="DP504" s="20"/>
      <c r="DQ504" s="20"/>
      <c r="DR504" s="20"/>
      <c r="DS504" s="20"/>
      <c r="DT504" s="20"/>
    </row>
    <row r="505">
      <c r="A505" s="20"/>
      <c r="B505" s="20"/>
      <c r="C505" s="20"/>
      <c r="D505" s="20"/>
      <c r="E505" s="20"/>
      <c r="F505" s="20"/>
      <c r="G505" s="20"/>
      <c r="H505" s="20"/>
      <c r="I505" s="20"/>
      <c r="J505" s="20"/>
      <c r="K505" s="20"/>
      <c r="L505" s="20"/>
      <c r="M505" s="20"/>
      <c r="N505" s="22"/>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c r="CL505" s="20"/>
      <c r="CM505" s="20"/>
      <c r="CN505" s="20"/>
      <c r="CO505" s="20"/>
      <c r="CP505" s="20"/>
      <c r="CQ505" s="20"/>
      <c r="CR505" s="20"/>
      <c r="CS505" s="20"/>
      <c r="CT505" s="20"/>
      <c r="CU505" s="20"/>
      <c r="CV505" s="20"/>
      <c r="CW505" s="20"/>
      <c r="CX505" s="20"/>
      <c r="CY505" s="20"/>
      <c r="CZ505" s="20"/>
      <c r="DA505" s="20"/>
      <c r="DB505" s="20"/>
      <c r="DC505" s="20"/>
      <c r="DD505" s="20"/>
      <c r="DE505" s="20"/>
      <c r="DF505" s="20"/>
      <c r="DG505" s="20"/>
      <c r="DH505" s="20"/>
      <c r="DI505" s="20"/>
      <c r="DJ505" s="20"/>
      <c r="DK505" s="20"/>
      <c r="DL505" s="20"/>
      <c r="DM505" s="20"/>
      <c r="DN505" s="20"/>
      <c r="DO505" s="20"/>
      <c r="DP505" s="20"/>
      <c r="DQ505" s="20"/>
      <c r="DR505" s="20"/>
      <c r="DS505" s="20"/>
      <c r="DT505" s="20"/>
    </row>
    <row r="506">
      <c r="A506" s="20"/>
      <c r="B506" s="20"/>
      <c r="C506" s="20"/>
      <c r="D506" s="20"/>
      <c r="E506" s="22"/>
      <c r="F506" s="20"/>
      <c r="G506" s="20"/>
      <c r="H506" s="20"/>
      <c r="I506" s="20"/>
      <c r="J506" s="20"/>
      <c r="K506" s="20"/>
      <c r="L506" s="20"/>
      <c r="M506" s="20"/>
      <c r="N506" s="22"/>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c r="CL506" s="20"/>
      <c r="CM506" s="20"/>
      <c r="CN506" s="20"/>
      <c r="CO506" s="20"/>
      <c r="CP506" s="20"/>
      <c r="CQ506" s="20"/>
      <c r="CR506" s="20"/>
      <c r="CS506" s="20"/>
      <c r="CT506" s="20"/>
      <c r="CU506" s="20"/>
      <c r="CV506" s="20"/>
      <c r="CW506" s="20"/>
      <c r="CX506" s="20"/>
      <c r="CY506" s="20"/>
      <c r="CZ506" s="20"/>
      <c r="DA506" s="20"/>
      <c r="DB506" s="20"/>
      <c r="DC506" s="20"/>
      <c r="DD506" s="20"/>
      <c r="DE506" s="20"/>
      <c r="DF506" s="20"/>
      <c r="DG506" s="20"/>
      <c r="DH506" s="20"/>
      <c r="DI506" s="20"/>
      <c r="DJ506" s="20"/>
      <c r="DK506" s="20"/>
      <c r="DL506" s="20"/>
      <c r="DM506" s="20"/>
      <c r="DN506" s="20"/>
      <c r="DO506" s="20"/>
      <c r="DP506" s="20"/>
      <c r="DQ506" s="20"/>
      <c r="DR506" s="20"/>
      <c r="DS506" s="20"/>
      <c r="DT506" s="20"/>
    </row>
    <row r="507">
      <c r="A507" s="20"/>
      <c r="B507" s="20"/>
      <c r="C507" s="20"/>
      <c r="D507" s="20"/>
      <c r="E507" s="20"/>
      <c r="F507" s="20"/>
      <c r="G507" s="20"/>
      <c r="H507" s="20"/>
      <c r="I507" s="20"/>
      <c r="J507" s="20"/>
      <c r="K507" s="20"/>
      <c r="L507" s="20"/>
      <c r="M507" s="20"/>
      <c r="N507" s="22"/>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c r="DA507" s="20"/>
      <c r="DB507" s="20"/>
      <c r="DC507" s="20"/>
      <c r="DD507" s="20"/>
      <c r="DE507" s="20"/>
      <c r="DF507" s="20"/>
      <c r="DG507" s="20"/>
      <c r="DH507" s="20"/>
      <c r="DI507" s="20"/>
      <c r="DJ507" s="20"/>
      <c r="DK507" s="20"/>
      <c r="DL507" s="20"/>
      <c r="DM507" s="20"/>
      <c r="DN507" s="20"/>
      <c r="DO507" s="20"/>
      <c r="DP507" s="20"/>
      <c r="DQ507" s="20"/>
      <c r="DR507" s="20"/>
      <c r="DS507" s="20"/>
      <c r="DT507" s="20"/>
    </row>
    <row r="508">
      <c r="A508" s="20"/>
      <c r="B508" s="20"/>
      <c r="C508" s="20"/>
      <c r="D508" s="20"/>
      <c r="E508" s="22"/>
      <c r="F508" s="20"/>
      <c r="G508" s="20"/>
      <c r="H508" s="20"/>
      <c r="I508" s="20"/>
      <c r="J508" s="20"/>
      <c r="K508" s="20"/>
      <c r="L508" s="20"/>
      <c r="M508" s="20"/>
      <c r="N508" s="22"/>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c r="CL508" s="20"/>
      <c r="CM508" s="20"/>
      <c r="CN508" s="20"/>
      <c r="CO508" s="20"/>
      <c r="CP508" s="20"/>
      <c r="CQ508" s="20"/>
      <c r="CR508" s="20"/>
      <c r="CS508" s="20"/>
      <c r="CT508" s="20"/>
      <c r="CU508" s="20"/>
      <c r="CV508" s="20"/>
      <c r="CW508" s="20"/>
      <c r="CX508" s="20"/>
      <c r="CY508" s="20"/>
      <c r="CZ508" s="20"/>
      <c r="DA508" s="20"/>
      <c r="DB508" s="20"/>
      <c r="DC508" s="20"/>
      <c r="DD508" s="20"/>
      <c r="DE508" s="20"/>
      <c r="DF508" s="20"/>
      <c r="DG508" s="20"/>
      <c r="DH508" s="20"/>
      <c r="DI508" s="20"/>
      <c r="DJ508" s="20"/>
      <c r="DK508" s="20"/>
      <c r="DL508" s="20"/>
      <c r="DM508" s="20"/>
      <c r="DN508" s="20"/>
      <c r="DO508" s="20"/>
      <c r="DP508" s="20"/>
      <c r="DQ508" s="20"/>
      <c r="DR508" s="20"/>
      <c r="DS508" s="20"/>
      <c r="DT508" s="20"/>
    </row>
    <row r="509">
      <c r="A509" s="20"/>
      <c r="B509" s="20"/>
      <c r="C509" s="20"/>
      <c r="D509" s="20"/>
      <c r="E509" s="22"/>
      <c r="F509" s="20"/>
      <c r="G509" s="20"/>
      <c r="H509" s="20"/>
      <c r="I509" s="20"/>
      <c r="J509" s="20"/>
      <c r="K509" s="20"/>
      <c r="L509" s="20"/>
      <c r="M509" s="20"/>
      <c r="N509" s="22"/>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c r="CL509" s="20"/>
      <c r="CM509" s="20"/>
      <c r="CN509" s="20"/>
      <c r="CO509" s="20"/>
      <c r="CP509" s="20"/>
      <c r="CQ509" s="20"/>
      <c r="CR509" s="20"/>
      <c r="CS509" s="20"/>
      <c r="CT509" s="20"/>
      <c r="CU509" s="20"/>
      <c r="CV509" s="20"/>
      <c r="CW509" s="20"/>
      <c r="CX509" s="20"/>
      <c r="CY509" s="20"/>
      <c r="CZ509" s="20"/>
      <c r="DA509" s="20"/>
      <c r="DB509" s="20"/>
      <c r="DC509" s="20"/>
      <c r="DD509" s="20"/>
      <c r="DE509" s="20"/>
      <c r="DF509" s="20"/>
      <c r="DG509" s="20"/>
      <c r="DH509" s="20"/>
      <c r="DI509" s="20"/>
      <c r="DJ509" s="20"/>
      <c r="DK509" s="20"/>
      <c r="DL509" s="20"/>
      <c r="DM509" s="20"/>
      <c r="DN509" s="20"/>
      <c r="DO509" s="20"/>
      <c r="DP509" s="20"/>
      <c r="DQ509" s="20"/>
      <c r="DR509" s="20"/>
      <c r="DS509" s="20"/>
      <c r="DT509" s="20"/>
    </row>
    <row r="510">
      <c r="A510" s="20"/>
      <c r="B510" s="20"/>
      <c r="C510" s="21"/>
      <c r="D510" s="20"/>
      <c r="E510" s="20"/>
      <c r="F510" s="20"/>
      <c r="G510" s="20"/>
      <c r="H510" s="20"/>
      <c r="I510" s="20"/>
      <c r="J510" s="20"/>
      <c r="K510" s="20"/>
      <c r="L510" s="20"/>
      <c r="M510" s="20"/>
      <c r="N510" s="22"/>
      <c r="O510" s="20"/>
      <c r="P510" s="20"/>
      <c r="Q510" s="20"/>
      <c r="R510" s="20"/>
      <c r="S510" s="20"/>
      <c r="T510" s="20"/>
      <c r="U510" s="20"/>
      <c r="V510" s="20"/>
      <c r="W510" s="21"/>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c r="CL510" s="20"/>
      <c r="CM510" s="20"/>
      <c r="CN510" s="20"/>
      <c r="CO510" s="20"/>
      <c r="CP510" s="20"/>
      <c r="CQ510" s="20"/>
      <c r="CR510" s="20"/>
      <c r="CS510" s="20"/>
      <c r="CT510" s="20"/>
      <c r="CU510" s="20"/>
      <c r="CV510" s="20"/>
      <c r="CW510" s="20"/>
      <c r="CX510" s="20"/>
      <c r="CY510" s="20"/>
      <c r="CZ510" s="20"/>
      <c r="DA510" s="20"/>
      <c r="DB510" s="20"/>
      <c r="DC510" s="20"/>
      <c r="DD510" s="20"/>
      <c r="DE510" s="20"/>
      <c r="DF510" s="20"/>
      <c r="DG510" s="20"/>
      <c r="DH510" s="20"/>
      <c r="DI510" s="20"/>
      <c r="DJ510" s="20"/>
      <c r="DK510" s="20"/>
      <c r="DL510" s="20"/>
      <c r="DM510" s="20"/>
      <c r="DN510" s="20"/>
      <c r="DO510" s="20"/>
      <c r="DP510" s="20"/>
      <c r="DQ510" s="20"/>
      <c r="DR510" s="20"/>
      <c r="DS510" s="20"/>
      <c r="DT510" s="20"/>
    </row>
    <row r="511">
      <c r="A511" s="20"/>
      <c r="B511" s="20"/>
      <c r="C511" s="20"/>
      <c r="D511" s="20"/>
      <c r="E511" s="22"/>
      <c r="F511" s="20"/>
      <c r="G511" s="20"/>
      <c r="H511" s="20"/>
      <c r="I511" s="20"/>
      <c r="J511" s="20"/>
      <c r="K511" s="20"/>
      <c r="L511" s="20"/>
      <c r="M511" s="20"/>
      <c r="N511" s="22"/>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c r="CL511" s="20"/>
      <c r="CM511" s="20"/>
      <c r="CN511" s="20"/>
      <c r="CO511" s="20"/>
      <c r="CP511" s="20"/>
      <c r="CQ511" s="20"/>
      <c r="CR511" s="20"/>
      <c r="CS511" s="20"/>
      <c r="CT511" s="20"/>
      <c r="CU511" s="20"/>
      <c r="CV511" s="20"/>
      <c r="CW511" s="20"/>
      <c r="CX511" s="20"/>
      <c r="CY511" s="20"/>
      <c r="CZ511" s="20"/>
      <c r="DA511" s="20"/>
      <c r="DB511" s="20"/>
      <c r="DC511" s="20"/>
      <c r="DD511" s="20"/>
      <c r="DE511" s="20"/>
      <c r="DF511" s="20"/>
      <c r="DG511" s="20"/>
      <c r="DH511" s="20"/>
      <c r="DI511" s="20"/>
      <c r="DJ511" s="20"/>
      <c r="DK511" s="20"/>
      <c r="DL511" s="20"/>
      <c r="DM511" s="20"/>
      <c r="DN511" s="20"/>
      <c r="DO511" s="20"/>
      <c r="DP511" s="20"/>
      <c r="DQ511" s="20"/>
      <c r="DR511" s="20"/>
      <c r="DS511" s="20"/>
      <c r="DT511" s="20"/>
    </row>
    <row r="512">
      <c r="A512" s="20"/>
      <c r="B512" s="20"/>
      <c r="C512" s="20"/>
      <c r="D512" s="20"/>
      <c r="E512" s="20"/>
      <c r="F512" s="20"/>
      <c r="G512" s="20"/>
      <c r="H512" s="20"/>
      <c r="I512" s="20"/>
      <c r="J512" s="20"/>
      <c r="K512" s="20"/>
      <c r="L512" s="20"/>
      <c r="M512" s="20"/>
      <c r="N512" s="22"/>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c r="CL512" s="20"/>
      <c r="CM512" s="20"/>
      <c r="CN512" s="20"/>
      <c r="CO512" s="20"/>
      <c r="CP512" s="20"/>
      <c r="CQ512" s="20"/>
      <c r="CR512" s="20"/>
      <c r="CS512" s="20"/>
      <c r="CT512" s="20"/>
      <c r="CU512" s="20"/>
      <c r="CV512" s="20"/>
      <c r="CW512" s="20"/>
      <c r="CX512" s="20"/>
      <c r="CY512" s="20"/>
      <c r="CZ512" s="20"/>
      <c r="DA512" s="20"/>
      <c r="DB512" s="20"/>
      <c r="DC512" s="20"/>
      <c r="DD512" s="20"/>
      <c r="DE512" s="20"/>
      <c r="DF512" s="20"/>
      <c r="DG512" s="20"/>
      <c r="DH512" s="20"/>
      <c r="DI512" s="20"/>
      <c r="DJ512" s="20"/>
      <c r="DK512" s="20"/>
      <c r="DL512" s="20"/>
      <c r="DM512" s="20"/>
      <c r="DN512" s="20"/>
      <c r="DO512" s="20"/>
      <c r="DP512" s="20"/>
      <c r="DQ512" s="20"/>
      <c r="DR512" s="20"/>
      <c r="DS512" s="20"/>
      <c r="DT512" s="20"/>
    </row>
    <row r="513">
      <c r="A513" s="20"/>
      <c r="B513" s="20"/>
      <c r="C513" s="20"/>
      <c r="D513" s="20"/>
      <c r="E513" s="20"/>
      <c r="F513" s="20"/>
      <c r="G513" s="20"/>
      <c r="H513" s="20"/>
      <c r="I513" s="20"/>
      <c r="J513" s="20"/>
      <c r="K513" s="20"/>
      <c r="L513" s="20"/>
      <c r="M513" s="20"/>
      <c r="N513" s="22"/>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c r="CL513" s="20"/>
      <c r="CM513" s="20"/>
      <c r="CN513" s="20"/>
      <c r="CO513" s="20"/>
      <c r="CP513" s="20"/>
      <c r="CQ513" s="20"/>
      <c r="CR513" s="20"/>
      <c r="CS513" s="20"/>
      <c r="CT513" s="20"/>
      <c r="CU513" s="20"/>
      <c r="CV513" s="20"/>
      <c r="CW513" s="20"/>
      <c r="CX513" s="20"/>
      <c r="CY513" s="20"/>
      <c r="CZ513" s="20"/>
      <c r="DA513" s="20"/>
      <c r="DB513" s="20"/>
      <c r="DC513" s="20"/>
      <c r="DD513" s="20"/>
      <c r="DE513" s="20"/>
      <c r="DF513" s="20"/>
      <c r="DG513" s="20"/>
      <c r="DH513" s="20"/>
      <c r="DI513" s="20"/>
      <c r="DJ513" s="20"/>
      <c r="DK513" s="20"/>
      <c r="DL513" s="20"/>
      <c r="DM513" s="20"/>
      <c r="DN513" s="20"/>
      <c r="DO513" s="20"/>
      <c r="DP513" s="20"/>
      <c r="DQ513" s="20"/>
      <c r="DR513" s="20"/>
      <c r="DS513" s="20"/>
      <c r="DT513" s="20"/>
    </row>
    <row r="514">
      <c r="A514" s="20"/>
      <c r="B514" s="20"/>
      <c r="C514" s="21"/>
      <c r="D514" s="20"/>
      <c r="E514" s="22"/>
      <c r="F514" s="20"/>
      <c r="G514" s="20"/>
      <c r="H514" s="20"/>
      <c r="I514" s="20"/>
      <c r="J514" s="20"/>
      <c r="K514" s="20"/>
      <c r="L514" s="20"/>
      <c r="M514" s="20"/>
      <c r="N514" s="22"/>
      <c r="O514" s="20"/>
      <c r="P514" s="20"/>
      <c r="Q514" s="20"/>
      <c r="R514" s="20"/>
      <c r="S514" s="20"/>
      <c r="T514" s="20"/>
      <c r="U514" s="20"/>
      <c r="V514" s="20"/>
      <c r="W514" s="21"/>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c r="CL514" s="20"/>
      <c r="CM514" s="20"/>
      <c r="CN514" s="20"/>
      <c r="CO514" s="20"/>
      <c r="CP514" s="20"/>
      <c r="CQ514" s="20"/>
      <c r="CR514" s="20"/>
      <c r="CS514" s="20"/>
      <c r="CT514" s="20"/>
      <c r="CU514" s="20"/>
      <c r="CV514" s="20"/>
      <c r="CW514" s="20"/>
      <c r="CX514" s="20"/>
      <c r="CY514" s="20"/>
      <c r="CZ514" s="20"/>
      <c r="DA514" s="20"/>
      <c r="DB514" s="20"/>
      <c r="DC514" s="20"/>
      <c r="DD514" s="20"/>
      <c r="DE514" s="20"/>
      <c r="DF514" s="20"/>
      <c r="DG514" s="20"/>
      <c r="DH514" s="20"/>
      <c r="DI514" s="20"/>
      <c r="DJ514" s="20"/>
      <c r="DK514" s="20"/>
      <c r="DL514" s="20"/>
      <c r="DM514" s="20"/>
      <c r="DN514" s="20"/>
      <c r="DO514" s="20"/>
      <c r="DP514" s="20"/>
      <c r="DQ514" s="20"/>
      <c r="DR514" s="20"/>
      <c r="DS514" s="20"/>
      <c r="DT514" s="20"/>
    </row>
    <row r="515">
      <c r="A515" s="20"/>
      <c r="B515" s="20"/>
      <c r="C515" s="21"/>
      <c r="D515" s="20"/>
      <c r="E515" s="20"/>
      <c r="F515" s="20"/>
      <c r="G515" s="20"/>
      <c r="H515" s="20"/>
      <c r="I515" s="20"/>
      <c r="J515" s="20"/>
      <c r="K515" s="20"/>
      <c r="L515" s="20"/>
      <c r="M515" s="20"/>
      <c r="N515" s="22"/>
      <c r="O515" s="20"/>
      <c r="P515" s="20"/>
      <c r="Q515" s="20"/>
      <c r="R515" s="20"/>
      <c r="S515" s="20"/>
      <c r="T515" s="20"/>
      <c r="U515" s="20"/>
      <c r="V515" s="20"/>
      <c r="W515" s="21"/>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c r="CL515" s="20"/>
      <c r="CM515" s="20"/>
      <c r="CN515" s="20"/>
      <c r="CO515" s="20"/>
      <c r="CP515" s="20"/>
      <c r="CQ515" s="20"/>
      <c r="CR515" s="20"/>
      <c r="CS515" s="20"/>
      <c r="CT515" s="20"/>
      <c r="CU515" s="20"/>
      <c r="CV515" s="20"/>
      <c r="CW515" s="20"/>
      <c r="CX515" s="20"/>
      <c r="CY515" s="20"/>
      <c r="CZ515" s="20"/>
      <c r="DA515" s="20"/>
      <c r="DB515" s="20"/>
      <c r="DC515" s="20"/>
      <c r="DD515" s="20"/>
      <c r="DE515" s="20"/>
      <c r="DF515" s="20"/>
      <c r="DG515" s="20"/>
      <c r="DH515" s="20"/>
      <c r="DI515" s="20"/>
      <c r="DJ515" s="20"/>
      <c r="DK515" s="20"/>
      <c r="DL515" s="20"/>
      <c r="DM515" s="20"/>
      <c r="DN515" s="20"/>
      <c r="DO515" s="20"/>
      <c r="DP515" s="20"/>
      <c r="DQ515" s="20"/>
      <c r="DR515" s="20"/>
      <c r="DS515" s="20"/>
      <c r="DT515" s="20"/>
    </row>
    <row r="516">
      <c r="A516" s="20"/>
      <c r="B516" s="20"/>
      <c r="C516" s="21"/>
      <c r="D516" s="20"/>
      <c r="E516" s="20"/>
      <c r="F516" s="20"/>
      <c r="G516" s="20"/>
      <c r="H516" s="20"/>
      <c r="I516" s="20"/>
      <c r="J516" s="20"/>
      <c r="K516" s="20"/>
      <c r="L516" s="20"/>
      <c r="M516" s="20"/>
      <c r="N516" s="22"/>
      <c r="O516" s="20"/>
      <c r="P516" s="20"/>
      <c r="Q516" s="20"/>
      <c r="R516" s="20"/>
      <c r="S516" s="20"/>
      <c r="T516" s="20"/>
      <c r="U516" s="20"/>
      <c r="V516" s="20"/>
      <c r="W516" s="21"/>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c r="CL516" s="20"/>
      <c r="CM516" s="20"/>
      <c r="CN516" s="20"/>
      <c r="CO516" s="20"/>
      <c r="CP516" s="20"/>
      <c r="CQ516" s="20"/>
      <c r="CR516" s="20"/>
      <c r="CS516" s="20"/>
      <c r="CT516" s="20"/>
      <c r="CU516" s="20"/>
      <c r="CV516" s="20"/>
      <c r="CW516" s="20"/>
      <c r="CX516" s="20"/>
      <c r="CY516" s="20"/>
      <c r="CZ516" s="20"/>
      <c r="DA516" s="20"/>
      <c r="DB516" s="20"/>
      <c r="DC516" s="20"/>
      <c r="DD516" s="20"/>
      <c r="DE516" s="20"/>
      <c r="DF516" s="20"/>
      <c r="DG516" s="20"/>
      <c r="DH516" s="20"/>
      <c r="DI516" s="20"/>
      <c r="DJ516" s="20"/>
      <c r="DK516" s="20"/>
      <c r="DL516" s="20"/>
      <c r="DM516" s="20"/>
      <c r="DN516" s="20"/>
      <c r="DO516" s="20"/>
      <c r="DP516" s="20"/>
      <c r="DQ516" s="20"/>
      <c r="DR516" s="20"/>
      <c r="DS516" s="20"/>
      <c r="DT516" s="20"/>
    </row>
    <row r="517">
      <c r="A517" s="20"/>
      <c r="B517" s="20"/>
      <c r="C517" s="21"/>
      <c r="D517" s="20"/>
      <c r="E517" s="22"/>
      <c r="F517" s="20"/>
      <c r="G517" s="20"/>
      <c r="H517" s="20"/>
      <c r="I517" s="20"/>
      <c r="J517" s="20"/>
      <c r="K517" s="20"/>
      <c r="L517" s="20"/>
      <c r="M517" s="20"/>
      <c r="N517" s="22"/>
      <c r="O517" s="20"/>
      <c r="P517" s="20"/>
      <c r="Q517" s="20"/>
      <c r="R517" s="20"/>
      <c r="S517" s="20"/>
      <c r="T517" s="20"/>
      <c r="U517" s="20"/>
      <c r="V517" s="20"/>
      <c r="W517" s="21"/>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c r="CL517" s="20"/>
      <c r="CM517" s="20"/>
      <c r="CN517" s="20"/>
      <c r="CO517" s="20"/>
      <c r="CP517" s="20"/>
      <c r="CQ517" s="20"/>
      <c r="CR517" s="20"/>
      <c r="CS517" s="20"/>
      <c r="CT517" s="20"/>
      <c r="CU517" s="20"/>
      <c r="CV517" s="20"/>
      <c r="CW517" s="20"/>
      <c r="CX517" s="20"/>
      <c r="CY517" s="20"/>
      <c r="CZ517" s="20"/>
      <c r="DA517" s="20"/>
      <c r="DB517" s="20"/>
      <c r="DC517" s="20"/>
      <c r="DD517" s="20"/>
      <c r="DE517" s="20"/>
      <c r="DF517" s="20"/>
      <c r="DG517" s="20"/>
      <c r="DH517" s="20"/>
      <c r="DI517" s="20"/>
      <c r="DJ517" s="20"/>
      <c r="DK517" s="20"/>
      <c r="DL517" s="20"/>
      <c r="DM517" s="20"/>
      <c r="DN517" s="20"/>
      <c r="DO517" s="20"/>
      <c r="DP517" s="20"/>
      <c r="DQ517" s="20"/>
      <c r="DR517" s="20"/>
      <c r="DS517" s="20"/>
      <c r="DT517" s="20"/>
    </row>
    <row r="518">
      <c r="A518" s="20"/>
      <c r="B518" s="20"/>
      <c r="C518" s="21"/>
      <c r="D518" s="20"/>
      <c r="E518" s="22"/>
      <c r="F518" s="20"/>
      <c r="G518" s="20"/>
      <c r="H518" s="20"/>
      <c r="I518" s="20"/>
      <c r="J518" s="20"/>
      <c r="K518" s="20"/>
      <c r="L518" s="20"/>
      <c r="M518" s="20"/>
      <c r="N518" s="22"/>
      <c r="O518" s="20"/>
      <c r="P518" s="20"/>
      <c r="Q518" s="20"/>
      <c r="R518" s="20"/>
      <c r="S518" s="20"/>
      <c r="T518" s="20"/>
      <c r="U518" s="20"/>
      <c r="V518" s="20"/>
      <c r="W518" s="21"/>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c r="CL518" s="20"/>
      <c r="CM518" s="20"/>
      <c r="CN518" s="20"/>
      <c r="CO518" s="20"/>
      <c r="CP518" s="20"/>
      <c r="CQ518" s="20"/>
      <c r="CR518" s="20"/>
      <c r="CS518" s="20"/>
      <c r="CT518" s="20"/>
      <c r="CU518" s="20"/>
      <c r="CV518" s="20"/>
      <c r="CW518" s="20"/>
      <c r="CX518" s="20"/>
      <c r="CY518" s="20"/>
      <c r="CZ518" s="20"/>
      <c r="DA518" s="20"/>
      <c r="DB518" s="20"/>
      <c r="DC518" s="20"/>
      <c r="DD518" s="20"/>
      <c r="DE518" s="20"/>
      <c r="DF518" s="20"/>
      <c r="DG518" s="20"/>
      <c r="DH518" s="20"/>
      <c r="DI518" s="20"/>
      <c r="DJ518" s="20"/>
      <c r="DK518" s="20"/>
      <c r="DL518" s="20"/>
      <c r="DM518" s="20"/>
      <c r="DN518" s="20"/>
      <c r="DO518" s="20"/>
      <c r="DP518" s="20"/>
      <c r="DQ518" s="20"/>
      <c r="DR518" s="20"/>
      <c r="DS518" s="20"/>
      <c r="DT518" s="20"/>
    </row>
    <row r="519">
      <c r="A519" s="20"/>
      <c r="B519" s="20"/>
      <c r="C519" s="21"/>
      <c r="D519" s="20"/>
      <c r="E519" s="20"/>
      <c r="F519" s="20"/>
      <c r="G519" s="20"/>
      <c r="H519" s="20"/>
      <c r="I519" s="20"/>
      <c r="J519" s="20"/>
      <c r="K519" s="20"/>
      <c r="L519" s="20"/>
      <c r="M519" s="20"/>
      <c r="N519" s="22"/>
      <c r="O519" s="20"/>
      <c r="P519" s="20"/>
      <c r="Q519" s="20"/>
      <c r="R519" s="20"/>
      <c r="S519" s="20"/>
      <c r="T519" s="20"/>
      <c r="U519" s="20"/>
      <c r="V519" s="20"/>
      <c r="W519" s="21"/>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c r="CL519" s="20"/>
      <c r="CM519" s="20"/>
      <c r="CN519" s="20"/>
      <c r="CO519" s="20"/>
      <c r="CP519" s="20"/>
      <c r="CQ519" s="20"/>
      <c r="CR519" s="20"/>
      <c r="CS519" s="20"/>
      <c r="CT519" s="20"/>
      <c r="CU519" s="20"/>
      <c r="CV519" s="20"/>
      <c r="CW519" s="20"/>
      <c r="CX519" s="20"/>
      <c r="CY519" s="20"/>
      <c r="CZ519" s="20"/>
      <c r="DA519" s="20"/>
      <c r="DB519" s="20"/>
      <c r="DC519" s="20"/>
      <c r="DD519" s="20"/>
      <c r="DE519" s="20"/>
      <c r="DF519" s="20"/>
      <c r="DG519" s="20"/>
      <c r="DH519" s="20"/>
      <c r="DI519" s="20"/>
      <c r="DJ519" s="20"/>
      <c r="DK519" s="20"/>
      <c r="DL519" s="20"/>
      <c r="DM519" s="20"/>
      <c r="DN519" s="20"/>
      <c r="DO519" s="20"/>
      <c r="DP519" s="20"/>
      <c r="DQ519" s="20"/>
      <c r="DR519" s="20"/>
      <c r="DS519" s="20"/>
      <c r="DT519" s="20"/>
    </row>
    <row r="520">
      <c r="A520" s="20"/>
      <c r="B520" s="20"/>
      <c r="C520" s="21"/>
      <c r="D520" s="20"/>
      <c r="E520" s="22"/>
      <c r="F520" s="20"/>
      <c r="G520" s="20"/>
      <c r="H520" s="20"/>
      <c r="I520" s="20"/>
      <c r="J520" s="20"/>
      <c r="K520" s="20"/>
      <c r="L520" s="20"/>
      <c r="M520" s="20"/>
      <c r="N520" s="22"/>
      <c r="O520" s="20"/>
      <c r="P520" s="20"/>
      <c r="Q520" s="20"/>
      <c r="R520" s="20"/>
      <c r="S520" s="20"/>
      <c r="T520" s="20"/>
      <c r="U520" s="20"/>
      <c r="V520" s="20"/>
      <c r="W520" s="21"/>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c r="CL520" s="20"/>
      <c r="CM520" s="20"/>
      <c r="CN520" s="20"/>
      <c r="CO520" s="20"/>
      <c r="CP520" s="20"/>
      <c r="CQ520" s="20"/>
      <c r="CR520" s="20"/>
      <c r="CS520" s="20"/>
      <c r="CT520" s="20"/>
      <c r="CU520" s="20"/>
      <c r="CV520" s="20"/>
      <c r="CW520" s="20"/>
      <c r="CX520" s="20"/>
      <c r="CY520" s="20"/>
      <c r="CZ520" s="20"/>
      <c r="DA520" s="20"/>
      <c r="DB520" s="20"/>
      <c r="DC520" s="20"/>
      <c r="DD520" s="20"/>
      <c r="DE520" s="20"/>
      <c r="DF520" s="20"/>
      <c r="DG520" s="20"/>
      <c r="DH520" s="20"/>
      <c r="DI520" s="20"/>
      <c r="DJ520" s="20"/>
      <c r="DK520" s="20"/>
      <c r="DL520" s="20"/>
      <c r="DM520" s="20"/>
      <c r="DN520" s="20"/>
      <c r="DO520" s="20"/>
      <c r="DP520" s="20"/>
      <c r="DQ520" s="20"/>
      <c r="DR520" s="20"/>
      <c r="DS520" s="20"/>
      <c r="DT520" s="20"/>
    </row>
    <row r="521">
      <c r="A521" s="20"/>
      <c r="B521" s="20"/>
      <c r="C521" s="20"/>
      <c r="D521" s="20"/>
      <c r="E521" s="20"/>
      <c r="F521" s="20"/>
      <c r="G521" s="20"/>
      <c r="H521" s="20"/>
      <c r="I521" s="20"/>
      <c r="J521" s="20"/>
      <c r="K521" s="20"/>
      <c r="L521" s="20"/>
      <c r="M521" s="20"/>
      <c r="N521" s="22"/>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c r="CL521" s="20"/>
      <c r="CM521" s="20"/>
      <c r="CN521" s="20"/>
      <c r="CO521" s="20"/>
      <c r="CP521" s="20"/>
      <c r="CQ521" s="20"/>
      <c r="CR521" s="20"/>
      <c r="CS521" s="20"/>
      <c r="CT521" s="20"/>
      <c r="CU521" s="20"/>
      <c r="CV521" s="20"/>
      <c r="CW521" s="20"/>
      <c r="CX521" s="20"/>
      <c r="CY521" s="20"/>
      <c r="CZ521" s="20"/>
      <c r="DA521" s="20"/>
      <c r="DB521" s="20"/>
      <c r="DC521" s="20"/>
      <c r="DD521" s="20"/>
      <c r="DE521" s="20"/>
      <c r="DF521" s="20"/>
      <c r="DG521" s="20"/>
      <c r="DH521" s="20"/>
      <c r="DI521" s="20"/>
      <c r="DJ521" s="20"/>
      <c r="DK521" s="20"/>
      <c r="DL521" s="20"/>
      <c r="DM521" s="20"/>
      <c r="DN521" s="20"/>
      <c r="DO521" s="20"/>
      <c r="DP521" s="20"/>
      <c r="DQ521" s="20"/>
      <c r="DR521" s="20"/>
      <c r="DS521" s="20"/>
      <c r="DT521" s="20"/>
    </row>
    <row r="522">
      <c r="A522" s="20"/>
      <c r="B522" s="20"/>
      <c r="C522" s="20"/>
      <c r="D522" s="20"/>
      <c r="E522" s="20"/>
      <c r="F522" s="20"/>
      <c r="G522" s="20"/>
      <c r="H522" s="20"/>
      <c r="I522" s="20"/>
      <c r="J522" s="20"/>
      <c r="K522" s="20"/>
      <c r="L522" s="20"/>
      <c r="M522" s="20"/>
      <c r="N522" s="22"/>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c r="CL522" s="20"/>
      <c r="CM522" s="20"/>
      <c r="CN522" s="20"/>
      <c r="CO522" s="20"/>
      <c r="CP522" s="20"/>
      <c r="CQ522" s="20"/>
      <c r="CR522" s="20"/>
      <c r="CS522" s="20"/>
      <c r="CT522" s="20"/>
      <c r="CU522" s="20"/>
      <c r="CV522" s="20"/>
      <c r="CW522" s="20"/>
      <c r="CX522" s="20"/>
      <c r="CY522" s="20"/>
      <c r="CZ522" s="20"/>
      <c r="DA522" s="20"/>
      <c r="DB522" s="20"/>
      <c r="DC522" s="20"/>
      <c r="DD522" s="20"/>
      <c r="DE522" s="20"/>
      <c r="DF522" s="20"/>
      <c r="DG522" s="20"/>
      <c r="DH522" s="20"/>
      <c r="DI522" s="20"/>
      <c r="DJ522" s="20"/>
      <c r="DK522" s="20"/>
      <c r="DL522" s="20"/>
      <c r="DM522" s="20"/>
      <c r="DN522" s="20"/>
      <c r="DO522" s="20"/>
      <c r="DP522" s="20"/>
      <c r="DQ522" s="20"/>
      <c r="DR522" s="20"/>
      <c r="DS522" s="20"/>
      <c r="DT522" s="20"/>
    </row>
    <row r="523">
      <c r="A523" s="20"/>
      <c r="B523" s="20"/>
      <c r="C523" s="20"/>
      <c r="D523" s="20"/>
      <c r="E523" s="20"/>
      <c r="F523" s="20"/>
      <c r="G523" s="20"/>
      <c r="H523" s="20"/>
      <c r="I523" s="20"/>
      <c r="J523" s="20"/>
      <c r="K523" s="20"/>
      <c r="L523" s="20"/>
      <c r="M523" s="20"/>
      <c r="N523" s="22"/>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c r="CL523" s="20"/>
      <c r="CM523" s="20"/>
      <c r="CN523" s="20"/>
      <c r="CO523" s="20"/>
      <c r="CP523" s="20"/>
      <c r="CQ523" s="20"/>
      <c r="CR523" s="20"/>
      <c r="CS523" s="20"/>
      <c r="CT523" s="20"/>
      <c r="CU523" s="20"/>
      <c r="CV523" s="20"/>
      <c r="CW523" s="20"/>
      <c r="CX523" s="20"/>
      <c r="CY523" s="20"/>
      <c r="CZ523" s="20"/>
      <c r="DA523" s="20"/>
      <c r="DB523" s="20"/>
      <c r="DC523" s="20"/>
      <c r="DD523" s="20"/>
      <c r="DE523" s="20"/>
      <c r="DF523" s="20"/>
      <c r="DG523" s="20"/>
      <c r="DH523" s="20"/>
      <c r="DI523" s="20"/>
      <c r="DJ523" s="20"/>
      <c r="DK523" s="20"/>
      <c r="DL523" s="20"/>
      <c r="DM523" s="20"/>
      <c r="DN523" s="20"/>
      <c r="DO523" s="20"/>
      <c r="DP523" s="20"/>
      <c r="DQ523" s="20"/>
      <c r="DR523" s="20"/>
      <c r="DS523" s="20"/>
      <c r="DT523" s="20"/>
    </row>
    <row r="524">
      <c r="A524" s="20"/>
      <c r="B524" s="20"/>
      <c r="C524" s="20"/>
      <c r="D524" s="20"/>
      <c r="E524" s="20"/>
      <c r="F524" s="20"/>
      <c r="G524" s="20"/>
      <c r="H524" s="20"/>
      <c r="I524" s="20"/>
      <c r="J524" s="20"/>
      <c r="K524" s="20"/>
      <c r="L524" s="20"/>
      <c r="M524" s="20"/>
      <c r="N524" s="22"/>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c r="CL524" s="20"/>
      <c r="CM524" s="20"/>
      <c r="CN524" s="20"/>
      <c r="CO524" s="20"/>
      <c r="CP524" s="20"/>
      <c r="CQ524" s="20"/>
      <c r="CR524" s="20"/>
      <c r="CS524" s="20"/>
      <c r="CT524" s="20"/>
      <c r="CU524" s="20"/>
      <c r="CV524" s="20"/>
      <c r="CW524" s="20"/>
      <c r="CX524" s="20"/>
      <c r="CY524" s="20"/>
      <c r="CZ524" s="20"/>
      <c r="DA524" s="20"/>
      <c r="DB524" s="20"/>
      <c r="DC524" s="20"/>
      <c r="DD524" s="20"/>
      <c r="DE524" s="20"/>
      <c r="DF524" s="20"/>
      <c r="DG524" s="20"/>
      <c r="DH524" s="20"/>
      <c r="DI524" s="20"/>
      <c r="DJ524" s="20"/>
      <c r="DK524" s="20"/>
      <c r="DL524" s="20"/>
      <c r="DM524" s="20"/>
      <c r="DN524" s="20"/>
      <c r="DO524" s="20"/>
      <c r="DP524" s="20"/>
      <c r="DQ524" s="20"/>
      <c r="DR524" s="20"/>
      <c r="DS524" s="20"/>
      <c r="DT524" s="20"/>
    </row>
    <row r="525">
      <c r="A525" s="20"/>
      <c r="B525" s="20"/>
      <c r="C525" s="20"/>
      <c r="D525" s="20"/>
      <c r="E525" s="20"/>
      <c r="F525" s="20"/>
      <c r="G525" s="20"/>
      <c r="H525" s="20"/>
      <c r="I525" s="20"/>
      <c r="J525" s="20"/>
      <c r="K525" s="20"/>
      <c r="L525" s="20"/>
      <c r="M525" s="20"/>
      <c r="N525" s="22"/>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c r="CL525" s="20"/>
      <c r="CM525" s="20"/>
      <c r="CN525" s="20"/>
      <c r="CO525" s="20"/>
      <c r="CP525" s="20"/>
      <c r="CQ525" s="20"/>
      <c r="CR525" s="20"/>
      <c r="CS525" s="20"/>
      <c r="CT525" s="20"/>
      <c r="CU525" s="20"/>
      <c r="CV525" s="20"/>
      <c r="CW525" s="20"/>
      <c r="CX525" s="20"/>
      <c r="CY525" s="20"/>
      <c r="CZ525" s="20"/>
      <c r="DA525" s="20"/>
      <c r="DB525" s="20"/>
      <c r="DC525" s="20"/>
      <c r="DD525" s="20"/>
      <c r="DE525" s="20"/>
      <c r="DF525" s="20"/>
      <c r="DG525" s="20"/>
      <c r="DH525" s="20"/>
      <c r="DI525" s="20"/>
      <c r="DJ525" s="20"/>
      <c r="DK525" s="20"/>
      <c r="DL525" s="20"/>
      <c r="DM525" s="20"/>
      <c r="DN525" s="20"/>
      <c r="DO525" s="20"/>
      <c r="DP525" s="20"/>
      <c r="DQ525" s="20"/>
      <c r="DR525" s="20"/>
      <c r="DS525" s="20"/>
      <c r="DT525" s="20"/>
    </row>
    <row r="526">
      <c r="A526" s="20"/>
      <c r="B526" s="20"/>
      <c r="C526" s="20"/>
      <c r="D526" s="20"/>
      <c r="E526" s="20"/>
      <c r="F526" s="20"/>
      <c r="G526" s="20"/>
      <c r="H526" s="20"/>
      <c r="I526" s="20"/>
      <c r="J526" s="20"/>
      <c r="K526" s="20"/>
      <c r="L526" s="20"/>
      <c r="M526" s="20"/>
      <c r="N526" s="22"/>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c r="CL526" s="20"/>
      <c r="CM526" s="20"/>
      <c r="CN526" s="20"/>
      <c r="CO526" s="20"/>
      <c r="CP526" s="20"/>
      <c r="CQ526" s="20"/>
      <c r="CR526" s="20"/>
      <c r="CS526" s="20"/>
      <c r="CT526" s="20"/>
      <c r="CU526" s="20"/>
      <c r="CV526" s="20"/>
      <c r="CW526" s="20"/>
      <c r="CX526" s="20"/>
      <c r="CY526" s="20"/>
      <c r="CZ526" s="20"/>
      <c r="DA526" s="20"/>
      <c r="DB526" s="20"/>
      <c r="DC526" s="20"/>
      <c r="DD526" s="20"/>
      <c r="DE526" s="20"/>
      <c r="DF526" s="20"/>
      <c r="DG526" s="20"/>
      <c r="DH526" s="20"/>
      <c r="DI526" s="20"/>
      <c r="DJ526" s="20"/>
      <c r="DK526" s="20"/>
      <c r="DL526" s="20"/>
      <c r="DM526" s="20"/>
      <c r="DN526" s="20"/>
      <c r="DO526" s="20"/>
      <c r="DP526" s="20"/>
      <c r="DQ526" s="20"/>
      <c r="DR526" s="20"/>
      <c r="DS526" s="20"/>
      <c r="DT526" s="20"/>
    </row>
    <row r="527">
      <c r="A527" s="20"/>
      <c r="B527" s="20"/>
      <c r="C527" s="20"/>
      <c r="D527" s="20"/>
      <c r="E527" s="20"/>
      <c r="F527" s="20"/>
      <c r="G527" s="20"/>
      <c r="H527" s="20"/>
      <c r="I527" s="20"/>
      <c r="J527" s="20"/>
      <c r="K527" s="20"/>
      <c r="L527" s="20"/>
      <c r="M527" s="20"/>
      <c r="N527" s="22"/>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c r="CL527" s="20"/>
      <c r="CM527" s="20"/>
      <c r="CN527" s="20"/>
      <c r="CO527" s="20"/>
      <c r="CP527" s="20"/>
      <c r="CQ527" s="20"/>
      <c r="CR527" s="20"/>
      <c r="CS527" s="20"/>
      <c r="CT527" s="20"/>
      <c r="CU527" s="20"/>
      <c r="CV527" s="20"/>
      <c r="CW527" s="20"/>
      <c r="CX527" s="20"/>
      <c r="CY527" s="20"/>
      <c r="CZ527" s="20"/>
      <c r="DA527" s="20"/>
      <c r="DB527" s="20"/>
      <c r="DC527" s="20"/>
      <c r="DD527" s="20"/>
      <c r="DE527" s="20"/>
      <c r="DF527" s="20"/>
      <c r="DG527" s="20"/>
      <c r="DH527" s="20"/>
      <c r="DI527" s="20"/>
      <c r="DJ527" s="20"/>
      <c r="DK527" s="20"/>
      <c r="DL527" s="20"/>
      <c r="DM527" s="20"/>
      <c r="DN527" s="20"/>
      <c r="DO527" s="20"/>
      <c r="DP527" s="20"/>
      <c r="DQ527" s="20"/>
      <c r="DR527" s="20"/>
      <c r="DS527" s="20"/>
      <c r="DT527" s="20"/>
    </row>
    <row r="528">
      <c r="A528" s="20"/>
      <c r="B528" s="20"/>
      <c r="C528" s="20"/>
      <c r="D528" s="20"/>
      <c r="E528" s="20"/>
      <c r="F528" s="20"/>
      <c r="G528" s="20"/>
      <c r="H528" s="20"/>
      <c r="I528" s="20"/>
      <c r="J528" s="20"/>
      <c r="K528" s="20"/>
      <c r="L528" s="20"/>
      <c r="M528" s="20"/>
      <c r="N528" s="22"/>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c r="CL528" s="20"/>
      <c r="CM528" s="20"/>
      <c r="CN528" s="20"/>
      <c r="CO528" s="20"/>
      <c r="CP528" s="20"/>
      <c r="CQ528" s="20"/>
      <c r="CR528" s="20"/>
      <c r="CS528" s="20"/>
      <c r="CT528" s="20"/>
      <c r="CU528" s="20"/>
      <c r="CV528" s="20"/>
      <c r="CW528" s="20"/>
      <c r="CX528" s="20"/>
      <c r="CY528" s="20"/>
      <c r="CZ528" s="20"/>
      <c r="DA528" s="20"/>
      <c r="DB528" s="20"/>
      <c r="DC528" s="20"/>
      <c r="DD528" s="20"/>
      <c r="DE528" s="20"/>
      <c r="DF528" s="20"/>
      <c r="DG528" s="20"/>
      <c r="DH528" s="20"/>
      <c r="DI528" s="20"/>
      <c r="DJ528" s="20"/>
      <c r="DK528" s="20"/>
      <c r="DL528" s="20"/>
      <c r="DM528" s="20"/>
      <c r="DN528" s="20"/>
      <c r="DO528" s="20"/>
      <c r="DP528" s="20"/>
      <c r="DQ528" s="20"/>
      <c r="DR528" s="20"/>
      <c r="DS528" s="20"/>
      <c r="DT528" s="20"/>
    </row>
    <row r="529">
      <c r="A529" s="20"/>
      <c r="B529" s="20"/>
      <c r="C529" s="20"/>
      <c r="D529" s="20"/>
      <c r="E529" s="20"/>
      <c r="F529" s="20"/>
      <c r="G529" s="20"/>
      <c r="H529" s="20"/>
      <c r="I529" s="20"/>
      <c r="J529" s="20"/>
      <c r="K529" s="20"/>
      <c r="L529" s="20"/>
      <c r="M529" s="20"/>
      <c r="N529" s="22"/>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c r="CL529" s="20"/>
      <c r="CM529" s="20"/>
      <c r="CN529" s="20"/>
      <c r="CO529" s="20"/>
      <c r="CP529" s="20"/>
      <c r="CQ529" s="20"/>
      <c r="CR529" s="20"/>
      <c r="CS529" s="20"/>
      <c r="CT529" s="20"/>
      <c r="CU529" s="20"/>
      <c r="CV529" s="20"/>
      <c r="CW529" s="20"/>
      <c r="CX529" s="20"/>
      <c r="CY529" s="20"/>
      <c r="CZ529" s="20"/>
      <c r="DA529" s="20"/>
      <c r="DB529" s="20"/>
      <c r="DC529" s="20"/>
      <c r="DD529" s="20"/>
      <c r="DE529" s="20"/>
      <c r="DF529" s="20"/>
      <c r="DG529" s="20"/>
      <c r="DH529" s="20"/>
      <c r="DI529" s="20"/>
      <c r="DJ529" s="20"/>
      <c r="DK529" s="20"/>
      <c r="DL529" s="20"/>
      <c r="DM529" s="20"/>
      <c r="DN529" s="20"/>
      <c r="DO529" s="20"/>
      <c r="DP529" s="20"/>
      <c r="DQ529" s="20"/>
      <c r="DR529" s="20"/>
      <c r="DS529" s="20"/>
      <c r="DT529" s="20"/>
    </row>
    <row r="530">
      <c r="A530" s="20"/>
      <c r="B530" s="20"/>
      <c r="C530" s="20"/>
      <c r="D530" s="20"/>
      <c r="E530" s="20"/>
      <c r="F530" s="20"/>
      <c r="G530" s="20"/>
      <c r="H530" s="20"/>
      <c r="I530" s="20"/>
      <c r="J530" s="20"/>
      <c r="K530" s="20"/>
      <c r="L530" s="20"/>
      <c r="M530" s="20"/>
      <c r="N530" s="22"/>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c r="CL530" s="20"/>
      <c r="CM530" s="20"/>
      <c r="CN530" s="20"/>
      <c r="CO530" s="20"/>
      <c r="CP530" s="20"/>
      <c r="CQ530" s="20"/>
      <c r="CR530" s="20"/>
      <c r="CS530" s="20"/>
      <c r="CT530" s="20"/>
      <c r="CU530" s="20"/>
      <c r="CV530" s="20"/>
      <c r="CW530" s="20"/>
      <c r="CX530" s="20"/>
      <c r="CY530" s="20"/>
      <c r="CZ530" s="20"/>
      <c r="DA530" s="20"/>
      <c r="DB530" s="20"/>
      <c r="DC530" s="20"/>
      <c r="DD530" s="20"/>
      <c r="DE530" s="20"/>
      <c r="DF530" s="20"/>
      <c r="DG530" s="20"/>
      <c r="DH530" s="20"/>
      <c r="DI530" s="20"/>
      <c r="DJ530" s="20"/>
      <c r="DK530" s="20"/>
      <c r="DL530" s="20"/>
      <c r="DM530" s="20"/>
      <c r="DN530" s="20"/>
      <c r="DO530" s="20"/>
      <c r="DP530" s="20"/>
      <c r="DQ530" s="20"/>
      <c r="DR530" s="20"/>
      <c r="DS530" s="20"/>
      <c r="DT530" s="20"/>
    </row>
    <row r="531">
      <c r="A531" s="20"/>
      <c r="B531" s="20"/>
      <c r="C531" s="20"/>
      <c r="D531" s="20"/>
      <c r="E531" s="22"/>
      <c r="F531" s="20"/>
      <c r="G531" s="20"/>
      <c r="H531" s="20"/>
      <c r="I531" s="20"/>
      <c r="J531" s="20"/>
      <c r="K531" s="20"/>
      <c r="L531" s="20"/>
      <c r="M531" s="20"/>
      <c r="N531" s="22"/>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c r="CL531" s="20"/>
      <c r="CM531" s="20"/>
      <c r="CN531" s="20"/>
      <c r="CO531" s="20"/>
      <c r="CP531" s="20"/>
      <c r="CQ531" s="20"/>
      <c r="CR531" s="20"/>
      <c r="CS531" s="20"/>
      <c r="CT531" s="20"/>
      <c r="CU531" s="20"/>
      <c r="CV531" s="20"/>
      <c r="CW531" s="20"/>
      <c r="CX531" s="20"/>
      <c r="CY531" s="20"/>
      <c r="CZ531" s="20"/>
      <c r="DA531" s="20"/>
      <c r="DB531" s="20"/>
      <c r="DC531" s="20"/>
      <c r="DD531" s="20"/>
      <c r="DE531" s="20"/>
      <c r="DF531" s="20"/>
      <c r="DG531" s="20"/>
      <c r="DH531" s="20"/>
      <c r="DI531" s="20"/>
      <c r="DJ531" s="20"/>
      <c r="DK531" s="20"/>
      <c r="DL531" s="20"/>
      <c r="DM531" s="20"/>
      <c r="DN531" s="20"/>
      <c r="DO531" s="20"/>
      <c r="DP531" s="20"/>
      <c r="DQ531" s="20"/>
      <c r="DR531" s="20"/>
      <c r="DS531" s="20"/>
      <c r="DT531" s="20"/>
    </row>
    <row r="532">
      <c r="A532" s="20"/>
      <c r="B532" s="20"/>
      <c r="C532" s="21"/>
      <c r="D532" s="20"/>
      <c r="E532" s="20"/>
      <c r="F532" s="20"/>
      <c r="G532" s="20"/>
      <c r="H532" s="20"/>
      <c r="I532" s="20"/>
      <c r="J532" s="20"/>
      <c r="K532" s="20"/>
      <c r="L532" s="20"/>
      <c r="M532" s="20"/>
      <c r="N532" s="22"/>
      <c r="O532" s="20"/>
      <c r="P532" s="20"/>
      <c r="Q532" s="20"/>
      <c r="R532" s="20"/>
      <c r="S532" s="20"/>
      <c r="T532" s="20"/>
      <c r="U532" s="20"/>
      <c r="V532" s="20"/>
      <c r="W532" s="21"/>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c r="CL532" s="20"/>
      <c r="CM532" s="20"/>
      <c r="CN532" s="20"/>
      <c r="CO532" s="20"/>
      <c r="CP532" s="20"/>
      <c r="CQ532" s="20"/>
      <c r="CR532" s="20"/>
      <c r="CS532" s="20"/>
      <c r="CT532" s="20"/>
      <c r="CU532" s="20"/>
      <c r="CV532" s="20"/>
      <c r="CW532" s="20"/>
      <c r="CX532" s="20"/>
      <c r="CY532" s="20"/>
      <c r="CZ532" s="20"/>
      <c r="DA532" s="20"/>
      <c r="DB532" s="20"/>
      <c r="DC532" s="20"/>
      <c r="DD532" s="20"/>
      <c r="DE532" s="20"/>
      <c r="DF532" s="20"/>
      <c r="DG532" s="20"/>
      <c r="DH532" s="20"/>
      <c r="DI532" s="20"/>
      <c r="DJ532" s="20"/>
      <c r="DK532" s="20"/>
      <c r="DL532" s="20"/>
      <c r="DM532" s="20"/>
      <c r="DN532" s="20"/>
      <c r="DO532" s="20"/>
      <c r="DP532" s="20"/>
      <c r="DQ532" s="20"/>
      <c r="DR532" s="20"/>
      <c r="DS532" s="20"/>
      <c r="DT532" s="20"/>
    </row>
    <row r="533">
      <c r="A533" s="20"/>
      <c r="B533" s="20"/>
      <c r="C533" s="20"/>
      <c r="D533" s="20"/>
      <c r="E533" s="20"/>
      <c r="F533" s="20"/>
      <c r="G533" s="20"/>
      <c r="H533" s="20"/>
      <c r="I533" s="20"/>
      <c r="J533" s="20"/>
      <c r="K533" s="20"/>
      <c r="L533" s="20"/>
      <c r="M533" s="20"/>
      <c r="N533" s="22"/>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c r="CL533" s="20"/>
      <c r="CM533" s="20"/>
      <c r="CN533" s="20"/>
      <c r="CO533" s="20"/>
      <c r="CP533" s="20"/>
      <c r="CQ533" s="20"/>
      <c r="CR533" s="20"/>
      <c r="CS533" s="20"/>
      <c r="CT533" s="20"/>
      <c r="CU533" s="20"/>
      <c r="CV533" s="20"/>
      <c r="CW533" s="20"/>
      <c r="CX533" s="20"/>
      <c r="CY533" s="20"/>
      <c r="CZ533" s="20"/>
      <c r="DA533" s="20"/>
      <c r="DB533" s="20"/>
      <c r="DC533" s="20"/>
      <c r="DD533" s="20"/>
      <c r="DE533" s="20"/>
      <c r="DF533" s="20"/>
      <c r="DG533" s="20"/>
      <c r="DH533" s="20"/>
      <c r="DI533" s="20"/>
      <c r="DJ533" s="20"/>
      <c r="DK533" s="20"/>
      <c r="DL533" s="20"/>
      <c r="DM533" s="20"/>
      <c r="DN533" s="20"/>
      <c r="DO533" s="20"/>
      <c r="DP533" s="20"/>
      <c r="DQ533" s="20"/>
      <c r="DR533" s="20"/>
      <c r="DS533" s="20"/>
      <c r="DT533" s="20"/>
    </row>
    <row r="534">
      <c r="A534" s="20"/>
      <c r="B534" s="20"/>
      <c r="C534" s="20"/>
      <c r="D534" s="20"/>
      <c r="E534" s="20"/>
      <c r="F534" s="20"/>
      <c r="G534" s="20"/>
      <c r="H534" s="20"/>
      <c r="I534" s="20"/>
      <c r="J534" s="20"/>
      <c r="K534" s="20"/>
      <c r="L534" s="20"/>
      <c r="M534" s="20"/>
      <c r="N534" s="22"/>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c r="CL534" s="20"/>
      <c r="CM534" s="20"/>
      <c r="CN534" s="20"/>
      <c r="CO534" s="20"/>
      <c r="CP534" s="20"/>
      <c r="CQ534" s="20"/>
      <c r="CR534" s="20"/>
      <c r="CS534" s="20"/>
      <c r="CT534" s="20"/>
      <c r="CU534" s="20"/>
      <c r="CV534" s="20"/>
      <c r="CW534" s="20"/>
      <c r="CX534" s="20"/>
      <c r="CY534" s="20"/>
      <c r="CZ534" s="20"/>
      <c r="DA534" s="20"/>
      <c r="DB534" s="20"/>
      <c r="DC534" s="20"/>
      <c r="DD534" s="20"/>
      <c r="DE534" s="20"/>
      <c r="DF534" s="20"/>
      <c r="DG534" s="20"/>
      <c r="DH534" s="20"/>
      <c r="DI534" s="20"/>
      <c r="DJ534" s="20"/>
      <c r="DK534" s="20"/>
      <c r="DL534" s="20"/>
      <c r="DM534" s="20"/>
      <c r="DN534" s="20"/>
      <c r="DO534" s="20"/>
      <c r="DP534" s="20"/>
      <c r="DQ534" s="20"/>
      <c r="DR534" s="20"/>
      <c r="DS534" s="20"/>
      <c r="DT534" s="20"/>
    </row>
    <row r="535">
      <c r="A535" s="20"/>
      <c r="B535" s="20"/>
      <c r="C535" s="20"/>
      <c r="D535" s="20"/>
      <c r="E535" s="20"/>
      <c r="F535" s="20"/>
      <c r="G535" s="20"/>
      <c r="H535" s="20"/>
      <c r="I535" s="20"/>
      <c r="J535" s="20"/>
      <c r="K535" s="20"/>
      <c r="L535" s="20"/>
      <c r="M535" s="20"/>
      <c r="N535" s="22"/>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c r="CL535" s="20"/>
      <c r="CM535" s="20"/>
      <c r="CN535" s="20"/>
      <c r="CO535" s="20"/>
      <c r="CP535" s="20"/>
      <c r="CQ535" s="20"/>
      <c r="CR535" s="20"/>
      <c r="CS535" s="20"/>
      <c r="CT535" s="20"/>
      <c r="CU535" s="20"/>
      <c r="CV535" s="20"/>
      <c r="CW535" s="20"/>
      <c r="CX535" s="20"/>
      <c r="CY535" s="20"/>
      <c r="CZ535" s="20"/>
      <c r="DA535" s="20"/>
      <c r="DB535" s="20"/>
      <c r="DC535" s="20"/>
      <c r="DD535" s="20"/>
      <c r="DE535" s="20"/>
      <c r="DF535" s="20"/>
      <c r="DG535" s="20"/>
      <c r="DH535" s="20"/>
      <c r="DI535" s="20"/>
      <c r="DJ535" s="20"/>
      <c r="DK535" s="20"/>
      <c r="DL535" s="20"/>
      <c r="DM535" s="20"/>
      <c r="DN535" s="20"/>
      <c r="DO535" s="20"/>
      <c r="DP535" s="20"/>
      <c r="DQ535" s="20"/>
      <c r="DR535" s="20"/>
      <c r="DS535" s="20"/>
      <c r="DT535" s="20"/>
    </row>
    <row r="536">
      <c r="A536" s="20"/>
      <c r="B536" s="20"/>
      <c r="C536" s="20"/>
      <c r="D536" s="20"/>
      <c r="E536" s="22"/>
      <c r="F536" s="20"/>
      <c r="G536" s="20"/>
      <c r="H536" s="20"/>
      <c r="I536" s="20"/>
      <c r="J536" s="20"/>
      <c r="K536" s="20"/>
      <c r="L536" s="20"/>
      <c r="M536" s="20"/>
      <c r="N536" s="22"/>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c r="CL536" s="20"/>
      <c r="CM536" s="20"/>
      <c r="CN536" s="20"/>
      <c r="CO536" s="20"/>
      <c r="CP536" s="20"/>
      <c r="CQ536" s="20"/>
      <c r="CR536" s="20"/>
      <c r="CS536" s="20"/>
      <c r="CT536" s="20"/>
      <c r="CU536" s="20"/>
      <c r="CV536" s="20"/>
      <c r="CW536" s="20"/>
      <c r="CX536" s="20"/>
      <c r="CY536" s="20"/>
      <c r="CZ536" s="20"/>
      <c r="DA536" s="20"/>
      <c r="DB536" s="20"/>
      <c r="DC536" s="20"/>
      <c r="DD536" s="20"/>
      <c r="DE536" s="20"/>
      <c r="DF536" s="20"/>
      <c r="DG536" s="20"/>
      <c r="DH536" s="20"/>
      <c r="DI536" s="20"/>
      <c r="DJ536" s="20"/>
      <c r="DK536" s="20"/>
      <c r="DL536" s="20"/>
      <c r="DM536" s="20"/>
      <c r="DN536" s="20"/>
      <c r="DO536" s="20"/>
      <c r="DP536" s="20"/>
      <c r="DQ536" s="20"/>
      <c r="DR536" s="20"/>
      <c r="DS536" s="20"/>
      <c r="DT536" s="20"/>
    </row>
    <row r="537">
      <c r="A537" s="20"/>
      <c r="B537" s="20"/>
      <c r="C537" s="20"/>
      <c r="D537" s="20"/>
      <c r="E537" s="20"/>
      <c r="F537" s="20"/>
      <c r="G537" s="20"/>
      <c r="H537" s="20"/>
      <c r="I537" s="20"/>
      <c r="J537" s="20"/>
      <c r="K537" s="20"/>
      <c r="L537" s="20"/>
      <c r="M537" s="20"/>
      <c r="N537" s="22"/>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c r="CL537" s="20"/>
      <c r="CM537" s="20"/>
      <c r="CN537" s="20"/>
      <c r="CO537" s="20"/>
      <c r="CP537" s="20"/>
      <c r="CQ537" s="20"/>
      <c r="CR537" s="20"/>
      <c r="CS537" s="20"/>
      <c r="CT537" s="20"/>
      <c r="CU537" s="20"/>
      <c r="CV537" s="20"/>
      <c r="CW537" s="20"/>
      <c r="CX537" s="20"/>
      <c r="CY537" s="20"/>
      <c r="CZ537" s="20"/>
      <c r="DA537" s="20"/>
      <c r="DB537" s="20"/>
      <c r="DC537" s="20"/>
      <c r="DD537" s="20"/>
      <c r="DE537" s="20"/>
      <c r="DF537" s="20"/>
      <c r="DG537" s="20"/>
      <c r="DH537" s="20"/>
      <c r="DI537" s="20"/>
      <c r="DJ537" s="20"/>
      <c r="DK537" s="20"/>
      <c r="DL537" s="20"/>
      <c r="DM537" s="20"/>
      <c r="DN537" s="20"/>
      <c r="DO537" s="20"/>
      <c r="DP537" s="20"/>
      <c r="DQ537" s="20"/>
      <c r="DR537" s="20"/>
      <c r="DS537" s="20"/>
      <c r="DT537" s="20"/>
    </row>
    <row r="538">
      <c r="A538" s="20"/>
      <c r="B538" s="20"/>
      <c r="C538" s="20"/>
      <c r="D538" s="20"/>
      <c r="E538" s="22"/>
      <c r="F538" s="20"/>
      <c r="G538" s="20"/>
      <c r="H538" s="20"/>
      <c r="I538" s="20"/>
      <c r="J538" s="20"/>
      <c r="K538" s="20"/>
      <c r="L538" s="20"/>
      <c r="M538" s="20"/>
      <c r="N538" s="22"/>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c r="CL538" s="20"/>
      <c r="CM538" s="20"/>
      <c r="CN538" s="20"/>
      <c r="CO538" s="20"/>
      <c r="CP538" s="20"/>
      <c r="CQ538" s="20"/>
      <c r="CR538" s="20"/>
      <c r="CS538" s="20"/>
      <c r="CT538" s="20"/>
      <c r="CU538" s="20"/>
      <c r="CV538" s="20"/>
      <c r="CW538" s="20"/>
      <c r="CX538" s="20"/>
      <c r="CY538" s="20"/>
      <c r="CZ538" s="20"/>
      <c r="DA538" s="20"/>
      <c r="DB538" s="20"/>
      <c r="DC538" s="20"/>
      <c r="DD538" s="20"/>
      <c r="DE538" s="20"/>
      <c r="DF538" s="20"/>
      <c r="DG538" s="20"/>
      <c r="DH538" s="20"/>
      <c r="DI538" s="20"/>
      <c r="DJ538" s="20"/>
      <c r="DK538" s="20"/>
      <c r="DL538" s="20"/>
      <c r="DM538" s="20"/>
      <c r="DN538" s="20"/>
      <c r="DO538" s="20"/>
      <c r="DP538" s="20"/>
      <c r="DQ538" s="20"/>
      <c r="DR538" s="20"/>
      <c r="DS538" s="20"/>
      <c r="DT538" s="20"/>
    </row>
    <row r="539">
      <c r="A539" s="20"/>
      <c r="B539" s="20"/>
      <c r="C539" s="20"/>
      <c r="D539" s="20"/>
      <c r="E539" s="22"/>
      <c r="F539" s="20"/>
      <c r="G539" s="20"/>
      <c r="H539" s="20"/>
      <c r="I539" s="20"/>
      <c r="J539" s="20"/>
      <c r="K539" s="20"/>
      <c r="L539" s="20"/>
      <c r="M539" s="20"/>
      <c r="N539" s="22"/>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c r="CL539" s="20"/>
      <c r="CM539" s="20"/>
      <c r="CN539" s="20"/>
      <c r="CO539" s="20"/>
      <c r="CP539" s="20"/>
      <c r="CQ539" s="20"/>
      <c r="CR539" s="20"/>
      <c r="CS539" s="20"/>
      <c r="CT539" s="20"/>
      <c r="CU539" s="20"/>
      <c r="CV539" s="20"/>
      <c r="CW539" s="20"/>
      <c r="CX539" s="20"/>
      <c r="CY539" s="20"/>
      <c r="CZ539" s="20"/>
      <c r="DA539" s="20"/>
      <c r="DB539" s="20"/>
      <c r="DC539" s="20"/>
      <c r="DD539" s="20"/>
      <c r="DE539" s="20"/>
      <c r="DF539" s="20"/>
      <c r="DG539" s="20"/>
      <c r="DH539" s="20"/>
      <c r="DI539" s="20"/>
      <c r="DJ539" s="20"/>
      <c r="DK539" s="20"/>
      <c r="DL539" s="20"/>
      <c r="DM539" s="20"/>
      <c r="DN539" s="20"/>
      <c r="DO539" s="20"/>
      <c r="DP539" s="20"/>
      <c r="DQ539" s="20"/>
      <c r="DR539" s="20"/>
      <c r="DS539" s="20"/>
      <c r="DT539" s="20"/>
    </row>
    <row r="540">
      <c r="A540" s="20"/>
      <c r="B540" s="20"/>
      <c r="C540" s="20"/>
      <c r="D540" s="20"/>
      <c r="E540" s="20"/>
      <c r="F540" s="20"/>
      <c r="G540" s="20"/>
      <c r="H540" s="20"/>
      <c r="I540" s="20"/>
      <c r="J540" s="20"/>
      <c r="K540" s="20"/>
      <c r="L540" s="20"/>
      <c r="M540" s="20"/>
      <c r="N540" s="22"/>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c r="CL540" s="20"/>
      <c r="CM540" s="20"/>
      <c r="CN540" s="20"/>
      <c r="CO540" s="20"/>
      <c r="CP540" s="20"/>
      <c r="CQ540" s="20"/>
      <c r="CR540" s="20"/>
      <c r="CS540" s="20"/>
      <c r="CT540" s="20"/>
      <c r="CU540" s="20"/>
      <c r="CV540" s="20"/>
      <c r="CW540" s="20"/>
      <c r="CX540" s="20"/>
      <c r="CY540" s="20"/>
      <c r="CZ540" s="20"/>
      <c r="DA540" s="20"/>
      <c r="DB540" s="20"/>
      <c r="DC540" s="20"/>
      <c r="DD540" s="20"/>
      <c r="DE540" s="20"/>
      <c r="DF540" s="20"/>
      <c r="DG540" s="20"/>
      <c r="DH540" s="20"/>
      <c r="DI540" s="20"/>
      <c r="DJ540" s="20"/>
      <c r="DK540" s="20"/>
      <c r="DL540" s="20"/>
      <c r="DM540" s="20"/>
      <c r="DN540" s="20"/>
      <c r="DO540" s="20"/>
      <c r="DP540" s="20"/>
      <c r="DQ540" s="20"/>
      <c r="DR540" s="20"/>
      <c r="DS540" s="20"/>
      <c r="DT540" s="20"/>
    </row>
    <row r="541">
      <c r="A541" s="20"/>
      <c r="B541" s="20"/>
      <c r="C541" s="20"/>
      <c r="D541" s="20"/>
      <c r="E541" s="20"/>
      <c r="F541" s="20"/>
      <c r="G541" s="20"/>
      <c r="H541" s="20"/>
      <c r="I541" s="20"/>
      <c r="J541" s="20"/>
      <c r="K541" s="20"/>
      <c r="L541" s="20"/>
      <c r="M541" s="20"/>
      <c r="N541" s="22"/>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c r="CL541" s="20"/>
      <c r="CM541" s="20"/>
      <c r="CN541" s="20"/>
      <c r="CO541" s="20"/>
      <c r="CP541" s="20"/>
      <c r="CQ541" s="20"/>
      <c r="CR541" s="20"/>
      <c r="CS541" s="20"/>
      <c r="CT541" s="20"/>
      <c r="CU541" s="20"/>
      <c r="CV541" s="20"/>
      <c r="CW541" s="20"/>
      <c r="CX541" s="20"/>
      <c r="CY541" s="20"/>
      <c r="CZ541" s="20"/>
      <c r="DA541" s="20"/>
      <c r="DB541" s="20"/>
      <c r="DC541" s="20"/>
      <c r="DD541" s="20"/>
      <c r="DE541" s="20"/>
      <c r="DF541" s="20"/>
      <c r="DG541" s="20"/>
      <c r="DH541" s="20"/>
      <c r="DI541" s="20"/>
      <c r="DJ541" s="20"/>
      <c r="DK541" s="20"/>
      <c r="DL541" s="20"/>
      <c r="DM541" s="20"/>
      <c r="DN541" s="20"/>
      <c r="DO541" s="20"/>
      <c r="DP541" s="20"/>
      <c r="DQ541" s="20"/>
      <c r="DR541" s="20"/>
      <c r="DS541" s="20"/>
      <c r="DT541" s="20"/>
    </row>
    <row r="542">
      <c r="A542" s="20"/>
      <c r="B542" s="20"/>
      <c r="C542" s="20"/>
      <c r="D542" s="20"/>
      <c r="E542" s="22"/>
      <c r="F542" s="20"/>
      <c r="G542" s="20"/>
      <c r="H542" s="20"/>
      <c r="I542" s="20"/>
      <c r="J542" s="20"/>
      <c r="K542" s="20"/>
      <c r="L542" s="20"/>
      <c r="M542" s="20"/>
      <c r="N542" s="22"/>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c r="CL542" s="20"/>
      <c r="CM542" s="20"/>
      <c r="CN542" s="20"/>
      <c r="CO542" s="20"/>
      <c r="CP542" s="20"/>
      <c r="CQ542" s="20"/>
      <c r="CR542" s="20"/>
      <c r="CS542" s="20"/>
      <c r="CT542" s="20"/>
      <c r="CU542" s="20"/>
      <c r="CV542" s="20"/>
      <c r="CW542" s="20"/>
      <c r="CX542" s="20"/>
      <c r="CY542" s="20"/>
      <c r="CZ542" s="20"/>
      <c r="DA542" s="20"/>
      <c r="DB542" s="20"/>
      <c r="DC542" s="20"/>
      <c r="DD542" s="20"/>
      <c r="DE542" s="20"/>
      <c r="DF542" s="20"/>
      <c r="DG542" s="20"/>
      <c r="DH542" s="20"/>
      <c r="DI542" s="20"/>
      <c r="DJ542" s="20"/>
      <c r="DK542" s="20"/>
      <c r="DL542" s="20"/>
      <c r="DM542" s="20"/>
      <c r="DN542" s="20"/>
      <c r="DO542" s="20"/>
      <c r="DP542" s="20"/>
      <c r="DQ542" s="20"/>
      <c r="DR542" s="20"/>
      <c r="DS542" s="20"/>
      <c r="DT542" s="20"/>
    </row>
    <row r="543">
      <c r="A543" s="20"/>
      <c r="B543" s="20"/>
      <c r="C543" s="20"/>
      <c r="D543" s="20"/>
      <c r="E543" s="20"/>
      <c r="F543" s="20"/>
      <c r="G543" s="20"/>
      <c r="H543" s="20"/>
      <c r="I543" s="20"/>
      <c r="J543" s="20"/>
      <c r="K543" s="20"/>
      <c r="L543" s="20"/>
      <c r="M543" s="20"/>
      <c r="N543" s="22"/>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c r="CL543" s="20"/>
      <c r="CM543" s="20"/>
      <c r="CN543" s="20"/>
      <c r="CO543" s="20"/>
      <c r="CP543" s="20"/>
      <c r="CQ543" s="20"/>
      <c r="CR543" s="20"/>
      <c r="CS543" s="20"/>
      <c r="CT543" s="20"/>
      <c r="CU543" s="20"/>
      <c r="CV543" s="20"/>
      <c r="CW543" s="20"/>
      <c r="CX543" s="20"/>
      <c r="CY543" s="20"/>
      <c r="CZ543" s="20"/>
      <c r="DA543" s="20"/>
      <c r="DB543" s="20"/>
      <c r="DC543" s="20"/>
      <c r="DD543" s="20"/>
      <c r="DE543" s="20"/>
      <c r="DF543" s="20"/>
      <c r="DG543" s="20"/>
      <c r="DH543" s="20"/>
      <c r="DI543" s="20"/>
      <c r="DJ543" s="20"/>
      <c r="DK543" s="20"/>
      <c r="DL543" s="20"/>
      <c r="DM543" s="20"/>
      <c r="DN543" s="20"/>
      <c r="DO543" s="20"/>
      <c r="DP543" s="20"/>
      <c r="DQ543" s="20"/>
      <c r="DR543" s="20"/>
      <c r="DS543" s="20"/>
      <c r="DT543" s="20"/>
    </row>
    <row r="544">
      <c r="A544" s="20"/>
      <c r="B544" s="20"/>
      <c r="C544" s="20"/>
      <c r="D544" s="20"/>
      <c r="E544" s="20"/>
      <c r="F544" s="20"/>
      <c r="G544" s="20"/>
      <c r="H544" s="20"/>
      <c r="I544" s="20"/>
      <c r="J544" s="20"/>
      <c r="K544" s="20"/>
      <c r="L544" s="20"/>
      <c r="M544" s="20"/>
      <c r="N544" s="22"/>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c r="CL544" s="20"/>
      <c r="CM544" s="20"/>
      <c r="CN544" s="20"/>
      <c r="CO544" s="20"/>
      <c r="CP544" s="20"/>
      <c r="CQ544" s="20"/>
      <c r="CR544" s="20"/>
      <c r="CS544" s="20"/>
      <c r="CT544" s="20"/>
      <c r="CU544" s="20"/>
      <c r="CV544" s="20"/>
      <c r="CW544" s="20"/>
      <c r="CX544" s="20"/>
      <c r="CY544" s="20"/>
      <c r="CZ544" s="20"/>
      <c r="DA544" s="20"/>
      <c r="DB544" s="20"/>
      <c r="DC544" s="20"/>
      <c r="DD544" s="20"/>
      <c r="DE544" s="20"/>
      <c r="DF544" s="20"/>
      <c r="DG544" s="20"/>
      <c r="DH544" s="20"/>
      <c r="DI544" s="20"/>
      <c r="DJ544" s="20"/>
      <c r="DK544" s="20"/>
      <c r="DL544" s="20"/>
      <c r="DM544" s="20"/>
      <c r="DN544" s="20"/>
      <c r="DO544" s="20"/>
      <c r="DP544" s="20"/>
      <c r="DQ544" s="20"/>
      <c r="DR544" s="20"/>
      <c r="DS544" s="20"/>
      <c r="DT544" s="20"/>
    </row>
    <row r="545">
      <c r="A545" s="20"/>
      <c r="B545" s="20"/>
      <c r="C545" s="20"/>
      <c r="D545" s="20"/>
      <c r="E545" s="22"/>
      <c r="F545" s="20"/>
      <c r="G545" s="20"/>
      <c r="H545" s="20"/>
      <c r="I545" s="20"/>
      <c r="J545" s="20"/>
      <c r="K545" s="20"/>
      <c r="L545" s="20"/>
      <c r="M545" s="20"/>
      <c r="N545" s="22"/>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c r="CL545" s="20"/>
      <c r="CM545" s="20"/>
      <c r="CN545" s="20"/>
      <c r="CO545" s="20"/>
      <c r="CP545" s="20"/>
      <c r="CQ545" s="20"/>
      <c r="CR545" s="20"/>
      <c r="CS545" s="20"/>
      <c r="CT545" s="20"/>
      <c r="CU545" s="20"/>
      <c r="CV545" s="20"/>
      <c r="CW545" s="20"/>
      <c r="CX545" s="20"/>
      <c r="CY545" s="20"/>
      <c r="CZ545" s="20"/>
      <c r="DA545" s="20"/>
      <c r="DB545" s="20"/>
      <c r="DC545" s="20"/>
      <c r="DD545" s="20"/>
      <c r="DE545" s="20"/>
      <c r="DF545" s="20"/>
      <c r="DG545" s="20"/>
      <c r="DH545" s="20"/>
      <c r="DI545" s="20"/>
      <c r="DJ545" s="20"/>
      <c r="DK545" s="20"/>
      <c r="DL545" s="20"/>
      <c r="DM545" s="20"/>
      <c r="DN545" s="20"/>
      <c r="DO545" s="20"/>
      <c r="DP545" s="20"/>
      <c r="DQ545" s="20"/>
      <c r="DR545" s="20"/>
      <c r="DS545" s="20"/>
      <c r="DT545" s="20"/>
    </row>
    <row r="546">
      <c r="A546" s="20"/>
      <c r="B546" s="20"/>
      <c r="C546" s="20"/>
      <c r="D546" s="20"/>
      <c r="E546" s="20"/>
      <c r="F546" s="20"/>
      <c r="G546" s="20"/>
      <c r="H546" s="20"/>
      <c r="I546" s="20"/>
      <c r="J546" s="20"/>
      <c r="K546" s="20"/>
      <c r="L546" s="20"/>
      <c r="M546" s="20"/>
      <c r="N546" s="22"/>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c r="DA546" s="20"/>
      <c r="DB546" s="20"/>
      <c r="DC546" s="20"/>
      <c r="DD546" s="20"/>
      <c r="DE546" s="20"/>
      <c r="DF546" s="20"/>
      <c r="DG546" s="20"/>
      <c r="DH546" s="20"/>
      <c r="DI546" s="20"/>
      <c r="DJ546" s="20"/>
      <c r="DK546" s="20"/>
      <c r="DL546" s="20"/>
      <c r="DM546" s="20"/>
      <c r="DN546" s="20"/>
      <c r="DO546" s="20"/>
      <c r="DP546" s="20"/>
      <c r="DQ546" s="20"/>
      <c r="DR546" s="20"/>
      <c r="DS546" s="20"/>
      <c r="DT546" s="20"/>
    </row>
    <row r="547">
      <c r="A547" s="20"/>
      <c r="B547" s="20"/>
      <c r="C547" s="20"/>
      <c r="D547" s="20"/>
      <c r="E547" s="20"/>
      <c r="F547" s="20"/>
      <c r="G547" s="20"/>
      <c r="H547" s="20"/>
      <c r="I547" s="20"/>
      <c r="J547" s="20"/>
      <c r="K547" s="20"/>
      <c r="L547" s="20"/>
      <c r="M547" s="20"/>
      <c r="N547" s="22"/>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c r="CL547" s="20"/>
      <c r="CM547" s="20"/>
      <c r="CN547" s="20"/>
      <c r="CO547" s="20"/>
      <c r="CP547" s="20"/>
      <c r="CQ547" s="20"/>
      <c r="CR547" s="20"/>
      <c r="CS547" s="20"/>
      <c r="CT547" s="20"/>
      <c r="CU547" s="20"/>
      <c r="CV547" s="20"/>
      <c r="CW547" s="20"/>
      <c r="CX547" s="20"/>
      <c r="CY547" s="20"/>
      <c r="CZ547" s="20"/>
      <c r="DA547" s="20"/>
      <c r="DB547" s="20"/>
      <c r="DC547" s="20"/>
      <c r="DD547" s="20"/>
      <c r="DE547" s="20"/>
      <c r="DF547" s="20"/>
      <c r="DG547" s="20"/>
      <c r="DH547" s="20"/>
      <c r="DI547" s="20"/>
      <c r="DJ547" s="20"/>
      <c r="DK547" s="20"/>
      <c r="DL547" s="20"/>
      <c r="DM547" s="20"/>
      <c r="DN547" s="20"/>
      <c r="DO547" s="20"/>
      <c r="DP547" s="20"/>
      <c r="DQ547" s="20"/>
      <c r="DR547" s="20"/>
      <c r="DS547" s="20"/>
      <c r="DT547" s="20"/>
    </row>
    <row r="548">
      <c r="A548" s="20"/>
      <c r="B548" s="20"/>
      <c r="C548" s="20"/>
      <c r="D548" s="20"/>
      <c r="E548" s="20"/>
      <c r="F548" s="20"/>
      <c r="G548" s="20"/>
      <c r="H548" s="20"/>
      <c r="I548" s="20"/>
      <c r="J548" s="20"/>
      <c r="K548" s="20"/>
      <c r="L548" s="20"/>
      <c r="M548" s="20"/>
      <c r="N548" s="22"/>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c r="CL548" s="20"/>
      <c r="CM548" s="20"/>
      <c r="CN548" s="20"/>
      <c r="CO548" s="20"/>
      <c r="CP548" s="20"/>
      <c r="CQ548" s="20"/>
      <c r="CR548" s="20"/>
      <c r="CS548" s="20"/>
      <c r="CT548" s="20"/>
      <c r="CU548" s="20"/>
      <c r="CV548" s="20"/>
      <c r="CW548" s="20"/>
      <c r="CX548" s="20"/>
      <c r="CY548" s="20"/>
      <c r="CZ548" s="20"/>
      <c r="DA548" s="20"/>
      <c r="DB548" s="20"/>
      <c r="DC548" s="20"/>
      <c r="DD548" s="20"/>
      <c r="DE548" s="20"/>
      <c r="DF548" s="20"/>
      <c r="DG548" s="20"/>
      <c r="DH548" s="20"/>
      <c r="DI548" s="20"/>
      <c r="DJ548" s="20"/>
      <c r="DK548" s="20"/>
      <c r="DL548" s="20"/>
      <c r="DM548" s="20"/>
      <c r="DN548" s="20"/>
      <c r="DO548" s="20"/>
      <c r="DP548" s="20"/>
      <c r="DQ548" s="20"/>
      <c r="DR548" s="20"/>
      <c r="DS548" s="20"/>
      <c r="DT548" s="20"/>
    </row>
    <row r="549">
      <c r="A549" s="20"/>
      <c r="B549" s="20"/>
      <c r="C549" s="20"/>
      <c r="D549" s="20"/>
      <c r="E549" s="20"/>
      <c r="F549" s="20"/>
      <c r="G549" s="20"/>
      <c r="H549" s="20"/>
      <c r="I549" s="20"/>
      <c r="J549" s="20"/>
      <c r="K549" s="20"/>
      <c r="L549" s="20"/>
      <c r="M549" s="20"/>
      <c r="N549" s="22"/>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c r="CL549" s="20"/>
      <c r="CM549" s="20"/>
      <c r="CN549" s="20"/>
      <c r="CO549" s="20"/>
      <c r="CP549" s="20"/>
      <c r="CQ549" s="20"/>
      <c r="CR549" s="20"/>
      <c r="CS549" s="20"/>
      <c r="CT549" s="20"/>
      <c r="CU549" s="20"/>
      <c r="CV549" s="20"/>
      <c r="CW549" s="20"/>
      <c r="CX549" s="20"/>
      <c r="CY549" s="20"/>
      <c r="CZ549" s="20"/>
      <c r="DA549" s="20"/>
      <c r="DB549" s="20"/>
      <c r="DC549" s="20"/>
      <c r="DD549" s="20"/>
      <c r="DE549" s="20"/>
      <c r="DF549" s="20"/>
      <c r="DG549" s="20"/>
      <c r="DH549" s="20"/>
      <c r="DI549" s="20"/>
      <c r="DJ549" s="20"/>
      <c r="DK549" s="20"/>
      <c r="DL549" s="20"/>
      <c r="DM549" s="20"/>
      <c r="DN549" s="20"/>
      <c r="DO549" s="20"/>
      <c r="DP549" s="20"/>
      <c r="DQ549" s="20"/>
      <c r="DR549" s="20"/>
      <c r="DS549" s="20"/>
      <c r="DT549" s="20"/>
    </row>
    <row r="550">
      <c r="A550" s="20"/>
      <c r="B550" s="20"/>
      <c r="C550" s="20"/>
      <c r="D550" s="20"/>
      <c r="E550" s="20"/>
      <c r="F550" s="20"/>
      <c r="G550" s="20"/>
      <c r="H550" s="20"/>
      <c r="I550" s="20"/>
      <c r="J550" s="20"/>
      <c r="K550" s="20"/>
      <c r="L550" s="20"/>
      <c r="M550" s="20"/>
      <c r="N550" s="22"/>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c r="CL550" s="20"/>
      <c r="CM550" s="20"/>
      <c r="CN550" s="20"/>
      <c r="CO550" s="20"/>
      <c r="CP550" s="20"/>
      <c r="CQ550" s="20"/>
      <c r="CR550" s="20"/>
      <c r="CS550" s="20"/>
      <c r="CT550" s="20"/>
      <c r="CU550" s="20"/>
      <c r="CV550" s="20"/>
      <c r="CW550" s="20"/>
      <c r="CX550" s="20"/>
      <c r="CY550" s="20"/>
      <c r="CZ550" s="20"/>
      <c r="DA550" s="20"/>
      <c r="DB550" s="20"/>
      <c r="DC550" s="20"/>
      <c r="DD550" s="20"/>
      <c r="DE550" s="20"/>
      <c r="DF550" s="20"/>
      <c r="DG550" s="20"/>
      <c r="DH550" s="20"/>
      <c r="DI550" s="20"/>
      <c r="DJ550" s="20"/>
      <c r="DK550" s="20"/>
      <c r="DL550" s="20"/>
      <c r="DM550" s="20"/>
      <c r="DN550" s="20"/>
      <c r="DO550" s="20"/>
      <c r="DP550" s="20"/>
      <c r="DQ550" s="20"/>
      <c r="DR550" s="20"/>
      <c r="DS550" s="20"/>
      <c r="DT550" s="20"/>
    </row>
    <row r="551">
      <c r="A551" s="20"/>
      <c r="B551" s="20"/>
      <c r="C551" s="20"/>
      <c r="D551" s="20"/>
      <c r="E551" s="20"/>
      <c r="F551" s="20"/>
      <c r="G551" s="20"/>
      <c r="H551" s="20"/>
      <c r="I551" s="20"/>
      <c r="J551" s="20"/>
      <c r="K551" s="20"/>
      <c r="L551" s="20"/>
      <c r="M551" s="20"/>
      <c r="N551" s="22"/>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c r="CL551" s="20"/>
      <c r="CM551" s="20"/>
      <c r="CN551" s="20"/>
      <c r="CO551" s="20"/>
      <c r="CP551" s="20"/>
      <c r="CQ551" s="20"/>
      <c r="CR551" s="20"/>
      <c r="CS551" s="20"/>
      <c r="CT551" s="20"/>
      <c r="CU551" s="20"/>
      <c r="CV551" s="20"/>
      <c r="CW551" s="20"/>
      <c r="CX551" s="20"/>
      <c r="CY551" s="20"/>
      <c r="CZ551" s="20"/>
      <c r="DA551" s="20"/>
      <c r="DB551" s="20"/>
      <c r="DC551" s="20"/>
      <c r="DD551" s="20"/>
      <c r="DE551" s="20"/>
      <c r="DF551" s="20"/>
      <c r="DG551" s="20"/>
      <c r="DH551" s="20"/>
      <c r="DI551" s="20"/>
      <c r="DJ551" s="20"/>
      <c r="DK551" s="20"/>
      <c r="DL551" s="20"/>
      <c r="DM551" s="20"/>
      <c r="DN551" s="20"/>
      <c r="DO551" s="20"/>
      <c r="DP551" s="20"/>
      <c r="DQ551" s="20"/>
      <c r="DR551" s="20"/>
      <c r="DS551" s="20"/>
      <c r="DT551" s="20"/>
    </row>
    <row r="552">
      <c r="A552" s="20"/>
      <c r="B552" s="20"/>
      <c r="C552" s="20"/>
      <c r="D552" s="20"/>
      <c r="E552" s="20"/>
      <c r="F552" s="20"/>
      <c r="G552" s="20"/>
      <c r="H552" s="20"/>
      <c r="I552" s="20"/>
      <c r="J552" s="20"/>
      <c r="K552" s="20"/>
      <c r="L552" s="20"/>
      <c r="M552" s="20"/>
      <c r="N552" s="22"/>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c r="CL552" s="20"/>
      <c r="CM552" s="20"/>
      <c r="CN552" s="20"/>
      <c r="CO552" s="20"/>
      <c r="CP552" s="20"/>
      <c r="CQ552" s="20"/>
      <c r="CR552" s="20"/>
      <c r="CS552" s="20"/>
      <c r="CT552" s="20"/>
      <c r="CU552" s="20"/>
      <c r="CV552" s="20"/>
      <c r="CW552" s="20"/>
      <c r="CX552" s="20"/>
      <c r="CY552" s="20"/>
      <c r="CZ552" s="20"/>
      <c r="DA552" s="20"/>
      <c r="DB552" s="20"/>
      <c r="DC552" s="20"/>
      <c r="DD552" s="20"/>
      <c r="DE552" s="20"/>
      <c r="DF552" s="20"/>
      <c r="DG552" s="20"/>
      <c r="DH552" s="20"/>
      <c r="DI552" s="20"/>
      <c r="DJ552" s="20"/>
      <c r="DK552" s="20"/>
      <c r="DL552" s="20"/>
      <c r="DM552" s="20"/>
      <c r="DN552" s="20"/>
      <c r="DO552" s="20"/>
      <c r="DP552" s="20"/>
      <c r="DQ552" s="20"/>
      <c r="DR552" s="20"/>
      <c r="DS552" s="20"/>
      <c r="DT552" s="20"/>
    </row>
    <row r="553">
      <c r="A553" s="20"/>
      <c r="B553" s="20"/>
      <c r="C553" s="20"/>
      <c r="D553" s="20"/>
      <c r="E553" s="20"/>
      <c r="F553" s="20"/>
      <c r="G553" s="20"/>
      <c r="H553" s="20"/>
      <c r="I553" s="20"/>
      <c r="J553" s="20"/>
      <c r="K553" s="20"/>
      <c r="L553" s="20"/>
      <c r="M553" s="20"/>
      <c r="N553" s="22"/>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c r="CL553" s="20"/>
      <c r="CM553" s="20"/>
      <c r="CN553" s="20"/>
      <c r="CO553" s="20"/>
      <c r="CP553" s="20"/>
      <c r="CQ553" s="20"/>
      <c r="CR553" s="20"/>
      <c r="CS553" s="20"/>
      <c r="CT553" s="20"/>
      <c r="CU553" s="20"/>
      <c r="CV553" s="20"/>
      <c r="CW553" s="20"/>
      <c r="CX553" s="20"/>
      <c r="CY553" s="20"/>
      <c r="CZ553" s="20"/>
      <c r="DA553" s="20"/>
      <c r="DB553" s="20"/>
      <c r="DC553" s="20"/>
      <c r="DD553" s="20"/>
      <c r="DE553" s="20"/>
      <c r="DF553" s="20"/>
      <c r="DG553" s="20"/>
      <c r="DH553" s="20"/>
      <c r="DI553" s="20"/>
      <c r="DJ553" s="20"/>
      <c r="DK553" s="20"/>
      <c r="DL553" s="20"/>
      <c r="DM553" s="20"/>
      <c r="DN553" s="20"/>
      <c r="DO553" s="20"/>
      <c r="DP553" s="20"/>
      <c r="DQ553" s="20"/>
      <c r="DR553" s="20"/>
      <c r="DS553" s="20"/>
      <c r="DT553" s="20"/>
    </row>
    <row r="554">
      <c r="A554" s="20"/>
      <c r="B554" s="20"/>
      <c r="C554" s="20"/>
      <c r="D554" s="20"/>
      <c r="E554" s="20"/>
      <c r="F554" s="20"/>
      <c r="G554" s="20"/>
      <c r="H554" s="20"/>
      <c r="I554" s="20"/>
      <c r="J554" s="20"/>
      <c r="K554" s="20"/>
      <c r="L554" s="20"/>
      <c r="M554" s="20"/>
      <c r="N554" s="22"/>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c r="CL554" s="20"/>
      <c r="CM554" s="20"/>
      <c r="CN554" s="20"/>
      <c r="CO554" s="20"/>
      <c r="CP554" s="20"/>
      <c r="CQ554" s="20"/>
      <c r="CR554" s="20"/>
      <c r="CS554" s="20"/>
      <c r="CT554" s="20"/>
      <c r="CU554" s="20"/>
      <c r="CV554" s="20"/>
      <c r="CW554" s="20"/>
      <c r="CX554" s="20"/>
      <c r="CY554" s="20"/>
      <c r="CZ554" s="20"/>
      <c r="DA554" s="20"/>
      <c r="DB554" s="20"/>
      <c r="DC554" s="20"/>
      <c r="DD554" s="20"/>
      <c r="DE554" s="20"/>
      <c r="DF554" s="20"/>
      <c r="DG554" s="20"/>
      <c r="DH554" s="20"/>
      <c r="DI554" s="20"/>
      <c r="DJ554" s="20"/>
      <c r="DK554" s="20"/>
      <c r="DL554" s="20"/>
      <c r="DM554" s="20"/>
      <c r="DN554" s="20"/>
      <c r="DO554" s="20"/>
      <c r="DP554" s="20"/>
      <c r="DQ554" s="20"/>
      <c r="DR554" s="20"/>
      <c r="DS554" s="20"/>
      <c r="DT554" s="20"/>
    </row>
    <row r="555">
      <c r="A555" s="20"/>
      <c r="B555" s="20"/>
      <c r="C555" s="20"/>
      <c r="D555" s="20"/>
      <c r="E555" s="20"/>
      <c r="F555" s="20"/>
      <c r="G555" s="20"/>
      <c r="H555" s="20"/>
      <c r="I555" s="20"/>
      <c r="J555" s="20"/>
      <c r="K555" s="20"/>
      <c r="L555" s="20"/>
      <c r="M555" s="20"/>
      <c r="N555" s="22"/>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c r="CL555" s="20"/>
      <c r="CM555" s="20"/>
      <c r="CN555" s="20"/>
      <c r="CO555" s="20"/>
      <c r="CP555" s="20"/>
      <c r="CQ555" s="20"/>
      <c r="CR555" s="20"/>
      <c r="CS555" s="20"/>
      <c r="CT555" s="20"/>
      <c r="CU555" s="20"/>
      <c r="CV555" s="20"/>
      <c r="CW555" s="20"/>
      <c r="CX555" s="20"/>
      <c r="CY555" s="20"/>
      <c r="CZ555" s="20"/>
      <c r="DA555" s="20"/>
      <c r="DB555" s="20"/>
      <c r="DC555" s="20"/>
      <c r="DD555" s="20"/>
      <c r="DE555" s="20"/>
      <c r="DF555" s="20"/>
      <c r="DG555" s="20"/>
      <c r="DH555" s="20"/>
      <c r="DI555" s="20"/>
      <c r="DJ555" s="20"/>
      <c r="DK555" s="20"/>
      <c r="DL555" s="20"/>
      <c r="DM555" s="20"/>
      <c r="DN555" s="20"/>
      <c r="DO555" s="20"/>
      <c r="DP555" s="20"/>
      <c r="DQ555" s="20"/>
      <c r="DR555" s="20"/>
      <c r="DS555" s="20"/>
      <c r="DT555" s="20"/>
    </row>
    <row r="556">
      <c r="A556" s="20"/>
      <c r="B556" s="20"/>
      <c r="C556" s="20"/>
      <c r="D556" s="20"/>
      <c r="E556" s="20"/>
      <c r="F556" s="20"/>
      <c r="G556" s="20"/>
      <c r="H556" s="20"/>
      <c r="I556" s="20"/>
      <c r="J556" s="20"/>
      <c r="K556" s="20"/>
      <c r="L556" s="20"/>
      <c r="M556" s="20"/>
      <c r="N556" s="22"/>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c r="CL556" s="20"/>
      <c r="CM556" s="20"/>
      <c r="CN556" s="20"/>
      <c r="CO556" s="20"/>
      <c r="CP556" s="20"/>
      <c r="CQ556" s="20"/>
      <c r="CR556" s="20"/>
      <c r="CS556" s="20"/>
      <c r="CT556" s="20"/>
      <c r="CU556" s="20"/>
      <c r="CV556" s="20"/>
      <c r="CW556" s="20"/>
      <c r="CX556" s="20"/>
      <c r="CY556" s="20"/>
      <c r="CZ556" s="20"/>
      <c r="DA556" s="20"/>
      <c r="DB556" s="20"/>
      <c r="DC556" s="20"/>
      <c r="DD556" s="20"/>
      <c r="DE556" s="20"/>
      <c r="DF556" s="20"/>
      <c r="DG556" s="20"/>
      <c r="DH556" s="20"/>
      <c r="DI556" s="20"/>
      <c r="DJ556" s="20"/>
      <c r="DK556" s="20"/>
      <c r="DL556" s="20"/>
      <c r="DM556" s="20"/>
      <c r="DN556" s="20"/>
      <c r="DO556" s="20"/>
      <c r="DP556" s="20"/>
      <c r="DQ556" s="20"/>
      <c r="DR556" s="20"/>
      <c r="DS556" s="20"/>
      <c r="DT556" s="20"/>
    </row>
    <row r="557">
      <c r="A557" s="20"/>
      <c r="B557" s="20"/>
      <c r="C557" s="20"/>
      <c r="D557" s="20"/>
      <c r="E557" s="20"/>
      <c r="F557" s="20"/>
      <c r="G557" s="20"/>
      <c r="H557" s="20"/>
      <c r="I557" s="20"/>
      <c r="J557" s="20"/>
      <c r="K557" s="20"/>
      <c r="L557" s="20"/>
      <c r="M557" s="20"/>
      <c r="N557" s="22"/>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c r="CL557" s="20"/>
      <c r="CM557" s="20"/>
      <c r="CN557" s="20"/>
      <c r="CO557" s="20"/>
      <c r="CP557" s="20"/>
      <c r="CQ557" s="20"/>
      <c r="CR557" s="20"/>
      <c r="CS557" s="20"/>
      <c r="CT557" s="20"/>
      <c r="CU557" s="20"/>
      <c r="CV557" s="20"/>
      <c r="CW557" s="20"/>
      <c r="CX557" s="20"/>
      <c r="CY557" s="20"/>
      <c r="CZ557" s="20"/>
      <c r="DA557" s="20"/>
      <c r="DB557" s="20"/>
      <c r="DC557" s="20"/>
      <c r="DD557" s="20"/>
      <c r="DE557" s="20"/>
      <c r="DF557" s="20"/>
      <c r="DG557" s="20"/>
      <c r="DH557" s="20"/>
      <c r="DI557" s="20"/>
      <c r="DJ557" s="20"/>
      <c r="DK557" s="20"/>
      <c r="DL557" s="20"/>
      <c r="DM557" s="20"/>
      <c r="DN557" s="20"/>
      <c r="DO557" s="20"/>
      <c r="DP557" s="20"/>
      <c r="DQ557" s="20"/>
      <c r="DR557" s="20"/>
      <c r="DS557" s="20"/>
      <c r="DT557" s="20"/>
    </row>
    <row r="558">
      <c r="A558" s="20"/>
      <c r="B558" s="20"/>
      <c r="C558" s="20"/>
      <c r="D558" s="20"/>
      <c r="E558" s="20"/>
      <c r="F558" s="20"/>
      <c r="G558" s="20"/>
      <c r="H558" s="20"/>
      <c r="I558" s="20"/>
      <c r="J558" s="20"/>
      <c r="K558" s="20"/>
      <c r="L558" s="20"/>
      <c r="M558" s="20"/>
      <c r="N558" s="22"/>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c r="CL558" s="20"/>
      <c r="CM558" s="20"/>
      <c r="CN558" s="20"/>
      <c r="CO558" s="20"/>
      <c r="CP558" s="20"/>
      <c r="CQ558" s="20"/>
      <c r="CR558" s="20"/>
      <c r="CS558" s="20"/>
      <c r="CT558" s="20"/>
      <c r="CU558" s="20"/>
      <c r="CV558" s="20"/>
      <c r="CW558" s="20"/>
      <c r="CX558" s="20"/>
      <c r="CY558" s="20"/>
      <c r="CZ558" s="20"/>
      <c r="DA558" s="20"/>
      <c r="DB558" s="20"/>
      <c r="DC558" s="20"/>
      <c r="DD558" s="20"/>
      <c r="DE558" s="20"/>
      <c r="DF558" s="20"/>
      <c r="DG558" s="20"/>
      <c r="DH558" s="20"/>
      <c r="DI558" s="20"/>
      <c r="DJ558" s="20"/>
      <c r="DK558" s="20"/>
      <c r="DL558" s="20"/>
      <c r="DM558" s="20"/>
      <c r="DN558" s="20"/>
      <c r="DO558" s="20"/>
      <c r="DP558" s="20"/>
      <c r="DQ558" s="20"/>
      <c r="DR558" s="20"/>
      <c r="DS558" s="20"/>
      <c r="DT558" s="20"/>
    </row>
    <row r="559">
      <c r="A559" s="20"/>
      <c r="B559" s="20"/>
      <c r="C559" s="20"/>
      <c r="D559" s="20"/>
      <c r="E559" s="22"/>
      <c r="F559" s="20"/>
      <c r="G559" s="20"/>
      <c r="H559" s="20"/>
      <c r="I559" s="20"/>
      <c r="J559" s="20"/>
      <c r="K559" s="20"/>
      <c r="L559" s="20"/>
      <c r="M559" s="20"/>
      <c r="N559" s="22"/>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c r="CL559" s="20"/>
      <c r="CM559" s="20"/>
      <c r="CN559" s="20"/>
      <c r="CO559" s="20"/>
      <c r="CP559" s="20"/>
      <c r="CQ559" s="20"/>
      <c r="CR559" s="20"/>
      <c r="CS559" s="20"/>
      <c r="CT559" s="20"/>
      <c r="CU559" s="20"/>
      <c r="CV559" s="20"/>
      <c r="CW559" s="20"/>
      <c r="CX559" s="20"/>
      <c r="CY559" s="20"/>
      <c r="CZ559" s="20"/>
      <c r="DA559" s="20"/>
      <c r="DB559" s="20"/>
      <c r="DC559" s="20"/>
      <c r="DD559" s="20"/>
      <c r="DE559" s="20"/>
      <c r="DF559" s="20"/>
      <c r="DG559" s="20"/>
      <c r="DH559" s="20"/>
      <c r="DI559" s="20"/>
      <c r="DJ559" s="20"/>
      <c r="DK559" s="20"/>
      <c r="DL559" s="20"/>
      <c r="DM559" s="20"/>
      <c r="DN559" s="20"/>
      <c r="DO559" s="20"/>
      <c r="DP559" s="20"/>
      <c r="DQ559" s="20"/>
      <c r="DR559" s="20"/>
      <c r="DS559" s="20"/>
      <c r="DT559" s="20"/>
    </row>
    <row customHeight="true" ht="20" r="560">
      <c r="A560" s="20"/>
      <c r="B560" s="20"/>
      <c r="C560" s="21"/>
      <c r="D560" s="20"/>
      <c r="E560" s="20"/>
      <c r="F560" s="20"/>
      <c r="G560" s="20"/>
      <c r="H560" s="20"/>
      <c r="I560" s="20"/>
      <c r="J560" s="20"/>
      <c r="K560" s="20"/>
      <c r="L560" s="20"/>
      <c r="M560" s="20"/>
      <c r="N560" s="22"/>
      <c r="O560" s="20"/>
      <c r="P560" s="20"/>
      <c r="Q560" s="20"/>
      <c r="R560" s="20"/>
      <c r="S560" s="20"/>
      <c r="T560" s="20"/>
      <c r="U560" s="20"/>
      <c r="V560" s="20"/>
      <c r="W560" s="21"/>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c r="CL560" s="20"/>
      <c r="CM560" s="20"/>
      <c r="CN560" s="20"/>
      <c r="CO560" s="20"/>
      <c r="CP560" s="20"/>
      <c r="CQ560" s="20"/>
      <c r="CR560" s="20"/>
      <c r="CS560" s="20"/>
      <c r="CT560" s="20"/>
      <c r="CU560" s="20"/>
      <c r="CV560" s="20"/>
      <c r="CW560" s="20"/>
      <c r="CX560" s="20"/>
      <c r="CY560" s="20"/>
      <c r="CZ560" s="20"/>
      <c r="DA560" s="20"/>
      <c r="DB560" s="20"/>
      <c r="DC560" s="20"/>
      <c r="DD560" s="20"/>
      <c r="DE560" s="20"/>
      <c r="DF560" s="20"/>
      <c r="DG560" s="20"/>
      <c r="DH560" s="20"/>
      <c r="DI560" s="20"/>
      <c r="DJ560" s="20"/>
      <c r="DK560" s="20"/>
      <c r="DL560" s="20"/>
      <c r="DM560" s="20"/>
      <c r="DN560" s="20"/>
      <c r="DO560" s="20"/>
      <c r="DP560" s="20"/>
      <c r="DQ560" s="20"/>
      <c r="DR560" s="20"/>
      <c r="DS560" s="20"/>
      <c r="DT560" s="20"/>
    </row>
    <row customHeight="true" ht="20" r="561">
      <c r="A561" s="20"/>
      <c r="B561" s="20"/>
      <c r="C561" s="20"/>
      <c r="D561" s="20"/>
      <c r="E561" s="22"/>
      <c r="F561" s="20"/>
      <c r="G561" s="20"/>
      <c r="H561" s="20"/>
      <c r="I561" s="20"/>
      <c r="J561" s="20"/>
      <c r="K561" s="20"/>
      <c r="L561" s="20"/>
      <c r="M561" s="20"/>
      <c r="N561" s="22"/>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20"/>
      <c r="DM561" s="20"/>
      <c r="DN561" s="20"/>
      <c r="DO561" s="20"/>
      <c r="DP561" s="20"/>
      <c r="DQ561" s="20"/>
      <c r="DR561" s="20"/>
      <c r="DS561" s="20"/>
      <c r="DT561" s="20"/>
    </row>
    <row r="562">
      <c r="A562" s="20"/>
      <c r="B562" s="20"/>
      <c r="C562" s="20"/>
      <c r="D562" s="20"/>
      <c r="E562" s="22"/>
      <c r="F562" s="20"/>
      <c r="G562" s="20"/>
      <c r="H562" s="20"/>
      <c r="I562" s="20"/>
      <c r="J562" s="20"/>
      <c r="K562" s="20"/>
      <c r="L562" s="20"/>
      <c r="M562" s="20"/>
      <c r="N562" s="22"/>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c r="CL562" s="20"/>
      <c r="CM562" s="20"/>
      <c r="CN562" s="20"/>
      <c r="CO562" s="20"/>
      <c r="CP562" s="20"/>
      <c r="CQ562" s="20"/>
      <c r="CR562" s="20"/>
      <c r="CS562" s="20"/>
      <c r="CT562" s="20"/>
      <c r="CU562" s="20"/>
      <c r="CV562" s="20"/>
      <c r="CW562" s="20"/>
      <c r="CX562" s="20"/>
      <c r="CY562" s="20"/>
      <c r="CZ562" s="20"/>
      <c r="DA562" s="20"/>
      <c r="DB562" s="20"/>
      <c r="DC562" s="20"/>
      <c r="DD562" s="20"/>
      <c r="DE562" s="20"/>
      <c r="DF562" s="20"/>
      <c r="DG562" s="20"/>
      <c r="DH562" s="20"/>
      <c r="DI562" s="20"/>
      <c r="DJ562" s="20"/>
      <c r="DK562" s="20"/>
      <c r="DL562" s="20"/>
      <c r="DM562" s="20"/>
      <c r="DN562" s="20"/>
      <c r="DO562" s="20"/>
      <c r="DP562" s="20"/>
      <c r="DQ562" s="20"/>
      <c r="DR562" s="20"/>
      <c r="DS562" s="20"/>
      <c r="DT562" s="20"/>
    </row>
    <row r="563">
      <c r="A563" s="20"/>
      <c r="B563" s="20"/>
      <c r="C563" s="20"/>
      <c r="D563" s="20"/>
      <c r="E563" s="22"/>
      <c r="F563" s="20"/>
      <c r="G563" s="20"/>
      <c r="H563" s="20"/>
      <c r="I563" s="20"/>
      <c r="J563" s="20"/>
      <c r="K563" s="20"/>
      <c r="L563" s="20"/>
      <c r="M563" s="20"/>
      <c r="N563" s="22"/>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c r="CL563" s="20"/>
      <c r="CM563" s="20"/>
      <c r="CN563" s="20"/>
      <c r="CO563" s="20"/>
      <c r="CP563" s="20"/>
      <c r="CQ563" s="20"/>
      <c r="CR563" s="20"/>
      <c r="CS563" s="20"/>
      <c r="CT563" s="20"/>
      <c r="CU563" s="20"/>
      <c r="CV563" s="20"/>
      <c r="CW563" s="20"/>
      <c r="CX563" s="20"/>
      <c r="CY563" s="20"/>
      <c r="CZ563" s="20"/>
      <c r="DA563" s="20"/>
      <c r="DB563" s="20"/>
      <c r="DC563" s="20"/>
      <c r="DD563" s="20"/>
      <c r="DE563" s="20"/>
      <c r="DF563" s="20"/>
      <c r="DG563" s="20"/>
      <c r="DH563" s="20"/>
      <c r="DI563" s="20"/>
      <c r="DJ563" s="20"/>
      <c r="DK563" s="20"/>
      <c r="DL563" s="20"/>
      <c r="DM563" s="20"/>
      <c r="DN563" s="20"/>
      <c r="DO563" s="20"/>
      <c r="DP563" s="20"/>
      <c r="DQ563" s="20"/>
      <c r="DR563" s="20"/>
      <c r="DS563" s="20"/>
      <c r="DT563" s="20"/>
    </row>
    <row r="564">
      <c r="A564" s="20"/>
      <c r="B564" s="20"/>
      <c r="C564" s="21"/>
      <c r="D564" s="20"/>
      <c r="E564" s="20"/>
      <c r="F564" s="20"/>
      <c r="G564" s="20"/>
      <c r="H564" s="20"/>
      <c r="I564" s="20"/>
      <c r="J564" s="20"/>
      <c r="K564" s="20"/>
      <c r="L564" s="20"/>
      <c r="M564" s="20"/>
      <c r="N564" s="22"/>
      <c r="O564" s="20"/>
      <c r="P564" s="20"/>
      <c r="Q564" s="20"/>
      <c r="R564" s="20"/>
      <c r="S564" s="20"/>
      <c r="T564" s="20"/>
      <c r="U564" s="20"/>
      <c r="V564" s="20"/>
      <c r="W564" s="21"/>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c r="CL564" s="20"/>
      <c r="CM564" s="20"/>
      <c r="CN564" s="20"/>
      <c r="CO564" s="20"/>
      <c r="CP564" s="20"/>
      <c r="CQ564" s="20"/>
      <c r="CR564" s="20"/>
      <c r="CS564" s="20"/>
      <c r="CT564" s="20"/>
      <c r="CU564" s="20"/>
      <c r="CV564" s="20"/>
      <c r="CW564" s="20"/>
      <c r="CX564" s="20"/>
      <c r="CY564" s="20"/>
      <c r="CZ564" s="20"/>
      <c r="DA564" s="20"/>
      <c r="DB564" s="20"/>
      <c r="DC564" s="20"/>
      <c r="DD564" s="20"/>
      <c r="DE564" s="20"/>
      <c r="DF564" s="20"/>
      <c r="DG564" s="20"/>
      <c r="DH564" s="20"/>
      <c r="DI564" s="20"/>
      <c r="DJ564" s="20"/>
      <c r="DK564" s="20"/>
      <c r="DL564" s="20"/>
      <c r="DM564" s="20"/>
      <c r="DN564" s="20"/>
      <c r="DO564" s="20"/>
      <c r="DP564" s="20"/>
      <c r="DQ564" s="20"/>
      <c r="DR564" s="20"/>
      <c r="DS564" s="20"/>
      <c r="DT564" s="20"/>
    </row>
    <row r="565">
      <c r="A565" s="20"/>
      <c r="B565" s="20"/>
      <c r="C565" s="21"/>
      <c r="D565" s="20"/>
      <c r="E565" s="20"/>
      <c r="F565" s="20"/>
      <c r="G565" s="20"/>
      <c r="H565" s="20"/>
      <c r="I565" s="20"/>
      <c r="J565" s="20"/>
      <c r="K565" s="20"/>
      <c r="L565" s="20"/>
      <c r="M565" s="20"/>
      <c r="N565" s="22"/>
      <c r="O565" s="20"/>
      <c r="P565" s="20"/>
      <c r="Q565" s="20"/>
      <c r="R565" s="20"/>
      <c r="S565" s="20"/>
      <c r="T565" s="20"/>
      <c r="U565" s="20"/>
      <c r="V565" s="20"/>
      <c r="W565" s="21"/>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c r="CL565" s="20"/>
      <c r="CM565" s="20"/>
      <c r="CN565" s="20"/>
      <c r="CO565" s="20"/>
      <c r="CP565" s="20"/>
      <c r="CQ565" s="20"/>
      <c r="CR565" s="20"/>
      <c r="CS565" s="20"/>
      <c r="CT565" s="20"/>
      <c r="CU565" s="20"/>
      <c r="CV565" s="20"/>
      <c r="CW565" s="20"/>
      <c r="CX565" s="20"/>
      <c r="CY565" s="20"/>
      <c r="CZ565" s="20"/>
      <c r="DA565" s="20"/>
      <c r="DB565" s="20"/>
      <c r="DC565" s="20"/>
      <c r="DD565" s="20"/>
      <c r="DE565" s="20"/>
      <c r="DF565" s="20"/>
      <c r="DG565" s="20"/>
      <c r="DH565" s="20"/>
      <c r="DI565" s="20"/>
      <c r="DJ565" s="20"/>
      <c r="DK565" s="20"/>
      <c r="DL565" s="20"/>
      <c r="DM565" s="20"/>
      <c r="DN565" s="20"/>
      <c r="DO565" s="20"/>
      <c r="DP565" s="20"/>
      <c r="DQ565" s="20"/>
      <c r="DR565" s="20"/>
      <c r="DS565" s="20"/>
      <c r="DT565" s="20"/>
    </row>
    <row r="566">
      <c r="A566" s="20"/>
      <c r="B566" s="20"/>
      <c r="C566" s="20"/>
      <c r="D566" s="20"/>
      <c r="E566" s="20"/>
      <c r="F566" s="20"/>
      <c r="G566" s="20"/>
      <c r="H566" s="20"/>
      <c r="I566" s="20"/>
      <c r="J566" s="20"/>
      <c r="K566" s="20"/>
      <c r="L566" s="20"/>
      <c r="M566" s="20"/>
      <c r="N566" s="22"/>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20"/>
      <c r="DM566" s="20"/>
      <c r="DN566" s="20"/>
      <c r="DO566" s="20"/>
      <c r="DP566" s="20"/>
      <c r="DQ566" s="20"/>
      <c r="DR566" s="20"/>
      <c r="DS566" s="20"/>
      <c r="DT566" s="20"/>
    </row>
    <row r="567">
      <c r="A567" s="20"/>
      <c r="B567" s="20"/>
      <c r="C567" s="20"/>
      <c r="D567" s="20"/>
      <c r="E567" s="20"/>
      <c r="F567" s="20"/>
      <c r="G567" s="20"/>
      <c r="H567" s="20"/>
      <c r="I567" s="20"/>
      <c r="J567" s="20"/>
      <c r="K567" s="20"/>
      <c r="L567" s="20"/>
      <c r="M567" s="20"/>
      <c r="N567" s="22"/>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c r="CL567" s="20"/>
      <c r="CM567" s="20"/>
      <c r="CN567" s="20"/>
      <c r="CO567" s="20"/>
      <c r="CP567" s="20"/>
      <c r="CQ567" s="20"/>
      <c r="CR567" s="20"/>
      <c r="CS567" s="20"/>
      <c r="CT567" s="20"/>
      <c r="CU567" s="20"/>
      <c r="CV567" s="20"/>
      <c r="CW567" s="20"/>
      <c r="CX567" s="20"/>
      <c r="CY567" s="20"/>
      <c r="CZ567" s="20"/>
      <c r="DA567" s="20"/>
      <c r="DB567" s="20"/>
      <c r="DC567" s="20"/>
      <c r="DD567" s="20"/>
      <c r="DE567" s="20"/>
      <c r="DF567" s="20"/>
      <c r="DG567" s="20"/>
      <c r="DH567" s="20"/>
      <c r="DI567" s="20"/>
      <c r="DJ567" s="20"/>
      <c r="DK567" s="20"/>
      <c r="DL567" s="20"/>
      <c r="DM567" s="20"/>
      <c r="DN567" s="20"/>
      <c r="DO567" s="20"/>
      <c r="DP567" s="20"/>
      <c r="DQ567" s="20"/>
      <c r="DR567" s="20"/>
      <c r="DS567" s="20"/>
      <c r="DT567" s="20"/>
    </row>
    <row r="568">
      <c r="A568" s="20"/>
      <c r="B568" s="20"/>
      <c r="C568" s="20"/>
      <c r="D568" s="20"/>
      <c r="E568" s="20"/>
      <c r="F568" s="20"/>
      <c r="G568" s="20"/>
      <c r="H568" s="20"/>
      <c r="I568" s="20"/>
      <c r="J568" s="20"/>
      <c r="K568" s="20"/>
      <c r="L568" s="20"/>
      <c r="M568" s="20"/>
      <c r="N568" s="22"/>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c r="CL568" s="20"/>
      <c r="CM568" s="20"/>
      <c r="CN568" s="20"/>
      <c r="CO568" s="20"/>
      <c r="CP568" s="20"/>
      <c r="CQ568" s="20"/>
      <c r="CR568" s="20"/>
      <c r="CS568" s="20"/>
      <c r="CT568" s="20"/>
      <c r="CU568" s="20"/>
      <c r="CV568" s="20"/>
      <c r="CW568" s="20"/>
      <c r="CX568" s="20"/>
      <c r="CY568" s="20"/>
      <c r="CZ568" s="20"/>
      <c r="DA568" s="20"/>
      <c r="DB568" s="20"/>
      <c r="DC568" s="20"/>
      <c r="DD568" s="20"/>
      <c r="DE568" s="20"/>
      <c r="DF568" s="20"/>
      <c r="DG568" s="20"/>
      <c r="DH568" s="20"/>
      <c r="DI568" s="20"/>
      <c r="DJ568" s="20"/>
      <c r="DK568" s="20"/>
      <c r="DL568" s="20"/>
      <c r="DM568" s="20"/>
      <c r="DN568" s="20"/>
      <c r="DO568" s="20"/>
      <c r="DP568" s="20"/>
      <c r="DQ568" s="20"/>
      <c r="DR568" s="20"/>
      <c r="DS568" s="20"/>
      <c r="DT568" s="20"/>
    </row>
    <row r="569">
      <c r="A569" s="20"/>
      <c r="B569" s="20"/>
      <c r="C569" s="20"/>
      <c r="D569" s="20"/>
      <c r="E569" s="20"/>
      <c r="F569" s="20"/>
      <c r="G569" s="20"/>
      <c r="H569" s="20"/>
      <c r="I569" s="20"/>
      <c r="J569" s="20"/>
      <c r="K569" s="20"/>
      <c r="L569" s="20"/>
      <c r="M569" s="20"/>
      <c r="N569" s="22"/>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c r="CL569" s="20"/>
      <c r="CM569" s="20"/>
      <c r="CN569" s="20"/>
      <c r="CO569" s="20"/>
      <c r="CP569" s="20"/>
      <c r="CQ569" s="20"/>
      <c r="CR569" s="20"/>
      <c r="CS569" s="20"/>
      <c r="CT569" s="20"/>
      <c r="CU569" s="20"/>
      <c r="CV569" s="20"/>
      <c r="CW569" s="20"/>
      <c r="CX569" s="20"/>
      <c r="CY569" s="20"/>
      <c r="CZ569" s="20"/>
      <c r="DA569" s="20"/>
      <c r="DB569" s="20"/>
      <c r="DC569" s="20"/>
      <c r="DD569" s="20"/>
      <c r="DE569" s="20"/>
      <c r="DF569" s="20"/>
      <c r="DG569" s="20"/>
      <c r="DH569" s="20"/>
      <c r="DI569" s="20"/>
      <c r="DJ569" s="20"/>
      <c r="DK569" s="20"/>
      <c r="DL569" s="20"/>
      <c r="DM569" s="20"/>
      <c r="DN569" s="20"/>
      <c r="DO569" s="20"/>
      <c r="DP569" s="20"/>
      <c r="DQ569" s="20"/>
      <c r="DR569" s="20"/>
      <c r="DS569" s="20"/>
      <c r="DT569" s="20"/>
    </row>
    <row r="570">
      <c r="A570" s="20"/>
      <c r="B570" s="20"/>
      <c r="C570" s="20"/>
      <c r="D570" s="20"/>
      <c r="E570" s="20"/>
      <c r="F570" s="20"/>
      <c r="G570" s="20"/>
      <c r="H570" s="20"/>
      <c r="I570" s="20"/>
      <c r="J570" s="20"/>
      <c r="K570" s="20"/>
      <c r="L570" s="20"/>
      <c r="M570" s="20"/>
      <c r="N570" s="22"/>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c r="CL570" s="20"/>
      <c r="CM570" s="20"/>
      <c r="CN570" s="20"/>
      <c r="CO570" s="20"/>
      <c r="CP570" s="20"/>
      <c r="CQ570" s="20"/>
      <c r="CR570" s="20"/>
      <c r="CS570" s="20"/>
      <c r="CT570" s="20"/>
      <c r="CU570" s="20"/>
      <c r="CV570" s="20"/>
      <c r="CW570" s="20"/>
      <c r="CX570" s="20"/>
      <c r="CY570" s="20"/>
      <c r="CZ570" s="20"/>
      <c r="DA570" s="20"/>
      <c r="DB570" s="20"/>
      <c r="DC570" s="20"/>
      <c r="DD570" s="20"/>
      <c r="DE570" s="20"/>
      <c r="DF570" s="20"/>
      <c r="DG570" s="20"/>
      <c r="DH570" s="20"/>
      <c r="DI570" s="20"/>
      <c r="DJ570" s="20"/>
      <c r="DK570" s="20"/>
      <c r="DL570" s="20"/>
      <c r="DM570" s="20"/>
      <c r="DN570" s="20"/>
      <c r="DO570" s="20"/>
      <c r="DP570" s="20"/>
      <c r="DQ570" s="20"/>
      <c r="DR570" s="20"/>
      <c r="DS570" s="20"/>
      <c r="DT570" s="20"/>
    </row>
    <row r="571">
      <c r="A571" s="20"/>
      <c r="B571" s="20"/>
      <c r="C571" s="20"/>
      <c r="D571" s="20"/>
      <c r="E571" s="22"/>
      <c r="F571" s="20"/>
      <c r="G571" s="20"/>
      <c r="H571" s="20"/>
      <c r="I571" s="20"/>
      <c r="J571" s="20"/>
      <c r="K571" s="20"/>
      <c r="L571" s="20"/>
      <c r="M571" s="20"/>
      <c r="N571" s="22"/>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c r="CL571" s="20"/>
      <c r="CM571" s="20"/>
      <c r="CN571" s="20"/>
      <c r="CO571" s="20"/>
      <c r="CP571" s="20"/>
      <c r="CQ571" s="20"/>
      <c r="CR571" s="20"/>
      <c r="CS571" s="20"/>
      <c r="CT571" s="20"/>
      <c r="CU571" s="20"/>
      <c r="CV571" s="20"/>
      <c r="CW571" s="20"/>
      <c r="CX571" s="20"/>
      <c r="CY571" s="20"/>
      <c r="CZ571" s="20"/>
      <c r="DA571" s="20"/>
      <c r="DB571" s="20"/>
      <c r="DC571" s="20"/>
      <c r="DD571" s="20"/>
      <c r="DE571" s="20"/>
      <c r="DF571" s="20"/>
      <c r="DG571" s="20"/>
      <c r="DH571" s="20"/>
      <c r="DI571" s="20"/>
      <c r="DJ571" s="20"/>
      <c r="DK571" s="20"/>
      <c r="DL571" s="20"/>
      <c r="DM571" s="20"/>
      <c r="DN571" s="20"/>
      <c r="DO571" s="20"/>
      <c r="DP571" s="20"/>
      <c r="DQ571" s="20"/>
      <c r="DR571" s="20"/>
      <c r="DS571" s="20"/>
      <c r="DT571" s="20"/>
    </row>
    <row r="572">
      <c r="A572" s="20"/>
      <c r="B572" s="20"/>
      <c r="C572" s="20"/>
      <c r="D572" s="20"/>
      <c r="E572" s="20"/>
      <c r="F572" s="20"/>
      <c r="G572" s="20"/>
      <c r="H572" s="20"/>
      <c r="I572" s="20"/>
      <c r="J572" s="20"/>
      <c r="K572" s="20"/>
      <c r="L572" s="20"/>
      <c r="M572" s="20"/>
      <c r="N572" s="22"/>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c r="CL572" s="20"/>
      <c r="CM572" s="20"/>
      <c r="CN572" s="20"/>
      <c r="CO572" s="20"/>
      <c r="CP572" s="20"/>
      <c r="CQ572" s="20"/>
      <c r="CR572" s="20"/>
      <c r="CS572" s="20"/>
      <c r="CT572" s="20"/>
      <c r="CU572" s="20"/>
      <c r="CV572" s="20"/>
      <c r="CW572" s="20"/>
      <c r="CX572" s="20"/>
      <c r="CY572" s="20"/>
      <c r="CZ572" s="20"/>
      <c r="DA572" s="20"/>
      <c r="DB572" s="20"/>
      <c r="DC572" s="20"/>
      <c r="DD572" s="20"/>
      <c r="DE572" s="20"/>
      <c r="DF572" s="20"/>
      <c r="DG572" s="20"/>
      <c r="DH572" s="20"/>
      <c r="DI572" s="20"/>
      <c r="DJ572" s="20"/>
      <c r="DK572" s="20"/>
      <c r="DL572" s="20"/>
      <c r="DM572" s="20"/>
      <c r="DN572" s="20"/>
      <c r="DO572" s="20"/>
      <c r="DP572" s="20"/>
      <c r="DQ572" s="20"/>
      <c r="DR572" s="20"/>
      <c r="DS572" s="20"/>
      <c r="DT572" s="20"/>
    </row>
    <row r="573">
      <c r="A573" s="20"/>
      <c r="B573" s="20"/>
      <c r="C573" s="20"/>
      <c r="D573" s="20"/>
      <c r="E573" s="20"/>
      <c r="F573" s="20"/>
      <c r="G573" s="20"/>
      <c r="H573" s="20"/>
      <c r="I573" s="20"/>
      <c r="J573" s="20"/>
      <c r="K573" s="20"/>
      <c r="L573" s="20"/>
      <c r="M573" s="20"/>
      <c r="N573" s="22"/>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c r="CL573" s="20"/>
      <c r="CM573" s="20"/>
      <c r="CN573" s="20"/>
      <c r="CO573" s="20"/>
      <c r="CP573" s="20"/>
      <c r="CQ573" s="20"/>
      <c r="CR573" s="20"/>
      <c r="CS573" s="20"/>
      <c r="CT573" s="20"/>
      <c r="CU573" s="20"/>
      <c r="CV573" s="20"/>
      <c r="CW573" s="20"/>
      <c r="CX573" s="20"/>
      <c r="CY573" s="20"/>
      <c r="CZ573" s="20"/>
      <c r="DA573" s="20"/>
      <c r="DB573" s="20"/>
      <c r="DC573" s="20"/>
      <c r="DD573" s="20"/>
      <c r="DE573" s="20"/>
      <c r="DF573" s="20"/>
      <c r="DG573" s="20"/>
      <c r="DH573" s="20"/>
      <c r="DI573" s="20"/>
      <c r="DJ573" s="20"/>
      <c r="DK573" s="20"/>
      <c r="DL573" s="20"/>
      <c r="DM573" s="20"/>
      <c r="DN573" s="20"/>
      <c r="DO573" s="20"/>
      <c r="DP573" s="20"/>
      <c r="DQ573" s="20"/>
      <c r="DR573" s="20"/>
      <c r="DS573" s="20"/>
      <c r="DT573" s="20"/>
    </row>
    <row r="574">
      <c r="A574" s="20"/>
      <c r="B574" s="20"/>
      <c r="C574" s="20"/>
      <c r="D574" s="20"/>
      <c r="E574" s="20"/>
      <c r="F574" s="20"/>
      <c r="G574" s="20"/>
      <c r="H574" s="20"/>
      <c r="I574" s="20"/>
      <c r="J574" s="20"/>
      <c r="K574" s="20"/>
      <c r="L574" s="20"/>
      <c r="M574" s="20"/>
      <c r="N574" s="22"/>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c r="CL574" s="20"/>
      <c r="CM574" s="20"/>
      <c r="CN574" s="20"/>
      <c r="CO574" s="20"/>
      <c r="CP574" s="20"/>
      <c r="CQ574" s="20"/>
      <c r="CR574" s="20"/>
      <c r="CS574" s="20"/>
      <c r="CT574" s="20"/>
      <c r="CU574" s="20"/>
      <c r="CV574" s="20"/>
      <c r="CW574" s="20"/>
      <c r="CX574" s="20"/>
      <c r="CY574" s="20"/>
      <c r="CZ574" s="20"/>
      <c r="DA574" s="20"/>
      <c r="DB574" s="20"/>
      <c r="DC574" s="20"/>
      <c r="DD574" s="20"/>
      <c r="DE574" s="20"/>
      <c r="DF574" s="20"/>
      <c r="DG574" s="20"/>
      <c r="DH574" s="20"/>
      <c r="DI574" s="20"/>
      <c r="DJ574" s="20"/>
      <c r="DK574" s="20"/>
      <c r="DL574" s="20"/>
      <c r="DM574" s="20"/>
      <c r="DN574" s="20"/>
      <c r="DO574" s="20"/>
      <c r="DP574" s="20"/>
      <c r="DQ574" s="20"/>
      <c r="DR574" s="20"/>
      <c r="DS574" s="20"/>
      <c r="DT574" s="20"/>
    </row>
    <row r="575">
      <c r="A575" s="20"/>
      <c r="B575" s="20"/>
      <c r="C575" s="20"/>
      <c r="D575" s="20"/>
      <c r="E575" s="20"/>
      <c r="F575" s="20"/>
      <c r="G575" s="20"/>
      <c r="H575" s="20"/>
      <c r="I575" s="20"/>
      <c r="J575" s="20"/>
      <c r="K575" s="20"/>
      <c r="L575" s="20"/>
      <c r="M575" s="20"/>
      <c r="N575" s="22"/>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c r="CL575" s="20"/>
      <c r="CM575" s="20"/>
      <c r="CN575" s="20"/>
      <c r="CO575" s="20"/>
      <c r="CP575" s="20"/>
      <c r="CQ575" s="20"/>
      <c r="CR575" s="20"/>
      <c r="CS575" s="20"/>
      <c r="CT575" s="20"/>
      <c r="CU575" s="20"/>
      <c r="CV575" s="20"/>
      <c r="CW575" s="20"/>
      <c r="CX575" s="20"/>
      <c r="CY575" s="20"/>
      <c r="CZ575" s="20"/>
      <c r="DA575" s="20"/>
      <c r="DB575" s="20"/>
      <c r="DC575" s="20"/>
      <c r="DD575" s="20"/>
      <c r="DE575" s="20"/>
      <c r="DF575" s="20"/>
      <c r="DG575" s="20"/>
      <c r="DH575" s="20"/>
      <c r="DI575" s="20"/>
      <c r="DJ575" s="20"/>
      <c r="DK575" s="20"/>
      <c r="DL575" s="20"/>
      <c r="DM575" s="20"/>
      <c r="DN575" s="20"/>
      <c r="DO575" s="20"/>
      <c r="DP575" s="20"/>
      <c r="DQ575" s="20"/>
      <c r="DR575" s="20"/>
      <c r="DS575" s="20"/>
      <c r="DT575" s="20"/>
    </row>
    <row r="576">
      <c r="A576" s="20"/>
      <c r="B576" s="20"/>
      <c r="C576" s="20"/>
      <c r="D576" s="20"/>
      <c r="E576" s="20"/>
      <c r="F576" s="20"/>
      <c r="G576" s="20"/>
      <c r="H576" s="20"/>
      <c r="I576" s="20"/>
      <c r="J576" s="20"/>
      <c r="K576" s="20"/>
      <c r="L576" s="20"/>
      <c r="M576" s="20"/>
      <c r="N576" s="22"/>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c r="CL576" s="20"/>
      <c r="CM576" s="20"/>
      <c r="CN576" s="20"/>
      <c r="CO576" s="20"/>
      <c r="CP576" s="20"/>
      <c r="CQ576" s="20"/>
      <c r="CR576" s="20"/>
      <c r="CS576" s="20"/>
      <c r="CT576" s="20"/>
      <c r="CU576" s="20"/>
      <c r="CV576" s="20"/>
      <c r="CW576" s="20"/>
      <c r="CX576" s="20"/>
      <c r="CY576" s="20"/>
      <c r="CZ576" s="20"/>
      <c r="DA576" s="20"/>
      <c r="DB576" s="20"/>
      <c r="DC576" s="20"/>
      <c r="DD576" s="20"/>
      <c r="DE576" s="20"/>
      <c r="DF576" s="20"/>
      <c r="DG576" s="20"/>
      <c r="DH576" s="20"/>
      <c r="DI576" s="20"/>
      <c r="DJ576" s="20"/>
      <c r="DK576" s="20"/>
      <c r="DL576" s="20"/>
      <c r="DM576" s="20"/>
      <c r="DN576" s="20"/>
      <c r="DO576" s="20"/>
      <c r="DP576" s="20"/>
      <c r="DQ576" s="20"/>
      <c r="DR576" s="20"/>
      <c r="DS576" s="20"/>
      <c r="DT576" s="20"/>
    </row>
    <row r="577">
      <c r="A577" s="20"/>
      <c r="B577" s="20"/>
      <c r="C577" s="20"/>
      <c r="D577" s="20"/>
      <c r="E577" s="22"/>
      <c r="F577" s="20"/>
      <c r="G577" s="20"/>
      <c r="H577" s="20"/>
      <c r="I577" s="20"/>
      <c r="J577" s="20"/>
      <c r="K577" s="20"/>
      <c r="L577" s="20"/>
      <c r="M577" s="20"/>
      <c r="N577" s="22"/>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c r="CL577" s="20"/>
      <c r="CM577" s="20"/>
      <c r="CN577" s="20"/>
      <c r="CO577" s="20"/>
      <c r="CP577" s="20"/>
      <c r="CQ577" s="20"/>
      <c r="CR577" s="20"/>
      <c r="CS577" s="20"/>
      <c r="CT577" s="20"/>
      <c r="CU577" s="20"/>
      <c r="CV577" s="20"/>
      <c r="CW577" s="20"/>
      <c r="CX577" s="20"/>
      <c r="CY577" s="20"/>
      <c r="CZ577" s="20"/>
      <c r="DA577" s="20"/>
      <c r="DB577" s="20"/>
      <c r="DC577" s="20"/>
      <c r="DD577" s="20"/>
      <c r="DE577" s="20"/>
      <c r="DF577" s="20"/>
      <c r="DG577" s="20"/>
      <c r="DH577" s="20"/>
      <c r="DI577" s="20"/>
      <c r="DJ577" s="20"/>
      <c r="DK577" s="20"/>
      <c r="DL577" s="20"/>
      <c r="DM577" s="20"/>
      <c r="DN577" s="20"/>
      <c r="DO577" s="20"/>
      <c r="DP577" s="20"/>
      <c r="DQ577" s="20"/>
      <c r="DR577" s="20"/>
      <c r="DS577" s="20"/>
      <c r="DT577" s="20"/>
    </row>
    <row r="578">
      <c r="A578" s="20"/>
      <c r="B578" s="20"/>
      <c r="C578" s="20"/>
      <c r="D578" s="20"/>
      <c r="E578" s="20"/>
      <c r="F578" s="20"/>
      <c r="G578" s="20"/>
      <c r="H578" s="20"/>
      <c r="I578" s="20"/>
      <c r="J578" s="20"/>
      <c r="K578" s="20"/>
      <c r="L578" s="20"/>
      <c r="M578" s="20"/>
      <c r="N578" s="22"/>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c r="CL578" s="20"/>
      <c r="CM578" s="20"/>
      <c r="CN578" s="20"/>
      <c r="CO578" s="20"/>
      <c r="CP578" s="20"/>
      <c r="CQ578" s="20"/>
      <c r="CR578" s="20"/>
      <c r="CS578" s="20"/>
      <c r="CT578" s="20"/>
      <c r="CU578" s="20"/>
      <c r="CV578" s="20"/>
      <c r="CW578" s="20"/>
      <c r="CX578" s="20"/>
      <c r="CY578" s="20"/>
      <c r="CZ578" s="20"/>
      <c r="DA578" s="20"/>
      <c r="DB578" s="20"/>
      <c r="DC578" s="20"/>
      <c r="DD578" s="20"/>
      <c r="DE578" s="20"/>
      <c r="DF578" s="20"/>
      <c r="DG578" s="20"/>
      <c r="DH578" s="20"/>
      <c r="DI578" s="20"/>
      <c r="DJ578" s="20"/>
      <c r="DK578" s="20"/>
      <c r="DL578" s="20"/>
      <c r="DM578" s="20"/>
      <c r="DN578" s="20"/>
      <c r="DO578" s="20"/>
      <c r="DP578" s="20"/>
      <c r="DQ578" s="20"/>
      <c r="DR578" s="20"/>
      <c r="DS578" s="20"/>
      <c r="DT578" s="20"/>
    </row>
    <row r="579">
      <c r="A579" s="20"/>
      <c r="B579" s="20"/>
      <c r="C579" s="20"/>
      <c r="D579" s="20"/>
      <c r="E579" s="20"/>
      <c r="F579" s="20"/>
      <c r="G579" s="20"/>
      <c r="H579" s="20"/>
      <c r="I579" s="20"/>
      <c r="J579" s="20"/>
      <c r="K579" s="20"/>
      <c r="L579" s="20"/>
      <c r="M579" s="20"/>
      <c r="N579" s="22"/>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c r="CL579" s="20"/>
      <c r="CM579" s="20"/>
      <c r="CN579" s="20"/>
      <c r="CO579" s="20"/>
      <c r="CP579" s="20"/>
      <c r="CQ579" s="20"/>
      <c r="CR579" s="20"/>
      <c r="CS579" s="20"/>
      <c r="CT579" s="20"/>
      <c r="CU579" s="20"/>
      <c r="CV579" s="20"/>
      <c r="CW579" s="20"/>
      <c r="CX579" s="20"/>
      <c r="CY579" s="20"/>
      <c r="CZ579" s="20"/>
      <c r="DA579" s="20"/>
      <c r="DB579" s="20"/>
      <c r="DC579" s="20"/>
      <c r="DD579" s="20"/>
      <c r="DE579" s="20"/>
      <c r="DF579" s="20"/>
      <c r="DG579" s="20"/>
      <c r="DH579" s="20"/>
      <c r="DI579" s="20"/>
      <c r="DJ579" s="20"/>
      <c r="DK579" s="20"/>
      <c r="DL579" s="20"/>
      <c r="DM579" s="20"/>
      <c r="DN579" s="20"/>
      <c r="DO579" s="20"/>
      <c r="DP579" s="20"/>
      <c r="DQ579" s="20"/>
      <c r="DR579" s="20"/>
      <c r="DS579" s="20"/>
      <c r="DT579" s="20"/>
    </row>
    <row r="580">
      <c r="A580" s="20"/>
      <c r="B580" s="20"/>
      <c r="C580" s="20"/>
      <c r="D580" s="20"/>
      <c r="E580" s="20"/>
      <c r="F580" s="20"/>
      <c r="G580" s="20"/>
      <c r="H580" s="20"/>
      <c r="I580" s="20"/>
      <c r="J580" s="20"/>
      <c r="K580" s="20"/>
      <c r="L580" s="20"/>
      <c r="M580" s="20"/>
      <c r="N580" s="22"/>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c r="CL580" s="20"/>
      <c r="CM580" s="20"/>
      <c r="CN580" s="20"/>
      <c r="CO580" s="20"/>
      <c r="CP580" s="20"/>
      <c r="CQ580" s="20"/>
      <c r="CR580" s="20"/>
      <c r="CS580" s="20"/>
      <c r="CT580" s="20"/>
      <c r="CU580" s="20"/>
      <c r="CV580" s="20"/>
      <c r="CW580" s="20"/>
      <c r="CX580" s="20"/>
      <c r="CY580" s="20"/>
      <c r="CZ580" s="20"/>
      <c r="DA580" s="20"/>
      <c r="DB580" s="20"/>
      <c r="DC580" s="20"/>
      <c r="DD580" s="20"/>
      <c r="DE580" s="20"/>
      <c r="DF580" s="20"/>
      <c r="DG580" s="20"/>
      <c r="DH580" s="20"/>
      <c r="DI580" s="20"/>
      <c r="DJ580" s="20"/>
      <c r="DK580" s="20"/>
      <c r="DL580" s="20"/>
      <c r="DM580" s="20"/>
      <c r="DN580" s="20"/>
      <c r="DO580" s="20"/>
      <c r="DP580" s="20"/>
      <c r="DQ580" s="20"/>
      <c r="DR580" s="20"/>
      <c r="DS580" s="20"/>
      <c r="DT580" s="20"/>
    </row>
    <row r="581">
      <c r="A581" s="20"/>
      <c r="B581" s="20"/>
      <c r="C581" s="20"/>
      <c r="D581" s="20"/>
      <c r="E581" s="20"/>
      <c r="F581" s="20"/>
      <c r="G581" s="20"/>
      <c r="H581" s="20"/>
      <c r="I581" s="20"/>
      <c r="J581" s="20"/>
      <c r="K581" s="20"/>
      <c r="L581" s="20"/>
      <c r="M581" s="20"/>
      <c r="N581" s="22"/>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c r="CL581" s="20"/>
      <c r="CM581" s="20"/>
      <c r="CN581" s="20"/>
      <c r="CO581" s="20"/>
      <c r="CP581" s="20"/>
      <c r="CQ581" s="20"/>
      <c r="CR581" s="20"/>
      <c r="CS581" s="20"/>
      <c r="CT581" s="20"/>
      <c r="CU581" s="20"/>
      <c r="CV581" s="20"/>
      <c r="CW581" s="20"/>
      <c r="CX581" s="20"/>
      <c r="CY581" s="20"/>
      <c r="CZ581" s="20"/>
      <c r="DA581" s="20"/>
      <c r="DB581" s="20"/>
      <c r="DC581" s="20"/>
      <c r="DD581" s="20"/>
      <c r="DE581" s="20"/>
      <c r="DF581" s="20"/>
      <c r="DG581" s="20"/>
      <c r="DH581" s="20"/>
      <c r="DI581" s="20"/>
      <c r="DJ581" s="20"/>
      <c r="DK581" s="20"/>
      <c r="DL581" s="20"/>
      <c r="DM581" s="20"/>
      <c r="DN581" s="20"/>
      <c r="DO581" s="20"/>
      <c r="DP581" s="20"/>
      <c r="DQ581" s="20"/>
      <c r="DR581" s="20"/>
      <c r="DS581" s="20"/>
      <c r="DT581" s="20"/>
    </row>
    <row r="582">
      <c r="A582" s="20"/>
      <c r="B582" s="20"/>
      <c r="C582" s="20"/>
      <c r="D582" s="20"/>
      <c r="E582" s="20"/>
      <c r="F582" s="20"/>
      <c r="G582" s="20"/>
      <c r="H582" s="20"/>
      <c r="I582" s="20"/>
      <c r="J582" s="20"/>
      <c r="K582" s="20"/>
      <c r="L582" s="20"/>
      <c r="M582" s="20"/>
      <c r="N582" s="22"/>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c r="CL582" s="20"/>
      <c r="CM582" s="20"/>
      <c r="CN582" s="20"/>
      <c r="CO582" s="20"/>
      <c r="CP582" s="20"/>
      <c r="CQ582" s="20"/>
      <c r="CR582" s="20"/>
      <c r="CS582" s="20"/>
      <c r="CT582" s="20"/>
      <c r="CU582" s="20"/>
      <c r="CV582" s="20"/>
      <c r="CW582" s="20"/>
      <c r="CX582" s="20"/>
      <c r="CY582" s="20"/>
      <c r="CZ582" s="20"/>
      <c r="DA582" s="20"/>
      <c r="DB582" s="20"/>
      <c r="DC582" s="20"/>
      <c r="DD582" s="20"/>
      <c r="DE582" s="20"/>
      <c r="DF582" s="20"/>
      <c r="DG582" s="20"/>
      <c r="DH582" s="20"/>
      <c r="DI582" s="20"/>
      <c r="DJ582" s="20"/>
      <c r="DK582" s="20"/>
      <c r="DL582" s="20"/>
      <c r="DM582" s="20"/>
      <c r="DN582" s="20"/>
      <c r="DO582" s="20"/>
      <c r="DP582" s="20"/>
      <c r="DQ582" s="20"/>
      <c r="DR582" s="20"/>
      <c r="DS582" s="20"/>
      <c r="DT582" s="20"/>
    </row>
    <row r="583">
      <c r="A583" s="20"/>
      <c r="B583" s="20"/>
      <c r="C583" s="20"/>
      <c r="D583" s="20"/>
      <c r="E583" s="20"/>
      <c r="F583" s="20"/>
      <c r="G583" s="20"/>
      <c r="H583" s="20"/>
      <c r="I583" s="20"/>
      <c r="J583" s="20"/>
      <c r="K583" s="20"/>
      <c r="L583" s="20"/>
      <c r="M583" s="20"/>
      <c r="N583" s="22"/>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c r="CL583" s="20"/>
      <c r="CM583" s="20"/>
      <c r="CN583" s="20"/>
      <c r="CO583" s="20"/>
      <c r="CP583" s="20"/>
      <c r="CQ583" s="20"/>
      <c r="CR583" s="20"/>
      <c r="CS583" s="20"/>
      <c r="CT583" s="20"/>
      <c r="CU583" s="20"/>
      <c r="CV583" s="20"/>
      <c r="CW583" s="20"/>
      <c r="CX583" s="20"/>
      <c r="CY583" s="20"/>
      <c r="CZ583" s="20"/>
      <c r="DA583" s="20"/>
      <c r="DB583" s="20"/>
      <c r="DC583" s="20"/>
      <c r="DD583" s="20"/>
      <c r="DE583" s="20"/>
      <c r="DF583" s="20"/>
      <c r="DG583" s="20"/>
      <c r="DH583" s="20"/>
      <c r="DI583" s="20"/>
      <c r="DJ583" s="20"/>
      <c r="DK583" s="20"/>
      <c r="DL583" s="20"/>
      <c r="DM583" s="20"/>
      <c r="DN583" s="20"/>
      <c r="DO583" s="20"/>
      <c r="DP583" s="20"/>
      <c r="DQ583" s="20"/>
      <c r="DR583" s="20"/>
      <c r="DS583" s="20"/>
      <c r="DT583" s="20"/>
    </row>
    <row r="584">
      <c r="A584" s="20"/>
      <c r="B584" s="20"/>
      <c r="C584" s="20"/>
      <c r="D584" s="20"/>
      <c r="E584" s="20"/>
      <c r="F584" s="20"/>
      <c r="G584" s="20"/>
      <c r="H584" s="20"/>
      <c r="I584" s="20"/>
      <c r="J584" s="20"/>
      <c r="K584" s="20"/>
      <c r="L584" s="20"/>
      <c r="M584" s="20"/>
      <c r="N584" s="22"/>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20"/>
      <c r="DM584" s="20"/>
      <c r="DN584" s="20"/>
      <c r="DO584" s="20"/>
      <c r="DP584" s="20"/>
      <c r="DQ584" s="20"/>
      <c r="DR584" s="20"/>
      <c r="DS584" s="20"/>
      <c r="DT584" s="20"/>
    </row>
    <row r="585">
      <c r="A585" s="20"/>
      <c r="B585" s="20"/>
      <c r="C585" s="20"/>
      <c r="D585" s="20"/>
      <c r="E585" s="20"/>
      <c r="F585" s="20"/>
      <c r="G585" s="20"/>
      <c r="H585" s="20"/>
      <c r="I585" s="20"/>
      <c r="J585" s="20"/>
      <c r="K585" s="20"/>
      <c r="L585" s="20"/>
      <c r="M585" s="20"/>
      <c r="N585" s="22"/>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c r="CL585" s="20"/>
      <c r="CM585" s="20"/>
      <c r="CN585" s="20"/>
      <c r="CO585" s="20"/>
      <c r="CP585" s="20"/>
      <c r="CQ585" s="20"/>
      <c r="CR585" s="20"/>
      <c r="CS585" s="20"/>
      <c r="CT585" s="20"/>
      <c r="CU585" s="20"/>
      <c r="CV585" s="20"/>
      <c r="CW585" s="20"/>
      <c r="CX585" s="20"/>
      <c r="CY585" s="20"/>
      <c r="CZ585" s="20"/>
      <c r="DA585" s="20"/>
      <c r="DB585" s="20"/>
      <c r="DC585" s="20"/>
      <c r="DD585" s="20"/>
      <c r="DE585" s="20"/>
      <c r="DF585" s="20"/>
      <c r="DG585" s="20"/>
      <c r="DH585" s="20"/>
      <c r="DI585" s="20"/>
      <c r="DJ585" s="20"/>
      <c r="DK585" s="20"/>
      <c r="DL585" s="20"/>
      <c r="DM585" s="20"/>
      <c r="DN585" s="20"/>
      <c r="DO585" s="20"/>
      <c r="DP585" s="20"/>
      <c r="DQ585" s="20"/>
      <c r="DR585" s="20"/>
      <c r="DS585" s="20"/>
      <c r="DT585" s="20"/>
    </row>
    <row r="586">
      <c r="A586" s="20"/>
      <c r="B586" s="20"/>
      <c r="C586" s="20"/>
      <c r="D586" s="20"/>
      <c r="E586" s="20"/>
      <c r="F586" s="20"/>
      <c r="G586" s="20"/>
      <c r="H586" s="20"/>
      <c r="I586" s="20"/>
      <c r="J586" s="20"/>
      <c r="K586" s="20"/>
      <c r="L586" s="20"/>
      <c r="M586" s="20"/>
      <c r="N586" s="22"/>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c r="CL586" s="20"/>
      <c r="CM586" s="20"/>
      <c r="CN586" s="20"/>
      <c r="CO586" s="20"/>
      <c r="CP586" s="20"/>
      <c r="CQ586" s="20"/>
      <c r="CR586" s="20"/>
      <c r="CS586" s="20"/>
      <c r="CT586" s="20"/>
      <c r="CU586" s="20"/>
      <c r="CV586" s="20"/>
      <c r="CW586" s="20"/>
      <c r="CX586" s="20"/>
      <c r="CY586" s="20"/>
      <c r="CZ586" s="20"/>
      <c r="DA586" s="20"/>
      <c r="DB586" s="20"/>
      <c r="DC586" s="20"/>
      <c r="DD586" s="20"/>
      <c r="DE586" s="20"/>
      <c r="DF586" s="20"/>
      <c r="DG586" s="20"/>
      <c r="DH586" s="20"/>
      <c r="DI586" s="20"/>
      <c r="DJ586" s="20"/>
      <c r="DK586" s="20"/>
      <c r="DL586" s="20"/>
      <c r="DM586" s="20"/>
      <c r="DN586" s="20"/>
      <c r="DO586" s="20"/>
      <c r="DP586" s="20"/>
      <c r="DQ586" s="20"/>
      <c r="DR586" s="20"/>
      <c r="DS586" s="20"/>
      <c r="DT586" s="20"/>
    </row>
    <row r="587">
      <c r="A587" s="20"/>
      <c r="B587" s="20"/>
      <c r="C587" s="20"/>
      <c r="D587" s="20"/>
      <c r="E587" s="20"/>
      <c r="F587" s="20"/>
      <c r="G587" s="20"/>
      <c r="H587" s="20"/>
      <c r="I587" s="20"/>
      <c r="J587" s="20"/>
      <c r="K587" s="20"/>
      <c r="L587" s="20"/>
      <c r="M587" s="20"/>
      <c r="N587" s="22"/>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c r="CL587" s="20"/>
      <c r="CM587" s="20"/>
      <c r="CN587" s="20"/>
      <c r="CO587" s="20"/>
      <c r="CP587" s="20"/>
      <c r="CQ587" s="20"/>
      <c r="CR587" s="20"/>
      <c r="CS587" s="20"/>
      <c r="CT587" s="20"/>
      <c r="CU587" s="20"/>
      <c r="CV587" s="20"/>
      <c r="CW587" s="20"/>
      <c r="CX587" s="20"/>
      <c r="CY587" s="20"/>
      <c r="CZ587" s="20"/>
      <c r="DA587" s="20"/>
      <c r="DB587" s="20"/>
      <c r="DC587" s="20"/>
      <c r="DD587" s="20"/>
      <c r="DE587" s="20"/>
      <c r="DF587" s="20"/>
      <c r="DG587" s="20"/>
      <c r="DH587" s="20"/>
      <c r="DI587" s="20"/>
      <c r="DJ587" s="20"/>
      <c r="DK587" s="20"/>
      <c r="DL587" s="20"/>
      <c r="DM587" s="20"/>
      <c r="DN587" s="20"/>
      <c r="DO587" s="20"/>
      <c r="DP587" s="20"/>
      <c r="DQ587" s="20"/>
      <c r="DR587" s="20"/>
      <c r="DS587" s="20"/>
      <c r="DT587" s="20"/>
    </row>
    <row r="588">
      <c r="A588" s="20"/>
      <c r="B588" s="20"/>
      <c r="C588" s="20"/>
      <c r="D588" s="20"/>
      <c r="E588" s="20"/>
      <c r="F588" s="20"/>
      <c r="G588" s="20"/>
      <c r="H588" s="20"/>
      <c r="I588" s="20"/>
      <c r="J588" s="20"/>
      <c r="K588" s="20"/>
      <c r="L588" s="20"/>
      <c r="M588" s="20"/>
      <c r="N588" s="22"/>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c r="CL588" s="20"/>
      <c r="CM588" s="20"/>
      <c r="CN588" s="20"/>
      <c r="CO588" s="20"/>
      <c r="CP588" s="20"/>
      <c r="CQ588" s="20"/>
      <c r="CR588" s="20"/>
      <c r="CS588" s="20"/>
      <c r="CT588" s="20"/>
      <c r="CU588" s="20"/>
      <c r="CV588" s="20"/>
      <c r="CW588" s="20"/>
      <c r="CX588" s="20"/>
      <c r="CY588" s="20"/>
      <c r="CZ588" s="20"/>
      <c r="DA588" s="20"/>
      <c r="DB588" s="20"/>
      <c r="DC588" s="20"/>
      <c r="DD588" s="20"/>
      <c r="DE588" s="20"/>
      <c r="DF588" s="20"/>
      <c r="DG588" s="20"/>
      <c r="DH588" s="20"/>
      <c r="DI588" s="20"/>
      <c r="DJ588" s="20"/>
      <c r="DK588" s="20"/>
      <c r="DL588" s="20"/>
      <c r="DM588" s="20"/>
      <c r="DN588" s="20"/>
      <c r="DO588" s="20"/>
      <c r="DP588" s="20"/>
      <c r="DQ588" s="20"/>
      <c r="DR588" s="20"/>
      <c r="DS588" s="20"/>
      <c r="DT588" s="20"/>
    </row>
    <row r="589">
      <c r="A589" s="20"/>
      <c r="B589" s="20"/>
      <c r="C589" s="20"/>
      <c r="D589" s="20"/>
      <c r="E589" s="20"/>
      <c r="F589" s="20"/>
      <c r="G589" s="20"/>
      <c r="H589" s="20"/>
      <c r="I589" s="20"/>
      <c r="J589" s="20"/>
      <c r="K589" s="20"/>
      <c r="L589" s="20"/>
      <c r="M589" s="20"/>
      <c r="N589" s="22"/>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c r="CL589" s="20"/>
      <c r="CM589" s="20"/>
      <c r="CN589" s="20"/>
      <c r="CO589" s="20"/>
      <c r="CP589" s="20"/>
      <c r="CQ589" s="20"/>
      <c r="CR589" s="20"/>
      <c r="CS589" s="20"/>
      <c r="CT589" s="20"/>
      <c r="CU589" s="20"/>
      <c r="CV589" s="20"/>
      <c r="CW589" s="20"/>
      <c r="CX589" s="20"/>
      <c r="CY589" s="20"/>
      <c r="CZ589" s="20"/>
      <c r="DA589" s="20"/>
      <c r="DB589" s="20"/>
      <c r="DC589" s="20"/>
      <c r="DD589" s="20"/>
      <c r="DE589" s="20"/>
      <c r="DF589" s="20"/>
      <c r="DG589" s="20"/>
      <c r="DH589" s="20"/>
      <c r="DI589" s="20"/>
      <c r="DJ589" s="20"/>
      <c r="DK589" s="20"/>
      <c r="DL589" s="20"/>
      <c r="DM589" s="20"/>
      <c r="DN589" s="20"/>
      <c r="DO589" s="20"/>
      <c r="DP589" s="20"/>
      <c r="DQ589" s="20"/>
      <c r="DR589" s="20"/>
      <c r="DS589" s="20"/>
      <c r="DT589" s="20"/>
    </row>
    <row r="590">
      <c r="A590" s="20"/>
      <c r="B590" s="20"/>
      <c r="C590" s="20"/>
      <c r="D590" s="20"/>
      <c r="E590" s="20"/>
      <c r="F590" s="20"/>
      <c r="G590" s="20"/>
      <c r="H590" s="20"/>
      <c r="I590" s="20"/>
      <c r="J590" s="20"/>
      <c r="K590" s="20"/>
      <c r="L590" s="20"/>
      <c r="M590" s="20"/>
      <c r="N590" s="22"/>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c r="CL590" s="20"/>
      <c r="CM590" s="20"/>
      <c r="CN590" s="20"/>
      <c r="CO590" s="20"/>
      <c r="CP590" s="20"/>
      <c r="CQ590" s="20"/>
      <c r="CR590" s="20"/>
      <c r="CS590" s="20"/>
      <c r="CT590" s="20"/>
      <c r="CU590" s="20"/>
      <c r="CV590" s="20"/>
      <c r="CW590" s="20"/>
      <c r="CX590" s="20"/>
      <c r="CY590" s="20"/>
      <c r="CZ590" s="20"/>
      <c r="DA590" s="20"/>
      <c r="DB590" s="20"/>
      <c r="DC590" s="20"/>
      <c r="DD590" s="20"/>
      <c r="DE590" s="20"/>
      <c r="DF590" s="20"/>
      <c r="DG590" s="20"/>
      <c r="DH590" s="20"/>
      <c r="DI590" s="20"/>
      <c r="DJ590" s="20"/>
      <c r="DK590" s="20"/>
      <c r="DL590" s="20"/>
      <c r="DM590" s="20"/>
      <c r="DN590" s="20"/>
      <c r="DO590" s="20"/>
      <c r="DP590" s="20"/>
      <c r="DQ590" s="20"/>
      <c r="DR590" s="20"/>
      <c r="DS590" s="20"/>
      <c r="DT590" s="20"/>
    </row>
    <row r="591">
      <c r="A591" s="20"/>
      <c r="B591" s="20"/>
      <c r="C591" s="20"/>
      <c r="D591" s="20"/>
      <c r="E591" s="20"/>
      <c r="F591" s="20"/>
      <c r="G591" s="20"/>
      <c r="H591" s="20"/>
      <c r="I591" s="20"/>
      <c r="J591" s="20"/>
      <c r="K591" s="20"/>
      <c r="L591" s="20"/>
      <c r="M591" s="20"/>
      <c r="N591" s="22"/>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c r="CL591" s="20"/>
      <c r="CM591" s="20"/>
      <c r="CN591" s="20"/>
      <c r="CO591" s="20"/>
      <c r="CP591" s="20"/>
      <c r="CQ591" s="20"/>
      <c r="CR591" s="20"/>
      <c r="CS591" s="20"/>
      <c r="CT591" s="20"/>
      <c r="CU591" s="20"/>
      <c r="CV591" s="20"/>
      <c r="CW591" s="20"/>
      <c r="CX591" s="20"/>
      <c r="CY591" s="20"/>
      <c r="CZ591" s="20"/>
      <c r="DA591" s="20"/>
      <c r="DB591" s="20"/>
      <c r="DC591" s="20"/>
      <c r="DD591" s="20"/>
      <c r="DE591" s="20"/>
      <c r="DF591" s="20"/>
      <c r="DG591" s="20"/>
      <c r="DH591" s="20"/>
      <c r="DI591" s="20"/>
      <c r="DJ591" s="20"/>
      <c r="DK591" s="20"/>
      <c r="DL591" s="20"/>
      <c r="DM591" s="20"/>
      <c r="DN591" s="20"/>
      <c r="DO591" s="20"/>
      <c r="DP591" s="20"/>
      <c r="DQ591" s="20"/>
      <c r="DR591" s="20"/>
      <c r="DS591" s="20"/>
      <c r="DT591" s="20"/>
    </row>
    <row r="592">
      <c r="A592" s="20"/>
      <c r="B592" s="20"/>
      <c r="C592" s="20"/>
      <c r="D592" s="20"/>
      <c r="E592" s="20"/>
      <c r="F592" s="20"/>
      <c r="G592" s="20"/>
      <c r="H592" s="20"/>
      <c r="I592" s="20"/>
      <c r="J592" s="20"/>
      <c r="K592" s="20"/>
      <c r="L592" s="20"/>
      <c r="M592" s="20"/>
      <c r="N592" s="22"/>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c r="CL592" s="20"/>
      <c r="CM592" s="20"/>
      <c r="CN592" s="20"/>
      <c r="CO592" s="20"/>
      <c r="CP592" s="20"/>
      <c r="CQ592" s="20"/>
      <c r="CR592" s="20"/>
      <c r="CS592" s="20"/>
      <c r="CT592" s="20"/>
      <c r="CU592" s="20"/>
      <c r="CV592" s="20"/>
      <c r="CW592" s="20"/>
      <c r="CX592" s="20"/>
      <c r="CY592" s="20"/>
      <c r="CZ592" s="20"/>
      <c r="DA592" s="20"/>
      <c r="DB592" s="20"/>
      <c r="DC592" s="20"/>
      <c r="DD592" s="20"/>
      <c r="DE592" s="20"/>
      <c r="DF592" s="20"/>
      <c r="DG592" s="20"/>
      <c r="DH592" s="20"/>
      <c r="DI592" s="20"/>
      <c r="DJ592" s="20"/>
      <c r="DK592" s="20"/>
      <c r="DL592" s="20"/>
      <c r="DM592" s="20"/>
      <c r="DN592" s="20"/>
      <c r="DO592" s="20"/>
      <c r="DP592" s="20"/>
      <c r="DQ592" s="20"/>
      <c r="DR592" s="20"/>
      <c r="DS592" s="20"/>
      <c r="DT592" s="20"/>
    </row>
    <row r="593">
      <c r="A593" s="20"/>
      <c r="B593" s="20"/>
      <c r="C593" s="21"/>
      <c r="D593" s="20"/>
      <c r="E593" s="20"/>
      <c r="F593" s="20"/>
      <c r="G593" s="20"/>
      <c r="H593" s="20"/>
      <c r="I593" s="20"/>
      <c r="J593" s="20"/>
      <c r="K593" s="20"/>
      <c r="L593" s="20"/>
      <c r="M593" s="20"/>
      <c r="N593" s="22"/>
      <c r="O593" s="20"/>
      <c r="P593" s="20"/>
      <c r="Q593" s="20"/>
      <c r="R593" s="20"/>
      <c r="S593" s="20"/>
      <c r="T593" s="20"/>
      <c r="U593" s="20"/>
      <c r="V593" s="20"/>
      <c r="W593" s="21"/>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c r="CL593" s="20"/>
      <c r="CM593" s="20"/>
      <c r="CN593" s="20"/>
      <c r="CO593" s="20"/>
      <c r="CP593" s="20"/>
      <c r="CQ593" s="20"/>
      <c r="CR593" s="20"/>
      <c r="CS593" s="20"/>
      <c r="CT593" s="20"/>
      <c r="CU593" s="20"/>
      <c r="CV593" s="20"/>
      <c r="CW593" s="20"/>
      <c r="CX593" s="20"/>
      <c r="CY593" s="20"/>
      <c r="CZ593" s="20"/>
      <c r="DA593" s="20"/>
      <c r="DB593" s="20"/>
      <c r="DC593" s="20"/>
      <c r="DD593" s="20"/>
      <c r="DE593" s="20"/>
      <c r="DF593" s="20"/>
      <c r="DG593" s="20"/>
      <c r="DH593" s="20"/>
      <c r="DI593" s="20"/>
      <c r="DJ593" s="20"/>
      <c r="DK593" s="20"/>
      <c r="DL593" s="20"/>
      <c r="DM593" s="20"/>
      <c r="DN593" s="20"/>
      <c r="DO593" s="20"/>
      <c r="DP593" s="20"/>
      <c r="DQ593" s="20"/>
      <c r="DR593" s="20"/>
      <c r="DS593" s="20"/>
      <c r="DT593" s="20"/>
    </row>
    <row r="594">
      <c r="A594" s="20"/>
      <c r="B594" s="20"/>
      <c r="C594" s="21"/>
      <c r="D594" s="20"/>
      <c r="E594" s="22"/>
      <c r="F594" s="20"/>
      <c r="G594" s="20"/>
      <c r="H594" s="20"/>
      <c r="I594" s="20"/>
      <c r="J594" s="20"/>
      <c r="K594" s="20"/>
      <c r="L594" s="20"/>
      <c r="M594" s="20"/>
      <c r="N594" s="22"/>
      <c r="O594" s="20"/>
      <c r="P594" s="20"/>
      <c r="Q594" s="20"/>
      <c r="R594" s="20"/>
      <c r="S594" s="20"/>
      <c r="T594" s="20"/>
      <c r="U594" s="20"/>
      <c r="V594" s="20"/>
      <c r="W594" s="21"/>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c r="CL594" s="20"/>
      <c r="CM594" s="20"/>
      <c r="CN594" s="20"/>
      <c r="CO594" s="20"/>
      <c r="CP594" s="20"/>
      <c r="CQ594" s="20"/>
      <c r="CR594" s="20"/>
      <c r="CS594" s="20"/>
      <c r="CT594" s="20"/>
      <c r="CU594" s="20"/>
      <c r="CV594" s="20"/>
      <c r="CW594" s="20"/>
      <c r="CX594" s="20"/>
      <c r="CY594" s="20"/>
      <c r="CZ594" s="20"/>
      <c r="DA594" s="20"/>
      <c r="DB594" s="20"/>
      <c r="DC594" s="20"/>
      <c r="DD594" s="20"/>
      <c r="DE594" s="20"/>
      <c r="DF594" s="20"/>
      <c r="DG594" s="20"/>
      <c r="DH594" s="20"/>
      <c r="DI594" s="20"/>
      <c r="DJ594" s="20"/>
      <c r="DK594" s="20"/>
      <c r="DL594" s="20"/>
      <c r="DM594" s="20"/>
      <c r="DN594" s="20"/>
      <c r="DO594" s="20"/>
      <c r="DP594" s="20"/>
      <c r="DQ594" s="20"/>
      <c r="DR594" s="20"/>
      <c r="DS594" s="20"/>
      <c r="DT594" s="20"/>
    </row>
    <row r="595">
      <c r="A595" s="20"/>
      <c r="B595" s="20"/>
      <c r="C595" s="21"/>
      <c r="D595" s="20"/>
      <c r="E595" s="20"/>
      <c r="F595" s="20"/>
      <c r="G595" s="20"/>
      <c r="H595" s="20"/>
      <c r="I595" s="20"/>
      <c r="J595" s="20"/>
      <c r="K595" s="20"/>
      <c r="L595" s="20"/>
      <c r="M595" s="20"/>
      <c r="N595" s="22"/>
      <c r="O595" s="20"/>
      <c r="P595" s="20"/>
      <c r="Q595" s="20"/>
      <c r="R595" s="20"/>
      <c r="S595" s="20"/>
      <c r="T595" s="20"/>
      <c r="U595" s="20"/>
      <c r="V595" s="20"/>
      <c r="W595" s="21"/>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c r="CL595" s="20"/>
      <c r="CM595" s="20"/>
      <c r="CN595" s="20"/>
      <c r="CO595" s="20"/>
      <c r="CP595" s="20"/>
      <c r="CQ595" s="20"/>
      <c r="CR595" s="20"/>
      <c r="CS595" s="20"/>
      <c r="CT595" s="20"/>
      <c r="CU595" s="20"/>
      <c r="CV595" s="20"/>
      <c r="CW595" s="20"/>
      <c r="CX595" s="20"/>
      <c r="CY595" s="20"/>
      <c r="CZ595" s="20"/>
      <c r="DA595" s="20"/>
      <c r="DB595" s="20"/>
      <c r="DC595" s="20"/>
      <c r="DD595" s="20"/>
      <c r="DE595" s="20"/>
      <c r="DF595" s="20"/>
      <c r="DG595" s="20"/>
      <c r="DH595" s="20"/>
      <c r="DI595" s="20"/>
      <c r="DJ595" s="20"/>
      <c r="DK595" s="20"/>
      <c r="DL595" s="20"/>
      <c r="DM595" s="20"/>
      <c r="DN595" s="20"/>
      <c r="DO595" s="20"/>
      <c r="DP595" s="20"/>
      <c r="DQ595" s="20"/>
      <c r="DR595" s="20"/>
      <c r="DS595" s="20"/>
      <c r="DT595" s="20"/>
    </row>
    <row r="596">
      <c r="A596" s="20"/>
      <c r="B596" s="20"/>
      <c r="C596" s="21"/>
      <c r="D596" s="20"/>
      <c r="E596" s="20"/>
      <c r="F596" s="20"/>
      <c r="G596" s="20"/>
      <c r="H596" s="20"/>
      <c r="I596" s="20"/>
      <c r="J596" s="20"/>
      <c r="K596" s="20"/>
      <c r="L596" s="20"/>
      <c r="M596" s="20"/>
      <c r="N596" s="22"/>
      <c r="O596" s="20"/>
      <c r="P596" s="20"/>
      <c r="Q596" s="20"/>
      <c r="R596" s="20"/>
      <c r="S596" s="20"/>
      <c r="T596" s="20"/>
      <c r="U596" s="20"/>
      <c r="V596" s="20"/>
      <c r="W596" s="21"/>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c r="CL596" s="20"/>
      <c r="CM596" s="20"/>
      <c r="CN596" s="20"/>
      <c r="CO596" s="20"/>
      <c r="CP596" s="20"/>
      <c r="CQ596" s="20"/>
      <c r="CR596" s="20"/>
      <c r="CS596" s="20"/>
      <c r="CT596" s="20"/>
      <c r="CU596" s="20"/>
      <c r="CV596" s="20"/>
      <c r="CW596" s="20"/>
      <c r="CX596" s="20"/>
      <c r="CY596" s="20"/>
      <c r="CZ596" s="20"/>
      <c r="DA596" s="20"/>
      <c r="DB596" s="20"/>
      <c r="DC596" s="20"/>
      <c r="DD596" s="20"/>
      <c r="DE596" s="20"/>
      <c r="DF596" s="20"/>
      <c r="DG596" s="20"/>
      <c r="DH596" s="20"/>
      <c r="DI596" s="20"/>
      <c r="DJ596" s="20"/>
      <c r="DK596" s="20"/>
      <c r="DL596" s="20"/>
      <c r="DM596" s="20"/>
      <c r="DN596" s="20"/>
      <c r="DO596" s="20"/>
      <c r="DP596" s="20"/>
      <c r="DQ596" s="20"/>
      <c r="DR596" s="20"/>
      <c r="DS596" s="20"/>
      <c r="DT596" s="20"/>
    </row>
    <row r="597">
      <c r="A597" s="20"/>
      <c r="B597" s="20"/>
      <c r="C597" s="20"/>
      <c r="D597" s="20"/>
      <c r="E597" s="22"/>
      <c r="F597" s="20"/>
      <c r="G597" s="20"/>
      <c r="H597" s="20"/>
      <c r="I597" s="20"/>
      <c r="J597" s="20"/>
      <c r="K597" s="20"/>
      <c r="L597" s="20"/>
      <c r="M597" s="20"/>
      <c r="N597" s="22"/>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c r="CL597" s="20"/>
      <c r="CM597" s="20"/>
      <c r="CN597" s="20"/>
      <c r="CO597" s="20"/>
      <c r="CP597" s="20"/>
      <c r="CQ597" s="20"/>
      <c r="CR597" s="20"/>
      <c r="CS597" s="20"/>
      <c r="CT597" s="20"/>
      <c r="CU597" s="20"/>
      <c r="CV597" s="20"/>
      <c r="CW597" s="20"/>
      <c r="CX597" s="20"/>
      <c r="CY597" s="20"/>
      <c r="CZ597" s="20"/>
      <c r="DA597" s="20"/>
      <c r="DB597" s="20"/>
      <c r="DC597" s="20"/>
      <c r="DD597" s="20"/>
      <c r="DE597" s="20"/>
      <c r="DF597" s="20"/>
      <c r="DG597" s="20"/>
      <c r="DH597" s="20"/>
      <c r="DI597" s="20"/>
      <c r="DJ597" s="20"/>
      <c r="DK597" s="20"/>
      <c r="DL597" s="20"/>
      <c r="DM597" s="20"/>
      <c r="DN597" s="20"/>
      <c r="DO597" s="20"/>
      <c r="DP597" s="20"/>
      <c r="DQ597" s="20"/>
      <c r="DR597" s="20"/>
      <c r="DS597" s="20"/>
      <c r="DT597" s="20"/>
    </row>
    <row r="598">
      <c r="A598" s="20"/>
      <c r="B598" s="20"/>
      <c r="C598" s="20"/>
      <c r="D598" s="20"/>
      <c r="E598" s="20"/>
      <c r="F598" s="20"/>
      <c r="G598" s="20"/>
      <c r="H598" s="20"/>
      <c r="I598" s="20"/>
      <c r="J598" s="20"/>
      <c r="K598" s="20"/>
      <c r="L598" s="20"/>
      <c r="M598" s="20"/>
      <c r="N598" s="22"/>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c r="CL598" s="20"/>
      <c r="CM598" s="20"/>
      <c r="CN598" s="20"/>
      <c r="CO598" s="20"/>
      <c r="CP598" s="20"/>
      <c r="CQ598" s="20"/>
      <c r="CR598" s="20"/>
      <c r="CS598" s="20"/>
      <c r="CT598" s="20"/>
      <c r="CU598" s="20"/>
      <c r="CV598" s="20"/>
      <c r="CW598" s="20"/>
      <c r="CX598" s="20"/>
      <c r="CY598" s="20"/>
      <c r="CZ598" s="20"/>
      <c r="DA598" s="20"/>
      <c r="DB598" s="20"/>
      <c r="DC598" s="20"/>
      <c r="DD598" s="20"/>
      <c r="DE598" s="20"/>
      <c r="DF598" s="20"/>
      <c r="DG598" s="20"/>
      <c r="DH598" s="20"/>
      <c r="DI598" s="20"/>
      <c r="DJ598" s="20"/>
      <c r="DK598" s="20"/>
      <c r="DL598" s="20"/>
      <c r="DM598" s="20"/>
      <c r="DN598" s="20"/>
      <c r="DO598" s="20"/>
      <c r="DP598" s="20"/>
      <c r="DQ598" s="20"/>
      <c r="DR598" s="20"/>
      <c r="DS598" s="20"/>
      <c r="DT598" s="20"/>
    </row>
    <row r="599">
      <c r="A599" s="20"/>
      <c r="B599" s="20"/>
      <c r="C599" s="20"/>
      <c r="D599" s="20"/>
      <c r="E599" s="20"/>
      <c r="F599" s="20"/>
      <c r="G599" s="20"/>
      <c r="H599" s="20"/>
      <c r="I599" s="20"/>
      <c r="J599" s="20"/>
      <c r="K599" s="20"/>
      <c r="L599" s="20"/>
      <c r="M599" s="20"/>
      <c r="N599" s="22"/>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c r="CL599" s="20"/>
      <c r="CM599" s="20"/>
      <c r="CN599" s="20"/>
      <c r="CO599" s="20"/>
      <c r="CP599" s="20"/>
      <c r="CQ599" s="20"/>
      <c r="CR599" s="20"/>
      <c r="CS599" s="20"/>
      <c r="CT599" s="20"/>
      <c r="CU599" s="20"/>
      <c r="CV599" s="20"/>
      <c r="CW599" s="20"/>
      <c r="CX599" s="20"/>
      <c r="CY599" s="20"/>
      <c r="CZ599" s="20"/>
      <c r="DA599" s="20"/>
      <c r="DB599" s="20"/>
      <c r="DC599" s="20"/>
      <c r="DD599" s="20"/>
      <c r="DE599" s="20"/>
      <c r="DF599" s="20"/>
      <c r="DG599" s="20"/>
      <c r="DH599" s="20"/>
      <c r="DI599" s="20"/>
      <c r="DJ599" s="20"/>
      <c r="DK599" s="20"/>
      <c r="DL599" s="20"/>
      <c r="DM599" s="20"/>
      <c r="DN599" s="20"/>
      <c r="DO599" s="20"/>
      <c r="DP599" s="20"/>
      <c r="DQ599" s="20"/>
      <c r="DR599" s="20"/>
      <c r="DS599" s="20"/>
      <c r="DT599" s="20"/>
    </row>
    <row r="600">
      <c r="A600" s="20"/>
      <c r="B600" s="20"/>
      <c r="C600" s="20"/>
      <c r="D600" s="20"/>
      <c r="E600" s="20"/>
      <c r="F600" s="20"/>
      <c r="G600" s="20"/>
      <c r="H600" s="20"/>
      <c r="I600" s="20"/>
      <c r="J600" s="20"/>
      <c r="K600" s="20"/>
      <c r="L600" s="20"/>
      <c r="M600" s="20"/>
      <c r="N600" s="22"/>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c r="DA600" s="20"/>
      <c r="DB600" s="20"/>
      <c r="DC600" s="20"/>
      <c r="DD600" s="20"/>
      <c r="DE600" s="20"/>
      <c r="DF600" s="20"/>
      <c r="DG600" s="20"/>
      <c r="DH600" s="20"/>
      <c r="DI600" s="20"/>
      <c r="DJ600" s="20"/>
      <c r="DK600" s="20"/>
      <c r="DL600" s="20"/>
      <c r="DM600" s="20"/>
      <c r="DN600" s="20"/>
      <c r="DO600" s="20"/>
      <c r="DP600" s="20"/>
      <c r="DQ600" s="20"/>
      <c r="DR600" s="20"/>
      <c r="DS600" s="20"/>
      <c r="DT600" s="20"/>
    </row>
    <row r="601">
      <c r="A601" s="20"/>
      <c r="B601" s="20"/>
      <c r="C601" s="20"/>
      <c r="D601" s="20"/>
      <c r="E601" s="20"/>
      <c r="F601" s="20"/>
      <c r="G601" s="20"/>
      <c r="H601" s="20"/>
      <c r="I601" s="20"/>
      <c r="J601" s="20"/>
      <c r="K601" s="20"/>
      <c r="L601" s="20"/>
      <c r="M601" s="20"/>
      <c r="N601" s="22"/>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c r="CL601" s="20"/>
      <c r="CM601" s="20"/>
      <c r="CN601" s="20"/>
      <c r="CO601" s="20"/>
      <c r="CP601" s="20"/>
      <c r="CQ601" s="20"/>
      <c r="CR601" s="20"/>
      <c r="CS601" s="20"/>
      <c r="CT601" s="20"/>
      <c r="CU601" s="20"/>
      <c r="CV601" s="20"/>
      <c r="CW601" s="20"/>
      <c r="CX601" s="20"/>
      <c r="CY601" s="20"/>
      <c r="CZ601" s="20"/>
      <c r="DA601" s="20"/>
      <c r="DB601" s="20"/>
      <c r="DC601" s="20"/>
      <c r="DD601" s="20"/>
      <c r="DE601" s="20"/>
      <c r="DF601" s="20"/>
      <c r="DG601" s="20"/>
      <c r="DH601" s="20"/>
      <c r="DI601" s="20"/>
      <c r="DJ601" s="20"/>
      <c r="DK601" s="20"/>
      <c r="DL601" s="20"/>
      <c r="DM601" s="20"/>
      <c r="DN601" s="20"/>
      <c r="DO601" s="20"/>
      <c r="DP601" s="20"/>
      <c r="DQ601" s="20"/>
      <c r="DR601" s="20"/>
      <c r="DS601" s="20"/>
      <c r="DT601" s="20"/>
    </row>
    <row r="602">
      <c r="A602" s="20"/>
      <c r="B602" s="20"/>
      <c r="C602" s="20"/>
      <c r="D602" s="20"/>
      <c r="E602" s="20"/>
      <c r="F602" s="20"/>
      <c r="G602" s="20"/>
      <c r="H602" s="20"/>
      <c r="I602" s="20"/>
      <c r="J602" s="20"/>
      <c r="K602" s="20"/>
      <c r="L602" s="20"/>
      <c r="M602" s="20"/>
      <c r="N602" s="22"/>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c r="CL602" s="20"/>
      <c r="CM602" s="20"/>
      <c r="CN602" s="20"/>
      <c r="CO602" s="20"/>
      <c r="CP602" s="20"/>
      <c r="CQ602" s="20"/>
      <c r="CR602" s="20"/>
      <c r="CS602" s="20"/>
      <c r="CT602" s="20"/>
      <c r="CU602" s="20"/>
      <c r="CV602" s="20"/>
      <c r="CW602" s="20"/>
      <c r="CX602" s="20"/>
      <c r="CY602" s="20"/>
      <c r="CZ602" s="20"/>
      <c r="DA602" s="20"/>
      <c r="DB602" s="20"/>
      <c r="DC602" s="20"/>
      <c r="DD602" s="20"/>
      <c r="DE602" s="20"/>
      <c r="DF602" s="20"/>
      <c r="DG602" s="20"/>
      <c r="DH602" s="20"/>
      <c r="DI602" s="20"/>
      <c r="DJ602" s="20"/>
      <c r="DK602" s="20"/>
      <c r="DL602" s="20"/>
      <c r="DM602" s="20"/>
      <c r="DN602" s="20"/>
      <c r="DO602" s="20"/>
      <c r="DP602" s="20"/>
      <c r="DQ602" s="20"/>
      <c r="DR602" s="20"/>
      <c r="DS602" s="20"/>
      <c r="DT602" s="20"/>
    </row>
    <row r="603">
      <c r="A603" s="20"/>
      <c r="B603" s="20"/>
      <c r="C603" s="20"/>
      <c r="D603" s="20"/>
      <c r="E603" s="20"/>
      <c r="F603" s="20"/>
      <c r="G603" s="20"/>
      <c r="H603" s="20"/>
      <c r="I603" s="20"/>
      <c r="J603" s="20"/>
      <c r="K603" s="20"/>
      <c r="L603" s="20"/>
      <c r="M603" s="20"/>
      <c r="N603" s="22"/>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c r="CL603" s="20"/>
      <c r="CM603" s="20"/>
      <c r="CN603" s="20"/>
      <c r="CO603" s="20"/>
      <c r="CP603" s="20"/>
      <c r="CQ603" s="20"/>
      <c r="CR603" s="20"/>
      <c r="CS603" s="20"/>
      <c r="CT603" s="20"/>
      <c r="CU603" s="20"/>
      <c r="CV603" s="20"/>
      <c r="CW603" s="20"/>
      <c r="CX603" s="20"/>
      <c r="CY603" s="20"/>
      <c r="CZ603" s="20"/>
      <c r="DA603" s="20"/>
      <c r="DB603" s="20"/>
      <c r="DC603" s="20"/>
      <c r="DD603" s="20"/>
      <c r="DE603" s="20"/>
      <c r="DF603" s="20"/>
      <c r="DG603" s="20"/>
      <c r="DH603" s="20"/>
      <c r="DI603" s="20"/>
      <c r="DJ603" s="20"/>
      <c r="DK603" s="20"/>
      <c r="DL603" s="20"/>
      <c r="DM603" s="20"/>
      <c r="DN603" s="20"/>
      <c r="DO603" s="20"/>
      <c r="DP603" s="20"/>
      <c r="DQ603" s="20"/>
      <c r="DR603" s="20"/>
      <c r="DS603" s="20"/>
      <c r="DT603" s="20"/>
    </row>
    <row r="604">
      <c r="A604" s="20"/>
      <c r="B604" s="20"/>
      <c r="C604" s="20"/>
      <c r="D604" s="20"/>
      <c r="E604" s="22"/>
      <c r="F604" s="20"/>
      <c r="G604" s="20"/>
      <c r="H604" s="20"/>
      <c r="I604" s="20"/>
      <c r="J604" s="20"/>
      <c r="K604" s="20"/>
      <c r="L604" s="20"/>
      <c r="M604" s="20"/>
      <c r="N604" s="22"/>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c r="CL604" s="20"/>
      <c r="CM604" s="20"/>
      <c r="CN604" s="20"/>
      <c r="CO604" s="20"/>
      <c r="CP604" s="20"/>
      <c r="CQ604" s="20"/>
      <c r="CR604" s="20"/>
      <c r="CS604" s="20"/>
      <c r="CT604" s="20"/>
      <c r="CU604" s="20"/>
      <c r="CV604" s="20"/>
      <c r="CW604" s="20"/>
      <c r="CX604" s="20"/>
      <c r="CY604" s="20"/>
      <c r="CZ604" s="20"/>
      <c r="DA604" s="20"/>
      <c r="DB604" s="20"/>
      <c r="DC604" s="20"/>
      <c r="DD604" s="20"/>
      <c r="DE604" s="20"/>
      <c r="DF604" s="20"/>
      <c r="DG604" s="20"/>
      <c r="DH604" s="20"/>
      <c r="DI604" s="20"/>
      <c r="DJ604" s="20"/>
      <c r="DK604" s="20"/>
      <c r="DL604" s="20"/>
      <c r="DM604" s="20"/>
      <c r="DN604" s="20"/>
      <c r="DO604" s="20"/>
      <c r="DP604" s="20"/>
      <c r="DQ604" s="20"/>
      <c r="DR604" s="20"/>
      <c r="DS604" s="20"/>
      <c r="DT604" s="20"/>
    </row>
    <row r="605">
      <c r="A605" s="20"/>
      <c r="B605" s="20"/>
      <c r="C605" s="20"/>
      <c r="D605" s="20"/>
      <c r="E605" s="20"/>
      <c r="F605" s="20"/>
      <c r="G605" s="20"/>
      <c r="H605" s="20"/>
      <c r="I605" s="20"/>
      <c r="J605" s="20"/>
      <c r="K605" s="20"/>
      <c r="L605" s="20"/>
      <c r="M605" s="20"/>
      <c r="N605" s="22"/>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c r="CL605" s="20"/>
      <c r="CM605" s="20"/>
      <c r="CN605" s="20"/>
      <c r="CO605" s="20"/>
      <c r="CP605" s="20"/>
      <c r="CQ605" s="20"/>
      <c r="CR605" s="20"/>
      <c r="CS605" s="20"/>
      <c r="CT605" s="20"/>
      <c r="CU605" s="20"/>
      <c r="CV605" s="20"/>
      <c r="CW605" s="20"/>
      <c r="CX605" s="20"/>
      <c r="CY605" s="20"/>
      <c r="CZ605" s="20"/>
      <c r="DA605" s="20"/>
      <c r="DB605" s="20"/>
      <c r="DC605" s="20"/>
      <c r="DD605" s="20"/>
      <c r="DE605" s="20"/>
      <c r="DF605" s="20"/>
      <c r="DG605" s="20"/>
      <c r="DH605" s="20"/>
      <c r="DI605" s="20"/>
      <c r="DJ605" s="20"/>
      <c r="DK605" s="20"/>
      <c r="DL605" s="20"/>
      <c r="DM605" s="20"/>
      <c r="DN605" s="20"/>
      <c r="DO605" s="20"/>
      <c r="DP605" s="20"/>
      <c r="DQ605" s="20"/>
      <c r="DR605" s="20"/>
      <c r="DS605" s="20"/>
      <c r="DT605" s="20"/>
    </row>
    <row r="606">
      <c r="A606" s="20"/>
      <c r="B606" s="20"/>
      <c r="C606" s="20"/>
      <c r="D606" s="20"/>
      <c r="E606" s="22"/>
      <c r="F606" s="20"/>
      <c r="G606" s="20"/>
      <c r="H606" s="20"/>
      <c r="I606" s="20"/>
      <c r="J606" s="20"/>
      <c r="K606" s="20"/>
      <c r="L606" s="20"/>
      <c r="M606" s="20"/>
      <c r="N606" s="22"/>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c r="CL606" s="20"/>
      <c r="CM606" s="20"/>
      <c r="CN606" s="20"/>
      <c r="CO606" s="20"/>
      <c r="CP606" s="20"/>
      <c r="CQ606" s="20"/>
      <c r="CR606" s="20"/>
      <c r="CS606" s="20"/>
      <c r="CT606" s="20"/>
      <c r="CU606" s="20"/>
      <c r="CV606" s="20"/>
      <c r="CW606" s="20"/>
      <c r="CX606" s="20"/>
      <c r="CY606" s="20"/>
      <c r="CZ606" s="20"/>
      <c r="DA606" s="20"/>
      <c r="DB606" s="20"/>
      <c r="DC606" s="20"/>
      <c r="DD606" s="20"/>
      <c r="DE606" s="20"/>
      <c r="DF606" s="20"/>
      <c r="DG606" s="20"/>
      <c r="DH606" s="20"/>
      <c r="DI606" s="20"/>
      <c r="DJ606" s="20"/>
      <c r="DK606" s="20"/>
      <c r="DL606" s="20"/>
      <c r="DM606" s="20"/>
      <c r="DN606" s="20"/>
      <c r="DO606" s="20"/>
      <c r="DP606" s="20"/>
      <c r="DQ606" s="20"/>
      <c r="DR606" s="20"/>
      <c r="DS606" s="20"/>
      <c r="DT606" s="20"/>
    </row>
    <row r="607">
      <c r="A607" s="20"/>
      <c r="B607" s="20"/>
      <c r="C607" s="20"/>
      <c r="D607" s="20"/>
      <c r="E607" s="20"/>
      <c r="F607" s="20"/>
      <c r="G607" s="20"/>
      <c r="H607" s="20"/>
      <c r="I607" s="20"/>
      <c r="J607" s="20"/>
      <c r="K607" s="20"/>
      <c r="L607" s="20"/>
      <c r="M607" s="20"/>
      <c r="N607" s="22"/>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c r="CL607" s="20"/>
      <c r="CM607" s="20"/>
      <c r="CN607" s="20"/>
      <c r="CO607" s="20"/>
      <c r="CP607" s="20"/>
      <c r="CQ607" s="20"/>
      <c r="CR607" s="20"/>
      <c r="CS607" s="20"/>
      <c r="CT607" s="20"/>
      <c r="CU607" s="20"/>
      <c r="CV607" s="20"/>
      <c r="CW607" s="20"/>
      <c r="CX607" s="20"/>
      <c r="CY607" s="20"/>
      <c r="CZ607" s="20"/>
      <c r="DA607" s="20"/>
      <c r="DB607" s="20"/>
      <c r="DC607" s="20"/>
      <c r="DD607" s="20"/>
      <c r="DE607" s="20"/>
      <c r="DF607" s="20"/>
      <c r="DG607" s="20"/>
      <c r="DH607" s="20"/>
      <c r="DI607" s="20"/>
      <c r="DJ607" s="20"/>
      <c r="DK607" s="20"/>
      <c r="DL607" s="20"/>
      <c r="DM607" s="20"/>
      <c r="DN607" s="20"/>
      <c r="DO607" s="20"/>
      <c r="DP607" s="20"/>
      <c r="DQ607" s="20"/>
      <c r="DR607" s="20"/>
      <c r="DS607" s="20"/>
      <c r="DT607" s="20"/>
    </row>
    <row r="608">
      <c r="A608" s="20"/>
      <c r="B608" s="20"/>
      <c r="C608" s="20"/>
      <c r="D608" s="20"/>
      <c r="E608" s="20"/>
      <c r="F608" s="20"/>
      <c r="G608" s="20"/>
      <c r="H608" s="20"/>
      <c r="I608" s="20"/>
      <c r="J608" s="20"/>
      <c r="K608" s="20"/>
      <c r="L608" s="20"/>
      <c r="M608" s="20"/>
      <c r="N608" s="22"/>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c r="CL608" s="20"/>
      <c r="CM608" s="20"/>
      <c r="CN608" s="20"/>
      <c r="CO608" s="20"/>
      <c r="CP608" s="20"/>
      <c r="CQ608" s="20"/>
      <c r="CR608" s="20"/>
      <c r="CS608" s="20"/>
      <c r="CT608" s="20"/>
      <c r="CU608" s="20"/>
      <c r="CV608" s="20"/>
      <c r="CW608" s="20"/>
      <c r="CX608" s="20"/>
      <c r="CY608" s="20"/>
      <c r="CZ608" s="20"/>
      <c r="DA608" s="20"/>
      <c r="DB608" s="20"/>
      <c r="DC608" s="20"/>
      <c r="DD608" s="20"/>
      <c r="DE608" s="20"/>
      <c r="DF608" s="20"/>
      <c r="DG608" s="20"/>
      <c r="DH608" s="20"/>
      <c r="DI608" s="20"/>
      <c r="DJ608" s="20"/>
      <c r="DK608" s="20"/>
      <c r="DL608" s="20"/>
      <c r="DM608" s="20"/>
      <c r="DN608" s="20"/>
      <c r="DO608" s="20"/>
      <c r="DP608" s="20"/>
      <c r="DQ608" s="20"/>
      <c r="DR608" s="20"/>
      <c r="DS608" s="20"/>
      <c r="DT608" s="20"/>
    </row>
    <row r="609">
      <c r="A609" s="20"/>
      <c r="B609" s="20"/>
      <c r="C609" s="20"/>
      <c r="D609" s="20"/>
      <c r="E609" s="20"/>
      <c r="F609" s="20"/>
      <c r="G609" s="20"/>
      <c r="H609" s="20"/>
      <c r="I609" s="20"/>
      <c r="J609" s="20"/>
      <c r="K609" s="20"/>
      <c r="L609" s="20"/>
      <c r="M609" s="20"/>
      <c r="N609" s="22"/>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c r="CL609" s="20"/>
      <c r="CM609" s="20"/>
      <c r="CN609" s="20"/>
      <c r="CO609" s="20"/>
      <c r="CP609" s="20"/>
      <c r="CQ609" s="20"/>
      <c r="CR609" s="20"/>
      <c r="CS609" s="20"/>
      <c r="CT609" s="20"/>
      <c r="CU609" s="20"/>
      <c r="CV609" s="20"/>
      <c r="CW609" s="20"/>
      <c r="CX609" s="20"/>
      <c r="CY609" s="20"/>
      <c r="CZ609" s="20"/>
      <c r="DA609" s="20"/>
      <c r="DB609" s="20"/>
      <c r="DC609" s="20"/>
      <c r="DD609" s="20"/>
      <c r="DE609" s="20"/>
      <c r="DF609" s="20"/>
      <c r="DG609" s="20"/>
      <c r="DH609" s="20"/>
      <c r="DI609" s="20"/>
      <c r="DJ609" s="20"/>
      <c r="DK609" s="20"/>
      <c r="DL609" s="20"/>
      <c r="DM609" s="20"/>
      <c r="DN609" s="20"/>
      <c r="DO609" s="20"/>
      <c r="DP609" s="20"/>
      <c r="DQ609" s="20"/>
      <c r="DR609" s="20"/>
      <c r="DS609" s="20"/>
      <c r="DT609" s="20"/>
    </row>
    <row r="610">
      <c r="A610" s="20"/>
      <c r="B610" s="20"/>
      <c r="C610" s="21"/>
      <c r="D610" s="20"/>
      <c r="E610" s="20"/>
      <c r="F610" s="20"/>
      <c r="G610" s="20"/>
      <c r="H610" s="20"/>
      <c r="I610" s="20"/>
      <c r="J610" s="20"/>
      <c r="K610" s="20"/>
      <c r="L610" s="20"/>
      <c r="M610" s="20"/>
      <c r="N610" s="22"/>
      <c r="O610" s="20"/>
      <c r="P610" s="20"/>
      <c r="Q610" s="20"/>
      <c r="R610" s="20"/>
      <c r="S610" s="20"/>
      <c r="T610" s="20"/>
      <c r="U610" s="20"/>
      <c r="V610" s="20"/>
      <c r="W610" s="21"/>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c r="CL610" s="20"/>
      <c r="CM610" s="20"/>
      <c r="CN610" s="20"/>
      <c r="CO610" s="20"/>
      <c r="CP610" s="20"/>
      <c r="CQ610" s="20"/>
      <c r="CR610" s="20"/>
      <c r="CS610" s="20"/>
      <c r="CT610" s="20"/>
      <c r="CU610" s="20"/>
      <c r="CV610" s="20"/>
      <c r="CW610" s="20"/>
      <c r="CX610" s="20"/>
      <c r="CY610" s="20"/>
      <c r="CZ610" s="20"/>
      <c r="DA610" s="20"/>
      <c r="DB610" s="20"/>
      <c r="DC610" s="20"/>
      <c r="DD610" s="20"/>
      <c r="DE610" s="20"/>
      <c r="DF610" s="20"/>
      <c r="DG610" s="20"/>
      <c r="DH610" s="20"/>
      <c r="DI610" s="20"/>
      <c r="DJ610" s="20"/>
      <c r="DK610" s="20"/>
      <c r="DL610" s="20"/>
      <c r="DM610" s="20"/>
      <c r="DN610" s="20"/>
      <c r="DO610" s="20"/>
      <c r="DP610" s="20"/>
      <c r="DQ610" s="20"/>
      <c r="DR610" s="20"/>
      <c r="DS610" s="20"/>
      <c r="DT610" s="20"/>
    </row>
    <row r="611">
      <c r="A611" s="20"/>
      <c r="B611" s="20"/>
      <c r="C611" s="21"/>
      <c r="D611" s="20"/>
      <c r="E611" s="22"/>
      <c r="F611" s="20"/>
      <c r="G611" s="20"/>
      <c r="H611" s="20"/>
      <c r="I611" s="20"/>
      <c r="J611" s="20"/>
      <c r="K611" s="20"/>
      <c r="L611" s="20"/>
      <c r="M611" s="20"/>
      <c r="N611" s="22"/>
      <c r="O611" s="20"/>
      <c r="P611" s="20"/>
      <c r="Q611" s="20"/>
      <c r="R611" s="20"/>
      <c r="S611" s="20"/>
      <c r="T611" s="20"/>
      <c r="U611" s="20"/>
      <c r="V611" s="20"/>
      <c r="W611" s="21"/>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c r="CL611" s="20"/>
      <c r="CM611" s="20"/>
      <c r="CN611" s="20"/>
      <c r="CO611" s="20"/>
      <c r="CP611" s="20"/>
      <c r="CQ611" s="20"/>
      <c r="CR611" s="20"/>
      <c r="CS611" s="20"/>
      <c r="CT611" s="20"/>
      <c r="CU611" s="20"/>
      <c r="CV611" s="20"/>
      <c r="CW611" s="20"/>
      <c r="CX611" s="20"/>
      <c r="CY611" s="20"/>
      <c r="CZ611" s="20"/>
      <c r="DA611" s="20"/>
      <c r="DB611" s="20"/>
      <c r="DC611" s="20"/>
      <c r="DD611" s="20"/>
      <c r="DE611" s="20"/>
      <c r="DF611" s="20"/>
      <c r="DG611" s="20"/>
      <c r="DH611" s="20"/>
      <c r="DI611" s="20"/>
      <c r="DJ611" s="20"/>
      <c r="DK611" s="20"/>
      <c r="DL611" s="20"/>
      <c r="DM611" s="20"/>
      <c r="DN611" s="20"/>
      <c r="DO611" s="20"/>
      <c r="DP611" s="20"/>
      <c r="DQ611" s="20"/>
      <c r="DR611" s="20"/>
      <c r="DS611" s="20"/>
      <c r="DT611" s="20"/>
    </row>
    <row r="612">
      <c r="A612" s="20"/>
      <c r="B612" s="20"/>
      <c r="C612" s="21"/>
      <c r="D612" s="20"/>
      <c r="E612" s="20"/>
      <c r="F612" s="20"/>
      <c r="G612" s="20"/>
      <c r="H612" s="20"/>
      <c r="I612" s="20"/>
      <c r="J612" s="20"/>
      <c r="K612" s="20"/>
      <c r="L612" s="20"/>
      <c r="M612" s="20"/>
      <c r="N612" s="22"/>
      <c r="O612" s="20"/>
      <c r="P612" s="20"/>
      <c r="Q612" s="20"/>
      <c r="R612" s="20"/>
      <c r="S612" s="20"/>
      <c r="T612" s="20"/>
      <c r="U612" s="20"/>
      <c r="V612" s="20"/>
      <c r="W612" s="21"/>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c r="CL612" s="20"/>
      <c r="CM612" s="20"/>
      <c r="CN612" s="20"/>
      <c r="CO612" s="20"/>
      <c r="CP612" s="20"/>
      <c r="CQ612" s="20"/>
      <c r="CR612" s="20"/>
      <c r="CS612" s="20"/>
      <c r="CT612" s="20"/>
      <c r="CU612" s="20"/>
      <c r="CV612" s="20"/>
      <c r="CW612" s="20"/>
      <c r="CX612" s="20"/>
      <c r="CY612" s="20"/>
      <c r="CZ612" s="20"/>
      <c r="DA612" s="20"/>
      <c r="DB612" s="20"/>
      <c r="DC612" s="20"/>
      <c r="DD612" s="20"/>
      <c r="DE612" s="20"/>
      <c r="DF612" s="20"/>
      <c r="DG612" s="20"/>
      <c r="DH612" s="20"/>
      <c r="DI612" s="20"/>
      <c r="DJ612" s="20"/>
      <c r="DK612" s="20"/>
      <c r="DL612" s="20"/>
      <c r="DM612" s="20"/>
      <c r="DN612" s="20"/>
      <c r="DO612" s="20"/>
      <c r="DP612" s="20"/>
      <c r="DQ612" s="20"/>
      <c r="DR612" s="20"/>
      <c r="DS612" s="20"/>
      <c r="DT612" s="20"/>
    </row>
    <row r="613">
      <c r="A613" s="20"/>
      <c r="B613" s="20"/>
      <c r="C613" s="21"/>
      <c r="D613" s="20"/>
      <c r="E613" s="20"/>
      <c r="F613" s="20"/>
      <c r="G613" s="20"/>
      <c r="H613" s="20"/>
      <c r="I613" s="20"/>
      <c r="J613" s="20"/>
      <c r="K613" s="20"/>
      <c r="L613" s="20"/>
      <c r="M613" s="20"/>
      <c r="N613" s="22"/>
      <c r="O613" s="20"/>
      <c r="P613" s="20"/>
      <c r="Q613" s="20"/>
      <c r="R613" s="20"/>
      <c r="S613" s="20"/>
      <c r="T613" s="20"/>
      <c r="U613" s="20"/>
      <c r="V613" s="20"/>
      <c r="W613" s="21"/>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c r="CL613" s="20"/>
      <c r="CM613" s="20"/>
      <c r="CN613" s="20"/>
      <c r="CO613" s="20"/>
      <c r="CP613" s="20"/>
      <c r="CQ613" s="20"/>
      <c r="CR613" s="20"/>
      <c r="CS613" s="20"/>
      <c r="CT613" s="20"/>
      <c r="CU613" s="20"/>
      <c r="CV613" s="20"/>
      <c r="CW613" s="20"/>
      <c r="CX613" s="20"/>
      <c r="CY613" s="20"/>
      <c r="CZ613" s="20"/>
      <c r="DA613" s="20"/>
      <c r="DB613" s="20"/>
      <c r="DC613" s="20"/>
      <c r="DD613" s="20"/>
      <c r="DE613" s="20"/>
      <c r="DF613" s="20"/>
      <c r="DG613" s="20"/>
      <c r="DH613" s="20"/>
      <c r="DI613" s="20"/>
      <c r="DJ613" s="20"/>
      <c r="DK613" s="20"/>
      <c r="DL613" s="20"/>
      <c r="DM613" s="20"/>
      <c r="DN613" s="20"/>
      <c r="DO613" s="20"/>
      <c r="DP613" s="20"/>
      <c r="DQ613" s="20"/>
      <c r="DR613" s="20"/>
      <c r="DS613" s="20"/>
      <c r="DT613" s="20"/>
    </row>
    <row r="614">
      <c r="A614" s="20"/>
      <c r="B614" s="20"/>
      <c r="C614" s="20"/>
      <c r="D614" s="20"/>
      <c r="E614" s="20"/>
      <c r="F614" s="20"/>
      <c r="G614" s="20"/>
      <c r="H614" s="20"/>
      <c r="I614" s="20"/>
      <c r="J614" s="20"/>
      <c r="K614" s="20"/>
      <c r="L614" s="20"/>
      <c r="M614" s="20"/>
      <c r="N614" s="22"/>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c r="CL614" s="20"/>
      <c r="CM614" s="20"/>
      <c r="CN614" s="20"/>
      <c r="CO614" s="20"/>
      <c r="CP614" s="20"/>
      <c r="CQ614" s="20"/>
      <c r="CR614" s="20"/>
      <c r="CS614" s="20"/>
      <c r="CT614" s="20"/>
      <c r="CU614" s="20"/>
      <c r="CV614" s="20"/>
      <c r="CW614" s="20"/>
      <c r="CX614" s="20"/>
      <c r="CY614" s="20"/>
      <c r="CZ614" s="20"/>
      <c r="DA614" s="20"/>
      <c r="DB614" s="20"/>
      <c r="DC614" s="20"/>
      <c r="DD614" s="20"/>
      <c r="DE614" s="20"/>
      <c r="DF614" s="20"/>
      <c r="DG614" s="20"/>
      <c r="DH614" s="20"/>
      <c r="DI614" s="20"/>
      <c r="DJ614" s="20"/>
      <c r="DK614" s="20"/>
      <c r="DL614" s="20"/>
      <c r="DM614" s="20"/>
      <c r="DN614" s="20"/>
      <c r="DO614" s="20"/>
      <c r="DP614" s="20"/>
      <c r="DQ614" s="20"/>
      <c r="DR614" s="20"/>
      <c r="DS614" s="20"/>
      <c r="DT614" s="20"/>
    </row>
    <row r="615">
      <c r="A615" s="20"/>
      <c r="B615" s="20"/>
      <c r="C615" s="20"/>
      <c r="D615" s="20"/>
      <c r="E615" s="22"/>
      <c r="F615" s="20"/>
      <c r="G615" s="20"/>
      <c r="H615" s="20"/>
      <c r="I615" s="20"/>
      <c r="J615" s="20"/>
      <c r="K615" s="20"/>
      <c r="L615" s="20"/>
      <c r="M615" s="20"/>
      <c r="N615" s="22"/>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c r="CL615" s="20"/>
      <c r="CM615" s="20"/>
      <c r="CN615" s="20"/>
      <c r="CO615" s="20"/>
      <c r="CP615" s="20"/>
      <c r="CQ615" s="20"/>
      <c r="CR615" s="20"/>
      <c r="CS615" s="20"/>
      <c r="CT615" s="20"/>
      <c r="CU615" s="20"/>
      <c r="CV615" s="20"/>
      <c r="CW615" s="20"/>
      <c r="CX615" s="20"/>
      <c r="CY615" s="20"/>
      <c r="CZ615" s="20"/>
      <c r="DA615" s="20"/>
      <c r="DB615" s="20"/>
      <c r="DC615" s="20"/>
      <c r="DD615" s="20"/>
      <c r="DE615" s="20"/>
      <c r="DF615" s="20"/>
      <c r="DG615" s="20"/>
      <c r="DH615" s="20"/>
      <c r="DI615" s="20"/>
      <c r="DJ615" s="20"/>
      <c r="DK615" s="20"/>
      <c r="DL615" s="20"/>
      <c r="DM615" s="20"/>
      <c r="DN615" s="20"/>
      <c r="DO615" s="20"/>
      <c r="DP615" s="20"/>
      <c r="DQ615" s="20"/>
      <c r="DR615" s="20"/>
      <c r="DS615" s="20"/>
      <c r="DT615" s="20"/>
    </row>
    <row r="616">
      <c r="A616" s="20"/>
      <c r="B616" s="20"/>
      <c r="C616" s="21"/>
      <c r="D616" s="20"/>
      <c r="E616" s="20"/>
      <c r="F616" s="20"/>
      <c r="G616" s="20"/>
      <c r="H616" s="20"/>
      <c r="I616" s="20"/>
      <c r="J616" s="20"/>
      <c r="K616" s="20"/>
      <c r="L616" s="20"/>
      <c r="M616" s="20"/>
      <c r="N616" s="22"/>
      <c r="O616" s="20"/>
      <c r="P616" s="20"/>
      <c r="Q616" s="20"/>
      <c r="R616" s="20"/>
      <c r="S616" s="20"/>
      <c r="T616" s="20"/>
      <c r="U616" s="20"/>
      <c r="V616" s="20"/>
      <c r="W616" s="21"/>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c r="CL616" s="20"/>
      <c r="CM616" s="20"/>
      <c r="CN616" s="20"/>
      <c r="CO616" s="20"/>
      <c r="CP616" s="20"/>
      <c r="CQ616" s="20"/>
      <c r="CR616" s="20"/>
      <c r="CS616" s="20"/>
      <c r="CT616" s="20"/>
      <c r="CU616" s="20"/>
      <c r="CV616" s="20"/>
      <c r="CW616" s="20"/>
      <c r="CX616" s="20"/>
      <c r="CY616" s="20"/>
      <c r="CZ616" s="20"/>
      <c r="DA616" s="20"/>
      <c r="DB616" s="20"/>
      <c r="DC616" s="20"/>
      <c r="DD616" s="20"/>
      <c r="DE616" s="20"/>
      <c r="DF616" s="20"/>
      <c r="DG616" s="20"/>
      <c r="DH616" s="20"/>
      <c r="DI616" s="20"/>
      <c r="DJ616" s="20"/>
      <c r="DK616" s="20"/>
      <c r="DL616" s="20"/>
      <c r="DM616" s="20"/>
      <c r="DN616" s="20"/>
      <c r="DO616" s="20"/>
      <c r="DP616" s="20"/>
      <c r="DQ616" s="20"/>
      <c r="DR616" s="20"/>
      <c r="DS616" s="20"/>
      <c r="DT616" s="20"/>
    </row>
    <row r="617">
      <c r="A617" s="20"/>
      <c r="B617" s="20"/>
      <c r="C617" s="20"/>
      <c r="D617" s="20"/>
      <c r="E617" s="22"/>
      <c r="F617" s="20"/>
      <c r="G617" s="20"/>
      <c r="H617" s="20"/>
      <c r="I617" s="20"/>
      <c r="J617" s="20"/>
      <c r="K617" s="20"/>
      <c r="L617" s="20"/>
      <c r="M617" s="20"/>
      <c r="N617" s="22"/>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c r="CL617" s="20"/>
      <c r="CM617" s="20"/>
      <c r="CN617" s="20"/>
      <c r="CO617" s="20"/>
      <c r="CP617" s="20"/>
      <c r="CQ617" s="20"/>
      <c r="CR617" s="20"/>
      <c r="CS617" s="20"/>
      <c r="CT617" s="20"/>
      <c r="CU617" s="20"/>
      <c r="CV617" s="20"/>
      <c r="CW617" s="20"/>
      <c r="CX617" s="20"/>
      <c r="CY617" s="20"/>
      <c r="CZ617" s="20"/>
      <c r="DA617" s="20"/>
      <c r="DB617" s="20"/>
      <c r="DC617" s="20"/>
      <c r="DD617" s="20"/>
      <c r="DE617" s="20"/>
      <c r="DF617" s="20"/>
      <c r="DG617" s="20"/>
      <c r="DH617" s="20"/>
      <c r="DI617" s="20"/>
      <c r="DJ617" s="20"/>
      <c r="DK617" s="20"/>
      <c r="DL617" s="20"/>
      <c r="DM617" s="20"/>
      <c r="DN617" s="20"/>
      <c r="DO617" s="20"/>
      <c r="DP617" s="20"/>
      <c r="DQ617" s="20"/>
      <c r="DR617" s="20"/>
      <c r="DS617" s="20"/>
      <c r="DT617" s="20"/>
    </row>
    <row r="618">
      <c r="A618" s="20"/>
      <c r="B618" s="20"/>
      <c r="C618" s="20"/>
      <c r="D618" s="20"/>
      <c r="E618" s="20"/>
      <c r="F618" s="20"/>
      <c r="G618" s="20"/>
      <c r="H618" s="20"/>
      <c r="I618" s="20"/>
      <c r="J618" s="20"/>
      <c r="K618" s="20"/>
      <c r="L618" s="20"/>
      <c r="M618" s="20"/>
      <c r="N618" s="22"/>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c r="CL618" s="20"/>
      <c r="CM618" s="20"/>
      <c r="CN618" s="20"/>
      <c r="CO618" s="20"/>
      <c r="CP618" s="20"/>
      <c r="CQ618" s="20"/>
      <c r="CR618" s="20"/>
      <c r="CS618" s="20"/>
      <c r="CT618" s="20"/>
      <c r="CU618" s="20"/>
      <c r="CV618" s="20"/>
      <c r="CW618" s="20"/>
      <c r="CX618" s="20"/>
      <c r="CY618" s="20"/>
      <c r="CZ618" s="20"/>
      <c r="DA618" s="20"/>
      <c r="DB618" s="20"/>
      <c r="DC618" s="20"/>
      <c r="DD618" s="20"/>
      <c r="DE618" s="20"/>
      <c r="DF618" s="20"/>
      <c r="DG618" s="20"/>
      <c r="DH618" s="20"/>
      <c r="DI618" s="20"/>
      <c r="DJ618" s="20"/>
      <c r="DK618" s="20"/>
      <c r="DL618" s="20"/>
      <c r="DM618" s="20"/>
      <c r="DN618" s="20"/>
      <c r="DO618" s="20"/>
      <c r="DP618" s="20"/>
      <c r="DQ618" s="20"/>
      <c r="DR618" s="20"/>
      <c r="DS618" s="20"/>
      <c r="DT618" s="20"/>
    </row>
    <row r="619">
      <c r="A619" s="20"/>
      <c r="B619" s="20"/>
      <c r="C619" s="20"/>
      <c r="D619" s="20"/>
      <c r="E619" s="20"/>
      <c r="F619" s="20"/>
      <c r="G619" s="20"/>
      <c r="H619" s="20"/>
      <c r="I619" s="20"/>
      <c r="J619" s="20"/>
      <c r="K619" s="20"/>
      <c r="L619" s="20"/>
      <c r="M619" s="20"/>
      <c r="N619" s="22"/>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c r="CL619" s="20"/>
      <c r="CM619" s="20"/>
      <c r="CN619" s="20"/>
      <c r="CO619" s="20"/>
      <c r="CP619" s="20"/>
      <c r="CQ619" s="20"/>
      <c r="CR619" s="20"/>
      <c r="CS619" s="20"/>
      <c r="CT619" s="20"/>
      <c r="CU619" s="20"/>
      <c r="CV619" s="20"/>
      <c r="CW619" s="20"/>
      <c r="CX619" s="20"/>
      <c r="CY619" s="20"/>
      <c r="CZ619" s="20"/>
      <c r="DA619" s="20"/>
      <c r="DB619" s="20"/>
      <c r="DC619" s="20"/>
      <c r="DD619" s="20"/>
      <c r="DE619" s="20"/>
      <c r="DF619" s="20"/>
      <c r="DG619" s="20"/>
      <c r="DH619" s="20"/>
      <c r="DI619" s="20"/>
      <c r="DJ619" s="20"/>
      <c r="DK619" s="20"/>
      <c r="DL619" s="20"/>
      <c r="DM619" s="20"/>
      <c r="DN619" s="20"/>
      <c r="DO619" s="20"/>
      <c r="DP619" s="20"/>
      <c r="DQ619" s="20"/>
      <c r="DR619" s="20"/>
      <c r="DS619" s="20"/>
      <c r="DT619" s="20"/>
    </row>
    <row r="620">
      <c r="A620" s="20"/>
      <c r="B620" s="20"/>
      <c r="C620" s="20"/>
      <c r="D620" s="20"/>
      <c r="E620" s="20"/>
      <c r="F620" s="20"/>
      <c r="G620" s="20"/>
      <c r="H620" s="20"/>
      <c r="I620" s="20"/>
      <c r="J620" s="20"/>
      <c r="K620" s="20"/>
      <c r="L620" s="20"/>
      <c r="M620" s="20"/>
      <c r="N620" s="22"/>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c r="CL620" s="20"/>
      <c r="CM620" s="20"/>
      <c r="CN620" s="20"/>
      <c r="CO620" s="20"/>
      <c r="CP620" s="20"/>
      <c r="CQ620" s="20"/>
      <c r="CR620" s="20"/>
      <c r="CS620" s="20"/>
      <c r="CT620" s="20"/>
      <c r="CU620" s="20"/>
      <c r="CV620" s="20"/>
      <c r="CW620" s="20"/>
      <c r="CX620" s="20"/>
      <c r="CY620" s="20"/>
      <c r="CZ620" s="20"/>
      <c r="DA620" s="20"/>
      <c r="DB620" s="20"/>
      <c r="DC620" s="20"/>
      <c r="DD620" s="20"/>
      <c r="DE620" s="20"/>
      <c r="DF620" s="20"/>
      <c r="DG620" s="20"/>
      <c r="DH620" s="20"/>
      <c r="DI620" s="20"/>
      <c r="DJ620" s="20"/>
      <c r="DK620" s="20"/>
      <c r="DL620" s="20"/>
      <c r="DM620" s="20"/>
      <c r="DN620" s="20"/>
      <c r="DO620" s="20"/>
      <c r="DP620" s="20"/>
      <c r="DQ620" s="20"/>
      <c r="DR620" s="20"/>
      <c r="DS620" s="20"/>
      <c r="DT620" s="20"/>
    </row>
    <row r="621">
      <c r="A621" s="20"/>
      <c r="B621" s="20"/>
      <c r="C621" s="20"/>
      <c r="D621" s="20"/>
      <c r="E621" s="20"/>
      <c r="F621" s="20"/>
      <c r="G621" s="20"/>
      <c r="H621" s="20"/>
      <c r="I621" s="20"/>
      <c r="J621" s="20"/>
      <c r="K621" s="20"/>
      <c r="L621" s="20"/>
      <c r="M621" s="20"/>
      <c r="N621" s="22"/>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c r="CL621" s="20"/>
      <c r="CM621" s="20"/>
      <c r="CN621" s="20"/>
      <c r="CO621" s="20"/>
      <c r="CP621" s="20"/>
      <c r="CQ621" s="20"/>
      <c r="CR621" s="20"/>
      <c r="CS621" s="20"/>
      <c r="CT621" s="20"/>
      <c r="CU621" s="20"/>
      <c r="CV621" s="20"/>
      <c r="CW621" s="20"/>
      <c r="CX621" s="20"/>
      <c r="CY621" s="20"/>
      <c r="CZ621" s="20"/>
      <c r="DA621" s="20"/>
      <c r="DB621" s="20"/>
      <c r="DC621" s="20"/>
      <c r="DD621" s="20"/>
      <c r="DE621" s="20"/>
      <c r="DF621" s="20"/>
      <c r="DG621" s="20"/>
      <c r="DH621" s="20"/>
      <c r="DI621" s="20"/>
      <c r="DJ621" s="20"/>
      <c r="DK621" s="20"/>
      <c r="DL621" s="20"/>
      <c r="DM621" s="20"/>
      <c r="DN621" s="20"/>
      <c r="DO621" s="20"/>
      <c r="DP621" s="20"/>
      <c r="DQ621" s="20"/>
      <c r="DR621" s="20"/>
      <c r="DS621" s="20"/>
      <c r="DT621" s="20"/>
    </row>
    <row r="622">
      <c r="A622" s="20"/>
      <c r="B622" s="20"/>
      <c r="C622" s="20"/>
      <c r="D622" s="20"/>
      <c r="E622" s="20"/>
      <c r="F622" s="20"/>
      <c r="G622" s="20"/>
      <c r="H622" s="20"/>
      <c r="I622" s="20"/>
      <c r="J622" s="20"/>
      <c r="K622" s="20"/>
      <c r="L622" s="20"/>
      <c r="M622" s="20"/>
      <c r="N622" s="22"/>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c r="CL622" s="20"/>
      <c r="CM622" s="20"/>
      <c r="CN622" s="20"/>
      <c r="CO622" s="20"/>
      <c r="CP622" s="20"/>
      <c r="CQ622" s="20"/>
      <c r="CR622" s="20"/>
      <c r="CS622" s="20"/>
      <c r="CT622" s="20"/>
      <c r="CU622" s="20"/>
      <c r="CV622" s="20"/>
      <c r="CW622" s="20"/>
      <c r="CX622" s="20"/>
      <c r="CY622" s="20"/>
      <c r="CZ622" s="20"/>
      <c r="DA622" s="20"/>
      <c r="DB622" s="20"/>
      <c r="DC622" s="20"/>
      <c r="DD622" s="20"/>
      <c r="DE622" s="20"/>
      <c r="DF622" s="20"/>
      <c r="DG622" s="20"/>
      <c r="DH622" s="20"/>
      <c r="DI622" s="20"/>
      <c r="DJ622" s="20"/>
      <c r="DK622" s="20"/>
      <c r="DL622" s="20"/>
      <c r="DM622" s="20"/>
      <c r="DN622" s="20"/>
    </row>
    <row r="623">
      <c r="A623" s="20"/>
      <c r="B623" s="20"/>
      <c r="C623" s="20"/>
      <c r="D623" s="20"/>
      <c r="E623" s="20"/>
      <c r="F623" s="20"/>
      <c r="G623" s="20"/>
      <c r="H623" s="20"/>
      <c r="I623" s="20"/>
      <c r="J623" s="20"/>
      <c r="K623" s="20"/>
      <c r="L623" s="20"/>
      <c r="M623" s="20"/>
      <c r="N623" s="22"/>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c r="CL623" s="20"/>
      <c r="CM623" s="20"/>
      <c r="CN623" s="20"/>
      <c r="CO623" s="20"/>
      <c r="CP623" s="20"/>
      <c r="CQ623" s="20"/>
      <c r="CR623" s="20"/>
      <c r="CS623" s="20"/>
      <c r="CT623" s="20"/>
      <c r="CU623" s="20"/>
      <c r="CV623" s="20"/>
      <c r="CW623" s="20"/>
      <c r="CX623" s="20"/>
      <c r="CY623" s="20"/>
      <c r="CZ623" s="20"/>
      <c r="DA623" s="20"/>
      <c r="DB623" s="20"/>
      <c r="DC623" s="20"/>
      <c r="DD623" s="20"/>
      <c r="DE623" s="20"/>
      <c r="DF623" s="20"/>
      <c r="DG623" s="20"/>
      <c r="DH623" s="20"/>
      <c r="DI623" s="20"/>
      <c r="DJ623" s="20"/>
      <c r="DK623" s="20"/>
      <c r="DL623" s="20"/>
      <c r="DM623" s="20"/>
      <c r="DN623" s="20"/>
    </row>
    <row r="624">
      <c r="A624" s="20"/>
      <c r="B624" s="20"/>
      <c r="C624" s="20"/>
      <c r="D624" s="20"/>
      <c r="E624" s="20"/>
      <c r="F624" s="20"/>
      <c r="G624" s="20"/>
      <c r="H624" s="20"/>
      <c r="I624" s="20"/>
      <c r="J624" s="20"/>
      <c r="K624" s="20"/>
      <c r="L624" s="20"/>
      <c r="M624" s="20"/>
      <c r="N624" s="22"/>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c r="CL624" s="20"/>
      <c r="CM624" s="20"/>
      <c r="CN624" s="20"/>
      <c r="CO624" s="20"/>
      <c r="CP624" s="20"/>
      <c r="CQ624" s="20"/>
      <c r="CR624" s="20"/>
      <c r="CS624" s="20"/>
      <c r="CT624" s="20"/>
      <c r="CU624" s="20"/>
      <c r="CV624" s="20"/>
      <c r="CW624" s="20"/>
      <c r="CX624" s="20"/>
      <c r="CY624" s="20"/>
      <c r="CZ624" s="20"/>
      <c r="DA624" s="20"/>
      <c r="DB624" s="20"/>
      <c r="DC624" s="20"/>
      <c r="DD624" s="20"/>
      <c r="DE624" s="20"/>
      <c r="DF624" s="20"/>
      <c r="DG624" s="20"/>
      <c r="DH624" s="20"/>
      <c r="DI624" s="20"/>
      <c r="DJ624" s="20"/>
      <c r="DK624" s="20"/>
      <c r="DL624" s="20"/>
      <c r="DM624" s="20"/>
      <c r="DN624" s="20"/>
    </row>
    <row r="625">
      <c r="A625" s="20"/>
      <c r="B625" s="20"/>
      <c r="C625" s="20"/>
      <c r="D625" s="20"/>
      <c r="E625" s="20"/>
      <c r="F625" s="20"/>
      <c r="G625" s="20"/>
      <c r="H625" s="20"/>
      <c r="I625" s="20"/>
      <c r="J625" s="20"/>
      <c r="K625" s="20"/>
      <c r="L625" s="20"/>
      <c r="M625" s="20"/>
      <c r="N625" s="22"/>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c r="CL625" s="20"/>
      <c r="CM625" s="20"/>
      <c r="CN625" s="20"/>
      <c r="CO625" s="20"/>
      <c r="CP625" s="20"/>
      <c r="CQ625" s="20"/>
      <c r="CR625" s="20"/>
      <c r="CS625" s="20"/>
      <c r="CT625" s="20"/>
      <c r="CU625" s="20"/>
      <c r="CV625" s="20"/>
      <c r="CW625" s="20"/>
      <c r="CX625" s="20"/>
      <c r="CY625" s="20"/>
      <c r="CZ625" s="20"/>
      <c r="DA625" s="20"/>
      <c r="DB625" s="20"/>
      <c r="DC625" s="20"/>
      <c r="DD625" s="20"/>
      <c r="DE625" s="20"/>
      <c r="DF625" s="20"/>
      <c r="DG625" s="20"/>
      <c r="DH625" s="20"/>
      <c r="DI625" s="20"/>
      <c r="DJ625" s="20"/>
      <c r="DK625" s="20"/>
      <c r="DL625" s="20"/>
      <c r="DM625" s="20"/>
      <c r="DN625" s="20"/>
    </row>
    <row r="626">
      <c r="A626" s="20"/>
      <c r="B626" s="20"/>
      <c r="C626" s="20"/>
      <c r="D626" s="20"/>
      <c r="E626" s="20"/>
      <c r="F626" s="20"/>
      <c r="G626" s="20"/>
      <c r="H626" s="20"/>
      <c r="I626" s="20"/>
      <c r="J626" s="20"/>
      <c r="K626" s="20"/>
      <c r="L626" s="20"/>
      <c r="M626" s="20"/>
      <c r="N626" s="22"/>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c r="CL626" s="20"/>
      <c r="CM626" s="20"/>
      <c r="CN626" s="20"/>
      <c r="CO626" s="20"/>
      <c r="CP626" s="20"/>
      <c r="CQ626" s="20"/>
      <c r="CR626" s="20"/>
      <c r="CS626" s="20"/>
      <c r="CT626" s="20"/>
      <c r="CU626" s="20"/>
      <c r="CV626" s="20"/>
      <c r="CW626" s="20"/>
      <c r="CX626" s="20"/>
      <c r="CY626" s="20"/>
      <c r="CZ626" s="20"/>
      <c r="DA626" s="20"/>
      <c r="DB626" s="20"/>
      <c r="DC626" s="20"/>
      <c r="DD626" s="20"/>
      <c r="DE626" s="20"/>
      <c r="DF626" s="20"/>
      <c r="DG626" s="20"/>
      <c r="DH626" s="20"/>
      <c r="DI626" s="20"/>
      <c r="DJ626" s="20"/>
      <c r="DK626" s="20"/>
      <c r="DL626" s="20"/>
      <c r="DM626" s="20"/>
      <c r="DN626" s="20"/>
    </row>
    <row r="627">
      <c r="A627" s="20"/>
      <c r="B627" s="20"/>
      <c r="C627" s="20"/>
      <c r="D627" s="20"/>
      <c r="E627" s="20"/>
      <c r="F627" s="20"/>
      <c r="G627" s="20"/>
      <c r="H627" s="20"/>
      <c r="I627" s="20"/>
      <c r="J627" s="20"/>
      <c r="K627" s="20"/>
      <c r="L627" s="20"/>
      <c r="M627" s="20"/>
      <c r="N627" s="22"/>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c r="CL627" s="20"/>
      <c r="CM627" s="20"/>
      <c r="CN627" s="20"/>
      <c r="CO627" s="20"/>
      <c r="CP627" s="20"/>
      <c r="CQ627" s="20"/>
      <c r="CR627" s="20"/>
      <c r="CS627" s="20"/>
      <c r="CT627" s="20"/>
      <c r="CU627" s="20"/>
      <c r="CV627" s="20"/>
      <c r="CW627" s="20"/>
      <c r="CX627" s="20"/>
      <c r="CY627" s="20"/>
      <c r="CZ627" s="20"/>
      <c r="DA627" s="20"/>
      <c r="DB627" s="20"/>
      <c r="DC627" s="20"/>
      <c r="DD627" s="20"/>
      <c r="DE627" s="20"/>
      <c r="DF627" s="20"/>
      <c r="DG627" s="20"/>
      <c r="DH627" s="20"/>
      <c r="DI627" s="20"/>
      <c r="DJ627" s="20"/>
      <c r="DK627" s="20"/>
      <c r="DL627" s="20"/>
      <c r="DM627" s="20"/>
      <c r="DN627" s="20"/>
    </row>
    <row r="628">
      <c r="A628" s="20"/>
      <c r="B628" s="20"/>
      <c r="C628" s="20"/>
      <c r="D628" s="20"/>
      <c r="E628" s="22"/>
      <c r="F628" s="20"/>
      <c r="G628" s="20"/>
      <c r="H628" s="20"/>
      <c r="I628" s="20"/>
      <c r="J628" s="20"/>
      <c r="K628" s="20"/>
      <c r="L628" s="20"/>
      <c r="M628" s="20"/>
      <c r="N628" s="22"/>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c r="CL628" s="20"/>
      <c r="CM628" s="20"/>
      <c r="CN628" s="20"/>
      <c r="CO628" s="20"/>
      <c r="CP628" s="20"/>
      <c r="CQ628" s="20"/>
      <c r="CR628" s="20"/>
      <c r="CS628" s="20"/>
      <c r="CT628" s="20"/>
      <c r="CU628" s="20"/>
      <c r="CV628" s="20"/>
      <c r="CW628" s="20"/>
      <c r="CX628" s="20"/>
      <c r="CY628" s="20"/>
      <c r="CZ628" s="20"/>
      <c r="DA628" s="20"/>
      <c r="DB628" s="20"/>
      <c r="DC628" s="20"/>
      <c r="DD628" s="20"/>
      <c r="DE628" s="20"/>
      <c r="DF628" s="20"/>
      <c r="DG628" s="20"/>
      <c r="DH628" s="20"/>
      <c r="DI628" s="20"/>
      <c r="DJ628" s="20"/>
      <c r="DK628" s="20"/>
      <c r="DL628" s="20"/>
      <c r="DM628" s="20"/>
      <c r="DN628" s="20"/>
    </row>
    <row r="629">
      <c r="A629" s="20"/>
      <c r="B629" s="20"/>
      <c r="C629" s="20"/>
      <c r="D629" s="20"/>
      <c r="E629" s="20"/>
      <c r="F629" s="20"/>
      <c r="G629" s="20"/>
      <c r="H629" s="20"/>
      <c r="I629" s="20"/>
      <c r="J629" s="20"/>
      <c r="K629" s="20"/>
      <c r="L629" s="20"/>
      <c r="M629" s="20"/>
      <c r="N629" s="22"/>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c r="CL629" s="20"/>
      <c r="CM629" s="20"/>
      <c r="CN629" s="20"/>
      <c r="CO629" s="20"/>
      <c r="CP629" s="20"/>
      <c r="CQ629" s="20"/>
      <c r="CR629" s="20"/>
      <c r="CS629" s="20"/>
      <c r="CT629" s="20"/>
      <c r="CU629" s="20"/>
      <c r="CV629" s="20"/>
      <c r="CW629" s="20"/>
      <c r="CX629" s="20"/>
      <c r="CY629" s="20"/>
      <c r="CZ629" s="20"/>
      <c r="DA629" s="20"/>
      <c r="DB629" s="20"/>
      <c r="DC629" s="20"/>
      <c r="DD629" s="20"/>
      <c r="DE629" s="20"/>
      <c r="DF629" s="20"/>
      <c r="DG629" s="20"/>
      <c r="DH629" s="20"/>
      <c r="DI629" s="20"/>
      <c r="DJ629" s="20"/>
      <c r="DK629" s="20"/>
      <c r="DL629" s="20"/>
      <c r="DM629" s="20"/>
      <c r="DN629" s="20"/>
    </row>
    <row r="630">
      <c r="A630" s="20"/>
      <c r="B630" s="20"/>
      <c r="C630" s="20"/>
      <c r="D630" s="20"/>
      <c r="E630" s="20"/>
      <c r="F630" s="20"/>
      <c r="G630" s="20"/>
      <c r="H630" s="20"/>
      <c r="I630" s="20"/>
      <c r="J630" s="20"/>
      <c r="K630" s="20"/>
      <c r="L630" s="20"/>
      <c r="M630" s="20"/>
      <c r="N630" s="22"/>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c r="DA630" s="20"/>
      <c r="DB630" s="20"/>
      <c r="DC630" s="20"/>
      <c r="DD630" s="20"/>
      <c r="DE630" s="20"/>
      <c r="DF630" s="20"/>
      <c r="DG630" s="20"/>
      <c r="DH630" s="20"/>
      <c r="DI630" s="20"/>
      <c r="DJ630" s="20"/>
      <c r="DK630" s="20"/>
      <c r="DL630" s="20"/>
      <c r="DM630" s="20"/>
      <c r="DN630" s="20"/>
    </row>
    <row r="631">
      <c r="A631" s="20"/>
      <c r="B631" s="20"/>
      <c r="C631" s="20"/>
      <c r="D631" s="20"/>
      <c r="E631" s="20"/>
      <c r="F631" s="20"/>
      <c r="G631" s="20"/>
      <c r="H631" s="20"/>
      <c r="I631" s="20"/>
      <c r="J631" s="20"/>
      <c r="K631" s="20"/>
      <c r="L631" s="20"/>
      <c r="M631" s="20"/>
      <c r="N631" s="22"/>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c r="CL631" s="20"/>
      <c r="CM631" s="20"/>
      <c r="CN631" s="20"/>
      <c r="CO631" s="20"/>
      <c r="CP631" s="20"/>
      <c r="CQ631" s="20"/>
      <c r="CR631" s="20"/>
      <c r="CS631" s="20"/>
      <c r="CT631" s="20"/>
      <c r="CU631" s="20"/>
      <c r="CV631" s="20"/>
      <c r="CW631" s="20"/>
      <c r="CX631" s="20"/>
      <c r="CY631" s="20"/>
      <c r="CZ631" s="20"/>
      <c r="DA631" s="20"/>
      <c r="DB631" s="20"/>
      <c r="DC631" s="20"/>
      <c r="DD631" s="20"/>
      <c r="DE631" s="20"/>
      <c r="DF631" s="20"/>
      <c r="DG631" s="20"/>
      <c r="DH631" s="20"/>
      <c r="DI631" s="20"/>
      <c r="DJ631" s="20"/>
      <c r="DK631" s="20"/>
      <c r="DL631" s="20"/>
      <c r="DM631" s="20"/>
      <c r="DN631" s="20"/>
    </row>
    <row r="632">
      <c r="A632" s="20"/>
      <c r="B632" s="20"/>
      <c r="C632" s="20"/>
      <c r="D632" s="20"/>
      <c r="E632" s="20"/>
      <c r="F632" s="20"/>
      <c r="G632" s="20"/>
      <c r="H632" s="20"/>
      <c r="I632" s="20"/>
      <c r="J632" s="20"/>
      <c r="K632" s="20"/>
      <c r="L632" s="20"/>
      <c r="M632" s="20"/>
      <c r="N632" s="22"/>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c r="CL632" s="20"/>
      <c r="CM632" s="20"/>
      <c r="CN632" s="20"/>
      <c r="CO632" s="20"/>
      <c r="CP632" s="20"/>
      <c r="CQ632" s="20"/>
      <c r="CR632" s="20"/>
      <c r="CS632" s="20"/>
      <c r="CT632" s="20"/>
      <c r="CU632" s="20"/>
      <c r="CV632" s="20"/>
      <c r="CW632" s="20"/>
      <c r="CX632" s="20"/>
      <c r="CY632" s="20"/>
      <c r="CZ632" s="20"/>
      <c r="DA632" s="20"/>
      <c r="DB632" s="20"/>
      <c r="DC632" s="20"/>
      <c r="DD632" s="20"/>
      <c r="DE632" s="20"/>
      <c r="DF632" s="20"/>
      <c r="DG632" s="20"/>
      <c r="DH632" s="20"/>
      <c r="DI632" s="20"/>
      <c r="DJ632" s="20"/>
      <c r="DK632" s="20"/>
      <c r="DL632" s="20"/>
      <c r="DM632" s="20"/>
      <c r="DN632" s="20"/>
    </row>
    <row r="633">
      <c r="A633" s="20"/>
      <c r="B633" s="20"/>
      <c r="C633" s="20"/>
      <c r="D633" s="20"/>
      <c r="E633" s="20"/>
      <c r="F633" s="20"/>
      <c r="G633" s="20"/>
      <c r="H633" s="20"/>
      <c r="I633" s="20"/>
      <c r="J633" s="20"/>
      <c r="K633" s="20"/>
      <c r="L633" s="20"/>
      <c r="M633" s="20"/>
      <c r="N633" s="22"/>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c r="CL633" s="20"/>
      <c r="CM633" s="20"/>
      <c r="CN633" s="20"/>
      <c r="CO633" s="20"/>
      <c r="CP633" s="20"/>
      <c r="CQ633" s="20"/>
      <c r="CR633" s="20"/>
      <c r="CS633" s="20"/>
      <c r="CT633" s="20"/>
      <c r="CU633" s="20"/>
      <c r="CV633" s="20"/>
      <c r="CW633" s="20"/>
      <c r="CX633" s="20"/>
      <c r="CY633" s="20"/>
      <c r="CZ633" s="20"/>
      <c r="DA633" s="20"/>
      <c r="DB633" s="20"/>
      <c r="DC633" s="20"/>
      <c r="DD633" s="20"/>
      <c r="DE633" s="20"/>
      <c r="DF633" s="20"/>
      <c r="DG633" s="20"/>
      <c r="DH633" s="20"/>
      <c r="DI633" s="20"/>
      <c r="DJ633" s="20"/>
      <c r="DK633" s="20"/>
      <c r="DL633" s="20"/>
      <c r="DM633" s="20"/>
      <c r="DN633" s="20"/>
    </row>
    <row r="634">
      <c r="A634" s="20"/>
      <c r="B634" s="20"/>
      <c r="C634" s="20"/>
      <c r="D634" s="20"/>
      <c r="E634" s="20"/>
      <c r="F634" s="20"/>
      <c r="G634" s="20"/>
      <c r="H634" s="20"/>
      <c r="I634" s="20"/>
      <c r="J634" s="20"/>
      <c r="K634" s="20"/>
      <c r="L634" s="20"/>
      <c r="M634" s="20"/>
      <c r="N634" s="22"/>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c r="CL634" s="20"/>
      <c r="CM634" s="20"/>
      <c r="CN634" s="20"/>
      <c r="CO634" s="20"/>
      <c r="CP634" s="20"/>
      <c r="CQ634" s="20"/>
      <c r="CR634" s="20"/>
      <c r="CS634" s="20"/>
      <c r="CT634" s="20"/>
      <c r="CU634" s="20"/>
      <c r="CV634" s="20"/>
      <c r="CW634" s="20"/>
      <c r="CX634" s="20"/>
      <c r="CY634" s="20"/>
      <c r="CZ634" s="20"/>
      <c r="DA634" s="20"/>
      <c r="DB634" s="20"/>
      <c r="DC634" s="20"/>
      <c r="DD634" s="20"/>
      <c r="DE634" s="20"/>
      <c r="DF634" s="20"/>
      <c r="DG634" s="20"/>
      <c r="DH634" s="20"/>
      <c r="DI634" s="20"/>
      <c r="DJ634" s="20"/>
      <c r="DK634" s="20"/>
      <c r="DL634" s="20"/>
      <c r="DM634" s="20"/>
      <c r="DN634" s="20"/>
    </row>
    <row r="635">
      <c r="A635" s="20"/>
      <c r="B635" s="20"/>
      <c r="C635" s="20"/>
      <c r="D635" s="20"/>
      <c r="E635" s="20"/>
      <c r="F635" s="20"/>
      <c r="G635" s="20"/>
      <c r="H635" s="20"/>
      <c r="I635" s="20"/>
      <c r="J635" s="20"/>
      <c r="K635" s="20"/>
      <c r="L635" s="20"/>
      <c r="M635" s="20"/>
      <c r="N635" s="22"/>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c r="CL635" s="20"/>
      <c r="CM635" s="20"/>
      <c r="CN635" s="20"/>
      <c r="CO635" s="20"/>
      <c r="CP635" s="20"/>
      <c r="CQ635" s="20"/>
      <c r="CR635" s="20"/>
      <c r="CS635" s="20"/>
      <c r="CT635" s="20"/>
      <c r="CU635" s="20"/>
      <c r="CV635" s="20"/>
      <c r="CW635" s="20"/>
      <c r="CX635" s="20"/>
      <c r="CY635" s="20"/>
      <c r="CZ635" s="20"/>
      <c r="DA635" s="20"/>
      <c r="DB635" s="20"/>
      <c r="DC635" s="20"/>
      <c r="DD635" s="20"/>
      <c r="DE635" s="20"/>
      <c r="DF635" s="20"/>
      <c r="DG635" s="20"/>
      <c r="DH635" s="20"/>
      <c r="DI635" s="20"/>
      <c r="DJ635" s="20"/>
      <c r="DK635" s="20"/>
      <c r="DL635" s="20"/>
      <c r="DM635" s="20"/>
      <c r="DN635" s="20"/>
    </row>
    <row r="636">
      <c r="A636" s="20"/>
      <c r="B636" s="20"/>
      <c r="C636" s="21"/>
      <c r="D636" s="20"/>
      <c r="E636" s="20"/>
      <c r="F636" s="20"/>
      <c r="G636" s="20"/>
      <c r="H636" s="20"/>
      <c r="I636" s="20"/>
      <c r="J636" s="20"/>
      <c r="K636" s="20"/>
      <c r="L636" s="20"/>
      <c r="M636" s="20"/>
      <c r="N636" s="22"/>
      <c r="O636" s="20"/>
      <c r="P636" s="20"/>
      <c r="Q636" s="20"/>
      <c r="R636" s="20"/>
      <c r="S636" s="20"/>
      <c r="T636" s="20"/>
      <c r="U636" s="20"/>
      <c r="V636" s="20"/>
      <c r="W636" s="21"/>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c r="CL636" s="20"/>
      <c r="CM636" s="20"/>
      <c r="CN636" s="20"/>
      <c r="CO636" s="20"/>
      <c r="CP636" s="20"/>
      <c r="CQ636" s="20"/>
      <c r="CR636" s="20"/>
      <c r="CS636" s="20"/>
      <c r="CT636" s="20"/>
      <c r="CU636" s="20"/>
      <c r="CV636" s="20"/>
      <c r="CW636" s="20"/>
      <c r="CX636" s="20"/>
      <c r="CY636" s="20"/>
      <c r="CZ636" s="20"/>
      <c r="DA636" s="20"/>
      <c r="DB636" s="20"/>
      <c r="DC636" s="20"/>
      <c r="DD636" s="20"/>
      <c r="DE636" s="20"/>
      <c r="DF636" s="20"/>
      <c r="DG636" s="20"/>
      <c r="DH636" s="20"/>
      <c r="DI636" s="20"/>
      <c r="DJ636" s="20"/>
      <c r="DK636" s="20"/>
      <c r="DL636" s="20"/>
      <c r="DM636" s="20"/>
      <c r="DN636" s="20"/>
    </row>
    <row r="637">
      <c r="A637" s="20"/>
      <c r="B637" s="20"/>
      <c r="C637" s="21"/>
      <c r="D637" s="20"/>
      <c r="E637" s="20"/>
      <c r="F637" s="20"/>
      <c r="G637" s="20"/>
      <c r="H637" s="20"/>
      <c r="I637" s="20"/>
      <c r="J637" s="20"/>
      <c r="K637" s="20"/>
      <c r="L637" s="20"/>
      <c r="M637" s="20"/>
      <c r="N637" s="22"/>
      <c r="O637" s="20"/>
      <c r="P637" s="20"/>
      <c r="Q637" s="20"/>
      <c r="R637" s="20"/>
      <c r="S637" s="20"/>
      <c r="T637" s="20"/>
      <c r="U637" s="20"/>
      <c r="V637" s="20"/>
      <c r="W637" s="21"/>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c r="CM637" s="20"/>
      <c r="CN637" s="20"/>
      <c r="CO637" s="20"/>
      <c r="CP637" s="20"/>
      <c r="CQ637" s="20"/>
      <c r="CR637" s="20"/>
      <c r="CS637" s="20"/>
      <c r="CT637" s="20"/>
      <c r="CU637" s="20"/>
      <c r="CV637" s="20"/>
      <c r="CW637" s="20"/>
      <c r="CX637" s="20"/>
      <c r="CY637" s="20"/>
      <c r="CZ637" s="20"/>
      <c r="DA637" s="20"/>
      <c r="DB637" s="20"/>
      <c r="DC637" s="20"/>
      <c r="DD637" s="20"/>
      <c r="DE637" s="20"/>
      <c r="DF637" s="20"/>
      <c r="DG637" s="20"/>
      <c r="DH637" s="20"/>
      <c r="DI637" s="20"/>
      <c r="DJ637" s="20"/>
      <c r="DK637" s="20"/>
      <c r="DL637" s="20"/>
      <c r="DM637" s="20"/>
      <c r="DN637" s="20"/>
    </row>
    <row r="638">
      <c r="A638" s="20"/>
      <c r="B638" s="20"/>
      <c r="C638" s="21"/>
      <c r="D638" s="20"/>
      <c r="E638" s="20"/>
      <c r="F638" s="20"/>
      <c r="G638" s="20"/>
      <c r="H638" s="20"/>
      <c r="I638" s="20"/>
      <c r="J638" s="20"/>
      <c r="K638" s="20"/>
      <c r="L638" s="20"/>
      <c r="M638" s="20"/>
      <c r="N638" s="22"/>
      <c r="O638" s="20"/>
      <c r="P638" s="20"/>
      <c r="Q638" s="20"/>
      <c r="R638" s="20"/>
      <c r="S638" s="20"/>
      <c r="T638" s="20"/>
      <c r="U638" s="20"/>
      <c r="V638" s="20"/>
      <c r="W638" s="21"/>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c r="CL638" s="20"/>
      <c r="CM638" s="20"/>
      <c r="CN638" s="20"/>
      <c r="CO638" s="20"/>
      <c r="CP638" s="20"/>
      <c r="CQ638" s="20"/>
      <c r="CR638" s="20"/>
      <c r="CS638" s="20"/>
      <c r="CT638" s="20"/>
      <c r="CU638" s="20"/>
      <c r="CV638" s="20"/>
      <c r="CW638" s="20"/>
      <c r="CX638" s="20"/>
      <c r="CY638" s="20"/>
      <c r="CZ638" s="20"/>
      <c r="DA638" s="20"/>
      <c r="DB638" s="20"/>
      <c r="DC638" s="20"/>
      <c r="DD638" s="20"/>
      <c r="DE638" s="20"/>
      <c r="DF638" s="20"/>
      <c r="DG638" s="20"/>
      <c r="DH638" s="20"/>
      <c r="DI638" s="20"/>
      <c r="DJ638" s="20"/>
      <c r="DK638" s="20"/>
      <c r="DL638" s="20"/>
      <c r="DM638" s="20"/>
      <c r="DN638" s="20"/>
    </row>
    <row r="639">
      <c r="A639" s="20"/>
      <c r="B639" s="20"/>
      <c r="C639" s="20"/>
      <c r="D639" s="20"/>
      <c r="E639" s="22"/>
      <c r="F639" s="20"/>
      <c r="G639" s="20"/>
      <c r="H639" s="20"/>
      <c r="I639" s="20"/>
      <c r="J639" s="20"/>
      <c r="K639" s="20"/>
      <c r="L639" s="20"/>
      <c r="M639" s="20"/>
      <c r="N639" s="22"/>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c r="CL639" s="20"/>
      <c r="CM639" s="20"/>
      <c r="CN639" s="20"/>
      <c r="CO639" s="20"/>
      <c r="CP639" s="20"/>
      <c r="CQ639" s="20"/>
      <c r="CR639" s="20"/>
      <c r="CS639" s="20"/>
      <c r="CT639" s="20"/>
      <c r="CU639" s="20"/>
      <c r="CV639" s="20"/>
      <c r="CW639" s="20"/>
      <c r="CX639" s="20"/>
      <c r="CY639" s="20"/>
      <c r="CZ639" s="20"/>
      <c r="DA639" s="20"/>
      <c r="DB639" s="20"/>
      <c r="DC639" s="20"/>
      <c r="DD639" s="20"/>
      <c r="DE639" s="20"/>
      <c r="DF639" s="20"/>
      <c r="DG639" s="20"/>
      <c r="DH639" s="20"/>
      <c r="DI639" s="20"/>
      <c r="DJ639" s="20"/>
      <c r="DK639" s="20"/>
      <c r="DL639" s="20"/>
      <c r="DM639" s="20"/>
      <c r="DN639" s="20"/>
    </row>
    <row r="640">
      <c r="A640" s="20"/>
      <c r="B640" s="20"/>
      <c r="C640" s="20"/>
      <c r="D640" s="20"/>
      <c r="E640" s="20"/>
      <c r="F640" s="20"/>
      <c r="G640" s="20"/>
      <c r="H640" s="20"/>
      <c r="I640" s="20"/>
      <c r="J640" s="20"/>
      <c r="K640" s="20"/>
      <c r="L640" s="20"/>
      <c r="M640" s="20"/>
      <c r="N640" s="22"/>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c r="CL640" s="20"/>
      <c r="CM640" s="20"/>
      <c r="CN640" s="20"/>
      <c r="CO640" s="20"/>
      <c r="CP640" s="20"/>
      <c r="CQ640" s="20"/>
      <c r="CR640" s="20"/>
      <c r="CS640" s="20"/>
      <c r="CT640" s="20"/>
      <c r="CU640" s="20"/>
      <c r="CV640" s="20"/>
      <c r="CW640" s="20"/>
      <c r="CX640" s="20"/>
      <c r="CY640" s="20"/>
      <c r="CZ640" s="20"/>
      <c r="DA640" s="20"/>
      <c r="DB640" s="20"/>
      <c r="DC640" s="20"/>
      <c r="DD640" s="20"/>
      <c r="DE640" s="20"/>
      <c r="DF640" s="20"/>
      <c r="DG640" s="20"/>
      <c r="DH640" s="20"/>
      <c r="DI640" s="20"/>
      <c r="DJ640" s="20"/>
      <c r="DK640" s="20"/>
      <c r="DL640" s="20"/>
      <c r="DM640" s="20"/>
      <c r="DN640" s="20"/>
    </row>
    <row r="641">
      <c r="A641" s="20"/>
      <c r="B641" s="20"/>
      <c r="C641" s="20"/>
      <c r="D641" s="20"/>
      <c r="E641" s="22"/>
      <c r="F641" s="20"/>
      <c r="G641" s="20"/>
      <c r="H641" s="20"/>
      <c r="I641" s="20"/>
      <c r="J641" s="20"/>
      <c r="K641" s="20"/>
      <c r="L641" s="20"/>
      <c r="M641" s="20"/>
      <c r="N641" s="22"/>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c r="CL641" s="20"/>
      <c r="CM641" s="20"/>
      <c r="CN641" s="20"/>
      <c r="CO641" s="20"/>
      <c r="CP641" s="20"/>
      <c r="CQ641" s="20"/>
      <c r="CR641" s="20"/>
      <c r="CS641" s="20"/>
      <c r="CT641" s="20"/>
      <c r="CU641" s="20"/>
      <c r="CV641" s="20"/>
      <c r="CW641" s="20"/>
      <c r="CX641" s="20"/>
      <c r="CY641" s="20"/>
      <c r="CZ641" s="20"/>
      <c r="DA641" s="20"/>
      <c r="DB641" s="20"/>
      <c r="DC641" s="20"/>
      <c r="DD641" s="20"/>
      <c r="DE641" s="20"/>
      <c r="DF641" s="20"/>
      <c r="DG641" s="20"/>
      <c r="DH641" s="20"/>
      <c r="DI641" s="20"/>
      <c r="DJ641" s="20"/>
      <c r="DK641" s="20"/>
      <c r="DL641" s="20"/>
      <c r="DM641" s="20"/>
      <c r="DN641" s="20"/>
    </row>
    <row r="642">
      <c r="A642" s="20"/>
      <c r="B642" s="20"/>
      <c r="C642" s="20"/>
      <c r="D642" s="20"/>
      <c r="E642" s="20"/>
      <c r="F642" s="20"/>
      <c r="G642" s="20"/>
      <c r="H642" s="20"/>
      <c r="I642" s="20"/>
      <c r="J642" s="20"/>
      <c r="K642" s="20"/>
      <c r="L642" s="20"/>
      <c r="M642" s="20"/>
      <c r="N642" s="22"/>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c r="CL642" s="20"/>
      <c r="CM642" s="20"/>
      <c r="CN642" s="20"/>
      <c r="CO642" s="20"/>
      <c r="CP642" s="20"/>
      <c r="CQ642" s="20"/>
      <c r="CR642" s="20"/>
      <c r="CS642" s="20"/>
      <c r="CT642" s="20"/>
      <c r="CU642" s="20"/>
      <c r="CV642" s="20"/>
      <c r="CW642" s="20"/>
      <c r="CX642" s="20"/>
      <c r="CY642" s="20"/>
      <c r="CZ642" s="20"/>
      <c r="DA642" s="20"/>
      <c r="DB642" s="20"/>
      <c r="DC642" s="20"/>
      <c r="DD642" s="20"/>
      <c r="DE642" s="20"/>
      <c r="DF642" s="20"/>
      <c r="DG642" s="20"/>
      <c r="DH642" s="20"/>
      <c r="DI642" s="20"/>
      <c r="DJ642" s="20"/>
      <c r="DK642" s="20"/>
      <c r="DL642" s="20"/>
      <c r="DM642" s="20"/>
      <c r="DN642" s="20"/>
    </row>
    <row r="643">
      <c r="A643" s="20"/>
      <c r="B643" s="20"/>
      <c r="C643" s="20"/>
      <c r="D643" s="20"/>
      <c r="E643" s="20"/>
      <c r="F643" s="20"/>
      <c r="G643" s="20"/>
      <c r="H643" s="20"/>
      <c r="I643" s="20"/>
      <c r="J643" s="20"/>
      <c r="K643" s="20"/>
      <c r="L643" s="20"/>
      <c r="M643" s="20"/>
      <c r="N643" s="22"/>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c r="CL643" s="20"/>
      <c r="CM643" s="20"/>
      <c r="CN643" s="20"/>
      <c r="CO643" s="20"/>
      <c r="CP643" s="20"/>
      <c r="CQ643" s="20"/>
      <c r="CR643" s="20"/>
      <c r="CS643" s="20"/>
      <c r="CT643" s="20"/>
      <c r="CU643" s="20"/>
      <c r="CV643" s="20"/>
      <c r="CW643" s="20"/>
      <c r="CX643" s="20"/>
      <c r="CY643" s="20"/>
      <c r="CZ643" s="20"/>
      <c r="DA643" s="20"/>
      <c r="DB643" s="20"/>
      <c r="DC643" s="20"/>
      <c r="DD643" s="20"/>
      <c r="DE643" s="20"/>
      <c r="DF643" s="20"/>
      <c r="DG643" s="20"/>
      <c r="DH643" s="20"/>
      <c r="DI643" s="20"/>
      <c r="DJ643" s="20"/>
      <c r="DK643" s="20"/>
      <c r="DL643" s="20"/>
      <c r="DM643" s="20"/>
      <c r="DN643" s="20"/>
    </row>
    <row r="644">
      <c r="A644" s="20"/>
      <c r="B644" s="20"/>
      <c r="C644" s="20"/>
      <c r="D644" s="20"/>
      <c r="E644" s="20"/>
      <c r="F644" s="20"/>
      <c r="G644" s="20"/>
      <c r="H644" s="20"/>
      <c r="I644" s="20"/>
      <c r="J644" s="20"/>
      <c r="K644" s="20"/>
      <c r="L644" s="20"/>
      <c r="M644" s="20"/>
      <c r="N644" s="22"/>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c r="CL644" s="20"/>
      <c r="CM644" s="20"/>
      <c r="CN644" s="20"/>
      <c r="CO644" s="20"/>
      <c r="CP644" s="20"/>
      <c r="CQ644" s="20"/>
      <c r="CR644" s="20"/>
      <c r="CS644" s="20"/>
      <c r="CT644" s="20"/>
      <c r="CU644" s="20"/>
      <c r="CV644" s="20"/>
      <c r="CW644" s="20"/>
      <c r="CX644" s="20"/>
      <c r="CY644" s="20"/>
      <c r="CZ644" s="20"/>
      <c r="DA644" s="20"/>
      <c r="DB644" s="20"/>
      <c r="DC644" s="20"/>
      <c r="DD644" s="20"/>
      <c r="DE644" s="20"/>
      <c r="DF644" s="20"/>
      <c r="DG644" s="20"/>
      <c r="DH644" s="20"/>
      <c r="DI644" s="20"/>
      <c r="DJ644" s="20"/>
      <c r="DK644" s="20"/>
      <c r="DL644" s="20"/>
      <c r="DM644" s="20"/>
      <c r="DN644" s="20"/>
    </row>
    <row r="645">
      <c r="A645" s="20"/>
      <c r="B645" s="20"/>
      <c r="C645" s="20"/>
      <c r="D645" s="20"/>
      <c r="E645" s="20"/>
      <c r="F645" s="20"/>
      <c r="G645" s="20"/>
      <c r="H645" s="20"/>
      <c r="I645" s="20"/>
      <c r="J645" s="20"/>
      <c r="K645" s="20"/>
      <c r="L645" s="20"/>
      <c r="M645" s="20"/>
      <c r="N645" s="22"/>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c r="CL645" s="20"/>
      <c r="CM645" s="20"/>
      <c r="CN645" s="20"/>
      <c r="CO645" s="20"/>
      <c r="CP645" s="20"/>
      <c r="CQ645" s="20"/>
      <c r="CR645" s="20"/>
      <c r="CS645" s="20"/>
      <c r="CT645" s="20"/>
      <c r="CU645" s="20"/>
      <c r="CV645" s="20"/>
      <c r="CW645" s="20"/>
      <c r="CX645" s="20"/>
      <c r="CY645" s="20"/>
      <c r="CZ645" s="20"/>
      <c r="DA645" s="20"/>
      <c r="DB645" s="20"/>
      <c r="DC645" s="20"/>
      <c r="DD645" s="20"/>
      <c r="DE645" s="20"/>
      <c r="DF645" s="20"/>
      <c r="DG645" s="20"/>
      <c r="DH645" s="20"/>
      <c r="DI645" s="20"/>
      <c r="DJ645" s="20"/>
      <c r="DK645" s="20"/>
      <c r="DL645" s="20"/>
      <c r="DM645" s="20"/>
      <c r="DN645" s="20"/>
    </row>
    <row r="646">
      <c r="A646" s="20"/>
      <c r="B646" s="20"/>
      <c r="C646" s="20"/>
      <c r="D646" s="20"/>
      <c r="E646" s="20"/>
      <c r="F646" s="20"/>
      <c r="G646" s="20"/>
      <c r="H646" s="20"/>
      <c r="I646" s="20"/>
      <c r="J646" s="20"/>
      <c r="K646" s="20"/>
      <c r="L646" s="20"/>
      <c r="M646" s="20"/>
      <c r="N646" s="22"/>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c r="CL646" s="20"/>
      <c r="CM646" s="20"/>
      <c r="CN646" s="20"/>
      <c r="CO646" s="20"/>
      <c r="CP646" s="20"/>
      <c r="CQ646" s="20"/>
      <c r="CR646" s="20"/>
      <c r="CS646" s="20"/>
      <c r="CT646" s="20"/>
      <c r="CU646" s="20"/>
      <c r="CV646" s="20"/>
      <c r="CW646" s="20"/>
      <c r="CX646" s="20"/>
      <c r="CY646" s="20"/>
      <c r="CZ646" s="20"/>
      <c r="DA646" s="20"/>
      <c r="DB646" s="20"/>
      <c r="DC646" s="20"/>
      <c r="DD646" s="20"/>
      <c r="DE646" s="20"/>
      <c r="DF646" s="20"/>
      <c r="DG646" s="20"/>
      <c r="DH646" s="20"/>
      <c r="DI646" s="20"/>
      <c r="DJ646" s="20"/>
      <c r="DK646" s="20"/>
      <c r="DL646" s="20"/>
      <c r="DM646" s="20"/>
      <c r="DN646" s="20"/>
    </row>
    <row r="647">
      <c r="A647" s="20"/>
      <c r="B647" s="20"/>
      <c r="C647" s="20"/>
      <c r="D647" s="20"/>
      <c r="E647" s="20"/>
      <c r="F647" s="20"/>
      <c r="G647" s="20"/>
      <c r="H647" s="20"/>
      <c r="I647" s="20"/>
      <c r="J647" s="20"/>
      <c r="K647" s="20"/>
      <c r="L647" s="20"/>
      <c r="M647" s="20"/>
      <c r="N647" s="22"/>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c r="CL647" s="20"/>
      <c r="CM647" s="20"/>
      <c r="CN647" s="20"/>
      <c r="CO647" s="20"/>
      <c r="CP647" s="20"/>
      <c r="CQ647" s="20"/>
      <c r="CR647" s="20"/>
      <c r="CS647" s="20"/>
      <c r="CT647" s="20"/>
      <c r="CU647" s="20"/>
      <c r="CV647" s="20"/>
      <c r="CW647" s="20"/>
      <c r="CX647" s="20"/>
      <c r="CY647" s="20"/>
      <c r="CZ647" s="20"/>
      <c r="DA647" s="20"/>
      <c r="DB647" s="20"/>
      <c r="DC647" s="20"/>
      <c r="DD647" s="20"/>
      <c r="DE647" s="20"/>
      <c r="DF647" s="20"/>
      <c r="DG647" s="20"/>
      <c r="DH647" s="20"/>
      <c r="DI647" s="20"/>
      <c r="DJ647" s="20"/>
      <c r="DK647" s="20"/>
      <c r="DL647" s="20"/>
      <c r="DM647" s="20"/>
      <c r="DN647" s="20"/>
    </row>
    <row r="648">
      <c r="A648" s="20"/>
      <c r="B648" s="20"/>
      <c r="C648" s="20"/>
      <c r="D648" s="20"/>
      <c r="E648" s="20"/>
      <c r="F648" s="20"/>
      <c r="G648" s="20"/>
      <c r="H648" s="20"/>
      <c r="I648" s="20"/>
      <c r="J648" s="20"/>
      <c r="K648" s="20"/>
      <c r="L648" s="20"/>
      <c r="M648" s="20"/>
      <c r="N648" s="22"/>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c r="CL648" s="20"/>
      <c r="CM648" s="20"/>
      <c r="CN648" s="20"/>
      <c r="CO648" s="20"/>
      <c r="CP648" s="20"/>
      <c r="CQ648" s="20"/>
      <c r="CR648" s="20"/>
      <c r="CS648" s="20"/>
      <c r="CT648" s="20"/>
      <c r="CU648" s="20"/>
      <c r="CV648" s="20"/>
      <c r="CW648" s="20"/>
      <c r="CX648" s="20"/>
      <c r="CY648" s="20"/>
      <c r="CZ648" s="20"/>
      <c r="DA648" s="20"/>
      <c r="DB648" s="20"/>
      <c r="DC648" s="20"/>
      <c r="DD648" s="20"/>
      <c r="DE648" s="20"/>
      <c r="DF648" s="20"/>
      <c r="DG648" s="20"/>
      <c r="DH648" s="20"/>
      <c r="DI648" s="20"/>
      <c r="DJ648" s="20"/>
      <c r="DK648" s="20"/>
      <c r="DL648" s="20"/>
      <c r="DM648" s="20"/>
      <c r="DN648" s="20"/>
    </row>
    <row r="649">
      <c r="A649" s="20"/>
      <c r="B649" s="20"/>
      <c r="C649" s="20"/>
      <c r="D649" s="20"/>
      <c r="E649" s="20"/>
      <c r="F649" s="20"/>
      <c r="G649" s="20"/>
      <c r="H649" s="20"/>
      <c r="I649" s="20"/>
      <c r="J649" s="20"/>
      <c r="K649" s="20"/>
      <c r="L649" s="20"/>
      <c r="M649" s="20"/>
      <c r="N649" s="22"/>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c r="CL649" s="20"/>
      <c r="CM649" s="20"/>
      <c r="CN649" s="20"/>
      <c r="CO649" s="20"/>
      <c r="CP649" s="20"/>
      <c r="CQ649" s="20"/>
      <c r="CR649" s="20"/>
      <c r="CS649" s="20"/>
      <c r="CT649" s="20"/>
      <c r="CU649" s="20"/>
      <c r="CV649" s="20"/>
      <c r="CW649" s="20"/>
      <c r="CX649" s="20"/>
      <c r="CY649" s="20"/>
      <c r="CZ649" s="20"/>
      <c r="DA649" s="20"/>
      <c r="DB649" s="20"/>
      <c r="DC649" s="20"/>
      <c r="DD649" s="20"/>
      <c r="DE649" s="20"/>
      <c r="DF649" s="20"/>
      <c r="DG649" s="20"/>
      <c r="DH649" s="20"/>
      <c r="DI649" s="20"/>
      <c r="DJ649" s="20"/>
      <c r="DK649" s="20"/>
      <c r="DL649" s="20"/>
      <c r="DM649" s="20"/>
      <c r="DN649" s="20"/>
    </row>
    <row r="650">
      <c r="A650" s="20"/>
      <c r="B650" s="20"/>
      <c r="C650" s="20"/>
      <c r="D650" s="20"/>
      <c r="E650" s="20"/>
      <c r="F650" s="20"/>
      <c r="G650" s="20"/>
      <c r="H650" s="20"/>
      <c r="I650" s="20"/>
      <c r="J650" s="20"/>
      <c r="K650" s="20"/>
      <c r="L650" s="20"/>
      <c r="M650" s="20"/>
      <c r="N650" s="22"/>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c r="CL650" s="20"/>
      <c r="CM650" s="20"/>
      <c r="CN650" s="20"/>
      <c r="CO650" s="20"/>
      <c r="CP650" s="20"/>
      <c r="CQ650" s="20"/>
      <c r="CR650" s="20"/>
      <c r="CS650" s="20"/>
      <c r="CT650" s="20"/>
      <c r="CU650" s="20"/>
      <c r="CV650" s="20"/>
      <c r="CW650" s="20"/>
      <c r="CX650" s="20"/>
      <c r="CY650" s="20"/>
      <c r="CZ650" s="20"/>
      <c r="DA650" s="20"/>
      <c r="DB650" s="20"/>
      <c r="DC650" s="20"/>
      <c r="DD650" s="20"/>
      <c r="DE650" s="20"/>
      <c r="DF650" s="20"/>
      <c r="DG650" s="20"/>
      <c r="DH650" s="20"/>
      <c r="DI650" s="20"/>
      <c r="DJ650" s="20"/>
      <c r="DK650" s="20"/>
      <c r="DL650" s="20"/>
      <c r="DM650" s="20"/>
      <c r="DN650" s="20"/>
    </row>
    <row r="651">
      <c r="A651" s="20"/>
      <c r="B651" s="20"/>
      <c r="C651" s="20"/>
      <c r="D651" s="20"/>
      <c r="E651" s="20"/>
      <c r="F651" s="20"/>
      <c r="G651" s="20"/>
      <c r="H651" s="20"/>
      <c r="I651" s="20"/>
      <c r="J651" s="20"/>
      <c r="K651" s="20"/>
      <c r="L651" s="20"/>
      <c r="M651" s="20"/>
      <c r="N651" s="22"/>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c r="CL651" s="20"/>
      <c r="CM651" s="20"/>
      <c r="CN651" s="20"/>
      <c r="CO651" s="20"/>
      <c r="CP651" s="20"/>
      <c r="CQ651" s="20"/>
      <c r="CR651" s="20"/>
      <c r="CS651" s="20"/>
      <c r="CT651" s="20"/>
      <c r="CU651" s="20"/>
      <c r="CV651" s="20"/>
      <c r="CW651" s="20"/>
      <c r="CX651" s="20"/>
      <c r="CY651" s="20"/>
      <c r="CZ651" s="20"/>
      <c r="DA651" s="20"/>
      <c r="DB651" s="20"/>
      <c r="DC651" s="20"/>
      <c r="DD651" s="20"/>
      <c r="DE651" s="20"/>
      <c r="DF651" s="20"/>
      <c r="DG651" s="20"/>
      <c r="DH651" s="20"/>
      <c r="DI651" s="20"/>
      <c r="DJ651" s="20"/>
      <c r="DK651" s="20"/>
      <c r="DL651" s="20"/>
      <c r="DM651" s="20"/>
      <c r="DN651" s="20"/>
    </row>
    <row r="652">
      <c r="A652" s="20"/>
      <c r="B652" s="20"/>
      <c r="C652" s="20"/>
      <c r="D652" s="20"/>
      <c r="E652" s="20"/>
      <c r="F652" s="20"/>
      <c r="G652" s="20"/>
      <c r="H652" s="20"/>
      <c r="I652" s="20"/>
      <c r="J652" s="20"/>
      <c r="K652" s="20"/>
      <c r="L652" s="20"/>
      <c r="M652" s="20"/>
      <c r="N652" s="22"/>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c r="CL652" s="20"/>
      <c r="CM652" s="20"/>
      <c r="CN652" s="20"/>
      <c r="CO652" s="20"/>
      <c r="CP652" s="20"/>
      <c r="CQ652" s="20"/>
      <c r="CR652" s="20"/>
      <c r="CS652" s="20"/>
      <c r="CT652" s="20"/>
      <c r="CU652" s="20"/>
      <c r="CV652" s="20"/>
      <c r="CW652" s="20"/>
      <c r="CX652" s="20"/>
      <c r="CY652" s="20"/>
      <c r="CZ652" s="20"/>
      <c r="DA652" s="20"/>
      <c r="DB652" s="20"/>
      <c r="DC652" s="20"/>
      <c r="DD652" s="20"/>
      <c r="DE652" s="20"/>
      <c r="DF652" s="20"/>
      <c r="DG652" s="20"/>
      <c r="DH652" s="20"/>
      <c r="DI652" s="20"/>
      <c r="DJ652" s="20"/>
      <c r="DK652" s="20"/>
      <c r="DL652" s="20"/>
      <c r="DM652" s="20"/>
      <c r="DN652" s="20"/>
    </row>
    <row r="653">
      <c r="A653" s="20"/>
      <c r="B653" s="20"/>
      <c r="C653" s="20"/>
      <c r="D653" s="20"/>
      <c r="E653" s="20"/>
      <c r="F653" s="20"/>
      <c r="G653" s="20"/>
      <c r="H653" s="20"/>
      <c r="I653" s="20"/>
      <c r="J653" s="20"/>
      <c r="K653" s="20"/>
      <c r="L653" s="20"/>
      <c r="M653" s="20"/>
      <c r="N653" s="22"/>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c r="CL653" s="20"/>
      <c r="CM653" s="20"/>
      <c r="CN653" s="20"/>
      <c r="CO653" s="20"/>
      <c r="CP653" s="20"/>
      <c r="CQ653" s="20"/>
      <c r="CR653" s="20"/>
      <c r="CS653" s="20"/>
      <c r="CT653" s="20"/>
      <c r="CU653" s="20"/>
      <c r="CV653" s="20"/>
      <c r="CW653" s="20"/>
      <c r="CX653" s="20"/>
      <c r="CY653" s="20"/>
      <c r="CZ653" s="20"/>
      <c r="DA653" s="20"/>
      <c r="DB653" s="20"/>
      <c r="DC653" s="20"/>
      <c r="DD653" s="20"/>
      <c r="DE653" s="20"/>
      <c r="DF653" s="20"/>
      <c r="DG653" s="20"/>
      <c r="DH653" s="20"/>
      <c r="DI653" s="20"/>
      <c r="DJ653" s="20"/>
      <c r="DK653" s="20"/>
      <c r="DL653" s="20"/>
      <c r="DM653" s="20"/>
      <c r="DN653" s="20"/>
    </row>
    <row r="654">
      <c r="A654" s="20"/>
      <c r="B654" s="20"/>
      <c r="C654" s="20"/>
      <c r="D654" s="20"/>
      <c r="E654" s="20"/>
      <c r="F654" s="20"/>
      <c r="G654" s="20"/>
      <c r="H654" s="20"/>
      <c r="I654" s="20"/>
      <c r="J654" s="20"/>
      <c r="K654" s="20"/>
      <c r="L654" s="20"/>
      <c r="M654" s="20"/>
      <c r="N654" s="22"/>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c r="CL654" s="20"/>
      <c r="CM654" s="20"/>
      <c r="CN654" s="20"/>
      <c r="CO654" s="20"/>
      <c r="CP654" s="20"/>
      <c r="CQ654" s="20"/>
      <c r="CR654" s="20"/>
      <c r="CS654" s="20"/>
      <c r="CT654" s="20"/>
      <c r="CU654" s="20"/>
      <c r="CV654" s="20"/>
      <c r="CW654" s="20"/>
      <c r="CX654" s="20"/>
      <c r="CY654" s="20"/>
      <c r="CZ654" s="20"/>
      <c r="DA654" s="20"/>
      <c r="DB654" s="20"/>
      <c r="DC654" s="20"/>
      <c r="DD654" s="20"/>
      <c r="DE654" s="20"/>
      <c r="DF654" s="20"/>
      <c r="DG654" s="20"/>
      <c r="DH654" s="20"/>
      <c r="DI654" s="20"/>
      <c r="DJ654" s="20"/>
      <c r="DK654" s="20"/>
      <c r="DL654" s="20"/>
      <c r="DM654" s="20"/>
      <c r="DN654" s="20"/>
    </row>
    <row r="655">
      <c r="A655" s="20"/>
      <c r="B655" s="20"/>
      <c r="C655" s="20"/>
      <c r="D655" s="20"/>
      <c r="E655" s="20"/>
      <c r="F655" s="20"/>
      <c r="G655" s="20"/>
      <c r="H655" s="20"/>
      <c r="I655" s="20"/>
      <c r="J655" s="20"/>
      <c r="K655" s="20"/>
      <c r="L655" s="20"/>
      <c r="M655" s="20"/>
      <c r="N655" s="22"/>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c r="CL655" s="20"/>
      <c r="CM655" s="20"/>
      <c r="CN655" s="20"/>
      <c r="CO655" s="20"/>
      <c r="CP655" s="20"/>
      <c r="CQ655" s="20"/>
      <c r="CR655" s="20"/>
      <c r="CS655" s="20"/>
      <c r="CT655" s="20"/>
      <c r="CU655" s="20"/>
      <c r="CV655" s="20"/>
      <c r="CW655" s="20"/>
      <c r="CX655" s="20"/>
      <c r="CY655" s="20"/>
      <c r="CZ655" s="20"/>
      <c r="DA655" s="20"/>
      <c r="DB655" s="20"/>
      <c r="DC655" s="20"/>
      <c r="DD655" s="20"/>
      <c r="DE655" s="20"/>
      <c r="DF655" s="20"/>
      <c r="DG655" s="20"/>
      <c r="DH655" s="20"/>
      <c r="DI655" s="20"/>
      <c r="DJ655" s="20"/>
      <c r="DK655" s="20"/>
      <c r="DL655" s="20"/>
      <c r="DM655" s="20"/>
      <c r="DN655" s="20"/>
    </row>
    <row r="656">
      <c r="A656" s="20"/>
      <c r="B656" s="20"/>
      <c r="C656" s="20"/>
      <c r="D656" s="20"/>
      <c r="E656" s="20"/>
      <c r="F656" s="20"/>
      <c r="G656" s="20"/>
      <c r="H656" s="20"/>
      <c r="I656" s="20"/>
      <c r="J656" s="20"/>
      <c r="K656" s="20"/>
      <c r="L656" s="20"/>
      <c r="M656" s="20"/>
      <c r="N656" s="22"/>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c r="CL656" s="20"/>
      <c r="CM656" s="20"/>
      <c r="CN656" s="20"/>
      <c r="CO656" s="20"/>
      <c r="CP656" s="20"/>
      <c r="CQ656" s="20"/>
      <c r="CR656" s="20"/>
      <c r="CS656" s="20"/>
      <c r="CT656" s="20"/>
      <c r="CU656" s="20"/>
      <c r="CV656" s="20"/>
      <c r="CW656" s="20"/>
      <c r="CX656" s="20"/>
      <c r="CY656" s="20"/>
      <c r="CZ656" s="20"/>
      <c r="DA656" s="20"/>
      <c r="DB656" s="20"/>
      <c r="DC656" s="20"/>
      <c r="DD656" s="20"/>
      <c r="DE656" s="20"/>
      <c r="DF656" s="20"/>
      <c r="DG656" s="20"/>
      <c r="DH656" s="20"/>
      <c r="DI656" s="20"/>
      <c r="DJ656" s="20"/>
      <c r="DK656" s="20"/>
      <c r="DL656" s="20"/>
      <c r="DM656" s="20"/>
      <c r="DN656" s="20"/>
    </row>
    <row r="657">
      <c r="A657" s="20"/>
      <c r="B657" s="20"/>
      <c r="C657" s="20"/>
      <c r="D657" s="20"/>
      <c r="E657" s="20"/>
      <c r="F657" s="20"/>
      <c r="G657" s="20"/>
      <c r="H657" s="20"/>
      <c r="I657" s="20"/>
      <c r="J657" s="20"/>
      <c r="K657" s="20"/>
      <c r="L657" s="20"/>
      <c r="M657" s="20"/>
      <c r="N657" s="22"/>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c r="CL657" s="20"/>
      <c r="CM657" s="20"/>
      <c r="CN657" s="20"/>
      <c r="CO657" s="20"/>
      <c r="CP657" s="20"/>
      <c r="CQ657" s="20"/>
      <c r="CR657" s="20"/>
      <c r="CS657" s="20"/>
      <c r="CT657" s="20"/>
      <c r="CU657" s="20"/>
      <c r="CV657" s="20"/>
      <c r="CW657" s="20"/>
      <c r="CX657" s="20"/>
      <c r="CY657" s="20"/>
      <c r="CZ657" s="20"/>
      <c r="DA657" s="20"/>
      <c r="DB657" s="20"/>
      <c r="DC657" s="20"/>
      <c r="DD657" s="20"/>
      <c r="DE657" s="20"/>
      <c r="DF657" s="20"/>
      <c r="DG657" s="20"/>
      <c r="DH657" s="20"/>
      <c r="DI657" s="20"/>
      <c r="DJ657" s="20"/>
      <c r="DK657" s="20"/>
      <c r="DL657" s="20"/>
      <c r="DM657" s="20"/>
      <c r="DN657" s="20"/>
    </row>
    <row r="658">
      <c r="A658" s="20"/>
      <c r="B658" s="20"/>
      <c r="C658" s="20"/>
      <c r="D658" s="20"/>
      <c r="E658" s="20"/>
      <c r="F658" s="20"/>
      <c r="G658" s="20"/>
      <c r="H658" s="20"/>
      <c r="I658" s="20"/>
      <c r="J658" s="20"/>
      <c r="K658" s="20"/>
      <c r="L658" s="20"/>
      <c r="M658" s="20"/>
      <c r="N658" s="22"/>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c r="CL658" s="20"/>
      <c r="CM658" s="20"/>
      <c r="CN658" s="20"/>
      <c r="CO658" s="20"/>
      <c r="CP658" s="20"/>
      <c r="CQ658" s="20"/>
      <c r="CR658" s="20"/>
      <c r="CS658" s="20"/>
      <c r="CT658" s="20"/>
      <c r="CU658" s="20"/>
      <c r="CV658" s="20"/>
      <c r="CW658" s="20"/>
      <c r="CX658" s="20"/>
      <c r="CY658" s="20"/>
      <c r="CZ658" s="20"/>
      <c r="DA658" s="20"/>
      <c r="DB658" s="20"/>
      <c r="DC658" s="20"/>
      <c r="DD658" s="20"/>
      <c r="DE658" s="20"/>
      <c r="DF658" s="20"/>
      <c r="DG658" s="20"/>
      <c r="DH658" s="20"/>
      <c r="DI658" s="20"/>
      <c r="DJ658" s="20"/>
      <c r="DK658" s="20"/>
      <c r="DL658" s="20"/>
      <c r="DM658" s="20"/>
      <c r="DN658" s="20"/>
    </row>
    <row r="659">
      <c r="A659" s="20"/>
      <c r="B659" s="20"/>
      <c r="C659" s="20"/>
      <c r="D659" s="20"/>
      <c r="E659" s="22"/>
      <c r="F659" s="20"/>
      <c r="G659" s="20"/>
      <c r="H659" s="20"/>
      <c r="I659" s="20"/>
      <c r="J659" s="20"/>
      <c r="K659" s="20"/>
      <c r="L659" s="20"/>
      <c r="M659" s="20"/>
      <c r="N659" s="22"/>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c r="CL659" s="20"/>
      <c r="CM659" s="20"/>
      <c r="CN659" s="20"/>
      <c r="CO659" s="20"/>
      <c r="CP659" s="20"/>
      <c r="CQ659" s="20"/>
      <c r="CR659" s="20"/>
      <c r="CS659" s="20"/>
      <c r="CT659" s="20"/>
      <c r="CU659" s="20"/>
      <c r="CV659" s="20"/>
      <c r="CW659" s="20"/>
      <c r="CX659" s="20"/>
      <c r="CY659" s="20"/>
      <c r="CZ659" s="20"/>
      <c r="DA659" s="20"/>
      <c r="DB659" s="20"/>
      <c r="DC659" s="20"/>
      <c r="DD659" s="20"/>
      <c r="DE659" s="20"/>
      <c r="DF659" s="20"/>
      <c r="DG659" s="20"/>
      <c r="DH659" s="20"/>
      <c r="DI659" s="20"/>
      <c r="DJ659" s="20"/>
      <c r="DK659" s="20"/>
      <c r="DL659" s="20"/>
      <c r="DM659" s="20"/>
      <c r="DN659" s="20"/>
    </row>
    <row r="660">
      <c r="A660" s="20"/>
      <c r="B660" s="20"/>
      <c r="C660" s="21"/>
      <c r="D660" s="20"/>
      <c r="E660" s="20"/>
      <c r="F660" s="20"/>
      <c r="G660" s="20"/>
      <c r="H660" s="20"/>
      <c r="I660" s="20"/>
      <c r="J660" s="20"/>
      <c r="K660" s="20"/>
      <c r="L660" s="20"/>
      <c r="M660" s="20"/>
      <c r="N660" s="22"/>
      <c r="O660" s="20"/>
      <c r="P660" s="20"/>
      <c r="Q660" s="20"/>
      <c r="R660" s="20"/>
      <c r="S660" s="20"/>
      <c r="T660" s="20"/>
      <c r="U660" s="20"/>
      <c r="V660" s="20"/>
      <c r="W660" s="21"/>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c r="CL660" s="20"/>
      <c r="CM660" s="20"/>
      <c r="CN660" s="20"/>
      <c r="CO660" s="20"/>
      <c r="CP660" s="20"/>
      <c r="CQ660" s="20"/>
      <c r="CR660" s="20"/>
      <c r="CS660" s="20"/>
      <c r="CT660" s="20"/>
      <c r="CU660" s="20"/>
      <c r="CV660" s="20"/>
      <c r="CW660" s="20"/>
      <c r="CX660" s="20"/>
      <c r="CY660" s="20"/>
      <c r="CZ660" s="20"/>
      <c r="DA660" s="20"/>
      <c r="DB660" s="20"/>
      <c r="DC660" s="20"/>
      <c r="DD660" s="20"/>
      <c r="DE660" s="20"/>
      <c r="DF660" s="20"/>
      <c r="DG660" s="20"/>
      <c r="DH660" s="20"/>
      <c r="DI660" s="20"/>
      <c r="DJ660" s="20"/>
      <c r="DK660" s="20"/>
      <c r="DL660" s="20"/>
      <c r="DM660" s="20"/>
      <c r="DN660" s="20"/>
    </row>
    <row r="661">
      <c r="A661" s="20"/>
      <c r="B661" s="20"/>
      <c r="C661" s="20"/>
      <c r="D661" s="20"/>
      <c r="E661" s="20"/>
      <c r="F661" s="20"/>
      <c r="G661" s="20"/>
      <c r="H661" s="20"/>
      <c r="I661" s="20"/>
      <c r="J661" s="20"/>
      <c r="K661" s="20"/>
      <c r="L661" s="20"/>
      <c r="M661" s="20"/>
      <c r="N661" s="22"/>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c r="CL661" s="20"/>
      <c r="CM661" s="20"/>
      <c r="CN661" s="20"/>
      <c r="CO661" s="20"/>
      <c r="CP661" s="20"/>
      <c r="CQ661" s="20"/>
      <c r="CR661" s="20"/>
      <c r="CS661" s="20"/>
      <c r="CT661" s="20"/>
      <c r="CU661" s="20"/>
      <c r="CV661" s="20"/>
      <c r="CW661" s="20"/>
      <c r="CX661" s="20"/>
      <c r="CY661" s="20"/>
      <c r="CZ661" s="20"/>
      <c r="DA661" s="20"/>
      <c r="DB661" s="20"/>
      <c r="DC661" s="20"/>
      <c r="DD661" s="20"/>
      <c r="DE661" s="20"/>
      <c r="DF661" s="20"/>
      <c r="DG661" s="20"/>
      <c r="DH661" s="20"/>
      <c r="DI661" s="20"/>
      <c r="DJ661" s="20"/>
      <c r="DK661" s="20"/>
      <c r="DL661" s="20"/>
      <c r="DM661" s="20"/>
      <c r="DN661" s="20"/>
    </row>
    <row r="662">
      <c r="A662" s="20"/>
      <c r="B662" s="20"/>
      <c r="C662" s="20"/>
      <c r="D662" s="20"/>
      <c r="E662" s="20"/>
      <c r="F662" s="20"/>
      <c r="G662" s="20"/>
      <c r="H662" s="20"/>
      <c r="I662" s="20"/>
      <c r="J662" s="20"/>
      <c r="K662" s="20"/>
      <c r="L662" s="20"/>
      <c r="M662" s="20"/>
      <c r="N662" s="22"/>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c r="CL662" s="20"/>
      <c r="CM662" s="20"/>
      <c r="CN662" s="20"/>
      <c r="CO662" s="20"/>
      <c r="CP662" s="20"/>
      <c r="CQ662" s="20"/>
      <c r="CR662" s="20"/>
      <c r="CS662" s="20"/>
      <c r="CT662" s="20"/>
      <c r="CU662" s="20"/>
      <c r="CV662" s="20"/>
      <c r="CW662" s="20"/>
      <c r="CX662" s="20"/>
      <c r="CY662" s="20"/>
      <c r="CZ662" s="20"/>
      <c r="DA662" s="20"/>
      <c r="DB662" s="20"/>
      <c r="DC662" s="20"/>
      <c r="DD662" s="20"/>
      <c r="DE662" s="20"/>
      <c r="DF662" s="20"/>
      <c r="DG662" s="20"/>
      <c r="DH662" s="20"/>
      <c r="DI662" s="20"/>
      <c r="DJ662" s="20"/>
      <c r="DK662" s="20"/>
      <c r="DL662" s="20"/>
      <c r="DM662" s="20"/>
      <c r="DN662" s="20"/>
    </row>
    <row r="663">
      <c r="A663" s="20"/>
      <c r="B663" s="20"/>
      <c r="C663" s="20"/>
      <c r="D663" s="20"/>
      <c r="E663" s="20"/>
      <c r="F663" s="20"/>
      <c r="G663" s="20"/>
      <c r="H663" s="20"/>
      <c r="I663" s="20"/>
      <c r="J663" s="20"/>
      <c r="K663" s="20"/>
      <c r="L663" s="20"/>
      <c r="M663" s="20"/>
      <c r="N663" s="22"/>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c r="CL663" s="20"/>
      <c r="CM663" s="20"/>
      <c r="CN663" s="20"/>
      <c r="CO663" s="20"/>
      <c r="CP663" s="20"/>
      <c r="CQ663" s="20"/>
      <c r="CR663" s="20"/>
      <c r="CS663" s="20"/>
      <c r="CT663" s="20"/>
      <c r="CU663" s="20"/>
      <c r="CV663" s="20"/>
      <c r="CW663" s="20"/>
      <c r="CX663" s="20"/>
      <c r="CY663" s="20"/>
      <c r="CZ663" s="20"/>
      <c r="DA663" s="20"/>
      <c r="DB663" s="20"/>
      <c r="DC663" s="20"/>
      <c r="DD663" s="20"/>
      <c r="DE663" s="20"/>
      <c r="DF663" s="20"/>
      <c r="DG663" s="20"/>
      <c r="DH663" s="20"/>
      <c r="DI663" s="20"/>
      <c r="DJ663" s="20"/>
      <c r="DK663" s="20"/>
      <c r="DL663" s="20"/>
      <c r="DM663" s="20"/>
      <c r="DN663" s="20"/>
    </row>
    <row r="664">
      <c r="A664" s="20"/>
      <c r="B664" s="20"/>
      <c r="C664" s="20"/>
      <c r="D664" s="20"/>
      <c r="E664" s="20"/>
      <c r="F664" s="20"/>
      <c r="G664" s="20"/>
      <c r="H664" s="20"/>
      <c r="I664" s="20"/>
      <c r="J664" s="20"/>
      <c r="K664" s="20"/>
      <c r="L664" s="20"/>
      <c r="M664" s="20"/>
      <c r="N664" s="22"/>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c r="CL664" s="20"/>
      <c r="CM664" s="20"/>
      <c r="CN664" s="20"/>
      <c r="CO664" s="20"/>
      <c r="CP664" s="20"/>
      <c r="CQ664" s="20"/>
      <c r="CR664" s="20"/>
      <c r="CS664" s="20"/>
      <c r="CT664" s="20"/>
      <c r="CU664" s="20"/>
      <c r="CV664" s="20"/>
      <c r="CW664" s="20"/>
      <c r="CX664" s="20"/>
      <c r="CY664" s="20"/>
      <c r="CZ664" s="20"/>
      <c r="DA664" s="20"/>
      <c r="DB664" s="20"/>
      <c r="DC664" s="20"/>
      <c r="DD664" s="20"/>
      <c r="DE664" s="20"/>
      <c r="DF664" s="20"/>
      <c r="DG664" s="20"/>
      <c r="DH664" s="20"/>
      <c r="DI664" s="20"/>
      <c r="DJ664" s="20"/>
      <c r="DK664" s="20"/>
      <c r="DL664" s="20"/>
      <c r="DM664" s="20"/>
      <c r="DN664" s="20"/>
    </row>
    <row r="665">
      <c r="A665" s="20"/>
      <c r="B665" s="20"/>
      <c r="C665" s="20"/>
      <c r="D665" s="20"/>
      <c r="E665" s="20"/>
      <c r="F665" s="20"/>
      <c r="G665" s="20"/>
      <c r="H665" s="20"/>
      <c r="I665" s="20"/>
      <c r="J665" s="20"/>
      <c r="K665" s="20"/>
      <c r="L665" s="20"/>
      <c r="M665" s="20"/>
      <c r="N665" s="22"/>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c r="CL665" s="20"/>
      <c r="CM665" s="20"/>
      <c r="CN665" s="20"/>
      <c r="CO665" s="20"/>
      <c r="CP665" s="20"/>
      <c r="CQ665" s="20"/>
      <c r="CR665" s="20"/>
      <c r="CS665" s="20"/>
      <c r="CT665" s="20"/>
      <c r="CU665" s="20"/>
      <c r="CV665" s="20"/>
      <c r="CW665" s="20"/>
      <c r="CX665" s="20"/>
      <c r="CY665" s="20"/>
      <c r="CZ665" s="20"/>
      <c r="DA665" s="20"/>
      <c r="DB665" s="20"/>
      <c r="DC665" s="20"/>
      <c r="DD665" s="20"/>
      <c r="DE665" s="20"/>
      <c r="DF665" s="20"/>
      <c r="DG665" s="20"/>
      <c r="DH665" s="20"/>
      <c r="DI665" s="20"/>
      <c r="DJ665" s="20"/>
      <c r="DK665" s="20"/>
      <c r="DL665" s="20"/>
      <c r="DM665" s="20"/>
      <c r="DN665" s="20"/>
    </row>
    <row r="666">
      <c r="A666" s="20"/>
      <c r="B666" s="20"/>
      <c r="C666" s="20"/>
      <c r="D666" s="20"/>
      <c r="E666" s="20"/>
      <c r="F666" s="20"/>
      <c r="G666" s="20"/>
      <c r="H666" s="20"/>
      <c r="I666" s="20"/>
      <c r="J666" s="20"/>
      <c r="K666" s="20"/>
      <c r="L666" s="20"/>
      <c r="M666" s="20"/>
      <c r="N666" s="22"/>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c r="CL666" s="20"/>
      <c r="CM666" s="20"/>
      <c r="CN666" s="20"/>
      <c r="CO666" s="20"/>
      <c r="CP666" s="20"/>
      <c r="CQ666" s="20"/>
      <c r="CR666" s="20"/>
      <c r="CS666" s="20"/>
      <c r="CT666" s="20"/>
      <c r="CU666" s="20"/>
      <c r="CV666" s="20"/>
      <c r="CW666" s="20"/>
      <c r="CX666" s="20"/>
      <c r="CY666" s="20"/>
      <c r="CZ666" s="20"/>
      <c r="DA666" s="20"/>
      <c r="DB666" s="20"/>
      <c r="DC666" s="20"/>
      <c r="DD666" s="20"/>
      <c r="DE666" s="20"/>
      <c r="DF666" s="20"/>
      <c r="DG666" s="20"/>
      <c r="DH666" s="20"/>
      <c r="DI666" s="20"/>
      <c r="DJ666" s="20"/>
      <c r="DK666" s="20"/>
      <c r="DL666" s="20"/>
      <c r="DM666" s="20"/>
      <c r="DN666" s="20"/>
    </row>
    <row r="667">
      <c r="A667" s="20"/>
      <c r="B667" s="20"/>
      <c r="C667" s="20"/>
      <c r="D667" s="20"/>
      <c r="E667" s="20"/>
      <c r="F667" s="20"/>
      <c r="G667" s="20"/>
      <c r="H667" s="20"/>
      <c r="I667" s="20"/>
      <c r="J667" s="20"/>
      <c r="K667" s="20"/>
      <c r="L667" s="20"/>
      <c r="M667" s="20"/>
      <c r="N667" s="22"/>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c r="CL667" s="20"/>
      <c r="CM667" s="20"/>
      <c r="CN667" s="20"/>
      <c r="CO667" s="20"/>
      <c r="CP667" s="20"/>
      <c r="CQ667" s="20"/>
      <c r="CR667" s="20"/>
      <c r="CS667" s="20"/>
      <c r="CT667" s="20"/>
      <c r="CU667" s="20"/>
      <c r="CV667" s="20"/>
      <c r="CW667" s="20"/>
      <c r="CX667" s="20"/>
      <c r="CY667" s="20"/>
      <c r="CZ667" s="20"/>
      <c r="DA667" s="20"/>
      <c r="DB667" s="20"/>
      <c r="DC667" s="20"/>
      <c r="DD667" s="20"/>
      <c r="DE667" s="20"/>
      <c r="DF667" s="20"/>
      <c r="DG667" s="20"/>
      <c r="DH667" s="20"/>
      <c r="DI667" s="20"/>
      <c r="DJ667" s="20"/>
      <c r="DK667" s="20"/>
      <c r="DL667" s="20"/>
      <c r="DM667" s="20"/>
      <c r="DN667" s="20"/>
    </row>
    <row r="668">
      <c r="A668" s="20"/>
      <c r="B668" s="20"/>
      <c r="C668" s="20"/>
      <c r="D668" s="20"/>
      <c r="E668" s="20"/>
      <c r="F668" s="20"/>
      <c r="G668" s="20"/>
      <c r="H668" s="20"/>
      <c r="I668" s="20"/>
      <c r="J668" s="20"/>
      <c r="K668" s="20"/>
      <c r="L668" s="20"/>
      <c r="M668" s="20"/>
      <c r="N668" s="22"/>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c r="CL668" s="20"/>
      <c r="CM668" s="20"/>
      <c r="CN668" s="20"/>
      <c r="CO668" s="20"/>
      <c r="CP668" s="20"/>
      <c r="CQ668" s="20"/>
      <c r="CR668" s="20"/>
      <c r="CS668" s="20"/>
      <c r="CT668" s="20"/>
      <c r="CU668" s="20"/>
      <c r="CV668" s="20"/>
      <c r="CW668" s="20"/>
      <c r="CX668" s="20"/>
      <c r="CY668" s="20"/>
      <c r="CZ668" s="20"/>
      <c r="DA668" s="20"/>
      <c r="DB668" s="20"/>
      <c r="DC668" s="20"/>
      <c r="DD668" s="20"/>
      <c r="DE668" s="20"/>
      <c r="DF668" s="20"/>
      <c r="DG668" s="20"/>
      <c r="DH668" s="20"/>
      <c r="DI668" s="20"/>
      <c r="DJ668" s="20"/>
      <c r="DK668" s="20"/>
      <c r="DL668" s="20"/>
      <c r="DM668" s="20"/>
      <c r="DN668" s="20"/>
    </row>
    <row r="669">
      <c r="A669" s="20"/>
      <c r="B669" s="20"/>
      <c r="C669" s="20"/>
      <c r="D669" s="20"/>
      <c r="E669" s="20"/>
      <c r="F669" s="20"/>
      <c r="G669" s="20"/>
      <c r="H669" s="20"/>
      <c r="I669" s="20"/>
      <c r="J669" s="20"/>
      <c r="K669" s="20"/>
      <c r="L669" s="20"/>
      <c r="M669" s="20"/>
      <c r="N669" s="22"/>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c r="CL669" s="20"/>
      <c r="CM669" s="20"/>
      <c r="CN669" s="20"/>
      <c r="CO669" s="20"/>
      <c r="CP669" s="20"/>
      <c r="CQ669" s="20"/>
      <c r="CR669" s="20"/>
      <c r="CS669" s="20"/>
      <c r="CT669" s="20"/>
      <c r="CU669" s="20"/>
      <c r="CV669" s="20"/>
      <c r="CW669" s="20"/>
      <c r="CX669" s="20"/>
      <c r="CY669" s="20"/>
      <c r="CZ669" s="20"/>
      <c r="DA669" s="20"/>
      <c r="DB669" s="20"/>
      <c r="DC669" s="20"/>
      <c r="DD669" s="20"/>
      <c r="DE669" s="20"/>
      <c r="DF669" s="20"/>
      <c r="DG669" s="20"/>
      <c r="DH669" s="20"/>
      <c r="DI669" s="20"/>
      <c r="DJ669" s="20"/>
      <c r="DK669" s="20"/>
      <c r="DL669" s="20"/>
      <c r="DM669" s="20"/>
      <c r="DN669" s="20"/>
    </row>
    <row r="670">
      <c r="A670" s="20"/>
      <c r="B670" s="20"/>
      <c r="C670" s="20"/>
      <c r="D670" s="20"/>
      <c r="E670" s="20"/>
      <c r="F670" s="20"/>
      <c r="G670" s="20"/>
      <c r="H670" s="20"/>
      <c r="I670" s="20"/>
      <c r="J670" s="20"/>
      <c r="K670" s="20"/>
      <c r="L670" s="20"/>
      <c r="M670" s="20"/>
      <c r="N670" s="22"/>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c r="CL670" s="20"/>
      <c r="CM670" s="20"/>
      <c r="CN670" s="20"/>
      <c r="CO670" s="20"/>
      <c r="CP670" s="20"/>
      <c r="CQ670" s="20"/>
      <c r="CR670" s="20"/>
      <c r="CS670" s="20"/>
      <c r="CT670" s="20"/>
      <c r="CU670" s="20"/>
      <c r="CV670" s="20"/>
      <c r="CW670" s="20"/>
      <c r="CX670" s="20"/>
      <c r="CY670" s="20"/>
      <c r="CZ670" s="20"/>
      <c r="DA670" s="20"/>
      <c r="DB670" s="20"/>
      <c r="DC670" s="20"/>
      <c r="DD670" s="20"/>
      <c r="DE670" s="20"/>
      <c r="DF670" s="20"/>
      <c r="DG670" s="20"/>
      <c r="DH670" s="20"/>
      <c r="DI670" s="20"/>
      <c r="DJ670" s="20"/>
      <c r="DK670" s="20"/>
      <c r="DL670" s="20"/>
      <c r="DM670" s="20"/>
      <c r="DN670" s="20"/>
    </row>
    <row r="671">
      <c r="A671" s="20"/>
      <c r="B671" s="20"/>
      <c r="C671" s="20"/>
      <c r="D671" s="20"/>
      <c r="E671" s="20"/>
      <c r="F671" s="20"/>
      <c r="G671" s="20"/>
      <c r="H671" s="20"/>
      <c r="I671" s="20"/>
      <c r="J671" s="20"/>
      <c r="K671" s="20"/>
      <c r="L671" s="20"/>
      <c r="M671" s="20"/>
      <c r="N671" s="22"/>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c r="CL671" s="20"/>
      <c r="CM671" s="20"/>
      <c r="CN671" s="20"/>
      <c r="CO671" s="20"/>
      <c r="CP671" s="20"/>
      <c r="CQ671" s="20"/>
      <c r="CR671" s="20"/>
      <c r="CS671" s="20"/>
      <c r="CT671" s="20"/>
      <c r="CU671" s="20"/>
      <c r="CV671" s="20"/>
      <c r="CW671" s="20"/>
      <c r="CX671" s="20"/>
      <c r="CY671" s="20"/>
      <c r="CZ671" s="20"/>
      <c r="DA671" s="20"/>
      <c r="DB671" s="20"/>
      <c r="DC671" s="20"/>
      <c r="DD671" s="20"/>
      <c r="DE671" s="20"/>
      <c r="DF671" s="20"/>
      <c r="DG671" s="20"/>
      <c r="DH671" s="20"/>
      <c r="DI671" s="20"/>
      <c r="DJ671" s="20"/>
      <c r="DK671" s="20"/>
      <c r="DL671" s="20"/>
      <c r="DM671" s="20"/>
      <c r="DN671" s="20"/>
    </row>
    <row r="672">
      <c r="A672" s="20"/>
      <c r="B672" s="20"/>
      <c r="C672" s="20"/>
      <c r="D672" s="20"/>
      <c r="E672" s="20"/>
      <c r="F672" s="20"/>
      <c r="G672" s="20"/>
      <c r="H672" s="20"/>
      <c r="I672" s="20"/>
      <c r="J672" s="20"/>
      <c r="K672" s="20"/>
      <c r="L672" s="20"/>
      <c r="M672" s="20"/>
      <c r="N672" s="22"/>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c r="CL672" s="20"/>
      <c r="CM672" s="20"/>
      <c r="CN672" s="20"/>
      <c r="CO672" s="20"/>
      <c r="CP672" s="20"/>
      <c r="CQ672" s="20"/>
      <c r="CR672" s="20"/>
      <c r="CS672" s="20"/>
      <c r="CT672" s="20"/>
      <c r="CU672" s="20"/>
      <c r="CV672" s="20"/>
      <c r="CW672" s="20"/>
      <c r="CX672" s="20"/>
      <c r="CY672" s="20"/>
      <c r="CZ672" s="20"/>
      <c r="DA672" s="20"/>
      <c r="DB672" s="20"/>
      <c r="DC672" s="20"/>
      <c r="DD672" s="20"/>
      <c r="DE672" s="20"/>
      <c r="DF672" s="20"/>
      <c r="DG672" s="20"/>
      <c r="DH672" s="20"/>
      <c r="DI672" s="20"/>
      <c r="DJ672" s="20"/>
      <c r="DK672" s="20"/>
      <c r="DL672" s="20"/>
      <c r="DM672" s="20"/>
      <c r="DN672" s="20"/>
    </row>
    <row r="673">
      <c r="A673" s="20"/>
      <c r="B673" s="20"/>
      <c r="C673" s="20"/>
      <c r="D673" s="20"/>
      <c r="E673" s="20"/>
      <c r="F673" s="20"/>
      <c r="G673" s="20"/>
      <c r="H673" s="20"/>
      <c r="I673" s="20"/>
      <c r="J673" s="20"/>
      <c r="K673" s="20"/>
      <c r="L673" s="20"/>
      <c r="M673" s="20"/>
      <c r="N673" s="22"/>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c r="CL673" s="20"/>
      <c r="CM673" s="20"/>
      <c r="CN673" s="20"/>
      <c r="CO673" s="20"/>
      <c r="CP673" s="20"/>
      <c r="CQ673" s="20"/>
      <c r="CR673" s="20"/>
      <c r="CS673" s="20"/>
      <c r="CT673" s="20"/>
      <c r="CU673" s="20"/>
      <c r="CV673" s="20"/>
      <c r="CW673" s="20"/>
      <c r="CX673" s="20"/>
      <c r="CY673" s="20"/>
      <c r="CZ673" s="20"/>
      <c r="DA673" s="20"/>
      <c r="DB673" s="20"/>
      <c r="DC673" s="20"/>
      <c r="DD673" s="20"/>
      <c r="DE673" s="20"/>
      <c r="DF673" s="20"/>
      <c r="DG673" s="20"/>
      <c r="DH673" s="20"/>
      <c r="DI673" s="20"/>
      <c r="DJ673" s="20"/>
      <c r="DK673" s="20"/>
      <c r="DL673" s="20"/>
      <c r="DM673" s="20"/>
      <c r="DN673" s="20"/>
    </row>
    <row r="674">
      <c r="A674" s="20"/>
      <c r="B674" s="20"/>
      <c r="C674" s="20"/>
      <c r="D674" s="20"/>
      <c r="E674" s="20"/>
      <c r="F674" s="20"/>
      <c r="G674" s="20"/>
      <c r="H674" s="20"/>
      <c r="I674" s="20"/>
      <c r="J674" s="20"/>
      <c r="K674" s="20"/>
      <c r="L674" s="20"/>
      <c r="M674" s="20"/>
      <c r="N674" s="22"/>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c r="CL674" s="20"/>
      <c r="CM674" s="20"/>
      <c r="CN674" s="20"/>
      <c r="CO674" s="20"/>
      <c r="CP674" s="20"/>
      <c r="CQ674" s="20"/>
      <c r="CR674" s="20"/>
      <c r="CS674" s="20"/>
      <c r="CT674" s="20"/>
      <c r="CU674" s="20"/>
      <c r="CV674" s="20"/>
      <c r="CW674" s="20"/>
      <c r="CX674" s="20"/>
      <c r="CY674" s="20"/>
      <c r="CZ674" s="20"/>
      <c r="DA674" s="20"/>
      <c r="DB674" s="20"/>
      <c r="DC674" s="20"/>
      <c r="DD674" s="20"/>
      <c r="DE674" s="20"/>
      <c r="DF674" s="20"/>
      <c r="DG674" s="20"/>
      <c r="DH674" s="20"/>
      <c r="DI674" s="20"/>
      <c r="DJ674" s="20"/>
      <c r="DK674" s="20"/>
      <c r="DL674" s="20"/>
      <c r="DM674" s="20"/>
      <c r="DN674" s="20"/>
    </row>
    <row r="675">
      <c r="A675" s="20"/>
      <c r="B675" s="20"/>
      <c r="C675" s="20"/>
      <c r="D675" s="20"/>
      <c r="E675" s="20"/>
      <c r="F675" s="20"/>
      <c r="G675" s="20"/>
      <c r="H675" s="20"/>
      <c r="I675" s="20"/>
      <c r="J675" s="20"/>
      <c r="K675" s="20"/>
      <c r="L675" s="20"/>
      <c r="M675" s="20"/>
      <c r="N675" s="22"/>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c r="CL675" s="20"/>
      <c r="CM675" s="20"/>
      <c r="CN675" s="20"/>
      <c r="CO675" s="20"/>
      <c r="CP675" s="20"/>
      <c r="CQ675" s="20"/>
      <c r="CR675" s="20"/>
      <c r="CS675" s="20"/>
      <c r="CT675" s="20"/>
      <c r="CU675" s="20"/>
      <c r="CV675" s="20"/>
      <c r="CW675" s="20"/>
      <c r="CX675" s="20"/>
      <c r="CY675" s="20"/>
      <c r="CZ675" s="20"/>
      <c r="DA675" s="20"/>
      <c r="DB675" s="20"/>
      <c r="DC675" s="20"/>
      <c r="DD675" s="20"/>
      <c r="DE675" s="20"/>
      <c r="DF675" s="20"/>
      <c r="DG675" s="20"/>
      <c r="DH675" s="20"/>
      <c r="DI675" s="20"/>
      <c r="DJ675" s="20"/>
      <c r="DK675" s="20"/>
      <c r="DL675" s="20"/>
      <c r="DM675" s="20"/>
      <c r="DN675" s="20"/>
    </row>
    <row r="676">
      <c r="A676" s="20"/>
      <c r="B676" s="20"/>
      <c r="C676" s="20"/>
      <c r="D676" s="20"/>
      <c r="E676" s="20"/>
      <c r="F676" s="20"/>
      <c r="G676" s="20"/>
      <c r="H676" s="20"/>
      <c r="I676" s="20"/>
      <c r="J676" s="20"/>
      <c r="K676" s="20"/>
      <c r="L676" s="20"/>
      <c r="M676" s="20"/>
      <c r="N676" s="22"/>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c r="CL676" s="20"/>
      <c r="CM676" s="20"/>
      <c r="CN676" s="20"/>
      <c r="CO676" s="20"/>
      <c r="CP676" s="20"/>
      <c r="CQ676" s="20"/>
      <c r="CR676" s="20"/>
      <c r="CS676" s="20"/>
      <c r="CT676" s="20"/>
      <c r="CU676" s="20"/>
      <c r="CV676" s="20"/>
      <c r="CW676" s="20"/>
      <c r="CX676" s="20"/>
      <c r="CY676" s="20"/>
      <c r="CZ676" s="20"/>
      <c r="DA676" s="20"/>
      <c r="DB676" s="20"/>
      <c r="DC676" s="20"/>
      <c r="DD676" s="20"/>
      <c r="DE676" s="20"/>
      <c r="DF676" s="20"/>
      <c r="DG676" s="20"/>
      <c r="DH676" s="20"/>
      <c r="DI676" s="20"/>
      <c r="DJ676" s="20"/>
      <c r="DK676" s="20"/>
      <c r="DL676" s="20"/>
      <c r="DM676" s="20"/>
      <c r="DN676" s="20"/>
    </row>
    <row r="677">
      <c r="A677" s="20"/>
      <c r="B677" s="20"/>
      <c r="C677" s="20"/>
      <c r="D677" s="20"/>
      <c r="E677" s="20"/>
      <c r="F677" s="20"/>
      <c r="G677" s="20"/>
      <c r="H677" s="20"/>
      <c r="I677" s="20"/>
      <c r="J677" s="20"/>
      <c r="K677" s="20"/>
      <c r="L677" s="20"/>
      <c r="M677" s="20"/>
      <c r="N677" s="22"/>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c r="CL677" s="20"/>
      <c r="CM677" s="20"/>
      <c r="CN677" s="20"/>
      <c r="CO677" s="20"/>
      <c r="CP677" s="20"/>
      <c r="CQ677" s="20"/>
      <c r="CR677" s="20"/>
      <c r="CS677" s="20"/>
      <c r="CT677" s="20"/>
      <c r="CU677" s="20"/>
      <c r="CV677" s="20"/>
      <c r="CW677" s="20"/>
      <c r="CX677" s="20"/>
      <c r="CY677" s="20"/>
      <c r="CZ677" s="20"/>
      <c r="DA677" s="20"/>
      <c r="DB677" s="20"/>
      <c r="DC677" s="20"/>
      <c r="DD677" s="20"/>
      <c r="DE677" s="20"/>
      <c r="DF677" s="20"/>
      <c r="DG677" s="20"/>
      <c r="DH677" s="20"/>
      <c r="DI677" s="20"/>
      <c r="DJ677" s="20"/>
      <c r="DK677" s="20"/>
      <c r="DL677" s="20"/>
      <c r="DM677" s="20"/>
      <c r="DN677" s="20"/>
    </row>
    <row r="678">
      <c r="A678" s="20"/>
      <c r="B678" s="20"/>
      <c r="C678" s="20"/>
      <c r="D678" s="20"/>
      <c r="E678" s="20"/>
      <c r="F678" s="20"/>
      <c r="G678" s="20"/>
      <c r="H678" s="20"/>
      <c r="I678" s="20"/>
      <c r="J678" s="20"/>
      <c r="K678" s="20"/>
      <c r="L678" s="20"/>
      <c r="M678" s="20"/>
      <c r="N678" s="22"/>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c r="CL678" s="20"/>
      <c r="CM678" s="20"/>
      <c r="CN678" s="20"/>
      <c r="CO678" s="20"/>
      <c r="CP678" s="20"/>
      <c r="CQ678" s="20"/>
      <c r="CR678" s="20"/>
      <c r="CS678" s="20"/>
      <c r="CT678" s="20"/>
      <c r="CU678" s="20"/>
      <c r="CV678" s="20"/>
      <c r="CW678" s="20"/>
      <c r="CX678" s="20"/>
      <c r="CY678" s="20"/>
      <c r="CZ678" s="20"/>
      <c r="DA678" s="20"/>
      <c r="DB678" s="20"/>
      <c r="DC678" s="20"/>
      <c r="DD678" s="20"/>
      <c r="DE678" s="20"/>
      <c r="DF678" s="20"/>
      <c r="DG678" s="20"/>
      <c r="DH678" s="20"/>
      <c r="DI678" s="20"/>
      <c r="DJ678" s="20"/>
      <c r="DK678" s="20"/>
      <c r="DL678" s="20"/>
      <c r="DM678" s="20"/>
      <c r="DN678" s="20"/>
    </row>
    <row r="679">
      <c r="A679" s="20"/>
      <c r="B679" s="20"/>
      <c r="C679" s="20"/>
      <c r="D679" s="20"/>
      <c r="E679" s="20"/>
      <c r="F679" s="20"/>
      <c r="G679" s="20"/>
      <c r="H679" s="20"/>
      <c r="I679" s="20"/>
      <c r="J679" s="20"/>
      <c r="K679" s="20"/>
      <c r="L679" s="20"/>
      <c r="M679" s="20"/>
      <c r="N679" s="22"/>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c r="CL679" s="20"/>
      <c r="CM679" s="20"/>
      <c r="CN679" s="20"/>
      <c r="CO679" s="20"/>
      <c r="CP679" s="20"/>
      <c r="CQ679" s="20"/>
      <c r="CR679" s="20"/>
      <c r="CS679" s="20"/>
      <c r="CT679" s="20"/>
      <c r="CU679" s="20"/>
      <c r="CV679" s="20"/>
      <c r="CW679" s="20"/>
      <c r="CX679" s="20"/>
      <c r="CY679" s="20"/>
      <c r="CZ679" s="20"/>
      <c r="DA679" s="20"/>
      <c r="DB679" s="20"/>
      <c r="DC679" s="20"/>
      <c r="DD679" s="20"/>
      <c r="DE679" s="20"/>
      <c r="DF679" s="20"/>
      <c r="DG679" s="20"/>
      <c r="DH679" s="20"/>
      <c r="DI679" s="20"/>
      <c r="DJ679" s="20"/>
      <c r="DK679" s="20"/>
      <c r="DL679" s="20"/>
      <c r="DM679" s="20"/>
      <c r="DN679" s="20"/>
    </row>
    <row r="680">
      <c r="A680" s="20"/>
      <c r="B680" s="20"/>
      <c r="C680" s="20"/>
      <c r="D680" s="20"/>
      <c r="E680" s="20"/>
      <c r="F680" s="20"/>
      <c r="G680" s="20"/>
      <c r="H680" s="20"/>
      <c r="I680" s="20"/>
      <c r="J680" s="20"/>
      <c r="K680" s="20"/>
      <c r="L680" s="20"/>
      <c r="M680" s="20"/>
      <c r="N680" s="22"/>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c r="CL680" s="20"/>
      <c r="CM680" s="20"/>
      <c r="CN680" s="20"/>
      <c r="CO680" s="20"/>
      <c r="CP680" s="20"/>
      <c r="CQ680" s="20"/>
      <c r="CR680" s="20"/>
      <c r="CS680" s="20"/>
      <c r="CT680" s="20"/>
      <c r="CU680" s="20"/>
      <c r="CV680" s="20"/>
      <c r="CW680" s="20"/>
      <c r="CX680" s="20"/>
      <c r="CY680" s="20"/>
      <c r="CZ680" s="20"/>
      <c r="DA680" s="20"/>
      <c r="DB680" s="20"/>
      <c r="DC680" s="20"/>
      <c r="DD680" s="20"/>
      <c r="DE680" s="20"/>
      <c r="DF680" s="20"/>
      <c r="DG680" s="20"/>
      <c r="DH680" s="20"/>
      <c r="DI680" s="20"/>
      <c r="DJ680" s="20"/>
      <c r="DK680" s="20"/>
      <c r="DL680" s="20"/>
      <c r="DM680" s="20"/>
      <c r="DN680" s="20"/>
    </row>
    <row r="681">
      <c r="A681" s="20"/>
      <c r="B681" s="20"/>
      <c r="C681" s="20"/>
      <c r="D681" s="20"/>
      <c r="E681" s="20"/>
      <c r="F681" s="20"/>
      <c r="G681" s="20"/>
      <c r="H681" s="20"/>
      <c r="I681" s="20"/>
      <c r="J681" s="20"/>
      <c r="K681" s="20"/>
      <c r="L681" s="20"/>
      <c r="M681" s="20"/>
      <c r="N681" s="22"/>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c r="CL681" s="20"/>
      <c r="CM681" s="20"/>
      <c r="CN681" s="20"/>
      <c r="CO681" s="20"/>
      <c r="CP681" s="20"/>
      <c r="CQ681" s="20"/>
      <c r="CR681" s="20"/>
      <c r="CS681" s="20"/>
      <c r="CT681" s="20"/>
      <c r="CU681" s="20"/>
      <c r="CV681" s="20"/>
      <c r="CW681" s="20"/>
      <c r="CX681" s="20"/>
      <c r="CY681" s="20"/>
      <c r="CZ681" s="20"/>
      <c r="DA681" s="20"/>
      <c r="DB681" s="20"/>
      <c r="DC681" s="20"/>
      <c r="DD681" s="20"/>
      <c r="DE681" s="20"/>
      <c r="DF681" s="20"/>
      <c r="DG681" s="20"/>
      <c r="DH681" s="20"/>
      <c r="DI681" s="20"/>
      <c r="DJ681" s="20"/>
      <c r="DK681" s="20"/>
      <c r="DL681" s="20"/>
      <c r="DM681" s="20"/>
      <c r="DN681" s="20"/>
    </row>
    <row r="682">
      <c r="A682" s="20"/>
      <c r="B682" s="20"/>
      <c r="C682" s="20"/>
      <c r="D682" s="20"/>
      <c r="E682" s="22"/>
      <c r="F682" s="20"/>
      <c r="G682" s="20"/>
      <c r="H682" s="20"/>
      <c r="I682" s="20"/>
      <c r="J682" s="20"/>
      <c r="K682" s="20"/>
      <c r="L682" s="20"/>
      <c r="M682" s="20"/>
      <c r="N682" s="22"/>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c r="CL682" s="20"/>
      <c r="CM682" s="20"/>
      <c r="CN682" s="20"/>
      <c r="CO682" s="20"/>
      <c r="CP682" s="20"/>
      <c r="CQ682" s="20"/>
      <c r="CR682" s="20"/>
      <c r="CS682" s="20"/>
      <c r="CT682" s="20"/>
      <c r="CU682" s="20"/>
      <c r="CV682" s="20"/>
      <c r="CW682" s="20"/>
      <c r="CX682" s="20"/>
      <c r="CY682" s="20"/>
      <c r="CZ682" s="20"/>
      <c r="DA682" s="20"/>
      <c r="DB682" s="20"/>
      <c r="DC682" s="20"/>
      <c r="DD682" s="20"/>
      <c r="DE682" s="20"/>
      <c r="DF682" s="20"/>
      <c r="DG682" s="20"/>
      <c r="DH682" s="20"/>
      <c r="DI682" s="20"/>
      <c r="DJ682" s="20"/>
      <c r="DK682" s="20"/>
      <c r="DL682" s="20"/>
      <c r="DM682" s="20"/>
      <c r="DN682" s="20"/>
    </row>
    <row r="683">
      <c r="A683" s="20"/>
      <c r="B683" s="20"/>
      <c r="C683" s="20"/>
      <c r="D683" s="20"/>
      <c r="E683" s="20"/>
      <c r="F683" s="20"/>
      <c r="G683" s="20"/>
      <c r="H683" s="20"/>
      <c r="I683" s="20"/>
      <c r="J683" s="20"/>
      <c r="K683" s="20"/>
      <c r="L683" s="20"/>
      <c r="M683" s="20"/>
      <c r="N683" s="22"/>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c r="CL683" s="20"/>
      <c r="CM683" s="20"/>
      <c r="CN683" s="20"/>
      <c r="CO683" s="20"/>
      <c r="CP683" s="20"/>
      <c r="CQ683" s="20"/>
      <c r="CR683" s="20"/>
      <c r="CS683" s="20"/>
      <c r="CT683" s="20"/>
      <c r="CU683" s="20"/>
      <c r="CV683" s="20"/>
      <c r="CW683" s="20"/>
      <c r="CX683" s="20"/>
      <c r="CY683" s="20"/>
      <c r="CZ683" s="20"/>
      <c r="DA683" s="20"/>
      <c r="DB683" s="20"/>
      <c r="DC683" s="20"/>
      <c r="DD683" s="20"/>
      <c r="DE683" s="20"/>
      <c r="DF683" s="20"/>
      <c r="DG683" s="20"/>
      <c r="DH683" s="20"/>
      <c r="DI683" s="20"/>
      <c r="DJ683" s="20"/>
      <c r="DK683" s="20"/>
      <c r="DL683" s="20"/>
      <c r="DM683" s="20"/>
      <c r="DN683" s="20"/>
    </row>
    <row r="684">
      <c r="A684" s="20"/>
      <c r="B684" s="20"/>
      <c r="C684" s="20"/>
      <c r="D684" s="20"/>
      <c r="E684" s="20"/>
      <c r="F684" s="20"/>
      <c r="G684" s="20"/>
      <c r="H684" s="20"/>
      <c r="I684" s="20"/>
      <c r="J684" s="20"/>
      <c r="K684" s="20"/>
      <c r="L684" s="20"/>
      <c r="M684" s="20"/>
      <c r="N684" s="22"/>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c r="CL684" s="20"/>
      <c r="CM684" s="20"/>
      <c r="CN684" s="20"/>
      <c r="CO684" s="20"/>
      <c r="CP684" s="20"/>
      <c r="CQ684" s="20"/>
      <c r="CR684" s="20"/>
      <c r="CS684" s="20"/>
      <c r="CT684" s="20"/>
      <c r="CU684" s="20"/>
      <c r="CV684" s="20"/>
      <c r="CW684" s="20"/>
      <c r="CX684" s="20"/>
      <c r="CY684" s="20"/>
      <c r="CZ684" s="20"/>
      <c r="DA684" s="20"/>
      <c r="DB684" s="20"/>
      <c r="DC684" s="20"/>
      <c r="DD684" s="20"/>
      <c r="DE684" s="20"/>
      <c r="DF684" s="20"/>
      <c r="DG684" s="20"/>
      <c r="DH684" s="20"/>
      <c r="DI684" s="20"/>
      <c r="DJ684" s="20"/>
      <c r="DK684" s="20"/>
      <c r="DL684" s="20"/>
      <c r="DM684" s="20"/>
      <c r="DN684" s="20"/>
    </row>
    <row r="685">
      <c r="A685" s="20"/>
      <c r="B685" s="20"/>
      <c r="C685" s="20"/>
      <c r="D685" s="20"/>
      <c r="E685" s="20"/>
      <c r="F685" s="20"/>
      <c r="G685" s="20"/>
      <c r="H685" s="20"/>
      <c r="I685" s="20"/>
      <c r="J685" s="20"/>
      <c r="K685" s="20"/>
      <c r="L685" s="20"/>
      <c r="M685" s="20"/>
      <c r="N685" s="22"/>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c r="CL685" s="20"/>
      <c r="CM685" s="20"/>
      <c r="CN685" s="20"/>
      <c r="CO685" s="20"/>
      <c r="CP685" s="20"/>
      <c r="CQ685" s="20"/>
      <c r="CR685" s="20"/>
      <c r="CS685" s="20"/>
      <c r="CT685" s="20"/>
      <c r="CU685" s="20"/>
      <c r="CV685" s="20"/>
      <c r="CW685" s="20"/>
      <c r="CX685" s="20"/>
      <c r="CY685" s="20"/>
      <c r="CZ685" s="20"/>
      <c r="DA685" s="20"/>
      <c r="DB685" s="20"/>
      <c r="DC685" s="20"/>
      <c r="DD685" s="20"/>
      <c r="DE685" s="20"/>
      <c r="DF685" s="20"/>
      <c r="DG685" s="20"/>
      <c r="DH685" s="20"/>
      <c r="DI685" s="20"/>
      <c r="DJ685" s="20"/>
      <c r="DK685" s="20"/>
      <c r="DL685" s="20"/>
      <c r="DM685" s="20"/>
      <c r="DN685" s="20"/>
    </row>
    <row r="686">
      <c r="A686" s="20"/>
      <c r="B686" s="20"/>
      <c r="C686" s="20"/>
      <c r="D686" s="20"/>
      <c r="E686" s="20"/>
      <c r="F686" s="20"/>
      <c r="G686" s="20"/>
      <c r="H686" s="20"/>
      <c r="I686" s="20"/>
      <c r="J686" s="20"/>
      <c r="K686" s="20"/>
      <c r="L686" s="20"/>
      <c r="M686" s="20"/>
      <c r="N686" s="22"/>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c r="CL686" s="20"/>
      <c r="CM686" s="20"/>
      <c r="CN686" s="20"/>
      <c r="CO686" s="20"/>
      <c r="CP686" s="20"/>
      <c r="CQ686" s="20"/>
      <c r="CR686" s="20"/>
      <c r="CS686" s="20"/>
      <c r="CT686" s="20"/>
      <c r="CU686" s="20"/>
      <c r="CV686" s="20"/>
      <c r="CW686" s="20"/>
      <c r="CX686" s="20"/>
      <c r="CY686" s="20"/>
      <c r="CZ686" s="20"/>
      <c r="DA686" s="20"/>
      <c r="DB686" s="20"/>
      <c r="DC686" s="20"/>
      <c r="DD686" s="20"/>
      <c r="DE686" s="20"/>
      <c r="DF686" s="20"/>
      <c r="DG686" s="20"/>
      <c r="DH686" s="20"/>
      <c r="DI686" s="20"/>
      <c r="DJ686" s="20"/>
      <c r="DK686" s="20"/>
      <c r="DL686" s="20"/>
      <c r="DM686" s="20"/>
      <c r="DN686" s="20"/>
    </row>
    <row r="687">
      <c r="A687" s="20"/>
      <c r="B687" s="20"/>
      <c r="C687" s="20"/>
      <c r="D687" s="20"/>
      <c r="E687" s="20"/>
      <c r="F687" s="20"/>
      <c r="G687" s="20"/>
      <c r="H687" s="20"/>
      <c r="I687" s="20"/>
      <c r="J687" s="20"/>
      <c r="K687" s="20"/>
      <c r="L687" s="20"/>
      <c r="M687" s="20"/>
      <c r="N687" s="22"/>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c r="CL687" s="20"/>
      <c r="CM687" s="20"/>
      <c r="CN687" s="20"/>
      <c r="CO687" s="20"/>
      <c r="CP687" s="20"/>
      <c r="CQ687" s="20"/>
      <c r="CR687" s="20"/>
      <c r="CS687" s="20"/>
      <c r="CT687" s="20"/>
      <c r="CU687" s="20"/>
      <c r="CV687" s="20"/>
      <c r="CW687" s="20"/>
      <c r="CX687" s="20"/>
      <c r="CY687" s="20"/>
      <c r="CZ687" s="20"/>
      <c r="DA687" s="20"/>
      <c r="DB687" s="20"/>
      <c r="DC687" s="20"/>
      <c r="DD687" s="20"/>
      <c r="DE687" s="20"/>
      <c r="DF687" s="20"/>
      <c r="DG687" s="20"/>
      <c r="DH687" s="20"/>
      <c r="DI687" s="20"/>
      <c r="DJ687" s="20"/>
      <c r="DK687" s="20"/>
      <c r="DL687" s="20"/>
      <c r="DM687" s="20"/>
      <c r="DN687" s="20"/>
    </row>
    <row r="688">
      <c r="A688" s="20"/>
      <c r="B688" s="20"/>
      <c r="C688" s="20"/>
      <c r="D688" s="20"/>
      <c r="E688" s="20"/>
      <c r="F688" s="20"/>
      <c r="G688" s="20"/>
      <c r="H688" s="20"/>
      <c r="I688" s="20"/>
      <c r="J688" s="20"/>
      <c r="K688" s="20"/>
      <c r="L688" s="20"/>
      <c r="M688" s="20"/>
      <c r="N688" s="22"/>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c r="CL688" s="20"/>
      <c r="CM688" s="20"/>
      <c r="CN688" s="20"/>
      <c r="CO688" s="20"/>
      <c r="CP688" s="20"/>
      <c r="CQ688" s="20"/>
      <c r="CR688" s="20"/>
      <c r="CS688" s="20"/>
      <c r="CT688" s="20"/>
      <c r="CU688" s="20"/>
      <c r="CV688" s="20"/>
      <c r="CW688" s="20"/>
      <c r="CX688" s="20"/>
      <c r="CY688" s="20"/>
      <c r="CZ688" s="20"/>
      <c r="DA688" s="20"/>
      <c r="DB688" s="20"/>
      <c r="DC688" s="20"/>
      <c r="DD688" s="20"/>
      <c r="DE688" s="20"/>
      <c r="DF688" s="20"/>
      <c r="DG688" s="20"/>
      <c r="DH688" s="20"/>
      <c r="DI688" s="20"/>
      <c r="DJ688" s="20"/>
      <c r="DK688" s="20"/>
      <c r="DL688" s="20"/>
      <c r="DM688" s="20"/>
      <c r="DN688" s="20"/>
    </row>
    <row r="689">
      <c r="A689" s="20"/>
      <c r="B689" s="20"/>
      <c r="C689" s="20"/>
      <c r="D689" s="20"/>
      <c r="E689" s="20"/>
      <c r="F689" s="20"/>
      <c r="G689" s="20"/>
      <c r="H689" s="20"/>
      <c r="I689" s="20"/>
      <c r="J689" s="20"/>
      <c r="K689" s="20"/>
      <c r="L689" s="20"/>
      <c r="M689" s="20"/>
      <c r="N689" s="22"/>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c r="CL689" s="20"/>
      <c r="CM689" s="20"/>
      <c r="CN689" s="20"/>
      <c r="CO689" s="20"/>
      <c r="CP689" s="20"/>
      <c r="CQ689" s="20"/>
      <c r="CR689" s="20"/>
      <c r="CS689" s="20"/>
      <c r="CT689" s="20"/>
      <c r="CU689" s="20"/>
      <c r="CV689" s="20"/>
      <c r="CW689" s="20"/>
      <c r="CX689" s="20"/>
      <c r="CY689" s="20"/>
      <c r="CZ689" s="20"/>
      <c r="DA689" s="20"/>
      <c r="DB689" s="20"/>
      <c r="DC689" s="20"/>
      <c r="DD689" s="20"/>
      <c r="DE689" s="20"/>
      <c r="DF689" s="20"/>
      <c r="DG689" s="20"/>
      <c r="DH689" s="20"/>
      <c r="DI689" s="20"/>
      <c r="DJ689" s="20"/>
      <c r="DK689" s="20"/>
      <c r="DL689" s="20"/>
      <c r="DM689" s="20"/>
      <c r="DN689" s="20"/>
    </row>
    <row r="690">
      <c r="A690" s="20"/>
      <c r="B690" s="20"/>
      <c r="C690" s="20"/>
      <c r="D690" s="20"/>
      <c r="E690" s="20"/>
      <c r="F690" s="20"/>
      <c r="G690" s="20"/>
      <c r="H690" s="20"/>
      <c r="I690" s="20"/>
      <c r="J690" s="20"/>
      <c r="K690" s="20"/>
      <c r="L690" s="20"/>
      <c r="M690" s="20"/>
      <c r="N690" s="22"/>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c r="CL690" s="20"/>
      <c r="CM690" s="20"/>
      <c r="CN690" s="20"/>
      <c r="CO690" s="20"/>
      <c r="CP690" s="20"/>
      <c r="CQ690" s="20"/>
      <c r="CR690" s="20"/>
      <c r="CS690" s="20"/>
      <c r="CT690" s="20"/>
      <c r="CU690" s="20"/>
      <c r="CV690" s="20"/>
      <c r="CW690" s="20"/>
      <c r="CX690" s="20"/>
      <c r="CY690" s="20"/>
      <c r="CZ690" s="20"/>
      <c r="DA690" s="20"/>
      <c r="DB690" s="20"/>
      <c r="DC690" s="20"/>
      <c r="DD690" s="20"/>
      <c r="DE690" s="20"/>
      <c r="DF690" s="20"/>
      <c r="DG690" s="20"/>
      <c r="DH690" s="20"/>
      <c r="DI690" s="20"/>
      <c r="DJ690" s="20"/>
      <c r="DK690" s="20"/>
      <c r="DL690" s="20"/>
      <c r="DM690" s="20"/>
      <c r="DN690" s="20"/>
    </row>
    <row r="691">
      <c r="A691" s="20"/>
      <c r="B691" s="20"/>
      <c r="C691" s="20"/>
      <c r="D691" s="20"/>
      <c r="E691" s="20"/>
      <c r="F691" s="20"/>
      <c r="G691" s="20"/>
      <c r="H691" s="20"/>
      <c r="I691" s="20"/>
      <c r="J691" s="20"/>
      <c r="K691" s="20"/>
      <c r="L691" s="20"/>
      <c r="M691" s="20"/>
      <c r="N691" s="22"/>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c r="CL691" s="20"/>
      <c r="CM691" s="20"/>
      <c r="CN691" s="20"/>
      <c r="CO691" s="20"/>
      <c r="CP691" s="20"/>
      <c r="CQ691" s="20"/>
      <c r="CR691" s="20"/>
      <c r="CS691" s="20"/>
      <c r="CT691" s="20"/>
      <c r="CU691" s="20"/>
      <c r="CV691" s="20"/>
      <c r="CW691" s="20"/>
      <c r="CX691" s="20"/>
      <c r="CY691" s="20"/>
      <c r="CZ691" s="20"/>
      <c r="DA691" s="20"/>
      <c r="DB691" s="20"/>
      <c r="DC691" s="20"/>
      <c r="DD691" s="20"/>
      <c r="DE691" s="20"/>
      <c r="DF691" s="20"/>
      <c r="DG691" s="20"/>
      <c r="DH691" s="20"/>
      <c r="DI691" s="20"/>
    </row>
    <row r="692">
      <c r="A692" s="20"/>
      <c r="B692" s="20"/>
      <c r="C692" s="20"/>
      <c r="D692" s="20"/>
      <c r="E692" s="20"/>
      <c r="F692" s="20"/>
      <c r="G692" s="20"/>
      <c r="H692" s="20"/>
      <c r="I692" s="20"/>
      <c r="J692" s="20"/>
      <c r="K692" s="20"/>
      <c r="L692" s="20"/>
      <c r="M692" s="20"/>
      <c r="N692" s="22"/>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c r="CL692" s="20"/>
      <c r="CM692" s="20"/>
      <c r="CN692" s="20"/>
      <c r="CO692" s="20"/>
      <c r="CP692" s="20"/>
      <c r="CQ692" s="20"/>
      <c r="CR692" s="20"/>
      <c r="CS692" s="20"/>
      <c r="CT692" s="20"/>
      <c r="CU692" s="20"/>
      <c r="CV692" s="20"/>
      <c r="CW692" s="20"/>
      <c r="CX692" s="20"/>
      <c r="CY692" s="20"/>
      <c r="CZ692" s="20"/>
      <c r="DA692" s="20"/>
      <c r="DB692" s="20"/>
      <c r="DC692" s="20"/>
      <c r="DD692" s="20"/>
      <c r="DE692" s="20"/>
      <c r="DF692" s="20"/>
      <c r="DG692" s="20"/>
      <c r="DH692" s="20"/>
      <c r="DI692" s="20"/>
    </row>
    <row r="693">
      <c r="A693" s="20"/>
      <c r="B693" s="20"/>
      <c r="C693" s="20"/>
      <c r="D693" s="20"/>
      <c r="E693" s="20"/>
      <c r="F693" s="20"/>
      <c r="G693" s="20"/>
      <c r="H693" s="20"/>
      <c r="I693" s="20"/>
      <c r="J693" s="20"/>
      <c r="K693" s="20"/>
      <c r="L693" s="20"/>
      <c r="M693" s="20"/>
      <c r="N693" s="22"/>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c r="DA693" s="20"/>
      <c r="DB693" s="20"/>
      <c r="DC693" s="20"/>
      <c r="DD693" s="20"/>
      <c r="DE693" s="20"/>
      <c r="DF693" s="20"/>
      <c r="DG693" s="20"/>
      <c r="DH693" s="20"/>
      <c r="DI693" s="20"/>
    </row>
    <row r="694">
      <c r="A694" s="20"/>
      <c r="B694" s="20"/>
      <c r="C694" s="20"/>
      <c r="D694" s="20"/>
      <c r="E694" s="20"/>
      <c r="F694" s="20"/>
      <c r="G694" s="20"/>
      <c r="H694" s="20"/>
      <c r="I694" s="20"/>
      <c r="J694" s="20"/>
      <c r="K694" s="20"/>
      <c r="L694" s="20"/>
      <c r="M694" s="20"/>
      <c r="N694" s="22"/>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c r="CL694" s="20"/>
      <c r="CM694" s="20"/>
      <c r="CN694" s="20"/>
      <c r="CO694" s="20"/>
      <c r="CP694" s="20"/>
      <c r="CQ694" s="20"/>
      <c r="CR694" s="20"/>
      <c r="CS694" s="20"/>
      <c r="CT694" s="20"/>
      <c r="CU694" s="20"/>
      <c r="CV694" s="20"/>
      <c r="CW694" s="20"/>
      <c r="CX694" s="20"/>
      <c r="CY694" s="20"/>
      <c r="CZ694" s="20"/>
      <c r="DA694" s="20"/>
      <c r="DB694" s="20"/>
      <c r="DC694" s="20"/>
      <c r="DD694" s="20"/>
      <c r="DE694" s="20"/>
      <c r="DF694" s="20"/>
      <c r="DG694" s="20"/>
      <c r="DH694" s="20"/>
      <c r="DI694" s="20"/>
    </row>
    <row r="695">
      <c r="A695" s="20"/>
      <c r="B695" s="20"/>
      <c r="C695" s="20"/>
      <c r="D695" s="20"/>
      <c r="E695" s="20"/>
      <c r="F695" s="20"/>
      <c r="G695" s="20"/>
      <c r="H695" s="20"/>
      <c r="I695" s="20"/>
      <c r="J695" s="20"/>
      <c r="K695" s="20"/>
      <c r="L695" s="20"/>
      <c r="M695" s="20"/>
      <c r="N695" s="22"/>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c r="CL695" s="20"/>
      <c r="CM695" s="20"/>
      <c r="CN695" s="20"/>
      <c r="CO695" s="20"/>
      <c r="CP695" s="20"/>
      <c r="CQ695" s="20"/>
      <c r="CR695" s="20"/>
      <c r="CS695" s="20"/>
      <c r="CT695" s="20"/>
      <c r="CU695" s="20"/>
      <c r="CV695" s="20"/>
      <c r="CW695" s="20"/>
      <c r="CX695" s="20"/>
      <c r="CY695" s="20"/>
      <c r="CZ695" s="20"/>
      <c r="DA695" s="20"/>
      <c r="DB695" s="20"/>
      <c r="DC695" s="20"/>
      <c r="DD695" s="20"/>
      <c r="DE695" s="20"/>
      <c r="DF695" s="20"/>
      <c r="DG695" s="20"/>
      <c r="DH695" s="20"/>
      <c r="DI695" s="20"/>
    </row>
    <row r="696">
      <c r="A696" s="20"/>
      <c r="B696" s="20"/>
      <c r="C696" s="20"/>
      <c r="D696" s="20"/>
      <c r="E696" s="20"/>
      <c r="F696" s="20"/>
      <c r="G696" s="20"/>
      <c r="H696" s="20"/>
      <c r="I696" s="20"/>
      <c r="J696" s="20"/>
      <c r="K696" s="20"/>
      <c r="L696" s="20"/>
      <c r="M696" s="20"/>
      <c r="N696" s="22"/>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c r="CL696" s="20"/>
      <c r="CM696" s="20"/>
      <c r="CN696" s="20"/>
      <c r="CO696" s="20"/>
      <c r="CP696" s="20"/>
      <c r="CQ696" s="20"/>
      <c r="CR696" s="20"/>
      <c r="CS696" s="20"/>
      <c r="CT696" s="20"/>
      <c r="CU696" s="20"/>
      <c r="CV696" s="20"/>
      <c r="CW696" s="20"/>
      <c r="CX696" s="20"/>
      <c r="CY696" s="20"/>
      <c r="CZ696" s="20"/>
      <c r="DA696" s="20"/>
      <c r="DB696" s="20"/>
      <c r="DC696" s="20"/>
      <c r="DD696" s="20"/>
      <c r="DE696" s="20"/>
      <c r="DF696" s="20"/>
      <c r="DG696" s="20"/>
      <c r="DH696" s="20"/>
      <c r="DI696" s="20"/>
    </row>
    <row r="697">
      <c r="A697" s="20"/>
      <c r="B697" s="20"/>
      <c r="C697" s="20"/>
      <c r="D697" s="20"/>
      <c r="E697" s="20"/>
      <c r="F697" s="20"/>
      <c r="G697" s="20"/>
      <c r="H697" s="20"/>
      <c r="I697" s="20"/>
      <c r="J697" s="20"/>
      <c r="K697" s="20"/>
      <c r="L697" s="20"/>
      <c r="M697" s="20"/>
      <c r="N697" s="22"/>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c r="CL697" s="20"/>
      <c r="CM697" s="20"/>
      <c r="CN697" s="20"/>
      <c r="CO697" s="20"/>
      <c r="CP697" s="20"/>
      <c r="CQ697" s="20"/>
      <c r="CR697" s="20"/>
      <c r="CS697" s="20"/>
      <c r="CT697" s="20"/>
      <c r="CU697" s="20"/>
      <c r="CV697" s="20"/>
      <c r="CW697" s="20"/>
      <c r="CX697" s="20"/>
      <c r="CY697" s="20"/>
      <c r="CZ697" s="20"/>
      <c r="DA697" s="20"/>
      <c r="DB697" s="20"/>
      <c r="DC697" s="20"/>
      <c r="DD697" s="20"/>
      <c r="DE697" s="20"/>
      <c r="DF697" s="20"/>
      <c r="DG697" s="20"/>
      <c r="DH697" s="20"/>
      <c r="DI697" s="20"/>
    </row>
    <row r="698">
      <c r="A698" s="20"/>
      <c r="B698" s="20"/>
      <c r="C698" s="20"/>
      <c r="D698" s="20"/>
      <c r="E698" s="20"/>
      <c r="F698" s="20"/>
      <c r="G698" s="20"/>
      <c r="H698" s="20"/>
      <c r="I698" s="20"/>
      <c r="J698" s="20"/>
      <c r="K698" s="20"/>
      <c r="L698" s="20"/>
      <c r="M698" s="20"/>
      <c r="N698" s="22"/>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c r="CL698" s="20"/>
      <c r="CM698" s="20"/>
      <c r="CN698" s="20"/>
      <c r="CO698" s="20"/>
      <c r="CP698" s="20"/>
      <c r="CQ698" s="20"/>
      <c r="CR698" s="20"/>
      <c r="CS698" s="20"/>
      <c r="CT698" s="20"/>
      <c r="CU698" s="20"/>
      <c r="CV698" s="20"/>
      <c r="CW698" s="20"/>
      <c r="CX698" s="20"/>
      <c r="CY698" s="20"/>
      <c r="CZ698" s="20"/>
      <c r="DA698" s="20"/>
      <c r="DB698" s="20"/>
      <c r="DC698" s="20"/>
      <c r="DD698" s="20"/>
      <c r="DE698" s="20"/>
      <c r="DF698" s="20"/>
      <c r="DG698" s="20"/>
      <c r="DH698" s="20"/>
      <c r="DI698" s="20"/>
    </row>
    <row r="699">
      <c r="A699" s="20"/>
      <c r="B699" s="20"/>
      <c r="C699" s="20"/>
      <c r="D699" s="20"/>
      <c r="E699" s="20"/>
      <c r="F699" s="20"/>
      <c r="G699" s="20"/>
      <c r="H699" s="20"/>
      <c r="I699" s="20"/>
      <c r="J699" s="20"/>
      <c r="K699" s="20"/>
      <c r="L699" s="20"/>
      <c r="M699" s="20"/>
      <c r="N699" s="22"/>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c r="CL699" s="20"/>
      <c r="CM699" s="20"/>
      <c r="CN699" s="20"/>
      <c r="CO699" s="20"/>
      <c r="CP699" s="20"/>
      <c r="CQ699" s="20"/>
      <c r="CR699" s="20"/>
      <c r="CS699" s="20"/>
      <c r="CT699" s="20"/>
      <c r="CU699" s="20"/>
      <c r="CV699" s="20"/>
      <c r="CW699" s="20"/>
      <c r="CX699" s="20"/>
      <c r="CY699" s="20"/>
      <c r="CZ699" s="20"/>
      <c r="DA699" s="20"/>
      <c r="DB699" s="20"/>
      <c r="DC699" s="20"/>
      <c r="DD699" s="20"/>
      <c r="DE699" s="20"/>
      <c r="DF699" s="20"/>
      <c r="DG699" s="20"/>
      <c r="DH699" s="20"/>
      <c r="DI699" s="20"/>
    </row>
    <row r="700">
      <c r="A700" s="20"/>
      <c r="B700" s="20"/>
      <c r="C700" s="20"/>
      <c r="D700" s="20"/>
      <c r="E700" s="20"/>
      <c r="F700" s="20"/>
      <c r="G700" s="20"/>
      <c r="H700" s="20"/>
      <c r="I700" s="20"/>
      <c r="J700" s="20"/>
      <c r="K700" s="20"/>
      <c r="L700" s="20"/>
      <c r="M700" s="20"/>
      <c r="N700" s="22"/>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c r="CL700" s="20"/>
      <c r="CM700" s="20"/>
      <c r="CN700" s="20"/>
      <c r="CO700" s="20"/>
      <c r="CP700" s="20"/>
      <c r="CQ700" s="20"/>
      <c r="CR700" s="20"/>
      <c r="CS700" s="20"/>
      <c r="CT700" s="20"/>
      <c r="CU700" s="20"/>
      <c r="CV700" s="20"/>
      <c r="CW700" s="20"/>
      <c r="CX700" s="20"/>
      <c r="CY700" s="20"/>
      <c r="CZ700" s="20"/>
      <c r="DA700" s="20"/>
      <c r="DB700" s="20"/>
      <c r="DC700" s="20"/>
      <c r="DD700" s="20"/>
      <c r="DE700" s="20"/>
      <c r="DF700" s="20"/>
      <c r="DG700" s="20"/>
      <c r="DH700" s="20"/>
      <c r="DI700" s="20"/>
    </row>
    <row r="701">
      <c r="A701" s="20"/>
      <c r="B701" s="20"/>
      <c r="C701" s="20"/>
      <c r="D701" s="20"/>
      <c r="E701" s="20"/>
      <c r="F701" s="20"/>
      <c r="G701" s="20"/>
      <c r="H701" s="20"/>
      <c r="I701" s="20"/>
      <c r="J701" s="20"/>
      <c r="K701" s="20"/>
      <c r="L701" s="20"/>
      <c r="M701" s="20"/>
      <c r="N701" s="22"/>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c r="CL701" s="20"/>
      <c r="CM701" s="20"/>
      <c r="CN701" s="20"/>
      <c r="CO701" s="20"/>
      <c r="CP701" s="20"/>
      <c r="CQ701" s="20"/>
      <c r="CR701" s="20"/>
      <c r="CS701" s="20"/>
      <c r="CT701" s="20"/>
      <c r="CU701" s="20"/>
      <c r="CV701" s="20"/>
      <c r="CW701" s="20"/>
      <c r="CX701" s="20"/>
      <c r="CY701" s="20"/>
      <c r="CZ701" s="20"/>
      <c r="DA701" s="20"/>
      <c r="DB701" s="20"/>
      <c r="DC701" s="20"/>
      <c r="DD701" s="20"/>
      <c r="DE701" s="20"/>
      <c r="DF701" s="20"/>
      <c r="DG701" s="20"/>
      <c r="DH701" s="20"/>
      <c r="DI701" s="20"/>
    </row>
    <row r="702">
      <c r="A702" s="20"/>
      <c r="B702" s="20"/>
      <c r="C702" s="20"/>
      <c r="D702" s="20"/>
      <c r="E702" s="20"/>
      <c r="F702" s="20"/>
      <c r="G702" s="20"/>
      <c r="H702" s="20"/>
      <c r="I702" s="20"/>
      <c r="J702" s="20"/>
      <c r="K702" s="20"/>
      <c r="L702" s="20"/>
      <c r="M702" s="20"/>
      <c r="N702" s="22"/>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c r="CL702" s="20"/>
      <c r="CM702" s="20"/>
      <c r="CN702" s="20"/>
      <c r="CO702" s="20"/>
      <c r="CP702" s="20"/>
      <c r="CQ702" s="20"/>
      <c r="CR702" s="20"/>
      <c r="CS702" s="20"/>
      <c r="CT702" s="20"/>
      <c r="CU702" s="20"/>
      <c r="CV702" s="20"/>
      <c r="CW702" s="20"/>
      <c r="CX702" s="20"/>
      <c r="CY702" s="20"/>
      <c r="CZ702" s="20"/>
      <c r="DA702" s="20"/>
      <c r="DB702" s="20"/>
      <c r="DC702" s="20"/>
      <c r="DD702" s="20"/>
      <c r="DE702" s="20"/>
      <c r="DF702" s="20"/>
      <c r="DG702" s="20"/>
      <c r="DH702" s="20"/>
      <c r="DI702" s="20"/>
    </row>
    <row r="703">
      <c r="A703" s="20"/>
      <c r="B703" s="20"/>
      <c r="C703" s="21"/>
      <c r="D703" s="20"/>
      <c r="E703" s="20"/>
      <c r="F703" s="20"/>
      <c r="G703" s="20"/>
      <c r="H703" s="20"/>
      <c r="I703" s="20"/>
      <c r="J703" s="20"/>
      <c r="K703" s="20"/>
      <c r="L703" s="20"/>
      <c r="M703" s="20"/>
      <c r="N703" s="22"/>
      <c r="O703" s="20"/>
      <c r="P703" s="20"/>
      <c r="Q703" s="20"/>
      <c r="R703" s="20"/>
      <c r="S703" s="20"/>
      <c r="T703" s="20"/>
      <c r="U703" s="20"/>
      <c r="V703" s="20"/>
      <c r="W703" s="21"/>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c r="CL703" s="20"/>
      <c r="CM703" s="20"/>
      <c r="CN703" s="20"/>
      <c r="CO703" s="20"/>
      <c r="CP703" s="20"/>
      <c r="CQ703" s="20"/>
      <c r="CR703" s="20"/>
      <c r="CS703" s="20"/>
      <c r="CT703" s="20"/>
      <c r="CU703" s="20"/>
      <c r="CV703" s="20"/>
      <c r="CW703" s="20"/>
      <c r="CX703" s="20"/>
      <c r="CY703" s="20"/>
      <c r="CZ703" s="20"/>
      <c r="DA703" s="20"/>
      <c r="DB703" s="20"/>
      <c r="DC703" s="20"/>
      <c r="DD703" s="20"/>
      <c r="DE703" s="20"/>
      <c r="DF703" s="20"/>
      <c r="DG703" s="20"/>
      <c r="DH703" s="20"/>
      <c r="DI703" s="20"/>
    </row>
    <row r="704">
      <c r="A704" s="20"/>
      <c r="B704" s="20"/>
      <c r="C704" s="20"/>
      <c r="D704" s="20"/>
      <c r="E704" s="20"/>
      <c r="F704" s="20"/>
      <c r="G704" s="20"/>
      <c r="H704" s="20"/>
      <c r="I704" s="20"/>
      <c r="J704" s="20"/>
      <c r="K704" s="20"/>
      <c r="L704" s="20"/>
      <c r="M704" s="20"/>
      <c r="N704" s="22"/>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c r="CL704" s="20"/>
      <c r="CM704" s="20"/>
      <c r="CN704" s="20"/>
      <c r="CO704" s="20"/>
      <c r="CP704" s="20"/>
      <c r="CQ704" s="20"/>
      <c r="CR704" s="20"/>
      <c r="CS704" s="20"/>
      <c r="CT704" s="20"/>
      <c r="CU704" s="20"/>
      <c r="CV704" s="20"/>
      <c r="CW704" s="20"/>
      <c r="CX704" s="20"/>
      <c r="CY704" s="20"/>
      <c r="CZ704" s="20"/>
      <c r="DA704" s="20"/>
      <c r="DB704" s="20"/>
      <c r="DC704" s="20"/>
      <c r="DD704" s="20"/>
      <c r="DE704" s="20"/>
      <c r="DF704" s="20"/>
      <c r="DG704" s="20"/>
      <c r="DH704" s="20"/>
      <c r="DI704" s="20"/>
    </row>
    <row r="705">
      <c r="A705" s="20"/>
      <c r="B705" s="20"/>
      <c r="C705" s="20"/>
      <c r="D705" s="20"/>
      <c r="E705" s="20"/>
      <c r="F705" s="20"/>
      <c r="G705" s="20"/>
      <c r="H705" s="20"/>
      <c r="I705" s="20"/>
      <c r="J705" s="20"/>
      <c r="K705" s="20"/>
      <c r="L705" s="20"/>
      <c r="M705" s="20"/>
      <c r="N705" s="22"/>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c r="CL705" s="20"/>
      <c r="CM705" s="20"/>
      <c r="CN705" s="20"/>
      <c r="CO705" s="20"/>
      <c r="CP705" s="20"/>
      <c r="CQ705" s="20"/>
      <c r="CR705" s="20"/>
      <c r="CS705" s="20"/>
      <c r="CT705" s="20"/>
      <c r="CU705" s="20"/>
      <c r="CV705" s="20"/>
      <c r="CW705" s="20"/>
      <c r="CX705" s="20"/>
      <c r="CY705" s="20"/>
      <c r="CZ705" s="20"/>
      <c r="DA705" s="20"/>
      <c r="DB705" s="20"/>
      <c r="DC705" s="20"/>
      <c r="DD705" s="20"/>
      <c r="DE705" s="20"/>
      <c r="DF705" s="20"/>
      <c r="DG705" s="20"/>
      <c r="DH705" s="20"/>
      <c r="DI705" s="20"/>
    </row>
    <row r="706">
      <c r="A706" s="20"/>
      <c r="B706" s="20"/>
      <c r="C706" s="20"/>
      <c r="D706" s="20"/>
      <c r="E706" s="20"/>
      <c r="F706" s="20"/>
      <c r="G706" s="20"/>
      <c r="H706" s="20"/>
      <c r="I706" s="20"/>
      <c r="J706" s="20"/>
      <c r="K706" s="20"/>
      <c r="L706" s="20"/>
      <c r="M706" s="20"/>
      <c r="N706" s="22"/>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c r="CL706" s="20"/>
      <c r="CM706" s="20"/>
      <c r="CN706" s="20"/>
      <c r="CO706" s="20"/>
      <c r="CP706" s="20"/>
      <c r="CQ706" s="20"/>
      <c r="CR706" s="20"/>
      <c r="CS706" s="20"/>
      <c r="CT706" s="20"/>
      <c r="CU706" s="20"/>
      <c r="CV706" s="20"/>
      <c r="CW706" s="20"/>
      <c r="CX706" s="20"/>
      <c r="CY706" s="20"/>
      <c r="CZ706" s="20"/>
      <c r="DA706" s="20"/>
      <c r="DB706" s="20"/>
      <c r="DC706" s="20"/>
      <c r="DD706" s="20"/>
      <c r="DE706" s="20"/>
      <c r="DF706" s="20"/>
      <c r="DG706" s="20"/>
      <c r="DH706" s="20"/>
      <c r="DI706" s="20"/>
    </row>
    <row r="707">
      <c r="A707" s="20"/>
      <c r="B707" s="20"/>
      <c r="C707" s="20"/>
      <c r="D707" s="20"/>
      <c r="E707" s="20"/>
      <c r="F707" s="20"/>
      <c r="G707" s="20"/>
      <c r="H707" s="20"/>
      <c r="I707" s="20"/>
      <c r="J707" s="20"/>
      <c r="K707" s="20"/>
      <c r="L707" s="20"/>
      <c r="M707" s="20"/>
      <c r="N707" s="22"/>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c r="CL707" s="20"/>
      <c r="CM707" s="20"/>
      <c r="CN707" s="20"/>
      <c r="CO707" s="20"/>
      <c r="CP707" s="20"/>
      <c r="CQ707" s="20"/>
      <c r="CR707" s="20"/>
      <c r="CS707" s="20"/>
      <c r="CT707" s="20"/>
      <c r="CU707" s="20"/>
      <c r="CV707" s="20"/>
      <c r="CW707" s="20"/>
      <c r="CX707" s="20"/>
      <c r="CY707" s="20"/>
      <c r="CZ707" s="20"/>
      <c r="DA707" s="20"/>
      <c r="DB707" s="20"/>
      <c r="DC707" s="20"/>
      <c r="DD707" s="20"/>
      <c r="DE707" s="20"/>
      <c r="DF707" s="20"/>
      <c r="DG707" s="20"/>
      <c r="DH707" s="20"/>
      <c r="DI707" s="20"/>
    </row>
    <row r="708">
      <c r="A708" s="20"/>
      <c r="B708" s="20"/>
      <c r="C708" s="20"/>
      <c r="D708" s="20"/>
      <c r="E708" s="20"/>
      <c r="F708" s="20"/>
      <c r="G708" s="20"/>
      <c r="H708" s="20"/>
      <c r="I708" s="20"/>
      <c r="J708" s="20"/>
      <c r="K708" s="20"/>
      <c r="L708" s="20"/>
      <c r="M708" s="20"/>
      <c r="N708" s="22"/>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c r="CL708" s="20"/>
      <c r="CM708" s="20"/>
      <c r="CN708" s="20"/>
      <c r="CO708" s="20"/>
      <c r="CP708" s="20"/>
      <c r="CQ708" s="20"/>
      <c r="CR708" s="20"/>
      <c r="CS708" s="20"/>
      <c r="CT708" s="20"/>
      <c r="CU708" s="20"/>
      <c r="CV708" s="20"/>
      <c r="CW708" s="20"/>
      <c r="CX708" s="20"/>
      <c r="CY708" s="20"/>
      <c r="CZ708" s="20"/>
      <c r="DA708" s="20"/>
      <c r="DB708" s="20"/>
      <c r="DC708" s="20"/>
      <c r="DD708" s="20"/>
      <c r="DE708" s="20"/>
      <c r="DF708" s="20"/>
      <c r="DG708" s="20"/>
      <c r="DH708" s="20"/>
      <c r="DI708" s="20"/>
    </row>
    <row r="709">
      <c r="A709" s="20"/>
      <c r="B709" s="20"/>
      <c r="C709" s="20"/>
      <c r="D709" s="20"/>
      <c r="E709" s="20"/>
      <c r="F709" s="20"/>
      <c r="G709" s="20"/>
      <c r="H709" s="20"/>
      <c r="I709" s="20"/>
      <c r="J709" s="20"/>
      <c r="K709" s="20"/>
      <c r="L709" s="20"/>
      <c r="M709" s="20"/>
      <c r="N709" s="22"/>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c r="CL709" s="20"/>
      <c r="CM709" s="20"/>
      <c r="CN709" s="20"/>
      <c r="CO709" s="20"/>
      <c r="CP709" s="20"/>
      <c r="CQ709" s="20"/>
      <c r="CR709" s="20"/>
      <c r="CS709" s="20"/>
      <c r="CT709" s="20"/>
      <c r="CU709" s="20"/>
      <c r="CV709" s="20"/>
      <c r="CW709" s="20"/>
      <c r="CX709" s="20"/>
      <c r="CY709" s="20"/>
      <c r="CZ709" s="20"/>
      <c r="DA709" s="20"/>
      <c r="DB709" s="20"/>
      <c r="DC709" s="20"/>
      <c r="DD709" s="20"/>
      <c r="DE709" s="20"/>
      <c r="DF709" s="20"/>
      <c r="DG709" s="20"/>
      <c r="DH709" s="20"/>
      <c r="DI709" s="20"/>
    </row>
    <row r="710">
      <c r="A710" s="20"/>
      <c r="B710" s="20"/>
      <c r="C710" s="20"/>
      <c r="D710" s="20"/>
      <c r="E710" s="20"/>
      <c r="F710" s="20"/>
      <c r="G710" s="20"/>
      <c r="H710" s="20"/>
      <c r="I710" s="20"/>
      <c r="J710" s="20"/>
      <c r="K710" s="20"/>
      <c r="L710" s="20"/>
      <c r="M710" s="20"/>
      <c r="N710" s="22"/>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c r="CL710" s="20"/>
      <c r="CM710" s="20"/>
      <c r="CN710" s="20"/>
      <c r="CO710" s="20"/>
      <c r="CP710" s="20"/>
      <c r="CQ710" s="20"/>
      <c r="CR710" s="20"/>
      <c r="CS710" s="20"/>
      <c r="CT710" s="20"/>
      <c r="CU710" s="20"/>
      <c r="CV710" s="20"/>
      <c r="CW710" s="20"/>
      <c r="CX710" s="20"/>
      <c r="CY710" s="20"/>
      <c r="CZ710" s="20"/>
      <c r="DA710" s="20"/>
      <c r="DB710" s="20"/>
      <c r="DC710" s="20"/>
      <c r="DD710" s="20"/>
      <c r="DE710" s="20"/>
      <c r="DF710" s="20"/>
      <c r="DG710" s="20"/>
      <c r="DH710" s="20"/>
      <c r="DI710" s="20"/>
    </row>
    <row r="711">
      <c r="A711" s="20"/>
      <c r="B711" s="20"/>
      <c r="C711" s="20"/>
      <c r="D711" s="20"/>
      <c r="E711" s="20"/>
      <c r="F711" s="20"/>
      <c r="G711" s="20"/>
      <c r="H711" s="20"/>
      <c r="I711" s="20"/>
      <c r="J711" s="20"/>
      <c r="K711" s="20"/>
      <c r="L711" s="20"/>
      <c r="M711" s="20"/>
      <c r="N711" s="22"/>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c r="CL711" s="20"/>
      <c r="CM711" s="20"/>
      <c r="CN711" s="20"/>
      <c r="CO711" s="20"/>
      <c r="CP711" s="20"/>
      <c r="CQ711" s="20"/>
      <c r="CR711" s="20"/>
      <c r="CS711" s="20"/>
      <c r="CT711" s="20"/>
      <c r="CU711" s="20"/>
      <c r="CV711" s="20"/>
      <c r="CW711" s="20"/>
      <c r="CX711" s="20"/>
      <c r="CY711" s="20"/>
      <c r="CZ711" s="20"/>
      <c r="DA711" s="20"/>
      <c r="DB711" s="20"/>
      <c r="DC711" s="20"/>
      <c r="DD711" s="20"/>
      <c r="DE711" s="20"/>
      <c r="DF711" s="20"/>
      <c r="DG711" s="20"/>
      <c r="DH711" s="20"/>
      <c r="DI711" s="20"/>
    </row>
    <row r="712">
      <c r="A712" s="20"/>
      <c r="B712" s="20"/>
      <c r="C712" s="20"/>
      <c r="D712" s="20"/>
      <c r="E712" s="20"/>
      <c r="F712" s="20"/>
      <c r="G712" s="20"/>
      <c r="H712" s="20"/>
      <c r="I712" s="20"/>
      <c r="J712" s="20"/>
      <c r="K712" s="20"/>
      <c r="L712" s="20"/>
      <c r="M712" s="20"/>
      <c r="N712" s="22"/>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c r="CL712" s="20"/>
      <c r="CM712" s="20"/>
      <c r="CN712" s="20"/>
      <c r="CO712" s="20"/>
      <c r="CP712" s="20"/>
      <c r="CQ712" s="20"/>
      <c r="CR712" s="20"/>
      <c r="CS712" s="20"/>
      <c r="CT712" s="20"/>
      <c r="CU712" s="20"/>
      <c r="CV712" s="20"/>
      <c r="CW712" s="20"/>
      <c r="CX712" s="20"/>
      <c r="CY712" s="20"/>
      <c r="CZ712" s="20"/>
      <c r="DA712" s="20"/>
      <c r="DB712" s="20"/>
      <c r="DC712" s="20"/>
      <c r="DD712" s="20"/>
      <c r="DE712" s="20"/>
      <c r="DF712" s="20"/>
      <c r="DG712" s="20"/>
      <c r="DH712" s="20"/>
      <c r="DI712" s="20"/>
    </row>
    <row r="713">
      <c r="A713" s="20"/>
      <c r="B713" s="20"/>
      <c r="C713" s="20"/>
      <c r="D713" s="20"/>
      <c r="E713" s="20"/>
      <c r="F713" s="20"/>
      <c r="G713" s="20"/>
      <c r="H713" s="20"/>
      <c r="I713" s="20"/>
      <c r="J713" s="20"/>
      <c r="K713" s="20"/>
      <c r="L713" s="20"/>
      <c r="M713" s="20"/>
      <c r="N713" s="22"/>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c r="CL713" s="20"/>
      <c r="CM713" s="20"/>
      <c r="CN713" s="20"/>
      <c r="CO713" s="20"/>
      <c r="CP713" s="20"/>
      <c r="CQ713" s="20"/>
      <c r="CR713" s="20"/>
      <c r="CS713" s="20"/>
      <c r="CT713" s="20"/>
      <c r="CU713" s="20"/>
      <c r="CV713" s="20"/>
      <c r="CW713" s="20"/>
      <c r="CX713" s="20"/>
      <c r="CY713" s="20"/>
      <c r="CZ713" s="20"/>
      <c r="DA713" s="20"/>
      <c r="DB713" s="20"/>
      <c r="DC713" s="20"/>
      <c r="DD713" s="20"/>
      <c r="DE713" s="20"/>
      <c r="DF713" s="20"/>
      <c r="DG713" s="20"/>
      <c r="DH713" s="20"/>
      <c r="DI713" s="20"/>
    </row>
    <row r="714">
      <c r="A714" s="20"/>
      <c r="B714" s="20"/>
      <c r="C714" s="20"/>
      <c r="D714" s="20"/>
      <c r="E714" s="20"/>
      <c r="F714" s="20"/>
      <c r="G714" s="20"/>
      <c r="H714" s="20"/>
      <c r="I714" s="20"/>
      <c r="J714" s="20"/>
      <c r="K714" s="20"/>
      <c r="L714" s="20"/>
      <c r="M714" s="20"/>
      <c r="N714" s="22"/>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c r="DA714" s="20"/>
      <c r="DB714" s="20"/>
      <c r="DC714" s="20"/>
      <c r="DD714" s="20"/>
      <c r="DE714" s="20"/>
      <c r="DF714" s="20"/>
      <c r="DG714" s="20"/>
      <c r="DH714" s="20"/>
      <c r="DI714" s="20"/>
    </row>
    <row r="715">
      <c r="A715" s="20"/>
      <c r="B715" s="20"/>
      <c r="C715" s="20"/>
      <c r="D715" s="20"/>
      <c r="E715" s="20"/>
      <c r="F715" s="20"/>
      <c r="G715" s="20"/>
      <c r="H715" s="20"/>
      <c r="I715" s="20"/>
      <c r="J715" s="20"/>
      <c r="K715" s="20"/>
      <c r="L715" s="20"/>
      <c r="M715" s="20"/>
      <c r="N715" s="22"/>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c r="CL715" s="20"/>
      <c r="CM715" s="20"/>
      <c r="CN715" s="20"/>
      <c r="CO715" s="20"/>
      <c r="CP715" s="20"/>
      <c r="CQ715" s="20"/>
      <c r="CR715" s="20"/>
      <c r="CS715" s="20"/>
      <c r="CT715" s="20"/>
      <c r="CU715" s="20"/>
      <c r="CV715" s="20"/>
      <c r="CW715" s="20"/>
      <c r="CX715" s="20"/>
      <c r="CY715" s="20"/>
      <c r="CZ715" s="20"/>
      <c r="DA715" s="20"/>
      <c r="DB715" s="20"/>
      <c r="DC715" s="20"/>
      <c r="DD715" s="20"/>
      <c r="DE715" s="20"/>
      <c r="DF715" s="20"/>
      <c r="DG715" s="20"/>
      <c r="DH715" s="20"/>
      <c r="DI715" s="20"/>
    </row>
    <row r="716">
      <c r="A716" s="20"/>
      <c r="B716" s="20"/>
      <c r="C716" s="20"/>
      <c r="D716" s="20"/>
      <c r="E716" s="20"/>
      <c r="F716" s="20"/>
      <c r="G716" s="20"/>
      <c r="H716" s="20"/>
      <c r="I716" s="20"/>
      <c r="J716" s="20"/>
      <c r="K716" s="20"/>
      <c r="L716" s="20"/>
      <c r="M716" s="20"/>
      <c r="N716" s="22"/>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c r="CL716" s="20"/>
      <c r="CM716" s="20"/>
      <c r="CN716" s="20"/>
      <c r="CO716" s="20"/>
      <c r="CP716" s="20"/>
      <c r="CQ716" s="20"/>
      <c r="CR716" s="20"/>
      <c r="CS716" s="20"/>
      <c r="CT716" s="20"/>
      <c r="CU716" s="20"/>
      <c r="CV716" s="20"/>
      <c r="CW716" s="20"/>
      <c r="CX716" s="20"/>
      <c r="CY716" s="20"/>
      <c r="CZ716" s="20"/>
      <c r="DA716" s="20"/>
      <c r="DB716" s="20"/>
      <c r="DC716" s="20"/>
      <c r="DD716" s="20"/>
      <c r="DE716" s="20"/>
      <c r="DF716" s="20"/>
      <c r="DG716" s="20"/>
      <c r="DH716" s="20"/>
      <c r="DI716" s="20"/>
    </row>
    <row r="717">
      <c r="A717" s="20"/>
      <c r="B717" s="20"/>
      <c r="C717" s="20"/>
      <c r="D717" s="20"/>
      <c r="E717" s="20"/>
      <c r="F717" s="20"/>
      <c r="G717" s="20"/>
      <c r="H717" s="20"/>
      <c r="I717" s="20"/>
      <c r="J717" s="20"/>
      <c r="K717" s="20"/>
      <c r="L717" s="20"/>
      <c r="M717" s="20"/>
      <c r="N717" s="22"/>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c r="CL717" s="20"/>
      <c r="CM717" s="20"/>
      <c r="CN717" s="20"/>
      <c r="CO717" s="20"/>
      <c r="CP717" s="20"/>
      <c r="CQ717" s="20"/>
      <c r="CR717" s="20"/>
      <c r="CS717" s="20"/>
      <c r="CT717" s="20"/>
      <c r="CU717" s="20"/>
      <c r="CV717" s="20"/>
      <c r="CW717" s="20"/>
      <c r="CX717" s="20"/>
      <c r="CY717" s="20"/>
      <c r="CZ717" s="20"/>
      <c r="DA717" s="20"/>
      <c r="DB717" s="20"/>
      <c r="DC717" s="20"/>
      <c r="DD717" s="20"/>
      <c r="DE717" s="20"/>
      <c r="DF717" s="20"/>
      <c r="DG717" s="20"/>
      <c r="DH717" s="20"/>
      <c r="DI717" s="20"/>
    </row>
    <row r="718">
      <c r="A718" s="20"/>
      <c r="B718" s="20"/>
      <c r="C718" s="20"/>
      <c r="D718" s="20"/>
      <c r="E718" s="20"/>
      <c r="F718" s="20"/>
      <c r="G718" s="20"/>
      <c r="H718" s="20"/>
      <c r="I718" s="20"/>
      <c r="J718" s="20"/>
      <c r="K718" s="20"/>
      <c r="L718" s="20"/>
      <c r="M718" s="20"/>
      <c r="N718" s="22"/>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row>
    <row r="719">
      <c r="A719" s="20"/>
      <c r="B719" s="20"/>
      <c r="C719" s="20"/>
      <c r="D719" s="20"/>
      <c r="E719" s="20"/>
      <c r="F719" s="20"/>
      <c r="G719" s="20"/>
      <c r="H719" s="20"/>
      <c r="I719" s="20"/>
      <c r="J719" s="20"/>
      <c r="K719" s="20"/>
      <c r="L719" s="20"/>
      <c r="M719" s="20"/>
      <c r="N719" s="22"/>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c r="CL719" s="20"/>
      <c r="CM719" s="20"/>
      <c r="CN719" s="20"/>
      <c r="CO719" s="20"/>
      <c r="CP719" s="20"/>
      <c r="CQ719" s="20"/>
      <c r="CR719" s="20"/>
      <c r="CS719" s="20"/>
      <c r="CT719" s="20"/>
      <c r="CU719" s="20"/>
      <c r="CV719" s="20"/>
      <c r="CW719" s="20"/>
      <c r="CX719" s="20"/>
      <c r="CY719" s="20"/>
      <c r="CZ719" s="20"/>
      <c r="DA719" s="20"/>
      <c r="DB719" s="20"/>
      <c r="DC719" s="20"/>
      <c r="DD719" s="20"/>
      <c r="DE719" s="20"/>
      <c r="DF719" s="20"/>
      <c r="DG719" s="20"/>
      <c r="DH719" s="20"/>
      <c r="DI719" s="20"/>
    </row>
    <row r="720">
      <c r="A720" s="20"/>
      <c r="B720" s="20"/>
      <c r="C720" s="20"/>
      <c r="D720" s="20"/>
      <c r="E720" s="20"/>
      <c r="F720" s="20"/>
      <c r="G720" s="20"/>
      <c r="H720" s="20"/>
      <c r="I720" s="20"/>
      <c r="J720" s="20"/>
      <c r="K720" s="20"/>
      <c r="L720" s="20"/>
      <c r="M720" s="20"/>
      <c r="N720" s="22"/>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c r="CL720" s="20"/>
      <c r="CM720" s="20"/>
      <c r="CN720" s="20"/>
      <c r="CO720" s="20"/>
      <c r="CP720" s="20"/>
      <c r="CQ720" s="20"/>
      <c r="CR720" s="20"/>
      <c r="CS720" s="20"/>
      <c r="CT720" s="20"/>
      <c r="CU720" s="20"/>
      <c r="CV720" s="20"/>
      <c r="CW720" s="20"/>
      <c r="CX720" s="20"/>
      <c r="CY720" s="20"/>
      <c r="CZ720" s="20"/>
      <c r="DA720" s="20"/>
      <c r="DB720" s="20"/>
      <c r="DC720" s="20"/>
      <c r="DD720" s="20"/>
      <c r="DE720" s="20"/>
      <c r="DF720" s="20"/>
      <c r="DG720" s="20"/>
      <c r="DH720" s="20"/>
      <c r="DI720" s="20"/>
    </row>
    <row r="721">
      <c r="A721" s="20"/>
      <c r="B721" s="20"/>
      <c r="C721" s="20"/>
      <c r="D721" s="20"/>
      <c r="E721" s="20"/>
      <c r="F721" s="20"/>
      <c r="G721" s="20"/>
      <c r="H721" s="20"/>
      <c r="I721" s="20"/>
      <c r="J721" s="20"/>
      <c r="K721" s="20"/>
      <c r="L721" s="20"/>
      <c r="M721" s="20"/>
      <c r="N721" s="22"/>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c r="CL721" s="20"/>
      <c r="CM721" s="20"/>
      <c r="CN721" s="20"/>
      <c r="CO721" s="20"/>
      <c r="CP721" s="20"/>
      <c r="CQ721" s="20"/>
      <c r="CR721" s="20"/>
      <c r="CS721" s="20"/>
      <c r="CT721" s="20"/>
      <c r="CU721" s="20"/>
      <c r="CV721" s="20"/>
      <c r="CW721" s="20"/>
      <c r="CX721" s="20"/>
      <c r="CY721" s="20"/>
      <c r="CZ721" s="20"/>
      <c r="DA721" s="20"/>
      <c r="DB721" s="20"/>
      <c r="DC721" s="20"/>
      <c r="DD721" s="20"/>
      <c r="DE721" s="20"/>
      <c r="DF721" s="20"/>
      <c r="DG721" s="20"/>
      <c r="DH721" s="20"/>
      <c r="DI721" s="20"/>
    </row>
    <row r="722">
      <c r="A722" s="20"/>
      <c r="B722" s="20"/>
      <c r="C722" s="20"/>
      <c r="D722" s="20"/>
      <c r="E722" s="20"/>
      <c r="F722" s="20"/>
      <c r="G722" s="20"/>
      <c r="H722" s="20"/>
      <c r="I722" s="20"/>
      <c r="J722" s="20"/>
      <c r="K722" s="20"/>
      <c r="L722" s="20"/>
      <c r="M722" s="20"/>
      <c r="N722" s="22"/>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c r="DB722" s="20"/>
      <c r="DC722" s="20"/>
      <c r="DD722" s="20"/>
      <c r="DE722" s="20"/>
      <c r="DF722" s="20"/>
      <c r="DG722" s="20"/>
      <c r="DH722" s="20"/>
      <c r="DI722" s="20"/>
    </row>
    <row r="723">
      <c r="A723" s="20"/>
      <c r="B723" s="20"/>
      <c r="C723" s="20"/>
      <c r="D723" s="20"/>
      <c r="E723" s="20"/>
      <c r="F723" s="20"/>
      <c r="G723" s="20"/>
      <c r="H723" s="20"/>
      <c r="I723" s="20"/>
      <c r="J723" s="20"/>
      <c r="K723" s="20"/>
      <c r="L723" s="20"/>
      <c r="M723" s="20"/>
      <c r="N723" s="22"/>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c r="DB723" s="20"/>
      <c r="DC723" s="20"/>
      <c r="DD723" s="20"/>
      <c r="DE723" s="20"/>
      <c r="DF723" s="20"/>
      <c r="DG723" s="20"/>
      <c r="DH723" s="20"/>
      <c r="DI723" s="20"/>
    </row>
    <row r="724">
      <c r="A724" s="20"/>
      <c r="B724" s="20"/>
      <c r="C724" s="20"/>
      <c r="D724" s="20"/>
      <c r="E724" s="20"/>
      <c r="F724" s="20"/>
      <c r="G724" s="20"/>
      <c r="H724" s="20"/>
      <c r="I724" s="20"/>
      <c r="J724" s="20"/>
      <c r="K724" s="20"/>
      <c r="L724" s="20"/>
      <c r="M724" s="20"/>
      <c r="N724" s="22"/>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c r="DB724" s="20"/>
      <c r="DC724" s="20"/>
      <c r="DD724" s="20"/>
      <c r="DE724" s="20"/>
      <c r="DF724" s="20"/>
      <c r="DG724" s="20"/>
      <c r="DH724" s="20"/>
      <c r="DI724" s="20"/>
    </row>
    <row r="725">
      <c r="A725" s="20"/>
      <c r="B725" s="20"/>
      <c r="C725" s="20"/>
      <c r="D725" s="20"/>
      <c r="E725" s="20"/>
      <c r="F725" s="20"/>
      <c r="G725" s="20"/>
      <c r="H725" s="20"/>
      <c r="I725" s="20"/>
      <c r="J725" s="20"/>
      <c r="K725" s="20"/>
      <c r="L725" s="20"/>
      <c r="M725" s="20"/>
      <c r="N725" s="22"/>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c r="DB725" s="20"/>
      <c r="DC725" s="20"/>
      <c r="DD725" s="20"/>
      <c r="DE725" s="20"/>
      <c r="DF725" s="20"/>
      <c r="DG725" s="20"/>
      <c r="DH725" s="20"/>
      <c r="DI725" s="20"/>
    </row>
    <row r="726">
      <c r="A726" s="20"/>
      <c r="B726" s="20"/>
      <c r="C726" s="20"/>
      <c r="D726" s="20"/>
      <c r="E726" s="20"/>
      <c r="F726" s="20"/>
      <c r="G726" s="20"/>
      <c r="H726" s="20"/>
      <c r="I726" s="20"/>
      <c r="J726" s="20"/>
      <c r="K726" s="20"/>
      <c r="L726" s="20"/>
      <c r="M726" s="20"/>
      <c r="N726" s="22"/>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c r="DB726" s="20"/>
      <c r="DC726" s="20"/>
      <c r="DD726" s="20"/>
      <c r="DE726" s="20"/>
      <c r="DF726" s="20"/>
      <c r="DG726" s="20"/>
      <c r="DH726" s="20"/>
      <c r="DI726" s="20"/>
    </row>
    <row r="727">
      <c r="A727" s="20"/>
      <c r="B727" s="20"/>
      <c r="C727" s="20"/>
      <c r="D727" s="20"/>
      <c r="E727" s="20"/>
      <c r="F727" s="20"/>
      <c r="G727" s="20"/>
      <c r="H727" s="20"/>
      <c r="I727" s="20"/>
      <c r="J727" s="20"/>
      <c r="K727" s="20"/>
      <c r="L727" s="20"/>
      <c r="M727" s="20"/>
      <c r="N727" s="22"/>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c r="DB727" s="20"/>
      <c r="DC727" s="20"/>
      <c r="DD727" s="20"/>
      <c r="DE727" s="20"/>
      <c r="DF727" s="20"/>
      <c r="DG727" s="20"/>
      <c r="DH727" s="20"/>
      <c r="DI727" s="20"/>
    </row>
    <row r="728">
      <c r="A728" s="20"/>
      <c r="B728" s="20"/>
      <c r="C728" s="20"/>
      <c r="D728" s="20"/>
      <c r="E728" s="20"/>
      <c r="F728" s="20"/>
      <c r="G728" s="20"/>
      <c r="H728" s="20"/>
      <c r="I728" s="20"/>
      <c r="J728" s="20"/>
      <c r="K728" s="20"/>
      <c r="L728" s="20"/>
      <c r="M728" s="20"/>
      <c r="N728" s="22"/>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c r="DB728" s="20"/>
      <c r="DC728" s="20"/>
      <c r="DD728" s="20"/>
      <c r="DE728" s="20"/>
      <c r="DF728" s="20"/>
      <c r="DG728" s="20"/>
      <c r="DH728" s="20"/>
      <c r="DI728" s="20"/>
    </row>
    <row r="729">
      <c r="A729" s="20"/>
      <c r="B729" s="20"/>
      <c r="C729" s="20"/>
      <c r="D729" s="20"/>
      <c r="E729" s="20"/>
      <c r="F729" s="20"/>
      <c r="G729" s="20"/>
      <c r="H729" s="20"/>
      <c r="I729" s="20"/>
      <c r="J729" s="20"/>
      <c r="K729" s="20"/>
      <c r="L729" s="20"/>
      <c r="M729" s="20"/>
      <c r="N729" s="22"/>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c r="DB729" s="20"/>
      <c r="DC729" s="20"/>
      <c r="DD729" s="20"/>
      <c r="DE729" s="20"/>
      <c r="DF729" s="20"/>
      <c r="DG729" s="20"/>
      <c r="DH729" s="20"/>
      <c r="DI729" s="20"/>
    </row>
    <row r="730">
      <c r="A730" s="20"/>
      <c r="B730" s="20"/>
      <c r="C730" s="20"/>
      <c r="D730" s="20"/>
      <c r="E730" s="20"/>
      <c r="F730" s="20"/>
      <c r="G730" s="20"/>
      <c r="H730" s="20"/>
      <c r="I730" s="20"/>
      <c r="J730" s="20"/>
      <c r="K730" s="20"/>
      <c r="L730" s="20"/>
      <c r="M730" s="20"/>
      <c r="N730" s="22"/>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c r="DB730" s="20"/>
      <c r="DC730" s="20"/>
      <c r="DD730" s="20"/>
      <c r="DE730" s="20"/>
      <c r="DF730" s="20"/>
      <c r="DG730" s="20"/>
      <c r="DH730" s="20"/>
      <c r="DI730" s="20"/>
    </row>
    <row r="731">
      <c r="A731" s="20"/>
      <c r="B731" s="20"/>
      <c r="C731" s="20"/>
      <c r="D731" s="20"/>
      <c r="E731" s="20"/>
      <c r="F731" s="20"/>
      <c r="G731" s="20"/>
      <c r="H731" s="20"/>
      <c r="I731" s="20"/>
      <c r="J731" s="20"/>
      <c r="K731" s="20"/>
      <c r="L731" s="20"/>
      <c r="M731" s="20"/>
      <c r="N731" s="22"/>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c r="DB731" s="20"/>
      <c r="DC731" s="20"/>
      <c r="DD731" s="20"/>
      <c r="DE731" s="20"/>
      <c r="DF731" s="20"/>
      <c r="DG731" s="20"/>
      <c r="DH731" s="20"/>
      <c r="DI731" s="20"/>
    </row>
    <row r="732">
      <c r="A732" s="20"/>
      <c r="B732" s="20"/>
      <c r="C732" s="21"/>
      <c r="D732" s="20"/>
      <c r="E732" s="20"/>
      <c r="F732" s="20"/>
      <c r="G732" s="20"/>
      <c r="H732" s="20"/>
      <c r="I732" s="20"/>
      <c r="J732" s="20"/>
      <c r="K732" s="20"/>
      <c r="L732" s="20"/>
      <c r="M732" s="20"/>
      <c r="N732" s="22"/>
      <c r="O732" s="20"/>
      <c r="P732" s="20"/>
      <c r="Q732" s="20"/>
      <c r="R732" s="20"/>
      <c r="S732" s="20"/>
      <c r="T732" s="20"/>
      <c r="U732" s="20"/>
      <c r="V732" s="20"/>
      <c r="W732" s="21"/>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c r="DB732" s="20"/>
      <c r="DC732" s="20"/>
      <c r="DD732" s="20"/>
      <c r="DE732" s="20"/>
      <c r="DF732" s="20"/>
      <c r="DG732" s="20"/>
      <c r="DH732" s="20"/>
      <c r="DI732" s="20"/>
    </row>
    <row r="733">
      <c r="A733" s="20"/>
      <c r="B733" s="20"/>
      <c r="C733" s="21"/>
      <c r="D733" s="20"/>
      <c r="E733" s="20"/>
      <c r="F733" s="20"/>
      <c r="G733" s="20"/>
      <c r="H733" s="20"/>
      <c r="I733" s="20"/>
      <c r="J733" s="20"/>
      <c r="K733" s="20"/>
      <c r="L733" s="20"/>
      <c r="M733" s="20"/>
      <c r="N733" s="22"/>
      <c r="O733" s="20"/>
      <c r="P733" s="20"/>
      <c r="Q733" s="20"/>
      <c r="R733" s="20"/>
      <c r="S733" s="20"/>
      <c r="T733" s="20"/>
      <c r="U733" s="20"/>
      <c r="V733" s="20"/>
      <c r="W733" s="21"/>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c r="DB733" s="20"/>
      <c r="DC733" s="20"/>
      <c r="DD733" s="20"/>
      <c r="DE733" s="20"/>
      <c r="DF733" s="20"/>
      <c r="DG733" s="20"/>
      <c r="DH733" s="20"/>
      <c r="DI733" s="20"/>
    </row>
    <row r="734">
      <c r="A734" s="20"/>
      <c r="B734" s="20"/>
      <c r="C734" s="20"/>
      <c r="D734" s="20"/>
      <c r="E734" s="20"/>
      <c r="F734" s="20"/>
      <c r="G734" s="20"/>
      <c r="H734" s="20"/>
      <c r="I734" s="20"/>
      <c r="J734" s="20"/>
      <c r="K734" s="20"/>
      <c r="L734" s="20"/>
      <c r="M734" s="20"/>
      <c r="N734" s="22"/>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c r="DB734" s="20"/>
      <c r="DC734" s="20"/>
      <c r="DD734" s="20"/>
      <c r="DE734" s="20"/>
      <c r="DF734" s="20"/>
      <c r="DG734" s="20"/>
      <c r="DH734" s="20"/>
      <c r="DI734" s="20"/>
    </row>
    <row r="735">
      <c r="A735" s="20"/>
      <c r="B735" s="20"/>
      <c r="C735" s="20"/>
      <c r="D735" s="20"/>
      <c r="E735" s="20"/>
      <c r="F735" s="20"/>
      <c r="G735" s="20"/>
      <c r="H735" s="20"/>
      <c r="I735" s="20"/>
      <c r="J735" s="20"/>
      <c r="K735" s="20"/>
      <c r="L735" s="20"/>
      <c r="M735" s="20"/>
      <c r="N735" s="22"/>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c r="DB735" s="20"/>
      <c r="DC735" s="20"/>
      <c r="DD735" s="20"/>
      <c r="DE735" s="20"/>
      <c r="DF735" s="20"/>
      <c r="DG735" s="20"/>
      <c r="DH735" s="20"/>
      <c r="DI735" s="20"/>
    </row>
    <row r="736">
      <c r="A736" s="20"/>
      <c r="B736" s="20"/>
      <c r="C736" s="20"/>
      <c r="D736" s="20"/>
      <c r="E736" s="20"/>
      <c r="F736" s="20"/>
      <c r="G736" s="20"/>
      <c r="H736" s="20"/>
      <c r="I736" s="20"/>
      <c r="J736" s="20"/>
      <c r="K736" s="20"/>
      <c r="L736" s="20"/>
      <c r="M736" s="20"/>
      <c r="N736" s="22"/>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c r="DB736" s="20"/>
      <c r="DC736" s="20"/>
      <c r="DD736" s="20"/>
      <c r="DE736" s="20"/>
      <c r="DF736" s="20"/>
      <c r="DG736" s="20"/>
      <c r="DH736" s="20"/>
      <c r="DI736" s="20"/>
    </row>
    <row r="737">
      <c r="A737" s="20"/>
      <c r="B737" s="20"/>
      <c r="C737" s="20"/>
      <c r="D737" s="20"/>
      <c r="E737" s="20"/>
      <c r="F737" s="20"/>
      <c r="G737" s="20"/>
      <c r="H737" s="20"/>
      <c r="I737" s="20"/>
      <c r="J737" s="20"/>
      <c r="K737" s="20"/>
      <c r="L737" s="20"/>
      <c r="M737" s="20"/>
      <c r="N737" s="22"/>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c r="DB737" s="20"/>
      <c r="DC737" s="20"/>
      <c r="DD737" s="20"/>
      <c r="DE737" s="20"/>
      <c r="DF737" s="20"/>
      <c r="DG737" s="20"/>
      <c r="DH737" s="20"/>
      <c r="DI737" s="20"/>
    </row>
    <row r="738">
      <c r="A738" s="20"/>
      <c r="B738" s="20"/>
      <c r="C738" s="21"/>
      <c r="D738" s="20"/>
      <c r="E738" s="20"/>
      <c r="F738" s="20"/>
      <c r="G738" s="20"/>
      <c r="H738" s="20"/>
      <c r="I738" s="20"/>
      <c r="J738" s="20"/>
      <c r="K738" s="20"/>
      <c r="L738" s="20"/>
      <c r="M738" s="20"/>
      <c r="N738" s="22"/>
      <c r="O738" s="20"/>
      <c r="P738" s="20"/>
      <c r="Q738" s="20"/>
      <c r="R738" s="20"/>
      <c r="S738" s="20"/>
      <c r="T738" s="20"/>
      <c r="U738" s="20"/>
      <c r="V738" s="20"/>
      <c r="W738" s="21"/>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c r="DB738" s="20"/>
      <c r="DC738" s="20"/>
      <c r="DD738" s="20"/>
      <c r="DE738" s="20"/>
      <c r="DF738" s="20"/>
      <c r="DG738" s="20"/>
      <c r="DH738" s="20"/>
      <c r="DI738" s="20"/>
    </row>
    <row r="739">
      <c r="A739" s="20"/>
      <c r="B739" s="20"/>
      <c r="C739" s="20"/>
      <c r="D739" s="20"/>
      <c r="E739" s="20"/>
      <c r="F739" s="20"/>
      <c r="G739" s="20"/>
      <c r="H739" s="20"/>
      <c r="I739" s="20"/>
      <c r="J739" s="20"/>
      <c r="K739" s="20"/>
      <c r="L739" s="20"/>
      <c r="M739" s="20"/>
      <c r="N739" s="22"/>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c r="DB739" s="20"/>
      <c r="DC739" s="20"/>
      <c r="DD739" s="20"/>
      <c r="DE739" s="20"/>
      <c r="DF739" s="20"/>
      <c r="DG739" s="20"/>
      <c r="DH739" s="20"/>
      <c r="DI739" s="20"/>
    </row>
    <row r="740">
      <c r="A740" s="20"/>
      <c r="B740" s="20"/>
      <c r="C740" s="20"/>
      <c r="D740" s="20"/>
      <c r="E740" s="20"/>
      <c r="F740" s="20"/>
      <c r="G740" s="20"/>
      <c r="H740" s="20"/>
      <c r="I740" s="20"/>
      <c r="J740" s="20"/>
      <c r="K740" s="20"/>
      <c r="L740" s="20"/>
      <c r="M740" s="20"/>
      <c r="N740" s="22"/>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c r="DB740" s="20"/>
      <c r="DC740" s="20"/>
      <c r="DD740" s="20"/>
      <c r="DE740" s="20"/>
      <c r="DF740" s="20"/>
      <c r="DG740" s="20"/>
      <c r="DH740" s="20"/>
      <c r="DI740" s="20"/>
    </row>
    <row r="741">
      <c r="A741" s="20"/>
      <c r="B741" s="20"/>
      <c r="C741" s="20"/>
      <c r="D741" s="20"/>
      <c r="E741" s="20"/>
      <c r="F741" s="20"/>
      <c r="G741" s="20"/>
      <c r="H741" s="20"/>
      <c r="I741" s="20"/>
      <c r="J741" s="20"/>
      <c r="K741" s="20"/>
      <c r="L741" s="20"/>
      <c r="M741" s="20"/>
      <c r="N741" s="22"/>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c r="DB741" s="20"/>
      <c r="DC741" s="20"/>
      <c r="DD741" s="20"/>
      <c r="DE741" s="20"/>
      <c r="DF741" s="20"/>
      <c r="DG741" s="20"/>
      <c r="DH741" s="20"/>
      <c r="DI741" s="20"/>
    </row>
    <row r="742">
      <c r="A742" s="20"/>
      <c r="B742" s="20"/>
      <c r="C742" s="20"/>
      <c r="D742" s="20"/>
      <c r="E742" s="20"/>
      <c r="F742" s="20"/>
      <c r="G742" s="20"/>
      <c r="H742" s="20"/>
      <c r="I742" s="20"/>
      <c r="J742" s="20"/>
      <c r="K742" s="20"/>
      <c r="L742" s="20"/>
      <c r="M742" s="20"/>
      <c r="N742" s="22"/>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c r="DB742" s="20"/>
      <c r="DC742" s="20"/>
      <c r="DD742" s="20"/>
      <c r="DE742" s="20"/>
      <c r="DF742" s="20"/>
      <c r="DG742" s="20"/>
      <c r="DH742" s="20"/>
      <c r="DI742" s="20"/>
    </row>
    <row r="743">
      <c r="A743" s="20"/>
      <c r="B743" s="20"/>
      <c r="C743" s="20"/>
      <c r="D743" s="20"/>
      <c r="E743" s="20"/>
      <c r="F743" s="20"/>
      <c r="G743" s="20"/>
      <c r="H743" s="20"/>
      <c r="I743" s="20"/>
      <c r="J743" s="20"/>
      <c r="K743" s="20"/>
      <c r="L743" s="20"/>
      <c r="M743" s="20"/>
      <c r="N743" s="22"/>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c r="DB743" s="20"/>
      <c r="DC743" s="20"/>
      <c r="DD743" s="20"/>
      <c r="DE743" s="20"/>
      <c r="DF743" s="20"/>
      <c r="DG743" s="20"/>
      <c r="DH743" s="20"/>
      <c r="DI743" s="20"/>
    </row>
    <row r="744">
      <c r="A744" s="20"/>
      <c r="B744" s="20"/>
      <c r="C744" s="20"/>
      <c r="D744" s="20"/>
      <c r="E744" s="20"/>
      <c r="F744" s="20"/>
      <c r="G744" s="20"/>
      <c r="H744" s="20"/>
      <c r="I744" s="20"/>
      <c r="J744" s="20"/>
      <c r="K744" s="20"/>
      <c r="L744" s="20"/>
      <c r="M744" s="20"/>
      <c r="N744" s="22"/>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c r="DB744" s="20"/>
      <c r="DC744" s="20"/>
      <c r="DD744" s="20"/>
      <c r="DE744" s="20"/>
      <c r="DF744" s="20"/>
      <c r="DG744" s="20"/>
      <c r="DH744" s="20"/>
      <c r="DI744" s="20"/>
    </row>
    <row r="745">
      <c r="A745" s="20"/>
      <c r="B745" s="20"/>
      <c r="C745" s="20"/>
      <c r="D745" s="20"/>
      <c r="E745" s="20"/>
      <c r="F745" s="20"/>
      <c r="G745" s="20"/>
      <c r="H745" s="20"/>
      <c r="I745" s="20"/>
      <c r="J745" s="20"/>
      <c r="K745" s="20"/>
      <c r="L745" s="20"/>
      <c r="M745" s="20"/>
      <c r="N745" s="22"/>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c r="DB745" s="20"/>
      <c r="DC745" s="20"/>
      <c r="DD745" s="20"/>
      <c r="DE745" s="20"/>
      <c r="DF745" s="20"/>
      <c r="DG745" s="20"/>
      <c r="DH745" s="20"/>
      <c r="DI745" s="20"/>
    </row>
    <row r="746">
      <c r="A746" s="20"/>
      <c r="B746" s="20"/>
      <c r="C746" s="20"/>
      <c r="D746" s="20"/>
      <c r="E746" s="20"/>
      <c r="F746" s="20"/>
      <c r="G746" s="20"/>
      <c r="H746" s="20"/>
      <c r="I746" s="20"/>
      <c r="J746" s="20"/>
      <c r="K746" s="20"/>
      <c r="L746" s="20"/>
      <c r="M746" s="20"/>
      <c r="N746" s="22"/>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c r="CL746" s="20"/>
      <c r="CM746" s="20"/>
      <c r="CN746" s="20"/>
      <c r="CO746" s="20"/>
      <c r="CP746" s="20"/>
      <c r="CQ746" s="20"/>
      <c r="CR746" s="20"/>
      <c r="CS746" s="20"/>
      <c r="CT746" s="20"/>
      <c r="CU746" s="20"/>
      <c r="CV746" s="20"/>
      <c r="CW746" s="20"/>
      <c r="CX746" s="20"/>
      <c r="CY746" s="20"/>
      <c r="CZ746" s="20"/>
      <c r="DA746" s="20"/>
      <c r="DB746" s="20"/>
      <c r="DC746" s="20"/>
      <c r="DD746" s="20"/>
      <c r="DE746" s="20"/>
      <c r="DF746" s="20"/>
      <c r="DG746" s="20"/>
      <c r="DH746" s="20"/>
      <c r="DI746" s="20"/>
    </row>
    <row r="747">
      <c r="A747" s="20"/>
      <c r="B747" s="20"/>
      <c r="C747" s="20"/>
      <c r="D747" s="20"/>
      <c r="E747" s="20"/>
      <c r="F747" s="20"/>
      <c r="G747" s="20"/>
      <c r="H747" s="20"/>
      <c r="I747" s="20"/>
      <c r="J747" s="20"/>
      <c r="K747" s="20"/>
      <c r="L747" s="20"/>
      <c r="M747" s="20"/>
      <c r="N747" s="22"/>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c r="CL747" s="20"/>
      <c r="CM747" s="20"/>
      <c r="CN747" s="20"/>
      <c r="CO747" s="20"/>
      <c r="CP747" s="20"/>
      <c r="CQ747" s="20"/>
      <c r="CR747" s="20"/>
      <c r="CS747" s="20"/>
      <c r="CT747" s="20"/>
      <c r="CU747" s="20"/>
      <c r="CV747" s="20"/>
      <c r="CW747" s="20"/>
      <c r="CX747" s="20"/>
      <c r="CY747" s="20"/>
      <c r="CZ747" s="20"/>
      <c r="DA747" s="20"/>
      <c r="DB747" s="20"/>
      <c r="DC747" s="20"/>
      <c r="DD747" s="20"/>
      <c r="DE747" s="20"/>
      <c r="DF747" s="20"/>
      <c r="DG747" s="20"/>
      <c r="DH747" s="20"/>
      <c r="DI747" s="20"/>
    </row>
    <row r="748">
      <c r="A748" s="20"/>
      <c r="B748" s="20"/>
      <c r="C748" s="20"/>
      <c r="D748" s="20"/>
      <c r="E748" s="20"/>
      <c r="F748" s="20"/>
      <c r="G748" s="20"/>
      <c r="H748" s="20"/>
      <c r="I748" s="20"/>
      <c r="J748" s="20"/>
      <c r="K748" s="20"/>
      <c r="L748" s="20"/>
      <c r="M748" s="20"/>
      <c r="N748" s="22"/>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c r="CL748" s="20"/>
      <c r="CM748" s="20"/>
      <c r="CN748" s="20"/>
      <c r="CO748" s="20"/>
      <c r="CP748" s="20"/>
      <c r="CQ748" s="20"/>
      <c r="CR748" s="20"/>
      <c r="CS748" s="20"/>
      <c r="CT748" s="20"/>
      <c r="CU748" s="20"/>
      <c r="CV748" s="20"/>
      <c r="CW748" s="20"/>
      <c r="CX748" s="20"/>
      <c r="CY748" s="20"/>
      <c r="CZ748" s="20"/>
      <c r="DA748" s="20"/>
      <c r="DB748" s="20"/>
      <c r="DC748" s="20"/>
      <c r="DD748" s="20"/>
      <c r="DE748" s="20"/>
      <c r="DF748" s="20"/>
      <c r="DG748" s="20"/>
      <c r="DH748" s="20"/>
      <c r="DI748" s="20"/>
    </row>
    <row r="749">
      <c r="A749" s="20"/>
      <c r="B749" s="20"/>
      <c r="C749" s="20"/>
      <c r="D749" s="20"/>
      <c r="E749" s="20"/>
      <c r="F749" s="20"/>
      <c r="G749" s="20"/>
      <c r="H749" s="20"/>
      <c r="I749" s="20"/>
      <c r="J749" s="20"/>
      <c r="K749" s="20"/>
      <c r="L749" s="20"/>
      <c r="M749" s="20"/>
      <c r="N749" s="22"/>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c r="CL749" s="20"/>
      <c r="CM749" s="20"/>
      <c r="CN749" s="20"/>
      <c r="CO749" s="20"/>
      <c r="CP749" s="20"/>
      <c r="CQ749" s="20"/>
      <c r="CR749" s="20"/>
      <c r="CS749" s="20"/>
      <c r="CT749" s="20"/>
      <c r="CU749" s="20"/>
      <c r="CV749" s="20"/>
      <c r="CW749" s="20"/>
      <c r="CX749" s="20"/>
      <c r="CY749" s="20"/>
      <c r="CZ749" s="20"/>
      <c r="DA749" s="20"/>
      <c r="DB749" s="20"/>
      <c r="DC749" s="20"/>
      <c r="DD749" s="20"/>
      <c r="DE749" s="20"/>
      <c r="DF749" s="20"/>
      <c r="DG749" s="20"/>
      <c r="DH749" s="20"/>
      <c r="DI749" s="20"/>
    </row>
    <row r="750">
      <c r="A750" s="20"/>
      <c r="B750" s="20"/>
      <c r="C750" s="20"/>
      <c r="D750" s="20"/>
      <c r="E750" s="20"/>
      <c r="F750" s="20"/>
      <c r="G750" s="20"/>
      <c r="H750" s="20"/>
      <c r="I750" s="20"/>
      <c r="J750" s="20"/>
      <c r="K750" s="20"/>
      <c r="L750" s="20"/>
      <c r="M750" s="20"/>
      <c r="N750" s="22"/>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c r="CL750" s="20"/>
      <c r="CM750" s="20"/>
      <c r="CN750" s="20"/>
      <c r="CO750" s="20"/>
      <c r="CP750" s="20"/>
      <c r="CQ750" s="20"/>
      <c r="CR750" s="20"/>
      <c r="CS750" s="20"/>
      <c r="CT750" s="20"/>
      <c r="CU750" s="20"/>
      <c r="CV750" s="20"/>
      <c r="CW750" s="20"/>
      <c r="CX750" s="20"/>
      <c r="CY750" s="20"/>
      <c r="CZ750" s="20"/>
      <c r="DA750" s="20"/>
      <c r="DB750" s="20"/>
      <c r="DC750" s="20"/>
      <c r="DD750" s="20"/>
      <c r="DE750" s="20"/>
      <c r="DF750" s="20"/>
      <c r="DG750" s="20"/>
      <c r="DH750" s="20"/>
      <c r="DI750" s="20"/>
    </row>
    <row r="751">
      <c r="A751" s="20"/>
      <c r="B751" s="20"/>
      <c r="C751" s="20"/>
      <c r="D751" s="20"/>
      <c r="E751" s="20"/>
      <c r="F751" s="20"/>
      <c r="G751" s="20"/>
      <c r="H751" s="20"/>
      <c r="I751" s="20"/>
      <c r="J751" s="20"/>
      <c r="K751" s="20"/>
      <c r="L751" s="20"/>
      <c r="M751" s="20"/>
      <c r="N751" s="22"/>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c r="CL751" s="20"/>
      <c r="CM751" s="20"/>
      <c r="CN751" s="20"/>
      <c r="CO751" s="20"/>
      <c r="CP751" s="20"/>
      <c r="CQ751" s="20"/>
      <c r="CR751" s="20"/>
      <c r="CS751" s="20"/>
      <c r="CT751" s="20"/>
      <c r="CU751" s="20"/>
      <c r="CV751" s="20"/>
      <c r="CW751" s="20"/>
      <c r="CX751" s="20"/>
      <c r="CY751" s="20"/>
      <c r="CZ751" s="20"/>
      <c r="DA751" s="20"/>
      <c r="DB751" s="20"/>
      <c r="DC751" s="20"/>
      <c r="DD751" s="20"/>
      <c r="DE751" s="20"/>
      <c r="DF751" s="20"/>
      <c r="DG751" s="20"/>
      <c r="DH751" s="20"/>
      <c r="DI751" s="20"/>
    </row>
    <row r="752">
      <c r="A752" s="20"/>
      <c r="B752" s="20"/>
      <c r="C752" s="20"/>
      <c r="D752" s="20"/>
      <c r="E752" s="20"/>
      <c r="F752" s="20"/>
      <c r="G752" s="20"/>
      <c r="H752" s="20"/>
      <c r="I752" s="20"/>
      <c r="J752" s="20"/>
      <c r="K752" s="20"/>
      <c r="L752" s="20"/>
      <c r="M752" s="20"/>
      <c r="N752" s="22"/>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c r="CL752" s="20"/>
      <c r="CM752" s="20"/>
      <c r="CN752" s="20"/>
      <c r="CO752" s="20"/>
      <c r="CP752" s="20"/>
      <c r="CQ752" s="20"/>
      <c r="CR752" s="20"/>
      <c r="CS752" s="20"/>
      <c r="CT752" s="20"/>
      <c r="CU752" s="20"/>
      <c r="CV752" s="20"/>
      <c r="CW752" s="20"/>
      <c r="CX752" s="20"/>
      <c r="CY752" s="20"/>
      <c r="CZ752" s="20"/>
      <c r="DA752" s="20"/>
      <c r="DB752" s="20"/>
      <c r="DC752" s="20"/>
      <c r="DD752" s="20"/>
      <c r="DE752" s="20"/>
      <c r="DF752" s="20"/>
      <c r="DG752" s="20"/>
      <c r="DH752" s="20"/>
      <c r="DI752" s="20"/>
    </row>
    <row r="753">
      <c r="A753" s="20"/>
      <c r="B753" s="20"/>
      <c r="C753" s="20"/>
      <c r="D753" s="20"/>
      <c r="E753" s="20"/>
      <c r="F753" s="20"/>
      <c r="G753" s="20"/>
      <c r="H753" s="20"/>
      <c r="I753" s="20"/>
      <c r="J753" s="20"/>
      <c r="K753" s="20"/>
      <c r="L753" s="20"/>
      <c r="M753" s="20"/>
      <c r="N753" s="22"/>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c r="CL753" s="20"/>
      <c r="CM753" s="20"/>
      <c r="CN753" s="20"/>
      <c r="CO753" s="20"/>
      <c r="CP753" s="20"/>
      <c r="CQ753" s="20"/>
      <c r="CR753" s="20"/>
      <c r="CS753" s="20"/>
      <c r="CT753" s="20"/>
      <c r="CU753" s="20"/>
      <c r="CV753" s="20"/>
      <c r="CW753" s="20"/>
      <c r="CX753" s="20"/>
      <c r="CY753" s="20"/>
      <c r="CZ753" s="20"/>
      <c r="DA753" s="20"/>
      <c r="DB753" s="20"/>
      <c r="DC753" s="20"/>
      <c r="DD753" s="20"/>
      <c r="DE753" s="20"/>
      <c r="DF753" s="20"/>
      <c r="DG753" s="20"/>
      <c r="DH753" s="20"/>
      <c r="DI753" s="20"/>
    </row>
    <row r="754">
      <c r="A754" s="20"/>
      <c r="B754" s="20"/>
      <c r="C754" s="20"/>
      <c r="D754" s="20"/>
      <c r="E754" s="20"/>
      <c r="F754" s="20"/>
      <c r="G754" s="20"/>
      <c r="H754" s="20"/>
      <c r="I754" s="20"/>
      <c r="J754" s="20"/>
      <c r="K754" s="20"/>
      <c r="L754" s="20"/>
      <c r="M754" s="20"/>
      <c r="N754" s="22"/>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c r="CL754" s="20"/>
      <c r="CM754" s="20"/>
      <c r="CN754" s="20"/>
      <c r="CO754" s="20"/>
      <c r="CP754" s="20"/>
      <c r="CQ754" s="20"/>
      <c r="CR754" s="20"/>
      <c r="CS754" s="20"/>
      <c r="CT754" s="20"/>
      <c r="CU754" s="20"/>
      <c r="CV754" s="20"/>
      <c r="CW754" s="20"/>
      <c r="CX754" s="20"/>
      <c r="CY754" s="20"/>
      <c r="CZ754" s="20"/>
      <c r="DA754" s="20"/>
      <c r="DB754" s="20"/>
      <c r="DC754" s="20"/>
      <c r="DD754" s="20"/>
      <c r="DE754" s="20"/>
      <c r="DF754" s="20"/>
      <c r="DG754" s="20"/>
      <c r="DH754" s="20"/>
      <c r="DI754" s="20"/>
    </row>
    <row r="755">
      <c r="A755" s="20"/>
      <c r="B755" s="20"/>
      <c r="C755" s="20"/>
      <c r="D755" s="20"/>
      <c r="E755" s="20"/>
      <c r="F755" s="20"/>
      <c r="G755" s="20"/>
      <c r="H755" s="20"/>
      <c r="I755" s="20"/>
      <c r="J755" s="20"/>
      <c r="K755" s="20"/>
      <c r="L755" s="20"/>
      <c r="M755" s="20"/>
      <c r="N755" s="22"/>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c r="CL755" s="20"/>
      <c r="CM755" s="20"/>
      <c r="CN755" s="20"/>
      <c r="CO755" s="20"/>
      <c r="CP755" s="20"/>
      <c r="CQ755" s="20"/>
      <c r="CR755" s="20"/>
      <c r="CS755" s="20"/>
      <c r="CT755" s="20"/>
      <c r="CU755" s="20"/>
      <c r="CV755" s="20"/>
      <c r="CW755" s="20"/>
      <c r="CX755" s="20"/>
      <c r="CY755" s="20"/>
      <c r="CZ755" s="20"/>
      <c r="DA755" s="20"/>
      <c r="DB755" s="20"/>
      <c r="DC755" s="20"/>
      <c r="DD755" s="20"/>
      <c r="DE755" s="20"/>
      <c r="DF755" s="20"/>
      <c r="DG755" s="20"/>
      <c r="DH755" s="20"/>
      <c r="DI755" s="20"/>
    </row>
    <row r="756">
      <c r="A756" s="20"/>
      <c r="B756" s="20"/>
      <c r="C756" s="20"/>
      <c r="D756" s="20"/>
      <c r="E756" s="20"/>
      <c r="F756" s="20"/>
      <c r="G756" s="20"/>
      <c r="H756" s="20"/>
      <c r="I756" s="20"/>
      <c r="J756" s="20"/>
      <c r="K756" s="20"/>
      <c r="L756" s="20"/>
      <c r="M756" s="20"/>
      <c r="N756" s="22"/>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c r="CL756" s="20"/>
      <c r="CM756" s="20"/>
      <c r="CN756" s="20"/>
      <c r="CO756" s="20"/>
      <c r="CP756" s="20"/>
      <c r="CQ756" s="20"/>
      <c r="CR756" s="20"/>
      <c r="CS756" s="20"/>
      <c r="CT756" s="20"/>
      <c r="CU756" s="20"/>
      <c r="CV756" s="20"/>
      <c r="CW756" s="20"/>
      <c r="CX756" s="20"/>
      <c r="CY756" s="20"/>
      <c r="CZ756" s="20"/>
      <c r="DA756" s="20"/>
      <c r="DB756" s="20"/>
      <c r="DC756" s="20"/>
      <c r="DD756" s="20"/>
      <c r="DE756" s="20"/>
      <c r="DF756" s="20"/>
      <c r="DG756" s="20"/>
      <c r="DH756" s="20"/>
      <c r="DI756" s="20"/>
    </row>
    <row r="757">
      <c r="A757" s="20"/>
      <c r="B757" s="20"/>
      <c r="C757" s="20"/>
      <c r="D757" s="20"/>
      <c r="E757" s="20"/>
      <c r="F757" s="20"/>
      <c r="G757" s="20"/>
      <c r="H757" s="20"/>
      <c r="I757" s="20"/>
      <c r="J757" s="20"/>
      <c r="K757" s="20"/>
      <c r="L757" s="20"/>
      <c r="M757" s="20"/>
      <c r="N757" s="22"/>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c r="CL757" s="20"/>
      <c r="CM757" s="20"/>
      <c r="CN757" s="20"/>
      <c r="CO757" s="20"/>
      <c r="CP757" s="20"/>
      <c r="CQ757" s="20"/>
      <c r="CR757" s="20"/>
      <c r="CS757" s="20"/>
      <c r="CT757" s="20"/>
      <c r="CU757" s="20"/>
      <c r="CV757" s="20"/>
      <c r="CW757" s="20"/>
      <c r="CX757" s="20"/>
      <c r="CY757" s="20"/>
      <c r="CZ757" s="20"/>
      <c r="DA757" s="20"/>
      <c r="DB757" s="20"/>
      <c r="DC757" s="20"/>
      <c r="DD757" s="20"/>
      <c r="DE757" s="20"/>
      <c r="DF757" s="20"/>
      <c r="DG757" s="20"/>
      <c r="DH757" s="20"/>
      <c r="DI757" s="20"/>
    </row>
    <row r="758">
      <c r="A758" s="20"/>
      <c r="B758" s="20"/>
      <c r="C758" s="20"/>
      <c r="D758" s="20"/>
      <c r="E758" s="20"/>
      <c r="F758" s="20"/>
      <c r="G758" s="20"/>
      <c r="H758" s="20"/>
      <c r="I758" s="20"/>
      <c r="J758" s="20"/>
      <c r="K758" s="20"/>
      <c r="L758" s="20"/>
      <c r="M758" s="20"/>
      <c r="N758" s="22"/>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c r="CL758" s="20"/>
      <c r="CM758" s="20"/>
      <c r="CN758" s="20"/>
      <c r="CO758" s="20"/>
      <c r="CP758" s="20"/>
      <c r="CQ758" s="20"/>
      <c r="CR758" s="20"/>
      <c r="CS758" s="20"/>
      <c r="CT758" s="20"/>
      <c r="CU758" s="20"/>
      <c r="CV758" s="20"/>
      <c r="CW758" s="20"/>
      <c r="CX758" s="20"/>
      <c r="CY758" s="20"/>
      <c r="CZ758" s="20"/>
      <c r="DA758" s="20"/>
      <c r="DB758" s="20"/>
      <c r="DC758" s="20"/>
      <c r="DD758" s="20"/>
      <c r="DE758" s="20"/>
      <c r="DF758" s="20"/>
      <c r="DG758" s="20"/>
      <c r="DH758" s="20"/>
      <c r="DI758" s="20"/>
    </row>
    <row r="759">
      <c r="A759" s="20"/>
      <c r="B759" s="20"/>
      <c r="C759" s="20"/>
      <c r="D759" s="20"/>
      <c r="E759" s="20"/>
      <c r="F759" s="20"/>
      <c r="G759" s="20"/>
      <c r="H759" s="20"/>
      <c r="I759" s="20"/>
      <c r="J759" s="20"/>
      <c r="K759" s="20"/>
      <c r="L759" s="20"/>
      <c r="M759" s="20"/>
      <c r="N759" s="22"/>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c r="CL759" s="20"/>
      <c r="CM759" s="20"/>
      <c r="CN759" s="20"/>
      <c r="CO759" s="20"/>
      <c r="CP759" s="20"/>
      <c r="CQ759" s="20"/>
      <c r="CR759" s="20"/>
      <c r="CS759" s="20"/>
      <c r="CT759" s="20"/>
      <c r="CU759" s="20"/>
      <c r="CV759" s="20"/>
      <c r="CW759" s="20"/>
      <c r="CX759" s="20"/>
      <c r="CY759" s="20"/>
      <c r="CZ759" s="20"/>
      <c r="DA759" s="20"/>
      <c r="DB759" s="20"/>
      <c r="DC759" s="20"/>
      <c r="DD759" s="20"/>
      <c r="DE759" s="20"/>
      <c r="DF759" s="20"/>
      <c r="DG759" s="20"/>
      <c r="DH759" s="20"/>
      <c r="DI759" s="20"/>
    </row>
    <row r="760">
      <c r="A760" s="20"/>
      <c r="B760" s="20"/>
      <c r="C760" s="20"/>
      <c r="D760" s="20"/>
      <c r="E760" s="20"/>
      <c r="F760" s="20"/>
      <c r="G760" s="20"/>
      <c r="H760" s="20"/>
      <c r="I760" s="20"/>
      <c r="J760" s="20"/>
      <c r="K760" s="20"/>
      <c r="L760" s="20"/>
      <c r="M760" s="20"/>
      <c r="N760" s="22"/>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c r="CL760" s="20"/>
      <c r="CM760" s="20"/>
      <c r="CN760" s="20"/>
      <c r="CO760" s="20"/>
      <c r="CP760" s="20"/>
      <c r="CQ760" s="20"/>
      <c r="CR760" s="20"/>
      <c r="CS760" s="20"/>
      <c r="CT760" s="20"/>
      <c r="CU760" s="20"/>
      <c r="CV760" s="20"/>
      <c r="CW760" s="20"/>
      <c r="CX760" s="20"/>
      <c r="CY760" s="20"/>
      <c r="CZ760" s="20"/>
      <c r="DA760" s="20"/>
      <c r="DB760" s="20"/>
      <c r="DC760" s="20"/>
      <c r="DD760" s="20"/>
      <c r="DE760" s="20"/>
      <c r="DF760" s="20"/>
      <c r="DG760" s="20"/>
      <c r="DH760" s="20"/>
      <c r="DI760" s="20"/>
    </row>
    <row r="761">
      <c r="A761" s="20"/>
      <c r="B761" s="20"/>
      <c r="C761" s="20"/>
      <c r="D761" s="20"/>
      <c r="E761" s="20"/>
      <c r="F761" s="20"/>
      <c r="G761" s="20"/>
      <c r="H761" s="20"/>
      <c r="I761" s="20"/>
      <c r="J761" s="20"/>
      <c r="K761" s="20"/>
      <c r="L761" s="20"/>
      <c r="M761" s="20"/>
      <c r="N761" s="22"/>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c r="CL761" s="20"/>
      <c r="CM761" s="20"/>
      <c r="CN761" s="20"/>
      <c r="CO761" s="20"/>
      <c r="CP761" s="20"/>
      <c r="CQ761" s="20"/>
      <c r="CR761" s="20"/>
      <c r="CS761" s="20"/>
      <c r="CT761" s="20"/>
      <c r="CU761" s="20"/>
      <c r="CV761" s="20"/>
      <c r="CW761" s="20"/>
      <c r="CX761" s="20"/>
      <c r="CY761" s="20"/>
      <c r="CZ761" s="20"/>
      <c r="DA761" s="20"/>
      <c r="DB761" s="20"/>
      <c r="DC761" s="20"/>
      <c r="DD761" s="20"/>
      <c r="DE761" s="20"/>
      <c r="DF761" s="20"/>
      <c r="DG761" s="20"/>
      <c r="DH761" s="20"/>
      <c r="DI761" s="20"/>
    </row>
    <row r="762">
      <c r="A762" s="20"/>
      <c r="B762" s="20"/>
      <c r="C762" s="20"/>
      <c r="D762" s="20"/>
      <c r="E762" s="20"/>
      <c r="F762" s="20"/>
      <c r="G762" s="20"/>
      <c r="H762" s="20"/>
      <c r="I762" s="20"/>
      <c r="J762" s="20"/>
      <c r="K762" s="20"/>
      <c r="L762" s="20"/>
      <c r="M762" s="20"/>
      <c r="N762" s="22"/>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c r="CL762" s="20"/>
      <c r="CM762" s="20"/>
      <c r="CN762" s="20"/>
      <c r="CO762" s="20"/>
      <c r="CP762" s="20"/>
      <c r="CQ762" s="20"/>
      <c r="CR762" s="20"/>
      <c r="CS762" s="20"/>
      <c r="CT762" s="20"/>
      <c r="CU762" s="20"/>
      <c r="CV762" s="20"/>
      <c r="CW762" s="20"/>
      <c r="CX762" s="20"/>
      <c r="CY762" s="20"/>
      <c r="CZ762" s="20"/>
      <c r="DA762" s="20"/>
      <c r="DB762" s="20"/>
      <c r="DC762" s="20"/>
      <c r="DD762" s="20"/>
      <c r="DE762" s="20"/>
      <c r="DF762" s="20"/>
      <c r="DG762" s="20"/>
      <c r="DH762" s="20"/>
      <c r="DI762" s="20"/>
    </row>
    <row r="763">
      <c r="A763" s="20"/>
      <c r="B763" s="20"/>
      <c r="C763" s="20"/>
      <c r="D763" s="20"/>
      <c r="E763" s="20"/>
      <c r="F763" s="20"/>
      <c r="G763" s="20"/>
      <c r="H763" s="20"/>
      <c r="I763" s="20"/>
      <c r="J763" s="20"/>
      <c r="K763" s="20"/>
      <c r="L763" s="20"/>
      <c r="M763" s="20"/>
      <c r="N763" s="22"/>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c r="CL763" s="20"/>
      <c r="CM763" s="20"/>
      <c r="CN763" s="20"/>
      <c r="CO763" s="20"/>
      <c r="CP763" s="20"/>
      <c r="CQ763" s="20"/>
      <c r="CR763" s="20"/>
      <c r="CS763" s="20"/>
      <c r="CT763" s="20"/>
      <c r="CU763" s="20"/>
      <c r="CV763" s="20"/>
      <c r="CW763" s="20"/>
      <c r="CX763" s="20"/>
      <c r="CY763" s="20"/>
      <c r="CZ763" s="20"/>
      <c r="DA763" s="20"/>
      <c r="DB763" s="20"/>
      <c r="DC763" s="20"/>
      <c r="DD763" s="20"/>
      <c r="DE763" s="20"/>
      <c r="DF763" s="20"/>
      <c r="DG763" s="20"/>
      <c r="DH763" s="20"/>
      <c r="DI763" s="20"/>
    </row>
    <row r="764">
      <c r="A764" s="20"/>
      <c r="B764" s="20"/>
      <c r="C764" s="21"/>
      <c r="D764" s="20"/>
      <c r="E764" s="20"/>
      <c r="F764" s="20"/>
      <c r="G764" s="20"/>
      <c r="H764" s="20"/>
      <c r="I764" s="20"/>
      <c r="J764" s="20"/>
      <c r="K764" s="20"/>
      <c r="L764" s="20"/>
      <c r="M764" s="20"/>
      <c r="N764" s="22"/>
      <c r="O764" s="20"/>
      <c r="P764" s="20"/>
      <c r="Q764" s="20"/>
      <c r="R764" s="20"/>
      <c r="S764" s="20"/>
      <c r="T764" s="20"/>
      <c r="U764" s="20"/>
      <c r="V764" s="20"/>
      <c r="W764" s="21"/>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c r="CL764" s="20"/>
      <c r="CM764" s="20"/>
      <c r="CN764" s="20"/>
      <c r="CO764" s="20"/>
      <c r="CP764" s="20"/>
      <c r="CQ764" s="20"/>
      <c r="CR764" s="20"/>
      <c r="CS764" s="20"/>
      <c r="CT764" s="20"/>
      <c r="CU764" s="20"/>
      <c r="CV764" s="20"/>
      <c r="CW764" s="20"/>
      <c r="CX764" s="20"/>
      <c r="CY764" s="20"/>
      <c r="CZ764" s="20"/>
      <c r="DA764" s="20"/>
      <c r="DB764" s="20"/>
      <c r="DC764" s="20"/>
      <c r="DD764" s="20"/>
      <c r="DE764" s="20"/>
      <c r="DF764" s="20"/>
      <c r="DG764" s="20"/>
      <c r="DH764" s="20"/>
      <c r="DI764" s="20"/>
    </row>
    <row r="765">
      <c r="A765" s="20"/>
      <c r="B765" s="20"/>
      <c r="C765" s="21"/>
      <c r="D765" s="20"/>
      <c r="E765" s="20"/>
      <c r="F765" s="20"/>
      <c r="G765" s="20"/>
      <c r="H765" s="20"/>
      <c r="I765" s="20"/>
      <c r="J765" s="20"/>
      <c r="K765" s="20"/>
      <c r="L765" s="20"/>
      <c r="M765" s="20"/>
      <c r="N765" s="22"/>
      <c r="O765" s="20"/>
      <c r="P765" s="20"/>
      <c r="Q765" s="20"/>
      <c r="R765" s="20"/>
      <c r="S765" s="20"/>
      <c r="T765" s="20"/>
      <c r="U765" s="20"/>
      <c r="V765" s="20"/>
      <c r="W765" s="21"/>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c r="CL765" s="20"/>
      <c r="CM765" s="20"/>
      <c r="CN765" s="20"/>
      <c r="CO765" s="20"/>
      <c r="CP765" s="20"/>
      <c r="CQ765" s="20"/>
      <c r="CR765" s="20"/>
      <c r="CS765" s="20"/>
      <c r="CT765" s="20"/>
      <c r="CU765" s="20"/>
      <c r="CV765" s="20"/>
      <c r="CW765" s="20"/>
      <c r="CX765" s="20"/>
      <c r="CY765" s="20"/>
      <c r="CZ765" s="20"/>
      <c r="DA765" s="20"/>
      <c r="DB765" s="20"/>
      <c r="DC765" s="20"/>
      <c r="DD765" s="20"/>
      <c r="DE765" s="20"/>
      <c r="DF765" s="20"/>
      <c r="DG765" s="20"/>
      <c r="DH765" s="20"/>
      <c r="DI765" s="20"/>
    </row>
    <row r="766">
      <c r="A766" s="20"/>
      <c r="B766" s="20"/>
      <c r="C766" s="20"/>
      <c r="D766" s="20"/>
      <c r="E766" s="20"/>
      <c r="F766" s="20"/>
      <c r="G766" s="20"/>
      <c r="H766" s="20"/>
      <c r="I766" s="20"/>
      <c r="J766" s="20"/>
      <c r="K766" s="20"/>
      <c r="L766" s="20"/>
      <c r="M766" s="20"/>
      <c r="N766" s="22"/>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c r="CL766" s="20"/>
      <c r="CM766" s="20"/>
      <c r="CN766" s="20"/>
      <c r="CO766" s="20"/>
      <c r="CP766" s="20"/>
      <c r="CQ766" s="20"/>
      <c r="CR766" s="20"/>
      <c r="CS766" s="20"/>
      <c r="CT766" s="20"/>
      <c r="CU766" s="20"/>
      <c r="CV766" s="20"/>
      <c r="CW766" s="20"/>
      <c r="CX766" s="20"/>
      <c r="CY766" s="20"/>
      <c r="CZ766" s="20"/>
      <c r="DA766" s="20"/>
      <c r="DB766" s="20"/>
      <c r="DC766" s="20"/>
      <c r="DD766" s="20"/>
      <c r="DE766" s="20"/>
      <c r="DF766" s="20"/>
      <c r="DG766" s="20"/>
      <c r="DH766" s="20"/>
      <c r="DI766" s="20"/>
    </row>
    <row r="767">
      <c r="A767" s="20"/>
      <c r="B767" s="20"/>
      <c r="C767" s="20"/>
      <c r="D767" s="20"/>
      <c r="E767" s="20"/>
      <c r="F767" s="20"/>
      <c r="G767" s="20"/>
      <c r="H767" s="20"/>
      <c r="I767" s="20"/>
      <c r="J767" s="20"/>
      <c r="K767" s="20"/>
      <c r="L767" s="20"/>
      <c r="M767" s="20"/>
      <c r="N767" s="22"/>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c r="CL767" s="20"/>
      <c r="CM767" s="20"/>
      <c r="CN767" s="20"/>
      <c r="CO767" s="20"/>
      <c r="CP767" s="20"/>
      <c r="CQ767" s="20"/>
      <c r="CR767" s="20"/>
      <c r="CS767" s="20"/>
      <c r="CT767" s="20"/>
      <c r="CU767" s="20"/>
      <c r="CV767" s="20"/>
      <c r="CW767" s="20"/>
      <c r="CX767" s="20"/>
      <c r="CY767" s="20"/>
      <c r="CZ767" s="20"/>
      <c r="DA767" s="20"/>
      <c r="DB767" s="20"/>
      <c r="DC767" s="20"/>
      <c r="DD767" s="20"/>
      <c r="DE767" s="20"/>
      <c r="DF767" s="20"/>
      <c r="DG767" s="20"/>
      <c r="DH767" s="20"/>
      <c r="DI767" s="20"/>
    </row>
    <row r="768">
      <c r="A768" s="20"/>
      <c r="B768" s="20"/>
      <c r="C768" s="21"/>
      <c r="D768" s="20"/>
      <c r="E768" s="20"/>
      <c r="F768" s="20"/>
      <c r="G768" s="20"/>
      <c r="H768" s="20"/>
      <c r="I768" s="20"/>
      <c r="J768" s="20"/>
      <c r="K768" s="20"/>
      <c r="L768" s="20"/>
      <c r="M768" s="20"/>
      <c r="N768" s="22"/>
      <c r="O768" s="20"/>
      <c r="P768" s="20"/>
      <c r="Q768" s="20"/>
      <c r="R768" s="20"/>
      <c r="S768" s="20"/>
      <c r="T768" s="20"/>
      <c r="U768" s="20"/>
      <c r="V768" s="20"/>
      <c r="W768" s="21"/>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c r="CL768" s="20"/>
      <c r="CM768" s="20"/>
      <c r="CN768" s="20"/>
      <c r="CO768" s="20"/>
      <c r="CP768" s="20"/>
      <c r="CQ768" s="20"/>
      <c r="CR768" s="20"/>
      <c r="CS768" s="20"/>
      <c r="CT768" s="20"/>
      <c r="CU768" s="20"/>
      <c r="CV768" s="20"/>
      <c r="CW768" s="20"/>
      <c r="CX768" s="20"/>
      <c r="CY768" s="20"/>
      <c r="CZ768" s="20"/>
      <c r="DA768" s="20"/>
      <c r="DB768" s="20"/>
      <c r="DC768" s="20"/>
      <c r="DD768" s="20"/>
      <c r="DE768" s="20"/>
      <c r="DF768" s="20"/>
      <c r="DG768" s="20"/>
      <c r="DH768" s="20"/>
      <c r="DI768" s="20"/>
    </row>
    <row r="769">
      <c r="A769" s="20"/>
      <c r="B769" s="20"/>
      <c r="C769" s="20"/>
      <c r="D769" s="20"/>
      <c r="E769" s="20"/>
      <c r="F769" s="20"/>
      <c r="G769" s="20"/>
      <c r="H769" s="20"/>
      <c r="I769" s="20"/>
      <c r="J769" s="20"/>
      <c r="K769" s="20"/>
      <c r="L769" s="20"/>
      <c r="M769" s="20"/>
      <c r="N769" s="22"/>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c r="CL769" s="20"/>
      <c r="CM769" s="20"/>
      <c r="CN769" s="20"/>
      <c r="CO769" s="20"/>
      <c r="CP769" s="20"/>
      <c r="CQ769" s="20"/>
      <c r="CR769" s="20"/>
      <c r="CS769" s="20"/>
      <c r="CT769" s="20"/>
      <c r="CU769" s="20"/>
      <c r="CV769" s="20"/>
      <c r="CW769" s="20"/>
      <c r="CX769" s="20"/>
      <c r="CY769" s="20"/>
      <c r="CZ769" s="20"/>
      <c r="DA769" s="20"/>
      <c r="DB769" s="20"/>
      <c r="DC769" s="20"/>
      <c r="DD769" s="20"/>
      <c r="DE769" s="20"/>
      <c r="DF769" s="20"/>
      <c r="DG769" s="20"/>
      <c r="DH769" s="20"/>
      <c r="DI769" s="20"/>
    </row>
    <row r="770">
      <c r="A770" s="20"/>
      <c r="B770" s="20"/>
      <c r="C770" s="20"/>
      <c r="D770" s="20"/>
      <c r="E770" s="20"/>
      <c r="F770" s="20"/>
      <c r="G770" s="20"/>
      <c r="H770" s="20"/>
      <c r="I770" s="20"/>
      <c r="J770" s="20"/>
      <c r="K770" s="20"/>
      <c r="L770" s="20"/>
      <c r="M770" s="20"/>
      <c r="N770" s="22"/>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c r="CL770" s="20"/>
      <c r="CM770" s="20"/>
      <c r="CN770" s="20"/>
      <c r="CO770" s="20"/>
      <c r="CP770" s="20"/>
      <c r="CQ770" s="20"/>
      <c r="CR770" s="20"/>
      <c r="CS770" s="20"/>
      <c r="CT770" s="20"/>
      <c r="CU770" s="20"/>
      <c r="CV770" s="20"/>
      <c r="CW770" s="20"/>
      <c r="CX770" s="20"/>
      <c r="CY770" s="20"/>
      <c r="CZ770" s="20"/>
      <c r="DA770" s="20"/>
      <c r="DB770" s="20"/>
      <c r="DC770" s="20"/>
      <c r="DD770" s="20"/>
      <c r="DE770" s="20"/>
      <c r="DF770" s="20"/>
      <c r="DG770" s="20"/>
      <c r="DH770" s="20"/>
      <c r="DI770" s="20"/>
    </row>
    <row r="771">
      <c r="A771" s="20"/>
      <c r="B771" s="20"/>
      <c r="C771" s="20"/>
      <c r="D771" s="20"/>
      <c r="E771" s="20"/>
      <c r="F771" s="20"/>
      <c r="G771" s="20"/>
      <c r="H771" s="20"/>
      <c r="I771" s="20"/>
      <c r="J771" s="20"/>
      <c r="K771" s="20"/>
      <c r="L771" s="20"/>
      <c r="M771" s="20"/>
      <c r="N771" s="22"/>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c r="CL771" s="20"/>
      <c r="CM771" s="20"/>
      <c r="CN771" s="20"/>
      <c r="CO771" s="20"/>
      <c r="CP771" s="20"/>
      <c r="CQ771" s="20"/>
      <c r="CR771" s="20"/>
      <c r="CS771" s="20"/>
      <c r="CT771" s="20"/>
      <c r="CU771" s="20"/>
      <c r="CV771" s="20"/>
      <c r="CW771" s="20"/>
      <c r="CX771" s="20"/>
      <c r="CY771" s="20"/>
      <c r="CZ771" s="20"/>
      <c r="DA771" s="20"/>
      <c r="DB771" s="20"/>
      <c r="DC771" s="20"/>
      <c r="DD771" s="20"/>
      <c r="DE771" s="20"/>
      <c r="DF771" s="20"/>
      <c r="DG771" s="20"/>
      <c r="DH771" s="20"/>
      <c r="DI771" s="20"/>
    </row>
    <row r="772">
      <c r="A772" s="20"/>
      <c r="B772" s="20"/>
      <c r="C772" s="21"/>
      <c r="D772" s="20"/>
      <c r="E772" s="20"/>
      <c r="F772" s="20"/>
      <c r="G772" s="20"/>
      <c r="H772" s="20"/>
      <c r="I772" s="20"/>
      <c r="J772" s="20"/>
      <c r="K772" s="20"/>
      <c r="L772" s="20"/>
      <c r="M772" s="20"/>
      <c r="N772" s="22"/>
      <c r="O772" s="20"/>
      <c r="P772" s="20"/>
      <c r="Q772" s="20"/>
      <c r="R772" s="20"/>
      <c r="S772" s="20"/>
      <c r="T772" s="20"/>
      <c r="U772" s="20"/>
      <c r="V772" s="20"/>
      <c r="W772" s="21"/>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c r="CL772" s="20"/>
      <c r="CM772" s="20"/>
      <c r="CN772" s="20"/>
      <c r="CO772" s="20"/>
      <c r="CP772" s="20"/>
      <c r="CQ772" s="20"/>
      <c r="CR772" s="20"/>
      <c r="CS772" s="20"/>
      <c r="CT772" s="20"/>
      <c r="CU772" s="20"/>
      <c r="CV772" s="20"/>
      <c r="CW772" s="20"/>
      <c r="CX772" s="20"/>
      <c r="CY772" s="20"/>
      <c r="CZ772" s="20"/>
      <c r="DA772" s="20"/>
      <c r="DB772" s="20"/>
      <c r="DC772" s="20"/>
      <c r="DD772" s="20"/>
      <c r="DE772" s="20"/>
      <c r="DF772" s="20"/>
      <c r="DG772" s="20"/>
      <c r="DH772" s="20"/>
      <c r="DI772" s="20"/>
    </row>
    <row r="773">
      <c r="A773" s="20"/>
      <c r="B773" s="20"/>
      <c r="C773" s="21"/>
      <c r="D773" s="20"/>
      <c r="E773" s="20"/>
      <c r="F773" s="20"/>
      <c r="G773" s="20"/>
      <c r="H773" s="20"/>
      <c r="I773" s="20"/>
      <c r="J773" s="20"/>
      <c r="K773" s="20"/>
      <c r="L773" s="20"/>
      <c r="M773" s="20"/>
      <c r="N773" s="22"/>
      <c r="O773" s="20"/>
      <c r="P773" s="20"/>
      <c r="Q773" s="20"/>
      <c r="R773" s="20"/>
      <c r="S773" s="20"/>
      <c r="T773" s="20"/>
      <c r="U773" s="20"/>
      <c r="V773" s="20"/>
      <c r="W773" s="21"/>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c r="CL773" s="20"/>
      <c r="CM773" s="20"/>
      <c r="CN773" s="20"/>
      <c r="CO773" s="20"/>
      <c r="CP773" s="20"/>
      <c r="CQ773" s="20"/>
      <c r="CR773" s="20"/>
      <c r="CS773" s="20"/>
      <c r="CT773" s="20"/>
      <c r="CU773" s="20"/>
      <c r="CV773" s="20"/>
      <c r="CW773" s="20"/>
      <c r="CX773" s="20"/>
      <c r="CY773" s="20"/>
      <c r="CZ773" s="20"/>
      <c r="DA773" s="20"/>
      <c r="DB773" s="20"/>
      <c r="DC773" s="20"/>
      <c r="DD773" s="20"/>
      <c r="DE773" s="20"/>
      <c r="DF773" s="20"/>
      <c r="DG773" s="20"/>
      <c r="DH773" s="20"/>
      <c r="DI773" s="20"/>
    </row>
    <row r="774">
      <c r="A774" s="20"/>
      <c r="B774" s="20"/>
      <c r="C774" s="20"/>
      <c r="D774" s="20"/>
      <c r="E774" s="20"/>
      <c r="F774" s="20"/>
      <c r="G774" s="20"/>
      <c r="H774" s="20"/>
      <c r="I774" s="20"/>
      <c r="J774" s="20"/>
      <c r="K774" s="20"/>
      <c r="L774" s="20"/>
      <c r="M774" s="20"/>
      <c r="N774" s="22"/>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c r="CL774" s="20"/>
      <c r="CM774" s="20"/>
      <c r="CN774" s="20"/>
      <c r="CO774" s="20"/>
      <c r="CP774" s="20"/>
      <c r="CQ774" s="20"/>
      <c r="CR774" s="20"/>
      <c r="CS774" s="20"/>
      <c r="CT774" s="20"/>
      <c r="CU774" s="20"/>
      <c r="CV774" s="20"/>
      <c r="CW774" s="20"/>
      <c r="CX774" s="20"/>
      <c r="CY774" s="20"/>
      <c r="CZ774" s="20"/>
      <c r="DA774" s="20"/>
      <c r="DB774" s="20"/>
      <c r="DC774" s="20"/>
      <c r="DD774" s="20"/>
      <c r="DE774" s="20"/>
      <c r="DF774" s="20"/>
      <c r="DG774" s="20"/>
      <c r="DH774" s="20"/>
      <c r="DI774" s="20"/>
    </row>
    <row r="775">
      <c r="A775" s="20"/>
      <c r="B775" s="20"/>
      <c r="C775" s="20"/>
      <c r="D775" s="20"/>
      <c r="E775" s="20"/>
      <c r="F775" s="20"/>
      <c r="G775" s="20"/>
      <c r="H775" s="20"/>
      <c r="I775" s="20"/>
      <c r="J775" s="20"/>
      <c r="K775" s="20"/>
      <c r="L775" s="20"/>
      <c r="M775" s="20"/>
      <c r="N775" s="22"/>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c r="CL775" s="20"/>
      <c r="CM775" s="20"/>
      <c r="CN775" s="20"/>
      <c r="CO775" s="20"/>
      <c r="CP775" s="20"/>
      <c r="CQ775" s="20"/>
      <c r="CR775" s="20"/>
      <c r="CS775" s="20"/>
      <c r="CT775" s="20"/>
      <c r="CU775" s="20"/>
      <c r="CV775" s="20"/>
      <c r="CW775" s="20"/>
      <c r="CX775" s="20"/>
      <c r="CY775" s="20"/>
      <c r="CZ775" s="20"/>
      <c r="DA775" s="20"/>
      <c r="DB775" s="20"/>
      <c r="DC775" s="20"/>
      <c r="DD775" s="20"/>
      <c r="DE775" s="20"/>
      <c r="DF775" s="20"/>
      <c r="DG775" s="20"/>
      <c r="DH775" s="20"/>
      <c r="DI775" s="20"/>
    </row>
    <row r="776">
      <c r="A776" s="20"/>
      <c r="B776" s="20"/>
      <c r="C776" s="20"/>
      <c r="D776" s="20"/>
      <c r="E776" s="20"/>
      <c r="F776" s="20"/>
      <c r="G776" s="20"/>
      <c r="H776" s="20"/>
      <c r="I776" s="20"/>
      <c r="J776" s="20"/>
      <c r="K776" s="20"/>
      <c r="L776" s="20"/>
      <c r="M776" s="20"/>
      <c r="N776" s="22"/>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c r="CL776" s="20"/>
      <c r="CM776" s="20"/>
      <c r="CN776" s="20"/>
      <c r="CO776" s="20"/>
      <c r="CP776" s="20"/>
      <c r="CQ776" s="20"/>
      <c r="CR776" s="20"/>
      <c r="CS776" s="20"/>
      <c r="CT776" s="20"/>
      <c r="CU776" s="20"/>
      <c r="CV776" s="20"/>
      <c r="CW776" s="20"/>
      <c r="CX776" s="20"/>
      <c r="CY776" s="20"/>
      <c r="CZ776" s="20"/>
      <c r="DA776" s="20"/>
      <c r="DB776" s="20"/>
      <c r="DC776" s="20"/>
      <c r="DD776" s="20"/>
      <c r="DE776" s="20"/>
      <c r="DF776" s="20"/>
      <c r="DG776" s="20"/>
      <c r="DH776" s="20"/>
      <c r="DI776" s="20"/>
    </row>
    <row r="777">
      <c r="A777" s="20"/>
      <c r="B777" s="20"/>
      <c r="C777" s="20"/>
      <c r="D777" s="20"/>
      <c r="E777" s="20"/>
      <c r="F777" s="20"/>
      <c r="G777" s="20"/>
      <c r="H777" s="20"/>
      <c r="I777" s="20"/>
      <c r="J777" s="20"/>
      <c r="K777" s="20"/>
      <c r="L777" s="20"/>
      <c r="M777" s="20"/>
      <c r="N777" s="22"/>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c r="CL777" s="20"/>
      <c r="CM777" s="20"/>
      <c r="CN777" s="20"/>
      <c r="CO777" s="20"/>
      <c r="CP777" s="20"/>
      <c r="CQ777" s="20"/>
      <c r="CR777" s="20"/>
      <c r="CS777" s="20"/>
      <c r="CT777" s="20"/>
      <c r="CU777" s="20"/>
      <c r="CV777" s="20"/>
      <c r="CW777" s="20"/>
      <c r="CX777" s="20"/>
      <c r="CY777" s="20"/>
      <c r="CZ777" s="20"/>
      <c r="DA777" s="20"/>
      <c r="DB777" s="20"/>
      <c r="DC777" s="20"/>
      <c r="DD777" s="20"/>
      <c r="DE777" s="20"/>
      <c r="DF777" s="20"/>
      <c r="DG777" s="20"/>
      <c r="DH777" s="20"/>
      <c r="DI777" s="20"/>
    </row>
    <row r="778">
      <c r="A778" s="20"/>
      <c r="B778" s="20"/>
      <c r="C778" s="20"/>
      <c r="D778" s="20"/>
      <c r="E778" s="20"/>
      <c r="F778" s="20"/>
      <c r="G778" s="20"/>
      <c r="H778" s="20"/>
      <c r="I778" s="20"/>
      <c r="J778" s="20"/>
      <c r="K778" s="20"/>
      <c r="L778" s="20"/>
      <c r="M778" s="20"/>
      <c r="N778" s="22"/>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c r="CL778" s="20"/>
      <c r="CM778" s="20"/>
      <c r="CN778" s="20"/>
      <c r="CO778" s="20"/>
      <c r="CP778" s="20"/>
      <c r="CQ778" s="20"/>
      <c r="CR778" s="20"/>
      <c r="CS778" s="20"/>
      <c r="CT778" s="20"/>
      <c r="CU778" s="20"/>
      <c r="CV778" s="20"/>
      <c r="CW778" s="20"/>
      <c r="CX778" s="20"/>
      <c r="CY778" s="20"/>
      <c r="CZ778" s="20"/>
      <c r="DA778" s="20"/>
      <c r="DB778" s="20"/>
      <c r="DC778" s="20"/>
      <c r="DD778" s="20"/>
      <c r="DE778" s="20"/>
      <c r="DF778" s="20"/>
      <c r="DG778" s="20"/>
      <c r="DH778" s="20"/>
      <c r="DI778" s="20"/>
    </row>
    <row r="779">
      <c r="A779" s="20"/>
      <c r="B779" s="20"/>
      <c r="C779" s="20"/>
      <c r="D779" s="20"/>
      <c r="E779" s="20"/>
      <c r="F779" s="20"/>
      <c r="G779" s="20"/>
      <c r="H779" s="20"/>
      <c r="I779" s="20"/>
      <c r="J779" s="20"/>
      <c r="K779" s="20"/>
      <c r="L779" s="20"/>
      <c r="M779" s="20"/>
      <c r="N779" s="22"/>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c r="CL779" s="20"/>
      <c r="CM779" s="20"/>
      <c r="CN779" s="20"/>
      <c r="CO779" s="20"/>
      <c r="CP779" s="20"/>
      <c r="CQ779" s="20"/>
      <c r="CR779" s="20"/>
      <c r="CS779" s="20"/>
      <c r="CT779" s="20"/>
      <c r="CU779" s="20"/>
      <c r="CV779" s="20"/>
      <c r="CW779" s="20"/>
      <c r="CX779" s="20"/>
      <c r="CY779" s="20"/>
      <c r="CZ779" s="20"/>
      <c r="DA779" s="20"/>
      <c r="DB779" s="20"/>
      <c r="DC779" s="20"/>
      <c r="DD779" s="20"/>
      <c r="DE779" s="20"/>
      <c r="DF779" s="20"/>
      <c r="DG779" s="20"/>
      <c r="DH779" s="20"/>
      <c r="DI779" s="20"/>
    </row>
    <row r="780">
      <c r="A780" s="20"/>
      <c r="B780" s="20"/>
      <c r="C780" s="20"/>
      <c r="D780" s="20"/>
      <c r="E780" s="20"/>
      <c r="F780" s="20"/>
      <c r="G780" s="20"/>
      <c r="H780" s="20"/>
      <c r="I780" s="20"/>
      <c r="J780" s="20"/>
      <c r="K780" s="20"/>
      <c r="L780" s="20"/>
      <c r="M780" s="20"/>
      <c r="N780" s="22"/>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c r="CL780" s="20"/>
      <c r="CM780" s="20"/>
      <c r="CN780" s="20"/>
      <c r="CO780" s="20"/>
      <c r="CP780" s="20"/>
      <c r="CQ780" s="20"/>
      <c r="CR780" s="20"/>
      <c r="CS780" s="20"/>
      <c r="CT780" s="20"/>
      <c r="CU780" s="20"/>
      <c r="CV780" s="20"/>
      <c r="CW780" s="20"/>
      <c r="CX780" s="20"/>
      <c r="CY780" s="20"/>
      <c r="CZ780" s="20"/>
      <c r="DA780" s="20"/>
      <c r="DB780" s="20"/>
      <c r="DC780" s="20"/>
      <c r="DD780" s="20"/>
      <c r="DE780" s="20"/>
      <c r="DF780" s="20"/>
      <c r="DG780" s="20"/>
      <c r="DH780" s="20"/>
      <c r="DI780" s="20"/>
    </row>
    <row r="781">
      <c r="A781" s="20"/>
      <c r="B781" s="20"/>
      <c r="C781" s="20"/>
      <c r="D781" s="20"/>
      <c r="E781" s="20"/>
      <c r="F781" s="20"/>
      <c r="G781" s="20"/>
      <c r="H781" s="20"/>
      <c r="I781" s="20"/>
      <c r="J781" s="20"/>
      <c r="K781" s="20"/>
      <c r="L781" s="20"/>
      <c r="M781" s="20"/>
      <c r="N781" s="22"/>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c r="CL781" s="20"/>
      <c r="CM781" s="20"/>
      <c r="CN781" s="20"/>
      <c r="CO781" s="20"/>
      <c r="CP781" s="20"/>
      <c r="CQ781" s="20"/>
      <c r="CR781" s="20"/>
      <c r="CS781" s="20"/>
      <c r="CT781" s="20"/>
      <c r="CU781" s="20"/>
      <c r="CV781" s="20"/>
      <c r="CW781" s="20"/>
      <c r="CX781" s="20"/>
      <c r="CY781" s="20"/>
      <c r="CZ781" s="20"/>
      <c r="DA781" s="20"/>
      <c r="DB781" s="20"/>
      <c r="DC781" s="20"/>
      <c r="DD781" s="20"/>
      <c r="DE781" s="20"/>
      <c r="DF781" s="20"/>
      <c r="DG781" s="20"/>
      <c r="DH781" s="20"/>
      <c r="DI781" s="20"/>
    </row>
    <row r="782">
      <c r="A782" s="20"/>
      <c r="B782" s="20"/>
      <c r="C782" s="20"/>
      <c r="D782" s="20"/>
      <c r="E782" s="20"/>
      <c r="F782" s="20"/>
      <c r="G782" s="20"/>
      <c r="H782" s="20"/>
      <c r="I782" s="20"/>
      <c r="J782" s="20"/>
      <c r="K782" s="20"/>
      <c r="L782" s="20"/>
      <c r="M782" s="20"/>
      <c r="N782" s="22"/>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c r="CL782" s="20"/>
      <c r="CM782" s="20"/>
      <c r="CN782" s="20"/>
      <c r="CO782" s="20"/>
      <c r="CP782" s="20"/>
      <c r="CQ782" s="20"/>
      <c r="CR782" s="20"/>
      <c r="CS782" s="20"/>
      <c r="CT782" s="20"/>
      <c r="CU782" s="20"/>
      <c r="CV782" s="20"/>
      <c r="CW782" s="20"/>
      <c r="CX782" s="20"/>
      <c r="CY782" s="20"/>
      <c r="CZ782" s="20"/>
      <c r="DA782" s="20"/>
      <c r="DB782" s="20"/>
      <c r="DC782" s="20"/>
      <c r="DD782" s="20"/>
      <c r="DE782" s="20"/>
      <c r="DF782" s="20"/>
      <c r="DG782" s="20"/>
      <c r="DH782" s="20"/>
      <c r="DI782" s="20"/>
    </row>
    <row r="783">
      <c r="A783" s="20"/>
      <c r="B783" s="20"/>
      <c r="C783" s="20"/>
      <c r="D783" s="20"/>
      <c r="E783" s="20"/>
      <c r="F783" s="20"/>
      <c r="G783" s="20"/>
      <c r="H783" s="20"/>
      <c r="I783" s="20"/>
      <c r="J783" s="20"/>
      <c r="K783" s="20"/>
      <c r="L783" s="20"/>
      <c r="M783" s="20"/>
      <c r="N783" s="22"/>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c r="DB783" s="20"/>
      <c r="DC783" s="20"/>
      <c r="DD783" s="20"/>
      <c r="DE783" s="20"/>
      <c r="DF783" s="20"/>
      <c r="DG783" s="20"/>
      <c r="DH783" s="20"/>
      <c r="DI783" s="20"/>
    </row>
    <row r="784">
      <c r="A784" s="20"/>
      <c r="B784" s="20"/>
      <c r="C784" s="20"/>
      <c r="D784" s="20"/>
      <c r="E784" s="20"/>
      <c r="F784" s="20"/>
      <c r="G784" s="20"/>
      <c r="H784" s="20"/>
      <c r="I784" s="20"/>
      <c r="J784" s="20"/>
      <c r="K784" s="20"/>
      <c r="L784" s="20"/>
      <c r="M784" s="20"/>
      <c r="N784" s="22"/>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c r="DB784" s="20"/>
      <c r="DC784" s="20"/>
      <c r="DD784" s="20"/>
      <c r="DE784" s="20"/>
      <c r="DF784" s="20"/>
      <c r="DG784" s="20"/>
      <c r="DH784" s="20"/>
      <c r="DI784" s="20"/>
    </row>
    <row r="785">
      <c r="A785" s="20"/>
      <c r="B785" s="20"/>
      <c r="C785" s="20"/>
      <c r="D785" s="20"/>
      <c r="E785" s="20"/>
      <c r="F785" s="20"/>
      <c r="G785" s="20"/>
      <c r="H785" s="20"/>
      <c r="I785" s="20"/>
      <c r="J785" s="20"/>
      <c r="K785" s="20"/>
      <c r="L785" s="20"/>
      <c r="M785" s="20"/>
      <c r="N785" s="22"/>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c r="DC785" s="20"/>
      <c r="DD785" s="20"/>
      <c r="DE785" s="20"/>
      <c r="DF785" s="20"/>
      <c r="DG785" s="20"/>
      <c r="DH785" s="20"/>
      <c r="DI785" s="20"/>
    </row>
    <row r="786">
      <c r="A786" s="20"/>
      <c r="B786" s="20"/>
      <c r="C786" s="20"/>
      <c r="D786" s="20"/>
      <c r="E786" s="20"/>
      <c r="F786" s="20"/>
      <c r="G786" s="20"/>
      <c r="H786" s="20"/>
      <c r="I786" s="20"/>
      <c r="J786" s="20"/>
      <c r="K786" s="20"/>
      <c r="L786" s="20"/>
      <c r="M786" s="20"/>
      <c r="N786" s="22"/>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c r="DB786" s="20"/>
      <c r="DC786" s="20"/>
      <c r="DD786" s="20"/>
      <c r="DE786" s="20"/>
      <c r="DF786" s="20"/>
      <c r="DG786" s="20"/>
      <c r="DH786" s="20"/>
      <c r="DI786" s="20"/>
    </row>
    <row r="787">
      <c r="A787" s="20"/>
      <c r="B787" s="20"/>
      <c r="C787" s="21"/>
      <c r="D787" s="20"/>
      <c r="E787" s="20"/>
      <c r="F787" s="20"/>
      <c r="G787" s="20"/>
      <c r="H787" s="20"/>
      <c r="I787" s="20"/>
      <c r="J787" s="20"/>
      <c r="K787" s="20"/>
      <c r="L787" s="20"/>
      <c r="M787" s="20"/>
      <c r="N787" s="22"/>
      <c r="O787" s="20"/>
      <c r="P787" s="20"/>
      <c r="Q787" s="20"/>
      <c r="R787" s="20"/>
      <c r="S787" s="20"/>
      <c r="T787" s="20"/>
      <c r="U787" s="20"/>
      <c r="V787" s="20"/>
      <c r="W787" s="21"/>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c r="DB787" s="20"/>
      <c r="DC787" s="20"/>
      <c r="DD787" s="20"/>
      <c r="DE787" s="20"/>
      <c r="DF787" s="20"/>
      <c r="DG787" s="20"/>
      <c r="DH787" s="20"/>
      <c r="DI787" s="20"/>
    </row>
    <row r="788">
      <c r="A788" s="20"/>
      <c r="B788" s="20"/>
      <c r="C788" s="20"/>
      <c r="D788" s="20"/>
      <c r="E788" s="20"/>
      <c r="F788" s="20"/>
      <c r="G788" s="20"/>
      <c r="H788" s="20"/>
      <c r="I788" s="20"/>
      <c r="J788" s="20"/>
      <c r="K788" s="20"/>
      <c r="L788" s="20"/>
      <c r="M788" s="20"/>
      <c r="N788" s="22"/>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c r="CL788" s="20"/>
      <c r="CM788" s="20"/>
      <c r="CN788" s="20"/>
      <c r="CO788" s="20"/>
      <c r="CP788" s="20"/>
      <c r="CQ788" s="20"/>
      <c r="CR788" s="20"/>
      <c r="CS788" s="20"/>
      <c r="CT788" s="20"/>
      <c r="CU788" s="20"/>
      <c r="CV788" s="20"/>
      <c r="CW788" s="20"/>
      <c r="CX788" s="20"/>
      <c r="CY788" s="20"/>
      <c r="CZ788" s="20"/>
      <c r="DA788" s="20"/>
      <c r="DB788" s="20"/>
      <c r="DC788" s="20"/>
      <c r="DD788" s="20"/>
      <c r="DE788" s="20"/>
      <c r="DF788" s="20"/>
      <c r="DG788" s="20"/>
      <c r="DH788" s="20"/>
      <c r="DI788" s="20"/>
    </row>
    <row r="789">
      <c r="A789" s="20"/>
      <c r="B789" s="20"/>
      <c r="C789" s="21"/>
      <c r="D789" s="20"/>
      <c r="E789" s="20"/>
      <c r="F789" s="20"/>
      <c r="G789" s="20"/>
      <c r="H789" s="20"/>
      <c r="I789" s="20"/>
      <c r="J789" s="20"/>
      <c r="K789" s="20"/>
      <c r="L789" s="20"/>
      <c r="M789" s="20"/>
      <c r="N789" s="22"/>
      <c r="O789" s="20"/>
      <c r="P789" s="20"/>
      <c r="Q789" s="20"/>
      <c r="R789" s="20"/>
      <c r="S789" s="20"/>
      <c r="T789" s="20"/>
      <c r="U789" s="20"/>
      <c r="V789" s="20"/>
      <c r="W789" s="21"/>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c r="CL789" s="20"/>
      <c r="CM789" s="20"/>
      <c r="CN789" s="20"/>
      <c r="CO789" s="20"/>
      <c r="CP789" s="20"/>
      <c r="CQ789" s="20"/>
      <c r="CR789" s="20"/>
      <c r="CS789" s="20"/>
      <c r="CT789" s="20"/>
      <c r="CU789" s="20"/>
      <c r="CV789" s="20"/>
      <c r="CW789" s="20"/>
      <c r="CX789" s="20"/>
      <c r="CY789" s="20"/>
      <c r="CZ789" s="20"/>
      <c r="DA789" s="20"/>
      <c r="DB789" s="20"/>
      <c r="DC789" s="20"/>
      <c r="DD789" s="20"/>
      <c r="DE789" s="20"/>
      <c r="DF789" s="20"/>
      <c r="DG789" s="20"/>
      <c r="DH789" s="20"/>
      <c r="DI789" s="20"/>
    </row>
    <row r="790">
      <c r="A790" s="20"/>
      <c r="B790" s="20"/>
      <c r="C790" s="20"/>
      <c r="D790" s="20"/>
      <c r="E790" s="20"/>
      <c r="F790" s="20"/>
      <c r="G790" s="20"/>
      <c r="H790" s="20"/>
      <c r="I790" s="20"/>
      <c r="J790" s="20"/>
      <c r="K790" s="20"/>
      <c r="L790" s="20"/>
      <c r="M790" s="20"/>
      <c r="N790" s="22"/>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c r="CL790" s="20"/>
      <c r="CM790" s="20"/>
      <c r="CN790" s="20"/>
      <c r="CO790" s="20"/>
      <c r="CP790" s="20"/>
      <c r="CQ790" s="20"/>
      <c r="CR790" s="20"/>
      <c r="CS790" s="20"/>
      <c r="CT790" s="20"/>
      <c r="CU790" s="20"/>
      <c r="CV790" s="20"/>
      <c r="CW790" s="20"/>
      <c r="CX790" s="20"/>
      <c r="CY790" s="20"/>
      <c r="CZ790" s="20"/>
      <c r="DA790" s="20"/>
      <c r="DB790" s="20"/>
      <c r="DC790" s="20"/>
      <c r="DD790" s="20"/>
      <c r="DE790" s="20"/>
      <c r="DF790" s="20"/>
      <c r="DG790" s="20"/>
      <c r="DH790" s="20"/>
      <c r="DI790" s="20"/>
    </row>
    <row r="791">
      <c r="A791" s="20"/>
      <c r="B791" s="20"/>
      <c r="C791" s="20"/>
      <c r="D791" s="20"/>
      <c r="E791" s="20"/>
      <c r="F791" s="20"/>
      <c r="G791" s="20"/>
      <c r="H791" s="20"/>
      <c r="I791" s="20"/>
      <c r="J791" s="20"/>
      <c r="K791" s="20"/>
      <c r="L791" s="20"/>
      <c r="M791" s="20"/>
      <c r="N791" s="22"/>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c r="CL791" s="20"/>
      <c r="CM791" s="20"/>
      <c r="CN791" s="20"/>
      <c r="CO791" s="20"/>
      <c r="CP791" s="20"/>
      <c r="CQ791" s="20"/>
      <c r="CR791" s="20"/>
      <c r="CS791" s="20"/>
      <c r="CT791" s="20"/>
      <c r="CU791" s="20"/>
      <c r="CV791" s="20"/>
      <c r="CW791" s="20"/>
      <c r="CX791" s="20"/>
      <c r="CY791" s="20"/>
      <c r="CZ791" s="20"/>
      <c r="DA791" s="20"/>
      <c r="DB791" s="20"/>
      <c r="DC791" s="20"/>
      <c r="DD791" s="20"/>
      <c r="DE791" s="20"/>
      <c r="DF791" s="20"/>
      <c r="DG791" s="20"/>
      <c r="DH791" s="20"/>
      <c r="DI791" s="20"/>
    </row>
    <row r="792">
      <c r="A792" s="20"/>
      <c r="B792" s="20"/>
      <c r="C792" s="20"/>
      <c r="D792" s="20"/>
      <c r="E792" s="20"/>
      <c r="F792" s="20"/>
      <c r="G792" s="20"/>
      <c r="H792" s="20"/>
      <c r="I792" s="20"/>
      <c r="J792" s="20"/>
      <c r="K792" s="20"/>
      <c r="L792" s="20"/>
      <c r="M792" s="20"/>
      <c r="N792" s="22"/>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c r="CL792" s="20"/>
      <c r="CM792" s="20"/>
      <c r="CN792" s="20"/>
      <c r="CO792" s="20"/>
      <c r="CP792" s="20"/>
      <c r="CQ792" s="20"/>
      <c r="CR792" s="20"/>
      <c r="CS792" s="20"/>
      <c r="CT792" s="20"/>
      <c r="CU792" s="20"/>
      <c r="CV792" s="20"/>
      <c r="CW792" s="20"/>
      <c r="CX792" s="20"/>
      <c r="CY792" s="20"/>
      <c r="CZ792" s="20"/>
      <c r="DA792" s="20"/>
      <c r="DB792" s="20"/>
      <c r="DC792" s="20"/>
      <c r="DD792" s="20"/>
      <c r="DE792" s="20"/>
      <c r="DF792" s="20"/>
      <c r="DG792" s="20"/>
      <c r="DH792" s="20"/>
      <c r="DI792" s="20"/>
    </row>
    <row r="793">
      <c r="A793" s="20"/>
      <c r="B793" s="20"/>
      <c r="C793" s="21"/>
      <c r="D793" s="20"/>
      <c r="E793" s="20"/>
      <c r="F793" s="20"/>
      <c r="G793" s="20"/>
      <c r="H793" s="20"/>
      <c r="I793" s="20"/>
      <c r="J793" s="20"/>
      <c r="K793" s="20"/>
      <c r="L793" s="20"/>
      <c r="M793" s="20"/>
      <c r="N793" s="22"/>
      <c r="O793" s="20"/>
      <c r="P793" s="20"/>
      <c r="Q793" s="20"/>
      <c r="R793" s="20"/>
      <c r="S793" s="20"/>
      <c r="T793" s="20"/>
      <c r="U793" s="20"/>
      <c r="V793" s="20"/>
      <c r="W793" s="21"/>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c r="CL793" s="20"/>
      <c r="CM793" s="20"/>
      <c r="CN793" s="20"/>
      <c r="CO793" s="20"/>
      <c r="CP793" s="20"/>
      <c r="CQ793" s="20"/>
      <c r="CR793" s="20"/>
      <c r="CS793" s="20"/>
      <c r="CT793" s="20"/>
      <c r="CU793" s="20"/>
      <c r="CV793" s="20"/>
      <c r="CW793" s="20"/>
      <c r="CX793" s="20"/>
      <c r="CY793" s="20"/>
      <c r="CZ793" s="20"/>
      <c r="DA793" s="20"/>
      <c r="DB793" s="20"/>
      <c r="DC793" s="20"/>
      <c r="DD793" s="20"/>
      <c r="DE793" s="20"/>
      <c r="DF793" s="20"/>
      <c r="DG793" s="20"/>
      <c r="DH793" s="20"/>
      <c r="DI793" s="20"/>
    </row>
    <row r="794">
      <c r="A794" s="20"/>
      <c r="B794" s="20"/>
      <c r="C794" s="21"/>
      <c r="D794" s="20"/>
      <c r="E794" s="20"/>
      <c r="F794" s="20"/>
      <c r="G794" s="20"/>
      <c r="H794" s="20"/>
      <c r="I794" s="20"/>
      <c r="J794" s="20"/>
      <c r="K794" s="20"/>
      <c r="L794" s="20"/>
      <c r="M794" s="20"/>
      <c r="N794" s="22"/>
      <c r="O794" s="20"/>
      <c r="P794" s="20"/>
      <c r="Q794" s="20"/>
      <c r="R794" s="20"/>
      <c r="S794" s="20"/>
      <c r="T794" s="20"/>
      <c r="U794" s="20"/>
      <c r="V794" s="20"/>
      <c r="W794" s="21"/>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c r="CL794" s="20"/>
      <c r="CM794" s="20"/>
      <c r="CN794" s="20"/>
      <c r="CO794" s="20"/>
      <c r="CP794" s="20"/>
      <c r="CQ794" s="20"/>
      <c r="CR794" s="20"/>
      <c r="CS794" s="20"/>
      <c r="CT794" s="20"/>
      <c r="CU794" s="20"/>
      <c r="CV794" s="20"/>
      <c r="CW794" s="20"/>
      <c r="CX794" s="20"/>
      <c r="CY794" s="20"/>
      <c r="CZ794" s="20"/>
      <c r="DA794" s="20"/>
      <c r="DB794" s="20"/>
      <c r="DC794" s="20"/>
      <c r="DD794" s="20"/>
      <c r="DE794" s="20"/>
      <c r="DF794" s="20"/>
      <c r="DG794" s="20"/>
      <c r="DH794" s="20"/>
      <c r="DI794" s="20"/>
    </row>
    <row r="795">
      <c r="A795" s="20"/>
      <c r="B795" s="20"/>
      <c r="C795" s="21"/>
      <c r="D795" s="20"/>
      <c r="E795" s="20"/>
      <c r="F795" s="20"/>
      <c r="G795" s="20"/>
      <c r="H795" s="20"/>
      <c r="I795" s="20"/>
      <c r="J795" s="20"/>
      <c r="K795" s="20"/>
      <c r="L795" s="20"/>
      <c r="M795" s="20"/>
      <c r="N795" s="22"/>
      <c r="O795" s="20"/>
      <c r="P795" s="20"/>
      <c r="Q795" s="20"/>
      <c r="R795" s="20"/>
      <c r="S795" s="20"/>
      <c r="T795" s="20"/>
      <c r="U795" s="20"/>
      <c r="V795" s="20"/>
      <c r="W795" s="21"/>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c r="CL795" s="20"/>
      <c r="CM795" s="20"/>
      <c r="CN795" s="20"/>
      <c r="CO795" s="20"/>
      <c r="CP795" s="20"/>
      <c r="CQ795" s="20"/>
      <c r="CR795" s="20"/>
      <c r="CS795" s="20"/>
      <c r="CT795" s="20"/>
      <c r="CU795" s="20"/>
      <c r="CV795" s="20"/>
      <c r="CW795" s="20"/>
      <c r="CX795" s="20"/>
      <c r="CY795" s="20"/>
      <c r="CZ795" s="20"/>
      <c r="DA795" s="20"/>
      <c r="DB795" s="20"/>
      <c r="DC795" s="20"/>
      <c r="DD795" s="20"/>
      <c r="DE795" s="20"/>
      <c r="DF795" s="20"/>
      <c r="DG795" s="20"/>
      <c r="DH795" s="20"/>
      <c r="DI795" s="20"/>
    </row>
    <row r="796">
      <c r="A796" s="20"/>
      <c r="B796" s="20"/>
      <c r="C796" s="21"/>
      <c r="D796" s="20"/>
      <c r="E796" s="20"/>
      <c r="F796" s="20"/>
      <c r="G796" s="20"/>
      <c r="H796" s="20"/>
      <c r="I796" s="20"/>
      <c r="J796" s="20"/>
      <c r="K796" s="20"/>
      <c r="L796" s="20"/>
      <c r="M796" s="20"/>
      <c r="N796" s="22"/>
      <c r="O796" s="20"/>
      <c r="P796" s="20"/>
      <c r="Q796" s="20"/>
      <c r="R796" s="20"/>
      <c r="S796" s="20"/>
      <c r="T796" s="20"/>
      <c r="U796" s="20"/>
      <c r="V796" s="20"/>
      <c r="W796" s="21"/>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c r="CL796" s="20"/>
      <c r="CM796" s="20"/>
      <c r="CN796" s="20"/>
      <c r="CO796" s="20"/>
      <c r="CP796" s="20"/>
      <c r="CQ796" s="20"/>
      <c r="CR796" s="20"/>
      <c r="CS796" s="20"/>
      <c r="CT796" s="20"/>
      <c r="CU796" s="20"/>
      <c r="CV796" s="20"/>
      <c r="CW796" s="20"/>
      <c r="CX796" s="20"/>
      <c r="CY796" s="20"/>
      <c r="CZ796" s="20"/>
      <c r="DA796" s="20"/>
      <c r="DB796" s="20"/>
      <c r="DC796" s="20"/>
      <c r="DD796" s="20"/>
      <c r="DE796" s="20"/>
      <c r="DF796" s="20"/>
      <c r="DG796" s="20"/>
      <c r="DH796" s="20"/>
      <c r="DI796" s="20"/>
    </row>
    <row r="797">
      <c r="A797" s="20"/>
      <c r="B797" s="20"/>
      <c r="C797" s="21"/>
      <c r="D797" s="20"/>
      <c r="E797" s="20"/>
      <c r="F797" s="20"/>
      <c r="G797" s="20"/>
      <c r="H797" s="20"/>
      <c r="I797" s="20"/>
      <c r="J797" s="20"/>
      <c r="K797" s="20"/>
      <c r="L797" s="20"/>
      <c r="M797" s="20"/>
      <c r="N797" s="22"/>
      <c r="O797" s="20"/>
      <c r="P797" s="20"/>
      <c r="Q797" s="20"/>
      <c r="R797" s="20"/>
      <c r="S797" s="20"/>
      <c r="T797" s="20"/>
      <c r="U797" s="20"/>
      <c r="V797" s="20"/>
      <c r="W797" s="21"/>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c r="CL797" s="20"/>
      <c r="CM797" s="20"/>
      <c r="CN797" s="20"/>
      <c r="CO797" s="20"/>
      <c r="CP797" s="20"/>
      <c r="CQ797" s="20"/>
      <c r="CR797" s="20"/>
      <c r="CS797" s="20"/>
      <c r="CT797" s="20"/>
      <c r="CU797" s="20"/>
      <c r="CV797" s="20"/>
      <c r="CW797" s="20"/>
      <c r="CX797" s="20"/>
      <c r="CY797" s="20"/>
      <c r="CZ797" s="20"/>
      <c r="DA797" s="20"/>
      <c r="DB797" s="20"/>
      <c r="DC797" s="20"/>
      <c r="DD797" s="20"/>
      <c r="DE797" s="20"/>
      <c r="DF797" s="20"/>
      <c r="DG797" s="20"/>
      <c r="DH797" s="20"/>
      <c r="DI797" s="20"/>
    </row>
    <row r="798">
      <c r="A798" s="20"/>
      <c r="B798" s="20"/>
      <c r="C798" s="21"/>
      <c r="D798" s="20"/>
      <c r="E798" s="20"/>
      <c r="F798" s="20"/>
      <c r="G798" s="20"/>
      <c r="H798" s="20"/>
      <c r="I798" s="20"/>
      <c r="J798" s="20"/>
      <c r="K798" s="20"/>
      <c r="L798" s="20"/>
      <c r="M798" s="20"/>
      <c r="N798" s="22"/>
      <c r="O798" s="20"/>
      <c r="P798" s="20"/>
      <c r="Q798" s="20"/>
      <c r="R798" s="20"/>
      <c r="S798" s="20"/>
      <c r="T798" s="20"/>
      <c r="U798" s="20"/>
      <c r="V798" s="20"/>
      <c r="W798" s="21"/>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c r="DA798" s="20"/>
      <c r="DB798" s="20"/>
      <c r="DC798" s="20"/>
      <c r="DD798" s="20"/>
      <c r="DE798" s="20"/>
      <c r="DF798" s="20"/>
      <c r="DG798" s="20"/>
      <c r="DH798" s="20"/>
      <c r="DI798" s="20"/>
    </row>
    <row r="799">
      <c r="A799" s="20"/>
      <c r="B799" s="20"/>
      <c r="C799" s="21"/>
      <c r="D799" s="20"/>
      <c r="E799" s="20"/>
      <c r="F799" s="20"/>
      <c r="G799" s="20"/>
      <c r="H799" s="20"/>
      <c r="I799" s="20"/>
      <c r="J799" s="20"/>
      <c r="K799" s="20"/>
      <c r="L799" s="20"/>
      <c r="M799" s="20"/>
      <c r="N799" s="22"/>
      <c r="O799" s="20"/>
      <c r="P799" s="20"/>
      <c r="Q799" s="20"/>
      <c r="R799" s="20"/>
      <c r="S799" s="20"/>
      <c r="T799" s="20"/>
      <c r="U799" s="20"/>
      <c r="V799" s="20"/>
      <c r="W799" s="21"/>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c r="CL799" s="20"/>
      <c r="CM799" s="20"/>
      <c r="CN799" s="20"/>
      <c r="CO799" s="20"/>
      <c r="CP799" s="20"/>
      <c r="CQ799" s="20"/>
      <c r="CR799" s="20"/>
      <c r="CS799" s="20"/>
      <c r="CT799" s="20"/>
      <c r="CU799" s="20"/>
      <c r="CV799" s="20"/>
      <c r="CW799" s="20"/>
      <c r="CX799" s="20"/>
      <c r="CY799" s="20"/>
      <c r="CZ799" s="20"/>
      <c r="DA799" s="20"/>
      <c r="DB799" s="20"/>
      <c r="DC799" s="20"/>
      <c r="DD799" s="20"/>
      <c r="DE799" s="20"/>
      <c r="DF799" s="20"/>
      <c r="DG799" s="20"/>
      <c r="DH799" s="20"/>
      <c r="DI799" s="20"/>
    </row>
    <row r="800">
      <c r="A800" s="20"/>
      <c r="B800" s="20"/>
      <c r="C800" s="21"/>
      <c r="D800" s="20"/>
      <c r="E800" s="20"/>
      <c r="F800" s="20"/>
      <c r="G800" s="20"/>
      <c r="H800" s="20"/>
      <c r="I800" s="20"/>
      <c r="J800" s="20"/>
      <c r="K800" s="20"/>
      <c r="L800" s="20"/>
      <c r="M800" s="20"/>
      <c r="N800" s="22"/>
      <c r="O800" s="20"/>
      <c r="P800" s="20"/>
      <c r="Q800" s="20"/>
      <c r="R800" s="20"/>
      <c r="S800" s="20"/>
      <c r="T800" s="20"/>
      <c r="U800" s="20"/>
      <c r="V800" s="20"/>
      <c r="W800" s="21"/>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c r="CL800" s="20"/>
      <c r="CM800" s="20"/>
      <c r="CN800" s="20"/>
      <c r="CO800" s="20"/>
      <c r="CP800" s="20"/>
      <c r="CQ800" s="20"/>
      <c r="CR800" s="20"/>
      <c r="CS800" s="20"/>
      <c r="CT800" s="20"/>
      <c r="CU800" s="20"/>
      <c r="CV800" s="20"/>
      <c r="CW800" s="20"/>
      <c r="CX800" s="20"/>
      <c r="CY800" s="20"/>
      <c r="CZ800" s="20"/>
      <c r="DA800" s="20"/>
      <c r="DB800" s="20"/>
      <c r="DC800" s="20"/>
      <c r="DD800" s="20"/>
      <c r="DE800" s="20"/>
      <c r="DF800" s="20"/>
      <c r="DG800" s="20"/>
      <c r="DH800" s="20"/>
      <c r="DI800" s="20"/>
    </row>
    <row r="801">
      <c r="A801" s="20"/>
      <c r="B801" s="20"/>
      <c r="C801" s="20"/>
      <c r="D801" s="20"/>
      <c r="E801" s="20"/>
      <c r="F801" s="20"/>
      <c r="G801" s="20"/>
      <c r="H801" s="20"/>
      <c r="I801" s="20"/>
      <c r="J801" s="20"/>
      <c r="K801" s="20"/>
      <c r="L801" s="20"/>
      <c r="M801" s="20"/>
      <c r="N801" s="22"/>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c r="CL801" s="20"/>
      <c r="CM801" s="20"/>
      <c r="CN801" s="20"/>
      <c r="CO801" s="20"/>
      <c r="CP801" s="20"/>
      <c r="CQ801" s="20"/>
      <c r="CR801" s="20"/>
      <c r="CS801" s="20"/>
      <c r="CT801" s="20"/>
      <c r="CU801" s="20"/>
      <c r="CV801" s="20"/>
      <c r="CW801" s="20"/>
      <c r="CX801" s="20"/>
      <c r="CY801" s="20"/>
      <c r="CZ801" s="20"/>
      <c r="DA801" s="20"/>
      <c r="DB801" s="20"/>
      <c r="DC801" s="20"/>
      <c r="DD801" s="20"/>
      <c r="DE801" s="20"/>
      <c r="DF801" s="20"/>
      <c r="DG801" s="20"/>
      <c r="DH801" s="20"/>
      <c r="DI801" s="20"/>
    </row>
    <row r="802">
      <c r="A802" s="20"/>
      <c r="B802" s="20"/>
      <c r="C802" s="21"/>
      <c r="D802" s="20"/>
      <c r="E802" s="20"/>
      <c r="F802" s="20"/>
      <c r="G802" s="20"/>
      <c r="H802" s="20"/>
      <c r="I802" s="20"/>
      <c r="J802" s="20"/>
      <c r="K802" s="20"/>
      <c r="L802" s="20"/>
      <c r="M802" s="20"/>
      <c r="N802" s="22"/>
      <c r="O802" s="20"/>
      <c r="P802" s="20"/>
      <c r="Q802" s="20"/>
      <c r="R802" s="20"/>
      <c r="S802" s="20"/>
      <c r="T802" s="20"/>
      <c r="U802" s="20"/>
      <c r="V802" s="20"/>
      <c r="W802" s="21"/>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c r="CL802" s="20"/>
      <c r="CM802" s="20"/>
      <c r="CN802" s="20"/>
      <c r="CO802" s="20"/>
      <c r="CP802" s="20"/>
      <c r="CQ802" s="20"/>
      <c r="CR802" s="20"/>
      <c r="CS802" s="20"/>
      <c r="CT802" s="20"/>
      <c r="CU802" s="20"/>
      <c r="CV802" s="20"/>
      <c r="CW802" s="20"/>
      <c r="CX802" s="20"/>
      <c r="CY802" s="20"/>
      <c r="CZ802" s="20"/>
      <c r="DA802" s="20"/>
      <c r="DB802" s="20"/>
      <c r="DC802" s="20"/>
      <c r="DD802" s="20"/>
      <c r="DE802" s="20"/>
      <c r="DF802" s="20"/>
      <c r="DG802" s="20"/>
      <c r="DH802" s="20"/>
      <c r="DI802" s="20"/>
    </row>
    <row r="803">
      <c r="A803" s="20"/>
      <c r="B803" s="20"/>
      <c r="C803" s="21"/>
      <c r="D803" s="20"/>
      <c r="E803" s="20"/>
      <c r="F803" s="20"/>
      <c r="G803" s="20"/>
      <c r="H803" s="20"/>
      <c r="I803" s="20"/>
      <c r="J803" s="20"/>
      <c r="K803" s="20"/>
      <c r="L803" s="20"/>
      <c r="M803" s="20"/>
      <c r="N803" s="22"/>
      <c r="O803" s="20"/>
      <c r="P803" s="20"/>
      <c r="Q803" s="20"/>
      <c r="R803" s="20"/>
      <c r="S803" s="20"/>
      <c r="T803" s="20"/>
      <c r="U803" s="20"/>
      <c r="V803" s="20"/>
      <c r="W803" s="21"/>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c r="CL803" s="20"/>
      <c r="CM803" s="20"/>
      <c r="CN803" s="20"/>
      <c r="CO803" s="20"/>
      <c r="CP803" s="20"/>
      <c r="CQ803" s="20"/>
      <c r="CR803" s="20"/>
      <c r="CS803" s="20"/>
      <c r="CT803" s="20"/>
      <c r="CU803" s="20"/>
      <c r="CV803" s="20"/>
      <c r="CW803" s="20"/>
      <c r="CX803" s="20"/>
      <c r="CY803" s="20"/>
      <c r="CZ803" s="20"/>
      <c r="DA803" s="20"/>
      <c r="DB803" s="20"/>
      <c r="DC803" s="20"/>
      <c r="DD803" s="20"/>
      <c r="DE803" s="20"/>
      <c r="DF803" s="20"/>
      <c r="DG803" s="20"/>
      <c r="DH803" s="20"/>
      <c r="DI803" s="20"/>
    </row>
    <row r="804">
      <c r="A804" s="20"/>
      <c r="B804" s="20"/>
      <c r="C804" s="20"/>
      <c r="D804" s="20"/>
      <c r="E804" s="20"/>
      <c r="F804" s="20"/>
      <c r="G804" s="20"/>
      <c r="H804" s="20"/>
      <c r="I804" s="20"/>
      <c r="J804" s="20"/>
      <c r="K804" s="20"/>
      <c r="L804" s="20"/>
      <c r="M804" s="20"/>
      <c r="N804" s="22"/>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c r="CL804" s="20"/>
      <c r="CM804" s="20"/>
      <c r="CN804" s="20"/>
      <c r="CO804" s="20"/>
      <c r="CP804" s="20"/>
      <c r="CQ804" s="20"/>
      <c r="CR804" s="20"/>
      <c r="CS804" s="20"/>
      <c r="CT804" s="20"/>
      <c r="CU804" s="20"/>
      <c r="CV804" s="20"/>
      <c r="CW804" s="20"/>
      <c r="CX804" s="20"/>
      <c r="CY804" s="20"/>
      <c r="CZ804" s="20"/>
      <c r="DA804" s="20"/>
      <c r="DB804" s="20"/>
      <c r="DC804" s="20"/>
      <c r="DD804" s="20"/>
      <c r="DE804" s="20"/>
      <c r="DF804" s="20"/>
      <c r="DG804" s="20"/>
      <c r="DH804" s="20"/>
      <c r="DI804" s="20"/>
    </row>
    <row r="805">
      <c r="A805" s="20"/>
      <c r="B805" s="20"/>
      <c r="C805" s="20"/>
      <c r="D805" s="20"/>
      <c r="E805" s="20"/>
      <c r="F805" s="20"/>
      <c r="G805" s="20"/>
      <c r="H805" s="20"/>
      <c r="I805" s="20"/>
      <c r="J805" s="20"/>
      <c r="K805" s="20"/>
      <c r="L805" s="20"/>
      <c r="M805" s="20"/>
      <c r="N805" s="22"/>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c r="CL805" s="20"/>
      <c r="CM805" s="20"/>
      <c r="CN805" s="20"/>
      <c r="CO805" s="20"/>
      <c r="CP805" s="20"/>
      <c r="CQ805" s="20"/>
      <c r="CR805" s="20"/>
      <c r="CS805" s="20"/>
      <c r="CT805" s="20"/>
      <c r="CU805" s="20"/>
      <c r="CV805" s="20"/>
      <c r="CW805" s="20"/>
      <c r="CX805" s="20"/>
      <c r="CY805" s="20"/>
      <c r="CZ805" s="20"/>
      <c r="DA805" s="20"/>
      <c r="DB805" s="20"/>
      <c r="DC805" s="20"/>
      <c r="DD805" s="20"/>
      <c r="DE805" s="20"/>
      <c r="DF805" s="20"/>
      <c r="DG805" s="20"/>
      <c r="DH805" s="20"/>
      <c r="DI805" s="20"/>
    </row>
    <row r="806">
      <c r="A806" s="20"/>
      <c r="B806" s="20"/>
      <c r="C806" s="20"/>
      <c r="D806" s="20"/>
      <c r="E806" s="20"/>
      <c r="F806" s="20"/>
      <c r="G806" s="20"/>
      <c r="H806" s="20"/>
      <c r="I806" s="20"/>
      <c r="J806" s="20"/>
      <c r="K806" s="20"/>
      <c r="L806" s="20"/>
      <c r="M806" s="20"/>
      <c r="N806" s="22"/>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c r="CL806" s="20"/>
      <c r="CM806" s="20"/>
      <c r="CN806" s="20"/>
      <c r="CO806" s="20"/>
      <c r="CP806" s="20"/>
      <c r="CQ806" s="20"/>
      <c r="CR806" s="20"/>
      <c r="CS806" s="20"/>
      <c r="CT806" s="20"/>
      <c r="CU806" s="20"/>
      <c r="CV806" s="20"/>
      <c r="CW806" s="20"/>
      <c r="CX806" s="20"/>
      <c r="CY806" s="20"/>
      <c r="CZ806" s="20"/>
      <c r="DA806" s="20"/>
      <c r="DB806" s="20"/>
      <c r="DC806" s="20"/>
      <c r="DD806" s="20"/>
      <c r="DE806" s="20"/>
      <c r="DF806" s="20"/>
      <c r="DG806" s="20"/>
      <c r="DH806" s="20"/>
      <c r="DI806" s="20"/>
    </row>
    <row r="807">
      <c r="A807" s="20"/>
      <c r="B807" s="20"/>
      <c r="C807" s="21"/>
      <c r="D807" s="20"/>
      <c r="E807" s="20"/>
      <c r="F807" s="20"/>
      <c r="G807" s="20"/>
      <c r="H807" s="20"/>
      <c r="I807" s="20"/>
      <c r="J807" s="20"/>
      <c r="K807" s="20"/>
      <c r="L807" s="20"/>
      <c r="M807" s="20"/>
      <c r="N807" s="22"/>
      <c r="O807" s="20"/>
      <c r="P807" s="20"/>
      <c r="Q807" s="20"/>
      <c r="R807" s="20"/>
      <c r="S807" s="20"/>
      <c r="T807" s="20"/>
      <c r="U807" s="20"/>
      <c r="V807" s="20"/>
      <c r="W807" s="21"/>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c r="CL807" s="20"/>
      <c r="CM807" s="20"/>
      <c r="CN807" s="20"/>
      <c r="CO807" s="20"/>
      <c r="CP807" s="20"/>
      <c r="CQ807" s="20"/>
      <c r="CR807" s="20"/>
      <c r="CS807" s="20"/>
      <c r="CT807" s="20"/>
      <c r="CU807" s="20"/>
      <c r="CV807" s="20"/>
      <c r="CW807" s="20"/>
      <c r="CX807" s="20"/>
      <c r="CY807" s="20"/>
      <c r="CZ807" s="20"/>
      <c r="DA807" s="20"/>
      <c r="DB807" s="20"/>
      <c r="DC807" s="20"/>
      <c r="DD807" s="20"/>
      <c r="DE807" s="20"/>
      <c r="DF807" s="20"/>
      <c r="DG807" s="20"/>
      <c r="DH807" s="20"/>
      <c r="DI807" s="20"/>
    </row>
    <row r="808">
      <c r="A808" s="20"/>
      <c r="B808" s="20"/>
      <c r="C808" s="20"/>
      <c r="D808" s="20"/>
      <c r="E808" s="20"/>
      <c r="F808" s="20"/>
      <c r="G808" s="20"/>
      <c r="H808" s="20"/>
      <c r="I808" s="20"/>
      <c r="J808" s="20"/>
      <c r="K808" s="20"/>
      <c r="L808" s="20"/>
      <c r="M808" s="20"/>
      <c r="N808" s="22"/>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c r="CL808" s="20"/>
      <c r="CM808" s="20"/>
      <c r="CN808" s="20"/>
      <c r="CO808" s="20"/>
      <c r="CP808" s="20"/>
      <c r="CQ808" s="20"/>
      <c r="CR808" s="20"/>
      <c r="CS808" s="20"/>
      <c r="CT808" s="20"/>
      <c r="CU808" s="20"/>
      <c r="CV808" s="20"/>
      <c r="CW808" s="20"/>
      <c r="CX808" s="20"/>
      <c r="CY808" s="20"/>
      <c r="CZ808" s="20"/>
      <c r="DA808" s="20"/>
      <c r="DB808" s="20"/>
      <c r="DC808" s="20"/>
      <c r="DD808" s="20"/>
      <c r="DE808" s="20"/>
      <c r="DF808" s="20"/>
      <c r="DG808" s="20"/>
      <c r="DH808" s="20"/>
      <c r="DI808" s="20"/>
    </row>
    <row r="809">
      <c r="A809" s="20"/>
      <c r="B809" s="20"/>
      <c r="C809" s="20"/>
      <c r="D809" s="20"/>
      <c r="E809" s="20"/>
      <c r="F809" s="20"/>
      <c r="G809" s="20"/>
      <c r="H809" s="20"/>
      <c r="I809" s="20"/>
      <c r="J809" s="20"/>
      <c r="K809" s="20"/>
      <c r="L809" s="20"/>
      <c r="M809" s="20"/>
      <c r="N809" s="22"/>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c r="CL809" s="20"/>
      <c r="CM809" s="20"/>
      <c r="CN809" s="20"/>
      <c r="CO809" s="20"/>
      <c r="CP809" s="20"/>
      <c r="CQ809" s="20"/>
      <c r="CR809" s="20"/>
      <c r="CS809" s="20"/>
      <c r="CT809" s="20"/>
      <c r="CU809" s="20"/>
      <c r="CV809" s="20"/>
      <c r="CW809" s="20"/>
      <c r="CX809" s="20"/>
      <c r="CY809" s="20"/>
      <c r="CZ809" s="20"/>
      <c r="DA809" s="20"/>
      <c r="DB809" s="20"/>
      <c r="DC809" s="20"/>
      <c r="DD809" s="20"/>
      <c r="DE809" s="20"/>
      <c r="DF809" s="20"/>
      <c r="DG809" s="20"/>
      <c r="DH809" s="20"/>
      <c r="DI809" s="20"/>
    </row>
    <row r="810">
      <c r="A810" s="20"/>
      <c r="B810" s="20"/>
      <c r="C810" s="20"/>
      <c r="D810" s="20"/>
      <c r="E810" s="20"/>
      <c r="F810" s="20"/>
      <c r="G810" s="20"/>
      <c r="H810" s="20"/>
      <c r="I810" s="20"/>
      <c r="J810" s="20"/>
      <c r="K810" s="20"/>
      <c r="L810" s="20"/>
      <c r="M810" s="20"/>
      <c r="N810" s="22"/>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c r="CL810" s="20"/>
      <c r="CM810" s="20"/>
      <c r="CN810" s="20"/>
      <c r="CO810" s="20"/>
      <c r="CP810" s="20"/>
      <c r="CQ810" s="20"/>
      <c r="CR810" s="20"/>
      <c r="CS810" s="20"/>
      <c r="CT810" s="20"/>
      <c r="CU810" s="20"/>
      <c r="CV810" s="20"/>
      <c r="CW810" s="20"/>
      <c r="CX810" s="20"/>
      <c r="CY810" s="20"/>
      <c r="CZ810" s="20"/>
      <c r="DA810" s="20"/>
      <c r="DB810" s="20"/>
      <c r="DC810" s="20"/>
      <c r="DD810" s="20"/>
      <c r="DE810" s="20"/>
      <c r="DF810" s="20"/>
      <c r="DG810" s="20"/>
      <c r="DH810" s="20"/>
      <c r="DI810" s="20"/>
    </row>
    <row r="811">
      <c r="A811" s="20"/>
      <c r="B811" s="20"/>
      <c r="C811" s="20"/>
      <c r="D811" s="20"/>
      <c r="E811" s="20"/>
      <c r="F811" s="20"/>
      <c r="G811" s="20"/>
      <c r="H811" s="20"/>
      <c r="I811" s="20"/>
      <c r="J811" s="20"/>
      <c r="K811" s="20"/>
      <c r="L811" s="20"/>
      <c r="M811" s="20"/>
      <c r="N811" s="22"/>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c r="CL811" s="20"/>
      <c r="CM811" s="20"/>
      <c r="CN811" s="20"/>
      <c r="CO811" s="20"/>
      <c r="CP811" s="20"/>
      <c r="CQ811" s="20"/>
      <c r="CR811" s="20"/>
      <c r="CS811" s="20"/>
      <c r="CT811" s="20"/>
      <c r="CU811" s="20"/>
      <c r="CV811" s="20"/>
      <c r="CW811" s="20"/>
      <c r="CX811" s="20"/>
      <c r="CY811" s="20"/>
      <c r="CZ811" s="20"/>
      <c r="DA811" s="20"/>
      <c r="DB811" s="20"/>
      <c r="DC811" s="20"/>
      <c r="DD811" s="20"/>
      <c r="DE811" s="20"/>
      <c r="DF811" s="20"/>
      <c r="DG811" s="20"/>
      <c r="DH811" s="20"/>
      <c r="DI811" s="20"/>
    </row>
    <row r="812">
      <c r="A812" s="20"/>
      <c r="B812" s="20"/>
      <c r="C812" s="21"/>
      <c r="D812" s="20"/>
      <c r="E812" s="20"/>
      <c r="F812" s="20"/>
      <c r="G812" s="20"/>
      <c r="H812" s="20"/>
      <c r="I812" s="20"/>
      <c r="J812" s="20"/>
      <c r="K812" s="20"/>
      <c r="L812" s="20"/>
      <c r="M812" s="20"/>
      <c r="N812" s="22"/>
      <c r="O812" s="20"/>
      <c r="P812" s="20"/>
      <c r="Q812" s="20"/>
      <c r="R812" s="20"/>
      <c r="S812" s="20"/>
      <c r="T812" s="20"/>
      <c r="U812" s="20"/>
      <c r="V812" s="20"/>
      <c r="W812" s="21"/>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c r="CL812" s="20"/>
      <c r="CM812" s="20"/>
      <c r="CN812" s="20"/>
      <c r="CO812" s="20"/>
      <c r="CP812" s="20"/>
      <c r="CQ812" s="20"/>
      <c r="CR812" s="20"/>
      <c r="CS812" s="20"/>
      <c r="CT812" s="20"/>
      <c r="CU812" s="20"/>
      <c r="CV812" s="20"/>
      <c r="CW812" s="20"/>
      <c r="CX812" s="20"/>
      <c r="CY812" s="20"/>
      <c r="CZ812" s="20"/>
      <c r="DA812" s="20"/>
      <c r="DB812" s="20"/>
      <c r="DC812" s="20"/>
      <c r="DD812" s="20"/>
      <c r="DE812" s="20"/>
      <c r="DF812" s="20"/>
      <c r="DG812" s="20"/>
      <c r="DH812" s="20"/>
      <c r="DI812" s="20"/>
    </row>
    <row r="813">
      <c r="A813" s="20"/>
      <c r="B813" s="20"/>
      <c r="C813" s="21"/>
      <c r="D813" s="20"/>
      <c r="E813" s="20"/>
      <c r="F813" s="20"/>
      <c r="G813" s="20"/>
      <c r="H813" s="20"/>
      <c r="I813" s="20"/>
      <c r="J813" s="20"/>
      <c r="K813" s="20"/>
      <c r="L813" s="20"/>
      <c r="M813" s="20"/>
      <c r="N813" s="22"/>
      <c r="O813" s="20"/>
      <c r="P813" s="20"/>
      <c r="Q813" s="20"/>
      <c r="R813" s="20"/>
      <c r="S813" s="20"/>
      <c r="T813" s="20"/>
      <c r="U813" s="20"/>
      <c r="V813" s="20"/>
      <c r="W813" s="21"/>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c r="CL813" s="20"/>
      <c r="CM813" s="20"/>
      <c r="CN813" s="20"/>
      <c r="CO813" s="20"/>
      <c r="CP813" s="20"/>
      <c r="CQ813" s="20"/>
      <c r="CR813" s="20"/>
      <c r="CS813" s="20"/>
      <c r="CT813" s="20"/>
      <c r="CU813" s="20"/>
      <c r="CV813" s="20"/>
      <c r="CW813" s="20"/>
      <c r="CX813" s="20"/>
      <c r="CY813" s="20"/>
      <c r="CZ813" s="20"/>
      <c r="DA813" s="20"/>
      <c r="DB813" s="20"/>
      <c r="DC813" s="20"/>
      <c r="DD813" s="20"/>
      <c r="DE813" s="20"/>
      <c r="DF813" s="20"/>
      <c r="DG813" s="20"/>
      <c r="DH813" s="20"/>
      <c r="DI813" s="20"/>
    </row>
    <row r="814">
      <c r="A814" s="20"/>
      <c r="B814" s="20"/>
      <c r="C814" s="21"/>
      <c r="D814" s="20"/>
      <c r="E814" s="20"/>
      <c r="F814" s="20"/>
      <c r="G814" s="20"/>
      <c r="H814" s="20"/>
      <c r="I814" s="20"/>
      <c r="J814" s="20"/>
      <c r="K814" s="20"/>
      <c r="L814" s="20"/>
      <c r="M814" s="20"/>
      <c r="N814" s="22"/>
      <c r="O814" s="20"/>
      <c r="P814" s="20"/>
      <c r="Q814" s="20"/>
      <c r="R814" s="20"/>
      <c r="S814" s="20"/>
      <c r="T814" s="20"/>
      <c r="U814" s="20"/>
      <c r="V814" s="20"/>
      <c r="W814" s="21"/>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c r="CL814" s="20"/>
      <c r="CM814" s="20"/>
      <c r="CN814" s="20"/>
      <c r="CO814" s="20"/>
      <c r="CP814" s="20"/>
      <c r="CQ814" s="20"/>
      <c r="CR814" s="20"/>
      <c r="CS814" s="20"/>
      <c r="CT814" s="20"/>
      <c r="CU814" s="20"/>
      <c r="CV814" s="20"/>
      <c r="CW814" s="20"/>
      <c r="CX814" s="20"/>
      <c r="CY814" s="20"/>
      <c r="CZ814" s="20"/>
      <c r="DA814" s="20"/>
      <c r="DB814" s="20"/>
      <c r="DC814" s="20"/>
      <c r="DD814" s="20"/>
      <c r="DE814" s="20"/>
      <c r="DF814" s="20"/>
      <c r="DG814" s="20"/>
      <c r="DH814" s="20"/>
      <c r="DI814" s="20"/>
    </row>
    <row r="815">
      <c r="A815" s="20"/>
      <c r="B815" s="20"/>
      <c r="C815" s="21"/>
      <c r="D815" s="20"/>
      <c r="E815" s="20"/>
      <c r="F815" s="20"/>
      <c r="G815" s="20"/>
      <c r="H815" s="20"/>
      <c r="I815" s="20"/>
      <c r="J815" s="20"/>
      <c r="K815" s="20"/>
      <c r="L815" s="20"/>
      <c r="M815" s="20"/>
      <c r="N815" s="22"/>
      <c r="O815" s="20"/>
      <c r="P815" s="20"/>
      <c r="Q815" s="20"/>
      <c r="R815" s="20"/>
      <c r="S815" s="20"/>
      <c r="T815" s="20"/>
      <c r="U815" s="20"/>
      <c r="V815" s="20"/>
      <c r="W815" s="21"/>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c r="CL815" s="20"/>
      <c r="CM815" s="20"/>
      <c r="CN815" s="20"/>
      <c r="CO815" s="20"/>
      <c r="CP815" s="20"/>
      <c r="CQ815" s="20"/>
      <c r="CR815" s="20"/>
      <c r="CS815" s="20"/>
      <c r="CT815" s="20"/>
      <c r="CU815" s="20"/>
      <c r="CV815" s="20"/>
      <c r="CW815" s="20"/>
      <c r="CX815" s="20"/>
      <c r="CY815" s="20"/>
      <c r="CZ815" s="20"/>
      <c r="DA815" s="20"/>
      <c r="DB815" s="20"/>
      <c r="DC815" s="20"/>
      <c r="DD815" s="20"/>
      <c r="DE815" s="20"/>
      <c r="DF815" s="20"/>
      <c r="DG815" s="20"/>
      <c r="DH815" s="20"/>
      <c r="DI815" s="20"/>
    </row>
    <row r="816">
      <c r="A816" s="20"/>
      <c r="B816" s="20"/>
      <c r="C816" s="21"/>
      <c r="D816" s="20"/>
      <c r="E816" s="20"/>
      <c r="F816" s="20"/>
      <c r="G816" s="20"/>
      <c r="H816" s="20"/>
      <c r="I816" s="20"/>
      <c r="J816" s="20"/>
      <c r="K816" s="20"/>
      <c r="L816" s="20"/>
      <c r="M816" s="20"/>
      <c r="N816" s="22"/>
      <c r="O816" s="20"/>
      <c r="P816" s="20"/>
      <c r="Q816" s="20"/>
      <c r="R816" s="20"/>
      <c r="S816" s="20"/>
      <c r="T816" s="20"/>
      <c r="U816" s="20"/>
      <c r="V816" s="20"/>
      <c r="W816" s="21"/>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c r="CL816" s="20"/>
      <c r="CM816" s="20"/>
      <c r="CN816" s="20"/>
      <c r="CO816" s="20"/>
      <c r="CP816" s="20"/>
      <c r="CQ816" s="20"/>
      <c r="CR816" s="20"/>
      <c r="CS816" s="20"/>
      <c r="CT816" s="20"/>
      <c r="CU816" s="20"/>
      <c r="CV816" s="20"/>
      <c r="CW816" s="20"/>
      <c r="CX816" s="20"/>
      <c r="CY816" s="20"/>
      <c r="CZ816" s="20"/>
      <c r="DA816" s="20"/>
      <c r="DB816" s="20"/>
      <c r="DC816" s="20"/>
      <c r="DD816" s="20"/>
      <c r="DE816" s="20"/>
      <c r="DF816" s="20"/>
      <c r="DG816" s="20"/>
      <c r="DH816" s="20"/>
      <c r="DI816" s="20"/>
    </row>
    <row r="817">
      <c r="A817" s="20"/>
      <c r="B817" s="20"/>
      <c r="C817" s="21"/>
      <c r="D817" s="20"/>
      <c r="E817" s="20"/>
      <c r="F817" s="20"/>
      <c r="G817" s="20"/>
      <c r="H817" s="20"/>
      <c r="I817" s="20"/>
      <c r="J817" s="20"/>
      <c r="K817" s="20"/>
      <c r="L817" s="20"/>
      <c r="M817" s="20"/>
      <c r="N817" s="22"/>
      <c r="O817" s="20"/>
      <c r="P817" s="20"/>
      <c r="Q817" s="20"/>
      <c r="R817" s="20"/>
      <c r="S817" s="20"/>
      <c r="T817" s="20"/>
      <c r="U817" s="20"/>
      <c r="V817" s="20"/>
      <c r="W817" s="21"/>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c r="CL817" s="20"/>
      <c r="CM817" s="20"/>
      <c r="CN817" s="20"/>
      <c r="CO817" s="20"/>
      <c r="CP817" s="20"/>
      <c r="CQ817" s="20"/>
      <c r="CR817" s="20"/>
      <c r="CS817" s="20"/>
      <c r="CT817" s="20"/>
      <c r="CU817" s="20"/>
      <c r="CV817" s="20"/>
      <c r="CW817" s="20"/>
      <c r="CX817" s="20"/>
      <c r="CY817" s="20"/>
      <c r="CZ817" s="20"/>
      <c r="DA817" s="20"/>
      <c r="DB817" s="20"/>
      <c r="DC817" s="20"/>
      <c r="DD817" s="20"/>
      <c r="DE817" s="20"/>
      <c r="DF817" s="20"/>
      <c r="DG817" s="20"/>
      <c r="DH817" s="20"/>
      <c r="DI817" s="20"/>
    </row>
    <row r="818">
      <c r="A818" s="20"/>
      <c r="B818" s="20"/>
      <c r="C818" s="21"/>
      <c r="D818" s="20"/>
      <c r="E818" s="20"/>
      <c r="F818" s="20"/>
      <c r="G818" s="20"/>
      <c r="H818" s="20"/>
      <c r="I818" s="20"/>
      <c r="J818" s="20"/>
      <c r="K818" s="20"/>
      <c r="L818" s="20"/>
      <c r="M818" s="20"/>
      <c r="N818" s="22"/>
      <c r="O818" s="20"/>
      <c r="P818" s="20"/>
      <c r="Q818" s="20"/>
      <c r="R818" s="20"/>
      <c r="S818" s="20"/>
      <c r="T818" s="20"/>
      <c r="U818" s="20"/>
      <c r="V818" s="20"/>
      <c r="W818" s="21"/>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c r="CL818" s="20"/>
      <c r="CM818" s="20"/>
      <c r="CN818" s="20"/>
      <c r="CO818" s="20"/>
      <c r="CP818" s="20"/>
      <c r="CQ818" s="20"/>
      <c r="CR818" s="20"/>
      <c r="CS818" s="20"/>
      <c r="CT818" s="20"/>
      <c r="CU818" s="20"/>
      <c r="CV818" s="20"/>
      <c r="CW818" s="20"/>
      <c r="CX818" s="20"/>
      <c r="CY818" s="20"/>
      <c r="CZ818" s="20"/>
      <c r="DA818" s="20"/>
      <c r="DB818" s="20"/>
      <c r="DC818" s="20"/>
      <c r="DD818" s="20"/>
      <c r="DE818" s="20"/>
      <c r="DF818" s="20"/>
      <c r="DG818" s="20"/>
      <c r="DH818" s="20"/>
      <c r="DI818" s="20"/>
    </row>
    <row r="819">
      <c r="A819" s="20"/>
      <c r="B819" s="20"/>
      <c r="C819" s="21"/>
      <c r="D819" s="20"/>
      <c r="E819" s="20"/>
      <c r="F819" s="20"/>
      <c r="G819" s="20"/>
      <c r="H819" s="20"/>
      <c r="I819" s="20"/>
      <c r="J819" s="20"/>
      <c r="K819" s="20"/>
      <c r="L819" s="20"/>
      <c r="M819" s="20"/>
      <c r="N819" s="22"/>
      <c r="O819" s="20"/>
      <c r="P819" s="20"/>
      <c r="Q819" s="20"/>
      <c r="R819" s="20"/>
      <c r="S819" s="20"/>
      <c r="T819" s="20"/>
      <c r="U819" s="20"/>
      <c r="V819" s="20"/>
      <c r="W819" s="21"/>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c r="CL819" s="20"/>
      <c r="CM819" s="20"/>
      <c r="CN819" s="20"/>
      <c r="CO819" s="20"/>
      <c r="CP819" s="20"/>
      <c r="CQ819" s="20"/>
      <c r="CR819" s="20"/>
      <c r="CS819" s="20"/>
      <c r="CT819" s="20"/>
      <c r="CU819" s="20"/>
      <c r="CV819" s="20"/>
      <c r="CW819" s="20"/>
      <c r="CX819" s="20"/>
      <c r="CY819" s="20"/>
      <c r="CZ819" s="20"/>
      <c r="DA819" s="20"/>
      <c r="DB819" s="20"/>
      <c r="DC819" s="20"/>
      <c r="DD819" s="20"/>
      <c r="DE819" s="20"/>
      <c r="DF819" s="20"/>
      <c r="DG819" s="20"/>
      <c r="DH819" s="20"/>
      <c r="DI819" s="20"/>
    </row>
    <row r="820">
      <c r="A820" s="20"/>
      <c r="B820" s="20"/>
      <c r="C820" s="21"/>
      <c r="D820" s="20"/>
      <c r="E820" s="20"/>
      <c r="F820" s="20"/>
      <c r="G820" s="20"/>
      <c r="H820" s="20"/>
      <c r="I820" s="20"/>
      <c r="J820" s="20"/>
      <c r="K820" s="20"/>
      <c r="L820" s="20"/>
      <c r="M820" s="20"/>
      <c r="N820" s="22"/>
      <c r="O820" s="20"/>
      <c r="P820" s="20"/>
      <c r="Q820" s="20"/>
      <c r="R820" s="20"/>
      <c r="S820" s="20"/>
      <c r="T820" s="20"/>
      <c r="U820" s="20"/>
      <c r="V820" s="20"/>
      <c r="W820" s="21"/>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c r="CL820" s="20"/>
      <c r="CM820" s="20"/>
      <c r="CN820" s="20"/>
      <c r="CO820" s="20"/>
      <c r="CP820" s="20"/>
      <c r="CQ820" s="20"/>
      <c r="CR820" s="20"/>
      <c r="CS820" s="20"/>
      <c r="CT820" s="20"/>
      <c r="CU820" s="20"/>
      <c r="CV820" s="20"/>
      <c r="CW820" s="20"/>
      <c r="CX820" s="20"/>
      <c r="CY820" s="20"/>
      <c r="CZ820" s="20"/>
      <c r="DA820" s="20"/>
      <c r="DB820" s="20"/>
      <c r="DC820" s="20"/>
      <c r="DD820" s="20"/>
      <c r="DE820" s="20"/>
      <c r="DF820" s="20"/>
      <c r="DG820" s="20"/>
      <c r="DH820" s="20"/>
      <c r="DI820" s="20"/>
    </row>
    <row r="821">
      <c r="A821" s="20"/>
      <c r="B821" s="20"/>
      <c r="C821" s="21"/>
      <c r="D821" s="20"/>
      <c r="E821" s="20"/>
      <c r="F821" s="20"/>
      <c r="G821" s="20"/>
      <c r="H821" s="20"/>
      <c r="I821" s="20"/>
      <c r="J821" s="20"/>
      <c r="K821" s="20"/>
      <c r="L821" s="20"/>
      <c r="M821" s="20"/>
      <c r="N821" s="22"/>
      <c r="O821" s="20"/>
      <c r="P821" s="20"/>
      <c r="Q821" s="20"/>
      <c r="R821" s="20"/>
      <c r="S821" s="20"/>
      <c r="T821" s="20"/>
      <c r="U821" s="20"/>
      <c r="V821" s="20"/>
      <c r="W821" s="21"/>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c r="CL821" s="20"/>
      <c r="CM821" s="20"/>
      <c r="CN821" s="20"/>
      <c r="CO821" s="20"/>
      <c r="CP821" s="20"/>
      <c r="CQ821" s="20"/>
      <c r="CR821" s="20"/>
      <c r="CS821" s="20"/>
      <c r="CT821" s="20"/>
      <c r="CU821" s="20"/>
      <c r="CV821" s="20"/>
      <c r="CW821" s="20"/>
      <c r="CX821" s="20"/>
      <c r="CY821" s="20"/>
      <c r="CZ821" s="20"/>
      <c r="DA821" s="20"/>
      <c r="DB821" s="20"/>
      <c r="DC821" s="20"/>
      <c r="DD821" s="20"/>
      <c r="DE821" s="20"/>
      <c r="DF821" s="20"/>
      <c r="DG821" s="20"/>
      <c r="DH821" s="20"/>
      <c r="DI821" s="20"/>
    </row>
    <row r="822">
      <c r="A822" s="20"/>
      <c r="B822" s="20"/>
      <c r="C822" s="21"/>
      <c r="D822" s="20"/>
      <c r="E822" s="20"/>
      <c r="F822" s="20"/>
      <c r="G822" s="20"/>
      <c r="H822" s="20"/>
      <c r="I822" s="20"/>
      <c r="J822" s="20"/>
      <c r="K822" s="20"/>
      <c r="L822" s="20"/>
      <c r="M822" s="20"/>
      <c r="N822" s="22"/>
      <c r="O822" s="20"/>
      <c r="P822" s="20"/>
      <c r="Q822" s="20"/>
      <c r="R822" s="20"/>
      <c r="S822" s="20"/>
      <c r="T822" s="20"/>
      <c r="U822" s="20"/>
      <c r="V822" s="20"/>
      <c r="W822" s="21"/>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c r="CL822" s="20"/>
      <c r="CM822" s="20"/>
      <c r="CN822" s="20"/>
      <c r="CO822" s="20"/>
      <c r="CP822" s="20"/>
      <c r="CQ822" s="20"/>
      <c r="CR822" s="20"/>
      <c r="CS822" s="20"/>
      <c r="CT822" s="20"/>
      <c r="CU822" s="20"/>
      <c r="CV822" s="20"/>
      <c r="CW822" s="20"/>
      <c r="CX822" s="20"/>
      <c r="CY822" s="20"/>
      <c r="CZ822" s="20"/>
      <c r="DA822" s="20"/>
      <c r="DB822" s="20"/>
      <c r="DC822" s="20"/>
      <c r="DD822" s="20"/>
      <c r="DE822" s="20"/>
      <c r="DF822" s="20"/>
      <c r="DG822" s="20"/>
      <c r="DH822" s="20"/>
      <c r="DI822" s="20"/>
    </row>
    <row r="823">
      <c r="A823" s="20"/>
      <c r="B823" s="20"/>
      <c r="C823" s="21"/>
      <c r="D823" s="20"/>
      <c r="E823" s="20"/>
      <c r="F823" s="20"/>
      <c r="G823" s="20"/>
      <c r="H823" s="20"/>
      <c r="I823" s="20"/>
      <c r="J823" s="20"/>
      <c r="K823" s="20"/>
      <c r="L823" s="20"/>
      <c r="M823" s="20"/>
      <c r="N823" s="22"/>
      <c r="O823" s="20"/>
      <c r="P823" s="20"/>
      <c r="Q823" s="20"/>
      <c r="R823" s="20"/>
      <c r="S823" s="20"/>
      <c r="T823" s="20"/>
      <c r="U823" s="20"/>
      <c r="V823" s="20"/>
      <c r="W823" s="21"/>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c r="CL823" s="20"/>
      <c r="CM823" s="20"/>
      <c r="CN823" s="20"/>
      <c r="CO823" s="20"/>
      <c r="CP823" s="20"/>
      <c r="CQ823" s="20"/>
      <c r="CR823" s="20"/>
      <c r="CS823" s="20"/>
      <c r="CT823" s="20"/>
      <c r="CU823" s="20"/>
      <c r="CV823" s="20"/>
      <c r="CW823" s="20"/>
      <c r="CX823" s="20"/>
      <c r="CY823" s="20"/>
      <c r="CZ823" s="20"/>
      <c r="DA823" s="20"/>
      <c r="DB823" s="20"/>
      <c r="DC823" s="20"/>
      <c r="DD823" s="20"/>
      <c r="DE823" s="20"/>
      <c r="DF823" s="20"/>
      <c r="DG823" s="20"/>
      <c r="DH823" s="20"/>
      <c r="DI823" s="20"/>
    </row>
    <row r="824">
      <c r="A824" s="20"/>
      <c r="B824" s="20"/>
      <c r="C824" s="20"/>
      <c r="D824" s="20"/>
      <c r="E824" s="20"/>
      <c r="F824" s="20"/>
      <c r="G824" s="20"/>
      <c r="H824" s="20"/>
      <c r="I824" s="20"/>
      <c r="J824" s="20"/>
      <c r="K824" s="20"/>
      <c r="L824" s="20"/>
      <c r="M824" s="20"/>
      <c r="N824" s="22"/>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c r="CL824" s="20"/>
      <c r="CM824" s="20"/>
      <c r="CN824" s="20"/>
      <c r="CO824" s="20"/>
      <c r="CP824" s="20"/>
      <c r="CQ824" s="20"/>
      <c r="CR824" s="20"/>
      <c r="CS824" s="20"/>
      <c r="CT824" s="20"/>
      <c r="CU824" s="20"/>
      <c r="CV824" s="20"/>
      <c r="CW824" s="20"/>
      <c r="CX824" s="20"/>
      <c r="CY824" s="20"/>
      <c r="CZ824" s="20"/>
      <c r="DA824" s="20"/>
      <c r="DB824" s="20"/>
      <c r="DC824" s="20"/>
      <c r="DD824" s="20"/>
      <c r="DE824" s="20"/>
      <c r="DF824" s="20"/>
      <c r="DG824" s="20"/>
      <c r="DH824" s="20"/>
      <c r="DI824" s="20"/>
    </row>
    <row r="825">
      <c r="A825" s="20"/>
      <c r="B825" s="20"/>
      <c r="C825" s="20"/>
      <c r="D825" s="20"/>
      <c r="E825" s="20"/>
      <c r="F825" s="20"/>
      <c r="G825" s="20"/>
      <c r="H825" s="20"/>
      <c r="I825" s="20"/>
      <c r="J825" s="20"/>
      <c r="K825" s="20"/>
      <c r="L825" s="20"/>
      <c r="M825" s="20"/>
      <c r="N825" s="22"/>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c r="CL825" s="20"/>
      <c r="CM825" s="20"/>
      <c r="CN825" s="20"/>
      <c r="CO825" s="20"/>
      <c r="CP825" s="20"/>
      <c r="CQ825" s="20"/>
      <c r="CR825" s="20"/>
      <c r="CS825" s="20"/>
      <c r="CT825" s="20"/>
      <c r="CU825" s="20"/>
      <c r="CV825" s="20"/>
      <c r="CW825" s="20"/>
      <c r="CX825" s="20"/>
      <c r="CY825" s="20"/>
      <c r="CZ825" s="20"/>
      <c r="DA825" s="20"/>
      <c r="DB825" s="20"/>
      <c r="DC825" s="20"/>
      <c r="DD825" s="20"/>
      <c r="DE825" s="20"/>
      <c r="DF825" s="20"/>
      <c r="DG825" s="20"/>
      <c r="DH825" s="20"/>
      <c r="DI825" s="20"/>
    </row>
    <row r="826">
      <c r="A826" s="20"/>
      <c r="B826" s="20"/>
      <c r="C826" s="20"/>
      <c r="D826" s="20"/>
      <c r="E826" s="20"/>
      <c r="F826" s="20"/>
      <c r="G826" s="20"/>
      <c r="H826" s="20"/>
      <c r="I826" s="20"/>
      <c r="J826" s="20"/>
      <c r="K826" s="20"/>
      <c r="L826" s="20"/>
      <c r="M826" s="20"/>
      <c r="N826" s="22"/>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c r="CL826" s="20"/>
      <c r="CM826" s="20"/>
      <c r="CN826" s="20"/>
      <c r="CO826" s="20"/>
      <c r="CP826" s="20"/>
      <c r="CQ826" s="20"/>
      <c r="CR826" s="20"/>
      <c r="CS826" s="20"/>
      <c r="CT826" s="20"/>
      <c r="CU826" s="20"/>
      <c r="CV826" s="20"/>
      <c r="CW826" s="20"/>
      <c r="CX826" s="20"/>
      <c r="CY826" s="20"/>
      <c r="CZ826" s="20"/>
      <c r="DA826" s="20"/>
      <c r="DB826" s="20"/>
      <c r="DC826" s="20"/>
      <c r="DD826" s="20"/>
      <c r="DE826" s="20"/>
      <c r="DF826" s="20"/>
      <c r="DG826" s="20"/>
      <c r="DH826" s="20"/>
      <c r="DI826" s="20"/>
    </row>
    <row r="827">
      <c r="A827" s="20"/>
      <c r="B827" s="20"/>
      <c r="C827" s="20"/>
      <c r="D827" s="20"/>
      <c r="E827" s="20"/>
      <c r="F827" s="20"/>
      <c r="G827" s="20"/>
      <c r="H827" s="20"/>
      <c r="I827" s="20"/>
      <c r="J827" s="20"/>
      <c r="K827" s="20"/>
      <c r="L827" s="20"/>
      <c r="M827" s="20"/>
      <c r="N827" s="22"/>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c r="CL827" s="20"/>
      <c r="CM827" s="20"/>
      <c r="CN827" s="20"/>
      <c r="CO827" s="20"/>
      <c r="CP827" s="20"/>
      <c r="CQ827" s="20"/>
      <c r="CR827" s="20"/>
      <c r="CS827" s="20"/>
      <c r="CT827" s="20"/>
      <c r="CU827" s="20"/>
      <c r="CV827" s="20"/>
      <c r="CW827" s="20"/>
      <c r="CX827" s="20"/>
      <c r="CY827" s="20"/>
      <c r="CZ827" s="20"/>
      <c r="DA827" s="20"/>
      <c r="DB827" s="20"/>
      <c r="DC827" s="20"/>
      <c r="DD827" s="20"/>
      <c r="DE827" s="20"/>
      <c r="DF827" s="20"/>
      <c r="DG827" s="20"/>
      <c r="DH827" s="20"/>
      <c r="DI827" s="20"/>
    </row>
    <row r="828">
      <c r="A828" s="20"/>
      <c r="B828" s="20"/>
      <c r="C828" s="20"/>
      <c r="D828" s="20"/>
      <c r="E828" s="20"/>
      <c r="F828" s="20"/>
      <c r="G828" s="20"/>
      <c r="H828" s="20"/>
      <c r="I828" s="20"/>
      <c r="J828" s="20"/>
      <c r="K828" s="20"/>
      <c r="L828" s="20"/>
      <c r="M828" s="20"/>
      <c r="N828" s="22"/>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c r="CL828" s="20"/>
      <c r="CM828" s="20"/>
      <c r="CN828" s="20"/>
      <c r="CO828" s="20"/>
      <c r="CP828" s="20"/>
      <c r="CQ828" s="20"/>
      <c r="CR828" s="20"/>
      <c r="CS828" s="20"/>
      <c r="CT828" s="20"/>
      <c r="CU828" s="20"/>
      <c r="CV828" s="20"/>
      <c r="CW828" s="20"/>
      <c r="CX828" s="20"/>
      <c r="CY828" s="20"/>
      <c r="CZ828" s="20"/>
      <c r="DA828" s="20"/>
      <c r="DB828" s="20"/>
      <c r="DC828" s="20"/>
      <c r="DD828" s="20"/>
      <c r="DE828" s="20"/>
      <c r="DF828" s="20"/>
      <c r="DG828" s="20"/>
      <c r="DH828" s="20"/>
      <c r="DI828" s="20"/>
    </row>
    <row r="829">
      <c r="A829" s="20"/>
      <c r="B829" s="20"/>
      <c r="C829" s="20"/>
      <c r="D829" s="20"/>
      <c r="E829" s="20"/>
      <c r="F829" s="20"/>
      <c r="G829" s="20"/>
      <c r="H829" s="20"/>
      <c r="I829" s="20"/>
      <c r="J829" s="20"/>
      <c r="K829" s="20"/>
      <c r="L829" s="20"/>
      <c r="M829" s="20"/>
      <c r="N829" s="22"/>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c r="CL829" s="20"/>
      <c r="CM829" s="20"/>
      <c r="CN829" s="20"/>
      <c r="CO829" s="20"/>
      <c r="CP829" s="20"/>
      <c r="CQ829" s="20"/>
      <c r="CR829" s="20"/>
      <c r="CS829" s="20"/>
      <c r="CT829" s="20"/>
      <c r="CU829" s="20"/>
      <c r="CV829" s="20"/>
      <c r="CW829" s="20"/>
      <c r="CX829" s="20"/>
      <c r="CY829" s="20"/>
      <c r="CZ829" s="20"/>
      <c r="DA829" s="20"/>
      <c r="DB829" s="20"/>
      <c r="DC829" s="20"/>
      <c r="DD829" s="20"/>
      <c r="DE829" s="20"/>
      <c r="DF829" s="20"/>
      <c r="DG829" s="20"/>
      <c r="DH829" s="20"/>
      <c r="DI829" s="20"/>
    </row>
    <row r="830">
      <c r="A830" s="20"/>
      <c r="B830" s="20"/>
      <c r="C830" s="20"/>
      <c r="D830" s="20"/>
      <c r="E830" s="20"/>
      <c r="F830" s="20"/>
      <c r="G830" s="20"/>
      <c r="H830" s="20"/>
      <c r="I830" s="20"/>
      <c r="J830" s="20"/>
      <c r="K830" s="20"/>
      <c r="L830" s="20"/>
      <c r="M830" s="20"/>
      <c r="N830" s="22"/>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c r="CL830" s="20"/>
      <c r="CM830" s="20"/>
      <c r="CN830" s="20"/>
      <c r="CO830" s="20"/>
      <c r="CP830" s="20"/>
      <c r="CQ830" s="20"/>
      <c r="CR830" s="20"/>
      <c r="CS830" s="20"/>
      <c r="CT830" s="20"/>
      <c r="CU830" s="20"/>
      <c r="CV830" s="20"/>
      <c r="CW830" s="20"/>
      <c r="CX830" s="20"/>
      <c r="CY830" s="20"/>
      <c r="CZ830" s="20"/>
      <c r="DA830" s="20"/>
      <c r="DB830" s="20"/>
      <c r="DC830" s="20"/>
      <c r="DD830" s="20"/>
      <c r="DE830" s="20"/>
      <c r="DF830" s="20"/>
      <c r="DG830" s="20"/>
      <c r="DH830" s="20"/>
      <c r="DI830" s="20"/>
    </row>
    <row r="831">
      <c r="A831" s="20"/>
      <c r="B831" s="20"/>
      <c r="C831" s="20"/>
      <c r="D831" s="20"/>
      <c r="E831" s="20"/>
      <c r="F831" s="20"/>
      <c r="G831" s="20"/>
      <c r="H831" s="20"/>
      <c r="I831" s="20"/>
      <c r="J831" s="20"/>
      <c r="K831" s="20"/>
      <c r="L831" s="20"/>
      <c r="M831" s="20"/>
      <c r="N831" s="22"/>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c r="CL831" s="20"/>
      <c r="CM831" s="20"/>
      <c r="CN831" s="20"/>
      <c r="CO831" s="20"/>
      <c r="CP831" s="20"/>
      <c r="CQ831" s="20"/>
      <c r="CR831" s="20"/>
      <c r="CS831" s="20"/>
      <c r="CT831" s="20"/>
      <c r="CU831" s="20"/>
      <c r="CV831" s="20"/>
      <c r="CW831" s="20"/>
      <c r="CX831" s="20"/>
      <c r="CY831" s="20"/>
      <c r="CZ831" s="20"/>
      <c r="DA831" s="20"/>
      <c r="DB831" s="20"/>
      <c r="DC831" s="20"/>
      <c r="DD831" s="20"/>
      <c r="DE831" s="20"/>
      <c r="DF831" s="20"/>
      <c r="DG831" s="20"/>
      <c r="DH831" s="20"/>
      <c r="DI831" s="20"/>
    </row>
    <row r="832">
      <c r="A832" s="20"/>
      <c r="B832" s="20"/>
      <c r="C832" s="20"/>
      <c r="D832" s="20"/>
      <c r="E832" s="20"/>
      <c r="F832" s="20"/>
      <c r="G832" s="20"/>
      <c r="H832" s="20"/>
      <c r="I832" s="20"/>
      <c r="J832" s="20"/>
      <c r="K832" s="20"/>
      <c r="L832" s="20"/>
      <c r="M832" s="20"/>
      <c r="N832" s="22"/>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c r="CL832" s="20"/>
      <c r="CM832" s="20"/>
      <c r="CN832" s="20"/>
      <c r="CO832" s="20"/>
      <c r="CP832" s="20"/>
      <c r="CQ832" s="20"/>
      <c r="CR832" s="20"/>
      <c r="CS832" s="20"/>
      <c r="CT832" s="20"/>
      <c r="CU832" s="20"/>
      <c r="CV832" s="20"/>
      <c r="CW832" s="20"/>
      <c r="CX832" s="20"/>
      <c r="CY832" s="20"/>
      <c r="CZ832" s="20"/>
      <c r="DA832" s="20"/>
      <c r="DB832" s="20"/>
      <c r="DC832" s="20"/>
      <c r="DD832" s="20"/>
      <c r="DE832" s="20"/>
      <c r="DF832" s="20"/>
      <c r="DG832" s="20"/>
      <c r="DH832" s="20"/>
      <c r="DI832" s="20"/>
    </row>
    <row r="833">
      <c r="A833" s="20"/>
      <c r="B833" s="20"/>
      <c r="C833" s="20"/>
      <c r="D833" s="20"/>
      <c r="E833" s="20"/>
      <c r="F833" s="20"/>
      <c r="G833" s="20"/>
      <c r="H833" s="20"/>
      <c r="I833" s="20"/>
      <c r="J833" s="20"/>
      <c r="K833" s="20"/>
      <c r="L833" s="20"/>
      <c r="M833" s="20"/>
      <c r="N833" s="22"/>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c r="CL833" s="20"/>
      <c r="CM833" s="20"/>
      <c r="CN833" s="20"/>
      <c r="CO833" s="20"/>
      <c r="CP833" s="20"/>
      <c r="CQ833" s="20"/>
      <c r="CR833" s="20"/>
      <c r="CS833" s="20"/>
      <c r="CT833" s="20"/>
      <c r="CU833" s="20"/>
      <c r="CV833" s="20"/>
      <c r="CW833" s="20"/>
      <c r="CX833" s="20"/>
      <c r="CY833" s="20"/>
      <c r="CZ833" s="20"/>
      <c r="DA833" s="20"/>
      <c r="DB833" s="20"/>
      <c r="DC833" s="20"/>
      <c r="DD833" s="20"/>
      <c r="DE833" s="20"/>
      <c r="DF833" s="20"/>
      <c r="DG833" s="20"/>
      <c r="DH833" s="20"/>
      <c r="DI833" s="20"/>
    </row>
    <row r="834">
      <c r="A834" s="23"/>
      <c r="B834" s="20"/>
      <c r="C834" s="20"/>
      <c r="D834" s="20"/>
      <c r="E834" s="20"/>
      <c r="F834" s="20"/>
      <c r="G834" s="20"/>
      <c r="H834" s="20"/>
      <c r="I834" s="20"/>
      <c r="J834" s="20"/>
      <c r="K834" s="20"/>
      <c r="L834" s="20"/>
      <c r="M834" s="20"/>
      <c r="N834" s="22"/>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c r="CL834" s="20"/>
      <c r="CM834" s="20"/>
      <c r="CN834" s="20"/>
      <c r="CO834" s="20"/>
      <c r="CP834" s="20"/>
      <c r="CQ834" s="20"/>
      <c r="CR834" s="20"/>
      <c r="CS834" s="20"/>
      <c r="CT834" s="20"/>
      <c r="CU834" s="20"/>
      <c r="CV834" s="20"/>
      <c r="CW834" s="20"/>
      <c r="CX834" s="20"/>
      <c r="CY834" s="20"/>
      <c r="CZ834" s="20"/>
      <c r="DA834" s="20"/>
      <c r="DB834" s="20"/>
      <c r="DC834" s="20"/>
      <c r="DD834" s="20"/>
      <c r="DE834" s="20"/>
      <c r="DF834" s="20"/>
      <c r="DG834" s="20"/>
      <c r="DH834" s="20"/>
      <c r="DI834" s="20"/>
    </row>
    <row r="835">
      <c r="A835" s="20"/>
      <c r="B835" s="20"/>
      <c r="C835" s="20"/>
      <c r="D835" s="20"/>
      <c r="E835" s="20"/>
      <c r="F835" s="20"/>
      <c r="G835" s="20"/>
      <c r="H835" s="20"/>
      <c r="I835" s="20"/>
      <c r="J835" s="20"/>
      <c r="K835" s="20"/>
      <c r="L835" s="20"/>
      <c r="M835" s="20"/>
      <c r="N835" s="22"/>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c r="CL835" s="20"/>
      <c r="CM835" s="20"/>
      <c r="CN835" s="20"/>
      <c r="CO835" s="20"/>
      <c r="CP835" s="20"/>
      <c r="CQ835" s="20"/>
      <c r="CR835" s="20"/>
      <c r="CS835" s="20"/>
      <c r="CT835" s="20"/>
      <c r="CU835" s="20"/>
      <c r="CV835" s="20"/>
      <c r="CW835" s="20"/>
      <c r="CX835" s="20"/>
      <c r="CY835" s="20"/>
      <c r="CZ835" s="20"/>
      <c r="DA835" s="20"/>
      <c r="DB835" s="20"/>
      <c r="DC835" s="20"/>
      <c r="DD835" s="20"/>
      <c r="DE835" s="20"/>
      <c r="DF835" s="20"/>
      <c r="DG835" s="20"/>
      <c r="DH835" s="20"/>
      <c r="DI835" s="20"/>
    </row>
    <row r="836">
      <c r="A836" s="20"/>
      <c r="B836" s="20"/>
      <c r="C836" s="20"/>
      <c r="D836" s="20"/>
      <c r="E836" s="20"/>
      <c r="F836" s="20"/>
      <c r="G836" s="20"/>
      <c r="H836" s="20"/>
      <c r="I836" s="20"/>
      <c r="J836" s="20"/>
      <c r="K836" s="20"/>
      <c r="L836" s="20"/>
      <c r="M836" s="20"/>
      <c r="N836" s="22"/>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c r="CL836" s="20"/>
      <c r="CM836" s="20"/>
      <c r="CN836" s="20"/>
      <c r="CO836" s="20"/>
      <c r="CP836" s="20"/>
      <c r="CQ836" s="20"/>
      <c r="CR836" s="20"/>
      <c r="CS836" s="20"/>
      <c r="CT836" s="20"/>
      <c r="CU836" s="20"/>
      <c r="CV836" s="20"/>
      <c r="CW836" s="20"/>
      <c r="CX836" s="20"/>
      <c r="CY836" s="20"/>
      <c r="CZ836" s="20"/>
      <c r="DA836" s="20"/>
      <c r="DB836" s="20"/>
      <c r="DC836" s="20"/>
      <c r="DD836" s="20"/>
      <c r="DE836" s="20"/>
      <c r="DF836" s="20"/>
      <c r="DG836" s="20"/>
      <c r="DH836" s="20"/>
      <c r="DI836" s="20"/>
    </row>
    <row r="837">
      <c r="A837" s="20"/>
      <c r="B837" s="20"/>
      <c r="C837" s="20"/>
      <c r="D837" s="20"/>
      <c r="E837" s="20"/>
      <c r="F837" s="20"/>
      <c r="G837" s="20"/>
      <c r="H837" s="20"/>
      <c r="I837" s="20"/>
      <c r="J837" s="20"/>
      <c r="K837" s="20"/>
      <c r="L837" s="20"/>
      <c r="M837" s="20"/>
      <c r="N837" s="22"/>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c r="CL837" s="20"/>
      <c r="CM837" s="20"/>
      <c r="CN837" s="20"/>
      <c r="CO837" s="20"/>
      <c r="CP837" s="20"/>
      <c r="CQ837" s="20"/>
      <c r="CR837" s="20"/>
      <c r="CS837" s="20"/>
      <c r="CT837" s="20"/>
      <c r="CU837" s="20"/>
      <c r="CV837" s="20"/>
      <c r="CW837" s="20"/>
      <c r="CX837" s="20"/>
      <c r="CY837" s="20"/>
      <c r="CZ837" s="20"/>
      <c r="DA837" s="20"/>
      <c r="DB837" s="20"/>
      <c r="DC837" s="20"/>
      <c r="DD837" s="20"/>
      <c r="DE837" s="20"/>
      <c r="DF837" s="20"/>
      <c r="DG837" s="20"/>
      <c r="DH837" s="20"/>
      <c r="DI837" s="20"/>
    </row>
    <row r="838">
      <c r="A838" s="20"/>
      <c r="B838" s="20"/>
      <c r="C838" s="20"/>
      <c r="D838" s="20"/>
      <c r="E838" s="20"/>
      <c r="F838" s="20"/>
      <c r="G838" s="20"/>
      <c r="H838" s="20"/>
      <c r="I838" s="20"/>
      <c r="J838" s="20"/>
      <c r="K838" s="20"/>
      <c r="L838" s="20"/>
      <c r="M838" s="20"/>
      <c r="N838" s="22"/>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c r="CL838" s="20"/>
      <c r="CM838" s="20"/>
      <c r="CN838" s="20"/>
      <c r="CO838" s="20"/>
      <c r="CP838" s="20"/>
      <c r="CQ838" s="20"/>
      <c r="CR838" s="20"/>
      <c r="CS838" s="20"/>
      <c r="CT838" s="20"/>
      <c r="CU838" s="20"/>
      <c r="CV838" s="20"/>
      <c r="CW838" s="20"/>
      <c r="CX838" s="20"/>
      <c r="CY838" s="20"/>
      <c r="CZ838" s="20"/>
      <c r="DA838" s="20"/>
      <c r="DB838" s="20"/>
      <c r="DC838" s="20"/>
      <c r="DD838" s="20"/>
      <c r="DE838" s="20"/>
      <c r="DF838" s="20"/>
      <c r="DG838" s="20"/>
      <c r="DH838" s="20"/>
      <c r="DI838" s="20"/>
    </row>
    <row r="839">
      <c r="A839" s="20"/>
      <c r="B839" s="20"/>
      <c r="C839" s="20"/>
      <c r="D839" s="20"/>
      <c r="E839" s="20"/>
      <c r="F839" s="20"/>
      <c r="G839" s="20"/>
      <c r="H839" s="20"/>
      <c r="I839" s="20"/>
      <c r="J839" s="20"/>
      <c r="K839" s="20"/>
      <c r="L839" s="20"/>
      <c r="M839" s="20"/>
      <c r="N839" s="22"/>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c r="CL839" s="20"/>
      <c r="CM839" s="20"/>
      <c r="CN839" s="20"/>
      <c r="CO839" s="20"/>
      <c r="CP839" s="20"/>
      <c r="CQ839" s="20"/>
      <c r="CR839" s="20"/>
      <c r="CS839" s="20"/>
      <c r="CT839" s="20"/>
      <c r="CU839" s="20"/>
      <c r="CV839" s="20"/>
      <c r="CW839" s="20"/>
      <c r="CX839" s="20"/>
      <c r="CY839" s="20"/>
      <c r="CZ839" s="20"/>
      <c r="DA839" s="20"/>
      <c r="DB839" s="20"/>
      <c r="DC839" s="20"/>
      <c r="DD839" s="20"/>
      <c r="DE839" s="20"/>
      <c r="DF839" s="20"/>
      <c r="DG839" s="20"/>
      <c r="DH839" s="20"/>
      <c r="DI839" s="20"/>
    </row>
    <row r="840">
      <c r="A840" s="20"/>
      <c r="B840" s="20"/>
      <c r="C840" s="20"/>
      <c r="D840" s="20"/>
      <c r="E840" s="20"/>
      <c r="F840" s="20"/>
      <c r="G840" s="20"/>
      <c r="H840" s="20"/>
      <c r="I840" s="20"/>
      <c r="J840" s="20"/>
      <c r="K840" s="20"/>
      <c r="L840" s="20"/>
      <c r="M840" s="20"/>
      <c r="N840" s="22"/>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c r="CL840" s="20"/>
      <c r="CM840" s="20"/>
      <c r="CN840" s="20"/>
      <c r="CO840" s="20"/>
      <c r="CP840" s="20"/>
      <c r="CQ840" s="20"/>
      <c r="CR840" s="20"/>
      <c r="CS840" s="20"/>
      <c r="CT840" s="20"/>
      <c r="CU840" s="20"/>
      <c r="CV840" s="20"/>
      <c r="CW840" s="20"/>
      <c r="CX840" s="20"/>
      <c r="CY840" s="20"/>
      <c r="CZ840" s="20"/>
      <c r="DA840" s="20"/>
      <c r="DB840" s="20"/>
      <c r="DC840" s="20"/>
      <c r="DD840" s="20"/>
      <c r="DE840" s="20"/>
      <c r="DF840" s="20"/>
      <c r="DG840" s="20"/>
      <c r="DH840" s="20"/>
      <c r="DI840" s="20"/>
    </row>
    <row r="841">
      <c r="A841" s="20"/>
      <c r="B841" s="20"/>
      <c r="C841" s="20"/>
      <c r="D841" s="20"/>
      <c r="E841" s="20"/>
      <c r="F841" s="20"/>
      <c r="G841" s="20"/>
      <c r="H841" s="20"/>
      <c r="I841" s="20"/>
      <c r="J841" s="20"/>
      <c r="K841" s="20"/>
      <c r="L841" s="20"/>
      <c r="M841" s="20"/>
      <c r="N841" s="22"/>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c r="CL841" s="20"/>
      <c r="CM841" s="20"/>
      <c r="CN841" s="20"/>
      <c r="CO841" s="20"/>
      <c r="CP841" s="20"/>
      <c r="CQ841" s="20"/>
      <c r="CR841" s="20"/>
      <c r="CS841" s="20"/>
      <c r="CT841" s="20"/>
      <c r="CU841" s="20"/>
      <c r="CV841" s="20"/>
      <c r="CW841" s="20"/>
      <c r="CX841" s="20"/>
      <c r="CY841" s="20"/>
      <c r="CZ841" s="20"/>
      <c r="DA841" s="20"/>
      <c r="DB841" s="20"/>
      <c r="DC841" s="20"/>
      <c r="DD841" s="20"/>
      <c r="DE841" s="20"/>
      <c r="DF841" s="20"/>
      <c r="DG841" s="20"/>
      <c r="DH841" s="20"/>
      <c r="DI841" s="20"/>
    </row>
    <row r="842">
      <c r="A842" s="20"/>
      <c r="B842" s="20"/>
      <c r="C842" s="20"/>
      <c r="D842" s="20"/>
      <c r="E842" s="20"/>
      <c r="F842" s="20"/>
      <c r="G842" s="20"/>
      <c r="H842" s="20"/>
      <c r="I842" s="20"/>
      <c r="J842" s="20"/>
      <c r="K842" s="20"/>
      <c r="L842" s="20"/>
      <c r="M842" s="20"/>
      <c r="N842" s="22"/>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c r="CL842" s="20"/>
      <c r="CM842" s="20"/>
      <c r="CN842" s="20"/>
      <c r="CO842" s="20"/>
      <c r="CP842" s="20"/>
      <c r="CQ842" s="20"/>
      <c r="CR842" s="20"/>
      <c r="CS842" s="20"/>
      <c r="CT842" s="20"/>
      <c r="CU842" s="20"/>
      <c r="CV842" s="20"/>
      <c r="CW842" s="20"/>
      <c r="CX842" s="20"/>
      <c r="CY842" s="20"/>
      <c r="CZ842" s="20"/>
      <c r="DA842" s="20"/>
      <c r="DB842" s="20"/>
      <c r="DC842" s="20"/>
      <c r="DD842" s="20"/>
      <c r="DE842" s="20"/>
      <c r="DF842" s="20"/>
      <c r="DG842" s="20"/>
      <c r="DH842" s="20"/>
      <c r="DI842" s="20"/>
    </row>
    <row r="843">
      <c r="A843" s="20"/>
      <c r="B843" s="20"/>
      <c r="C843" s="20"/>
      <c r="D843" s="20"/>
      <c r="E843" s="20"/>
      <c r="F843" s="20"/>
      <c r="G843" s="20"/>
      <c r="H843" s="20"/>
      <c r="I843" s="20"/>
      <c r="J843" s="20"/>
      <c r="K843" s="20"/>
      <c r="L843" s="20"/>
      <c r="M843" s="20"/>
      <c r="N843" s="22"/>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c r="CL843" s="20"/>
      <c r="CM843" s="20"/>
      <c r="CN843" s="20"/>
      <c r="CO843" s="20"/>
      <c r="CP843" s="20"/>
      <c r="CQ843" s="20"/>
      <c r="CR843" s="20"/>
      <c r="CS843" s="20"/>
      <c r="CT843" s="20"/>
      <c r="CU843" s="20"/>
      <c r="CV843" s="20"/>
      <c r="CW843" s="20"/>
      <c r="CX843" s="20"/>
      <c r="CY843" s="20"/>
      <c r="CZ843" s="20"/>
      <c r="DA843" s="20"/>
      <c r="DB843" s="20"/>
      <c r="DC843" s="20"/>
      <c r="DD843" s="20"/>
      <c r="DE843" s="20"/>
      <c r="DF843" s="20"/>
      <c r="DG843" s="20"/>
      <c r="DH843" s="20"/>
      <c r="DI843" s="20"/>
    </row>
    <row r="844">
      <c r="A844" s="20"/>
      <c r="B844" s="20"/>
      <c r="C844" s="20"/>
      <c r="D844" s="20"/>
      <c r="E844" s="20"/>
      <c r="F844" s="20"/>
      <c r="G844" s="20"/>
      <c r="H844" s="20"/>
      <c r="I844" s="20"/>
      <c r="J844" s="20"/>
      <c r="K844" s="20"/>
      <c r="L844" s="20"/>
      <c r="M844" s="20"/>
      <c r="N844" s="22"/>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c r="CL844" s="20"/>
      <c r="CM844" s="20"/>
      <c r="CN844" s="20"/>
      <c r="CO844" s="20"/>
      <c r="CP844" s="20"/>
      <c r="CQ844" s="20"/>
      <c r="CR844" s="20"/>
      <c r="CS844" s="20"/>
      <c r="CT844" s="20"/>
      <c r="CU844" s="20"/>
      <c r="CV844" s="20"/>
      <c r="CW844" s="20"/>
      <c r="CX844" s="20"/>
      <c r="CY844" s="20"/>
      <c r="CZ844" s="20"/>
      <c r="DA844" s="20"/>
      <c r="DB844" s="20"/>
      <c r="DC844" s="20"/>
      <c r="DD844" s="20"/>
      <c r="DE844" s="20"/>
      <c r="DF844" s="20"/>
      <c r="DG844" s="20"/>
      <c r="DH844" s="20"/>
      <c r="DI844" s="20"/>
    </row>
    <row r="845">
      <c r="A845" s="20"/>
      <c r="B845" s="20"/>
      <c r="C845" s="20"/>
      <c r="D845" s="20"/>
      <c r="E845" s="20"/>
      <c r="F845" s="20"/>
      <c r="G845" s="20"/>
      <c r="H845" s="20"/>
      <c r="I845" s="20"/>
      <c r="J845" s="20"/>
      <c r="K845" s="20"/>
      <c r="L845" s="20"/>
      <c r="M845" s="20"/>
      <c r="N845" s="22"/>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c r="CL845" s="20"/>
      <c r="CM845" s="20"/>
      <c r="CN845" s="20"/>
      <c r="CO845" s="20"/>
      <c r="CP845" s="20"/>
      <c r="CQ845" s="20"/>
      <c r="CR845" s="20"/>
      <c r="CS845" s="20"/>
      <c r="CT845" s="20"/>
      <c r="CU845" s="20"/>
      <c r="CV845" s="20"/>
      <c r="CW845" s="20"/>
      <c r="CX845" s="20"/>
      <c r="CY845" s="20"/>
      <c r="CZ845" s="20"/>
      <c r="DA845" s="20"/>
      <c r="DB845" s="20"/>
      <c r="DC845" s="20"/>
      <c r="DD845" s="20"/>
      <c r="DE845" s="20"/>
      <c r="DF845" s="20"/>
      <c r="DG845" s="20"/>
      <c r="DH845" s="20"/>
      <c r="DI845" s="20"/>
    </row>
    <row r="846">
      <c r="A846" s="20"/>
      <c r="B846" s="20"/>
      <c r="C846" s="20"/>
      <c r="D846" s="20"/>
      <c r="E846" s="20"/>
      <c r="F846" s="20"/>
      <c r="G846" s="20"/>
      <c r="H846" s="20"/>
      <c r="I846" s="20"/>
      <c r="J846" s="20"/>
      <c r="K846" s="20"/>
      <c r="L846" s="20"/>
      <c r="M846" s="20"/>
      <c r="N846" s="22"/>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c r="CL846" s="20"/>
      <c r="CM846" s="20"/>
      <c r="CN846" s="20"/>
      <c r="CO846" s="20"/>
      <c r="CP846" s="20"/>
      <c r="CQ846" s="20"/>
      <c r="CR846" s="20"/>
      <c r="CS846" s="20"/>
      <c r="CT846" s="20"/>
      <c r="CU846" s="20"/>
      <c r="CV846" s="20"/>
      <c r="CW846" s="20"/>
      <c r="CX846" s="20"/>
      <c r="CY846" s="20"/>
      <c r="CZ846" s="20"/>
      <c r="DA846" s="20"/>
      <c r="DB846" s="20"/>
      <c r="DC846" s="20"/>
      <c r="DD846" s="20"/>
      <c r="DE846" s="20"/>
      <c r="DF846" s="20"/>
      <c r="DG846" s="20"/>
      <c r="DH846" s="20"/>
      <c r="DI846" s="20"/>
    </row>
    <row r="847">
      <c r="A847" s="20"/>
      <c r="B847" s="20"/>
      <c r="C847" s="20"/>
      <c r="D847" s="20"/>
      <c r="E847" s="20"/>
      <c r="F847" s="20"/>
      <c r="G847" s="20"/>
      <c r="H847" s="20"/>
      <c r="I847" s="20"/>
      <c r="J847" s="20"/>
      <c r="K847" s="20"/>
      <c r="L847" s="20"/>
      <c r="M847" s="20"/>
      <c r="N847" s="22"/>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c r="CL847" s="20"/>
      <c r="CM847" s="20"/>
      <c r="CN847" s="20"/>
      <c r="CO847" s="20"/>
      <c r="CP847" s="20"/>
      <c r="CQ847" s="20"/>
      <c r="CR847" s="20"/>
      <c r="CS847" s="20"/>
      <c r="CT847" s="20"/>
      <c r="CU847" s="20"/>
      <c r="CV847" s="20"/>
      <c r="CW847" s="20"/>
      <c r="CX847" s="20"/>
      <c r="CY847" s="20"/>
      <c r="CZ847" s="20"/>
      <c r="DA847" s="20"/>
      <c r="DB847" s="20"/>
      <c r="DC847" s="20"/>
      <c r="DD847" s="20"/>
      <c r="DE847" s="20"/>
      <c r="DF847" s="20"/>
      <c r="DG847" s="20"/>
      <c r="DH847" s="20"/>
      <c r="DI847" s="20"/>
    </row>
    <row r="848">
      <c r="A848" s="20"/>
      <c r="B848" s="20"/>
      <c r="C848" s="20"/>
      <c r="D848" s="20"/>
      <c r="E848" s="20"/>
      <c r="F848" s="20"/>
      <c r="G848" s="20"/>
      <c r="H848" s="20"/>
      <c r="I848" s="20"/>
      <c r="J848" s="20"/>
      <c r="K848" s="20"/>
      <c r="L848" s="20"/>
      <c r="M848" s="20"/>
      <c r="N848" s="22"/>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c r="CL848" s="20"/>
      <c r="CM848" s="20"/>
      <c r="CN848" s="20"/>
      <c r="CO848" s="20"/>
      <c r="CP848" s="20"/>
      <c r="CQ848" s="20"/>
      <c r="CR848" s="20"/>
      <c r="CS848" s="20"/>
      <c r="CT848" s="20"/>
      <c r="CU848" s="20"/>
      <c r="CV848" s="20"/>
      <c r="CW848" s="20"/>
      <c r="CX848" s="20"/>
      <c r="CY848" s="20"/>
      <c r="CZ848" s="20"/>
      <c r="DA848" s="20"/>
      <c r="DB848" s="20"/>
      <c r="DC848" s="20"/>
      <c r="DD848" s="20"/>
      <c r="DE848" s="20"/>
      <c r="DF848" s="20"/>
      <c r="DG848" s="20"/>
      <c r="DH848" s="20"/>
      <c r="DI848" s="20"/>
    </row>
    <row r="849">
      <c r="A849" s="20"/>
      <c r="B849" s="20"/>
      <c r="C849" s="20"/>
      <c r="D849" s="20"/>
      <c r="E849" s="20"/>
      <c r="F849" s="20"/>
      <c r="G849" s="20"/>
      <c r="H849" s="20"/>
      <c r="I849" s="20"/>
      <c r="J849" s="20"/>
      <c r="K849" s="20"/>
      <c r="L849" s="20"/>
      <c r="M849" s="20"/>
      <c r="N849" s="22"/>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c r="CL849" s="20"/>
      <c r="CM849" s="20"/>
      <c r="CN849" s="20"/>
      <c r="CO849" s="20"/>
      <c r="CP849" s="20"/>
      <c r="CQ849" s="20"/>
      <c r="CR849" s="20"/>
      <c r="CS849" s="20"/>
      <c r="CT849" s="20"/>
      <c r="CU849" s="20"/>
      <c r="CV849" s="20"/>
      <c r="CW849" s="20"/>
      <c r="CX849" s="20"/>
      <c r="CY849" s="20"/>
      <c r="CZ849" s="20"/>
      <c r="DA849" s="20"/>
      <c r="DB849" s="20"/>
      <c r="DC849" s="20"/>
      <c r="DD849" s="20"/>
      <c r="DE849" s="20"/>
      <c r="DF849" s="20"/>
      <c r="DG849" s="20"/>
      <c r="DH849" s="20"/>
      <c r="DI849" s="20"/>
    </row>
    <row r="850">
      <c r="A850" s="20"/>
      <c r="B850" s="20"/>
      <c r="C850" s="20"/>
      <c r="D850" s="20"/>
      <c r="E850" s="20"/>
      <c r="F850" s="20"/>
      <c r="G850" s="20"/>
      <c r="H850" s="20"/>
      <c r="I850" s="20"/>
      <c r="J850" s="20"/>
      <c r="K850" s="20"/>
      <c r="L850" s="20"/>
      <c r="M850" s="20"/>
      <c r="N850" s="22"/>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c r="CL850" s="20"/>
      <c r="CM850" s="20"/>
      <c r="CN850" s="20"/>
      <c r="CO850" s="20"/>
      <c r="CP850" s="20"/>
      <c r="CQ850" s="20"/>
      <c r="CR850" s="20"/>
      <c r="CS850" s="20"/>
      <c r="CT850" s="20"/>
      <c r="CU850" s="20"/>
      <c r="CV850" s="20"/>
      <c r="CW850" s="20"/>
      <c r="CX850" s="20"/>
      <c r="CY850" s="20"/>
      <c r="CZ850" s="20"/>
      <c r="DA850" s="20"/>
      <c r="DB850" s="20"/>
      <c r="DC850" s="20"/>
      <c r="DD850" s="20"/>
      <c r="DE850" s="20"/>
      <c r="DF850" s="20"/>
      <c r="DG850" s="20"/>
      <c r="DH850" s="20"/>
      <c r="DI850" s="20"/>
    </row>
    <row r="851">
      <c r="A851" s="20"/>
      <c r="B851" s="20"/>
      <c r="C851" s="20"/>
      <c r="D851" s="20"/>
      <c r="E851" s="20"/>
      <c r="F851" s="20"/>
      <c r="G851" s="20"/>
      <c r="H851" s="20"/>
      <c r="I851" s="20"/>
      <c r="J851" s="20"/>
      <c r="K851" s="20"/>
      <c r="L851" s="20"/>
      <c r="M851" s="20"/>
      <c r="N851" s="22"/>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c r="CL851" s="20"/>
      <c r="CM851" s="20"/>
      <c r="CN851" s="20"/>
      <c r="CO851" s="20"/>
      <c r="CP851" s="20"/>
      <c r="CQ851" s="20"/>
      <c r="CR851" s="20"/>
      <c r="CS851" s="20"/>
      <c r="CT851" s="20"/>
      <c r="CU851" s="20"/>
      <c r="CV851" s="20"/>
      <c r="CW851" s="20"/>
      <c r="CX851" s="20"/>
      <c r="CY851" s="20"/>
      <c r="CZ851" s="20"/>
      <c r="DA851" s="20"/>
      <c r="DB851" s="20"/>
      <c r="DC851" s="20"/>
      <c r="DD851" s="20"/>
      <c r="DE851" s="20"/>
      <c r="DF851" s="20"/>
      <c r="DG851" s="20"/>
      <c r="DH851" s="20"/>
      <c r="DI851" s="20"/>
    </row>
    <row r="852">
      <c r="A852" s="20"/>
      <c r="B852" s="20"/>
      <c r="C852" s="20"/>
      <c r="D852" s="20"/>
      <c r="E852" s="20"/>
      <c r="F852" s="20"/>
      <c r="G852" s="20"/>
      <c r="H852" s="20"/>
      <c r="I852" s="20"/>
      <c r="J852" s="20"/>
      <c r="K852" s="20"/>
      <c r="L852" s="20"/>
      <c r="M852" s="20"/>
      <c r="N852" s="22"/>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c r="CL852" s="20"/>
      <c r="CM852" s="20"/>
      <c r="CN852" s="20"/>
      <c r="CO852" s="20"/>
      <c r="CP852" s="20"/>
      <c r="CQ852" s="20"/>
      <c r="CR852" s="20"/>
      <c r="CS852" s="20"/>
      <c r="CT852" s="20"/>
      <c r="CU852" s="20"/>
      <c r="CV852" s="20"/>
      <c r="CW852" s="20"/>
      <c r="CX852" s="20"/>
      <c r="CY852" s="20"/>
      <c r="CZ852" s="20"/>
      <c r="DA852" s="20"/>
      <c r="DB852" s="20"/>
      <c r="DC852" s="20"/>
      <c r="DD852" s="20"/>
      <c r="DE852" s="20"/>
      <c r="DF852" s="20"/>
      <c r="DG852" s="20"/>
      <c r="DH852" s="20"/>
      <c r="DI852" s="20"/>
    </row>
    <row r="853">
      <c r="A853" s="20"/>
      <c r="B853" s="20"/>
      <c r="C853" s="20"/>
      <c r="D853" s="20"/>
      <c r="E853" s="20"/>
      <c r="F853" s="20"/>
      <c r="G853" s="20"/>
      <c r="H853" s="20"/>
      <c r="I853" s="20"/>
      <c r="J853" s="20"/>
      <c r="K853" s="20"/>
      <c r="L853" s="20"/>
      <c r="M853" s="20"/>
      <c r="N853" s="22"/>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c r="CL853" s="20"/>
      <c r="CM853" s="20"/>
      <c r="CN853" s="20"/>
      <c r="CO853" s="20"/>
      <c r="CP853" s="20"/>
      <c r="CQ853" s="20"/>
      <c r="CR853" s="20"/>
      <c r="CS853" s="20"/>
      <c r="CT853" s="20"/>
      <c r="CU853" s="20"/>
      <c r="CV853" s="20"/>
      <c r="CW853" s="20"/>
      <c r="CX853" s="20"/>
      <c r="CY853" s="20"/>
      <c r="CZ853" s="20"/>
      <c r="DA853" s="20"/>
      <c r="DB853" s="20"/>
      <c r="DC853" s="20"/>
      <c r="DD853" s="20"/>
      <c r="DE853" s="20"/>
      <c r="DF853" s="20"/>
      <c r="DG853" s="20"/>
      <c r="DH853" s="20"/>
      <c r="DI853" s="20"/>
    </row>
    <row r="854">
      <c r="A854" s="20"/>
      <c r="B854" s="20"/>
      <c r="C854" s="20"/>
      <c r="D854" s="20"/>
      <c r="E854" s="20"/>
      <c r="F854" s="20"/>
      <c r="G854" s="20"/>
      <c r="H854" s="20"/>
      <c r="I854" s="20"/>
      <c r="J854" s="20"/>
      <c r="K854" s="20"/>
      <c r="L854" s="20"/>
      <c r="M854" s="20"/>
      <c r="N854" s="22"/>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c r="CL854" s="20"/>
      <c r="CM854" s="20"/>
      <c r="CN854" s="20"/>
      <c r="CO854" s="20"/>
      <c r="CP854" s="20"/>
      <c r="CQ854" s="20"/>
      <c r="CR854" s="20"/>
      <c r="CS854" s="20"/>
      <c r="CT854" s="20"/>
      <c r="CU854" s="20"/>
      <c r="CV854" s="20"/>
      <c r="CW854" s="20"/>
      <c r="CX854" s="20"/>
      <c r="CY854" s="20"/>
      <c r="CZ854" s="20"/>
      <c r="DA854" s="20"/>
      <c r="DB854" s="20"/>
      <c r="DC854" s="20"/>
      <c r="DD854" s="20"/>
      <c r="DE854" s="20"/>
      <c r="DF854" s="20"/>
      <c r="DG854" s="20"/>
      <c r="DH854" s="20"/>
      <c r="DI854" s="20"/>
    </row>
    <row r="855">
      <c r="A855" s="20"/>
      <c r="B855" s="20"/>
      <c r="C855" s="20"/>
      <c r="D855" s="20"/>
      <c r="E855" s="20"/>
      <c r="F855" s="20"/>
      <c r="G855" s="20"/>
      <c r="H855" s="20"/>
      <c r="I855" s="20"/>
      <c r="J855" s="20"/>
      <c r="K855" s="20"/>
      <c r="L855" s="20"/>
      <c r="M855" s="20"/>
      <c r="N855" s="22"/>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c r="CL855" s="20"/>
      <c r="CM855" s="20"/>
      <c r="CN855" s="20"/>
      <c r="CO855" s="20"/>
      <c r="CP855" s="20"/>
      <c r="CQ855" s="20"/>
      <c r="CR855" s="20"/>
      <c r="CS855" s="20"/>
      <c r="CT855" s="20"/>
      <c r="CU855" s="20"/>
      <c r="CV855" s="20"/>
      <c r="CW855" s="20"/>
      <c r="CX855" s="20"/>
      <c r="CY855" s="20"/>
      <c r="CZ855" s="20"/>
      <c r="DA855" s="20"/>
      <c r="DB855" s="20"/>
      <c r="DC855" s="20"/>
      <c r="DD855" s="20"/>
      <c r="DE855" s="20"/>
      <c r="DF855" s="20"/>
      <c r="DG855" s="20"/>
      <c r="DH855" s="20"/>
      <c r="DI855" s="20"/>
    </row>
    <row r="856">
      <c r="A856" s="20"/>
      <c r="B856" s="20"/>
      <c r="C856" s="20"/>
      <c r="D856" s="20"/>
      <c r="E856" s="20"/>
      <c r="F856" s="20"/>
      <c r="G856" s="20"/>
      <c r="H856" s="20"/>
      <c r="I856" s="20"/>
      <c r="J856" s="20"/>
      <c r="K856" s="20"/>
      <c r="L856" s="20"/>
      <c r="M856" s="20"/>
      <c r="N856" s="22"/>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c r="CL856" s="20"/>
      <c r="CM856" s="20"/>
      <c r="CN856" s="20"/>
      <c r="CO856" s="20"/>
      <c r="CP856" s="20"/>
      <c r="CQ856" s="20"/>
      <c r="CR856" s="20"/>
      <c r="CS856" s="20"/>
      <c r="CT856" s="20"/>
      <c r="CU856" s="20"/>
      <c r="CV856" s="20"/>
      <c r="CW856" s="20"/>
      <c r="CX856" s="20"/>
      <c r="CY856" s="20"/>
      <c r="CZ856" s="20"/>
      <c r="DA856" s="20"/>
      <c r="DB856" s="20"/>
      <c r="DC856" s="20"/>
      <c r="DD856" s="20"/>
      <c r="DE856" s="20"/>
      <c r="DF856" s="20"/>
      <c r="DG856" s="20"/>
      <c r="DH856" s="20"/>
      <c r="DI856" s="20"/>
    </row>
    <row r="857">
      <c r="A857" s="20"/>
      <c r="B857" s="20"/>
      <c r="C857" s="20"/>
      <c r="D857" s="20"/>
      <c r="E857" s="20"/>
      <c r="F857" s="20"/>
      <c r="G857" s="20"/>
      <c r="H857" s="20"/>
      <c r="I857" s="20"/>
      <c r="J857" s="20"/>
      <c r="K857" s="20"/>
      <c r="L857" s="20"/>
      <c r="M857" s="20"/>
      <c r="N857" s="22"/>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c r="CL857" s="20"/>
      <c r="CM857" s="20"/>
      <c r="CN857" s="20"/>
      <c r="CO857" s="20"/>
      <c r="CP857" s="20"/>
      <c r="CQ857" s="20"/>
      <c r="CR857" s="20"/>
      <c r="CS857" s="20"/>
      <c r="CT857" s="20"/>
      <c r="CU857" s="20"/>
      <c r="CV857" s="20"/>
      <c r="CW857" s="20"/>
      <c r="CX857" s="20"/>
      <c r="CY857" s="20"/>
      <c r="CZ857" s="20"/>
      <c r="DA857" s="20"/>
      <c r="DB857" s="20"/>
      <c r="DC857" s="20"/>
      <c r="DD857" s="20"/>
      <c r="DE857" s="20"/>
      <c r="DF857" s="20"/>
      <c r="DG857" s="20"/>
      <c r="DH857" s="20"/>
      <c r="DI857" s="20"/>
    </row>
    <row r="858">
      <c r="A858" s="20"/>
      <c r="B858" s="20"/>
      <c r="C858" s="20"/>
      <c r="D858" s="20"/>
      <c r="E858" s="20"/>
      <c r="F858" s="20"/>
      <c r="G858" s="20"/>
      <c r="H858" s="20"/>
      <c r="I858" s="20"/>
      <c r="J858" s="20"/>
      <c r="K858" s="20"/>
      <c r="L858" s="20"/>
      <c r="M858" s="20"/>
      <c r="N858" s="22"/>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c r="CL858" s="20"/>
      <c r="CM858" s="20"/>
      <c r="CN858" s="20"/>
      <c r="CO858" s="20"/>
      <c r="CP858" s="20"/>
      <c r="CQ858" s="20"/>
      <c r="CR858" s="20"/>
      <c r="CS858" s="20"/>
      <c r="CT858" s="20"/>
      <c r="CU858" s="20"/>
      <c r="CV858" s="20"/>
      <c r="CW858" s="20"/>
      <c r="CX858" s="20"/>
      <c r="CY858" s="20"/>
      <c r="CZ858" s="20"/>
      <c r="DA858" s="20"/>
      <c r="DB858" s="20"/>
      <c r="DC858" s="20"/>
      <c r="DD858" s="20"/>
      <c r="DE858" s="20"/>
      <c r="DF858" s="20"/>
      <c r="DG858" s="20"/>
      <c r="DH858" s="20"/>
      <c r="DI858" s="20"/>
    </row>
    <row r="859">
      <c r="A859" s="20"/>
      <c r="B859" s="20"/>
      <c r="C859" s="20"/>
      <c r="D859" s="20"/>
      <c r="E859" s="20"/>
      <c r="F859" s="20"/>
      <c r="G859" s="20"/>
      <c r="H859" s="20"/>
      <c r="I859" s="20"/>
      <c r="J859" s="20"/>
      <c r="K859" s="20"/>
      <c r="L859" s="20"/>
      <c r="M859" s="20"/>
      <c r="N859" s="22"/>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c r="CL859" s="20"/>
      <c r="CM859" s="20"/>
      <c r="CN859" s="20"/>
      <c r="CO859" s="20"/>
      <c r="CP859" s="20"/>
      <c r="CQ859" s="20"/>
      <c r="CR859" s="20"/>
      <c r="CS859" s="20"/>
      <c r="CT859" s="20"/>
      <c r="CU859" s="20"/>
      <c r="CV859" s="20"/>
      <c r="CW859" s="20"/>
      <c r="CX859" s="20"/>
      <c r="CY859" s="20"/>
      <c r="CZ859" s="20"/>
      <c r="DA859" s="20"/>
      <c r="DB859" s="20"/>
      <c r="DC859" s="20"/>
      <c r="DD859" s="20"/>
      <c r="DE859" s="20"/>
      <c r="DF859" s="20"/>
      <c r="DG859" s="20"/>
      <c r="DH859" s="20"/>
      <c r="DI859" s="20"/>
    </row>
    <row r="860">
      <c r="A860" s="20"/>
      <c r="B860" s="20"/>
      <c r="C860" s="20"/>
      <c r="D860" s="20"/>
      <c r="E860" s="20"/>
      <c r="F860" s="20"/>
      <c r="G860" s="20"/>
      <c r="H860" s="20"/>
      <c r="I860" s="20"/>
      <c r="J860" s="20"/>
      <c r="K860" s="20"/>
      <c r="L860" s="20"/>
      <c r="M860" s="20"/>
      <c r="N860" s="22"/>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c r="CL860" s="20"/>
      <c r="CM860" s="20"/>
      <c r="CN860" s="20"/>
      <c r="CO860" s="20"/>
      <c r="CP860" s="20"/>
      <c r="CQ860" s="20"/>
      <c r="CR860" s="20"/>
      <c r="CS860" s="20"/>
      <c r="CT860" s="20"/>
      <c r="CU860" s="20"/>
      <c r="CV860" s="20"/>
      <c r="CW860" s="20"/>
      <c r="CX860" s="20"/>
      <c r="CY860" s="20"/>
      <c r="CZ860" s="20"/>
      <c r="DA860" s="20"/>
      <c r="DB860" s="20"/>
      <c r="DC860" s="20"/>
      <c r="DD860" s="20"/>
      <c r="DE860" s="20"/>
      <c r="DF860" s="20"/>
      <c r="DG860" s="20"/>
      <c r="DH860" s="20"/>
      <c r="DI860" s="20"/>
    </row>
    <row r="861">
      <c r="A861" s="20"/>
      <c r="B861" s="20"/>
      <c r="C861" s="20"/>
      <c r="D861" s="20"/>
      <c r="E861" s="20"/>
      <c r="F861" s="20"/>
      <c r="G861" s="20"/>
      <c r="H861" s="20"/>
      <c r="I861" s="20"/>
      <c r="J861" s="20"/>
      <c r="K861" s="20"/>
      <c r="L861" s="20"/>
      <c r="M861" s="20"/>
      <c r="N861" s="22"/>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c r="CL861" s="20"/>
      <c r="CM861" s="20"/>
      <c r="CN861" s="20"/>
      <c r="CO861" s="20"/>
      <c r="CP861" s="20"/>
      <c r="CQ861" s="20"/>
      <c r="CR861" s="20"/>
      <c r="CS861" s="20"/>
      <c r="CT861" s="20"/>
      <c r="CU861" s="20"/>
      <c r="CV861" s="20"/>
      <c r="CW861" s="20"/>
      <c r="CX861" s="20"/>
      <c r="CY861" s="20"/>
      <c r="CZ861" s="20"/>
      <c r="DA861" s="20"/>
      <c r="DB861" s="20"/>
      <c r="DC861" s="20"/>
      <c r="DD861" s="20"/>
      <c r="DE861" s="20"/>
      <c r="DF861" s="20"/>
      <c r="DG861" s="20"/>
      <c r="DH861" s="20"/>
      <c r="DI861" s="20"/>
    </row>
    <row r="862">
      <c r="A862" s="20"/>
      <c r="B862" s="20"/>
      <c r="C862" s="20"/>
      <c r="D862" s="20"/>
      <c r="E862" s="20"/>
      <c r="F862" s="20"/>
      <c r="G862" s="20"/>
      <c r="H862" s="20"/>
      <c r="I862" s="20"/>
      <c r="J862" s="20"/>
      <c r="K862" s="20"/>
      <c r="L862" s="20"/>
      <c r="M862" s="20"/>
      <c r="N862" s="22"/>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c r="CL862" s="20"/>
      <c r="CM862" s="20"/>
      <c r="CN862" s="20"/>
      <c r="CO862" s="20"/>
      <c r="CP862" s="20"/>
      <c r="CQ862" s="20"/>
      <c r="CR862" s="20"/>
      <c r="CS862" s="20"/>
      <c r="CT862" s="20"/>
      <c r="CU862" s="20"/>
      <c r="CV862" s="20"/>
      <c r="CW862" s="20"/>
      <c r="CX862" s="20"/>
      <c r="CY862" s="20"/>
      <c r="CZ862" s="20"/>
      <c r="DA862" s="20"/>
      <c r="DB862" s="20"/>
      <c r="DC862" s="20"/>
      <c r="DD862" s="20"/>
      <c r="DE862" s="20"/>
      <c r="DF862" s="20"/>
      <c r="DG862" s="20"/>
      <c r="DH862" s="20"/>
      <c r="DI862" s="20"/>
    </row>
    <row r="863">
      <c r="A863" s="20"/>
      <c r="B863" s="20"/>
      <c r="C863" s="20"/>
      <c r="D863" s="20"/>
      <c r="E863" s="20"/>
      <c r="F863" s="20"/>
      <c r="G863" s="20"/>
      <c r="H863" s="20"/>
      <c r="I863" s="20"/>
      <c r="J863" s="20"/>
      <c r="K863" s="20"/>
      <c r="L863" s="20"/>
      <c r="M863" s="20"/>
      <c r="N863" s="22"/>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c r="CL863" s="20"/>
      <c r="CM863" s="20"/>
      <c r="CN863" s="20"/>
      <c r="CO863" s="20"/>
      <c r="CP863" s="20"/>
      <c r="CQ863" s="20"/>
      <c r="CR863" s="20"/>
      <c r="CS863" s="20"/>
      <c r="CT863" s="20"/>
      <c r="CU863" s="20"/>
      <c r="CV863" s="20"/>
      <c r="CW863" s="20"/>
      <c r="CX863" s="20"/>
      <c r="CY863" s="20"/>
      <c r="CZ863" s="20"/>
      <c r="DA863" s="20"/>
      <c r="DB863" s="20"/>
      <c r="DC863" s="20"/>
      <c r="DD863" s="20"/>
      <c r="DE863" s="20"/>
      <c r="DF863" s="20"/>
      <c r="DG863" s="20"/>
      <c r="DH863" s="20"/>
      <c r="DI863" s="20"/>
    </row>
    <row r="864">
      <c r="A864" s="20"/>
      <c r="B864" s="20"/>
      <c r="C864" s="20"/>
      <c r="D864" s="20"/>
      <c r="E864" s="20"/>
      <c r="F864" s="20"/>
      <c r="G864" s="20"/>
      <c r="H864" s="20"/>
      <c r="I864" s="20"/>
      <c r="J864" s="20"/>
      <c r="K864" s="20"/>
      <c r="L864" s="20"/>
      <c r="M864" s="20"/>
      <c r="N864" s="22"/>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c r="CL864" s="20"/>
      <c r="CM864" s="20"/>
      <c r="CN864" s="20"/>
      <c r="CO864" s="20"/>
      <c r="CP864" s="20"/>
      <c r="CQ864" s="20"/>
      <c r="CR864" s="20"/>
      <c r="CS864" s="20"/>
      <c r="CT864" s="20"/>
      <c r="CU864" s="20"/>
      <c r="CV864" s="20"/>
      <c r="CW864" s="20"/>
      <c r="CX864" s="20"/>
      <c r="CY864" s="20"/>
      <c r="CZ864" s="20"/>
      <c r="DA864" s="20"/>
      <c r="DB864" s="20"/>
      <c r="DC864" s="20"/>
      <c r="DD864" s="20"/>
      <c r="DE864" s="20"/>
      <c r="DF864" s="20"/>
      <c r="DG864" s="20"/>
      <c r="DH864" s="20"/>
      <c r="DI864" s="20"/>
    </row>
    <row r="865">
      <c r="A865" s="20"/>
      <c r="B865" s="20"/>
      <c r="C865" s="20"/>
      <c r="D865" s="20"/>
      <c r="E865" s="20"/>
      <c r="F865" s="20"/>
      <c r="G865" s="20"/>
      <c r="H865" s="20"/>
      <c r="I865" s="20"/>
      <c r="J865" s="20"/>
      <c r="K865" s="20"/>
      <c r="L865" s="20"/>
      <c r="M865" s="20"/>
      <c r="N865" s="22"/>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c r="CL865" s="20"/>
      <c r="CM865" s="20"/>
      <c r="CN865" s="20"/>
      <c r="CO865" s="20"/>
      <c r="CP865" s="20"/>
      <c r="CQ865" s="20"/>
      <c r="CR865" s="20"/>
      <c r="CS865" s="20"/>
      <c r="CT865" s="20"/>
      <c r="CU865" s="20"/>
      <c r="CV865" s="20"/>
      <c r="CW865" s="20"/>
      <c r="CX865" s="20"/>
      <c r="CY865" s="20"/>
      <c r="CZ865" s="20"/>
      <c r="DA865" s="20"/>
      <c r="DB865" s="20"/>
      <c r="DC865" s="20"/>
      <c r="DD865" s="20"/>
      <c r="DE865" s="20"/>
      <c r="DF865" s="20"/>
      <c r="DG865" s="20"/>
      <c r="DH865" s="20"/>
      <c r="DI865" s="20"/>
    </row>
    <row r="866">
      <c r="A866" s="20"/>
      <c r="B866" s="20"/>
      <c r="C866" s="20"/>
      <c r="D866" s="20"/>
      <c r="E866" s="20"/>
      <c r="F866" s="20"/>
      <c r="G866" s="20"/>
      <c r="H866" s="20"/>
      <c r="I866" s="20"/>
      <c r="J866" s="20"/>
      <c r="K866" s="20"/>
      <c r="L866" s="20"/>
      <c r="M866" s="20"/>
      <c r="N866" s="22"/>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c r="CL866" s="20"/>
      <c r="CM866" s="20"/>
      <c r="CN866" s="20"/>
      <c r="CO866" s="20"/>
      <c r="CP866" s="20"/>
      <c r="CQ866" s="20"/>
      <c r="CR866" s="20"/>
      <c r="CS866" s="20"/>
      <c r="CT866" s="20"/>
      <c r="CU866" s="20"/>
      <c r="CV866" s="20"/>
      <c r="CW866" s="20"/>
      <c r="CX866" s="20"/>
      <c r="CY866" s="20"/>
      <c r="CZ866" s="20"/>
      <c r="DA866" s="20"/>
      <c r="DB866" s="20"/>
      <c r="DC866" s="20"/>
      <c r="DD866" s="20"/>
      <c r="DE866" s="20"/>
      <c r="DF866" s="20"/>
      <c r="DG866" s="20"/>
      <c r="DH866" s="20"/>
      <c r="DI866" s="20"/>
    </row>
    <row r="867">
      <c r="A867" s="20"/>
      <c r="B867" s="20"/>
      <c r="C867" s="20"/>
      <c r="D867" s="20"/>
      <c r="E867" s="20"/>
      <c r="F867" s="20"/>
      <c r="G867" s="20"/>
      <c r="H867" s="20"/>
      <c r="I867" s="20"/>
      <c r="J867" s="20"/>
      <c r="K867" s="20"/>
      <c r="L867" s="20"/>
      <c r="M867" s="20"/>
      <c r="N867" s="22"/>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c r="CL867" s="20"/>
      <c r="CM867" s="20"/>
      <c r="CN867" s="20"/>
      <c r="CO867" s="20"/>
      <c r="CP867" s="20"/>
      <c r="CQ867" s="20"/>
      <c r="CR867" s="20"/>
      <c r="CS867" s="20"/>
      <c r="CT867" s="20"/>
      <c r="CU867" s="20"/>
      <c r="CV867" s="20"/>
      <c r="CW867" s="20"/>
      <c r="CX867" s="20"/>
      <c r="CY867" s="20"/>
      <c r="CZ867" s="20"/>
      <c r="DA867" s="20"/>
      <c r="DB867" s="20"/>
      <c r="DC867" s="20"/>
      <c r="DD867" s="20"/>
      <c r="DE867" s="20"/>
      <c r="DF867" s="20"/>
      <c r="DG867" s="20"/>
      <c r="DH867" s="20"/>
      <c r="DI867" s="20"/>
    </row>
    <row r="868">
      <c r="A868" s="20"/>
      <c r="B868" s="20"/>
      <c r="C868" s="20"/>
      <c r="D868" s="20"/>
      <c r="E868" s="20"/>
      <c r="F868" s="20"/>
      <c r="G868" s="20"/>
      <c r="H868" s="20"/>
      <c r="I868" s="20"/>
      <c r="J868" s="20"/>
      <c r="K868" s="20"/>
      <c r="L868" s="20"/>
      <c r="M868" s="20"/>
      <c r="N868" s="22"/>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c r="CL868" s="20"/>
      <c r="CM868" s="20"/>
      <c r="CN868" s="20"/>
      <c r="CO868" s="20"/>
      <c r="CP868" s="20"/>
      <c r="CQ868" s="20"/>
      <c r="CR868" s="20"/>
      <c r="CS868" s="20"/>
      <c r="CT868" s="20"/>
      <c r="CU868" s="20"/>
      <c r="CV868" s="20"/>
      <c r="CW868" s="20"/>
      <c r="CX868" s="20"/>
      <c r="CY868" s="20"/>
      <c r="CZ868" s="20"/>
      <c r="DA868" s="20"/>
      <c r="DB868" s="20"/>
      <c r="DC868" s="20"/>
      <c r="DD868" s="20"/>
      <c r="DE868" s="20"/>
      <c r="DF868" s="20"/>
      <c r="DG868" s="20"/>
      <c r="DH868" s="20"/>
      <c r="DI868" s="20"/>
    </row>
    <row r="869">
      <c r="A869" s="20"/>
      <c r="B869" s="20"/>
      <c r="C869" s="20"/>
      <c r="D869" s="20"/>
      <c r="E869" s="20"/>
      <c r="F869" s="20"/>
      <c r="G869" s="20"/>
      <c r="H869" s="20"/>
      <c r="I869" s="20"/>
      <c r="J869" s="20"/>
      <c r="K869" s="20"/>
      <c r="L869" s="20"/>
      <c r="M869" s="20"/>
      <c r="N869" s="22"/>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c r="CL869" s="20"/>
      <c r="CM869" s="20"/>
      <c r="CN869" s="20"/>
      <c r="CO869" s="20"/>
      <c r="CP869" s="20"/>
      <c r="CQ869" s="20"/>
      <c r="CR869" s="20"/>
      <c r="CS869" s="20"/>
      <c r="CT869" s="20"/>
      <c r="CU869" s="20"/>
      <c r="CV869" s="20"/>
      <c r="CW869" s="20"/>
      <c r="CX869" s="20"/>
      <c r="CY869" s="20"/>
      <c r="CZ869" s="20"/>
      <c r="DA869" s="20"/>
      <c r="DB869" s="20"/>
      <c r="DC869" s="20"/>
      <c r="DD869" s="20"/>
      <c r="DE869" s="20"/>
      <c r="DF869" s="20"/>
      <c r="DG869" s="20"/>
      <c r="DH869" s="20"/>
      <c r="DI869" s="20"/>
    </row>
    <row r="870">
      <c r="A870" s="20"/>
      <c r="B870" s="20"/>
      <c r="C870" s="20"/>
      <c r="D870" s="20"/>
      <c r="E870" s="20"/>
      <c r="F870" s="20"/>
      <c r="G870" s="20"/>
      <c r="H870" s="20"/>
      <c r="I870" s="20"/>
      <c r="J870" s="20"/>
      <c r="K870" s="20"/>
      <c r="L870" s="20"/>
      <c r="M870" s="20"/>
      <c r="N870" s="22"/>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c r="CL870" s="20"/>
      <c r="CM870" s="20"/>
      <c r="CN870" s="20"/>
      <c r="CO870" s="20"/>
      <c r="CP870" s="20"/>
      <c r="CQ870" s="20"/>
      <c r="CR870" s="20"/>
      <c r="CS870" s="20"/>
      <c r="CT870" s="20"/>
      <c r="CU870" s="20"/>
      <c r="CV870" s="20"/>
      <c r="CW870" s="20"/>
      <c r="CX870" s="20"/>
      <c r="CY870" s="20"/>
      <c r="CZ870" s="20"/>
      <c r="DA870" s="20"/>
      <c r="DB870" s="20"/>
      <c r="DC870" s="20"/>
      <c r="DD870" s="20"/>
      <c r="DE870" s="20"/>
      <c r="DF870" s="20"/>
      <c r="DG870" s="20"/>
      <c r="DH870" s="20"/>
      <c r="DI870" s="20"/>
    </row>
    <row r="871">
      <c r="A871" s="20"/>
      <c r="B871" s="20"/>
      <c r="C871" s="20"/>
      <c r="D871" s="20"/>
      <c r="E871" s="20"/>
      <c r="F871" s="20"/>
      <c r="G871" s="20"/>
      <c r="H871" s="20"/>
      <c r="I871" s="20"/>
      <c r="J871" s="20"/>
      <c r="K871" s="20"/>
      <c r="L871" s="20"/>
      <c r="M871" s="20"/>
      <c r="N871" s="22"/>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c r="CL871" s="20"/>
      <c r="CM871" s="20"/>
      <c r="CN871" s="20"/>
      <c r="CO871" s="20"/>
      <c r="CP871" s="20"/>
      <c r="CQ871" s="20"/>
      <c r="CR871" s="20"/>
      <c r="CS871" s="20"/>
      <c r="CT871" s="20"/>
      <c r="CU871" s="20"/>
      <c r="CV871" s="20"/>
      <c r="CW871" s="20"/>
      <c r="CX871" s="20"/>
      <c r="CY871" s="20"/>
      <c r="CZ871" s="20"/>
      <c r="DA871" s="20"/>
      <c r="DB871" s="20"/>
      <c r="DC871" s="20"/>
      <c r="DD871" s="20"/>
      <c r="DE871" s="20"/>
      <c r="DF871" s="20"/>
      <c r="DG871" s="20"/>
      <c r="DH871" s="20"/>
      <c r="DI871" s="20"/>
    </row>
    <row r="872">
      <c r="A872" s="20"/>
      <c r="B872" s="20"/>
      <c r="C872" s="20"/>
      <c r="D872" s="20"/>
      <c r="E872" s="20"/>
      <c r="F872" s="20"/>
      <c r="G872" s="20"/>
      <c r="H872" s="20"/>
      <c r="I872" s="20"/>
      <c r="J872" s="20"/>
      <c r="K872" s="20"/>
      <c r="L872" s="20"/>
      <c r="M872" s="20"/>
      <c r="N872" s="22"/>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c r="CL872" s="20"/>
      <c r="CM872" s="20"/>
      <c r="CN872" s="20"/>
      <c r="CO872" s="20"/>
      <c r="CP872" s="20"/>
      <c r="CQ872" s="20"/>
      <c r="CR872" s="20"/>
      <c r="CS872" s="20"/>
      <c r="CT872" s="20"/>
      <c r="CU872" s="20"/>
      <c r="CV872" s="20"/>
      <c r="CW872" s="20"/>
      <c r="CX872" s="20"/>
      <c r="CY872" s="20"/>
      <c r="CZ872" s="20"/>
      <c r="DA872" s="20"/>
      <c r="DB872" s="20"/>
      <c r="DC872" s="20"/>
      <c r="DD872" s="20"/>
      <c r="DE872" s="20"/>
      <c r="DF872" s="20"/>
      <c r="DG872" s="20"/>
      <c r="DH872" s="20"/>
      <c r="DI872" s="20"/>
    </row>
    <row r="873">
      <c r="A873" s="20"/>
      <c r="B873" s="20"/>
      <c r="C873" s="20"/>
      <c r="D873" s="20"/>
      <c r="E873" s="20"/>
      <c r="F873" s="20"/>
      <c r="G873" s="20"/>
      <c r="H873" s="20"/>
      <c r="I873" s="20"/>
      <c r="J873" s="20"/>
      <c r="K873" s="20"/>
      <c r="L873" s="20"/>
      <c r="M873" s="20"/>
      <c r="N873" s="22"/>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c r="CL873" s="20"/>
      <c r="CM873" s="20"/>
      <c r="CN873" s="20"/>
      <c r="CO873" s="20"/>
      <c r="CP873" s="20"/>
      <c r="CQ873" s="20"/>
      <c r="CR873" s="20"/>
      <c r="CS873" s="20"/>
      <c r="CT873" s="20"/>
      <c r="CU873" s="20"/>
      <c r="CV873" s="20"/>
      <c r="CW873" s="20"/>
      <c r="CX873" s="20"/>
      <c r="CY873" s="20"/>
      <c r="CZ873" s="20"/>
      <c r="DA873" s="20"/>
      <c r="DB873" s="20"/>
      <c r="DC873" s="20"/>
      <c r="DD873" s="20"/>
      <c r="DE873" s="20"/>
      <c r="DF873" s="20"/>
      <c r="DG873" s="20"/>
      <c r="DH873" s="20"/>
      <c r="DI873" s="20"/>
    </row>
    <row r="874">
      <c r="A874" s="20"/>
      <c r="B874" s="20"/>
      <c r="C874" s="20"/>
      <c r="D874" s="20"/>
      <c r="E874" s="20"/>
      <c r="F874" s="20"/>
      <c r="G874" s="20"/>
      <c r="H874" s="20"/>
      <c r="I874" s="20"/>
      <c r="J874" s="20"/>
      <c r="K874" s="20"/>
      <c r="L874" s="20"/>
      <c r="M874" s="20"/>
      <c r="N874" s="22"/>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c r="CL874" s="20"/>
      <c r="CM874" s="20"/>
      <c r="CN874" s="20"/>
      <c r="CO874" s="20"/>
      <c r="CP874" s="20"/>
      <c r="CQ874" s="20"/>
      <c r="CR874" s="20"/>
      <c r="CS874" s="20"/>
      <c r="CT874" s="20"/>
      <c r="CU874" s="20"/>
      <c r="CV874" s="20"/>
      <c r="CW874" s="20"/>
      <c r="CX874" s="20"/>
      <c r="CY874" s="20"/>
      <c r="CZ874" s="20"/>
      <c r="DA874" s="20"/>
      <c r="DB874" s="20"/>
      <c r="DC874" s="20"/>
      <c r="DD874" s="20"/>
      <c r="DE874" s="20"/>
      <c r="DF874" s="20"/>
      <c r="DG874" s="20"/>
      <c r="DH874" s="20"/>
      <c r="DI874" s="20"/>
    </row>
    <row r="875">
      <c r="A875" s="20"/>
      <c r="B875" s="20"/>
      <c r="C875" s="20"/>
      <c r="D875" s="20"/>
      <c r="E875" s="20"/>
      <c r="F875" s="20"/>
      <c r="G875" s="20"/>
      <c r="H875" s="20"/>
      <c r="I875" s="20"/>
      <c r="J875" s="20"/>
      <c r="K875" s="20"/>
      <c r="L875" s="20"/>
      <c r="M875" s="20"/>
      <c r="N875" s="22"/>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c r="DB875" s="20"/>
      <c r="DC875" s="20"/>
      <c r="DD875" s="20"/>
      <c r="DE875" s="20"/>
      <c r="DF875" s="20"/>
      <c r="DG875" s="20"/>
      <c r="DH875" s="20"/>
      <c r="DI875" s="20"/>
    </row>
    <row r="876">
      <c r="A876" s="20"/>
      <c r="B876" s="20"/>
      <c r="C876" s="20"/>
      <c r="D876" s="20"/>
      <c r="E876" s="20"/>
      <c r="F876" s="20"/>
      <c r="G876" s="20"/>
      <c r="H876" s="20"/>
      <c r="I876" s="20"/>
      <c r="J876" s="20"/>
      <c r="K876" s="20"/>
      <c r="L876" s="20"/>
      <c r="M876" s="20"/>
      <c r="N876" s="22"/>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c r="DB876" s="20"/>
      <c r="DC876" s="20"/>
      <c r="DD876" s="20"/>
      <c r="DE876" s="20"/>
      <c r="DF876" s="20"/>
      <c r="DG876" s="20"/>
      <c r="DH876" s="20"/>
      <c r="DI876" s="20"/>
    </row>
    <row r="877">
      <c r="A877" s="20"/>
      <c r="B877" s="20"/>
      <c r="C877" s="20"/>
      <c r="D877" s="20"/>
      <c r="E877" s="20"/>
      <c r="F877" s="20"/>
      <c r="G877" s="20"/>
      <c r="H877" s="20"/>
      <c r="I877" s="20"/>
      <c r="J877" s="20"/>
      <c r="K877" s="20"/>
      <c r="L877" s="20"/>
      <c r="M877" s="20"/>
      <c r="N877" s="22"/>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c r="DB877" s="20"/>
      <c r="DC877" s="20"/>
      <c r="DD877" s="20"/>
      <c r="DE877" s="20"/>
      <c r="DF877" s="20"/>
      <c r="DG877" s="20"/>
      <c r="DH877" s="20"/>
      <c r="DI877" s="20"/>
    </row>
    <row r="878">
      <c r="A878" s="20"/>
      <c r="B878" s="20"/>
      <c r="C878" s="20"/>
      <c r="D878" s="20"/>
      <c r="E878" s="20"/>
      <c r="F878" s="20"/>
      <c r="G878" s="20"/>
      <c r="H878" s="20"/>
      <c r="I878" s="20"/>
      <c r="J878" s="20"/>
      <c r="K878" s="20"/>
      <c r="L878" s="20"/>
      <c r="M878" s="20"/>
      <c r="N878" s="22"/>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c r="CL878" s="20"/>
      <c r="CM878" s="20"/>
      <c r="CN878" s="20"/>
      <c r="CO878" s="20"/>
      <c r="CP878" s="20"/>
      <c r="CQ878" s="20"/>
      <c r="CR878" s="20"/>
      <c r="CS878" s="20"/>
      <c r="CT878" s="20"/>
      <c r="CU878" s="20"/>
      <c r="CV878" s="20"/>
      <c r="CW878" s="20"/>
      <c r="CX878" s="20"/>
      <c r="CY878" s="20"/>
      <c r="CZ878" s="20"/>
      <c r="DA878" s="20"/>
      <c r="DB878" s="20"/>
      <c r="DC878" s="20"/>
      <c r="DD878" s="20"/>
      <c r="DE878" s="20"/>
      <c r="DF878" s="20"/>
      <c r="DG878" s="20"/>
      <c r="DH878" s="20"/>
      <c r="DI878" s="20"/>
    </row>
    <row r="879">
      <c r="A879" s="20"/>
      <c r="B879" s="20"/>
      <c r="C879" s="20"/>
      <c r="D879" s="20"/>
      <c r="E879" s="20"/>
      <c r="F879" s="20"/>
      <c r="G879" s="20"/>
      <c r="H879" s="20"/>
      <c r="I879" s="20"/>
      <c r="J879" s="20"/>
      <c r="K879" s="20"/>
      <c r="L879" s="20"/>
      <c r="M879" s="20"/>
      <c r="N879" s="22"/>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c r="DA879" s="20"/>
      <c r="DB879" s="20"/>
      <c r="DC879" s="20"/>
      <c r="DD879" s="20"/>
      <c r="DE879" s="20"/>
      <c r="DF879" s="20"/>
      <c r="DG879" s="20"/>
      <c r="DH879" s="20"/>
      <c r="DI879" s="20"/>
    </row>
    <row r="880">
      <c r="A880" s="20"/>
      <c r="B880" s="20"/>
      <c r="C880" s="20"/>
      <c r="D880" s="20"/>
      <c r="E880" s="20"/>
      <c r="F880" s="20"/>
      <c r="G880" s="20"/>
      <c r="H880" s="20"/>
      <c r="I880" s="20"/>
      <c r="J880" s="20"/>
      <c r="K880" s="20"/>
      <c r="L880" s="20"/>
      <c r="M880" s="20"/>
      <c r="N880" s="22"/>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c r="CL880" s="20"/>
      <c r="CM880" s="20"/>
      <c r="CN880" s="20"/>
      <c r="CO880" s="20"/>
      <c r="CP880" s="20"/>
      <c r="CQ880" s="20"/>
      <c r="CR880" s="20"/>
      <c r="CS880" s="20"/>
      <c r="CT880" s="20"/>
      <c r="CU880" s="20"/>
      <c r="CV880" s="20"/>
      <c r="CW880" s="20"/>
      <c r="CX880" s="20"/>
      <c r="CY880" s="20"/>
      <c r="CZ880" s="20"/>
      <c r="DA880" s="20"/>
      <c r="DB880" s="20"/>
      <c r="DC880" s="20"/>
      <c r="DD880" s="20"/>
      <c r="DE880" s="20"/>
      <c r="DF880" s="20"/>
      <c r="DG880" s="20"/>
      <c r="DH880" s="20"/>
      <c r="DI880" s="20"/>
    </row>
    <row r="881">
      <c r="A881" s="20"/>
      <c r="B881" s="20"/>
      <c r="C881" s="20"/>
      <c r="D881" s="20"/>
      <c r="E881" s="20"/>
      <c r="F881" s="20"/>
      <c r="G881" s="20"/>
      <c r="H881" s="20"/>
      <c r="I881" s="20"/>
      <c r="J881" s="20"/>
      <c r="K881" s="20"/>
      <c r="L881" s="20"/>
      <c r="M881" s="20"/>
      <c r="N881" s="22"/>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c r="CL881" s="20"/>
      <c r="CM881" s="20"/>
      <c r="CN881" s="20"/>
      <c r="CO881" s="20"/>
      <c r="CP881" s="20"/>
      <c r="CQ881" s="20"/>
      <c r="CR881" s="20"/>
      <c r="CS881" s="20"/>
      <c r="CT881" s="20"/>
      <c r="CU881" s="20"/>
      <c r="CV881" s="20"/>
      <c r="CW881" s="20"/>
      <c r="CX881" s="20"/>
      <c r="CY881" s="20"/>
      <c r="CZ881" s="20"/>
      <c r="DA881" s="20"/>
      <c r="DB881" s="20"/>
      <c r="DC881" s="20"/>
      <c r="DD881" s="20"/>
      <c r="DE881" s="20"/>
      <c r="DF881" s="20"/>
      <c r="DG881" s="20"/>
      <c r="DH881" s="20"/>
      <c r="DI881" s="20"/>
    </row>
    <row r="882">
      <c r="A882" s="20"/>
      <c r="B882" s="20"/>
      <c r="C882" s="20"/>
      <c r="D882" s="20"/>
      <c r="E882" s="20"/>
      <c r="F882" s="20"/>
      <c r="G882" s="20"/>
      <c r="H882" s="20"/>
      <c r="I882" s="20"/>
      <c r="J882" s="20"/>
      <c r="K882" s="20"/>
      <c r="L882" s="20"/>
      <c r="M882" s="20"/>
      <c r="N882" s="22"/>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c r="DA882" s="20"/>
      <c r="DB882" s="20"/>
      <c r="DC882" s="20"/>
      <c r="DD882" s="20"/>
      <c r="DE882" s="20"/>
      <c r="DF882" s="20"/>
      <c r="DG882" s="20"/>
      <c r="DH882" s="20"/>
      <c r="DI882" s="20"/>
    </row>
    <row r="883">
      <c r="A883" s="20"/>
      <c r="B883" s="20"/>
      <c r="C883" s="20"/>
      <c r="D883" s="20"/>
      <c r="E883" s="20"/>
      <c r="F883" s="20"/>
      <c r="G883" s="20"/>
      <c r="H883" s="20"/>
      <c r="I883" s="20"/>
      <c r="J883" s="20"/>
      <c r="K883" s="20"/>
      <c r="L883" s="20"/>
      <c r="M883" s="20"/>
      <c r="N883" s="22"/>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c r="CL883" s="20"/>
      <c r="CM883" s="20"/>
      <c r="CN883" s="20"/>
      <c r="CO883" s="20"/>
      <c r="CP883" s="20"/>
      <c r="CQ883" s="20"/>
      <c r="CR883" s="20"/>
      <c r="CS883" s="20"/>
      <c r="CT883" s="20"/>
      <c r="CU883" s="20"/>
      <c r="CV883" s="20"/>
      <c r="CW883" s="20"/>
      <c r="CX883" s="20"/>
      <c r="CY883" s="20"/>
      <c r="CZ883" s="20"/>
      <c r="DA883" s="20"/>
      <c r="DB883" s="20"/>
      <c r="DC883" s="20"/>
      <c r="DD883" s="20"/>
      <c r="DE883" s="20"/>
      <c r="DF883" s="20"/>
      <c r="DG883" s="20"/>
      <c r="DH883" s="20"/>
      <c r="DI883" s="20"/>
    </row>
    <row r="884">
      <c r="A884" s="20"/>
      <c r="B884" s="20"/>
      <c r="C884" s="20"/>
      <c r="D884" s="20"/>
      <c r="E884" s="20"/>
      <c r="F884" s="20"/>
      <c r="G884" s="20"/>
      <c r="H884" s="20"/>
      <c r="I884" s="20"/>
      <c r="J884" s="20"/>
      <c r="K884" s="20"/>
      <c r="L884" s="20"/>
      <c r="M884" s="20"/>
      <c r="N884" s="22"/>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c r="CL884" s="20"/>
      <c r="CM884" s="20"/>
      <c r="CN884" s="20"/>
      <c r="CO884" s="20"/>
      <c r="CP884" s="20"/>
      <c r="CQ884" s="20"/>
      <c r="CR884" s="20"/>
      <c r="CS884" s="20"/>
      <c r="CT884" s="20"/>
      <c r="CU884" s="20"/>
      <c r="CV884" s="20"/>
      <c r="CW884" s="20"/>
      <c r="CX884" s="20"/>
      <c r="CY884" s="20"/>
      <c r="CZ884" s="20"/>
      <c r="DA884" s="20"/>
      <c r="DB884" s="20"/>
      <c r="DC884" s="20"/>
      <c r="DD884" s="20"/>
      <c r="DE884" s="20"/>
      <c r="DF884" s="20"/>
      <c r="DG884" s="20"/>
      <c r="DH884" s="20"/>
      <c r="DI884" s="20"/>
    </row>
    <row r="885">
      <c r="A885" s="20"/>
      <c r="B885" s="20"/>
      <c r="C885" s="20"/>
      <c r="D885" s="20"/>
      <c r="E885" s="20"/>
      <c r="F885" s="20"/>
      <c r="G885" s="20"/>
      <c r="H885" s="20"/>
      <c r="I885" s="20"/>
      <c r="J885" s="20"/>
      <c r="K885" s="20"/>
      <c r="L885" s="20"/>
      <c r="M885" s="20"/>
      <c r="N885" s="22"/>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c r="CL885" s="20"/>
      <c r="CM885" s="20"/>
      <c r="CN885" s="20"/>
      <c r="CO885" s="20"/>
      <c r="CP885" s="20"/>
      <c r="CQ885" s="20"/>
      <c r="CR885" s="20"/>
      <c r="CS885" s="20"/>
      <c r="CT885" s="20"/>
      <c r="CU885" s="20"/>
      <c r="CV885" s="20"/>
      <c r="CW885" s="20"/>
      <c r="CX885" s="20"/>
      <c r="CY885" s="20"/>
      <c r="CZ885" s="20"/>
      <c r="DA885" s="20"/>
      <c r="DB885" s="20"/>
      <c r="DC885" s="20"/>
      <c r="DD885" s="20"/>
      <c r="DE885" s="20"/>
      <c r="DF885" s="20"/>
      <c r="DG885" s="20"/>
      <c r="DH885" s="20"/>
      <c r="DI885" s="20"/>
    </row>
    <row r="886">
      <c r="A886" s="20"/>
      <c r="B886" s="20"/>
      <c r="C886" s="20"/>
      <c r="D886" s="20"/>
      <c r="E886" s="20"/>
      <c r="F886" s="20"/>
      <c r="G886" s="20"/>
      <c r="H886" s="20"/>
      <c r="I886" s="20"/>
      <c r="J886" s="20"/>
      <c r="K886" s="20"/>
      <c r="L886" s="20"/>
      <c r="M886" s="20"/>
      <c r="N886" s="22"/>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c r="CL886" s="20"/>
      <c r="CM886" s="20"/>
      <c r="CN886" s="20"/>
      <c r="CO886" s="20"/>
      <c r="CP886" s="20"/>
      <c r="CQ886" s="20"/>
      <c r="CR886" s="20"/>
      <c r="CS886" s="20"/>
      <c r="CT886" s="20"/>
      <c r="CU886" s="20"/>
      <c r="CV886" s="20"/>
      <c r="CW886" s="20"/>
      <c r="CX886" s="20"/>
      <c r="CY886" s="20"/>
      <c r="CZ886" s="20"/>
      <c r="DA886" s="20"/>
      <c r="DB886" s="20"/>
      <c r="DC886" s="20"/>
      <c r="DD886" s="20"/>
      <c r="DE886" s="20"/>
      <c r="DF886" s="20"/>
      <c r="DG886" s="20"/>
      <c r="DH886" s="20"/>
      <c r="DI886" s="20"/>
    </row>
    <row r="887">
      <c r="A887" s="20"/>
      <c r="B887" s="20"/>
      <c r="C887" s="20"/>
      <c r="D887" s="20"/>
      <c r="E887" s="20"/>
      <c r="F887" s="20"/>
      <c r="G887" s="20"/>
      <c r="H887" s="20"/>
      <c r="I887" s="20"/>
      <c r="J887" s="20"/>
      <c r="K887" s="20"/>
      <c r="L887" s="20"/>
      <c r="M887" s="20"/>
      <c r="N887" s="22"/>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c r="CL887" s="20"/>
      <c r="CM887" s="20"/>
      <c r="CN887" s="20"/>
      <c r="CO887" s="20"/>
      <c r="CP887" s="20"/>
      <c r="CQ887" s="20"/>
      <c r="CR887" s="20"/>
      <c r="CS887" s="20"/>
      <c r="CT887" s="20"/>
      <c r="CU887" s="20"/>
      <c r="CV887" s="20"/>
      <c r="CW887" s="20"/>
      <c r="CX887" s="20"/>
      <c r="CY887" s="20"/>
      <c r="CZ887" s="20"/>
      <c r="DA887" s="20"/>
      <c r="DB887" s="20"/>
      <c r="DC887" s="20"/>
      <c r="DD887" s="20"/>
      <c r="DE887" s="20"/>
      <c r="DF887" s="20"/>
      <c r="DG887" s="20"/>
      <c r="DH887" s="20"/>
      <c r="DI887" s="20"/>
    </row>
    <row r="888">
      <c r="A888" s="20"/>
      <c r="B888" s="20"/>
      <c r="C888" s="20"/>
      <c r="D888" s="20"/>
      <c r="E888" s="20"/>
      <c r="F888" s="20"/>
      <c r="G888" s="20"/>
      <c r="H888" s="20"/>
      <c r="I888" s="20"/>
      <c r="J888" s="20"/>
      <c r="K888" s="20"/>
      <c r="L888" s="20"/>
      <c r="M888" s="20"/>
      <c r="N888" s="22"/>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c r="CL888" s="20"/>
      <c r="CM888" s="20"/>
      <c r="CN888" s="20"/>
      <c r="CO888" s="20"/>
      <c r="CP888" s="20"/>
      <c r="CQ888" s="20"/>
      <c r="CR888" s="20"/>
      <c r="CS888" s="20"/>
      <c r="CT888" s="20"/>
      <c r="CU888" s="20"/>
      <c r="CV888" s="20"/>
      <c r="CW888" s="20"/>
      <c r="CX888" s="20"/>
      <c r="CY888" s="20"/>
      <c r="CZ888" s="20"/>
      <c r="DA888" s="20"/>
      <c r="DB888" s="20"/>
      <c r="DC888" s="20"/>
      <c r="DD888" s="20"/>
      <c r="DE888" s="20"/>
      <c r="DF888" s="20"/>
      <c r="DG888" s="20"/>
      <c r="DH888" s="20"/>
      <c r="DI888" s="20"/>
    </row>
    <row r="889">
      <c r="A889" s="20"/>
      <c r="B889" s="20"/>
      <c r="C889" s="20"/>
      <c r="D889" s="20"/>
      <c r="E889" s="20"/>
      <c r="F889" s="20"/>
      <c r="G889" s="20"/>
      <c r="H889" s="20"/>
      <c r="I889" s="20"/>
      <c r="J889" s="20"/>
      <c r="K889" s="20"/>
      <c r="L889" s="20"/>
      <c r="M889" s="20"/>
      <c r="N889" s="22"/>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c r="CL889" s="20"/>
      <c r="CM889" s="20"/>
      <c r="CN889" s="20"/>
      <c r="CO889" s="20"/>
      <c r="CP889" s="20"/>
      <c r="CQ889" s="20"/>
      <c r="CR889" s="20"/>
      <c r="CS889" s="20"/>
      <c r="CT889" s="20"/>
      <c r="CU889" s="20"/>
      <c r="CV889" s="20"/>
      <c r="CW889" s="20"/>
      <c r="CX889" s="20"/>
      <c r="CY889" s="20"/>
      <c r="CZ889" s="20"/>
      <c r="DA889" s="20"/>
      <c r="DB889" s="20"/>
      <c r="DC889" s="20"/>
      <c r="DD889" s="20"/>
      <c r="DE889" s="20"/>
      <c r="DF889" s="20"/>
      <c r="DG889" s="20"/>
      <c r="DH889" s="20"/>
      <c r="DI889" s="20"/>
    </row>
    <row r="890">
      <c r="A890" s="20"/>
      <c r="B890" s="20"/>
      <c r="C890" s="20"/>
      <c r="D890" s="20"/>
      <c r="E890" s="20"/>
      <c r="F890" s="20"/>
      <c r="G890" s="20"/>
      <c r="H890" s="20"/>
      <c r="I890" s="20"/>
      <c r="J890" s="20"/>
      <c r="K890" s="20"/>
      <c r="L890" s="20"/>
      <c r="M890" s="20"/>
      <c r="N890" s="22"/>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c r="CL890" s="20"/>
      <c r="CM890" s="20"/>
      <c r="CN890" s="20"/>
      <c r="CO890" s="20"/>
      <c r="CP890" s="20"/>
      <c r="CQ890" s="20"/>
      <c r="CR890" s="20"/>
      <c r="CS890" s="20"/>
      <c r="CT890" s="20"/>
      <c r="CU890" s="20"/>
      <c r="CV890" s="20"/>
      <c r="CW890" s="20"/>
      <c r="CX890" s="20"/>
      <c r="CY890" s="20"/>
      <c r="CZ890" s="20"/>
      <c r="DA890" s="20"/>
      <c r="DB890" s="20"/>
      <c r="DC890" s="20"/>
      <c r="DD890" s="20"/>
      <c r="DE890" s="20"/>
      <c r="DF890" s="20"/>
      <c r="DG890" s="20"/>
      <c r="DH890" s="20"/>
      <c r="DI890" s="20"/>
    </row>
    <row r="891">
      <c r="A891" s="20"/>
      <c r="B891" s="20"/>
      <c r="C891" s="20"/>
      <c r="D891" s="20"/>
      <c r="E891" s="20"/>
      <c r="F891" s="20"/>
      <c r="G891" s="20"/>
      <c r="H891" s="20"/>
      <c r="I891" s="20"/>
      <c r="J891" s="20"/>
      <c r="K891" s="20"/>
      <c r="L891" s="20"/>
      <c r="M891" s="20"/>
      <c r="N891" s="22"/>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c r="CL891" s="20"/>
      <c r="CM891" s="20"/>
      <c r="CN891" s="20"/>
      <c r="CO891" s="20"/>
      <c r="CP891" s="20"/>
      <c r="CQ891" s="20"/>
      <c r="CR891" s="20"/>
      <c r="CS891" s="20"/>
      <c r="CT891" s="20"/>
      <c r="CU891" s="20"/>
      <c r="CV891" s="20"/>
      <c r="CW891" s="20"/>
      <c r="CX891" s="20"/>
      <c r="CY891" s="20"/>
      <c r="CZ891" s="20"/>
      <c r="DA891" s="20"/>
      <c r="DB891" s="20"/>
      <c r="DC891" s="20"/>
      <c r="DD891" s="20"/>
      <c r="DE891" s="20"/>
      <c r="DF891" s="20"/>
      <c r="DG891" s="20"/>
      <c r="DH891" s="20"/>
      <c r="DI891" s="20"/>
    </row>
    <row r="892">
      <c r="A892" s="20"/>
      <c r="B892" s="20"/>
      <c r="C892" s="20"/>
      <c r="D892" s="20"/>
      <c r="E892" s="20"/>
      <c r="F892" s="20"/>
      <c r="G892" s="20"/>
      <c r="H892" s="20"/>
      <c r="I892" s="20"/>
      <c r="J892" s="20"/>
      <c r="K892" s="20"/>
      <c r="L892" s="20"/>
      <c r="M892" s="20"/>
      <c r="N892" s="22"/>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c r="CL892" s="20"/>
      <c r="CM892" s="20"/>
      <c r="CN892" s="20"/>
      <c r="CO892" s="20"/>
      <c r="CP892" s="20"/>
      <c r="CQ892" s="20"/>
      <c r="CR892" s="20"/>
      <c r="CS892" s="20"/>
      <c r="CT892" s="20"/>
      <c r="CU892" s="20"/>
      <c r="CV892" s="20"/>
      <c r="CW892" s="20"/>
      <c r="CX892" s="20"/>
      <c r="CY892" s="20"/>
      <c r="CZ892" s="20"/>
      <c r="DA892" s="20"/>
      <c r="DB892" s="20"/>
      <c r="DC892" s="20"/>
      <c r="DD892" s="20"/>
      <c r="DE892" s="20"/>
      <c r="DF892" s="20"/>
      <c r="DG892" s="20"/>
      <c r="DH892" s="20"/>
      <c r="DI892" s="20"/>
    </row>
    <row r="893">
      <c r="A893" s="20"/>
      <c r="B893" s="20"/>
      <c r="C893" s="20"/>
      <c r="D893" s="20"/>
      <c r="E893" s="20"/>
      <c r="F893" s="20"/>
      <c r="G893" s="20"/>
      <c r="H893" s="20"/>
      <c r="I893" s="20"/>
      <c r="J893" s="20"/>
      <c r="K893" s="20"/>
      <c r="L893" s="20"/>
      <c r="M893" s="20"/>
      <c r="N893" s="22"/>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c r="CL893" s="20"/>
      <c r="CM893" s="20"/>
      <c r="CN893" s="20"/>
      <c r="CO893" s="20"/>
      <c r="CP893" s="20"/>
      <c r="CQ893" s="20"/>
      <c r="CR893" s="20"/>
      <c r="CS893" s="20"/>
      <c r="CT893" s="20"/>
      <c r="CU893" s="20"/>
      <c r="CV893" s="20"/>
      <c r="CW893" s="20"/>
      <c r="CX893" s="20"/>
      <c r="CY893" s="20"/>
      <c r="CZ893" s="20"/>
      <c r="DA893" s="20"/>
      <c r="DB893" s="20"/>
      <c r="DC893" s="20"/>
      <c r="DD893" s="20"/>
      <c r="DE893" s="20"/>
      <c r="DF893" s="20"/>
      <c r="DG893" s="20"/>
      <c r="DH893" s="20"/>
      <c r="DI893" s="20"/>
    </row>
    <row r="894">
      <c r="A894" s="20"/>
      <c r="B894" s="20"/>
      <c r="C894" s="20"/>
      <c r="D894" s="20"/>
      <c r="E894" s="20"/>
      <c r="F894" s="20"/>
      <c r="G894" s="20"/>
      <c r="H894" s="20"/>
      <c r="I894" s="20"/>
      <c r="J894" s="20"/>
      <c r="K894" s="20"/>
      <c r="L894" s="20"/>
      <c r="M894" s="20"/>
      <c r="N894" s="22"/>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c r="CL894" s="20"/>
      <c r="CM894" s="20"/>
      <c r="CN894" s="20"/>
      <c r="CO894" s="20"/>
      <c r="CP894" s="20"/>
      <c r="CQ894" s="20"/>
      <c r="CR894" s="20"/>
      <c r="CS894" s="20"/>
      <c r="CT894" s="20"/>
      <c r="CU894" s="20"/>
      <c r="CV894" s="20"/>
      <c r="CW894" s="20"/>
      <c r="CX894" s="20"/>
      <c r="CY894" s="20"/>
      <c r="CZ894" s="20"/>
      <c r="DA894" s="20"/>
      <c r="DB894" s="20"/>
      <c r="DC894" s="20"/>
      <c r="DD894" s="20"/>
      <c r="DE894" s="20"/>
      <c r="DF894" s="20"/>
      <c r="DG894" s="20"/>
      <c r="DH894" s="20"/>
      <c r="DI894" s="20"/>
    </row>
    <row r="895">
      <c r="A895" s="20"/>
      <c r="B895" s="20"/>
      <c r="C895" s="20"/>
      <c r="D895" s="20"/>
      <c r="E895" s="20"/>
      <c r="F895" s="20"/>
      <c r="G895" s="20"/>
      <c r="H895" s="20"/>
      <c r="I895" s="20"/>
      <c r="J895" s="20"/>
      <c r="K895" s="20"/>
      <c r="L895" s="20"/>
      <c r="M895" s="20"/>
      <c r="N895" s="22"/>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c r="CL895" s="20"/>
      <c r="CM895" s="20"/>
      <c r="CN895" s="20"/>
      <c r="CO895" s="20"/>
      <c r="CP895" s="20"/>
      <c r="CQ895" s="20"/>
      <c r="CR895" s="20"/>
      <c r="CS895" s="20"/>
      <c r="CT895" s="20"/>
      <c r="CU895" s="20"/>
      <c r="CV895" s="20"/>
      <c r="CW895" s="20"/>
      <c r="CX895" s="20"/>
      <c r="CY895" s="20"/>
      <c r="CZ895" s="20"/>
      <c r="DA895" s="20"/>
      <c r="DB895" s="20"/>
      <c r="DC895" s="20"/>
      <c r="DD895" s="20"/>
      <c r="DE895" s="20"/>
      <c r="DF895" s="20"/>
      <c r="DG895" s="20"/>
      <c r="DH895" s="20"/>
      <c r="DI895" s="20"/>
    </row>
    <row r="896">
      <c r="A896" s="20"/>
      <c r="B896" s="20"/>
      <c r="C896" s="20"/>
      <c r="D896" s="20"/>
      <c r="E896" s="20"/>
      <c r="F896" s="20"/>
      <c r="G896" s="20"/>
      <c r="H896" s="20"/>
      <c r="I896" s="20"/>
      <c r="J896" s="20"/>
      <c r="K896" s="20"/>
      <c r="L896" s="20"/>
      <c r="M896" s="20"/>
      <c r="N896" s="22"/>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c r="CL896" s="20"/>
      <c r="CM896" s="20"/>
      <c r="CN896" s="20"/>
      <c r="CO896" s="20"/>
      <c r="CP896" s="20"/>
      <c r="CQ896" s="20"/>
      <c r="CR896" s="20"/>
      <c r="CS896" s="20"/>
      <c r="CT896" s="20"/>
      <c r="CU896" s="20"/>
      <c r="CV896" s="20"/>
      <c r="CW896" s="20"/>
      <c r="CX896" s="20"/>
      <c r="CY896" s="20"/>
      <c r="CZ896" s="20"/>
      <c r="DA896" s="20"/>
      <c r="DB896" s="20"/>
      <c r="DC896" s="20"/>
      <c r="DD896" s="20"/>
      <c r="DE896" s="20"/>
      <c r="DF896" s="20"/>
      <c r="DG896" s="20"/>
      <c r="DH896" s="20"/>
      <c r="DI896" s="20"/>
    </row>
    <row r="897">
      <c r="A897" s="20"/>
      <c r="B897" s="20"/>
      <c r="C897" s="20"/>
      <c r="D897" s="20"/>
      <c r="E897" s="20"/>
      <c r="F897" s="20"/>
      <c r="G897" s="20"/>
      <c r="H897" s="20"/>
      <c r="I897" s="20"/>
      <c r="J897" s="20"/>
      <c r="K897" s="20"/>
      <c r="L897" s="20"/>
      <c r="M897" s="20"/>
      <c r="N897" s="22"/>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c r="CL897" s="20"/>
      <c r="CM897" s="20"/>
      <c r="CN897" s="20"/>
      <c r="CO897" s="20"/>
      <c r="CP897" s="20"/>
      <c r="CQ897" s="20"/>
      <c r="CR897" s="20"/>
      <c r="CS897" s="20"/>
      <c r="CT897" s="20"/>
      <c r="CU897" s="20"/>
      <c r="CV897" s="20"/>
      <c r="CW897" s="20"/>
      <c r="CX897" s="20"/>
      <c r="CY897" s="20"/>
      <c r="CZ897" s="20"/>
      <c r="DA897" s="20"/>
      <c r="DB897" s="20"/>
      <c r="DC897" s="20"/>
      <c r="DD897" s="20"/>
      <c r="DE897" s="20"/>
      <c r="DF897" s="20"/>
      <c r="DG897" s="20"/>
      <c r="DH897" s="20"/>
      <c r="DI897" s="20"/>
    </row>
    <row r="898">
      <c r="A898" s="20"/>
      <c r="B898" s="20"/>
      <c r="C898" s="20"/>
      <c r="D898" s="20"/>
      <c r="E898" s="20"/>
      <c r="F898" s="20"/>
      <c r="G898" s="20"/>
      <c r="H898" s="20"/>
      <c r="I898" s="20"/>
      <c r="J898" s="20"/>
      <c r="K898" s="20"/>
      <c r="L898" s="20"/>
      <c r="M898" s="20"/>
      <c r="N898" s="22"/>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c r="CL898" s="20"/>
      <c r="CM898" s="20"/>
      <c r="CN898" s="20"/>
      <c r="CO898" s="20"/>
      <c r="CP898" s="20"/>
      <c r="CQ898" s="20"/>
      <c r="CR898" s="20"/>
      <c r="CS898" s="20"/>
      <c r="CT898" s="20"/>
      <c r="CU898" s="20"/>
      <c r="CV898" s="20"/>
      <c r="CW898" s="20"/>
      <c r="CX898" s="20"/>
      <c r="CY898" s="20"/>
      <c r="CZ898" s="20"/>
      <c r="DA898" s="20"/>
      <c r="DB898" s="20"/>
      <c r="DC898" s="20"/>
      <c r="DD898" s="20"/>
      <c r="DE898" s="20"/>
      <c r="DF898" s="20"/>
      <c r="DG898" s="20"/>
      <c r="DH898" s="20"/>
      <c r="DI898" s="20"/>
    </row>
    <row r="899">
      <c r="A899" s="20"/>
      <c r="B899" s="20"/>
      <c r="C899" s="21"/>
      <c r="D899" s="20"/>
      <c r="E899" s="20"/>
      <c r="F899" s="20"/>
      <c r="G899" s="20"/>
      <c r="H899" s="20"/>
      <c r="I899" s="20"/>
      <c r="J899" s="20"/>
      <c r="K899" s="20"/>
      <c r="L899" s="20"/>
      <c r="M899" s="20"/>
      <c r="N899" s="22"/>
      <c r="O899" s="20"/>
      <c r="P899" s="20"/>
      <c r="Q899" s="20"/>
      <c r="R899" s="20"/>
      <c r="S899" s="20"/>
      <c r="T899" s="20"/>
      <c r="U899" s="20"/>
      <c r="V899" s="20"/>
      <c r="W899" s="21"/>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c r="CL899" s="20"/>
      <c r="CM899" s="20"/>
      <c r="CN899" s="20"/>
      <c r="CO899" s="20"/>
      <c r="CP899" s="20"/>
      <c r="CQ899" s="20"/>
      <c r="CR899" s="20"/>
      <c r="CS899" s="20"/>
      <c r="CT899" s="20"/>
      <c r="CU899" s="20"/>
      <c r="CV899" s="20"/>
      <c r="CW899" s="20"/>
      <c r="CX899" s="20"/>
      <c r="CY899" s="20"/>
      <c r="CZ899" s="20"/>
      <c r="DA899" s="20"/>
      <c r="DB899" s="20"/>
      <c r="DC899" s="20"/>
      <c r="DD899" s="20"/>
      <c r="DE899" s="20"/>
      <c r="DF899" s="20"/>
      <c r="DG899" s="20"/>
      <c r="DH899" s="20"/>
      <c r="DI899" s="20"/>
    </row>
    <row r="900">
      <c r="A900" s="20"/>
      <c r="B900" s="20"/>
      <c r="C900" s="20"/>
      <c r="D900" s="20"/>
      <c r="E900" s="20"/>
      <c r="F900" s="20"/>
      <c r="G900" s="20"/>
      <c r="H900" s="20"/>
      <c r="I900" s="20"/>
      <c r="J900" s="20"/>
      <c r="K900" s="20"/>
      <c r="L900" s="20"/>
      <c r="M900" s="20"/>
      <c r="N900" s="22"/>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c r="CL900" s="20"/>
      <c r="CM900" s="20"/>
      <c r="CN900" s="20"/>
      <c r="CO900" s="20"/>
      <c r="CP900" s="20"/>
      <c r="CQ900" s="20"/>
      <c r="CR900" s="20"/>
      <c r="CS900" s="20"/>
      <c r="CT900" s="20"/>
      <c r="CU900" s="20"/>
      <c r="CV900" s="20"/>
      <c r="CW900" s="20"/>
      <c r="CX900" s="20"/>
      <c r="CY900" s="20"/>
      <c r="CZ900" s="20"/>
      <c r="DA900" s="20"/>
      <c r="DB900" s="20"/>
      <c r="DC900" s="20"/>
      <c r="DD900" s="20"/>
      <c r="DE900" s="20"/>
      <c r="DF900" s="20"/>
      <c r="DG900" s="20"/>
      <c r="DH900" s="20"/>
      <c r="DI900" s="20"/>
    </row>
    <row r="901">
      <c r="A901" s="20"/>
      <c r="B901" s="20"/>
      <c r="C901" s="20"/>
      <c r="D901" s="20"/>
      <c r="E901" s="20"/>
      <c r="F901" s="20"/>
      <c r="G901" s="20"/>
      <c r="H901" s="20"/>
      <c r="I901" s="20"/>
      <c r="J901" s="20"/>
      <c r="K901" s="20"/>
      <c r="L901" s="20"/>
      <c r="M901" s="20"/>
      <c r="N901" s="22"/>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c r="CL901" s="20"/>
      <c r="CM901" s="20"/>
      <c r="CN901" s="20"/>
      <c r="CO901" s="20"/>
      <c r="CP901" s="20"/>
      <c r="CQ901" s="20"/>
      <c r="CR901" s="20"/>
      <c r="CS901" s="20"/>
      <c r="CT901" s="20"/>
      <c r="CU901" s="20"/>
      <c r="CV901" s="20"/>
      <c r="CW901" s="20"/>
      <c r="CX901" s="20"/>
      <c r="CY901" s="20"/>
      <c r="CZ901" s="20"/>
      <c r="DA901" s="20"/>
      <c r="DB901" s="20"/>
      <c r="DC901" s="20"/>
      <c r="DD901" s="20"/>
      <c r="DE901" s="20"/>
      <c r="DF901" s="20"/>
      <c r="DG901" s="20"/>
      <c r="DH901" s="20"/>
      <c r="DI901" s="20"/>
    </row>
    <row r="902">
      <c r="A902" s="20"/>
      <c r="B902" s="20"/>
      <c r="C902" s="20"/>
      <c r="D902" s="20"/>
      <c r="E902" s="20"/>
      <c r="F902" s="20"/>
      <c r="G902" s="20"/>
      <c r="H902" s="20"/>
      <c r="I902" s="20"/>
      <c r="J902" s="20"/>
      <c r="K902" s="20"/>
      <c r="L902" s="20"/>
      <c r="M902" s="20"/>
      <c r="N902" s="22"/>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c r="CL902" s="20"/>
      <c r="CM902" s="20"/>
      <c r="CN902" s="20"/>
      <c r="CO902" s="20"/>
      <c r="CP902" s="20"/>
      <c r="CQ902" s="20"/>
      <c r="CR902" s="20"/>
      <c r="CS902" s="20"/>
      <c r="CT902" s="20"/>
      <c r="CU902" s="20"/>
      <c r="CV902" s="20"/>
      <c r="CW902" s="20"/>
      <c r="CX902" s="20"/>
      <c r="CY902" s="20"/>
      <c r="CZ902" s="20"/>
      <c r="DA902" s="20"/>
      <c r="DB902" s="20"/>
      <c r="DC902" s="20"/>
      <c r="DD902" s="20"/>
      <c r="DE902" s="20"/>
      <c r="DF902" s="20"/>
      <c r="DG902" s="20"/>
      <c r="DH902" s="20"/>
      <c r="DI902" s="20"/>
    </row>
    <row r="903">
      <c r="A903" s="20"/>
      <c r="B903" s="20"/>
      <c r="C903" s="20"/>
      <c r="D903" s="20"/>
      <c r="E903" s="20"/>
      <c r="F903" s="20"/>
      <c r="G903" s="20"/>
      <c r="H903" s="20"/>
      <c r="I903" s="20"/>
      <c r="J903" s="20"/>
      <c r="K903" s="20"/>
      <c r="L903" s="20"/>
      <c r="M903" s="20"/>
      <c r="N903" s="22"/>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c r="CL903" s="20"/>
      <c r="CM903" s="20"/>
      <c r="CN903" s="20"/>
      <c r="CO903" s="20"/>
      <c r="CP903" s="20"/>
      <c r="CQ903" s="20"/>
      <c r="CR903" s="20"/>
      <c r="CS903" s="20"/>
      <c r="CT903" s="20"/>
      <c r="CU903" s="20"/>
      <c r="CV903" s="20"/>
      <c r="CW903" s="20"/>
      <c r="CX903" s="20"/>
      <c r="CY903" s="20"/>
      <c r="CZ903" s="20"/>
      <c r="DA903" s="20"/>
      <c r="DB903" s="20"/>
      <c r="DC903" s="20"/>
      <c r="DD903" s="20"/>
      <c r="DE903" s="20"/>
      <c r="DF903" s="20"/>
      <c r="DG903" s="20"/>
      <c r="DH903" s="20"/>
      <c r="DI903" s="20"/>
    </row>
    <row r="904">
      <c r="A904" s="20"/>
      <c r="B904" s="20"/>
      <c r="C904" s="20"/>
      <c r="D904" s="20"/>
      <c r="E904" s="20"/>
      <c r="F904" s="20"/>
      <c r="G904" s="20"/>
      <c r="H904" s="20"/>
      <c r="I904" s="20"/>
      <c r="J904" s="20"/>
      <c r="K904" s="20"/>
      <c r="L904" s="20"/>
      <c r="M904" s="20"/>
      <c r="N904" s="22"/>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c r="CL904" s="20"/>
      <c r="CM904" s="20"/>
      <c r="CN904" s="20"/>
      <c r="CO904" s="20"/>
      <c r="CP904" s="20"/>
      <c r="CQ904" s="20"/>
      <c r="CR904" s="20"/>
      <c r="CS904" s="20"/>
      <c r="CT904" s="20"/>
      <c r="CU904" s="20"/>
      <c r="CV904" s="20"/>
      <c r="CW904" s="20"/>
      <c r="CX904" s="20"/>
      <c r="CY904" s="20"/>
      <c r="CZ904" s="20"/>
      <c r="DA904" s="20"/>
      <c r="DB904" s="20"/>
      <c r="DC904" s="20"/>
      <c r="DD904" s="20"/>
      <c r="DE904" s="20"/>
      <c r="DF904" s="20"/>
      <c r="DG904" s="20"/>
      <c r="DH904" s="20"/>
      <c r="DI904" s="20"/>
    </row>
    <row r="905">
      <c r="A905" s="20"/>
      <c r="B905" s="20"/>
      <c r="C905" s="20"/>
      <c r="D905" s="20"/>
      <c r="E905" s="20"/>
      <c r="F905" s="20"/>
      <c r="G905" s="20"/>
      <c r="H905" s="20"/>
      <c r="I905" s="20"/>
      <c r="J905" s="20"/>
      <c r="K905" s="20"/>
      <c r="L905" s="20"/>
      <c r="M905" s="20"/>
      <c r="N905" s="22"/>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c r="CL905" s="20"/>
      <c r="CM905" s="20"/>
      <c r="CN905" s="20"/>
      <c r="CO905" s="20"/>
      <c r="CP905" s="20"/>
      <c r="CQ905" s="20"/>
      <c r="CR905" s="20"/>
      <c r="CS905" s="20"/>
      <c r="CT905" s="20"/>
      <c r="CU905" s="20"/>
      <c r="CV905" s="20"/>
      <c r="CW905" s="20"/>
      <c r="CX905" s="20"/>
      <c r="CY905" s="20"/>
      <c r="CZ905" s="20"/>
      <c r="DA905" s="20"/>
      <c r="DB905" s="20"/>
      <c r="DC905" s="20"/>
      <c r="DD905" s="20"/>
      <c r="DE905" s="20"/>
      <c r="DF905" s="20"/>
      <c r="DG905" s="20"/>
      <c r="DH905" s="20"/>
      <c r="DI905" s="20"/>
    </row>
    <row r="906">
      <c r="A906" s="20"/>
      <c r="B906" s="20"/>
      <c r="C906" s="20"/>
      <c r="D906" s="20"/>
      <c r="E906" s="20"/>
      <c r="F906" s="20"/>
      <c r="G906" s="20"/>
      <c r="H906" s="20"/>
      <c r="I906" s="20"/>
      <c r="J906" s="20"/>
      <c r="K906" s="20"/>
      <c r="L906" s="20"/>
      <c r="M906" s="20"/>
      <c r="N906" s="22"/>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c r="CL906" s="20"/>
      <c r="CM906" s="20"/>
      <c r="CN906" s="20"/>
      <c r="CO906" s="20"/>
      <c r="CP906" s="20"/>
      <c r="CQ906" s="20"/>
      <c r="CR906" s="20"/>
      <c r="CS906" s="20"/>
      <c r="CT906" s="20"/>
      <c r="CU906" s="20"/>
      <c r="CV906" s="20"/>
      <c r="CW906" s="20"/>
      <c r="CX906" s="20"/>
      <c r="CY906" s="20"/>
      <c r="CZ906" s="20"/>
      <c r="DA906" s="20"/>
      <c r="DB906" s="20"/>
      <c r="DC906" s="20"/>
      <c r="DD906" s="20"/>
      <c r="DE906" s="20"/>
      <c r="DF906" s="20"/>
      <c r="DG906" s="20"/>
      <c r="DH906" s="20"/>
      <c r="DI906" s="20"/>
    </row>
    <row r="907">
      <c r="A907" s="20"/>
      <c r="B907" s="20"/>
      <c r="C907" s="20"/>
      <c r="D907" s="20"/>
      <c r="E907" s="20"/>
      <c r="F907" s="20"/>
      <c r="G907" s="20"/>
      <c r="H907" s="20"/>
      <c r="I907" s="20"/>
      <c r="J907" s="20"/>
      <c r="K907" s="20"/>
      <c r="L907" s="20"/>
      <c r="M907" s="20"/>
      <c r="N907" s="22"/>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c r="CL907" s="20"/>
      <c r="CM907" s="20"/>
      <c r="CN907" s="20"/>
      <c r="CO907" s="20"/>
      <c r="CP907" s="20"/>
      <c r="CQ907" s="20"/>
      <c r="CR907" s="20"/>
      <c r="CS907" s="20"/>
      <c r="CT907" s="20"/>
      <c r="CU907" s="20"/>
      <c r="CV907" s="20"/>
      <c r="CW907" s="20"/>
      <c r="CX907" s="20"/>
      <c r="CY907" s="20"/>
      <c r="CZ907" s="20"/>
      <c r="DA907" s="20"/>
      <c r="DB907" s="20"/>
      <c r="DC907" s="20"/>
      <c r="DD907" s="20"/>
      <c r="DE907" s="20"/>
      <c r="DF907" s="20"/>
      <c r="DG907" s="20"/>
      <c r="DH907" s="20"/>
      <c r="DI907" s="20"/>
    </row>
    <row r="908">
      <c r="A908" s="20"/>
      <c r="B908" s="20"/>
      <c r="C908" s="20"/>
      <c r="D908" s="20"/>
      <c r="E908" s="20"/>
      <c r="F908" s="20"/>
      <c r="G908" s="20"/>
      <c r="H908" s="20"/>
      <c r="I908" s="20"/>
      <c r="J908" s="20"/>
      <c r="K908" s="20"/>
      <c r="L908" s="20"/>
      <c r="M908" s="20"/>
      <c r="N908" s="22"/>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c r="CL908" s="20"/>
      <c r="CM908" s="20"/>
      <c r="CN908" s="20"/>
      <c r="CO908" s="20"/>
      <c r="CP908" s="20"/>
      <c r="CQ908" s="20"/>
      <c r="CR908" s="20"/>
      <c r="CS908" s="20"/>
      <c r="CT908" s="20"/>
      <c r="CU908" s="20"/>
      <c r="CV908" s="20"/>
      <c r="CW908" s="20"/>
      <c r="CX908" s="20"/>
      <c r="CY908" s="20"/>
      <c r="CZ908" s="20"/>
      <c r="DA908" s="20"/>
      <c r="DB908" s="20"/>
      <c r="DC908" s="20"/>
      <c r="DD908" s="20"/>
      <c r="DE908" s="20"/>
      <c r="DF908" s="20"/>
      <c r="DG908" s="20"/>
      <c r="DH908" s="20"/>
      <c r="DI908" s="20"/>
    </row>
    <row r="909">
      <c r="A909" s="20"/>
      <c r="B909" s="20"/>
      <c r="C909" s="20"/>
      <c r="D909" s="20"/>
      <c r="E909" s="20"/>
      <c r="F909" s="20"/>
      <c r="G909" s="20"/>
      <c r="H909" s="20"/>
      <c r="I909" s="20"/>
      <c r="J909" s="20"/>
      <c r="K909" s="20"/>
      <c r="L909" s="20"/>
      <c r="M909" s="20"/>
      <c r="N909" s="22"/>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c r="CL909" s="20"/>
      <c r="CM909" s="20"/>
      <c r="CN909" s="20"/>
      <c r="CO909" s="20"/>
      <c r="CP909" s="20"/>
      <c r="CQ909" s="20"/>
      <c r="CR909" s="20"/>
      <c r="CS909" s="20"/>
      <c r="CT909" s="20"/>
      <c r="CU909" s="20"/>
      <c r="CV909" s="20"/>
      <c r="CW909" s="20"/>
      <c r="CX909" s="20"/>
      <c r="CY909" s="20"/>
      <c r="CZ909" s="20"/>
      <c r="DA909" s="20"/>
      <c r="DB909" s="20"/>
      <c r="DC909" s="20"/>
      <c r="DD909" s="20"/>
      <c r="DE909" s="20"/>
      <c r="DF909" s="20"/>
      <c r="DG909" s="20"/>
      <c r="DH909" s="20"/>
      <c r="DI909" s="20"/>
    </row>
    <row r="910">
      <c r="A910" s="20"/>
      <c r="B910" s="20"/>
      <c r="C910" s="20"/>
      <c r="D910" s="20"/>
      <c r="E910" s="20"/>
      <c r="F910" s="20"/>
      <c r="G910" s="20"/>
      <c r="H910" s="20"/>
      <c r="I910" s="20"/>
      <c r="J910" s="20"/>
      <c r="K910" s="20"/>
      <c r="L910" s="20"/>
      <c r="M910" s="20"/>
      <c r="N910" s="22"/>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c r="CL910" s="20"/>
      <c r="CM910" s="20"/>
      <c r="CN910" s="20"/>
      <c r="CO910" s="20"/>
      <c r="CP910" s="20"/>
      <c r="CQ910" s="20"/>
      <c r="CR910" s="20"/>
      <c r="CS910" s="20"/>
      <c r="CT910" s="20"/>
      <c r="CU910" s="20"/>
      <c r="CV910" s="20"/>
      <c r="CW910" s="20"/>
      <c r="CX910" s="20"/>
      <c r="CY910" s="20"/>
      <c r="CZ910" s="20"/>
      <c r="DA910" s="20"/>
      <c r="DB910" s="20"/>
      <c r="DC910" s="20"/>
      <c r="DD910" s="20"/>
      <c r="DE910" s="20"/>
      <c r="DF910" s="20"/>
      <c r="DG910" s="20"/>
      <c r="DH910" s="20"/>
      <c r="DI910" s="20"/>
    </row>
    <row r="911">
      <c r="A911" s="20"/>
      <c r="B911" s="20"/>
      <c r="C911" s="20"/>
      <c r="D911" s="20"/>
      <c r="E911" s="20"/>
      <c r="F911" s="20"/>
      <c r="G911" s="20"/>
      <c r="H911" s="20"/>
      <c r="I911" s="20"/>
      <c r="J911" s="20"/>
      <c r="K911" s="20"/>
      <c r="L911" s="20"/>
      <c r="M911" s="20"/>
      <c r="N911" s="22"/>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c r="CL911" s="20"/>
      <c r="CM911" s="20"/>
      <c r="CN911" s="20"/>
      <c r="CO911" s="20"/>
      <c r="CP911" s="20"/>
      <c r="CQ911" s="20"/>
      <c r="CR911" s="20"/>
      <c r="CS911" s="20"/>
      <c r="CT911" s="20"/>
      <c r="CU911" s="20"/>
      <c r="CV911" s="20"/>
      <c r="CW911" s="20"/>
      <c r="CX911" s="20"/>
      <c r="CY911" s="20"/>
      <c r="CZ911" s="20"/>
      <c r="DA911" s="20"/>
      <c r="DB911" s="20"/>
      <c r="DC911" s="20"/>
      <c r="DD911" s="20"/>
      <c r="DE911" s="20"/>
      <c r="DF911" s="20"/>
      <c r="DG911" s="20"/>
      <c r="DH911" s="20"/>
      <c r="DI911" s="20"/>
    </row>
    <row r="912">
      <c r="A912" s="20"/>
      <c r="B912" s="20"/>
      <c r="C912" s="20"/>
      <c r="D912" s="20"/>
      <c r="E912" s="20"/>
      <c r="F912" s="20"/>
      <c r="G912" s="20"/>
      <c r="H912" s="20"/>
      <c r="I912" s="20"/>
      <c r="J912" s="20"/>
      <c r="K912" s="20"/>
      <c r="L912" s="20"/>
      <c r="M912" s="20"/>
      <c r="N912" s="22"/>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c r="CL912" s="20"/>
      <c r="CM912" s="20"/>
      <c r="CN912" s="20"/>
      <c r="CO912" s="20"/>
      <c r="CP912" s="20"/>
      <c r="CQ912" s="20"/>
      <c r="CR912" s="20"/>
      <c r="CS912" s="20"/>
      <c r="CT912" s="20"/>
      <c r="CU912" s="20"/>
      <c r="CV912" s="20"/>
      <c r="CW912" s="20"/>
      <c r="CX912" s="20"/>
      <c r="CY912" s="20"/>
      <c r="CZ912" s="20"/>
      <c r="DA912" s="20"/>
      <c r="DB912" s="20"/>
      <c r="DC912" s="20"/>
      <c r="DD912" s="20"/>
      <c r="DE912" s="20"/>
      <c r="DF912" s="20"/>
      <c r="DG912" s="20"/>
      <c r="DH912" s="20"/>
      <c r="DI912" s="20"/>
    </row>
    <row r="913">
      <c r="A913" s="20"/>
      <c r="B913" s="20"/>
      <c r="C913" s="20"/>
      <c r="D913" s="20"/>
      <c r="E913" s="20"/>
      <c r="F913" s="20"/>
      <c r="G913" s="20"/>
      <c r="H913" s="20"/>
      <c r="I913" s="20"/>
      <c r="J913" s="20"/>
      <c r="K913" s="20"/>
      <c r="L913" s="20"/>
      <c r="M913" s="20"/>
      <c r="N913" s="22"/>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c r="DB913" s="20"/>
      <c r="DC913" s="20"/>
      <c r="DD913" s="20"/>
      <c r="DE913" s="20"/>
      <c r="DF913" s="20"/>
      <c r="DG913" s="20"/>
      <c r="DH913" s="20"/>
      <c r="DI913" s="20"/>
    </row>
    <row r="914">
      <c r="A914" s="20"/>
      <c r="B914" s="20"/>
      <c r="C914" s="20"/>
      <c r="D914" s="20"/>
      <c r="E914" s="20"/>
      <c r="F914" s="20"/>
      <c r="G914" s="20"/>
      <c r="H914" s="20"/>
      <c r="I914" s="20"/>
      <c r="J914" s="20"/>
      <c r="K914" s="20"/>
      <c r="L914" s="20"/>
      <c r="M914" s="20"/>
      <c r="N914" s="22"/>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c r="CL914" s="20"/>
      <c r="CM914" s="20"/>
      <c r="CN914" s="20"/>
      <c r="CO914" s="20"/>
      <c r="CP914" s="20"/>
      <c r="CQ914" s="20"/>
      <c r="CR914" s="20"/>
      <c r="CS914" s="20"/>
      <c r="CT914" s="20"/>
      <c r="CU914" s="20"/>
      <c r="CV914" s="20"/>
      <c r="CW914" s="20"/>
      <c r="CX914" s="20"/>
      <c r="CY914" s="20"/>
      <c r="CZ914" s="20"/>
      <c r="DA914" s="20"/>
      <c r="DB914" s="20"/>
      <c r="DC914" s="20"/>
      <c r="DD914" s="20"/>
      <c r="DE914" s="20"/>
      <c r="DF914" s="20"/>
      <c r="DG914" s="20"/>
      <c r="DH914" s="20"/>
      <c r="DI914" s="20"/>
    </row>
    <row r="915">
      <c r="A915" s="20"/>
      <c r="B915" s="20"/>
      <c r="C915" s="20"/>
      <c r="D915" s="20"/>
      <c r="E915" s="20"/>
      <c r="F915" s="20"/>
      <c r="G915" s="20"/>
      <c r="H915" s="20"/>
      <c r="I915" s="20"/>
      <c r="J915" s="20"/>
      <c r="K915" s="20"/>
      <c r="L915" s="20"/>
      <c r="M915" s="20"/>
      <c r="N915" s="22"/>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c r="CL915" s="20"/>
      <c r="CM915" s="20"/>
      <c r="CN915" s="20"/>
      <c r="CO915" s="20"/>
      <c r="CP915" s="20"/>
      <c r="CQ915" s="20"/>
      <c r="CR915" s="20"/>
      <c r="CS915" s="20"/>
      <c r="CT915" s="20"/>
      <c r="CU915" s="20"/>
      <c r="CV915" s="20"/>
      <c r="CW915" s="20"/>
      <c r="CX915" s="20"/>
      <c r="CY915" s="20"/>
      <c r="CZ915" s="20"/>
      <c r="DA915" s="20"/>
      <c r="DB915" s="20"/>
      <c r="DC915" s="20"/>
      <c r="DD915" s="20"/>
      <c r="DE915" s="20"/>
      <c r="DF915" s="20"/>
      <c r="DG915" s="20"/>
      <c r="DH915" s="20"/>
      <c r="DI915" s="20"/>
    </row>
    <row r="916">
      <c r="A916" s="20"/>
      <c r="B916" s="20"/>
      <c r="C916" s="20"/>
      <c r="D916" s="20"/>
      <c r="E916" s="20"/>
      <c r="F916" s="20"/>
      <c r="G916" s="20"/>
      <c r="H916" s="20"/>
      <c r="I916" s="20"/>
      <c r="J916" s="20"/>
      <c r="K916" s="20"/>
      <c r="L916" s="20"/>
      <c r="M916" s="20"/>
      <c r="N916" s="22"/>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c r="DB916" s="20"/>
      <c r="DC916" s="20"/>
      <c r="DD916" s="20"/>
      <c r="DE916" s="20"/>
      <c r="DF916" s="20"/>
      <c r="DG916" s="20"/>
      <c r="DH916" s="20"/>
      <c r="DI916" s="20"/>
    </row>
    <row r="917">
      <c r="A917" s="20"/>
      <c r="B917" s="20"/>
      <c r="C917" s="20"/>
      <c r="D917" s="20"/>
      <c r="E917" s="20"/>
      <c r="F917" s="20"/>
      <c r="G917" s="20"/>
      <c r="H917" s="20"/>
      <c r="I917" s="20"/>
      <c r="J917" s="20"/>
      <c r="K917" s="20"/>
      <c r="L917" s="20"/>
      <c r="M917" s="20"/>
      <c r="N917" s="22"/>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c r="DB917" s="20"/>
      <c r="DC917" s="20"/>
      <c r="DD917" s="20"/>
      <c r="DE917" s="20"/>
      <c r="DF917" s="20"/>
      <c r="DG917" s="20"/>
      <c r="DH917" s="20"/>
      <c r="DI917" s="20"/>
    </row>
    <row r="918">
      <c r="A918" s="20"/>
      <c r="B918" s="20"/>
      <c r="C918" s="20"/>
      <c r="D918" s="20"/>
      <c r="E918" s="20"/>
      <c r="F918" s="20"/>
      <c r="G918" s="20"/>
      <c r="H918" s="20"/>
      <c r="I918" s="20"/>
      <c r="J918" s="20"/>
      <c r="K918" s="20"/>
      <c r="L918" s="20"/>
      <c r="M918" s="20"/>
      <c r="N918" s="22"/>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c r="DB918" s="20"/>
      <c r="DC918" s="20"/>
      <c r="DD918" s="20"/>
      <c r="DE918" s="20"/>
      <c r="DF918" s="20"/>
      <c r="DG918" s="20"/>
      <c r="DH918" s="20"/>
      <c r="DI918" s="20"/>
    </row>
    <row r="919">
      <c r="A919" s="20"/>
      <c r="B919" s="20"/>
      <c r="C919" s="20"/>
      <c r="D919" s="20"/>
      <c r="E919" s="20"/>
      <c r="F919" s="20"/>
      <c r="G919" s="20"/>
      <c r="H919" s="20"/>
      <c r="I919" s="20"/>
      <c r="J919" s="20"/>
      <c r="K919" s="20"/>
      <c r="L919" s="20"/>
      <c r="M919" s="20"/>
      <c r="N919" s="22"/>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c r="DB919" s="20"/>
      <c r="DC919" s="20"/>
      <c r="DD919" s="20"/>
      <c r="DE919" s="20"/>
      <c r="DF919" s="20"/>
      <c r="DG919" s="20"/>
      <c r="DH919" s="20"/>
      <c r="DI919" s="20"/>
    </row>
    <row r="920">
      <c r="A920" s="20"/>
      <c r="B920" s="20"/>
      <c r="C920" s="20"/>
      <c r="D920" s="20"/>
      <c r="E920" s="20"/>
      <c r="F920" s="20"/>
      <c r="G920" s="20"/>
      <c r="H920" s="20"/>
      <c r="I920" s="20"/>
      <c r="J920" s="20"/>
      <c r="K920" s="20"/>
      <c r="L920" s="20"/>
      <c r="M920" s="20"/>
      <c r="N920" s="22"/>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c r="DB920" s="20"/>
      <c r="DC920" s="20"/>
      <c r="DD920" s="20"/>
      <c r="DE920" s="20"/>
      <c r="DF920" s="20"/>
      <c r="DG920" s="20"/>
      <c r="DH920" s="20"/>
      <c r="DI920" s="20"/>
    </row>
    <row r="921">
      <c r="A921" s="20"/>
      <c r="B921" s="20"/>
      <c r="C921" s="20"/>
      <c r="D921" s="20"/>
      <c r="E921" s="20"/>
      <c r="F921" s="20"/>
      <c r="G921" s="20"/>
      <c r="H921" s="20"/>
      <c r="I921" s="20"/>
      <c r="J921" s="20"/>
      <c r="K921" s="20"/>
      <c r="L921" s="20"/>
      <c r="M921" s="20"/>
      <c r="N921" s="22"/>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c r="DB921" s="20"/>
      <c r="DC921" s="20"/>
      <c r="DD921" s="20"/>
      <c r="DE921" s="20"/>
      <c r="DF921" s="20"/>
      <c r="DG921" s="20"/>
      <c r="DH921" s="20"/>
      <c r="DI921" s="20"/>
    </row>
    <row r="922">
      <c r="A922" s="20"/>
      <c r="B922" s="20"/>
      <c r="C922" s="20"/>
      <c r="D922" s="20"/>
      <c r="E922" s="20"/>
      <c r="F922" s="20"/>
      <c r="G922" s="20"/>
      <c r="H922" s="20"/>
      <c r="I922" s="20"/>
      <c r="J922" s="20"/>
      <c r="K922" s="20"/>
      <c r="L922" s="20"/>
      <c r="M922" s="20"/>
      <c r="N922" s="22"/>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c r="CL922" s="20"/>
      <c r="CM922" s="20"/>
      <c r="CN922" s="20"/>
      <c r="CO922" s="20"/>
      <c r="CP922" s="20"/>
      <c r="CQ922" s="20"/>
      <c r="CR922" s="20"/>
      <c r="CS922" s="20"/>
      <c r="CT922" s="20"/>
      <c r="CU922" s="20"/>
      <c r="CV922" s="20"/>
      <c r="CW922" s="20"/>
      <c r="CX922" s="20"/>
      <c r="CY922" s="20"/>
      <c r="CZ922" s="20"/>
      <c r="DA922" s="20"/>
      <c r="DB922" s="20"/>
      <c r="DC922" s="20"/>
      <c r="DD922" s="20"/>
      <c r="DE922" s="20"/>
      <c r="DF922" s="20"/>
      <c r="DG922" s="20"/>
      <c r="DH922" s="20"/>
      <c r="DI922" s="20"/>
    </row>
    <row r="923">
      <c r="A923" s="20"/>
      <c r="B923" s="20"/>
      <c r="C923" s="20"/>
      <c r="D923" s="20"/>
      <c r="E923" s="20"/>
      <c r="F923" s="20"/>
      <c r="G923" s="20"/>
      <c r="H923" s="20"/>
      <c r="I923" s="20"/>
      <c r="J923" s="20"/>
      <c r="K923" s="20"/>
      <c r="L923" s="20"/>
      <c r="M923" s="20"/>
      <c r="N923" s="22"/>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c r="CL923" s="20"/>
      <c r="CM923" s="20"/>
      <c r="CN923" s="20"/>
      <c r="CO923" s="20"/>
      <c r="CP923" s="20"/>
      <c r="CQ923" s="20"/>
      <c r="CR923" s="20"/>
      <c r="CS923" s="20"/>
      <c r="CT923" s="20"/>
      <c r="CU923" s="20"/>
      <c r="CV923" s="20"/>
      <c r="CW923" s="20"/>
      <c r="CX923" s="20"/>
      <c r="CY923" s="20"/>
      <c r="CZ923" s="20"/>
      <c r="DA923" s="20"/>
      <c r="DB923" s="20"/>
      <c r="DC923" s="20"/>
      <c r="DD923" s="20"/>
      <c r="DE923" s="20"/>
      <c r="DF923" s="20"/>
      <c r="DG923" s="20"/>
      <c r="DH923" s="20"/>
      <c r="DI923" s="20"/>
    </row>
    <row r="924">
      <c r="A924" s="20"/>
      <c r="B924" s="20"/>
      <c r="C924" s="20"/>
      <c r="D924" s="20"/>
      <c r="E924" s="20"/>
      <c r="F924" s="20"/>
      <c r="G924" s="20"/>
      <c r="H924" s="20"/>
      <c r="I924" s="20"/>
      <c r="J924" s="20"/>
      <c r="K924" s="20"/>
      <c r="L924" s="20"/>
      <c r="M924" s="20"/>
      <c r="N924" s="22"/>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c r="CL924" s="20"/>
      <c r="CM924" s="20"/>
      <c r="CN924" s="20"/>
      <c r="CO924" s="20"/>
      <c r="CP924" s="20"/>
      <c r="CQ924" s="20"/>
      <c r="CR924" s="20"/>
      <c r="CS924" s="20"/>
      <c r="CT924" s="20"/>
      <c r="CU924" s="20"/>
      <c r="CV924" s="20"/>
      <c r="CW924" s="20"/>
      <c r="CX924" s="20"/>
      <c r="CY924" s="20"/>
      <c r="CZ924" s="20"/>
      <c r="DA924" s="20"/>
      <c r="DB924" s="20"/>
      <c r="DC924" s="20"/>
      <c r="DD924" s="20"/>
      <c r="DE924" s="20"/>
      <c r="DF924" s="20"/>
      <c r="DG924" s="20"/>
      <c r="DH924" s="20"/>
      <c r="DI924" s="20"/>
    </row>
    <row r="925">
      <c r="A925" s="20"/>
      <c r="B925" s="20"/>
      <c r="C925" s="20"/>
      <c r="D925" s="20"/>
      <c r="E925" s="20"/>
      <c r="F925" s="20"/>
      <c r="G925" s="20"/>
      <c r="H925" s="20"/>
      <c r="I925" s="20"/>
      <c r="J925" s="20"/>
      <c r="K925" s="20"/>
      <c r="L925" s="20"/>
      <c r="M925" s="20"/>
      <c r="N925" s="22"/>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c r="CL925" s="20"/>
      <c r="CM925" s="20"/>
      <c r="CN925" s="20"/>
      <c r="CO925" s="20"/>
      <c r="CP925" s="20"/>
      <c r="CQ925" s="20"/>
      <c r="CR925" s="20"/>
      <c r="CS925" s="20"/>
      <c r="CT925" s="20"/>
      <c r="CU925" s="20"/>
      <c r="CV925" s="20"/>
      <c r="CW925" s="20"/>
      <c r="CX925" s="20"/>
      <c r="CY925" s="20"/>
      <c r="CZ925" s="20"/>
      <c r="DA925" s="20"/>
      <c r="DB925" s="20"/>
      <c r="DC925" s="20"/>
      <c r="DD925" s="20"/>
      <c r="DE925" s="20"/>
      <c r="DF925" s="20"/>
      <c r="DG925" s="20"/>
      <c r="DH925" s="20"/>
      <c r="DI925" s="20"/>
    </row>
    <row r="926">
      <c r="A926" s="20"/>
      <c r="B926" s="20"/>
      <c r="C926" s="20"/>
      <c r="D926" s="20"/>
      <c r="E926" s="20"/>
      <c r="F926" s="20"/>
      <c r="G926" s="20"/>
      <c r="H926" s="20"/>
      <c r="I926" s="20"/>
      <c r="J926" s="20"/>
      <c r="K926" s="20"/>
      <c r="L926" s="20"/>
      <c r="M926" s="20"/>
      <c r="N926" s="22"/>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c r="CL926" s="20"/>
      <c r="CM926" s="20"/>
      <c r="CN926" s="20"/>
      <c r="CO926" s="20"/>
      <c r="CP926" s="20"/>
      <c r="CQ926" s="20"/>
      <c r="CR926" s="20"/>
      <c r="CS926" s="20"/>
      <c r="CT926" s="20"/>
      <c r="CU926" s="20"/>
      <c r="CV926" s="20"/>
      <c r="CW926" s="20"/>
      <c r="CX926" s="20"/>
      <c r="CY926" s="20"/>
      <c r="CZ926" s="20"/>
      <c r="DA926" s="20"/>
      <c r="DB926" s="20"/>
      <c r="DC926" s="20"/>
      <c r="DD926" s="20"/>
      <c r="DE926" s="20"/>
      <c r="DF926" s="20"/>
      <c r="DG926" s="20"/>
      <c r="DH926" s="20"/>
      <c r="DI926" s="20"/>
    </row>
    <row r="927">
      <c r="A927" s="20"/>
      <c r="B927" s="20"/>
      <c r="C927" s="20"/>
      <c r="D927" s="20"/>
      <c r="E927" s="20"/>
      <c r="F927" s="20"/>
      <c r="G927" s="20"/>
      <c r="H927" s="20"/>
      <c r="I927" s="20"/>
      <c r="J927" s="20"/>
      <c r="K927" s="20"/>
      <c r="L927" s="20"/>
      <c r="M927" s="20"/>
      <c r="N927" s="22"/>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c r="CL927" s="20"/>
      <c r="CM927" s="20"/>
      <c r="CN927" s="20"/>
      <c r="CO927" s="20"/>
      <c r="CP927" s="20"/>
      <c r="CQ927" s="20"/>
      <c r="CR927" s="20"/>
      <c r="CS927" s="20"/>
      <c r="CT927" s="20"/>
      <c r="CU927" s="20"/>
      <c r="CV927" s="20"/>
      <c r="CW927" s="20"/>
      <c r="CX927" s="20"/>
      <c r="CY927" s="20"/>
      <c r="CZ927" s="20"/>
      <c r="DA927" s="20"/>
      <c r="DB927" s="20"/>
      <c r="DC927" s="20"/>
      <c r="DD927" s="20"/>
      <c r="DE927" s="20"/>
      <c r="DF927" s="20"/>
      <c r="DG927" s="20"/>
      <c r="DH927" s="20"/>
      <c r="DI927" s="20"/>
    </row>
    <row r="928">
      <c r="A928" s="20"/>
      <c r="B928" s="20"/>
      <c r="C928" s="20"/>
      <c r="D928" s="20"/>
      <c r="E928" s="20"/>
      <c r="F928" s="20"/>
      <c r="G928" s="20"/>
      <c r="H928" s="20"/>
      <c r="I928" s="20"/>
      <c r="J928" s="20"/>
      <c r="K928" s="20"/>
      <c r="L928" s="20"/>
      <c r="M928" s="20"/>
      <c r="N928" s="22"/>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c r="CL928" s="20"/>
      <c r="CM928" s="20"/>
      <c r="CN928" s="20"/>
      <c r="CO928" s="20"/>
      <c r="CP928" s="20"/>
      <c r="CQ928" s="20"/>
      <c r="CR928" s="20"/>
      <c r="CS928" s="20"/>
      <c r="CT928" s="20"/>
      <c r="CU928" s="20"/>
      <c r="CV928" s="20"/>
      <c r="CW928" s="20"/>
      <c r="CX928" s="20"/>
      <c r="CY928" s="20"/>
      <c r="CZ928" s="20"/>
      <c r="DA928" s="20"/>
      <c r="DB928" s="20"/>
      <c r="DC928" s="20"/>
      <c r="DD928" s="20"/>
      <c r="DE928" s="20"/>
      <c r="DF928" s="20"/>
      <c r="DG928" s="20"/>
      <c r="DH928" s="20"/>
      <c r="DI928" s="20"/>
    </row>
    <row r="929">
      <c r="A929" s="20"/>
      <c r="B929" s="20"/>
      <c r="C929" s="20"/>
      <c r="D929" s="20"/>
      <c r="E929" s="20"/>
      <c r="F929" s="20"/>
      <c r="G929" s="20"/>
      <c r="H929" s="20"/>
      <c r="I929" s="20"/>
      <c r="J929" s="20"/>
      <c r="K929" s="20"/>
      <c r="L929" s="20"/>
      <c r="M929" s="20"/>
      <c r="N929" s="22"/>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c r="CL929" s="20"/>
      <c r="CM929" s="20"/>
      <c r="CN929" s="20"/>
      <c r="CO929" s="20"/>
      <c r="CP929" s="20"/>
      <c r="CQ929" s="20"/>
      <c r="CR929" s="20"/>
      <c r="CS929" s="20"/>
      <c r="CT929" s="20"/>
      <c r="CU929" s="20"/>
      <c r="CV929" s="20"/>
      <c r="CW929" s="20"/>
      <c r="CX929" s="20"/>
      <c r="CY929" s="20"/>
      <c r="CZ929" s="20"/>
      <c r="DA929" s="20"/>
      <c r="DB929" s="20"/>
      <c r="DC929" s="20"/>
      <c r="DD929" s="20"/>
      <c r="DE929" s="20"/>
      <c r="DF929" s="20"/>
      <c r="DG929" s="20"/>
      <c r="DH929" s="20"/>
      <c r="DI929" s="20"/>
    </row>
    <row r="930">
      <c r="A930" s="20"/>
      <c r="B930" s="20"/>
      <c r="C930" s="20"/>
      <c r="D930" s="20"/>
      <c r="E930" s="20"/>
      <c r="F930" s="20"/>
      <c r="G930" s="20"/>
      <c r="H930" s="20"/>
      <c r="I930" s="20"/>
      <c r="J930" s="20"/>
      <c r="K930" s="20"/>
      <c r="L930" s="20"/>
      <c r="M930" s="20"/>
      <c r="N930" s="22"/>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c r="CL930" s="20"/>
      <c r="CM930" s="20"/>
      <c r="CN930" s="20"/>
      <c r="CO930" s="20"/>
      <c r="CP930" s="20"/>
      <c r="CQ930" s="20"/>
      <c r="CR930" s="20"/>
      <c r="CS930" s="20"/>
      <c r="CT930" s="20"/>
      <c r="CU930" s="20"/>
      <c r="CV930" s="20"/>
      <c r="CW930" s="20"/>
      <c r="CX930" s="20"/>
      <c r="CY930" s="20"/>
      <c r="CZ930" s="20"/>
      <c r="DA930" s="20"/>
      <c r="DB930" s="20"/>
      <c r="DC930" s="20"/>
      <c r="DD930" s="20"/>
      <c r="DE930" s="20"/>
      <c r="DF930" s="20"/>
      <c r="DG930" s="20"/>
      <c r="DH930" s="20"/>
      <c r="DI930" s="20"/>
    </row>
    <row r="931">
      <c r="A931" s="20"/>
      <c r="B931" s="20"/>
      <c r="C931" s="20"/>
      <c r="D931" s="20"/>
      <c r="E931" s="20"/>
      <c r="F931" s="20"/>
      <c r="G931" s="20"/>
      <c r="H931" s="20"/>
      <c r="I931" s="20"/>
      <c r="J931" s="20"/>
      <c r="K931" s="20"/>
      <c r="L931" s="20"/>
      <c r="M931" s="20"/>
      <c r="N931" s="22"/>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c r="CL931" s="20"/>
      <c r="CM931" s="20"/>
      <c r="CN931" s="20"/>
      <c r="CO931" s="20"/>
      <c r="CP931" s="20"/>
      <c r="CQ931" s="20"/>
      <c r="CR931" s="20"/>
      <c r="CS931" s="20"/>
      <c r="CT931" s="20"/>
      <c r="CU931" s="20"/>
      <c r="CV931" s="20"/>
      <c r="CW931" s="20"/>
      <c r="CX931" s="20"/>
      <c r="CY931" s="20"/>
      <c r="CZ931" s="20"/>
      <c r="DA931" s="20"/>
      <c r="DB931" s="20"/>
      <c r="DC931" s="20"/>
      <c r="DD931" s="20"/>
      <c r="DE931" s="20"/>
      <c r="DF931" s="20"/>
      <c r="DG931" s="20"/>
      <c r="DH931" s="20"/>
      <c r="DI931" s="20"/>
    </row>
    <row r="932">
      <c r="A932" s="20"/>
      <c r="B932" s="20"/>
      <c r="C932" s="20"/>
      <c r="D932" s="20"/>
      <c r="E932" s="20"/>
      <c r="F932" s="20"/>
      <c r="G932" s="20"/>
      <c r="H932" s="20"/>
      <c r="I932" s="20"/>
      <c r="J932" s="20"/>
      <c r="K932" s="20"/>
      <c r="L932" s="20"/>
      <c r="M932" s="20"/>
      <c r="N932" s="22"/>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c r="CL932" s="20"/>
      <c r="CM932" s="20"/>
      <c r="CN932" s="20"/>
      <c r="CO932" s="20"/>
      <c r="CP932" s="20"/>
      <c r="CQ932" s="20"/>
      <c r="CR932" s="20"/>
      <c r="CS932" s="20"/>
      <c r="CT932" s="20"/>
      <c r="CU932" s="20"/>
      <c r="CV932" s="20"/>
      <c r="CW932" s="20"/>
      <c r="CX932" s="20"/>
      <c r="CY932" s="20"/>
      <c r="CZ932" s="20"/>
      <c r="DA932" s="20"/>
      <c r="DB932" s="20"/>
      <c r="DC932" s="20"/>
      <c r="DD932" s="20"/>
      <c r="DE932" s="20"/>
      <c r="DF932" s="20"/>
      <c r="DG932" s="20"/>
      <c r="DH932" s="20"/>
      <c r="DI932" s="20"/>
    </row>
    <row r="933">
      <c r="A933" s="20"/>
      <c r="B933" s="20"/>
      <c r="C933" s="20"/>
      <c r="D933" s="20"/>
      <c r="E933" s="20"/>
      <c r="F933" s="20"/>
      <c r="G933" s="20"/>
      <c r="H933" s="20"/>
      <c r="I933" s="20"/>
      <c r="J933" s="20"/>
      <c r="K933" s="20"/>
      <c r="L933" s="20"/>
      <c r="M933" s="20"/>
      <c r="N933" s="22"/>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c r="CL933" s="20"/>
      <c r="CM933" s="20"/>
      <c r="CN933" s="20"/>
      <c r="CO933" s="20"/>
      <c r="CP933" s="20"/>
      <c r="CQ933" s="20"/>
      <c r="CR933" s="20"/>
      <c r="CS933" s="20"/>
      <c r="CT933" s="20"/>
      <c r="CU933" s="20"/>
      <c r="CV933" s="20"/>
      <c r="CW933" s="20"/>
      <c r="CX933" s="20"/>
      <c r="CY933" s="20"/>
      <c r="CZ933" s="20"/>
      <c r="DA933" s="20"/>
      <c r="DB933" s="20"/>
      <c r="DC933" s="20"/>
      <c r="DD933" s="20"/>
      <c r="DE933" s="20"/>
      <c r="DF933" s="20"/>
      <c r="DG933" s="20"/>
      <c r="DH933" s="20"/>
      <c r="DI933" s="20"/>
    </row>
    <row r="934">
      <c r="A934" s="20"/>
      <c r="B934" s="20"/>
      <c r="C934" s="20"/>
      <c r="D934" s="20"/>
      <c r="E934" s="20"/>
      <c r="F934" s="20"/>
      <c r="G934" s="20"/>
      <c r="H934" s="20"/>
      <c r="I934" s="20"/>
      <c r="J934" s="20"/>
      <c r="K934" s="20"/>
      <c r="L934" s="20"/>
      <c r="M934" s="20"/>
      <c r="N934" s="22"/>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c r="CL934" s="20"/>
      <c r="CM934" s="20"/>
      <c r="CN934" s="20"/>
      <c r="CO934" s="20"/>
      <c r="CP934" s="20"/>
      <c r="CQ934" s="20"/>
      <c r="CR934" s="20"/>
      <c r="CS934" s="20"/>
      <c r="CT934" s="20"/>
      <c r="CU934" s="20"/>
      <c r="CV934" s="20"/>
      <c r="CW934" s="20"/>
      <c r="CX934" s="20"/>
      <c r="CY934" s="20"/>
      <c r="CZ934" s="20"/>
      <c r="DA934" s="20"/>
      <c r="DB934" s="20"/>
      <c r="DC934" s="20"/>
      <c r="DD934" s="20"/>
      <c r="DE934" s="20"/>
      <c r="DF934" s="20"/>
      <c r="DG934" s="20"/>
      <c r="DH934" s="20"/>
      <c r="DI934" s="20"/>
    </row>
    <row r="935">
      <c r="A935" s="20"/>
      <c r="B935" s="20"/>
      <c r="C935" s="20"/>
      <c r="D935" s="20"/>
      <c r="E935" s="20"/>
      <c r="F935" s="20"/>
      <c r="G935" s="20"/>
      <c r="H935" s="20"/>
      <c r="I935" s="20"/>
      <c r="J935" s="20"/>
      <c r="K935" s="20"/>
      <c r="L935" s="20"/>
      <c r="M935" s="20"/>
      <c r="N935" s="22"/>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c r="CL935" s="20"/>
      <c r="CM935" s="20"/>
      <c r="CN935" s="20"/>
      <c r="CO935" s="20"/>
      <c r="CP935" s="20"/>
      <c r="CQ935" s="20"/>
      <c r="CR935" s="20"/>
      <c r="CS935" s="20"/>
      <c r="CT935" s="20"/>
      <c r="CU935" s="20"/>
      <c r="CV935" s="20"/>
      <c r="CW935" s="20"/>
      <c r="CX935" s="20"/>
      <c r="CY935" s="20"/>
      <c r="CZ935" s="20"/>
      <c r="DA935" s="20"/>
      <c r="DB935" s="20"/>
      <c r="DC935" s="20"/>
      <c r="DD935" s="20"/>
      <c r="DE935" s="20"/>
      <c r="DF935" s="20"/>
      <c r="DG935" s="20"/>
      <c r="DH935" s="20"/>
      <c r="DI935" s="20"/>
    </row>
    <row r="936">
      <c r="A936" s="20"/>
      <c r="B936" s="20"/>
      <c r="C936" s="20"/>
      <c r="D936" s="20"/>
      <c r="E936" s="20"/>
      <c r="F936" s="20"/>
      <c r="G936" s="20"/>
      <c r="H936" s="20"/>
      <c r="I936" s="20"/>
      <c r="J936" s="20"/>
      <c r="K936" s="20"/>
      <c r="L936" s="20"/>
      <c r="M936" s="20"/>
      <c r="N936" s="22"/>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c r="CL936" s="20"/>
      <c r="CM936" s="20"/>
      <c r="CN936" s="20"/>
      <c r="CO936" s="20"/>
      <c r="CP936" s="20"/>
      <c r="CQ936" s="20"/>
      <c r="CR936" s="20"/>
      <c r="CS936" s="20"/>
      <c r="CT936" s="20"/>
      <c r="CU936" s="20"/>
      <c r="CV936" s="20"/>
      <c r="CW936" s="20"/>
      <c r="CX936" s="20"/>
      <c r="CY936" s="20"/>
      <c r="CZ936" s="20"/>
      <c r="DA936" s="20"/>
      <c r="DB936" s="20"/>
      <c r="DC936" s="20"/>
      <c r="DD936" s="20"/>
      <c r="DE936" s="20"/>
      <c r="DF936" s="20"/>
      <c r="DG936" s="20"/>
      <c r="DH936" s="20"/>
      <c r="DI936" s="20"/>
    </row>
    <row r="937">
      <c r="A937" s="20"/>
      <c r="B937" s="20"/>
      <c r="C937" s="20"/>
      <c r="D937" s="20"/>
      <c r="E937" s="20"/>
      <c r="F937" s="20"/>
      <c r="G937" s="20"/>
      <c r="H937" s="20"/>
      <c r="I937" s="20"/>
      <c r="J937" s="20"/>
      <c r="K937" s="20"/>
      <c r="L937" s="20"/>
      <c r="M937" s="20"/>
      <c r="N937" s="22"/>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c r="CL937" s="20"/>
      <c r="CM937" s="20"/>
      <c r="CN937" s="20"/>
      <c r="CO937" s="20"/>
      <c r="CP937" s="20"/>
      <c r="CQ937" s="20"/>
      <c r="CR937" s="20"/>
      <c r="CS937" s="20"/>
      <c r="CT937" s="20"/>
      <c r="CU937" s="20"/>
      <c r="CV937" s="20"/>
      <c r="CW937" s="20"/>
      <c r="CX937" s="20"/>
      <c r="CY937" s="20"/>
      <c r="CZ937" s="20"/>
      <c r="DA937" s="20"/>
      <c r="DB937" s="20"/>
      <c r="DC937" s="20"/>
      <c r="DD937" s="20"/>
      <c r="DE937" s="20"/>
      <c r="DF937" s="20"/>
      <c r="DG937" s="20"/>
      <c r="DH937" s="20"/>
      <c r="DI937" s="20"/>
    </row>
    <row r="938">
      <c r="A938" s="20"/>
      <c r="B938" s="20"/>
      <c r="C938" s="20"/>
      <c r="D938" s="20"/>
      <c r="E938" s="20"/>
      <c r="F938" s="20"/>
      <c r="G938" s="20"/>
      <c r="H938" s="20"/>
      <c r="I938" s="20"/>
      <c r="J938" s="20"/>
      <c r="K938" s="20"/>
      <c r="L938" s="20"/>
      <c r="M938" s="20"/>
      <c r="N938" s="22"/>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c r="CL938" s="20"/>
      <c r="CM938" s="20"/>
      <c r="CN938" s="20"/>
      <c r="CO938" s="20"/>
      <c r="CP938" s="20"/>
      <c r="CQ938" s="20"/>
      <c r="CR938" s="20"/>
      <c r="CS938" s="20"/>
      <c r="CT938" s="20"/>
      <c r="CU938" s="20"/>
      <c r="CV938" s="20"/>
      <c r="CW938" s="20"/>
      <c r="CX938" s="20"/>
      <c r="CY938" s="20"/>
      <c r="CZ938" s="20"/>
      <c r="DA938" s="20"/>
      <c r="DB938" s="20"/>
      <c r="DC938" s="20"/>
      <c r="DD938" s="20"/>
      <c r="DE938" s="20"/>
      <c r="DF938" s="20"/>
      <c r="DG938" s="20"/>
      <c r="DH938" s="20"/>
      <c r="DI938" s="20"/>
    </row>
    <row r="939">
      <c r="A939" s="20"/>
      <c r="B939" s="20"/>
      <c r="C939" s="20"/>
      <c r="D939" s="20"/>
      <c r="E939" s="20"/>
      <c r="F939" s="20"/>
      <c r="G939" s="20"/>
      <c r="H939" s="20"/>
      <c r="I939" s="20"/>
      <c r="J939" s="20"/>
      <c r="K939" s="20"/>
      <c r="L939" s="20"/>
      <c r="M939" s="20"/>
      <c r="N939" s="22"/>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c r="CL939" s="20"/>
      <c r="CM939" s="20"/>
      <c r="CN939" s="20"/>
      <c r="CO939" s="20"/>
      <c r="CP939" s="20"/>
      <c r="CQ939" s="20"/>
      <c r="CR939" s="20"/>
      <c r="CS939" s="20"/>
      <c r="CT939" s="20"/>
      <c r="CU939" s="20"/>
      <c r="CV939" s="20"/>
      <c r="CW939" s="20"/>
      <c r="CX939" s="20"/>
      <c r="CY939" s="20"/>
      <c r="CZ939" s="20"/>
      <c r="DA939" s="20"/>
      <c r="DB939" s="20"/>
      <c r="DC939" s="20"/>
      <c r="DD939" s="20"/>
      <c r="DE939" s="20"/>
      <c r="DF939" s="20"/>
      <c r="DG939" s="20"/>
      <c r="DH939" s="20"/>
      <c r="DI939" s="20"/>
    </row>
    <row r="940">
      <c r="A940" s="20"/>
      <c r="B940" s="20"/>
      <c r="C940" s="20"/>
      <c r="D940" s="20"/>
      <c r="E940" s="20"/>
      <c r="F940" s="20"/>
      <c r="G940" s="20"/>
      <c r="H940" s="20"/>
      <c r="I940" s="20"/>
      <c r="J940" s="20"/>
      <c r="K940" s="20"/>
      <c r="L940" s="20"/>
      <c r="M940" s="20"/>
      <c r="N940" s="22"/>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c r="CL940" s="20"/>
      <c r="CM940" s="20"/>
      <c r="CN940" s="20"/>
      <c r="CO940" s="20"/>
      <c r="CP940" s="20"/>
      <c r="CQ940" s="20"/>
      <c r="CR940" s="20"/>
      <c r="CS940" s="20"/>
      <c r="CT940" s="20"/>
      <c r="CU940" s="20"/>
      <c r="CV940" s="20"/>
      <c r="CW940" s="20"/>
      <c r="CX940" s="20"/>
      <c r="CY940" s="20"/>
      <c r="CZ940" s="20"/>
      <c r="DA940" s="20"/>
      <c r="DB940" s="20"/>
      <c r="DC940" s="20"/>
      <c r="DD940" s="20"/>
      <c r="DE940" s="20"/>
      <c r="DF940" s="20"/>
      <c r="DG940" s="20"/>
      <c r="DH940" s="20"/>
      <c r="DI940" s="20"/>
    </row>
    <row r="941">
      <c r="A941" s="20"/>
      <c r="B941" s="20"/>
      <c r="C941" s="20"/>
      <c r="D941" s="20"/>
      <c r="E941" s="20"/>
      <c r="F941" s="20"/>
      <c r="G941" s="20"/>
      <c r="H941" s="20"/>
      <c r="I941" s="20"/>
      <c r="J941" s="20"/>
      <c r="K941" s="20"/>
      <c r="L941" s="20"/>
      <c r="M941" s="20"/>
      <c r="N941" s="22"/>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c r="DB941" s="20"/>
      <c r="DC941" s="20"/>
      <c r="DD941" s="20"/>
      <c r="DE941" s="20"/>
      <c r="DF941" s="20"/>
      <c r="DG941" s="20"/>
      <c r="DH941" s="20"/>
      <c r="DI941" s="20"/>
    </row>
    <row r="942">
      <c r="A942" s="20"/>
      <c r="B942" s="20"/>
      <c r="C942" s="20"/>
      <c r="D942" s="20"/>
      <c r="E942" s="20"/>
      <c r="F942" s="20"/>
      <c r="G942" s="20"/>
      <c r="H942" s="20"/>
      <c r="I942" s="20"/>
      <c r="J942" s="20"/>
      <c r="K942" s="20"/>
      <c r="L942" s="20"/>
      <c r="M942" s="20"/>
      <c r="N942" s="22"/>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c r="DB942" s="20"/>
      <c r="DC942" s="20"/>
      <c r="DD942" s="20"/>
      <c r="DE942" s="20"/>
      <c r="DF942" s="20"/>
      <c r="DG942" s="20"/>
      <c r="DH942" s="20"/>
      <c r="DI942" s="20"/>
    </row>
    <row r="943">
      <c r="A943" s="20"/>
      <c r="B943" s="20"/>
      <c r="C943" s="20"/>
      <c r="D943" s="20"/>
      <c r="E943" s="20"/>
      <c r="F943" s="20"/>
      <c r="G943" s="20"/>
      <c r="H943" s="20"/>
      <c r="I943" s="20"/>
      <c r="J943" s="20"/>
      <c r="K943" s="20"/>
      <c r="L943" s="20"/>
      <c r="M943" s="20"/>
      <c r="N943" s="22"/>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c r="DB943" s="20"/>
      <c r="DC943" s="20"/>
      <c r="DD943" s="20"/>
      <c r="DE943" s="20"/>
      <c r="DF943" s="20"/>
      <c r="DG943" s="20"/>
      <c r="DH943" s="20"/>
      <c r="DI943" s="20"/>
    </row>
    <row r="944">
      <c r="A944" s="20"/>
      <c r="B944" s="20"/>
      <c r="C944" s="20"/>
      <c r="D944" s="20"/>
      <c r="E944" s="20"/>
      <c r="F944" s="20"/>
      <c r="G944" s="20"/>
      <c r="H944" s="20"/>
      <c r="I944" s="20"/>
      <c r="J944" s="20"/>
      <c r="K944" s="20"/>
      <c r="L944" s="20"/>
      <c r="M944" s="20"/>
      <c r="N944" s="22"/>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c r="DB944" s="20"/>
      <c r="DC944" s="20"/>
      <c r="DD944" s="20"/>
      <c r="DE944" s="20"/>
      <c r="DF944" s="20"/>
      <c r="DG944" s="20"/>
      <c r="DH944" s="20"/>
      <c r="DI944" s="20"/>
    </row>
    <row r="945">
      <c r="A945" s="20"/>
      <c r="B945" s="20"/>
      <c r="C945" s="20"/>
      <c r="D945" s="20"/>
      <c r="E945" s="20"/>
      <c r="F945" s="20"/>
      <c r="G945" s="20"/>
      <c r="H945" s="20"/>
      <c r="I945" s="20"/>
      <c r="J945" s="20"/>
      <c r="K945" s="20"/>
      <c r="L945" s="20"/>
      <c r="M945" s="20"/>
      <c r="N945" s="22"/>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c r="DB945" s="20"/>
      <c r="DC945" s="20"/>
      <c r="DD945" s="20"/>
      <c r="DE945" s="20"/>
      <c r="DF945" s="20"/>
      <c r="DG945" s="20"/>
      <c r="DH945" s="20"/>
      <c r="DI945" s="20"/>
    </row>
    <row r="946">
      <c r="A946" s="20"/>
      <c r="B946" s="20"/>
      <c r="C946" s="20"/>
      <c r="D946" s="20"/>
      <c r="E946" s="20"/>
      <c r="F946" s="20"/>
      <c r="G946" s="20"/>
      <c r="H946" s="20"/>
      <c r="I946" s="20"/>
      <c r="J946" s="20"/>
      <c r="K946" s="20"/>
      <c r="L946" s="20"/>
      <c r="M946" s="20"/>
      <c r="N946" s="22"/>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c r="DB946" s="20"/>
      <c r="DC946" s="20"/>
      <c r="DD946" s="20"/>
      <c r="DE946" s="20"/>
      <c r="DF946" s="20"/>
      <c r="DG946" s="20"/>
      <c r="DH946" s="20"/>
      <c r="DI946" s="20"/>
    </row>
    <row r="947">
      <c r="A947" s="20"/>
      <c r="B947" s="20"/>
      <c r="C947" s="20"/>
      <c r="D947" s="20"/>
      <c r="E947" s="20"/>
      <c r="F947" s="20"/>
      <c r="G947" s="20"/>
      <c r="H947" s="20"/>
      <c r="I947" s="20"/>
      <c r="J947" s="20"/>
      <c r="K947" s="20"/>
      <c r="L947" s="20"/>
      <c r="M947" s="20"/>
      <c r="N947" s="22"/>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c r="DB947" s="20"/>
      <c r="DC947" s="20"/>
      <c r="DD947" s="20"/>
      <c r="DE947" s="20"/>
      <c r="DF947" s="20"/>
      <c r="DG947" s="20"/>
      <c r="DH947" s="20"/>
      <c r="DI947" s="20"/>
    </row>
    <row r="948">
      <c r="A948" s="20"/>
      <c r="B948" s="20"/>
      <c r="C948" s="21"/>
      <c r="D948" s="20"/>
      <c r="E948" s="20"/>
      <c r="F948" s="20"/>
      <c r="G948" s="20"/>
      <c r="H948" s="20"/>
      <c r="I948" s="20"/>
      <c r="J948" s="20"/>
      <c r="K948" s="20"/>
      <c r="L948" s="20"/>
      <c r="M948" s="20"/>
      <c r="N948" s="22"/>
      <c r="O948" s="20"/>
      <c r="P948" s="20"/>
      <c r="Q948" s="20"/>
      <c r="R948" s="20"/>
      <c r="S948" s="20"/>
      <c r="T948" s="20"/>
      <c r="U948" s="20"/>
      <c r="V948" s="20"/>
      <c r="W948" s="21"/>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c r="DB948" s="20"/>
      <c r="DC948" s="20"/>
      <c r="DD948" s="20"/>
      <c r="DE948" s="20"/>
      <c r="DF948" s="20"/>
      <c r="DG948" s="20"/>
      <c r="DH948" s="20"/>
      <c r="DI948" s="20"/>
    </row>
    <row r="949">
      <c r="A949" s="20"/>
      <c r="B949" s="20"/>
      <c r="C949" s="21"/>
      <c r="D949" s="20"/>
      <c r="E949" s="20"/>
      <c r="F949" s="20"/>
      <c r="G949" s="20"/>
      <c r="H949" s="20"/>
      <c r="I949" s="20"/>
      <c r="J949" s="20"/>
      <c r="K949" s="20"/>
      <c r="L949" s="20"/>
      <c r="M949" s="20"/>
      <c r="N949" s="22"/>
      <c r="O949" s="20"/>
      <c r="P949" s="20"/>
      <c r="Q949" s="20"/>
      <c r="R949" s="20"/>
      <c r="S949" s="20"/>
      <c r="T949" s="20"/>
      <c r="U949" s="20"/>
      <c r="V949" s="20"/>
      <c r="W949" s="21"/>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c r="CL949" s="20"/>
      <c r="CM949" s="20"/>
      <c r="CN949" s="20"/>
      <c r="CO949" s="20"/>
      <c r="CP949" s="20"/>
      <c r="CQ949" s="20"/>
      <c r="CR949" s="20"/>
      <c r="CS949" s="20"/>
      <c r="CT949" s="20"/>
      <c r="CU949" s="20"/>
      <c r="CV949" s="20"/>
      <c r="CW949" s="20"/>
      <c r="CX949" s="20"/>
      <c r="CY949" s="20"/>
      <c r="CZ949" s="20"/>
      <c r="DA949" s="20"/>
      <c r="DB949" s="20"/>
      <c r="DC949" s="20"/>
      <c r="DD949" s="20"/>
      <c r="DE949" s="20"/>
      <c r="DF949" s="20"/>
      <c r="DG949" s="20"/>
      <c r="DH949" s="20"/>
      <c r="DI949" s="20"/>
    </row>
    <row r="950">
      <c r="A950" s="20"/>
      <c r="B950" s="20"/>
      <c r="C950" s="20"/>
      <c r="D950" s="20"/>
      <c r="E950" s="20"/>
      <c r="F950" s="20"/>
      <c r="G950" s="20"/>
      <c r="H950" s="20"/>
      <c r="I950" s="20"/>
      <c r="J950" s="20"/>
      <c r="K950" s="20"/>
      <c r="L950" s="20"/>
      <c r="M950" s="20"/>
      <c r="N950" s="22"/>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c r="CL950" s="20"/>
      <c r="CM950" s="20"/>
      <c r="CN950" s="20"/>
      <c r="CO950" s="20"/>
      <c r="CP950" s="20"/>
      <c r="CQ950" s="20"/>
      <c r="CR950" s="20"/>
      <c r="CS950" s="20"/>
      <c r="CT950" s="20"/>
      <c r="CU950" s="20"/>
      <c r="CV950" s="20"/>
      <c r="CW950" s="20"/>
      <c r="CX950" s="20"/>
      <c r="CY950" s="20"/>
      <c r="CZ950" s="20"/>
      <c r="DA950" s="20"/>
      <c r="DB950" s="20"/>
      <c r="DC950" s="20"/>
      <c r="DD950" s="20"/>
      <c r="DE950" s="20"/>
      <c r="DF950" s="20"/>
      <c r="DG950" s="20"/>
      <c r="DH950" s="20"/>
      <c r="DI950" s="20"/>
    </row>
    <row r="951">
      <c r="A951" s="20"/>
      <c r="B951" s="20"/>
      <c r="C951" s="20"/>
      <c r="D951" s="20"/>
      <c r="E951" s="20"/>
      <c r="F951" s="20"/>
      <c r="G951" s="20"/>
      <c r="H951" s="20"/>
      <c r="I951" s="20"/>
      <c r="J951" s="20"/>
      <c r="K951" s="20"/>
      <c r="L951" s="20"/>
      <c r="M951" s="20"/>
      <c r="N951" s="22"/>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c r="CL951" s="20"/>
      <c r="CM951" s="20"/>
      <c r="CN951" s="20"/>
      <c r="CO951" s="20"/>
      <c r="CP951" s="20"/>
      <c r="CQ951" s="20"/>
      <c r="CR951" s="20"/>
      <c r="CS951" s="20"/>
      <c r="CT951" s="20"/>
      <c r="CU951" s="20"/>
      <c r="CV951" s="20"/>
      <c r="CW951" s="20"/>
      <c r="CX951" s="20"/>
      <c r="CY951" s="20"/>
      <c r="CZ951" s="20"/>
      <c r="DA951" s="20"/>
      <c r="DB951" s="20"/>
      <c r="DC951" s="20"/>
      <c r="DD951" s="20"/>
      <c r="DE951" s="20"/>
      <c r="DF951" s="20"/>
      <c r="DG951" s="20"/>
      <c r="DH951" s="20"/>
      <c r="DI951" s="20"/>
    </row>
    <row r="952">
      <c r="A952" s="20"/>
      <c r="B952" s="20"/>
      <c r="C952" s="20"/>
      <c r="D952" s="20"/>
      <c r="E952" s="20"/>
      <c r="F952" s="20"/>
      <c r="G952" s="20"/>
      <c r="H952" s="20"/>
      <c r="I952" s="20"/>
      <c r="J952" s="20"/>
      <c r="K952" s="20"/>
      <c r="L952" s="20"/>
      <c r="M952" s="20"/>
      <c r="N952" s="22"/>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c r="CL952" s="20"/>
      <c r="CM952" s="20"/>
      <c r="CN952" s="20"/>
      <c r="CO952" s="20"/>
      <c r="CP952" s="20"/>
      <c r="CQ952" s="20"/>
      <c r="CR952" s="20"/>
      <c r="CS952" s="20"/>
      <c r="CT952" s="20"/>
      <c r="CU952" s="20"/>
      <c r="CV952" s="20"/>
      <c r="CW952" s="20"/>
      <c r="CX952" s="20"/>
      <c r="CY952" s="20"/>
      <c r="CZ952" s="20"/>
      <c r="DA952" s="20"/>
      <c r="DB952" s="20"/>
      <c r="DC952" s="20"/>
      <c r="DD952" s="20"/>
      <c r="DE952" s="20"/>
      <c r="DF952" s="20"/>
      <c r="DG952" s="20"/>
      <c r="DH952" s="20"/>
      <c r="DI952" s="20"/>
    </row>
    <row r="953">
      <c r="A953" s="20"/>
      <c r="B953" s="20"/>
      <c r="C953" s="20"/>
      <c r="D953" s="20"/>
      <c r="E953" s="20"/>
      <c r="F953" s="20"/>
      <c r="G953" s="20"/>
      <c r="H953" s="20"/>
      <c r="I953" s="20"/>
      <c r="J953" s="20"/>
      <c r="K953" s="20"/>
      <c r="L953" s="20"/>
      <c r="M953" s="20"/>
      <c r="N953" s="22"/>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c r="CL953" s="20"/>
      <c r="CM953" s="20"/>
      <c r="CN953" s="20"/>
      <c r="CO953" s="20"/>
      <c r="CP953" s="20"/>
      <c r="CQ953" s="20"/>
      <c r="CR953" s="20"/>
      <c r="CS953" s="20"/>
      <c r="CT953" s="20"/>
      <c r="CU953" s="20"/>
      <c r="CV953" s="20"/>
      <c r="CW953" s="20"/>
      <c r="CX953" s="20"/>
      <c r="CY953" s="20"/>
      <c r="CZ953" s="20"/>
      <c r="DA953" s="20"/>
      <c r="DB953" s="20"/>
      <c r="DC953" s="20"/>
      <c r="DD953" s="20"/>
      <c r="DE953" s="20"/>
      <c r="DF953" s="20"/>
      <c r="DG953" s="20"/>
      <c r="DH953" s="20"/>
      <c r="DI953" s="20"/>
    </row>
    <row r="954">
      <c r="A954" s="20"/>
      <c r="B954" s="20"/>
      <c r="C954" s="20"/>
      <c r="D954" s="20"/>
      <c r="E954" s="20"/>
      <c r="F954" s="20"/>
      <c r="G954" s="20"/>
      <c r="H954" s="20"/>
      <c r="I954" s="20"/>
      <c r="J954" s="20"/>
      <c r="K954" s="20"/>
      <c r="L954" s="20"/>
      <c r="M954" s="20"/>
      <c r="N954" s="22"/>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c r="CL954" s="20"/>
      <c r="CM954" s="20"/>
      <c r="CN954" s="20"/>
      <c r="CO954" s="20"/>
      <c r="CP954" s="20"/>
      <c r="CQ954" s="20"/>
      <c r="CR954" s="20"/>
      <c r="CS954" s="20"/>
      <c r="CT954" s="20"/>
      <c r="CU954" s="20"/>
      <c r="CV954" s="20"/>
      <c r="CW954" s="20"/>
      <c r="CX954" s="20"/>
      <c r="CY954" s="20"/>
      <c r="CZ954" s="20"/>
      <c r="DA954" s="20"/>
      <c r="DB954" s="20"/>
      <c r="DC954" s="20"/>
      <c r="DD954" s="20"/>
      <c r="DE954" s="20"/>
      <c r="DF954" s="20"/>
      <c r="DG954" s="20"/>
      <c r="DH954" s="20"/>
      <c r="DI954" s="20"/>
    </row>
    <row r="955">
      <c r="A955" s="20"/>
      <c r="B955" s="20"/>
      <c r="C955" s="20"/>
      <c r="D955" s="20"/>
      <c r="E955" s="20"/>
      <c r="F955" s="20"/>
      <c r="G955" s="20"/>
      <c r="H955" s="20"/>
      <c r="I955" s="20"/>
      <c r="J955" s="20"/>
      <c r="K955" s="20"/>
      <c r="L955" s="20"/>
      <c r="M955" s="20"/>
      <c r="N955" s="22"/>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c r="CL955" s="20"/>
      <c r="CM955" s="20"/>
      <c r="CN955" s="20"/>
      <c r="CO955" s="20"/>
      <c r="CP955" s="20"/>
      <c r="CQ955" s="20"/>
      <c r="CR955" s="20"/>
      <c r="CS955" s="20"/>
      <c r="CT955" s="20"/>
      <c r="CU955" s="20"/>
      <c r="CV955" s="20"/>
      <c r="CW955" s="20"/>
      <c r="CX955" s="20"/>
      <c r="CY955" s="20"/>
      <c r="CZ955" s="20"/>
      <c r="DA955" s="20"/>
      <c r="DB955" s="20"/>
      <c r="DC955" s="20"/>
      <c r="DD955" s="20"/>
      <c r="DE955" s="20"/>
      <c r="DF955" s="20"/>
      <c r="DG955" s="20"/>
      <c r="DH955" s="20"/>
      <c r="DI955" s="20"/>
    </row>
    <row r="956">
      <c r="A956" s="20"/>
      <c r="B956" s="20"/>
      <c r="C956" s="20"/>
      <c r="D956" s="20"/>
      <c r="E956" s="20"/>
      <c r="F956" s="20"/>
      <c r="G956" s="20"/>
      <c r="H956" s="20"/>
      <c r="I956" s="20"/>
      <c r="J956" s="20"/>
      <c r="K956" s="20"/>
      <c r="L956" s="20"/>
      <c r="M956" s="20"/>
      <c r="N956" s="22"/>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c r="DB956" s="20"/>
      <c r="DC956" s="20"/>
      <c r="DD956" s="20"/>
      <c r="DE956" s="20"/>
      <c r="DF956" s="20"/>
      <c r="DG956" s="20"/>
      <c r="DH956" s="20"/>
      <c r="DI956" s="20"/>
    </row>
    <row r="957">
      <c r="A957" s="20"/>
      <c r="B957" s="20"/>
      <c r="C957" s="20"/>
      <c r="D957" s="20"/>
      <c r="E957" s="20"/>
      <c r="F957" s="20"/>
      <c r="G957" s="20"/>
      <c r="H957" s="20"/>
      <c r="I957" s="20"/>
      <c r="J957" s="20"/>
      <c r="K957" s="20"/>
      <c r="L957" s="20"/>
      <c r="M957" s="20"/>
      <c r="N957" s="22"/>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c r="DB957" s="20"/>
      <c r="DC957" s="20"/>
      <c r="DD957" s="20"/>
      <c r="DE957" s="20"/>
      <c r="DF957" s="20"/>
      <c r="DG957" s="20"/>
      <c r="DH957" s="20"/>
      <c r="DI957" s="20"/>
    </row>
    <row r="958">
      <c r="A958" s="20"/>
      <c r="B958" s="20"/>
      <c r="C958" s="20"/>
      <c r="D958" s="20"/>
      <c r="E958" s="20"/>
      <c r="F958" s="20"/>
      <c r="G958" s="20"/>
      <c r="H958" s="20"/>
      <c r="I958" s="20"/>
      <c r="J958" s="20"/>
      <c r="K958" s="20"/>
      <c r="L958" s="20"/>
      <c r="M958" s="20"/>
      <c r="N958" s="22"/>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c r="CL958" s="20"/>
      <c r="CM958" s="20"/>
      <c r="CN958" s="20"/>
      <c r="CO958" s="20"/>
      <c r="CP958" s="20"/>
      <c r="CQ958" s="20"/>
      <c r="CR958" s="20"/>
      <c r="CS958" s="20"/>
      <c r="CT958" s="20"/>
      <c r="CU958" s="20"/>
      <c r="CV958" s="20"/>
      <c r="CW958" s="20"/>
      <c r="CX958" s="20"/>
      <c r="CY958" s="20"/>
      <c r="CZ958" s="20"/>
      <c r="DA958" s="20"/>
      <c r="DB958" s="20"/>
      <c r="DC958" s="20"/>
      <c r="DD958" s="20"/>
      <c r="DE958" s="20"/>
      <c r="DF958" s="20"/>
      <c r="DG958" s="20"/>
      <c r="DH958" s="20"/>
      <c r="DI958" s="20"/>
    </row>
    <row r="959">
      <c r="A959" s="20"/>
      <c r="B959" s="20"/>
      <c r="C959" s="20"/>
      <c r="D959" s="20"/>
      <c r="E959" s="20"/>
      <c r="F959" s="20"/>
      <c r="G959" s="20"/>
      <c r="H959" s="20"/>
      <c r="I959" s="20"/>
      <c r="J959" s="20"/>
      <c r="K959" s="20"/>
      <c r="L959" s="20"/>
      <c r="M959" s="20"/>
      <c r="N959" s="22"/>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c r="CL959" s="20"/>
      <c r="CM959" s="20"/>
      <c r="CN959" s="20"/>
      <c r="CO959" s="20"/>
      <c r="CP959" s="20"/>
      <c r="CQ959" s="20"/>
      <c r="CR959" s="20"/>
      <c r="CS959" s="20"/>
      <c r="CT959" s="20"/>
      <c r="CU959" s="20"/>
      <c r="CV959" s="20"/>
      <c r="CW959" s="20"/>
      <c r="CX959" s="20"/>
      <c r="CY959" s="20"/>
      <c r="CZ959" s="20"/>
      <c r="DA959" s="20"/>
      <c r="DB959" s="20"/>
      <c r="DC959" s="20"/>
      <c r="DD959" s="20"/>
      <c r="DE959" s="20"/>
      <c r="DF959" s="20"/>
      <c r="DG959" s="20"/>
      <c r="DH959" s="20"/>
      <c r="DI959" s="20"/>
    </row>
    <row r="960">
      <c r="A960" s="20"/>
      <c r="B960" s="20"/>
      <c r="C960" s="20"/>
      <c r="D960" s="20"/>
      <c r="E960" s="20"/>
      <c r="F960" s="20"/>
      <c r="G960" s="20"/>
      <c r="H960" s="20"/>
      <c r="I960" s="20"/>
      <c r="J960" s="20"/>
      <c r="K960" s="20"/>
      <c r="L960" s="20"/>
      <c r="M960" s="20"/>
      <c r="N960" s="22"/>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c r="CL960" s="20"/>
      <c r="CM960" s="20"/>
      <c r="CN960" s="20"/>
      <c r="CO960" s="20"/>
      <c r="CP960" s="20"/>
      <c r="CQ960" s="20"/>
      <c r="CR960" s="20"/>
      <c r="CS960" s="20"/>
      <c r="CT960" s="20"/>
      <c r="CU960" s="20"/>
      <c r="CV960" s="20"/>
      <c r="CW960" s="20"/>
      <c r="CX960" s="20"/>
      <c r="CY960" s="20"/>
      <c r="CZ960" s="20"/>
      <c r="DA960" s="20"/>
      <c r="DB960" s="20"/>
      <c r="DC960" s="20"/>
      <c r="DD960" s="20"/>
      <c r="DE960" s="20"/>
      <c r="DF960" s="20"/>
      <c r="DG960" s="20"/>
      <c r="DH960" s="20"/>
      <c r="DI960" s="20"/>
    </row>
    <row r="961">
      <c r="A961" s="20"/>
      <c r="B961" s="20"/>
      <c r="C961" s="20"/>
      <c r="D961" s="20"/>
      <c r="E961" s="20"/>
      <c r="F961" s="20"/>
      <c r="G961" s="20"/>
      <c r="H961" s="20"/>
      <c r="I961" s="20"/>
      <c r="J961" s="20"/>
      <c r="K961" s="20"/>
      <c r="L961" s="20"/>
      <c r="M961" s="20"/>
      <c r="N961" s="22"/>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c r="CL961" s="20"/>
      <c r="CM961" s="20"/>
      <c r="CN961" s="20"/>
      <c r="CO961" s="20"/>
      <c r="CP961" s="20"/>
      <c r="CQ961" s="20"/>
      <c r="CR961" s="20"/>
      <c r="CS961" s="20"/>
      <c r="CT961" s="20"/>
      <c r="CU961" s="20"/>
      <c r="CV961" s="20"/>
      <c r="CW961" s="20"/>
      <c r="CX961" s="20"/>
      <c r="CY961" s="20"/>
      <c r="CZ961" s="20"/>
      <c r="DA961" s="20"/>
      <c r="DB961" s="20"/>
      <c r="DC961" s="20"/>
      <c r="DD961" s="20"/>
      <c r="DE961" s="20"/>
      <c r="DF961" s="20"/>
      <c r="DG961" s="20"/>
      <c r="DH961" s="20"/>
      <c r="DI961" s="20"/>
    </row>
    <row r="962">
      <c r="A962" s="20"/>
      <c r="B962" s="20"/>
      <c r="C962" s="20"/>
      <c r="D962" s="20"/>
      <c r="E962" s="20"/>
      <c r="F962" s="20"/>
      <c r="G962" s="20"/>
      <c r="H962" s="20"/>
      <c r="I962" s="20"/>
      <c r="J962" s="20"/>
      <c r="K962" s="20"/>
      <c r="L962" s="20"/>
      <c r="M962" s="20"/>
      <c r="N962" s="22"/>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c r="CL962" s="20"/>
      <c r="CM962" s="20"/>
      <c r="CN962" s="20"/>
      <c r="CO962" s="20"/>
      <c r="CP962" s="20"/>
      <c r="CQ962" s="20"/>
      <c r="CR962" s="20"/>
      <c r="CS962" s="20"/>
      <c r="CT962" s="20"/>
      <c r="CU962" s="20"/>
      <c r="CV962" s="20"/>
      <c r="CW962" s="20"/>
      <c r="CX962" s="20"/>
      <c r="CY962" s="20"/>
      <c r="CZ962" s="20"/>
      <c r="DA962" s="20"/>
      <c r="DB962" s="20"/>
      <c r="DC962" s="20"/>
      <c r="DD962" s="20"/>
      <c r="DE962" s="20"/>
      <c r="DF962" s="20"/>
      <c r="DG962" s="20"/>
      <c r="DH962" s="20"/>
      <c r="DI962" s="20"/>
    </row>
    <row r="963">
      <c r="A963" s="20"/>
      <c r="B963" s="20"/>
      <c r="C963" s="20"/>
      <c r="D963" s="20"/>
      <c r="E963" s="20"/>
      <c r="F963" s="20"/>
      <c r="G963" s="20"/>
      <c r="H963" s="20"/>
      <c r="I963" s="20"/>
      <c r="J963" s="20"/>
      <c r="K963" s="20"/>
      <c r="L963" s="20"/>
      <c r="M963" s="20"/>
      <c r="N963" s="22"/>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c r="CL963" s="20"/>
      <c r="CM963" s="20"/>
      <c r="CN963" s="20"/>
      <c r="CO963" s="20"/>
      <c r="CP963" s="20"/>
      <c r="CQ963" s="20"/>
      <c r="CR963" s="20"/>
      <c r="CS963" s="20"/>
      <c r="CT963" s="20"/>
      <c r="CU963" s="20"/>
      <c r="CV963" s="20"/>
      <c r="CW963" s="20"/>
      <c r="CX963" s="20"/>
      <c r="CY963" s="20"/>
      <c r="CZ963" s="20"/>
      <c r="DA963" s="20"/>
      <c r="DB963" s="20"/>
      <c r="DC963" s="20"/>
      <c r="DD963" s="20"/>
      <c r="DE963" s="20"/>
      <c r="DF963" s="20"/>
      <c r="DG963" s="20"/>
      <c r="DH963" s="20"/>
      <c r="DI963" s="20"/>
    </row>
    <row r="964">
      <c r="A964" s="20"/>
      <c r="B964" s="20"/>
      <c r="C964" s="20"/>
      <c r="D964" s="20"/>
      <c r="E964" s="20"/>
      <c r="F964" s="20"/>
      <c r="G964" s="20"/>
      <c r="H964" s="20"/>
      <c r="I964" s="20"/>
      <c r="J964" s="20"/>
      <c r="K964" s="20"/>
      <c r="L964" s="20"/>
      <c r="M964" s="20"/>
      <c r="N964" s="22"/>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c r="CL964" s="20"/>
      <c r="CM964" s="20"/>
      <c r="CN964" s="20"/>
      <c r="CO964" s="20"/>
      <c r="CP964" s="20"/>
      <c r="CQ964" s="20"/>
      <c r="CR964" s="20"/>
      <c r="CS964" s="20"/>
      <c r="CT964" s="20"/>
      <c r="CU964" s="20"/>
      <c r="CV964" s="20"/>
      <c r="CW964" s="20"/>
      <c r="CX964" s="20"/>
      <c r="CY964" s="20"/>
      <c r="CZ964" s="20"/>
      <c r="DA964" s="20"/>
      <c r="DB964" s="20"/>
      <c r="DC964" s="20"/>
      <c r="DD964" s="20"/>
      <c r="DE964" s="20"/>
      <c r="DF964" s="20"/>
      <c r="DG964" s="20"/>
      <c r="DH964" s="20"/>
      <c r="DI964" s="20"/>
    </row>
    <row r="965">
      <c r="A965" s="20"/>
      <c r="B965" s="20"/>
      <c r="C965" s="20"/>
      <c r="D965" s="20"/>
      <c r="E965" s="20"/>
      <c r="F965" s="20"/>
      <c r="G965" s="20"/>
      <c r="H965" s="20"/>
      <c r="I965" s="20"/>
      <c r="J965" s="20"/>
      <c r="K965" s="20"/>
      <c r="L965" s="20"/>
      <c r="M965" s="20"/>
      <c r="N965" s="22"/>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c r="CL965" s="20"/>
      <c r="CM965" s="20"/>
      <c r="CN965" s="20"/>
      <c r="CO965" s="20"/>
      <c r="CP965" s="20"/>
      <c r="CQ965" s="20"/>
      <c r="CR965" s="20"/>
      <c r="CS965" s="20"/>
      <c r="CT965" s="20"/>
      <c r="CU965" s="20"/>
      <c r="CV965" s="20"/>
      <c r="CW965" s="20"/>
      <c r="CX965" s="20"/>
      <c r="CY965" s="20"/>
      <c r="CZ965" s="20"/>
      <c r="DA965" s="20"/>
      <c r="DB965" s="20"/>
      <c r="DC965" s="20"/>
      <c r="DD965" s="20"/>
      <c r="DE965" s="20"/>
      <c r="DF965" s="20"/>
      <c r="DG965" s="20"/>
      <c r="DH965" s="20"/>
      <c r="DI965" s="20"/>
    </row>
    <row r="966">
      <c r="A966" s="20"/>
      <c r="B966" s="20"/>
      <c r="C966" s="20"/>
      <c r="D966" s="20"/>
      <c r="E966" s="20"/>
      <c r="F966" s="20"/>
      <c r="G966" s="20"/>
      <c r="H966" s="20"/>
      <c r="I966" s="20"/>
      <c r="J966" s="20"/>
      <c r="K966" s="20"/>
      <c r="L966" s="20"/>
      <c r="M966" s="20"/>
      <c r="N966" s="22"/>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c r="CL966" s="20"/>
      <c r="CM966" s="20"/>
      <c r="CN966" s="20"/>
      <c r="CO966" s="20"/>
      <c r="CP966" s="20"/>
      <c r="CQ966" s="20"/>
      <c r="CR966" s="20"/>
      <c r="CS966" s="20"/>
      <c r="CT966" s="20"/>
      <c r="CU966" s="20"/>
      <c r="CV966" s="20"/>
      <c r="CW966" s="20"/>
      <c r="CX966" s="20"/>
      <c r="CY966" s="20"/>
      <c r="CZ966" s="20"/>
      <c r="DA966" s="20"/>
      <c r="DB966" s="20"/>
      <c r="DC966" s="20"/>
      <c r="DD966" s="20"/>
      <c r="DE966" s="20"/>
      <c r="DF966" s="20"/>
      <c r="DG966" s="20"/>
      <c r="DH966" s="20"/>
      <c r="DI966" s="20"/>
    </row>
    <row r="967">
      <c r="A967" s="20"/>
      <c r="B967" s="20"/>
      <c r="C967" s="20"/>
      <c r="D967" s="20"/>
      <c r="E967" s="20"/>
      <c r="F967" s="20"/>
      <c r="G967" s="20"/>
      <c r="H967" s="20"/>
      <c r="I967" s="20"/>
      <c r="J967" s="20"/>
      <c r="K967" s="20"/>
      <c r="L967" s="20"/>
      <c r="M967" s="20"/>
      <c r="N967" s="22"/>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c r="DA967" s="20"/>
      <c r="DB967" s="20"/>
      <c r="DC967" s="20"/>
      <c r="DD967" s="20"/>
      <c r="DE967" s="20"/>
      <c r="DF967" s="20"/>
      <c r="DG967" s="20"/>
      <c r="DH967" s="20"/>
      <c r="DI967" s="20"/>
    </row>
    <row r="968">
      <c r="A968" s="20"/>
      <c r="B968" s="20"/>
      <c r="C968" s="20"/>
      <c r="D968" s="20"/>
      <c r="E968" s="20"/>
      <c r="F968" s="20"/>
      <c r="G968" s="20"/>
      <c r="H968" s="20"/>
      <c r="I968" s="20"/>
      <c r="J968" s="20"/>
      <c r="K968" s="20"/>
      <c r="L968" s="20"/>
      <c r="M968" s="20"/>
      <c r="N968" s="22"/>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c r="CL968" s="20"/>
      <c r="CM968" s="20"/>
      <c r="CN968" s="20"/>
      <c r="CO968" s="20"/>
      <c r="CP968" s="20"/>
      <c r="CQ968" s="20"/>
      <c r="CR968" s="20"/>
      <c r="CS968" s="20"/>
      <c r="CT968" s="20"/>
      <c r="CU968" s="20"/>
      <c r="CV968" s="20"/>
      <c r="CW968" s="20"/>
      <c r="CX968" s="20"/>
      <c r="CY968" s="20"/>
      <c r="CZ968" s="20"/>
      <c r="DA968" s="20"/>
      <c r="DB968" s="20"/>
      <c r="DC968" s="20"/>
      <c r="DD968" s="20"/>
      <c r="DE968" s="20"/>
      <c r="DF968" s="20"/>
      <c r="DG968" s="20"/>
      <c r="DH968" s="20"/>
      <c r="DI968" s="20"/>
    </row>
    <row r="969">
      <c r="A969" s="20"/>
      <c r="B969" s="20"/>
      <c r="C969" s="20"/>
      <c r="D969" s="20"/>
      <c r="E969" s="20"/>
      <c r="F969" s="20"/>
      <c r="G969" s="20"/>
      <c r="H969" s="20"/>
      <c r="I969" s="20"/>
      <c r="J969" s="20"/>
      <c r="K969" s="20"/>
      <c r="L969" s="20"/>
      <c r="M969" s="20"/>
      <c r="N969" s="22"/>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c r="CL969" s="20"/>
      <c r="CM969" s="20"/>
      <c r="CN969" s="20"/>
      <c r="CO969" s="20"/>
      <c r="CP969" s="20"/>
      <c r="CQ969" s="20"/>
      <c r="CR969" s="20"/>
      <c r="CS969" s="20"/>
      <c r="CT969" s="20"/>
      <c r="CU969" s="20"/>
      <c r="CV969" s="20"/>
      <c r="CW969" s="20"/>
      <c r="CX969" s="20"/>
      <c r="CY969" s="20"/>
      <c r="CZ969" s="20"/>
      <c r="DA969" s="20"/>
      <c r="DB969" s="20"/>
      <c r="DC969" s="20"/>
      <c r="DD969" s="20"/>
      <c r="DE969" s="20"/>
      <c r="DF969" s="20"/>
      <c r="DG969" s="20"/>
      <c r="DH969" s="20"/>
      <c r="DI969" s="20"/>
    </row>
    <row r="970">
      <c r="A970" s="20"/>
      <c r="B970" s="20"/>
      <c r="C970" s="20"/>
      <c r="D970" s="20"/>
      <c r="E970" s="20"/>
      <c r="F970" s="20"/>
      <c r="G970" s="20"/>
      <c r="H970" s="20"/>
      <c r="I970" s="20"/>
      <c r="J970" s="20"/>
      <c r="K970" s="20"/>
      <c r="L970" s="20"/>
      <c r="M970" s="20"/>
      <c r="N970" s="22"/>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c r="CL970" s="20"/>
      <c r="CM970" s="20"/>
      <c r="CN970" s="20"/>
      <c r="CO970" s="20"/>
      <c r="CP970" s="20"/>
      <c r="CQ970" s="20"/>
      <c r="CR970" s="20"/>
      <c r="CS970" s="20"/>
      <c r="CT970" s="20"/>
      <c r="CU970" s="20"/>
      <c r="CV970" s="20"/>
      <c r="CW970" s="20"/>
      <c r="CX970" s="20"/>
      <c r="CY970" s="20"/>
      <c r="CZ970" s="20"/>
      <c r="DA970" s="20"/>
      <c r="DB970" s="20"/>
      <c r="DC970" s="20"/>
      <c r="DD970" s="20"/>
      <c r="DE970" s="20"/>
      <c r="DF970" s="20"/>
      <c r="DG970" s="20"/>
      <c r="DH970" s="20"/>
      <c r="DI970" s="20"/>
    </row>
    <row r="971">
      <c r="A971" s="20"/>
      <c r="B971" s="20"/>
      <c r="C971" s="20"/>
      <c r="D971" s="20"/>
      <c r="E971" s="20"/>
      <c r="F971" s="20"/>
      <c r="G971" s="20"/>
      <c r="H971" s="20"/>
      <c r="I971" s="20"/>
      <c r="J971" s="20"/>
      <c r="K971" s="20"/>
      <c r="L971" s="20"/>
      <c r="M971" s="20"/>
      <c r="N971" s="22"/>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c r="DB971" s="20"/>
      <c r="DC971" s="20"/>
      <c r="DD971" s="20"/>
      <c r="DE971" s="20"/>
      <c r="DF971" s="20"/>
      <c r="DG971" s="20"/>
      <c r="DH971" s="20"/>
      <c r="DI971" s="20"/>
    </row>
    <row r="972">
      <c r="A972" s="20"/>
      <c r="B972" s="20"/>
      <c r="C972" s="20"/>
      <c r="D972" s="20"/>
      <c r="E972" s="20"/>
      <c r="F972" s="20"/>
      <c r="G972" s="20"/>
      <c r="H972" s="20"/>
      <c r="I972" s="20"/>
      <c r="J972" s="20"/>
      <c r="K972" s="20"/>
      <c r="L972" s="20"/>
      <c r="M972" s="20"/>
      <c r="N972" s="22"/>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c r="DB972" s="20"/>
      <c r="DC972" s="20"/>
      <c r="DD972" s="20"/>
      <c r="DE972" s="20"/>
      <c r="DF972" s="20"/>
      <c r="DG972" s="20"/>
      <c r="DH972" s="20"/>
      <c r="DI972" s="20"/>
    </row>
    <row r="973">
      <c r="A973" s="20"/>
      <c r="B973" s="20"/>
      <c r="C973" s="20"/>
      <c r="D973" s="20"/>
      <c r="E973" s="20"/>
      <c r="F973" s="20"/>
      <c r="G973" s="20"/>
      <c r="H973" s="20"/>
      <c r="I973" s="20"/>
      <c r="J973" s="20"/>
      <c r="K973" s="20"/>
      <c r="L973" s="20"/>
      <c r="M973" s="20"/>
      <c r="N973" s="22"/>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c r="CL973" s="20"/>
      <c r="CM973" s="20"/>
      <c r="CN973" s="20"/>
      <c r="CO973" s="20"/>
      <c r="CP973" s="20"/>
      <c r="CQ973" s="20"/>
      <c r="CR973" s="20"/>
      <c r="CS973" s="20"/>
      <c r="CT973" s="20"/>
      <c r="CU973" s="20"/>
      <c r="CV973" s="20"/>
      <c r="CW973" s="20"/>
      <c r="CX973" s="20"/>
      <c r="CY973" s="20"/>
      <c r="CZ973" s="20"/>
      <c r="DA973" s="20"/>
      <c r="DB973" s="20"/>
      <c r="DC973" s="20"/>
      <c r="DD973" s="20"/>
      <c r="DE973" s="20"/>
      <c r="DF973" s="20"/>
      <c r="DG973" s="20"/>
      <c r="DH973" s="20"/>
      <c r="DI973" s="20"/>
    </row>
    <row r="974">
      <c r="A974" s="20"/>
      <c r="B974" s="20"/>
      <c r="C974" s="20"/>
      <c r="D974" s="20"/>
      <c r="E974" s="20"/>
      <c r="F974" s="20"/>
      <c r="G974" s="20"/>
      <c r="H974" s="20"/>
      <c r="I974" s="20"/>
      <c r="J974" s="20"/>
      <c r="K974" s="20"/>
      <c r="L974" s="20"/>
      <c r="M974" s="20"/>
      <c r="N974" s="22"/>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c r="CL974" s="20"/>
      <c r="CM974" s="20"/>
      <c r="CN974" s="20"/>
      <c r="CO974" s="20"/>
      <c r="CP974" s="20"/>
      <c r="CQ974" s="20"/>
      <c r="CR974" s="20"/>
      <c r="CS974" s="20"/>
      <c r="CT974" s="20"/>
      <c r="CU974" s="20"/>
      <c r="CV974" s="20"/>
      <c r="CW974" s="20"/>
      <c r="CX974" s="20"/>
      <c r="CY974" s="20"/>
      <c r="CZ974" s="20"/>
      <c r="DA974" s="20"/>
      <c r="DB974" s="20"/>
      <c r="DC974" s="20"/>
      <c r="DD974" s="20"/>
      <c r="DE974" s="20"/>
      <c r="DF974" s="20"/>
      <c r="DG974" s="20"/>
      <c r="DH974" s="20"/>
      <c r="DI974" s="20"/>
    </row>
    <row r="975">
      <c r="A975" s="20"/>
      <c r="B975" s="20"/>
      <c r="C975" s="20"/>
      <c r="D975" s="20"/>
      <c r="E975" s="20"/>
      <c r="F975" s="20"/>
      <c r="G975" s="20"/>
      <c r="H975" s="20"/>
      <c r="I975" s="20"/>
      <c r="J975" s="20"/>
      <c r="K975" s="20"/>
      <c r="L975" s="20"/>
      <c r="M975" s="20"/>
      <c r="N975" s="22"/>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c r="CL975" s="20"/>
      <c r="CM975" s="20"/>
      <c r="CN975" s="20"/>
      <c r="CO975" s="20"/>
      <c r="CP975" s="20"/>
      <c r="CQ975" s="20"/>
      <c r="CR975" s="20"/>
      <c r="CS975" s="20"/>
      <c r="CT975" s="20"/>
      <c r="CU975" s="20"/>
      <c r="CV975" s="20"/>
      <c r="CW975" s="20"/>
      <c r="CX975" s="20"/>
      <c r="CY975" s="20"/>
      <c r="CZ975" s="20"/>
      <c r="DA975" s="20"/>
      <c r="DB975" s="20"/>
      <c r="DC975" s="20"/>
      <c r="DD975" s="20"/>
      <c r="DE975" s="20"/>
      <c r="DF975" s="20"/>
      <c r="DG975" s="20"/>
      <c r="DH975" s="20"/>
      <c r="DI975" s="20"/>
    </row>
    <row r="976">
      <c r="A976" s="20"/>
      <c r="B976" s="20"/>
      <c r="C976" s="20"/>
      <c r="D976" s="20"/>
      <c r="E976" s="20"/>
      <c r="F976" s="20"/>
      <c r="G976" s="20"/>
      <c r="H976" s="20"/>
      <c r="I976" s="20"/>
      <c r="J976" s="20"/>
      <c r="K976" s="20"/>
      <c r="L976" s="20"/>
      <c r="M976" s="20"/>
      <c r="N976" s="22"/>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c r="CL976" s="20"/>
      <c r="CM976" s="20"/>
      <c r="CN976" s="20"/>
      <c r="CO976" s="20"/>
      <c r="CP976" s="20"/>
      <c r="CQ976" s="20"/>
      <c r="CR976" s="20"/>
      <c r="CS976" s="20"/>
      <c r="CT976" s="20"/>
      <c r="CU976" s="20"/>
      <c r="CV976" s="20"/>
      <c r="CW976" s="20"/>
      <c r="CX976" s="20"/>
      <c r="CY976" s="20"/>
      <c r="CZ976" s="20"/>
      <c r="DA976" s="20"/>
      <c r="DB976" s="20"/>
      <c r="DC976" s="20"/>
      <c r="DD976" s="20"/>
      <c r="DE976" s="20"/>
      <c r="DF976" s="20"/>
      <c r="DG976" s="20"/>
      <c r="DH976" s="20"/>
      <c r="DI976" s="20"/>
    </row>
    <row r="977">
      <c r="A977" s="20"/>
      <c r="B977" s="20"/>
      <c r="C977" s="20"/>
      <c r="D977" s="20"/>
      <c r="E977" s="20"/>
      <c r="F977" s="20"/>
      <c r="G977" s="20"/>
      <c r="H977" s="20"/>
      <c r="I977" s="20"/>
      <c r="J977" s="20"/>
      <c r="K977" s="20"/>
      <c r="L977" s="20"/>
      <c r="M977" s="20"/>
      <c r="N977" s="22"/>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c r="CL977" s="20"/>
      <c r="CM977" s="20"/>
      <c r="CN977" s="20"/>
      <c r="CO977" s="20"/>
      <c r="CP977" s="20"/>
      <c r="CQ977" s="20"/>
      <c r="CR977" s="20"/>
      <c r="CS977" s="20"/>
      <c r="CT977" s="20"/>
      <c r="CU977" s="20"/>
      <c r="CV977" s="20"/>
      <c r="CW977" s="20"/>
      <c r="CX977" s="20"/>
      <c r="CY977" s="20"/>
      <c r="CZ977" s="20"/>
      <c r="DA977" s="20"/>
      <c r="DB977" s="20"/>
      <c r="DC977" s="20"/>
      <c r="DD977" s="20"/>
      <c r="DE977" s="20"/>
      <c r="DF977" s="20"/>
      <c r="DG977" s="20"/>
      <c r="DH977" s="20"/>
      <c r="DI977" s="20"/>
    </row>
    <row r="978">
      <c r="A978" s="20"/>
      <c r="B978" s="20"/>
      <c r="C978" s="20"/>
      <c r="D978" s="20"/>
      <c r="E978" s="20"/>
      <c r="F978" s="20"/>
      <c r="G978" s="20"/>
      <c r="H978" s="20"/>
      <c r="I978" s="20"/>
      <c r="J978" s="20"/>
      <c r="K978" s="20"/>
      <c r="L978" s="20"/>
      <c r="M978" s="20"/>
      <c r="N978" s="22"/>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c r="CL978" s="20"/>
      <c r="CM978" s="20"/>
      <c r="CN978" s="20"/>
      <c r="CO978" s="20"/>
      <c r="CP978" s="20"/>
      <c r="CQ978" s="20"/>
      <c r="CR978" s="20"/>
      <c r="CS978" s="20"/>
      <c r="CT978" s="20"/>
      <c r="CU978" s="20"/>
      <c r="CV978" s="20"/>
      <c r="CW978" s="20"/>
      <c r="CX978" s="20"/>
      <c r="CY978" s="20"/>
      <c r="CZ978" s="20"/>
      <c r="DA978" s="20"/>
      <c r="DB978" s="20"/>
      <c r="DC978" s="20"/>
      <c r="DD978" s="20"/>
      <c r="DE978" s="20"/>
      <c r="DF978" s="20"/>
      <c r="DG978" s="20"/>
      <c r="DH978" s="20"/>
      <c r="DI978" s="20"/>
    </row>
    <row r="979">
      <c r="A979" s="20"/>
      <c r="B979" s="20"/>
      <c r="C979" s="20"/>
      <c r="D979" s="20"/>
      <c r="E979" s="20"/>
      <c r="F979" s="20"/>
      <c r="G979" s="20"/>
      <c r="H979" s="20"/>
      <c r="I979" s="20"/>
      <c r="J979" s="20"/>
      <c r="K979" s="20"/>
      <c r="L979" s="20"/>
      <c r="M979" s="20"/>
      <c r="N979" s="22"/>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c r="CL979" s="20"/>
      <c r="CM979" s="20"/>
      <c r="CN979" s="20"/>
      <c r="CO979" s="20"/>
      <c r="CP979" s="20"/>
      <c r="CQ979" s="20"/>
      <c r="CR979" s="20"/>
      <c r="CS979" s="20"/>
      <c r="CT979" s="20"/>
      <c r="CU979" s="20"/>
      <c r="CV979" s="20"/>
      <c r="CW979" s="20"/>
      <c r="CX979" s="20"/>
      <c r="CY979" s="20"/>
      <c r="CZ979" s="20"/>
      <c r="DA979" s="20"/>
      <c r="DB979" s="20"/>
      <c r="DC979" s="20"/>
      <c r="DD979" s="20"/>
      <c r="DE979" s="20"/>
      <c r="DF979" s="20"/>
      <c r="DG979" s="20"/>
      <c r="DH979" s="20"/>
      <c r="DI979" s="20"/>
    </row>
    <row r="980">
      <c r="A980" s="20"/>
      <c r="B980" s="20"/>
      <c r="C980" s="20"/>
      <c r="D980" s="20"/>
      <c r="E980" s="20"/>
      <c r="F980" s="20"/>
      <c r="G980" s="20"/>
      <c r="H980" s="20"/>
      <c r="I980" s="20"/>
      <c r="J980" s="20"/>
      <c r="K980" s="20"/>
      <c r="L980" s="20"/>
      <c r="M980" s="20"/>
      <c r="N980" s="22"/>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c r="CL980" s="20"/>
      <c r="CM980" s="20"/>
      <c r="CN980" s="20"/>
      <c r="CO980" s="20"/>
      <c r="CP980" s="20"/>
      <c r="CQ980" s="20"/>
      <c r="CR980" s="20"/>
      <c r="CS980" s="20"/>
      <c r="CT980" s="20"/>
      <c r="CU980" s="20"/>
      <c r="CV980" s="20"/>
      <c r="CW980" s="20"/>
      <c r="CX980" s="20"/>
      <c r="CY980" s="20"/>
      <c r="CZ980" s="20"/>
      <c r="DA980" s="20"/>
      <c r="DB980" s="20"/>
      <c r="DC980" s="20"/>
      <c r="DD980" s="20"/>
      <c r="DE980" s="20"/>
      <c r="DF980" s="20"/>
      <c r="DG980" s="20"/>
      <c r="DH980" s="20"/>
      <c r="DI980" s="20"/>
    </row>
    <row r="981">
      <c r="A981" s="20"/>
      <c r="B981" s="20"/>
      <c r="C981" s="20"/>
      <c r="D981" s="20"/>
      <c r="E981" s="20"/>
      <c r="F981" s="20"/>
      <c r="G981" s="20"/>
      <c r="H981" s="20"/>
      <c r="I981" s="20"/>
      <c r="J981" s="20"/>
      <c r="K981" s="20"/>
      <c r="L981" s="20"/>
      <c r="M981" s="20"/>
      <c r="N981" s="22"/>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c r="DB981" s="20"/>
      <c r="DC981" s="20"/>
      <c r="DD981" s="20"/>
      <c r="DE981" s="20"/>
      <c r="DF981" s="20"/>
      <c r="DG981" s="20"/>
      <c r="DH981" s="20"/>
      <c r="DI981" s="20"/>
    </row>
    <row r="982">
      <c r="A982" s="20"/>
      <c r="B982" s="20"/>
      <c r="C982" s="20"/>
      <c r="D982" s="20"/>
      <c r="E982" s="20"/>
      <c r="F982" s="20"/>
      <c r="G982" s="20"/>
      <c r="H982" s="20"/>
      <c r="I982" s="20"/>
      <c r="J982" s="20"/>
      <c r="K982" s="20"/>
      <c r="L982" s="20"/>
      <c r="M982" s="20"/>
      <c r="N982" s="22"/>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c r="DB982" s="20"/>
      <c r="DC982" s="20"/>
      <c r="DD982" s="20"/>
      <c r="DE982" s="20"/>
      <c r="DF982" s="20"/>
      <c r="DG982" s="20"/>
      <c r="DH982" s="20"/>
      <c r="DI982" s="20"/>
    </row>
    <row r="983">
      <c r="A983" s="20"/>
      <c r="B983" s="20"/>
      <c r="C983" s="20"/>
      <c r="D983" s="20"/>
      <c r="E983" s="20"/>
      <c r="F983" s="20"/>
      <c r="G983" s="20"/>
      <c r="H983" s="20"/>
      <c r="I983" s="20"/>
      <c r="J983" s="20"/>
      <c r="K983" s="20"/>
      <c r="L983" s="20"/>
      <c r="M983" s="20"/>
      <c r="N983" s="22"/>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c r="DB983" s="20"/>
      <c r="DC983" s="20"/>
      <c r="DD983" s="20"/>
      <c r="DE983" s="20"/>
      <c r="DF983" s="20"/>
      <c r="DG983" s="20"/>
      <c r="DH983" s="20"/>
      <c r="DI983" s="20"/>
    </row>
    <row r="984">
      <c r="A984" s="20"/>
      <c r="B984" s="20"/>
      <c r="C984" s="20"/>
      <c r="D984" s="20"/>
      <c r="E984" s="20"/>
      <c r="F984" s="20"/>
      <c r="G984" s="20"/>
      <c r="H984" s="20"/>
      <c r="I984" s="20"/>
      <c r="J984" s="20"/>
      <c r="K984" s="20"/>
      <c r="L984" s="20"/>
      <c r="M984" s="20"/>
      <c r="N984" s="22"/>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c r="DB984" s="20"/>
      <c r="DC984" s="20"/>
      <c r="DD984" s="20"/>
      <c r="DE984" s="20"/>
      <c r="DF984" s="20"/>
      <c r="DG984" s="20"/>
      <c r="DH984" s="20"/>
      <c r="DI984" s="20"/>
    </row>
    <row r="985">
      <c r="A985" s="20"/>
      <c r="B985" s="20"/>
      <c r="C985" s="20"/>
      <c r="D985" s="20"/>
      <c r="E985" s="20"/>
      <c r="F985" s="20"/>
      <c r="G985" s="20"/>
      <c r="H985" s="20"/>
      <c r="I985" s="20"/>
      <c r="J985" s="20"/>
      <c r="K985" s="20"/>
      <c r="L985" s="20"/>
      <c r="M985" s="20"/>
      <c r="N985" s="22"/>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c r="CL985" s="20"/>
      <c r="CM985" s="20"/>
      <c r="CN985" s="20"/>
      <c r="CO985" s="20"/>
      <c r="CP985" s="20"/>
      <c r="CQ985" s="20"/>
      <c r="CR985" s="20"/>
      <c r="CS985" s="20"/>
      <c r="CT985" s="20"/>
      <c r="CU985" s="20"/>
      <c r="CV985" s="20"/>
      <c r="CW985" s="20"/>
      <c r="CX985" s="20"/>
      <c r="CY985" s="20"/>
      <c r="CZ985" s="20"/>
      <c r="DA985" s="20"/>
      <c r="DB985" s="20"/>
      <c r="DC985" s="20"/>
      <c r="DD985" s="20"/>
      <c r="DE985" s="20"/>
      <c r="DF985" s="20"/>
      <c r="DG985" s="20"/>
      <c r="DH985" s="20"/>
      <c r="DI985" s="20"/>
    </row>
    <row r="986">
      <c r="A986" s="20"/>
      <c r="B986" s="20"/>
      <c r="C986" s="20"/>
      <c r="D986" s="20"/>
      <c r="E986" s="20"/>
      <c r="F986" s="20"/>
      <c r="G986" s="20"/>
      <c r="H986" s="20"/>
      <c r="I986" s="20"/>
      <c r="J986" s="20"/>
      <c r="K986" s="20"/>
      <c r="L986" s="20"/>
      <c r="M986" s="20"/>
      <c r="N986" s="22"/>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c r="CL986" s="20"/>
      <c r="CM986" s="20"/>
      <c r="CN986" s="20"/>
      <c r="CO986" s="20"/>
      <c r="CP986" s="20"/>
      <c r="CQ986" s="20"/>
      <c r="CR986" s="20"/>
      <c r="CS986" s="20"/>
      <c r="CT986" s="20"/>
      <c r="CU986" s="20"/>
      <c r="CV986" s="20"/>
      <c r="CW986" s="20"/>
      <c r="CX986" s="20"/>
      <c r="CY986" s="20"/>
      <c r="CZ986" s="20"/>
      <c r="DA986" s="20"/>
      <c r="DB986" s="20"/>
      <c r="DC986" s="20"/>
      <c r="DD986" s="20"/>
      <c r="DE986" s="20"/>
      <c r="DF986" s="20"/>
      <c r="DG986" s="20"/>
      <c r="DH986" s="20"/>
      <c r="DI986" s="20"/>
    </row>
    <row r="987">
      <c r="A987" s="20"/>
      <c r="B987" s="20"/>
      <c r="C987" s="20"/>
      <c r="D987" s="20"/>
      <c r="E987" s="20"/>
      <c r="F987" s="20"/>
      <c r="G987" s="20"/>
      <c r="H987" s="20"/>
      <c r="I987" s="20"/>
      <c r="J987" s="20"/>
      <c r="K987" s="20"/>
      <c r="L987" s="20"/>
      <c r="M987" s="20"/>
      <c r="N987" s="22"/>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c r="CL987" s="20"/>
      <c r="CM987" s="20"/>
      <c r="CN987" s="20"/>
      <c r="CO987" s="20"/>
      <c r="CP987" s="20"/>
      <c r="CQ987" s="20"/>
      <c r="CR987" s="20"/>
      <c r="CS987" s="20"/>
      <c r="CT987" s="20"/>
      <c r="CU987" s="20"/>
      <c r="CV987" s="20"/>
      <c r="CW987" s="20"/>
      <c r="CX987" s="20"/>
      <c r="CY987" s="20"/>
      <c r="CZ987" s="20"/>
      <c r="DA987" s="20"/>
      <c r="DB987" s="20"/>
      <c r="DC987" s="20"/>
      <c r="DD987" s="20"/>
      <c r="DE987" s="20"/>
      <c r="DF987" s="20"/>
      <c r="DG987" s="20"/>
      <c r="DH987" s="20"/>
      <c r="DI987" s="20"/>
    </row>
    <row r="988">
      <c r="A988" s="20"/>
      <c r="B988" s="20"/>
      <c r="C988" s="20"/>
      <c r="D988" s="20"/>
      <c r="E988" s="20"/>
      <c r="F988" s="20"/>
      <c r="G988" s="20"/>
      <c r="H988" s="20"/>
      <c r="I988" s="20"/>
      <c r="J988" s="20"/>
      <c r="K988" s="20"/>
      <c r="L988" s="20"/>
      <c r="M988" s="20"/>
      <c r="N988" s="22"/>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c r="CL988" s="20"/>
      <c r="CM988" s="20"/>
      <c r="CN988" s="20"/>
      <c r="CO988" s="20"/>
      <c r="CP988" s="20"/>
      <c r="CQ988" s="20"/>
      <c r="CR988" s="20"/>
      <c r="CS988" s="20"/>
      <c r="CT988" s="20"/>
      <c r="CU988" s="20"/>
      <c r="CV988" s="20"/>
      <c r="CW988" s="20"/>
      <c r="CX988" s="20"/>
      <c r="CY988" s="20"/>
      <c r="CZ988" s="20"/>
      <c r="DA988" s="20"/>
      <c r="DB988" s="20"/>
      <c r="DC988" s="20"/>
      <c r="DD988" s="20"/>
      <c r="DE988" s="20"/>
      <c r="DF988" s="20"/>
      <c r="DG988" s="20"/>
      <c r="DH988" s="20"/>
      <c r="DI988" s="20"/>
    </row>
    <row r="989">
      <c r="A989" s="20"/>
      <c r="B989" s="20"/>
      <c r="C989" s="20"/>
      <c r="D989" s="20"/>
      <c r="E989" s="20"/>
      <c r="F989" s="20"/>
      <c r="G989" s="20"/>
      <c r="H989" s="20"/>
      <c r="I989" s="20"/>
      <c r="J989" s="20"/>
      <c r="K989" s="20"/>
      <c r="L989" s="20"/>
      <c r="M989" s="20"/>
      <c r="N989" s="22"/>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c r="CL989" s="20"/>
      <c r="CM989" s="20"/>
      <c r="CN989" s="20"/>
      <c r="CO989" s="20"/>
      <c r="CP989" s="20"/>
      <c r="CQ989" s="20"/>
      <c r="CR989" s="20"/>
      <c r="CS989" s="20"/>
      <c r="CT989" s="20"/>
      <c r="CU989" s="20"/>
      <c r="CV989" s="20"/>
      <c r="CW989" s="20"/>
      <c r="CX989" s="20"/>
      <c r="CY989" s="20"/>
      <c r="CZ989" s="20"/>
      <c r="DA989" s="20"/>
      <c r="DB989" s="20"/>
      <c r="DC989" s="20"/>
      <c r="DD989" s="20"/>
      <c r="DE989" s="20"/>
      <c r="DF989" s="20"/>
      <c r="DG989" s="20"/>
      <c r="DH989" s="20"/>
      <c r="DI989" s="20"/>
    </row>
    <row r="990">
      <c r="A990" s="20"/>
      <c r="B990" s="20"/>
      <c r="C990" s="20"/>
      <c r="D990" s="20"/>
      <c r="E990" s="20"/>
      <c r="F990" s="20"/>
      <c r="G990" s="20"/>
      <c r="H990" s="20"/>
      <c r="I990" s="20"/>
      <c r="J990" s="20"/>
      <c r="K990" s="20"/>
      <c r="L990" s="20"/>
      <c r="M990" s="20"/>
      <c r="N990" s="22"/>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c r="DB990" s="20"/>
      <c r="DC990" s="20"/>
      <c r="DD990" s="20"/>
      <c r="DE990" s="20"/>
      <c r="DF990" s="20"/>
      <c r="DG990" s="20"/>
      <c r="DH990" s="20"/>
      <c r="DI990" s="20"/>
    </row>
    <row r="991">
      <c r="A991" s="20"/>
      <c r="B991" s="20"/>
      <c r="C991" s="20"/>
      <c r="D991" s="20"/>
      <c r="E991" s="20"/>
      <c r="F991" s="20"/>
      <c r="G991" s="20"/>
      <c r="H991" s="20"/>
      <c r="I991" s="20"/>
      <c r="J991" s="20"/>
      <c r="K991" s="20"/>
      <c r="L991" s="20"/>
      <c r="M991" s="20"/>
      <c r="N991" s="22"/>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c r="DB991" s="20"/>
      <c r="DC991" s="20"/>
      <c r="DD991" s="20"/>
      <c r="DE991" s="20"/>
      <c r="DF991" s="20"/>
      <c r="DG991" s="20"/>
      <c r="DH991" s="20"/>
      <c r="DI991" s="20"/>
    </row>
    <row r="992">
      <c r="A992" s="20"/>
      <c r="B992" s="20"/>
      <c r="C992" s="20"/>
      <c r="D992" s="20"/>
      <c r="E992" s="20"/>
      <c r="F992" s="20"/>
      <c r="G992" s="20"/>
      <c r="H992" s="20"/>
      <c r="I992" s="20"/>
      <c r="J992" s="20"/>
      <c r="K992" s="20"/>
      <c r="L992" s="20"/>
      <c r="M992" s="20"/>
      <c r="N992" s="22"/>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c r="DB992" s="20"/>
      <c r="DC992" s="20"/>
      <c r="DD992" s="20"/>
      <c r="DE992" s="20"/>
      <c r="DF992" s="20"/>
      <c r="DG992" s="20"/>
      <c r="DH992" s="20"/>
      <c r="DI992" s="20"/>
    </row>
    <row r="993">
      <c r="A993" s="20"/>
      <c r="B993" s="20"/>
      <c r="C993" s="20"/>
      <c r="D993" s="20"/>
      <c r="E993" s="20"/>
      <c r="F993" s="20"/>
      <c r="G993" s="20"/>
      <c r="H993" s="20"/>
      <c r="I993" s="20"/>
      <c r="J993" s="20"/>
      <c r="K993" s="20"/>
      <c r="L993" s="20"/>
      <c r="M993" s="20"/>
      <c r="N993" s="22"/>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c r="DB993" s="20"/>
      <c r="DC993" s="20"/>
      <c r="DD993" s="20"/>
      <c r="DE993" s="20"/>
      <c r="DF993" s="20"/>
      <c r="DG993" s="20"/>
      <c r="DH993" s="20"/>
      <c r="DI993" s="20"/>
    </row>
    <row r="994">
      <c r="A994" s="20"/>
      <c r="B994" s="20"/>
      <c r="C994" s="20"/>
      <c r="D994" s="20"/>
      <c r="E994" s="20"/>
      <c r="F994" s="20"/>
      <c r="G994" s="20"/>
      <c r="H994" s="20"/>
      <c r="I994" s="20"/>
      <c r="J994" s="20"/>
      <c r="K994" s="20"/>
      <c r="L994" s="20"/>
      <c r="M994" s="20"/>
      <c r="N994" s="22"/>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c r="DB994" s="20"/>
      <c r="DC994" s="20"/>
      <c r="DD994" s="20"/>
      <c r="DE994" s="20"/>
      <c r="DF994" s="20"/>
      <c r="DG994" s="20"/>
      <c r="DH994" s="20"/>
      <c r="DI994" s="20"/>
    </row>
    <row r="995">
      <c r="A995" s="20"/>
      <c r="B995" s="20"/>
      <c r="C995" s="20"/>
      <c r="D995" s="20"/>
      <c r="E995" s="20"/>
      <c r="F995" s="20"/>
      <c r="G995" s="20"/>
      <c r="H995" s="20"/>
      <c r="I995" s="20"/>
      <c r="J995" s="20"/>
      <c r="K995" s="20"/>
      <c r="L995" s="20"/>
      <c r="M995" s="20"/>
      <c r="N995" s="22"/>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c r="DB995" s="20"/>
      <c r="DC995" s="20"/>
      <c r="DD995" s="20"/>
      <c r="DE995" s="20"/>
      <c r="DF995" s="20"/>
      <c r="DG995" s="20"/>
      <c r="DH995" s="20"/>
      <c r="DI995" s="20"/>
    </row>
    <row r="996">
      <c r="A996" s="20"/>
      <c r="B996" s="20"/>
      <c r="C996" s="20"/>
      <c r="D996" s="20"/>
      <c r="E996" s="20"/>
      <c r="F996" s="20"/>
      <c r="G996" s="20"/>
      <c r="H996" s="20"/>
      <c r="I996" s="20"/>
      <c r="J996" s="20"/>
      <c r="K996" s="20"/>
      <c r="L996" s="20"/>
      <c r="M996" s="20"/>
      <c r="N996" s="22"/>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c r="DB996" s="20"/>
      <c r="DC996" s="20"/>
      <c r="DD996" s="20"/>
      <c r="DE996" s="20"/>
      <c r="DF996" s="20"/>
      <c r="DG996" s="20"/>
      <c r="DH996" s="20"/>
      <c r="DI996" s="20"/>
    </row>
    <row r="997">
      <c r="A997" s="20"/>
      <c r="B997" s="20"/>
      <c r="C997" s="20"/>
      <c r="D997" s="20"/>
      <c r="E997" s="20"/>
      <c r="F997" s="20"/>
      <c r="G997" s="20"/>
      <c r="H997" s="20"/>
      <c r="I997" s="20"/>
      <c r="J997" s="20"/>
      <c r="K997" s="20"/>
      <c r="L997" s="20"/>
      <c r="M997" s="20"/>
      <c r="N997" s="22"/>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c r="DB997" s="20"/>
      <c r="DC997" s="20"/>
      <c r="DD997" s="20"/>
      <c r="DE997" s="20"/>
      <c r="DF997" s="20"/>
      <c r="DG997" s="20"/>
      <c r="DH997" s="20"/>
      <c r="DI997" s="20"/>
    </row>
    <row r="998">
      <c r="A998" s="20"/>
      <c r="B998" s="20"/>
      <c r="C998" s="20"/>
      <c r="D998" s="20"/>
      <c r="E998" s="20"/>
      <c r="F998" s="20"/>
      <c r="G998" s="20"/>
      <c r="H998" s="20"/>
      <c r="I998" s="20"/>
      <c r="J998" s="20"/>
      <c r="K998" s="20"/>
      <c r="L998" s="20"/>
      <c r="M998" s="20"/>
      <c r="N998" s="22"/>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c r="DB998" s="20"/>
      <c r="DC998" s="20"/>
      <c r="DD998" s="20"/>
      <c r="DE998" s="20"/>
      <c r="DF998" s="20"/>
      <c r="DG998" s="20"/>
      <c r="DH998" s="20"/>
      <c r="DI998" s="20"/>
    </row>
    <row r="999">
      <c r="A999" s="20"/>
      <c r="B999" s="20"/>
      <c r="C999" s="20"/>
      <c r="D999" s="20"/>
      <c r="E999" s="20"/>
      <c r="F999" s="20"/>
      <c r="G999" s="20"/>
      <c r="H999" s="20"/>
      <c r="I999" s="20"/>
      <c r="J999" s="20"/>
      <c r="K999" s="20"/>
      <c r="L999" s="20"/>
      <c r="M999" s="20"/>
      <c r="N999" s="22"/>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c r="CL999" s="20"/>
      <c r="CM999" s="20"/>
      <c r="CN999" s="20"/>
      <c r="CO999" s="20"/>
      <c r="CP999" s="20"/>
      <c r="CQ999" s="20"/>
      <c r="CR999" s="20"/>
      <c r="CS999" s="20"/>
      <c r="CT999" s="20"/>
      <c r="CU999" s="20"/>
      <c r="CV999" s="20"/>
      <c r="CW999" s="20"/>
      <c r="CX999" s="20"/>
      <c r="CY999" s="20"/>
      <c r="CZ999" s="20"/>
      <c r="DA999" s="20"/>
      <c r="DB999" s="20"/>
      <c r="DC999" s="20"/>
      <c r="DD999" s="20"/>
      <c r="DE999" s="20"/>
      <c r="DF999" s="20"/>
      <c r="DG999" s="20"/>
      <c r="DH999" s="20"/>
      <c r="DI999" s="20"/>
    </row>
    <row r="1000">
      <c r="A1000" s="20"/>
      <c r="B1000" s="20"/>
      <c r="C1000" s="20"/>
      <c r="D1000" s="20"/>
      <c r="E1000" s="20"/>
      <c r="F1000" s="20"/>
      <c r="G1000" s="20"/>
      <c r="H1000" s="20"/>
      <c r="I1000" s="20"/>
      <c r="J1000" s="20"/>
      <c r="K1000" s="20"/>
      <c r="L1000" s="20"/>
      <c r="M1000" s="20"/>
      <c r="N1000" s="22"/>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c r="CD1000" s="20"/>
      <c r="CE1000" s="20"/>
      <c r="CF1000" s="20"/>
      <c r="CG1000" s="20"/>
      <c r="CH1000" s="20"/>
      <c r="CI1000" s="20"/>
      <c r="CJ1000" s="20"/>
      <c r="CK1000" s="20"/>
      <c r="CL1000" s="20"/>
      <c r="CM1000" s="20"/>
      <c r="CN1000" s="20"/>
      <c r="CO1000" s="20"/>
      <c r="CP1000" s="20"/>
      <c r="CQ1000" s="20"/>
      <c r="CR1000" s="20"/>
      <c r="CS1000" s="20"/>
      <c r="CT1000" s="20"/>
      <c r="CU1000" s="20"/>
      <c r="CV1000" s="20"/>
      <c r="CW1000" s="20"/>
      <c r="CX1000" s="20"/>
      <c r="CY1000" s="20"/>
      <c r="CZ1000" s="20"/>
      <c r="DA1000" s="20"/>
      <c r="DB1000" s="20"/>
      <c r="DC1000" s="20"/>
      <c r="DD1000" s="20"/>
      <c r="DE1000" s="20"/>
      <c r="DF1000" s="20"/>
      <c r="DG1000" s="20"/>
      <c r="DH1000" s="20"/>
      <c r="DI1000" s="20"/>
    </row>
    <row r="1001">
      <c r="A1001" s="20"/>
      <c r="B1001" s="20"/>
      <c r="C1001" s="20"/>
      <c r="D1001" s="20"/>
      <c r="E1001" s="20"/>
      <c r="F1001" s="20"/>
      <c r="G1001" s="20"/>
      <c r="H1001" s="20"/>
      <c r="I1001" s="20"/>
      <c r="J1001" s="20"/>
      <c r="K1001" s="20"/>
      <c r="L1001" s="20"/>
      <c r="M1001" s="20"/>
      <c r="N1001" s="22"/>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c r="BI1001" s="20"/>
      <c r="BJ1001" s="20"/>
      <c r="BK1001" s="20"/>
      <c r="BL1001" s="20"/>
      <c r="BM1001" s="20"/>
      <c r="BN1001" s="20"/>
      <c r="BO1001" s="20"/>
      <c r="BP1001" s="20"/>
      <c r="BQ1001" s="20"/>
      <c r="BR1001" s="20"/>
      <c r="BS1001" s="20"/>
      <c r="BT1001" s="20"/>
      <c r="BU1001" s="20"/>
      <c r="BV1001" s="20"/>
      <c r="BW1001" s="20"/>
      <c r="BX1001" s="20"/>
      <c r="BY1001" s="20"/>
      <c r="BZ1001" s="20"/>
      <c r="CA1001" s="20"/>
      <c r="CB1001" s="20"/>
      <c r="CC1001" s="20"/>
      <c r="CD1001" s="20"/>
      <c r="CE1001" s="20"/>
      <c r="CF1001" s="20"/>
      <c r="CG1001" s="20"/>
      <c r="CH1001" s="20"/>
      <c r="CI1001" s="20"/>
      <c r="CJ1001" s="20"/>
      <c r="CK1001" s="20"/>
      <c r="CL1001" s="20"/>
      <c r="CM1001" s="20"/>
      <c r="CN1001" s="20"/>
      <c r="CO1001" s="20"/>
      <c r="CP1001" s="20"/>
      <c r="CQ1001" s="20"/>
      <c r="CR1001" s="20"/>
      <c r="CS1001" s="20"/>
      <c r="CT1001" s="20"/>
      <c r="CU1001" s="20"/>
      <c r="CV1001" s="20"/>
      <c r="CW1001" s="20"/>
      <c r="CX1001" s="20"/>
      <c r="CY1001" s="20"/>
      <c r="CZ1001" s="20"/>
      <c r="DA1001" s="20"/>
      <c r="DB1001" s="20"/>
      <c r="DC1001" s="20"/>
      <c r="DD1001" s="20"/>
      <c r="DE1001" s="20"/>
      <c r="DF1001" s="20"/>
      <c r="DG1001" s="20"/>
      <c r="DH1001" s="20"/>
      <c r="DI1001" s="20"/>
    </row>
    <row r="1002">
      <c r="A1002" s="20"/>
      <c r="B1002" s="20"/>
      <c r="C1002" s="20"/>
      <c r="D1002" s="20"/>
      <c r="E1002" s="20"/>
      <c r="F1002" s="20"/>
      <c r="G1002" s="20"/>
      <c r="H1002" s="20"/>
      <c r="I1002" s="20"/>
      <c r="J1002" s="20"/>
      <c r="K1002" s="20"/>
      <c r="L1002" s="20"/>
      <c r="M1002" s="20"/>
      <c r="N1002" s="22"/>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c r="BI1002" s="20"/>
      <c r="BJ1002" s="20"/>
      <c r="BK1002" s="20"/>
      <c r="BL1002" s="20"/>
      <c r="BM1002" s="20"/>
      <c r="BN1002" s="20"/>
      <c r="BO1002" s="20"/>
      <c r="BP1002" s="20"/>
      <c r="BQ1002" s="20"/>
      <c r="BR1002" s="20"/>
      <c r="BS1002" s="20"/>
      <c r="BT1002" s="20"/>
      <c r="BU1002" s="20"/>
      <c r="BV1002" s="20"/>
      <c r="BW1002" s="20"/>
      <c r="BX1002" s="20"/>
      <c r="BY1002" s="20"/>
      <c r="BZ1002" s="20"/>
      <c r="CA1002" s="20"/>
      <c r="CB1002" s="20"/>
      <c r="CC1002" s="20"/>
      <c r="CD1002" s="20"/>
      <c r="CE1002" s="20"/>
      <c r="CF1002" s="20"/>
      <c r="CG1002" s="20"/>
      <c r="CH1002" s="20"/>
      <c r="CI1002" s="20"/>
      <c r="CJ1002" s="20"/>
      <c r="CK1002" s="20"/>
      <c r="CL1002" s="20"/>
      <c r="CM1002" s="20"/>
      <c r="CN1002" s="20"/>
      <c r="CO1002" s="20"/>
      <c r="CP1002" s="20"/>
      <c r="CQ1002" s="20"/>
      <c r="CR1002" s="20"/>
      <c r="CS1002" s="20"/>
      <c r="CT1002" s="20"/>
      <c r="CU1002" s="20"/>
      <c r="CV1002" s="20"/>
      <c r="CW1002" s="20"/>
      <c r="CX1002" s="20"/>
      <c r="CY1002" s="20"/>
      <c r="CZ1002" s="20"/>
      <c r="DA1002" s="20"/>
      <c r="DB1002" s="20"/>
      <c r="DC1002" s="20"/>
      <c r="DD1002" s="20"/>
      <c r="DE1002" s="20"/>
      <c r="DF1002" s="20"/>
      <c r="DG1002" s="20"/>
      <c r="DH1002" s="20"/>
      <c r="DI1002" s="20"/>
    </row>
    <row r="1003">
      <c r="A1003" s="20"/>
      <c r="B1003" s="20"/>
      <c r="C1003" s="20"/>
      <c r="D1003" s="20"/>
      <c r="E1003" s="20"/>
      <c r="F1003" s="20"/>
      <c r="G1003" s="20"/>
      <c r="H1003" s="20"/>
      <c r="I1003" s="20"/>
      <c r="J1003" s="20"/>
      <c r="K1003" s="20"/>
      <c r="L1003" s="20"/>
      <c r="M1003" s="20"/>
      <c r="N1003" s="22"/>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c r="BI1003" s="20"/>
      <c r="BJ1003" s="20"/>
      <c r="BK1003" s="20"/>
      <c r="BL1003" s="20"/>
      <c r="BM1003" s="20"/>
      <c r="BN1003" s="20"/>
      <c r="BO1003" s="20"/>
      <c r="BP1003" s="20"/>
      <c r="BQ1003" s="20"/>
      <c r="BR1003" s="20"/>
      <c r="BS1003" s="20"/>
      <c r="BT1003" s="20"/>
      <c r="BU1003" s="20"/>
      <c r="BV1003" s="20"/>
      <c r="BW1003" s="20"/>
      <c r="BX1003" s="20"/>
      <c r="BY1003" s="20"/>
      <c r="BZ1003" s="20"/>
      <c r="CA1003" s="20"/>
      <c r="CB1003" s="20"/>
      <c r="CC1003" s="20"/>
      <c r="CD1003" s="20"/>
      <c r="CE1003" s="20"/>
      <c r="CF1003" s="20"/>
      <c r="CG1003" s="20"/>
      <c r="CH1003" s="20"/>
      <c r="CI1003" s="20"/>
      <c r="CJ1003" s="20"/>
      <c r="CK1003" s="20"/>
      <c r="CL1003" s="20"/>
      <c r="CM1003" s="20"/>
      <c r="CN1003" s="20"/>
      <c r="CO1003" s="20"/>
      <c r="CP1003" s="20"/>
      <c r="CQ1003" s="20"/>
      <c r="CR1003" s="20"/>
      <c r="CS1003" s="20"/>
      <c r="CT1003" s="20"/>
      <c r="CU1003" s="20"/>
      <c r="CV1003" s="20"/>
      <c r="CW1003" s="20"/>
      <c r="CX1003" s="20"/>
      <c r="CY1003" s="20"/>
      <c r="CZ1003" s="20"/>
      <c r="DA1003" s="20"/>
      <c r="DB1003" s="20"/>
      <c r="DC1003" s="20"/>
      <c r="DD1003" s="20"/>
      <c r="DE1003" s="20"/>
      <c r="DF1003" s="20"/>
      <c r="DG1003" s="20"/>
      <c r="DH1003" s="20"/>
      <c r="DI1003" s="20"/>
    </row>
    <row r="1004">
      <c r="A1004" s="20"/>
      <c r="B1004" s="20"/>
      <c r="C1004" s="20"/>
      <c r="D1004" s="20"/>
      <c r="E1004" s="20"/>
      <c r="F1004" s="20"/>
      <c r="G1004" s="20"/>
      <c r="H1004" s="20"/>
      <c r="I1004" s="20"/>
      <c r="J1004" s="20"/>
      <c r="K1004" s="20"/>
      <c r="L1004" s="20"/>
      <c r="M1004" s="20"/>
      <c r="N1004" s="22"/>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c r="BI1004" s="20"/>
      <c r="BJ1004" s="20"/>
      <c r="BK1004" s="20"/>
      <c r="BL1004" s="20"/>
      <c r="BM1004" s="20"/>
      <c r="BN1004" s="20"/>
      <c r="BO1004" s="20"/>
      <c r="BP1004" s="20"/>
      <c r="BQ1004" s="20"/>
      <c r="BR1004" s="20"/>
      <c r="BS1004" s="20"/>
      <c r="BT1004" s="20"/>
      <c r="BU1004" s="20"/>
      <c r="BV1004" s="20"/>
      <c r="BW1004" s="20"/>
      <c r="BX1004" s="20"/>
      <c r="BY1004" s="20"/>
      <c r="BZ1004" s="20"/>
      <c r="CA1004" s="20"/>
      <c r="CB1004" s="20"/>
      <c r="CC1004" s="20"/>
      <c r="CD1004" s="20"/>
      <c r="CE1004" s="20"/>
      <c r="CF1004" s="20"/>
      <c r="CG1004" s="20"/>
      <c r="CH1004" s="20"/>
      <c r="CI1004" s="20"/>
      <c r="CJ1004" s="20"/>
      <c r="CK1004" s="20"/>
      <c r="CL1004" s="20"/>
      <c r="CM1004" s="20"/>
      <c r="CN1004" s="20"/>
      <c r="CO1004" s="20"/>
      <c r="CP1004" s="20"/>
      <c r="CQ1004" s="20"/>
      <c r="CR1004" s="20"/>
      <c r="CS1004" s="20"/>
      <c r="CT1004" s="20"/>
      <c r="CU1004" s="20"/>
      <c r="CV1004" s="20"/>
      <c r="CW1004" s="20"/>
      <c r="CX1004" s="20"/>
      <c r="CY1004" s="20"/>
      <c r="CZ1004" s="20"/>
      <c r="DA1004" s="20"/>
      <c r="DB1004" s="20"/>
      <c r="DC1004" s="20"/>
      <c r="DD1004" s="20"/>
      <c r="DE1004" s="20"/>
      <c r="DF1004" s="20"/>
      <c r="DG1004" s="20"/>
      <c r="DH1004" s="20"/>
      <c r="DI1004" s="20"/>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s>
  <sheetData>
    <row r="1">
      <c r="A1" s="26" t="str">
        <v>电话</v>
      </c>
      <c r="B1" s="24" t="str">
        <v>序号</v>
      </c>
      <c r="C1" s="24" t="str">
        <v>星橙订单号</v>
      </c>
      <c r="D1" s="24" t="str">
        <v>三方支付单号</v>
      </c>
      <c r="E1" s="24" t="str">
        <v>课程标题</v>
      </c>
      <c r="F1" s="24" t="str">
        <v>SKU名称</v>
      </c>
      <c r="G1" s="24" t="str">
        <v>讲师名称</v>
      </c>
      <c r="H1" s="24" t="str">
        <v>用户昵称</v>
      </c>
      <c r="I1" s="24" t="str">
        <v>收货地址</v>
      </c>
      <c r="J1" s="24" t="str">
        <v>收件人</v>
      </c>
      <c r="K1" s="24" t="str">
        <v>联系方式</v>
      </c>
      <c r="L1" s="24" t="str">
        <v>发货时间(yyyy-MM-dd)</v>
      </c>
      <c r="M1" s="24" t="str">
        <v>快递单号</v>
      </c>
      <c r="N1" s="24" t="str">
        <v>快递公司</v>
      </c>
      <c r="O1" s="24" t="str">
        <v>物流备注</v>
      </c>
      <c r="P1" s="24" t="str">
        <v>支付金额</v>
      </c>
      <c r="Q1" s="24" t="str">
        <v>订单来源</v>
      </c>
      <c r="R1" s="24" t="str">
        <v>有效</v>
      </c>
      <c r="S1" s="24" t="str">
        <v>下单时间</v>
      </c>
      <c r="T1" s="24" t="str">
        <v>退款状态</v>
      </c>
      <c r="U1" s="24" t="str">
        <v>订单手机号</v>
      </c>
      <c r="V1" s="24" t="str">
        <v>所属助教</v>
      </c>
    </row>
    <row r="2">
      <c r="A2" s="26">
        <f>U2</f>
      </c>
      <c r="B2" s="24">
        <v>1</v>
      </c>
      <c r="C2" s="24" t="str">
        <v>2025062214132549748</v>
      </c>
      <c r="D2" s="24" t="str">
        <v>3728988595832107776</v>
      </c>
      <c r="E2" s="24" t="str">
        <v>生财有术 3 天体验卡（实体书版）</v>
      </c>
      <c r="F2" s="24"/>
      <c r="G2" s="24" t="str">
        <v>纪钟（转化）</v>
      </c>
      <c r="H2" s="24" t="str">
        <v>用户85702352</v>
      </c>
      <c r="I2" s="24"/>
      <c r="J2" s="24"/>
      <c r="K2" s="24"/>
      <c r="L2" s="24"/>
      <c r="M2" s="24"/>
      <c r="N2" s="24"/>
      <c r="O2" s="24"/>
      <c r="P2" s="24">
        <v>39.9</v>
      </c>
      <c r="Q2" s="24" t="str">
        <v>视频号</v>
      </c>
      <c r="R2" s="24" t="str">
        <v>失效</v>
      </c>
      <c r="S2" s="25">
        <v>45830.59265046296</v>
      </c>
      <c r="T2" s="24" t="str">
        <v>已退款</v>
      </c>
      <c r="U2" s="24">
        <v>13027429701</v>
      </c>
      <c r="V2" s="24" t="str">
        <v>生财老师（分销渠道）</v>
      </c>
    </row>
    <row r="3">
      <c r="A3" s="26">
        <f>U3</f>
      </c>
      <c r="B3" s="24">
        <v>2</v>
      </c>
      <c r="C3" s="24" t="str">
        <v>2025062208161492811</v>
      </c>
      <c r="D3" s="24" t="str">
        <v>3728982933449877504</v>
      </c>
      <c r="E3" s="24" t="str">
        <v>生财有术 3 天体验卡（实体书版）</v>
      </c>
      <c r="F3" s="24"/>
      <c r="G3" s="24" t="str">
        <v>纪钟（转化）</v>
      </c>
      <c r="H3" s="24" t="str">
        <v>学员27961131</v>
      </c>
      <c r="I3" s="24" t="str">
        <v>云南省昆明市呈贡区广电苑义园8栋</v>
      </c>
      <c r="J3" s="24" t="str">
        <v>岳佳誉</v>
      </c>
      <c r="K3" s="24">
        <v>18487113241</v>
      </c>
      <c r="L3" s="24"/>
      <c r="M3" s="24"/>
      <c r="N3" s="24"/>
      <c r="O3" s="24"/>
      <c r="P3" s="24">
        <v>39.9</v>
      </c>
      <c r="Q3" s="24" t="str">
        <v>视频号</v>
      </c>
      <c r="R3" s="24" t="str">
        <v>失效</v>
      </c>
      <c r="S3" s="25">
        <v>45830.34460648148</v>
      </c>
      <c r="T3" s="24" t="str">
        <v>已退款</v>
      </c>
      <c r="U3" s="24">
        <v>18487113241</v>
      </c>
      <c r="V3" s="24" t="str">
        <v>生财老师（分销渠道）</v>
      </c>
    </row>
    <row r="4">
      <c r="A4" s="26">
        <f>U4</f>
      </c>
      <c r="B4" s="24">
        <v>3</v>
      </c>
      <c r="C4" s="24" t="str">
        <v>2025062116135554533</v>
      </c>
      <c r="D4" s="24" t="str">
        <v>3728967839401260800</v>
      </c>
      <c r="E4" s="24" t="str">
        <v>生财有术 3 天体验卡（实体书版）</v>
      </c>
      <c r="F4" s="24"/>
      <c r="G4" s="24" t="str">
        <v>纪钟（转化）</v>
      </c>
      <c r="H4" s="24" t="str">
        <v>用户65857427</v>
      </c>
      <c r="I4" s="24" t="str">
        <v>上海市上海市宝山区顾村镇韶山路419弄13号502</v>
      </c>
      <c r="J4" s="24" t="str">
        <v>李女士</v>
      </c>
      <c r="K4" s="24">
        <v>13917576670</v>
      </c>
      <c r="L4" s="24"/>
      <c r="M4" s="24"/>
      <c r="N4" s="24"/>
      <c r="O4" s="24"/>
      <c r="P4" s="24">
        <v>19.9</v>
      </c>
      <c r="Q4" s="24" t="str">
        <v>视频号</v>
      </c>
      <c r="R4" s="24" t="str">
        <v>有效</v>
      </c>
      <c r="S4" s="25">
        <v>45829.67633101852</v>
      </c>
      <c r="T4" s="24" t="str">
        <v>无</v>
      </c>
      <c r="U4" s="24">
        <v>17621690890</v>
      </c>
      <c r="V4" s="24" t="str">
        <v>生财老师（分销渠道）</v>
      </c>
    </row>
    <row r="5">
      <c r="A5" s="26">
        <f>U5</f>
      </c>
      <c r="B5" s="24">
        <v>4</v>
      </c>
      <c r="C5" s="24" t="str">
        <v>2025062115453054812</v>
      </c>
      <c r="D5" s="24" t="str">
        <v>3728967392620583424</v>
      </c>
      <c r="E5" s="24" t="str">
        <v>生财有术 3 天体验卡（实体书版）</v>
      </c>
      <c r="F5" s="24"/>
      <c r="G5" s="24" t="str">
        <v>纪钟（转化）</v>
      </c>
      <c r="H5" s="24" t="str">
        <v>用户54909736</v>
      </c>
      <c r="I5" s="24" t="str">
        <v>浙江省台州市黄岩区院桥镇前郑路329号</v>
      </c>
      <c r="J5" s="24" t="str">
        <v>郑先生</v>
      </c>
      <c r="K5" s="24">
        <v>13566823726</v>
      </c>
      <c r="L5" s="24"/>
      <c r="M5" s="24"/>
      <c r="N5" s="24"/>
      <c r="O5" s="24"/>
      <c r="P5" s="24">
        <v>19.9</v>
      </c>
      <c r="Q5" s="24" t="str">
        <v>视频号</v>
      </c>
      <c r="R5" s="24" t="str">
        <v>有效</v>
      </c>
      <c r="S5" s="25">
        <v>45829.65659722222</v>
      </c>
      <c r="T5" s="24" t="str">
        <v>无</v>
      </c>
      <c r="U5" s="24">
        <v>13566823726</v>
      </c>
      <c r="V5" s="24" t="str">
        <v>生财老师（分销渠道）</v>
      </c>
    </row>
    <row r="6">
      <c r="A6" s="26">
        <f>U6</f>
      </c>
      <c r="B6" s="24">
        <v>5</v>
      </c>
      <c r="C6" s="24" t="str">
        <v>2025062111573065494</v>
      </c>
      <c r="D6" s="24" t="str">
        <v>3728963807887891456</v>
      </c>
      <c r="E6" s="24" t="str">
        <v>生财有术 3 天体验卡（实体书版）</v>
      </c>
      <c r="F6" s="24"/>
      <c r="G6" s="24" t="str">
        <v>纪钟（转化）</v>
      </c>
      <c r="H6" s="24" t="str">
        <v>张艺恒💯</v>
      </c>
      <c r="I6" s="24" t="str">
        <v>山东省潍坊市高密市孚日街盛天名苑</v>
      </c>
      <c r="J6" s="24" t="str">
        <v>张艺恒</v>
      </c>
      <c r="K6" s="24">
        <v>15098182171</v>
      </c>
      <c r="L6" s="24"/>
      <c r="M6" s="24"/>
      <c r="N6" s="24"/>
      <c r="O6" s="24"/>
      <c r="P6" s="24">
        <v>19.9</v>
      </c>
      <c r="Q6" s="24" t="str">
        <v>视频号</v>
      </c>
      <c r="R6" s="24" t="str">
        <v>失效</v>
      </c>
      <c r="S6" s="25">
        <v>45829.49826388889</v>
      </c>
      <c r="T6" s="24" t="str">
        <v>已退款</v>
      </c>
      <c r="U6" s="24">
        <v>15098182171</v>
      </c>
      <c r="V6" s="24" t="str">
        <v>生财老师（分销渠道）</v>
      </c>
    </row>
    <row r="7">
      <c r="A7" s="26">
        <f>U7</f>
      </c>
      <c r="B7" s="24">
        <v>6</v>
      </c>
      <c r="C7" s="24" t="str">
        <v>2025062108492068979</v>
      </c>
      <c r="D7" s="24" t="str">
        <v>3728960848204804352</v>
      </c>
      <c r="E7" s="24" t="str">
        <v>生财有术 3 天体验卡（实体书版）</v>
      </c>
      <c r="F7" s="24"/>
      <c r="G7" s="24" t="str">
        <v>纪钟（转化）</v>
      </c>
      <c r="H7" s="24" t="str">
        <v>用户69260635</v>
      </c>
      <c r="I7" s="24" t="str">
        <v>四川省成都市金牛区双耀一路480沙河凤凰城Ⅱ区</v>
      </c>
      <c r="J7" s="24" t="str">
        <v>庞先森</v>
      </c>
      <c r="K7" s="24">
        <v>17361018069</v>
      </c>
      <c r="L7" s="24"/>
      <c r="M7" s="24"/>
      <c r="N7" s="24"/>
      <c r="O7" s="24"/>
      <c r="P7" s="24">
        <v>19.9</v>
      </c>
      <c r="Q7" s="24" t="str">
        <v>视频号</v>
      </c>
      <c r="R7" s="24" t="str">
        <v>有效</v>
      </c>
      <c r="S7" s="25">
        <v>45829.36759259259</v>
      </c>
      <c r="T7" s="24" t="str">
        <v>无</v>
      </c>
      <c r="U7" s="24">
        <v>17361018069</v>
      </c>
      <c r="V7" s="24" t="str">
        <v>生财老师（分销渠道）</v>
      </c>
    </row>
    <row r="8">
      <c r="A8" s="26">
        <f>U8</f>
      </c>
      <c r="B8" s="24">
        <v>7</v>
      </c>
      <c r="C8" s="24" t="str">
        <v>2025062104031586418</v>
      </c>
      <c r="D8" s="24" t="str">
        <v>3728956347951225344</v>
      </c>
      <c r="E8" s="24" t="str">
        <v>生财有术 3 天体验卡（实体书版）</v>
      </c>
      <c r="F8" s="24"/>
      <c r="G8" s="24" t="str">
        <v>纪钟（转化）</v>
      </c>
      <c r="H8" s="24" t="str">
        <v>用户94569427</v>
      </c>
      <c r="I8" s="24" t="str">
        <v>陕西省汉中市南郑区龙岗大道东辰外国语学院</v>
      </c>
      <c r="J8" s="24" t="str">
        <v>杨战武</v>
      </c>
      <c r="K8" s="24">
        <v>15929293929</v>
      </c>
      <c r="L8" s="24"/>
      <c r="M8" s="24"/>
      <c r="N8" s="24"/>
      <c r="O8" s="24"/>
      <c r="P8" s="24">
        <v>19.9</v>
      </c>
      <c r="Q8" s="24" t="str">
        <v>视频号</v>
      </c>
      <c r="R8" s="24" t="str">
        <v>有效</v>
      </c>
      <c r="S8" s="25">
        <v>45829.16892361111</v>
      </c>
      <c r="T8" s="24" t="str">
        <v>无</v>
      </c>
      <c r="U8" s="24">
        <v>15929293929</v>
      </c>
      <c r="V8" s="24" t="str">
        <v>生财老师（分销渠道）</v>
      </c>
    </row>
    <row r="9">
      <c r="A9" s="26">
        <f>U9</f>
      </c>
      <c r="B9" s="24">
        <v>8</v>
      </c>
      <c r="C9" s="24" t="str">
        <v>2025062022185523977</v>
      </c>
      <c r="D9" s="24" t="str">
        <v>3728950931283391744</v>
      </c>
      <c r="E9" s="24" t="str">
        <v>生财有术 3 天体验卡（实体书版）</v>
      </c>
      <c r="F9" s="24"/>
      <c r="G9" s="24" t="str">
        <v>纪钟（转化）</v>
      </c>
      <c r="H9" s="24" t="str">
        <v>用户35307406</v>
      </c>
      <c r="I9" s="24" t="str">
        <v>广西壮族自治区南宁市邕宁区蒲庙镇江湾路1号天地明珠</v>
      </c>
      <c r="J9" s="24" t="str">
        <v>覃敏艳</v>
      </c>
      <c r="K9" s="24">
        <v>15277805458</v>
      </c>
      <c r="L9" s="24"/>
      <c r="M9" s="24"/>
      <c r="N9" s="24"/>
      <c r="O9" s="24"/>
      <c r="P9" s="24">
        <v>19.9</v>
      </c>
      <c r="Q9" s="24" t="str">
        <v>视频号</v>
      </c>
      <c r="R9" s="24" t="str">
        <v>有效</v>
      </c>
      <c r="S9" s="25">
        <v>45828.92980324074</v>
      </c>
      <c r="T9" s="24" t="str">
        <v>无</v>
      </c>
      <c r="U9" s="24">
        <v>19977805256</v>
      </c>
      <c r="V9" s="24" t="str">
        <v>生财老师（分销渠道）</v>
      </c>
    </row>
    <row r="10">
      <c r="A10" s="26">
        <f>U10</f>
      </c>
      <c r="B10" s="24">
        <v>9</v>
      </c>
      <c r="C10" s="24" t="str">
        <v>2025062022140536497</v>
      </c>
      <c r="D10" s="24" t="str">
        <v>3728950851404438784</v>
      </c>
      <c r="E10" s="24" t="str">
        <v>生财有术 3 天体验卡（实体书版）</v>
      </c>
      <c r="F10" s="24"/>
      <c r="G10" s="24" t="str">
        <v>纪钟（转化）</v>
      </c>
      <c r="H10" s="24" t="str">
        <v>用户27438616</v>
      </c>
      <c r="I10" s="24" t="str">
        <v>山西省太原市小店区营盘街道王村北街寇庄小区5号楼4单元</v>
      </c>
      <c r="J10" s="24" t="str">
        <v>李晨瑞</v>
      </c>
      <c r="K10" s="24">
        <v>16635113443</v>
      </c>
      <c r="L10" s="24"/>
      <c r="M10" s="24"/>
      <c r="N10" s="24"/>
      <c r="O10" s="24"/>
      <c r="P10" s="24">
        <v>19.9</v>
      </c>
      <c r="Q10" s="24" t="str">
        <v>视频号</v>
      </c>
      <c r="R10" s="24" t="str">
        <v>有效</v>
      </c>
      <c r="S10" s="25">
        <v>45828.92644675926</v>
      </c>
      <c r="T10" s="24" t="str">
        <v>无</v>
      </c>
      <c r="U10" s="24">
        <v>16635113443</v>
      </c>
      <c r="V10" s="24" t="str">
        <v>生财老师（分销渠道）</v>
      </c>
    </row>
    <row r="11">
      <c r="A11" s="26">
        <f>U11</f>
      </c>
      <c r="B11" s="24">
        <v>10</v>
      </c>
      <c r="C11" s="24" t="str">
        <v>2025062022134508347</v>
      </c>
      <c r="D11" s="24" t="str">
        <v>3728950851720853248</v>
      </c>
      <c r="E11" s="24" t="str">
        <v>生财有术 3 天体验卡（实体书版）</v>
      </c>
      <c r="F11" s="24"/>
      <c r="G11" s="24" t="str">
        <v>纪钟（转化）</v>
      </c>
      <c r="H11" s="24" t="str">
        <v>用户62609666</v>
      </c>
      <c r="I11" s="24" t="str">
        <v>湖南省长沙市开福区沙坪街道金地·兰亭樾</v>
      </c>
      <c r="J11" s="24" t="str">
        <v>Leah</v>
      </c>
      <c r="K11" s="24">
        <v>18711052092</v>
      </c>
      <c r="L11" s="24"/>
      <c r="M11" s="24"/>
      <c r="N11" s="24"/>
      <c r="O11" s="24"/>
      <c r="P11" s="24">
        <v>19.9</v>
      </c>
      <c r="Q11" s="24" t="str">
        <v>视频号</v>
      </c>
      <c r="R11" s="24" t="str">
        <v>有效</v>
      </c>
      <c r="S11" s="25">
        <v>45828.92621527778</v>
      </c>
      <c r="T11" s="24" t="str">
        <v>无</v>
      </c>
      <c r="U11" s="24">
        <v>18711052092</v>
      </c>
      <c r="V11" s="24" t="str">
        <v>生财老师（分销渠道）</v>
      </c>
    </row>
    <row r="12">
      <c r="A12" s="26">
        <f>U12</f>
      </c>
      <c r="B12" s="24">
        <v>11</v>
      </c>
      <c r="C12" s="24" t="str">
        <v>2025062022131501595</v>
      </c>
      <c r="D12" s="24" t="str">
        <v>3728950842526933504</v>
      </c>
      <c r="E12" s="24" t="str">
        <v>生财有术 3 天体验卡（实体书版）</v>
      </c>
      <c r="F12" s="24"/>
      <c r="G12" s="24" t="str">
        <v>纪钟（转化）</v>
      </c>
      <c r="H12" s="24" t="str">
        <v>用户37673918</v>
      </c>
      <c r="I12" s="24" t="str">
        <v>河南省漯河市临颍县三家店镇易和生活广场西侧千药坊药业易和广场店</v>
      </c>
      <c r="J12" s="24" t="str">
        <v>崔凯翔</v>
      </c>
      <c r="K12" s="24">
        <v>18638393800</v>
      </c>
      <c r="L12" s="24"/>
      <c r="M12" s="24"/>
      <c r="N12" s="24"/>
      <c r="O12" s="24"/>
      <c r="P12" s="24">
        <v>19.9</v>
      </c>
      <c r="Q12" s="24" t="str">
        <v>视频号</v>
      </c>
      <c r="R12" s="24" t="str">
        <v>有效</v>
      </c>
      <c r="S12" s="25">
        <v>45828.92586805556</v>
      </c>
      <c r="T12" s="24" t="str">
        <v>无</v>
      </c>
      <c r="U12" s="24">
        <v>17539539782</v>
      </c>
      <c r="V12" s="24" t="str">
        <v>生财老师（分销渠道）</v>
      </c>
    </row>
    <row r="13">
      <c r="A13" s="26">
        <f>U13</f>
      </c>
      <c r="B13" s="24">
        <v>12</v>
      </c>
      <c r="C13" s="24" t="str">
        <v>2025062022102518787</v>
      </c>
      <c r="D13" s="24" t="str">
        <v>3728950797844487680</v>
      </c>
      <c r="E13" s="24" t="str">
        <v>生财有术 3 天体验卡（实体书版）</v>
      </c>
      <c r="F13" s="24"/>
      <c r="G13" s="24" t="str">
        <v>纪钟（转化）</v>
      </c>
      <c r="H13" s="24" t="str">
        <v>用户23260059</v>
      </c>
      <c r="I13" s="24" t="str">
        <v>广东省深圳市南山区沙河街道白石头东二坊70号</v>
      </c>
      <c r="J13" s="24" t="str">
        <v>唐先生</v>
      </c>
      <c r="K13" s="24">
        <v>13823205224</v>
      </c>
      <c r="L13" s="24"/>
      <c r="M13" s="24"/>
      <c r="N13" s="24"/>
      <c r="O13" s="24"/>
      <c r="P13" s="24">
        <v>19.9</v>
      </c>
      <c r="Q13" s="24" t="str">
        <v>视频号</v>
      </c>
      <c r="R13" s="24" t="str">
        <v>有效</v>
      </c>
      <c r="S13" s="25">
        <v>45828.92390046296</v>
      </c>
      <c r="T13" s="24" t="str">
        <v>无</v>
      </c>
      <c r="U13" s="24">
        <v>13823205224</v>
      </c>
      <c r="V13" s="24" t="str">
        <v>生财老师（分销渠道）</v>
      </c>
    </row>
    <row r="14">
      <c r="A14" s="26">
        <f>U14</f>
      </c>
      <c r="B14" s="24">
        <v>13</v>
      </c>
      <c r="C14" s="24" t="str">
        <v>2025062022095007229</v>
      </c>
      <c r="D14" s="24" t="str">
        <v>3728950780275072000</v>
      </c>
      <c r="E14" s="24" t="str">
        <v>生财有术 3 天体验卡（实体书版）</v>
      </c>
      <c r="F14" s="24"/>
      <c r="G14" s="24" t="str">
        <v>纪钟（转化）</v>
      </c>
      <c r="H14" s="24" t="str">
        <v>用户77246012</v>
      </c>
      <c r="I14" s="24" t="str">
        <v>广东省东莞市东莞市厚街镇桥头桥北路42号</v>
      </c>
      <c r="J14" s="24" t="str">
        <v>曹祥斌</v>
      </c>
      <c r="K14" s="24">
        <v>18826137901</v>
      </c>
      <c r="L14" s="24"/>
      <c r="M14" s="24"/>
      <c r="N14" s="24"/>
      <c r="O14" s="24"/>
      <c r="P14" s="24">
        <v>19.9</v>
      </c>
      <c r="Q14" s="24" t="str">
        <v>视频号</v>
      </c>
      <c r="R14" s="24" t="str">
        <v>失效</v>
      </c>
      <c r="S14" s="25">
        <v>45828.92349537037</v>
      </c>
      <c r="T14" s="24" t="str">
        <v>已退款</v>
      </c>
      <c r="U14" s="24">
        <v>18826137901</v>
      </c>
      <c r="V14" s="24" t="str">
        <v>生财老师（分销渠道）</v>
      </c>
    </row>
    <row r="15">
      <c r="A15" s="26">
        <f>U15</f>
      </c>
      <c r="B15" s="24">
        <v>14</v>
      </c>
      <c r="C15" s="24" t="str">
        <v>2025062022094562530</v>
      </c>
      <c r="D15" s="24" t="str">
        <v>3728950789057946880</v>
      </c>
      <c r="E15" s="24" t="str">
        <v>生财有术 3 天体验卡（实体书版）</v>
      </c>
      <c r="F15" s="24"/>
      <c r="G15" s="24" t="str">
        <v>纪钟（转化）</v>
      </c>
      <c r="H15" s="24" t="str">
        <v>用户91013737</v>
      </c>
      <c r="I15" s="24" t="str">
        <v>上海市上海市松江区九亭镇龙富路188号</v>
      </c>
      <c r="J15" s="24" t="str">
        <v>汪英杰</v>
      </c>
      <c r="K15" s="24">
        <v>13818384580</v>
      </c>
      <c r="L15" s="24"/>
      <c r="M15" s="24"/>
      <c r="N15" s="24"/>
      <c r="O15" s="24"/>
      <c r="P15" s="24">
        <v>19.9</v>
      </c>
      <c r="Q15" s="24" t="str">
        <v>视频号</v>
      </c>
      <c r="R15" s="24" t="str">
        <v>有效</v>
      </c>
      <c r="S15" s="25">
        <v>45828.9234375</v>
      </c>
      <c r="T15" s="24" t="str">
        <v>无</v>
      </c>
      <c r="U15" s="24">
        <v>15068764058</v>
      </c>
      <c r="V15" s="24" t="str">
        <v>生财老师（分销渠道）</v>
      </c>
    </row>
    <row r="16">
      <c r="A16" s="26">
        <f>U16</f>
      </c>
      <c r="B16" s="24">
        <v>15</v>
      </c>
      <c r="C16" s="24" t="str">
        <v>2025062022091064104</v>
      </c>
      <c r="D16" s="24" t="str">
        <v>3728950777170767872</v>
      </c>
      <c r="E16" s="24" t="str">
        <v>生财有术 3 天体验卡（实体书版）</v>
      </c>
      <c r="F16" s="24"/>
      <c r="G16" s="24" t="str">
        <v>纪钟（转化）</v>
      </c>
      <c r="H16" s="24" t="str">
        <v>快乐相随...</v>
      </c>
      <c r="I16" s="24" t="str">
        <v>陕西省西安市莲湖区红庙坡街道陕西省西安市莲湖区大兴东路蔚蓝青城</v>
      </c>
      <c r="J16" s="24" t="str">
        <v>代华</v>
      </c>
      <c r="K16" s="24">
        <v>13484545931</v>
      </c>
      <c r="L16" s="24"/>
      <c r="M16" s="24"/>
      <c r="N16" s="24"/>
      <c r="O16" s="24"/>
      <c r="P16" s="24">
        <v>19.9</v>
      </c>
      <c r="Q16" s="24" t="str">
        <v>视频号</v>
      </c>
      <c r="R16" s="24" t="str">
        <v>有效</v>
      </c>
      <c r="S16" s="25">
        <v>45828.92303240741</v>
      </c>
      <c r="T16" s="24" t="str">
        <v>无</v>
      </c>
      <c r="U16" s="24">
        <v>13484545931</v>
      </c>
      <c r="V16" s="24" t="str">
        <v>生财老师（分销渠道）</v>
      </c>
    </row>
    <row r="17">
      <c r="A17" s="26">
        <f>U17</f>
      </c>
      <c r="B17" s="24">
        <v>16</v>
      </c>
      <c r="C17" s="24" t="str">
        <v>2025062022090090519</v>
      </c>
      <c r="D17" s="24" t="str">
        <v>3728950749157268736</v>
      </c>
      <c r="E17" s="24" t="str">
        <v>生财有术 3 天体验卡（实体书版）</v>
      </c>
      <c r="F17" s="24"/>
      <c r="G17" s="24" t="str">
        <v>纪钟（转化）</v>
      </c>
      <c r="H17" s="24" t="str">
        <v>用户97747366</v>
      </c>
      <c r="I17" s="24" t="str">
        <v>贵州省黔西南布依族苗族自治州贞丰县龙场镇龙场镇龙河村二组</v>
      </c>
      <c r="J17" s="24" t="str">
        <v>夏儒龙</v>
      </c>
      <c r="K17" s="24">
        <v>15507549369</v>
      </c>
      <c r="L17" s="24"/>
      <c r="M17" s="24"/>
      <c r="N17" s="24"/>
      <c r="O17" s="24"/>
      <c r="P17" s="24">
        <v>19.9</v>
      </c>
      <c r="Q17" s="24" t="str">
        <v>视频号</v>
      </c>
      <c r="R17" s="24" t="str">
        <v>有效</v>
      </c>
      <c r="S17" s="25">
        <v>45828.92291666667</v>
      </c>
      <c r="T17" s="24" t="str">
        <v>无</v>
      </c>
      <c r="U17" s="24">
        <v>15507549369</v>
      </c>
      <c r="V17" s="24" t="str">
        <v>生财老师（分销渠道）</v>
      </c>
    </row>
    <row r="18">
      <c r="A18" s="26">
        <f>U18</f>
      </c>
      <c r="B18" s="24">
        <v>17</v>
      </c>
      <c r="C18" s="24" t="str">
        <v>2025062022082564151</v>
      </c>
      <c r="D18" s="24" t="str">
        <v>3728950753914663936</v>
      </c>
      <c r="E18" s="24" t="str">
        <v>生财有术 3 天体验卡（实体书版）</v>
      </c>
      <c r="F18" s="24"/>
      <c r="G18" s="24" t="str">
        <v>纪钟（转化）</v>
      </c>
      <c r="H18" s="24" t="str">
        <v>用户36543690</v>
      </c>
      <c r="I18" s="24"/>
      <c r="J18" s="24"/>
      <c r="K18" s="24"/>
      <c r="L18" s="24"/>
      <c r="M18" s="24"/>
      <c r="N18" s="24"/>
      <c r="O18" s="24"/>
      <c r="P18" s="24">
        <v>19.9</v>
      </c>
      <c r="Q18" s="24" t="str">
        <v>视频号</v>
      </c>
      <c r="R18" s="24" t="str">
        <v>有效</v>
      </c>
      <c r="S18" s="25">
        <v>45828.92251157408</v>
      </c>
      <c r="T18" s="24" t="str">
        <v>无</v>
      </c>
      <c r="U18" s="24">
        <v>17730495532</v>
      </c>
      <c r="V18" s="24" t="str">
        <v>生财老师（分销渠道）</v>
      </c>
    </row>
    <row r="19">
      <c r="A19" s="26">
        <f>U19</f>
      </c>
      <c r="B19" s="24">
        <v>18</v>
      </c>
      <c r="C19" s="24" t="str">
        <v>2025062022065014051</v>
      </c>
      <c r="D19" s="24" t="str">
        <v>3728950741206184704</v>
      </c>
      <c r="E19" s="24" t="str">
        <v>生财有术 3 天体验卡（实体书版）</v>
      </c>
      <c r="F19" s="24"/>
      <c r="G19" s="24" t="str">
        <v>纪钟（转化）</v>
      </c>
      <c r="H19" s="24" t="str">
        <v>用户18890607</v>
      </c>
      <c r="I19" s="24" t="str">
        <v>福建省泉州市丰泽区田安路假日城堡5栋601</v>
      </c>
      <c r="J19" s="24" t="str">
        <v>宝玉</v>
      </c>
      <c r="K19" s="24">
        <v>13808559933</v>
      </c>
      <c r="L19" s="24"/>
      <c r="M19" s="24"/>
      <c r="N19" s="24"/>
      <c r="O19" s="24"/>
      <c r="P19" s="24">
        <v>19.9</v>
      </c>
      <c r="Q19" s="24" t="str">
        <v>视频号</v>
      </c>
      <c r="R19" s="24" t="str">
        <v>有效</v>
      </c>
      <c r="S19" s="25">
        <v>45828.92141203704</v>
      </c>
      <c r="T19" s="24" t="str">
        <v>无</v>
      </c>
      <c r="U19" s="24">
        <v>13808559933</v>
      </c>
      <c r="V19" s="24" t="str">
        <v>生财老师（分销渠道）</v>
      </c>
    </row>
    <row r="20">
      <c r="A20" s="26">
        <f>U20</f>
      </c>
      <c r="B20" s="24">
        <v>19</v>
      </c>
      <c r="C20" s="24" t="str">
        <v>2025062022064597494</v>
      </c>
      <c r="D20" s="24" t="str">
        <v>3728950741158475008</v>
      </c>
      <c r="E20" s="24" t="str">
        <v>生财有术 3 天体验卡（实体书版）</v>
      </c>
      <c r="F20" s="24"/>
      <c r="G20" s="24" t="str">
        <v>纪钟（转化）</v>
      </c>
      <c r="H20" s="24" t="str">
        <v>用户81435512</v>
      </c>
      <c r="I20" s="24"/>
      <c r="J20" s="24"/>
      <c r="K20" s="24"/>
      <c r="L20" s="24"/>
      <c r="M20" s="24"/>
      <c r="N20" s="24"/>
      <c r="O20" s="24"/>
      <c r="P20" s="24">
        <v>19.9</v>
      </c>
      <c r="Q20" s="24" t="str">
        <v>视频号</v>
      </c>
      <c r="R20" s="24" t="str">
        <v>有效</v>
      </c>
      <c r="S20" s="25">
        <v>45828.92135416667</v>
      </c>
      <c r="T20" s="24" t="str">
        <v>无</v>
      </c>
      <c r="U20" s="24">
        <v>18922206128</v>
      </c>
      <c r="V20" s="24" t="str">
        <v>生财老师（分销渠道）</v>
      </c>
    </row>
    <row r="21">
      <c r="A21" s="26">
        <f>U21</f>
      </c>
      <c r="B21" s="24">
        <v>20</v>
      </c>
      <c r="C21" s="24" t="str">
        <v>2025062022060001817</v>
      </c>
      <c r="D21" s="24" t="str">
        <v>3728950729401054721</v>
      </c>
      <c r="E21" s="24" t="str">
        <v>生财有术 3 天体验卡（实体书版）</v>
      </c>
      <c r="F21" s="24"/>
      <c r="G21" s="24" t="str">
        <v>纪钟（转化）</v>
      </c>
      <c r="H21" s="24" t="str">
        <v>用户66219354</v>
      </c>
      <c r="I21" s="24" t="str">
        <v>上海市上海市松江区广富林街道文汇路600弄一期学生公寓</v>
      </c>
      <c r="J21" s="24" t="str">
        <v>游方</v>
      </c>
      <c r="K21" s="24">
        <v>15390457435</v>
      </c>
      <c r="L21" s="24"/>
      <c r="M21" s="24"/>
      <c r="N21" s="24"/>
      <c r="O21" s="24"/>
      <c r="P21" s="24">
        <v>19.9</v>
      </c>
      <c r="Q21" s="24" t="str">
        <v>视频号</v>
      </c>
      <c r="R21" s="24" t="str">
        <v>有效</v>
      </c>
      <c r="S21" s="25">
        <v>45828.92083333333</v>
      </c>
      <c r="T21" s="24" t="str">
        <v>无</v>
      </c>
      <c r="U21" s="24">
        <v>15390457435</v>
      </c>
      <c r="V21" s="24" t="str">
        <v>生财老师（分销渠道）</v>
      </c>
    </row>
    <row r="22">
      <c r="A22" s="26">
        <f>U22</f>
      </c>
      <c r="B22" s="24">
        <v>21</v>
      </c>
      <c r="C22" s="24" t="str">
        <v>2025062022054509206</v>
      </c>
      <c r="D22" s="24" t="str">
        <v>3728950678604887296</v>
      </c>
      <c r="E22" s="24" t="str">
        <v>生财有术 3 天体验卡（实体书版）</v>
      </c>
      <c r="F22" s="24"/>
      <c r="G22" s="24" t="str">
        <v>纪钟（转化）</v>
      </c>
      <c r="H22" s="24" t="str">
        <v>用户02694326</v>
      </c>
      <c r="I22" s="24" t="str">
        <v>湖南省衡阳市蒸湘区南华大学雨母校区笃行园5栋</v>
      </c>
      <c r="J22" s="24" t="str">
        <v>陈橙</v>
      </c>
      <c r="K22" s="24">
        <v>18397629121</v>
      </c>
      <c r="L22" s="24"/>
      <c r="M22" s="24"/>
      <c r="N22" s="24"/>
      <c r="O22" s="24"/>
      <c r="P22" s="24">
        <v>19.9</v>
      </c>
      <c r="Q22" s="24" t="str">
        <v>视频号</v>
      </c>
      <c r="R22" s="24" t="str">
        <v>有效</v>
      </c>
      <c r="S22" s="25">
        <v>45828.92065972222</v>
      </c>
      <c r="T22" s="24" t="str">
        <v>无</v>
      </c>
      <c r="U22" s="24">
        <v>18397629121</v>
      </c>
      <c r="V22" s="24" t="str">
        <v>生财老师（分销渠道）</v>
      </c>
    </row>
    <row r="23">
      <c r="A23" s="26">
        <f>U23</f>
      </c>
      <c r="B23" s="24">
        <v>22</v>
      </c>
      <c r="C23" s="24" t="str">
        <v>2025062022051580338</v>
      </c>
      <c r="D23" s="24" t="str">
        <v>3728950688264363520</v>
      </c>
      <c r="E23" s="24" t="str">
        <v>生财有术 3 天体验卡（实体书版）</v>
      </c>
      <c r="F23" s="24"/>
      <c r="G23" s="24" t="str">
        <v>纪钟（转化）</v>
      </c>
      <c r="H23" s="24" t="str">
        <v>用户50414114</v>
      </c>
      <c r="I23" s="24" t="str">
        <v>湖南省长沙市雨花区圭塘路五矿万镜水岸1期12栋二单元2507</v>
      </c>
      <c r="J23" s="24" t="str">
        <v>李生</v>
      </c>
      <c r="K23" s="24">
        <v>15973168266</v>
      </c>
      <c r="L23" s="24"/>
      <c r="M23" s="24"/>
      <c r="N23" s="24"/>
      <c r="O23" s="24"/>
      <c r="P23" s="24">
        <v>19.9</v>
      </c>
      <c r="Q23" s="24" t="str">
        <v>视频号</v>
      </c>
      <c r="R23" s="24" t="str">
        <v>有效</v>
      </c>
      <c r="S23" s="25">
        <v>45828.9203125</v>
      </c>
      <c r="T23" s="24" t="str">
        <v>无</v>
      </c>
      <c r="U23" s="24">
        <v>15973168266</v>
      </c>
      <c r="V23" s="24" t="str">
        <v>生财老师（分销渠道）</v>
      </c>
    </row>
    <row r="24">
      <c r="A24" s="26">
        <f>U24</f>
      </c>
      <c r="B24" s="24">
        <v>23</v>
      </c>
      <c r="C24" s="24" t="str">
        <v>2025062022050053633</v>
      </c>
      <c r="D24" s="24" t="str">
        <v>3728950713150215168</v>
      </c>
      <c r="E24" s="24" t="str">
        <v>生财有术 3 天体验卡（实体书版）</v>
      </c>
      <c r="F24" s="24"/>
      <c r="G24" s="24" t="str">
        <v>纪钟（转化）</v>
      </c>
      <c r="H24" s="24" t="str">
        <v>用户12851368</v>
      </c>
      <c r="I24" s="24" t="str">
        <v>新疆维吾尔自治区塔城地区乌苏市新区广隅新城</v>
      </c>
      <c r="J24" s="24" t="str">
        <v>郑全丽</v>
      </c>
      <c r="K24" s="24">
        <v>18709920835</v>
      </c>
      <c r="L24" s="24"/>
      <c r="M24" s="24"/>
      <c r="N24" s="24"/>
      <c r="O24" s="24"/>
      <c r="P24" s="24">
        <v>19.9</v>
      </c>
      <c r="Q24" s="24" t="str">
        <v>视频号</v>
      </c>
      <c r="R24" s="24" t="str">
        <v>有效</v>
      </c>
      <c r="S24" s="25">
        <v>45828.92013888889</v>
      </c>
      <c r="T24" s="24" t="str">
        <v>无</v>
      </c>
      <c r="U24" s="24">
        <v>18709920835</v>
      </c>
      <c r="V24" s="24" t="str">
        <v>生财老师（分销渠道）</v>
      </c>
    </row>
    <row r="25">
      <c r="A25" s="26">
        <f>U25</f>
      </c>
      <c r="B25" s="24">
        <v>24</v>
      </c>
      <c r="C25" s="24" t="str">
        <v>2025062022044092506</v>
      </c>
      <c r="D25" s="24" t="str">
        <v>3728950702503503104</v>
      </c>
      <c r="E25" s="24" t="str">
        <v>生财有术 3 天体验卡（实体书版）</v>
      </c>
      <c r="F25" s="24"/>
      <c r="G25" s="24" t="str">
        <v>纪钟（转化）</v>
      </c>
      <c r="H25" s="24" t="str">
        <v>用户49265331</v>
      </c>
      <c r="I25" s="24" t="str">
        <v>江苏省连云港市赣榆区青年路书香名苑花园小区西门菜鸟驿站</v>
      </c>
      <c r="J25" s="24" t="str">
        <v>高博</v>
      </c>
      <c r="K25" s="24">
        <v>13671659295</v>
      </c>
      <c r="L25" s="24"/>
      <c r="M25" s="24"/>
      <c r="N25" s="24"/>
      <c r="O25" s="24"/>
      <c r="P25" s="24">
        <v>19.9</v>
      </c>
      <c r="Q25" s="24" t="str">
        <v>视频号</v>
      </c>
      <c r="R25" s="24" t="str">
        <v>有效</v>
      </c>
      <c r="S25" s="25">
        <v>45828.919907407406</v>
      </c>
      <c r="T25" s="24" t="str">
        <v>无</v>
      </c>
      <c r="U25" s="24">
        <v>13671659295</v>
      </c>
      <c r="V25" s="24" t="str">
        <v>生财老师（分销渠道）</v>
      </c>
    </row>
    <row r="26">
      <c r="A26" s="26">
        <f>U26</f>
      </c>
      <c r="B26" s="24">
        <v>25</v>
      </c>
      <c r="C26" s="24" t="str">
        <v>2025062022043572516</v>
      </c>
      <c r="D26" s="24" t="str">
        <v>3728950707594861056</v>
      </c>
      <c r="E26" s="24" t="str">
        <v>生财有术 3 天体验卡（实体书版）</v>
      </c>
      <c r="F26" s="24"/>
      <c r="G26" s="24" t="str">
        <v>纪钟（转化）</v>
      </c>
      <c r="H26" s="24" t="str">
        <v>常乐</v>
      </c>
      <c r="I26" s="24" t="str">
        <v>陕西省西安市长安区秦岭野生动物园附近秦岭小镇</v>
      </c>
      <c r="J26" s="24" t="str">
        <v>影子</v>
      </c>
      <c r="K26" s="24">
        <v>18189215181</v>
      </c>
      <c r="L26" s="24"/>
      <c r="M26" s="24"/>
      <c r="N26" s="24"/>
      <c r="O26" s="24"/>
      <c r="P26" s="24">
        <v>19.9</v>
      </c>
      <c r="Q26" s="24" t="str">
        <v>视频号</v>
      </c>
      <c r="R26" s="24" t="str">
        <v>有效</v>
      </c>
      <c r="S26" s="25">
        <v>45828.91984953704</v>
      </c>
      <c r="T26" s="24" t="str">
        <v>无</v>
      </c>
      <c r="U26" s="24">
        <v>18189215181</v>
      </c>
      <c r="V26" s="24" t="str">
        <v>生财老师（分销渠道）</v>
      </c>
    </row>
    <row r="27">
      <c r="A27" s="26">
        <f>U27</f>
      </c>
      <c r="B27" s="24">
        <v>26</v>
      </c>
      <c r="C27" s="24" t="str">
        <v>2025062022031510287</v>
      </c>
      <c r="D27" s="24" t="str">
        <v>3728950658466455296</v>
      </c>
      <c r="E27" s="24" t="str">
        <v>生财有术 3 天体验卡（实体书版）</v>
      </c>
      <c r="F27" s="24"/>
      <c r="G27" s="24" t="str">
        <v>纪钟（转化）</v>
      </c>
      <c r="H27" s="24" t="str">
        <v>用户16609013</v>
      </c>
      <c r="I27" s="24" t="str">
        <v>河南省省直辖县级行政区划济源市壹号城邦33号楼西单元</v>
      </c>
      <c r="J27" s="24" t="str">
        <v>刘红</v>
      </c>
      <c r="K27" s="24">
        <v>17603908905</v>
      </c>
      <c r="L27" s="24"/>
      <c r="M27" s="24"/>
      <c r="N27" s="24"/>
      <c r="O27" s="24"/>
      <c r="P27" s="24">
        <v>19.9</v>
      </c>
      <c r="Q27" s="24" t="str">
        <v>视频号</v>
      </c>
      <c r="R27" s="24" t="str">
        <v>有效</v>
      </c>
      <c r="S27" s="25">
        <v>45828.91892361111</v>
      </c>
      <c r="T27" s="24" t="str">
        <v>无</v>
      </c>
      <c r="U27" s="24">
        <v>17603908905</v>
      </c>
      <c r="V27" s="24" t="str">
        <v>生财老师（分销渠道）</v>
      </c>
    </row>
    <row r="28">
      <c r="A28" s="26">
        <f>U28</f>
      </c>
      <c r="B28" s="24">
        <v>27</v>
      </c>
      <c r="C28" s="24" t="str">
        <v>2025062022030051152</v>
      </c>
      <c r="D28" s="24" t="str">
        <v>3728950677748985856</v>
      </c>
      <c r="E28" s="24" t="str">
        <v>生财有术 3 天体验卡（实体书版）</v>
      </c>
      <c r="F28" s="24"/>
      <c r="G28" s="24" t="str">
        <v>纪钟（转化）</v>
      </c>
      <c r="H28" s="24" t="str">
        <v>用户72462902</v>
      </c>
      <c r="I28" s="24" t="str">
        <v>辽宁省大连市西岗区八一路街道兴海屯15号</v>
      </c>
      <c r="J28" s="24" t="str">
        <v>率晁</v>
      </c>
      <c r="K28" s="24">
        <v>13221058319</v>
      </c>
      <c r="L28" s="24"/>
      <c r="M28" s="24"/>
      <c r="N28" s="24"/>
      <c r="O28" s="24"/>
      <c r="P28" s="24">
        <v>19.9</v>
      </c>
      <c r="Q28" s="24" t="str">
        <v>视频号</v>
      </c>
      <c r="R28" s="24" t="str">
        <v>有效</v>
      </c>
      <c r="S28" s="25">
        <v>45828.91875</v>
      </c>
      <c r="T28" s="24" t="str">
        <v>无</v>
      </c>
      <c r="U28" s="24">
        <v>13221058319</v>
      </c>
      <c r="V28" s="24" t="str">
        <v>生财老师（分销渠道）</v>
      </c>
    </row>
    <row r="29">
      <c r="A29" s="26">
        <f>U29</f>
      </c>
      <c r="B29" s="24">
        <v>28</v>
      </c>
      <c r="C29" s="24" t="str">
        <v>2025062022024032327</v>
      </c>
      <c r="D29" s="24" t="str">
        <v>3728950677467177216</v>
      </c>
      <c r="E29" s="24" t="str">
        <v>生财有术 3 天体验卡（实体书版）</v>
      </c>
      <c r="F29" s="24"/>
      <c r="G29" s="24" t="str">
        <v>纪钟（转化）</v>
      </c>
      <c r="H29" s="24" t="str">
        <v>用户50445005</v>
      </c>
      <c r="I29" s="24" t="str">
        <v>湖南省张家界市永定区南庄坪街道山水印象8栋</v>
      </c>
      <c r="J29" s="24" t="str">
        <v>小白</v>
      </c>
      <c r="K29" s="24">
        <v>19892205442</v>
      </c>
      <c r="L29" s="24"/>
      <c r="M29" s="24"/>
      <c r="N29" s="24"/>
      <c r="O29" s="24"/>
      <c r="P29" s="24">
        <v>19.9</v>
      </c>
      <c r="Q29" s="24" t="str">
        <v>视频号</v>
      </c>
      <c r="R29" s="24" t="str">
        <v>有效</v>
      </c>
      <c r="S29" s="25">
        <v>45828.91851851852</v>
      </c>
      <c r="T29" s="24" t="str">
        <v>无</v>
      </c>
      <c r="U29" s="24">
        <v>18528034877</v>
      </c>
      <c r="V29" s="24" t="str">
        <v>生财老师（分销渠道）</v>
      </c>
    </row>
    <row r="30">
      <c r="A30" s="26">
        <f>U30</f>
      </c>
      <c r="B30" s="24">
        <v>29</v>
      </c>
      <c r="C30" s="24" t="str">
        <v>2025062022021071592</v>
      </c>
      <c r="D30" s="24" t="str">
        <v>3728950668055943680</v>
      </c>
      <c r="E30" s="24" t="str">
        <v>生财有术 3 天体验卡（实体书版）</v>
      </c>
      <c r="F30" s="24"/>
      <c r="G30" s="24" t="str">
        <v>纪钟（转化）</v>
      </c>
      <c r="H30" s="24" t="str">
        <v>七友</v>
      </c>
      <c r="I30" s="24" t="str">
        <v>浙江省金华市金东区多湖街道荷塘新区68号楼</v>
      </c>
      <c r="J30" s="24" t="str">
        <v>杨永红</v>
      </c>
      <c r="K30" s="24">
        <v>18284504614</v>
      </c>
      <c r="L30" s="24"/>
      <c r="M30" s="24"/>
      <c r="N30" s="24"/>
      <c r="O30" s="24"/>
      <c r="P30" s="24">
        <v>19.9</v>
      </c>
      <c r="Q30" s="24" t="str">
        <v>视频号</v>
      </c>
      <c r="R30" s="24" t="str">
        <v>有效</v>
      </c>
      <c r="S30" s="25">
        <v>45828.918171296296</v>
      </c>
      <c r="T30" s="24" t="str">
        <v>无</v>
      </c>
      <c r="U30" s="24">
        <v>18284504614</v>
      </c>
      <c r="V30" s="24" t="str">
        <v>生财老师（分销渠道）</v>
      </c>
    </row>
    <row r="31">
      <c r="A31" s="26">
        <f>U31</f>
      </c>
      <c r="B31" s="24">
        <v>30</v>
      </c>
      <c r="C31" s="24" t="str">
        <v>2025062022020097198</v>
      </c>
      <c r="D31" s="24" t="str">
        <v>3728950660459018240</v>
      </c>
      <c r="E31" s="24" t="str">
        <v>生财有术 3 天体验卡（实体书版）</v>
      </c>
      <c r="F31" s="24"/>
      <c r="G31" s="24" t="str">
        <v>纪钟（转化）</v>
      </c>
      <c r="H31" s="24" t="str">
        <v>用户90405400</v>
      </c>
      <c r="I31" s="24" t="str">
        <v>福建省漳州市龙文区蓝田街道钱隆樽品</v>
      </c>
      <c r="J31" s="24" t="str">
        <v>叶先生</v>
      </c>
      <c r="K31" s="24">
        <v>15959608938</v>
      </c>
      <c r="L31" s="24"/>
      <c r="M31" s="24"/>
      <c r="N31" s="24"/>
      <c r="O31" s="24"/>
      <c r="P31" s="24">
        <v>19.9</v>
      </c>
      <c r="Q31" s="24" t="str">
        <v>视频号</v>
      </c>
      <c r="R31" s="24" t="str">
        <v>有效</v>
      </c>
      <c r="S31" s="25">
        <v>45828.91805555556</v>
      </c>
      <c r="T31" s="24" t="str">
        <v>无</v>
      </c>
      <c r="U31" s="24">
        <v>15959608938</v>
      </c>
      <c r="V31" s="24" t="str">
        <v>生财老师（分销渠道）</v>
      </c>
    </row>
    <row r="32">
      <c r="A32" s="26">
        <f>U32</f>
      </c>
      <c r="B32" s="24">
        <v>31</v>
      </c>
      <c r="C32" s="24" t="str">
        <v>2025062022020081817</v>
      </c>
      <c r="D32" s="24" t="str">
        <v>3728950637622075648</v>
      </c>
      <c r="E32" s="24" t="str">
        <v>生财有术 3 天体验卡（实体书版）</v>
      </c>
      <c r="F32" s="24"/>
      <c r="G32" s="24" t="str">
        <v>纪钟（转化）</v>
      </c>
      <c r="H32" s="24" t="str">
        <v>鹂</v>
      </c>
      <c r="I32" s="24" t="str">
        <v>福建省厦门市集美区后溪镇仑上村苏厝里67-1号</v>
      </c>
      <c r="J32" s="24" t="str">
        <v>黄女士</v>
      </c>
      <c r="K32" s="24">
        <v>13850039937</v>
      </c>
      <c r="L32" s="24"/>
      <c r="M32" s="24"/>
      <c r="N32" s="24"/>
      <c r="O32" s="24"/>
      <c r="P32" s="24">
        <v>19.9</v>
      </c>
      <c r="Q32" s="24" t="str">
        <v>视频号</v>
      </c>
      <c r="R32" s="24" t="str">
        <v>有效</v>
      </c>
      <c r="S32" s="25">
        <v>45828.91805555556</v>
      </c>
      <c r="T32" s="24" t="str">
        <v>无</v>
      </c>
      <c r="U32" s="24">
        <v>13850039937</v>
      </c>
      <c r="V32" s="24" t="str">
        <v>生财老师（分销渠道）</v>
      </c>
    </row>
    <row r="33">
      <c r="A33" s="26">
        <f>U33</f>
      </c>
      <c r="B33" s="24">
        <v>32</v>
      </c>
      <c r="C33" s="24" t="str">
        <v>2025062022015514270</v>
      </c>
      <c r="D33" s="24" t="str">
        <v>3728950660616826880</v>
      </c>
      <c r="E33" s="24" t="str">
        <v>生财有术 3 天体验卡（实体书版）</v>
      </c>
      <c r="F33" s="24"/>
      <c r="G33" s="24" t="str">
        <v>纪钟（转化）</v>
      </c>
      <c r="H33" s="24" t="str">
        <v>用户14504768</v>
      </c>
      <c r="I33" s="24"/>
      <c r="J33" s="24"/>
      <c r="K33" s="24"/>
      <c r="L33" s="24"/>
      <c r="M33" s="24"/>
      <c r="N33" s="24"/>
      <c r="O33" s="24"/>
      <c r="P33" s="24">
        <v>19.9</v>
      </c>
      <c r="Q33" s="24" t="str">
        <v>视频号</v>
      </c>
      <c r="R33" s="24" t="str">
        <v>有效</v>
      </c>
      <c r="S33" s="25">
        <v>45828.91799768519</v>
      </c>
      <c r="T33" s="24" t="str">
        <v>无</v>
      </c>
      <c r="U33" s="24">
        <v>15281088815</v>
      </c>
      <c r="V33" s="24" t="str">
        <v>生财老师（分销渠道）</v>
      </c>
    </row>
    <row r="34">
      <c r="A34" s="26">
        <f>U34</f>
      </c>
      <c r="B34" s="24">
        <v>33</v>
      </c>
      <c r="C34" s="24" t="str">
        <v>2025062022015576076</v>
      </c>
      <c r="D34" s="24" t="str">
        <v>3728950664925687808</v>
      </c>
      <c r="E34" s="24" t="str">
        <v>生财有术 3 天体验卡（实体书版）</v>
      </c>
      <c r="F34" s="24"/>
      <c r="G34" s="24" t="str">
        <v>纪钟（转化）</v>
      </c>
      <c r="H34" s="24" t="str">
        <v>用户13481780</v>
      </c>
      <c r="I34" s="24" t="str">
        <v>广东省广州市海珠区南洲北路南洲花苑C区</v>
      </c>
      <c r="J34" s="24" t="str">
        <v>梁先生</v>
      </c>
      <c r="K34" s="24">
        <v>13660099237</v>
      </c>
      <c r="L34" s="24"/>
      <c r="M34" s="24"/>
      <c r="N34" s="24"/>
      <c r="O34" s="24"/>
      <c r="P34" s="24">
        <v>19.9</v>
      </c>
      <c r="Q34" s="24" t="str">
        <v>视频号</v>
      </c>
      <c r="R34" s="24" t="str">
        <v>有效</v>
      </c>
      <c r="S34" s="25">
        <v>45828.91799768519</v>
      </c>
      <c r="T34" s="24" t="str">
        <v>无</v>
      </c>
      <c r="U34" s="24">
        <v>13660099237</v>
      </c>
      <c r="V34" s="24" t="str">
        <v>生财老师（分销渠道）</v>
      </c>
    </row>
    <row r="35">
      <c r="A35" s="26">
        <f>U35</f>
      </c>
      <c r="B35" s="24">
        <v>34</v>
      </c>
      <c r="C35" s="24" t="str">
        <v>2025062022014586872</v>
      </c>
      <c r="D35" s="24" t="str">
        <v>3728950660154664448</v>
      </c>
      <c r="E35" s="24" t="str">
        <v>生财有术 3 天体验卡（实体书版）</v>
      </c>
      <c r="F35" s="24"/>
      <c r="G35" s="24" t="str">
        <v>纪钟（转化）</v>
      </c>
      <c r="H35" s="24" t="str">
        <v>用户68056367</v>
      </c>
      <c r="I35" s="24" t="str">
        <v>云南省昆明市盘龙区人民东路万象城3栋</v>
      </c>
      <c r="J35" s="24" t="str">
        <v>倩大大</v>
      </c>
      <c r="K35" s="24">
        <v>18313939413</v>
      </c>
      <c r="L35" s="24"/>
      <c r="M35" s="24"/>
      <c r="N35" s="24"/>
      <c r="O35" s="24"/>
      <c r="P35" s="24">
        <v>19.9</v>
      </c>
      <c r="Q35" s="24" t="str">
        <v>视频号</v>
      </c>
      <c r="R35" s="24" t="str">
        <v>有效</v>
      </c>
      <c r="S35" s="25">
        <v>45828.91788194444</v>
      </c>
      <c r="T35" s="24" t="str">
        <v>无</v>
      </c>
      <c r="U35" s="24">
        <v>18313939413</v>
      </c>
      <c r="V35" s="24" t="str">
        <v>生财老师（分销渠道）</v>
      </c>
    </row>
    <row r="36">
      <c r="A36" s="26">
        <f>U36</f>
      </c>
      <c r="B36" s="24">
        <v>35</v>
      </c>
      <c r="C36" s="24" t="str">
        <v>2025062022013533537</v>
      </c>
      <c r="D36" s="24" t="str">
        <v>3728950655326762752</v>
      </c>
      <c r="E36" s="24" t="str">
        <v>生财有术 3 天体验卡（实体书版）</v>
      </c>
      <c r="F36" s="24"/>
      <c r="G36" s="24" t="str">
        <v>纪钟（转化）</v>
      </c>
      <c r="H36" s="24" t="str">
        <v>紫陌</v>
      </c>
      <c r="I36" s="24" t="str">
        <v>河南省郑州市管城回族区财信·圣堤亚纳(管城回族区商都路21号)</v>
      </c>
      <c r="J36" s="24" t="str">
        <v>紫陌</v>
      </c>
      <c r="K36" s="24">
        <v>17700663710</v>
      </c>
      <c r="L36" s="24"/>
      <c r="M36" s="24"/>
      <c r="N36" s="24"/>
      <c r="O36" s="24"/>
      <c r="P36" s="24">
        <v>19.9</v>
      </c>
      <c r="Q36" s="24" t="str">
        <v>视频号</v>
      </c>
      <c r="R36" s="24" t="str">
        <v>有效</v>
      </c>
      <c r="S36" s="25">
        <v>45828.917766203704</v>
      </c>
      <c r="T36" s="24" t="str">
        <v>无</v>
      </c>
      <c r="U36" s="24">
        <v>17700663710</v>
      </c>
      <c r="V36" s="24" t="str">
        <v>生财老师（分销渠道）</v>
      </c>
    </row>
    <row r="37">
      <c r="A37" s="26">
        <f>U37</f>
      </c>
      <c r="B37" s="24">
        <v>36</v>
      </c>
      <c r="C37" s="24" t="str">
        <v>2025062022013157899</v>
      </c>
      <c r="D37" s="24" t="str">
        <v>3728950655665447168</v>
      </c>
      <c r="E37" s="24" t="str">
        <v>生财有术 3 天体验卡（实体书版）</v>
      </c>
      <c r="F37" s="24"/>
      <c r="G37" s="24" t="str">
        <v>纪钟（转化）</v>
      </c>
      <c r="H37" s="24" t="str">
        <v>源心</v>
      </c>
      <c r="I37" s="24"/>
      <c r="J37" s="24"/>
      <c r="K37" s="24"/>
      <c r="L37" s="24"/>
      <c r="M37" s="24"/>
      <c r="N37" s="24"/>
      <c r="O37" s="24"/>
      <c r="P37" s="24">
        <v>19.9</v>
      </c>
      <c r="Q37" s="24" t="str">
        <v>视频号</v>
      </c>
      <c r="R37" s="24" t="str">
        <v>有效</v>
      </c>
      <c r="S37" s="25">
        <v>45828.917719907404</v>
      </c>
      <c r="T37" s="24" t="str">
        <v>无</v>
      </c>
      <c r="U37" s="24">
        <v>13906091185</v>
      </c>
      <c r="V37" s="24" t="str">
        <v>生财老师（分销渠道）</v>
      </c>
    </row>
    <row r="38">
      <c r="A38" s="26">
        <f>U38</f>
      </c>
      <c r="B38" s="24">
        <v>37</v>
      </c>
      <c r="C38" s="24" t="str">
        <v>2025062022013125366</v>
      </c>
      <c r="D38" s="24" t="str">
        <v>3728950658254119424</v>
      </c>
      <c r="E38" s="24" t="str">
        <v>生财有术 3 天体验卡（实体书版）</v>
      </c>
      <c r="F38" s="24"/>
      <c r="G38" s="24" t="str">
        <v>纪钟（转化）</v>
      </c>
      <c r="H38" s="24" t="str">
        <v>用户54430459</v>
      </c>
      <c r="I38" s="24" t="str">
        <v>山东省烟台市芝罘区东山街道世贸海湾r36101</v>
      </c>
      <c r="J38" s="24" t="str">
        <v>萧北</v>
      </c>
      <c r="K38" s="24">
        <v>15550078268</v>
      </c>
      <c r="L38" s="24"/>
      <c r="M38" s="24"/>
      <c r="N38" s="24"/>
      <c r="O38" s="24"/>
      <c r="P38" s="24">
        <v>19.9</v>
      </c>
      <c r="Q38" s="24" t="str">
        <v>视频号</v>
      </c>
      <c r="R38" s="24" t="str">
        <v>有效</v>
      </c>
      <c r="S38" s="25">
        <v>45828.917719907404</v>
      </c>
      <c r="T38" s="24" t="str">
        <v>无</v>
      </c>
      <c r="U38" s="24">
        <v>15550078268</v>
      </c>
      <c r="V38" s="24" t="str">
        <v>生财老师（分销渠道）</v>
      </c>
    </row>
    <row r="39">
      <c r="A39" s="26">
        <f>U39</f>
      </c>
      <c r="B39" s="24">
        <v>38</v>
      </c>
      <c r="C39" s="24" t="str">
        <v>2025062022012050291</v>
      </c>
      <c r="D39" s="24" t="str">
        <v>3728950654035172608</v>
      </c>
      <c r="E39" s="24" t="str">
        <v>生财有术 3 天体验卡（实体书版）</v>
      </c>
      <c r="F39" s="24"/>
      <c r="G39" s="24" t="str">
        <v>纪钟（转化）</v>
      </c>
      <c r="H39" s="24" t="str">
        <v>用户03800247</v>
      </c>
      <c r="I39" s="24" t="str">
        <v>安徽省铜陵市铜官区所在地区:安徽省铜陵市铜官山区铜官山区虚镇
 详细地址:官塘新村小区106栋605</v>
      </c>
      <c r="J39" s="24" t="str">
        <v>黄慧</v>
      </c>
      <c r="K39" s="24">
        <v>17705625548</v>
      </c>
      <c r="L39" s="24"/>
      <c r="M39" s="24"/>
      <c r="N39" s="24"/>
      <c r="O39" s="24"/>
      <c r="P39" s="24">
        <v>19.9</v>
      </c>
      <c r="Q39" s="24" t="str">
        <v>视频号</v>
      </c>
      <c r="R39" s="24" t="str">
        <v>有效</v>
      </c>
      <c r="S39" s="25">
        <v>45828.917592592596</v>
      </c>
      <c r="T39" s="24" t="str">
        <v>无</v>
      </c>
      <c r="U39" s="24">
        <v>17705625548</v>
      </c>
      <c r="V39" s="24" t="str">
        <v>生财老师（分销渠道）</v>
      </c>
    </row>
    <row r="40">
      <c r="A40" s="26">
        <f>U40</f>
      </c>
      <c r="B40" s="24">
        <v>39</v>
      </c>
      <c r="C40" s="24" t="str">
        <v>2025062022011539608</v>
      </c>
      <c r="D40" s="24" t="str">
        <v>3728950651228135680</v>
      </c>
      <c r="E40" s="24" t="str">
        <v>生财有术 3 天体验卡（实体书版）</v>
      </c>
      <c r="F40" s="24"/>
      <c r="G40" s="24" t="str">
        <v>纪钟（转化）</v>
      </c>
      <c r="H40" s="24" t="str">
        <v>用户05586765</v>
      </c>
      <c r="I40" s="24" t="str">
        <v>山东省济南市天桥区堤口路街道齐鲁花园2-1-1101</v>
      </c>
      <c r="J40" s="24" t="str">
        <v>冯云</v>
      </c>
      <c r="K40" s="24">
        <v>13176673268</v>
      </c>
      <c r="L40" s="24"/>
      <c r="M40" s="24"/>
      <c r="N40" s="24"/>
      <c r="O40" s="24"/>
      <c r="P40" s="24">
        <v>19.9</v>
      </c>
      <c r="Q40" s="24" t="str">
        <v>视频号</v>
      </c>
      <c r="R40" s="24" t="str">
        <v>有效</v>
      </c>
      <c r="S40" s="25">
        <v>45828.91753472222</v>
      </c>
      <c r="T40" s="24" t="str">
        <v>无</v>
      </c>
      <c r="U40" s="24">
        <v>13001713110</v>
      </c>
      <c r="V40" s="24" t="str">
        <v>生财老师（分销渠道）</v>
      </c>
    </row>
    <row r="41">
      <c r="A41" s="26">
        <f>U41</f>
      </c>
      <c r="B41" s="24">
        <v>40</v>
      </c>
      <c r="C41" s="24" t="str">
        <v>2025062022005549614</v>
      </c>
      <c r="D41" s="24" t="str">
        <v>3728950645629002496</v>
      </c>
      <c r="E41" s="24" t="str">
        <v>生财有术 3 天体验卡（实体书版）</v>
      </c>
      <c r="F41" s="24"/>
      <c r="G41" s="24" t="str">
        <v>纪钟（转化）</v>
      </c>
      <c r="H41" s="24" t="str">
        <v>小豆豆么</v>
      </c>
      <c r="I41" s="24" t="str">
        <v>上海市上海市浦东新区向城路295号B701</v>
      </c>
      <c r="J41" s="24" t="str">
        <v>邬渊敏</v>
      </c>
      <c r="K41" s="24">
        <v>13621963003</v>
      </c>
      <c r="L41" s="24"/>
      <c r="M41" s="24"/>
      <c r="N41" s="24"/>
      <c r="O41" s="24"/>
      <c r="P41" s="24">
        <v>19.9</v>
      </c>
      <c r="Q41" s="24" t="str">
        <v>视频号</v>
      </c>
      <c r="R41" s="24" t="str">
        <v>有效</v>
      </c>
      <c r="S41" s="25">
        <v>45828.91730324074</v>
      </c>
      <c r="T41" s="24" t="str">
        <v>无</v>
      </c>
      <c r="U41" s="24">
        <v>13621963003</v>
      </c>
      <c r="V41" s="24" t="str">
        <v>生财老师（分销渠道）</v>
      </c>
    </row>
    <row r="42">
      <c r="A42" s="26">
        <f>U42</f>
      </c>
      <c r="B42" s="24">
        <v>41</v>
      </c>
      <c r="C42" s="24" t="str">
        <v>2025062022004508736</v>
      </c>
      <c r="D42" s="24" t="str">
        <v>3728950643318201856</v>
      </c>
      <c r="E42" s="24" t="str">
        <v>生财有术 3 天体验卡（实体书版）</v>
      </c>
      <c r="F42" s="24"/>
      <c r="G42" s="24" t="str">
        <v>纪钟（转化）</v>
      </c>
      <c r="H42" s="24" t="str">
        <v>用户19605852</v>
      </c>
      <c r="I42" s="24" t="str">
        <v>黑龙江省大庆市让胡路区龙岗街道阳光佳苑B22</v>
      </c>
      <c r="J42" s="24" t="str">
        <v>张先生</v>
      </c>
      <c r="K42" s="24">
        <v>13263657791</v>
      </c>
      <c r="L42" s="24"/>
      <c r="M42" s="24"/>
      <c r="N42" s="24"/>
      <c r="O42" s="24"/>
      <c r="P42" s="24">
        <v>19.9</v>
      </c>
      <c r="Q42" s="24" t="str">
        <v>视频号</v>
      </c>
      <c r="R42" s="24" t="str">
        <v>有效</v>
      </c>
      <c r="S42" s="25">
        <v>45828.9171875</v>
      </c>
      <c r="T42" s="24" t="str">
        <v>无</v>
      </c>
      <c r="U42" s="24">
        <v>13263657791</v>
      </c>
      <c r="V42" s="24" t="str">
        <v>生财老师（分销渠道）</v>
      </c>
    </row>
    <row r="43">
      <c r="A43" s="26">
        <f>U43</f>
      </c>
      <c r="B43" s="24">
        <v>42</v>
      </c>
      <c r="C43" s="24" t="str">
        <v>2025062022000031431</v>
      </c>
      <c r="D43" s="24" t="str">
        <v>3728950634274495744</v>
      </c>
      <c r="E43" s="24" t="str">
        <v>生财有术 3 天体验卡（实体书版）</v>
      </c>
      <c r="F43" s="24"/>
      <c r="G43" s="24" t="str">
        <v>纪钟（转化）</v>
      </c>
      <c r="H43" s="24" t="str">
        <v>用户19411766</v>
      </c>
      <c r="I43" s="24" t="str">
        <v>广东省珠海市香洲区前山街道田德花园A区5栋2单元</v>
      </c>
      <c r="J43" s="24" t="str">
        <v>大强</v>
      </c>
      <c r="K43" s="24">
        <v>13430020228</v>
      </c>
      <c r="L43" s="24"/>
      <c r="M43" s="24"/>
      <c r="N43" s="24"/>
      <c r="O43" s="24"/>
      <c r="P43" s="24">
        <v>19.9</v>
      </c>
      <c r="Q43" s="24" t="str">
        <v>视频号</v>
      </c>
      <c r="R43" s="24" t="str">
        <v>有效</v>
      </c>
      <c r="S43" s="25">
        <v>45828.916666666664</v>
      </c>
      <c r="T43" s="24" t="str">
        <v>无</v>
      </c>
      <c r="U43" s="24">
        <v>13430020228</v>
      </c>
      <c r="V43" s="24" t="str">
        <v>生财老师（分销渠道）</v>
      </c>
    </row>
    <row r="44">
      <c r="A44" s="26">
        <f>U44</f>
      </c>
      <c r="B44" s="24">
        <v>43</v>
      </c>
      <c r="C44" s="24" t="str">
        <v>2025062021595091249</v>
      </c>
      <c r="D44" s="24" t="str">
        <v>3728950630344171008</v>
      </c>
      <c r="E44" s="24" t="str">
        <v>生财有术 3 天体验卡（实体书版）</v>
      </c>
      <c r="F44" s="24"/>
      <c r="G44" s="24" t="str">
        <v>纪钟（转化）</v>
      </c>
      <c r="H44" s="24" t="str">
        <v>用户11369603</v>
      </c>
      <c r="I44" s="24" t="str">
        <v>福建省福州市闽侯县软件园F区6号楼21层</v>
      </c>
      <c r="J44" s="24" t="str">
        <v>任先生</v>
      </c>
      <c r="K44" s="24">
        <v>18359962928</v>
      </c>
      <c r="L44" s="24"/>
      <c r="M44" s="24"/>
      <c r="N44" s="24"/>
      <c r="O44" s="24"/>
      <c r="P44" s="24">
        <v>19.9</v>
      </c>
      <c r="Q44" s="24" t="str">
        <v>视频号</v>
      </c>
      <c r="R44" s="24" t="str">
        <v>有效</v>
      </c>
      <c r="S44" s="25">
        <v>45828.916550925926</v>
      </c>
      <c r="T44" s="24" t="str">
        <v>无</v>
      </c>
      <c r="U44" s="24">
        <v>18359962928</v>
      </c>
      <c r="V44" s="24" t="str">
        <v>生财老师（分销渠道）</v>
      </c>
    </row>
    <row r="45">
      <c r="A45" s="26">
        <f>U45</f>
      </c>
      <c r="B45" s="24">
        <v>44</v>
      </c>
      <c r="C45" s="24" t="str">
        <v>2025062021583086717</v>
      </c>
      <c r="D45" s="24" t="str">
        <v>3728950607180080384</v>
      </c>
      <c r="E45" s="24" t="str">
        <v>生财有术 3 天体验卡（实体书版）</v>
      </c>
      <c r="F45" s="24"/>
      <c r="G45" s="24" t="str">
        <v>纪钟（转化）</v>
      </c>
      <c r="H45" s="24" t="str">
        <v>用户55382190</v>
      </c>
      <c r="I45" s="24" t="str">
        <v>广东省清远市清城区北江一路36号中伦东海岸</v>
      </c>
      <c r="J45" s="24" t="str">
        <v>罗天蓝</v>
      </c>
      <c r="K45" s="24">
        <v>13927662839</v>
      </c>
      <c r="L45" s="24"/>
      <c r="M45" s="24"/>
      <c r="N45" s="24"/>
      <c r="O45" s="24"/>
      <c r="P45" s="24">
        <v>19.9</v>
      </c>
      <c r="Q45" s="24" t="str">
        <v>视频号</v>
      </c>
      <c r="R45" s="24" t="str">
        <v>有效</v>
      </c>
      <c r="S45" s="25">
        <v>45828.915625</v>
      </c>
      <c r="T45" s="24" t="str">
        <v>无</v>
      </c>
      <c r="U45" s="24">
        <v>13927662839</v>
      </c>
      <c r="V45" s="24" t="str">
        <v>生财老师（分销渠道）</v>
      </c>
    </row>
    <row r="46">
      <c r="A46" s="26">
        <f>U46</f>
      </c>
      <c r="B46" s="24">
        <v>45</v>
      </c>
      <c r="C46" s="24" t="str">
        <v>2025062021574553923</v>
      </c>
      <c r="D46" s="24" t="str">
        <v>3728950598096794368</v>
      </c>
      <c r="E46" s="24" t="str">
        <v>生财有术 3 天体验卡（实体书版）</v>
      </c>
      <c r="F46" s="24"/>
      <c r="G46" s="24" t="str">
        <v>纪钟（转化）</v>
      </c>
      <c r="H46" s="24" t="str">
        <v>用户02298500</v>
      </c>
      <c r="I46" s="24" t="str">
        <v>湖北省宜昌市伍家岗区伍家岗街道东辰心语D6栋(S107北100米)</v>
      </c>
      <c r="J46" s="24" t="str">
        <v>黄元芳</v>
      </c>
      <c r="K46" s="24">
        <v>15779552817</v>
      </c>
      <c r="L46" s="24"/>
      <c r="M46" s="24"/>
      <c r="N46" s="24"/>
      <c r="O46" s="24"/>
      <c r="P46" s="24">
        <v>19.9</v>
      </c>
      <c r="Q46" s="24" t="str">
        <v>视频号</v>
      </c>
      <c r="R46" s="24" t="str">
        <v>有效</v>
      </c>
      <c r="S46" s="25">
        <v>45828.91510416667</v>
      </c>
      <c r="T46" s="24" t="str">
        <v>无</v>
      </c>
      <c r="U46" s="24">
        <v>15779552817</v>
      </c>
      <c r="V46" s="24" t="str">
        <v>生财老师（分销渠道）</v>
      </c>
    </row>
    <row r="47">
      <c r="A47" s="26">
        <f>U47</f>
      </c>
      <c r="B47" s="24">
        <v>46</v>
      </c>
      <c r="C47" s="24" t="str">
        <v>2025062021564072643</v>
      </c>
      <c r="D47" s="24" t="str">
        <v>3728950581003686912</v>
      </c>
      <c r="E47" s="24" t="str">
        <v>生财有术 3 天体验卡（实体书版）</v>
      </c>
      <c r="F47" s="24"/>
      <c r="G47" s="24" t="str">
        <v>纪钟（转化）</v>
      </c>
      <c r="H47" s="24" t="str">
        <v>用户16982409</v>
      </c>
      <c r="I47" s="24" t="str">
        <v>广东省广州市黄埔区云埔街笔岗斗园环街1号</v>
      </c>
      <c r="J47" s="24" t="str">
        <v>张健杭</v>
      </c>
      <c r="K47" s="24">
        <v>18620214862</v>
      </c>
      <c r="L47" s="24"/>
      <c r="M47" s="24"/>
      <c r="N47" s="24"/>
      <c r="O47" s="24"/>
      <c r="P47" s="24">
        <v>19.9</v>
      </c>
      <c r="Q47" s="24" t="str">
        <v>视频号</v>
      </c>
      <c r="R47" s="24" t="str">
        <v>有效</v>
      </c>
      <c r="S47" s="25">
        <v>45828.914351851854</v>
      </c>
      <c r="T47" s="24" t="str">
        <v>无</v>
      </c>
      <c r="U47" s="24">
        <v>18620214862</v>
      </c>
      <c r="V47" s="24" t="str">
        <v>生财老师（分销渠道）</v>
      </c>
    </row>
    <row r="48">
      <c r="A48" s="26">
        <f>U48</f>
      </c>
      <c r="B48" s="24">
        <v>47</v>
      </c>
      <c r="C48" s="24" t="str">
        <v>2025062021561572660</v>
      </c>
      <c r="D48" s="24" t="str">
        <v>3728950574872141568</v>
      </c>
      <c r="E48" s="24" t="str">
        <v>生财有术 3 天体验卡（实体书版）</v>
      </c>
      <c r="F48" s="24"/>
      <c r="G48" s="24" t="str">
        <v>纪钟（转化）</v>
      </c>
      <c r="H48" s="24" t="str">
        <v>赵大大</v>
      </c>
      <c r="I48" s="24" t="str">
        <v>天津市天津市南开区时代奥城天玺22～1909</v>
      </c>
      <c r="J48" s="24" t="str">
        <v>赵大大</v>
      </c>
      <c r="K48" s="24">
        <v>15802200300</v>
      </c>
      <c r="L48" s="24"/>
      <c r="M48" s="24"/>
      <c r="N48" s="24"/>
      <c r="O48" s="24"/>
      <c r="P48" s="24">
        <v>19.9</v>
      </c>
      <c r="Q48" s="24" t="str">
        <v>视频号</v>
      </c>
      <c r="R48" s="24" t="str">
        <v>有效</v>
      </c>
      <c r="S48" s="25">
        <v>45828.9140625</v>
      </c>
      <c r="T48" s="24" t="str">
        <v>无</v>
      </c>
      <c r="U48" s="24">
        <v>15802200300</v>
      </c>
      <c r="V48" s="24" t="str">
        <v>生财老师（分销渠道）</v>
      </c>
    </row>
    <row r="49">
      <c r="A49" s="26">
        <f>U49</f>
      </c>
      <c r="B49" s="24">
        <v>48</v>
      </c>
      <c r="C49" s="24" t="str">
        <v>2025062021560048019</v>
      </c>
      <c r="D49" s="24" t="str">
        <v>3728950570778507008</v>
      </c>
      <c r="E49" s="24" t="str">
        <v>生财有术 3 天体验卡（实体书版）</v>
      </c>
      <c r="F49" s="24"/>
      <c r="G49" s="24" t="str">
        <v>纪钟（转化）</v>
      </c>
      <c r="H49" s="24" t="str">
        <v>用户61204574</v>
      </c>
      <c r="I49" s="24"/>
      <c r="J49" s="24"/>
      <c r="K49" s="24"/>
      <c r="L49" s="24"/>
      <c r="M49" s="24"/>
      <c r="N49" s="24"/>
      <c r="O49" s="24"/>
      <c r="P49" s="24">
        <v>19.9</v>
      </c>
      <c r="Q49" s="24" t="str">
        <v>视频号</v>
      </c>
      <c r="R49" s="24" t="str">
        <v>有效</v>
      </c>
      <c r="S49" s="25">
        <v>45828.91388888889</v>
      </c>
      <c r="T49" s="24" t="str">
        <v>无</v>
      </c>
      <c r="U49" s="24">
        <v>17666564912</v>
      </c>
      <c r="V49" s="24" t="str">
        <v>生财老师（分销渠道）</v>
      </c>
    </row>
    <row r="50">
      <c r="A50" s="26">
        <f>U50</f>
      </c>
      <c r="B50" s="24">
        <v>49</v>
      </c>
      <c r="C50" s="24" t="str">
        <v>2025062021555021174</v>
      </c>
      <c r="D50" s="24" t="str">
        <v>3728950568185377792</v>
      </c>
      <c r="E50" s="24" t="str">
        <v>生财有术 3 天体验卡（实体书版）</v>
      </c>
      <c r="F50" s="24"/>
      <c r="G50" s="24" t="str">
        <v>纪钟（转化）</v>
      </c>
      <c r="H50" s="24" t="str">
        <v>用户35447423</v>
      </c>
      <c r="I50" s="24" t="str">
        <v>新疆维吾尔自治区乌鲁木齐市沙依巴克区仓房沟片区街道江河市场1-4-18号</v>
      </c>
      <c r="J50" s="24" t="str">
        <v>周华锋</v>
      </c>
      <c r="K50" s="24">
        <v>18167962817</v>
      </c>
      <c r="L50" s="24"/>
      <c r="M50" s="24"/>
      <c r="N50" s="24"/>
      <c r="O50" s="24"/>
      <c r="P50" s="24">
        <v>19.9</v>
      </c>
      <c r="Q50" s="24" t="str">
        <v>视频号</v>
      </c>
      <c r="R50" s="24" t="str">
        <v>有效</v>
      </c>
      <c r="S50" s="25">
        <v>45828.913773148146</v>
      </c>
      <c r="T50" s="24" t="str">
        <v>无</v>
      </c>
      <c r="U50" s="24">
        <v>18167962817</v>
      </c>
      <c r="V50" s="24" t="str">
        <v>生财老师（分销渠道）</v>
      </c>
    </row>
    <row r="51">
      <c r="A51" s="26">
        <f>U51</f>
      </c>
      <c r="B51" s="24">
        <v>50</v>
      </c>
      <c r="C51" s="24" t="str">
        <v>2025062021504592060</v>
      </c>
      <c r="D51" s="24" t="str">
        <v>3728950481541274624</v>
      </c>
      <c r="E51" s="24" t="str">
        <v>生财有术 3 天体验卡（实体书版）</v>
      </c>
      <c r="F51" s="24"/>
      <c r="G51" s="24" t="str">
        <v>纪钟（转化）</v>
      </c>
      <c r="H51" s="24" t="str">
        <v>用户27077861</v>
      </c>
      <c r="I51" s="24" t="str">
        <v>湖南省株洲市荷塘区月塘街道合泰大街14栋4单元408号</v>
      </c>
      <c r="J51" s="24" t="str">
        <v>刘武华</v>
      </c>
      <c r="K51" s="24">
        <v>18229185173</v>
      </c>
      <c r="L51" s="24"/>
      <c r="M51" s="24"/>
      <c r="N51" s="24"/>
      <c r="O51" s="24"/>
      <c r="P51" s="24">
        <v>19.9</v>
      </c>
      <c r="Q51" s="24" t="str">
        <v>视频号</v>
      </c>
      <c r="R51" s="24" t="str">
        <v>有效</v>
      </c>
      <c r="S51" s="25">
        <v>45828.91024305556</v>
      </c>
      <c r="T51" s="24" t="str">
        <v>无</v>
      </c>
      <c r="U51" s="24">
        <v>18229185173</v>
      </c>
      <c r="V51" s="24" t="str">
        <v>生财老师（分销渠道）</v>
      </c>
    </row>
    <row r="52">
      <c r="A52" s="26">
        <f>U52</f>
      </c>
      <c r="B52" s="24">
        <v>51</v>
      </c>
      <c r="C52" s="24" t="str">
        <v>2025062021473689476</v>
      </c>
      <c r="D52" s="24" t="str">
        <v>3728950436065321729</v>
      </c>
      <c r="E52" s="24" t="str">
        <v>生财有术 3 天体验卡（实体书版）</v>
      </c>
      <c r="F52" s="24"/>
      <c r="G52" s="24" t="str">
        <v>纪钟（转化）</v>
      </c>
      <c r="H52" s="24" t="str">
        <v>快乐</v>
      </c>
      <c r="I52" s="24" t="str">
        <v>上海市上海市浦东新区峨山路605弄16号404室航运小区</v>
      </c>
      <c r="J52" s="24" t="str">
        <v>张老师</v>
      </c>
      <c r="K52" s="24">
        <v>13916344908</v>
      </c>
      <c r="L52" s="24"/>
      <c r="M52" s="24"/>
      <c r="N52" s="24"/>
      <c r="O52" s="24"/>
      <c r="P52" s="24">
        <v>19.9</v>
      </c>
      <c r="Q52" s="24" t="str">
        <v>视频号</v>
      </c>
      <c r="R52" s="24" t="str">
        <v>有效</v>
      </c>
      <c r="S52" s="25">
        <v>45828.90804398148</v>
      </c>
      <c r="T52" s="24" t="str">
        <v>无</v>
      </c>
      <c r="U52" s="24">
        <v>13916344908</v>
      </c>
      <c r="V52" s="24" t="str">
        <v>生财老师（分销渠道）</v>
      </c>
    </row>
    <row r="53">
      <c r="A53" s="26">
        <f>U53</f>
      </c>
      <c r="B53" s="24">
        <v>52</v>
      </c>
      <c r="C53" s="24" t="str">
        <v>2025062021473514795</v>
      </c>
      <c r="D53" s="24" t="str">
        <v>3728950440098411520</v>
      </c>
      <c r="E53" s="24" t="str">
        <v>生财有术 3 天体验卡（实体书版）</v>
      </c>
      <c r="F53" s="24"/>
      <c r="G53" s="24" t="str">
        <v>纪钟（转化）</v>
      </c>
      <c r="H53" s="24" t="str">
        <v>用户00216213</v>
      </c>
      <c r="I53" s="24"/>
      <c r="J53" s="24"/>
      <c r="K53" s="24"/>
      <c r="L53" s="24"/>
      <c r="M53" s="24"/>
      <c r="N53" s="24"/>
      <c r="O53" s="24"/>
      <c r="P53" s="24">
        <v>19.9</v>
      </c>
      <c r="Q53" s="24" t="str">
        <v>视频号</v>
      </c>
      <c r="R53" s="24" t="str">
        <v>失效</v>
      </c>
      <c r="S53" s="25">
        <v>45828.90804398148</v>
      </c>
      <c r="T53" s="24" t="str">
        <v>已退款</v>
      </c>
      <c r="U53" s="24">
        <v>15572724965</v>
      </c>
      <c r="V53" s="24" t="str">
        <v>生财老师（分销渠道）</v>
      </c>
    </row>
    <row r="54">
      <c r="A54" s="26">
        <f>U54</f>
      </c>
      <c r="B54" s="24">
        <v>53</v>
      </c>
      <c r="C54" s="24" t="str">
        <v>2025062021453007723</v>
      </c>
      <c r="D54" s="24" t="str">
        <v>3728950404899282176</v>
      </c>
      <c r="E54" s="24" t="str">
        <v>生财有术 3 天体验卡（实体书版）</v>
      </c>
      <c r="F54" s="24"/>
      <c r="G54" s="24" t="str">
        <v>纪钟（转化）</v>
      </c>
      <c r="H54" s="24" t="str">
        <v>用户88592592</v>
      </c>
      <c r="I54" s="24"/>
      <c r="J54" s="24"/>
      <c r="K54" s="24"/>
      <c r="L54" s="24"/>
      <c r="M54" s="24"/>
      <c r="N54" s="24"/>
      <c r="O54" s="24"/>
      <c r="P54" s="24">
        <v>19.9</v>
      </c>
      <c r="Q54" s="24" t="str">
        <v>视频号</v>
      </c>
      <c r="R54" s="24" t="str">
        <v>有效</v>
      </c>
      <c r="S54" s="25">
        <v>45828.90659722222</v>
      </c>
      <c r="T54" s="24" t="str">
        <v>无</v>
      </c>
      <c r="U54" s="24">
        <v>17701816041</v>
      </c>
      <c r="V54" s="24" t="str">
        <v>生财老师（分销渠道）</v>
      </c>
    </row>
    <row r="55">
      <c r="A55" s="26">
        <f>U55</f>
      </c>
      <c r="B55" s="24">
        <v>54</v>
      </c>
      <c r="C55" s="24" t="str">
        <v>2025062021452003347</v>
      </c>
      <c r="D55" s="24" t="str">
        <v>3728950396510938624</v>
      </c>
      <c r="E55" s="24" t="str">
        <v>生财有术 3 天体验卡（实体书版）</v>
      </c>
      <c r="F55" s="24"/>
      <c r="G55" s="24" t="str">
        <v>纪钟（转化）</v>
      </c>
      <c r="H55" s="24" t="str">
        <v>zfl</v>
      </c>
      <c r="I55" s="24" t="str">
        <v>甘肃省白银市景泰县红水镇自强农资</v>
      </c>
      <c r="J55" s="24" t="str">
        <v>张女士</v>
      </c>
      <c r="K55" s="24">
        <v>15754853549</v>
      </c>
      <c r="L55" s="24"/>
      <c r="M55" s="24"/>
      <c r="N55" s="24"/>
      <c r="O55" s="24"/>
      <c r="P55" s="24">
        <v>19.9</v>
      </c>
      <c r="Q55" s="24" t="str">
        <v>视频号</v>
      </c>
      <c r="R55" s="24" t="str">
        <v>有效</v>
      </c>
      <c r="S55" s="25">
        <v>45828.906481481485</v>
      </c>
      <c r="T55" s="24" t="str">
        <v>无</v>
      </c>
      <c r="U55" s="24">
        <v>15754853549</v>
      </c>
      <c r="V55" s="24" t="str">
        <v>生财老师（分销渠道）</v>
      </c>
    </row>
    <row r="56">
      <c r="A56" s="26">
        <f>U56</f>
      </c>
      <c r="B56" s="24">
        <v>55</v>
      </c>
      <c r="C56" s="24" t="str">
        <v>2025062021432552094</v>
      </c>
      <c r="D56" s="24" t="str">
        <v>3728950359779587072</v>
      </c>
      <c r="E56" s="24" t="str">
        <v>生财有术 3 天体验卡（实体书版）</v>
      </c>
      <c r="F56" s="24"/>
      <c r="G56" s="24" t="str">
        <v>纪钟（转化）</v>
      </c>
      <c r="H56" s="24" t="str">
        <v>用户98132289</v>
      </c>
      <c r="I56" s="24" t="str">
        <v>北京市西城区北京市西城区德胜街道北环中心703北环中心703</v>
      </c>
      <c r="J56" s="24" t="str">
        <v>初心</v>
      </c>
      <c r="K56" s="24">
        <v>18201398887</v>
      </c>
      <c r="L56" s="24"/>
      <c r="M56" s="24"/>
      <c r="N56" s="24"/>
      <c r="O56" s="24"/>
      <c r="P56" s="24">
        <v>19.9</v>
      </c>
      <c r="Q56" s="24" t="str">
        <v>视频号</v>
      </c>
      <c r="R56" s="24" t="str">
        <v>有效</v>
      </c>
      <c r="S56" s="25">
        <v>45828.90515046296</v>
      </c>
      <c r="T56" s="24" t="str">
        <v>无</v>
      </c>
      <c r="U56" s="24">
        <v>18201398887</v>
      </c>
      <c r="V56" s="24" t="str">
        <v>生财老师（分销渠道）</v>
      </c>
    </row>
    <row r="57">
      <c r="A57" s="26">
        <f>U57</f>
      </c>
      <c r="B57" s="24">
        <v>56</v>
      </c>
      <c r="C57" s="24" t="str">
        <v>2025062021425546263</v>
      </c>
      <c r="D57" s="24" t="str">
        <v>3728950366373294336</v>
      </c>
      <c r="E57" s="24" t="str">
        <v>生财有术 3 天体验卡（实体书版）</v>
      </c>
      <c r="F57" s="24"/>
      <c r="G57" s="24" t="str">
        <v>纪钟（转化）</v>
      </c>
      <c r="H57" s="24" t="str">
        <v>Fred 老师 | 回复慢</v>
      </c>
      <c r="I57" s="24" t="str">
        <v>云南省大理白族自治州祥云县祥城镇祥华中学</v>
      </c>
      <c r="J57" s="24" t="str">
        <v>高熙</v>
      </c>
      <c r="K57" s="24">
        <v>17687027169</v>
      </c>
      <c r="L57" s="24"/>
      <c r="M57" s="24"/>
      <c r="N57" s="24"/>
      <c r="O57" s="24"/>
      <c r="P57" s="24">
        <v>19.9</v>
      </c>
      <c r="Q57" s="24" t="str">
        <v>视频号</v>
      </c>
      <c r="R57" s="24" t="str">
        <v>有效</v>
      </c>
      <c r="S57" s="25">
        <v>45828.90480324074</v>
      </c>
      <c r="T57" s="24" t="str">
        <v>无</v>
      </c>
      <c r="U57" s="24">
        <v>17687027169</v>
      </c>
      <c r="V57" s="24" t="str">
        <v>生财老师（分销渠道）</v>
      </c>
    </row>
    <row r="58">
      <c r="A58" s="26">
        <f>U58</f>
      </c>
      <c r="B58" s="24">
        <v>57</v>
      </c>
      <c r="C58" s="24" t="str">
        <v>2025062021425003247</v>
      </c>
      <c r="D58" s="24" t="str">
        <v>3728950363538470912</v>
      </c>
      <c r="E58" s="24" t="str">
        <v>生财有术 3 天体验卡（实体书版）</v>
      </c>
      <c r="F58" s="24"/>
      <c r="G58" s="24" t="str">
        <v>纪钟（转化）</v>
      </c>
      <c r="H58" s="24" t="str">
        <v>用户39444481</v>
      </c>
      <c r="I58" s="24" t="str">
        <v>山西省太原市小店区小店街道富士康南三门</v>
      </c>
      <c r="J58" s="24" t="str">
        <v>马丑儿</v>
      </c>
      <c r="K58" s="24">
        <v>13546368156</v>
      </c>
      <c r="L58" s="24"/>
      <c r="M58" s="24"/>
      <c r="N58" s="24"/>
      <c r="O58" s="24"/>
      <c r="P58" s="24">
        <v>19.9</v>
      </c>
      <c r="Q58" s="24" t="str">
        <v>视频号</v>
      </c>
      <c r="R58" s="24" t="str">
        <v>有效</v>
      </c>
      <c r="S58" s="25">
        <v>45828.90474537037</v>
      </c>
      <c r="T58" s="24" t="str">
        <v>无</v>
      </c>
      <c r="U58" s="24">
        <v>13546368156</v>
      </c>
      <c r="V58" s="24" t="str">
        <v>生财老师（分销渠道）</v>
      </c>
    </row>
    <row r="59">
      <c r="A59" s="26">
        <f>U59</f>
      </c>
      <c r="B59" s="24">
        <v>58</v>
      </c>
      <c r="C59" s="24" t="str">
        <v>2025062021423521930</v>
      </c>
      <c r="D59" s="24" t="str">
        <v>3728950358149050624</v>
      </c>
      <c r="E59" s="24" t="str">
        <v>生财有术 3 天体验卡（实体书版）</v>
      </c>
      <c r="F59" s="24"/>
      <c r="G59" s="24" t="str">
        <v>纪钟（转化）</v>
      </c>
      <c r="H59" s="24" t="str">
        <v>用户42887503</v>
      </c>
      <c r="I59" s="24"/>
      <c r="J59" s="24"/>
      <c r="K59" s="24"/>
      <c r="L59" s="24"/>
      <c r="M59" s="24"/>
      <c r="N59" s="24"/>
      <c r="O59" s="24"/>
      <c r="P59" s="24">
        <v>19.9</v>
      </c>
      <c r="Q59" s="24" t="str">
        <v>视频号</v>
      </c>
      <c r="R59" s="24" t="str">
        <v>有效</v>
      </c>
      <c r="S59" s="25">
        <v>45828.90457175926</v>
      </c>
      <c r="T59" s="24" t="str">
        <v>无</v>
      </c>
      <c r="U59" s="24">
        <v>15896266935</v>
      </c>
      <c r="V59" s="24" t="str">
        <v>生财老师（分销渠道）</v>
      </c>
    </row>
    <row r="60">
      <c r="A60" s="26">
        <f>U60</f>
      </c>
      <c r="B60" s="24">
        <v>59</v>
      </c>
      <c r="C60" s="24" t="str">
        <v>2025062021422057915</v>
      </c>
      <c r="D60" s="24" t="str">
        <v>3728950354547192832</v>
      </c>
      <c r="E60" s="24" t="str">
        <v>生财有术 3 天体验卡（实体书版）</v>
      </c>
      <c r="F60" s="24"/>
      <c r="G60" s="24" t="str">
        <v>纪钟（转化）</v>
      </c>
      <c r="H60" s="24" t="str">
        <v>用户17217834</v>
      </c>
      <c r="I60" s="24" t="str">
        <v>北京市北京市朝阳区建外街道北京cbd万达广场b座</v>
      </c>
      <c r="J60" s="24" t="str">
        <v>鹏飞</v>
      </c>
      <c r="K60" s="24">
        <v>13611299063</v>
      </c>
      <c r="L60" s="24"/>
      <c r="M60" s="24"/>
      <c r="N60" s="24"/>
      <c r="O60" s="24"/>
      <c r="P60" s="24">
        <v>19.9</v>
      </c>
      <c r="Q60" s="24" t="str">
        <v>视频号</v>
      </c>
      <c r="R60" s="24" t="str">
        <v>有效</v>
      </c>
      <c r="S60" s="25">
        <v>45828.904398148145</v>
      </c>
      <c r="T60" s="24" t="str">
        <v>无</v>
      </c>
      <c r="U60" s="24">
        <v>13611299063</v>
      </c>
      <c r="V60" s="24" t="str">
        <v>生财老师（分销渠道）</v>
      </c>
    </row>
    <row r="61">
      <c r="A61" s="26">
        <f>U61</f>
      </c>
      <c r="B61" s="24">
        <v>60</v>
      </c>
      <c r="C61" s="24" t="str">
        <v>2025062021413093142</v>
      </c>
      <c r="D61" s="24" t="str">
        <v>3728950343657469184</v>
      </c>
      <c r="E61" s="24" t="str">
        <v>生财有术 3 天体验卡（实体书版）</v>
      </c>
      <c r="F61" s="24"/>
      <c r="G61" s="24" t="str">
        <v>纪钟（转化）</v>
      </c>
      <c r="H61" s="24" t="str">
        <v>冯瑞成</v>
      </c>
      <c r="I61" s="24" t="str">
        <v>陕西省榆林市米脂县盘龙三巷29号</v>
      </c>
      <c r="J61" s="24" t="str">
        <v>冯瑞成</v>
      </c>
      <c r="K61" s="24">
        <v>13289761910</v>
      </c>
      <c r="L61" s="24"/>
      <c r="M61" s="24"/>
      <c r="N61" s="24"/>
      <c r="O61" s="24"/>
      <c r="P61" s="24">
        <v>19.9</v>
      </c>
      <c r="Q61" s="24" t="str">
        <v>视频号</v>
      </c>
      <c r="R61" s="24" t="str">
        <v>有效</v>
      </c>
      <c r="S61" s="25">
        <v>45828.903819444444</v>
      </c>
      <c r="T61" s="24" t="str">
        <v>无</v>
      </c>
      <c r="U61" s="24">
        <v>15929646910</v>
      </c>
      <c r="V61" s="24" t="str">
        <v>生财老师（分销渠道）</v>
      </c>
    </row>
    <row r="62">
      <c r="A62" s="26">
        <f>U62</f>
      </c>
      <c r="B62" s="24">
        <v>61</v>
      </c>
      <c r="C62" s="24" t="str">
        <v>2025062021380536067</v>
      </c>
      <c r="D62" s="24" t="str">
        <v>3728950289956741376</v>
      </c>
      <c r="E62" s="24" t="str">
        <v>生财有术 3 天体验卡（实体书版）</v>
      </c>
      <c r="F62" s="24"/>
      <c r="G62" s="24" t="str">
        <v>纪钟（转化）</v>
      </c>
      <c r="H62" s="24" t="str">
        <v>用户05863654</v>
      </c>
      <c r="I62" s="24" t="str">
        <v>湖北省武汉市武昌区省规划院中南一路47号</v>
      </c>
      <c r="J62" s="24" t="str">
        <v>艾七页</v>
      </c>
      <c r="K62" s="24">
        <v>13871361409</v>
      </c>
      <c r="L62" s="24"/>
      <c r="M62" s="24"/>
      <c r="N62" s="24"/>
      <c r="O62" s="24"/>
      <c r="P62" s="24">
        <v>19.9</v>
      </c>
      <c r="Q62" s="24" t="str">
        <v>视频号</v>
      </c>
      <c r="R62" s="24" t="str">
        <v>有效</v>
      </c>
      <c r="S62" s="25">
        <v>45828.90144675926</v>
      </c>
      <c r="T62" s="24" t="str">
        <v>无</v>
      </c>
      <c r="U62" s="24">
        <v>13871361409</v>
      </c>
      <c r="V62" s="24" t="str">
        <v>生财老师（分销渠道）</v>
      </c>
    </row>
    <row r="63">
      <c r="A63" s="26">
        <f>U63</f>
      </c>
      <c r="B63" s="24">
        <v>62</v>
      </c>
      <c r="C63" s="24" t="str">
        <v>2025062021293505561</v>
      </c>
      <c r="D63" s="24" t="str">
        <v>3728950156170508288</v>
      </c>
      <c r="E63" s="24" t="str">
        <v>生财有术 3 天体验卡（实体书版）</v>
      </c>
      <c r="F63" s="24"/>
      <c r="G63" s="24" t="str">
        <v>纪钟（转化）</v>
      </c>
      <c r="H63" s="24" t="str">
        <v>用户26302383</v>
      </c>
      <c r="I63" s="24" t="str">
        <v>北京市北京市房山区中冶蓝庭西区1号楼3单元102</v>
      </c>
      <c r="J63" s="24" t="str">
        <v>阿牛</v>
      </c>
      <c r="K63" s="24">
        <v>18810810795</v>
      </c>
      <c r="L63" s="24"/>
      <c r="M63" s="24"/>
      <c r="N63" s="24"/>
      <c r="O63" s="24"/>
      <c r="P63" s="24">
        <v>19.9</v>
      </c>
      <c r="Q63" s="24" t="str">
        <v>视频号</v>
      </c>
      <c r="R63" s="24" t="str">
        <v>有效</v>
      </c>
      <c r="S63" s="25">
        <v>45828.89554398148</v>
      </c>
      <c r="T63" s="24" t="str">
        <v>无</v>
      </c>
      <c r="U63" s="24">
        <v>18810810795</v>
      </c>
      <c r="V63" s="24" t="str">
        <v>生财老师（分销渠道）</v>
      </c>
    </row>
    <row r="64">
      <c r="A64" s="26">
        <f>U64</f>
      </c>
      <c r="B64" s="24">
        <v>63</v>
      </c>
      <c r="C64" s="24" t="str">
        <v>2025062021270626233</v>
      </c>
      <c r="D64" s="24" t="str">
        <v>3728950116971582464</v>
      </c>
      <c r="E64" s="24" t="str">
        <v>生财有术 3 天体验卡（实体书版）</v>
      </c>
      <c r="F64" s="24"/>
      <c r="G64" s="24" t="str">
        <v>纪钟（转化）</v>
      </c>
      <c r="H64" s="24" t="str">
        <v>学员38136378</v>
      </c>
      <c r="I64" s="24" t="str">
        <v>江苏省苏州市昆山市经济开发区前进东路中航城72栋</v>
      </c>
      <c r="J64" s="24" t="str">
        <v>高梦</v>
      </c>
      <c r="K64" s="24">
        <v>15962673293</v>
      </c>
      <c r="L64" s="24"/>
      <c r="M64" s="24"/>
      <c r="N64" s="24"/>
      <c r="O64" s="24"/>
      <c r="P64" s="24">
        <v>19.9</v>
      </c>
      <c r="Q64" s="24" t="str">
        <v>视频号</v>
      </c>
      <c r="R64" s="24" t="str">
        <v>有效</v>
      </c>
      <c r="S64" s="25">
        <v>45828.89381944444</v>
      </c>
      <c r="T64" s="24" t="str">
        <v>无</v>
      </c>
      <c r="U64" s="24">
        <v>15962673293</v>
      </c>
      <c r="V64" s="24" t="str">
        <v>生财老师（分销渠道）</v>
      </c>
    </row>
    <row r="65">
      <c r="A65" s="26">
        <f>U65</f>
      </c>
      <c r="B65" s="24">
        <v>64</v>
      </c>
      <c r="C65" s="24" t="str">
        <v>2025062021254559843</v>
      </c>
      <c r="D65" s="24" t="str">
        <v>3728950094081169920</v>
      </c>
      <c r="E65" s="24" t="str">
        <v>生财有术 3 天体验卡（实体书版）</v>
      </c>
      <c r="F65" s="24"/>
      <c r="G65" s="24" t="str">
        <v>纪钟（转化）</v>
      </c>
      <c r="H65" s="24" t="str">
        <v>用户15126639</v>
      </c>
      <c r="I65" s="24" t="str">
        <v>四川省成都市青羊区府南街道同盛路50号锦红苑10栋</v>
      </c>
      <c r="J65" s="24" t="str">
        <v>赵霄泽</v>
      </c>
      <c r="K65" s="24">
        <v>13880755605</v>
      </c>
      <c r="L65" s="24"/>
      <c r="M65" s="24"/>
      <c r="N65" s="24"/>
      <c r="O65" s="24"/>
      <c r="P65" s="24">
        <v>19.9</v>
      </c>
      <c r="Q65" s="24" t="str">
        <v>视频号</v>
      </c>
      <c r="R65" s="24" t="str">
        <v>有效</v>
      </c>
      <c r="S65" s="25">
        <v>45828.89288194444</v>
      </c>
      <c r="T65" s="24" t="str">
        <v>无</v>
      </c>
      <c r="U65" s="24">
        <v>13880755605</v>
      </c>
      <c r="V65" s="24" t="str">
        <v>生财老师（分销渠道）</v>
      </c>
    </row>
    <row r="66">
      <c r="A66" s="26">
        <f>U66</f>
      </c>
      <c r="B66" s="24">
        <v>65</v>
      </c>
      <c r="C66" s="24" t="str">
        <v>2025062021212030018</v>
      </c>
      <c r="D66" s="24" t="str">
        <v>3728950027015566592</v>
      </c>
      <c r="E66" s="24" t="str">
        <v>生财有术 3 天体验卡（实体书版）</v>
      </c>
      <c r="F66" s="24"/>
      <c r="G66" s="24" t="str">
        <v>纪钟（转化）</v>
      </c>
      <c r="H66" s="24" t="str">
        <v>用户17161569</v>
      </c>
      <c r="I66" s="24" t="str">
        <v>福建省福州市台江区茶亭街道高桥支路1-4东鲜集</v>
      </c>
      <c r="J66" s="24" t="str">
        <v>林珍</v>
      </c>
      <c r="K66" s="24">
        <v>13763829311</v>
      </c>
      <c r="L66" s="24"/>
      <c r="M66" s="24"/>
      <c r="N66" s="24"/>
      <c r="O66" s="24"/>
      <c r="P66" s="24">
        <v>19.9</v>
      </c>
      <c r="Q66" s="24" t="str">
        <v>视频号</v>
      </c>
      <c r="R66" s="24" t="str">
        <v>有效</v>
      </c>
      <c r="S66" s="25">
        <v>45828.889814814815</v>
      </c>
      <c r="T66" s="24" t="str">
        <v>无</v>
      </c>
      <c r="U66" s="24">
        <v>13763829311</v>
      </c>
      <c r="V66" s="24" t="str">
        <v>生财老师（分销渠道）</v>
      </c>
    </row>
    <row r="67">
      <c r="A67" s="26">
        <f>U67</f>
      </c>
      <c r="B67" s="24">
        <v>66</v>
      </c>
      <c r="C67" s="24" t="str">
        <v>2025062021211540423</v>
      </c>
      <c r="D67" s="24" t="str">
        <v>3728950022398424320</v>
      </c>
      <c r="E67" s="24" t="str">
        <v>生财有术 3 天体验卡（实体书版）</v>
      </c>
      <c r="F67" s="24"/>
      <c r="G67" s="24" t="str">
        <v>纪钟（转化）</v>
      </c>
      <c r="H67" s="24" t="str">
        <v>用户92811469</v>
      </c>
      <c r="I67" s="24" t="str">
        <v>广东省中山市东凤镇东阜二路195号南歌电子</v>
      </c>
      <c r="J67" s="24" t="str">
        <v>陈小姐</v>
      </c>
      <c r="K67" s="24">
        <v>13450960747</v>
      </c>
      <c r="L67" s="24"/>
      <c r="M67" s="24"/>
      <c r="N67" s="24"/>
      <c r="O67" s="24"/>
      <c r="P67" s="24">
        <v>19.9</v>
      </c>
      <c r="Q67" s="24" t="str">
        <v>视频号</v>
      </c>
      <c r="R67" s="24" t="str">
        <v>有效</v>
      </c>
      <c r="S67" s="25">
        <v>45828.889756944445</v>
      </c>
      <c r="T67" s="24" t="str">
        <v>无</v>
      </c>
      <c r="U67" s="24">
        <v>13450960747</v>
      </c>
      <c r="V67" s="24" t="str">
        <v>生财老师（分销渠道）</v>
      </c>
    </row>
    <row r="68">
      <c r="A68" s="26">
        <f>U68</f>
      </c>
      <c r="B68" s="24">
        <v>67</v>
      </c>
      <c r="C68" s="24" t="str">
        <v>2025062021203058123</v>
      </c>
      <c r="D68" s="24" t="str">
        <v>3728950012308240384</v>
      </c>
      <c r="E68" s="24" t="str">
        <v>生财有术 3 天体验卡（实体书版）</v>
      </c>
      <c r="F68" s="24"/>
      <c r="G68" s="24" t="str">
        <v>纪钟（转化）</v>
      </c>
      <c r="H68" s="24" t="str">
        <v>用户10011643</v>
      </c>
      <c r="I68" s="24" t="str">
        <v>陕西省西安市未央区北辰第五社区康馨花园2区</v>
      </c>
      <c r="J68" s="24" t="str">
        <v>白老师</v>
      </c>
      <c r="K68" s="24">
        <v>17629124168</v>
      </c>
      <c r="L68" s="24"/>
      <c r="M68" s="24"/>
      <c r="N68" s="24"/>
      <c r="O68" s="24"/>
      <c r="P68" s="24">
        <v>19.9</v>
      </c>
      <c r="Q68" s="24" t="str">
        <v>视频号</v>
      </c>
      <c r="R68" s="24" t="str">
        <v>有效</v>
      </c>
      <c r="S68" s="25">
        <v>45828.889236111114</v>
      </c>
      <c r="T68" s="24" t="str">
        <v>无</v>
      </c>
      <c r="U68" s="24">
        <v>17629124168</v>
      </c>
      <c r="V68" s="24" t="str">
        <v>生财老师（分销渠道）</v>
      </c>
    </row>
    <row r="69">
      <c r="A69" s="26">
        <f>U69</f>
      </c>
      <c r="B69" s="24">
        <v>68</v>
      </c>
      <c r="C69" s="24" t="str">
        <v>2025062021201506325</v>
      </c>
      <c r="D69" s="24" t="str">
        <v>3728950008810710272</v>
      </c>
      <c r="E69" s="24" t="str">
        <v>生财有术 3 天体验卡（实体书版）</v>
      </c>
      <c r="F69" s="24"/>
      <c r="G69" s="24" t="str">
        <v>纪钟（转化）</v>
      </c>
      <c r="H69" s="24" t="str">
        <v>用户84476691</v>
      </c>
      <c r="I69" s="24" t="str">
        <v>河南省平顶山市鲁山县露峰街道叶茂庄快递驿站</v>
      </c>
      <c r="J69" s="24" t="str">
        <v>小溪</v>
      </c>
      <c r="K69" s="24">
        <v>18537599027</v>
      </c>
      <c r="L69" s="24"/>
      <c r="M69" s="24"/>
      <c r="N69" s="24"/>
      <c r="O69" s="24"/>
      <c r="P69" s="24">
        <v>19.9</v>
      </c>
      <c r="Q69" s="24" t="str">
        <v>视频号</v>
      </c>
      <c r="R69" s="24" t="str">
        <v>有效</v>
      </c>
      <c r="S69" s="25">
        <v>45828.8890625</v>
      </c>
      <c r="T69" s="24" t="str">
        <v>无</v>
      </c>
      <c r="U69" s="24">
        <v>18537599027</v>
      </c>
      <c r="V69" s="24" t="str">
        <v>生财老师（分销渠道）</v>
      </c>
    </row>
    <row r="70">
      <c r="A70" s="26">
        <f>U70</f>
      </c>
      <c r="B70" s="24">
        <v>69</v>
      </c>
      <c r="C70" s="24" t="str">
        <v>2025062021201567953</v>
      </c>
      <c r="D70" s="24" t="str">
        <v>3728950005791076352</v>
      </c>
      <c r="E70" s="24" t="str">
        <v>生财有术 3 天体验卡（实体书版）</v>
      </c>
      <c r="F70" s="24"/>
      <c r="G70" s="24" t="str">
        <v>纪钟（转化）</v>
      </c>
      <c r="H70" s="24" t="str">
        <v>用户37416797</v>
      </c>
      <c r="I70" s="24" t="str">
        <v>广东省中山市石岐街道悦富街10号天玺湾花园8-203</v>
      </c>
      <c r="J70" s="24" t="str">
        <v>黄文君</v>
      </c>
      <c r="K70" s="24">
        <v>13822779372</v>
      </c>
      <c r="L70" s="24"/>
      <c r="M70" s="24"/>
      <c r="N70" s="24"/>
      <c r="O70" s="24"/>
      <c r="P70" s="24">
        <v>19.9</v>
      </c>
      <c r="Q70" s="24" t="str">
        <v>视频号</v>
      </c>
      <c r="R70" s="24" t="str">
        <v>有效</v>
      </c>
      <c r="S70" s="25">
        <v>45828.8890625</v>
      </c>
      <c r="T70" s="24" t="str">
        <v>无</v>
      </c>
      <c r="U70" s="24">
        <v>18188817663</v>
      </c>
      <c r="V70" s="24" t="str">
        <v>生财老师（分销渠道）</v>
      </c>
    </row>
    <row r="71">
      <c r="A71" s="26">
        <f>U71</f>
      </c>
      <c r="B71" s="24">
        <v>70</v>
      </c>
      <c r="C71" s="24" t="str">
        <v>2025062021201501902</v>
      </c>
      <c r="D71" s="24" t="str">
        <v>3728950008373452288</v>
      </c>
      <c r="E71" s="24" t="str">
        <v>生财有术 3 天体验卡（实体书版）</v>
      </c>
      <c r="F71" s="24"/>
      <c r="G71" s="24" t="str">
        <v>纪钟（转化）</v>
      </c>
      <c r="H71" s="24" t="str">
        <v>云筱</v>
      </c>
      <c r="I71" s="24" t="str">
        <v>北京市朝阳区北四环东路97北京联合大学北京联合大学北四环校区北院近邻宝代收</v>
      </c>
      <c r="J71" s="24" t="str">
        <v>云尚</v>
      </c>
      <c r="K71" s="24">
        <v>18003411647</v>
      </c>
      <c r="L71" s="24"/>
      <c r="M71" s="24"/>
      <c r="N71" s="24"/>
      <c r="O71" s="24"/>
      <c r="P71" s="24">
        <v>19.9</v>
      </c>
      <c r="Q71" s="24" t="str">
        <v>视频号</v>
      </c>
      <c r="R71" s="24" t="str">
        <v>有效</v>
      </c>
      <c r="S71" s="25">
        <v>45828.8890625</v>
      </c>
      <c r="T71" s="24" t="str">
        <v>无</v>
      </c>
      <c r="U71" s="24">
        <v>18003411647</v>
      </c>
      <c r="V71" s="24" t="str">
        <v>生财老师（分销渠道）</v>
      </c>
    </row>
    <row r="72">
      <c r="A72" s="26">
        <f>U72</f>
      </c>
      <c r="B72" s="24">
        <v>71</v>
      </c>
      <c r="C72" s="24" t="str">
        <v>2025062021195587253</v>
      </c>
      <c r="D72" s="24" t="str">
        <v>3728950001494271488</v>
      </c>
      <c r="E72" s="24" t="str">
        <v>生财有术 3 天体验卡（实体书版）</v>
      </c>
      <c r="F72" s="24"/>
      <c r="G72" s="24" t="str">
        <v>纪钟（转化）</v>
      </c>
      <c r="H72" s="24" t="str">
        <v>用户44898941</v>
      </c>
      <c r="I72" s="24" t="str">
        <v>广东省广州市海珠区怡乐路祈乐苑出入口丰巢</v>
      </c>
      <c r="J72" s="24" t="str">
        <v>晏公子</v>
      </c>
      <c r="K72" s="24">
        <v>15989161519</v>
      </c>
      <c r="L72" s="24"/>
      <c r="M72" s="24"/>
      <c r="N72" s="24"/>
      <c r="O72" s="24"/>
      <c r="P72" s="24">
        <v>19.9</v>
      </c>
      <c r="Q72" s="24" t="str">
        <v>视频号</v>
      </c>
      <c r="R72" s="24" t="str">
        <v>有效</v>
      </c>
      <c r="S72" s="25">
        <v>45828.88883101852</v>
      </c>
      <c r="T72" s="24" t="str">
        <v>无</v>
      </c>
      <c r="U72" s="24">
        <v>15989161519</v>
      </c>
      <c r="V72" s="24" t="str">
        <v>生财老师（分销渠道）</v>
      </c>
    </row>
    <row r="73">
      <c r="A73" s="26">
        <f>U73</f>
      </c>
      <c r="B73" s="24">
        <v>72</v>
      </c>
      <c r="C73" s="24" t="str">
        <v>2025062021195063166</v>
      </c>
      <c r="D73" s="24" t="str">
        <v>3728950002027207681</v>
      </c>
      <c r="E73" s="24" t="str">
        <v>生财有术 3 天体验卡（实体书版）</v>
      </c>
      <c r="F73" s="24"/>
      <c r="G73" s="24" t="str">
        <v>纪钟（转化）</v>
      </c>
      <c r="H73" s="24" t="str">
        <v>用户20394749</v>
      </c>
      <c r="I73" s="24" t="str">
        <v>广西壮族自治区桂林市七星区广西桂林七星区东晖国际公馆16栋</v>
      </c>
      <c r="J73" s="24" t="str">
        <v>袁际祥</v>
      </c>
      <c r="K73" s="24">
        <v>17777398191</v>
      </c>
      <c r="L73" s="24"/>
      <c r="M73" s="24"/>
      <c r="N73" s="24"/>
      <c r="O73" s="24"/>
      <c r="P73" s="24">
        <v>19.9</v>
      </c>
      <c r="Q73" s="24" t="str">
        <v>视频号</v>
      </c>
      <c r="R73" s="24" t="str">
        <v>有效</v>
      </c>
      <c r="S73" s="25">
        <v>45828.888773148145</v>
      </c>
      <c r="T73" s="24" t="str">
        <v>无</v>
      </c>
      <c r="U73" s="24">
        <v>15347735309</v>
      </c>
      <c r="V73" s="24" t="str">
        <v>生财老师（分销渠道）</v>
      </c>
    </row>
    <row r="74">
      <c r="A74" s="26">
        <f>U74</f>
      </c>
      <c r="B74" s="24">
        <v>73</v>
      </c>
      <c r="C74" s="24" t="str">
        <v>2025062021182070130</v>
      </c>
      <c r="D74" s="24" t="str">
        <v>3728949971647344896</v>
      </c>
      <c r="E74" s="24" t="str">
        <v>生财有术 3 天体验卡（实体书版）</v>
      </c>
      <c r="F74" s="24"/>
      <c r="G74" s="24" t="str">
        <v>纪钟（转化）</v>
      </c>
      <c r="H74" s="24" t="str">
        <v>用户72051109</v>
      </c>
      <c r="I74" s="24" t="str">
        <v>安徽省阜阳市界首市田营镇田营村</v>
      </c>
      <c r="J74" s="24" t="str">
        <v>卢燕</v>
      </c>
      <c r="K74" s="24">
        <v>13956788312</v>
      </c>
      <c r="L74" s="24"/>
      <c r="M74" s="24"/>
      <c r="N74" s="24"/>
      <c r="O74" s="24"/>
      <c r="P74" s="24">
        <v>19.9</v>
      </c>
      <c r="Q74" s="24" t="str">
        <v>视频号</v>
      </c>
      <c r="R74" s="24" t="str">
        <v>有效</v>
      </c>
      <c r="S74" s="25">
        <v>45828.88773148148</v>
      </c>
      <c r="T74" s="24" t="str">
        <v>无</v>
      </c>
      <c r="U74" s="24">
        <v>18256861850</v>
      </c>
      <c r="V74" s="24" t="str">
        <v>生财老师（分销渠道）</v>
      </c>
    </row>
    <row r="75">
      <c r="A75" s="26">
        <f>U75</f>
      </c>
      <c r="B75" s="24">
        <v>74</v>
      </c>
      <c r="C75" s="24" t="str">
        <v>2025062021172004074</v>
      </c>
      <c r="D75" s="24" t="str">
        <v>3728949961088443136</v>
      </c>
      <c r="E75" s="24" t="str">
        <v>生财有术 3 天体验卡（实体书版）</v>
      </c>
      <c r="F75" s="24"/>
      <c r="G75" s="24" t="str">
        <v>纪钟（转化）</v>
      </c>
      <c r="H75" s="24" t="str">
        <v>用户80965430</v>
      </c>
      <c r="I75" s="24" t="str">
        <v>山西省太原市小店区黄陵街道龙城大街与和煦路交叉口东北角保利和光尘樾50号楼</v>
      </c>
      <c r="J75" s="24" t="str">
        <v>程征</v>
      </c>
      <c r="K75" s="24">
        <v>18501369128</v>
      </c>
      <c r="L75" s="24"/>
      <c r="M75" s="24"/>
      <c r="N75" s="24"/>
      <c r="O75" s="24"/>
      <c r="P75" s="24">
        <v>19.9</v>
      </c>
      <c r="Q75" s="24" t="str">
        <v>视频号</v>
      </c>
      <c r="R75" s="24" t="str">
        <v>有效</v>
      </c>
      <c r="S75" s="25">
        <v>45828.887037037035</v>
      </c>
      <c r="T75" s="24" t="str">
        <v>无</v>
      </c>
      <c r="U75" s="24">
        <v>18501369128</v>
      </c>
      <c r="V75" s="24" t="str">
        <v>生财老师（分销渠道）</v>
      </c>
    </row>
    <row r="76">
      <c r="A76" s="26">
        <f>U76</f>
      </c>
      <c r="B76" s="24">
        <v>75</v>
      </c>
      <c r="C76" s="24" t="str">
        <v>2025062021032017121</v>
      </c>
      <c r="D76" s="24" t="str">
        <v>3728949742882927616</v>
      </c>
      <c r="E76" s="24" t="str">
        <v>生财有术 3 天体验卡（实体书版）</v>
      </c>
      <c r="F76" s="24"/>
      <c r="G76" s="24" t="str">
        <v>纪钟（转化）</v>
      </c>
      <c r="H76" s="24" t="str">
        <v>用户46730000</v>
      </c>
      <c r="I76" s="24" t="str">
        <v>陕西省西安市灞桥区新合街道宁海湾7号楼</v>
      </c>
      <c r="J76" s="24" t="str">
        <v>贾体新</v>
      </c>
      <c r="K76" s="24">
        <v>15877449676</v>
      </c>
      <c r="L76" s="24"/>
      <c r="M76" s="24"/>
      <c r="N76" s="24"/>
      <c r="O76" s="24"/>
      <c r="P76" s="24">
        <v>19.9</v>
      </c>
      <c r="Q76" s="24" t="str">
        <v>视频号</v>
      </c>
      <c r="R76" s="24" t="str">
        <v>有效</v>
      </c>
      <c r="S76" s="25">
        <v>45828.87731481482</v>
      </c>
      <c r="T76" s="24" t="str">
        <v>无</v>
      </c>
      <c r="U76" s="24">
        <v>15877449676</v>
      </c>
      <c r="V76" s="24" t="str">
        <v>生财老师（分销渠道）</v>
      </c>
    </row>
    <row r="77">
      <c r="A77" s="26">
        <f>U77</f>
      </c>
      <c r="B77" s="24">
        <v>76</v>
      </c>
      <c r="C77" s="24" t="str">
        <v>2025062021012547928</v>
      </c>
      <c r="D77" s="24" t="str">
        <v>3728949709413430272</v>
      </c>
      <c r="E77" s="24" t="str">
        <v>生财有术 3 天体验卡（实体书版）</v>
      </c>
      <c r="F77" s="24"/>
      <c r="G77" s="24" t="str">
        <v>纪钟（转化）</v>
      </c>
      <c r="H77" s="24" t="str">
        <v>天平</v>
      </c>
      <c r="I77" s="24" t="str">
        <v>吉林省长春市二道区远达街道恒大都市广场3号楼一单元1202</v>
      </c>
      <c r="J77" s="24" t="str">
        <v>黄明旭</v>
      </c>
      <c r="K77" s="24">
        <v>13578902160</v>
      </c>
      <c r="L77" s="24"/>
      <c r="M77" s="24"/>
      <c r="N77" s="24"/>
      <c r="O77" s="24"/>
      <c r="P77" s="24">
        <v>19.9</v>
      </c>
      <c r="Q77" s="24" t="str">
        <v>视频号</v>
      </c>
      <c r="R77" s="24" t="str">
        <v>有效</v>
      </c>
      <c r="S77" s="25">
        <v>45828.87598379629</v>
      </c>
      <c r="T77" s="24" t="str">
        <v>无</v>
      </c>
      <c r="U77" s="24">
        <v>13578902160</v>
      </c>
      <c r="V77" s="24" t="str">
        <v>生财老师（分销渠道）</v>
      </c>
    </row>
    <row r="78">
      <c r="A78" s="26">
        <f>U78</f>
      </c>
      <c r="B78" s="24">
        <v>77</v>
      </c>
      <c r="C78" s="24" t="str">
        <v>2025062020595541998</v>
      </c>
      <c r="D78" s="24" t="str">
        <v>3728949650549774848</v>
      </c>
      <c r="E78" s="24" t="str">
        <v>生财有术 3 天体验卡（实体书版）</v>
      </c>
      <c r="F78" s="24"/>
      <c r="G78" s="24" t="str">
        <v>纪钟（转化）</v>
      </c>
      <c r="H78" s="24" t="str">
        <v>用户59201140</v>
      </c>
      <c r="I78" s="24" t="str">
        <v>广东省揭阳市揭西县灰寨镇文山楼村</v>
      </c>
      <c r="J78" s="24" t="str">
        <v>海阔天空</v>
      </c>
      <c r="K78" s="24">
        <v>13682829034</v>
      </c>
      <c r="L78" s="24"/>
      <c r="M78" s="24"/>
      <c r="N78" s="24"/>
      <c r="O78" s="24"/>
      <c r="P78" s="24">
        <v>19.9</v>
      </c>
      <c r="Q78" s="24" t="str">
        <v>视频号</v>
      </c>
      <c r="R78" s="24" t="str">
        <v>有效</v>
      </c>
      <c r="S78" s="25">
        <v>45828.87494212963</v>
      </c>
      <c r="T78" s="24" t="str">
        <v>无</v>
      </c>
      <c r="U78" s="24">
        <v>13682829034</v>
      </c>
      <c r="V78" s="24" t="str">
        <v>生财老师（分销渠道）</v>
      </c>
    </row>
    <row r="79">
      <c r="A79" s="26">
        <f>U79</f>
      </c>
      <c r="B79" s="24">
        <v>78</v>
      </c>
      <c r="C79" s="24" t="str">
        <v>2025062020580645794</v>
      </c>
      <c r="D79" s="24" t="str">
        <v>3728949660828447488</v>
      </c>
      <c r="E79" s="24" t="str">
        <v>生财有术 3 天体验卡（实体书版）</v>
      </c>
      <c r="F79" s="24"/>
      <c r="G79" s="24" t="str">
        <v>纪钟（转化）</v>
      </c>
      <c r="H79" s="24" t="str">
        <v>🌻Lisa</v>
      </c>
      <c r="I79" s="24" t="str">
        <v>陕西省西安市雁塔区鱼化寨街道大寨路华洲城领誉</v>
      </c>
      <c r="J79" s="24" t="str">
        <v>Lisa</v>
      </c>
      <c r="K79" s="24">
        <v>18009266839</v>
      </c>
      <c r="L79" s="24"/>
      <c r="M79" s="24"/>
      <c r="N79" s="24"/>
      <c r="O79" s="24"/>
      <c r="P79" s="24">
        <v>19.9</v>
      </c>
      <c r="Q79" s="24" t="str">
        <v>视频号</v>
      </c>
      <c r="R79" s="24" t="str">
        <v>有效</v>
      </c>
      <c r="S79" s="25">
        <v>45828.87368055555</v>
      </c>
      <c r="T79" s="24" t="str">
        <v>无</v>
      </c>
      <c r="U79" s="24">
        <v>18009266839</v>
      </c>
      <c r="V79" s="24" t="str">
        <v>生财老师（分销渠道）</v>
      </c>
    </row>
    <row r="80">
      <c r="A80" s="26">
        <f>U80</f>
      </c>
      <c r="B80" s="24">
        <v>79</v>
      </c>
      <c r="C80" s="24" t="str">
        <v>2025062020580690437</v>
      </c>
      <c r="D80" s="24" t="str">
        <v>3728949488995147008</v>
      </c>
      <c r="E80" s="24" t="str">
        <v>生财有术 3 天体验卡（实体书版）</v>
      </c>
      <c r="F80" s="24"/>
      <c r="G80" s="24" t="str">
        <v>纪钟（转化）</v>
      </c>
      <c r="H80" s="24" t="str">
        <v>用户97234733</v>
      </c>
      <c r="I80" s="24" t="str">
        <v>江西省赣州市信丰县清华誉府1期6栋101</v>
      </c>
      <c r="J80" s="24" t="str">
        <v>谢哈哈</v>
      </c>
      <c r="K80" s="24">
        <v>18620316213</v>
      </c>
      <c r="L80" s="24"/>
      <c r="M80" s="24"/>
      <c r="N80" s="24"/>
      <c r="O80" s="24"/>
      <c r="P80" s="24">
        <v>19.9</v>
      </c>
      <c r="Q80" s="24" t="str">
        <v>视频号</v>
      </c>
      <c r="R80" s="24" t="str">
        <v>有效</v>
      </c>
      <c r="S80" s="25">
        <v>45828.87366898148</v>
      </c>
      <c r="T80" s="24" t="str">
        <v>无</v>
      </c>
      <c r="U80" s="24">
        <v>18620316213</v>
      </c>
      <c r="V80" s="24" t="str">
        <v>生财老师（分销渠道）</v>
      </c>
    </row>
    <row r="81">
      <c r="A81" s="26">
        <f>U81</f>
      </c>
      <c r="B81" s="24">
        <v>80</v>
      </c>
      <c r="C81" s="24" t="str">
        <v>2025062020575592176</v>
      </c>
      <c r="D81" s="24" t="str">
        <v>3728949658889888512</v>
      </c>
      <c r="E81" s="24" t="str">
        <v>生财有术 3 天体验卡（实体书版）</v>
      </c>
      <c r="F81" s="24"/>
      <c r="G81" s="24" t="str">
        <v>纪钟（转化）</v>
      </c>
      <c r="H81" s="24" t="str">
        <v>用户10225269</v>
      </c>
      <c r="I81" s="24" t="str">
        <v>湖南省长沙市岳麓区梅溪湖街道达美溪湖湾4栋2415</v>
      </c>
      <c r="J81" s="24" t="str">
        <v>莉莉</v>
      </c>
      <c r="K81" s="24">
        <v>17872324331</v>
      </c>
      <c r="L81" s="24"/>
      <c r="M81" s="24"/>
      <c r="N81" s="24"/>
      <c r="O81" s="24"/>
      <c r="P81" s="24">
        <v>19.9</v>
      </c>
      <c r="Q81" s="24" t="str">
        <v>视频号</v>
      </c>
      <c r="R81" s="24" t="str">
        <v>有效</v>
      </c>
      <c r="S81" s="25">
        <v>45828.87355324074</v>
      </c>
      <c r="T81" s="24" t="str">
        <v>无</v>
      </c>
      <c r="U81" s="24">
        <v>17872324331</v>
      </c>
      <c r="V81" s="24" t="str">
        <v>生财老师（分销渠道）</v>
      </c>
    </row>
    <row r="82">
      <c r="A82" s="26">
        <f>U82</f>
      </c>
      <c r="B82" s="24">
        <v>81</v>
      </c>
      <c r="C82" s="24" t="str">
        <v>2025062020574032199</v>
      </c>
      <c r="D82" s="24" t="str">
        <v>3728949653905742848</v>
      </c>
      <c r="E82" s="24" t="str">
        <v>生财有术 3 天体验卡（实体书版）</v>
      </c>
      <c r="F82" s="24"/>
      <c r="G82" s="24" t="str">
        <v>纪钟（转化）</v>
      </c>
      <c r="H82" s="24" t="str">
        <v>用户79176005</v>
      </c>
      <c r="I82" s="24" t="str">
        <v>台灣省新北市永和區保平路93巷2弄1號三樓台灣電話0913930658</v>
      </c>
      <c r="J82" s="24" t="str">
        <v>關少鈞</v>
      </c>
      <c r="K82" s="24">
        <v>13410199191</v>
      </c>
      <c r="L82" s="24"/>
      <c r="M82" s="24"/>
      <c r="N82" s="24"/>
      <c r="O82" s="24"/>
      <c r="P82" s="24">
        <v>19.9</v>
      </c>
      <c r="Q82" s="24" t="str">
        <v>视频号</v>
      </c>
      <c r="R82" s="24" t="str">
        <v>有效</v>
      </c>
      <c r="S82" s="25">
        <v>45828.87337962963</v>
      </c>
      <c r="T82" s="24" t="str">
        <v>无</v>
      </c>
      <c r="U82" s="24">
        <v>13410199191</v>
      </c>
      <c r="V82" s="24" t="str">
        <v>生财老师（分销渠道）</v>
      </c>
    </row>
    <row r="83">
      <c r="A83" s="26">
        <f>U83</f>
      </c>
      <c r="B83" s="24">
        <v>82</v>
      </c>
      <c r="C83" s="24" t="str">
        <v>2025062020572537960</v>
      </c>
      <c r="D83" s="24" t="str">
        <v>3728949648539654656</v>
      </c>
      <c r="E83" s="24" t="str">
        <v>生财有术 3 天体验卡（实体书版）</v>
      </c>
      <c r="F83" s="24"/>
      <c r="G83" s="24" t="str">
        <v>纪钟（转化）</v>
      </c>
      <c r="H83" s="24" t="str">
        <v>用户48096445</v>
      </c>
      <c r="I83" s="24" t="str">
        <v>广东省湛江市霞山区民有路雄立公㝢B栋1003</v>
      </c>
      <c r="J83" s="24" t="str">
        <v>谢夏芳</v>
      </c>
      <c r="K83" s="24">
        <v>13702722357</v>
      </c>
      <c r="L83" s="24"/>
      <c r="M83" s="24"/>
      <c r="N83" s="24"/>
      <c r="O83" s="24"/>
      <c r="P83" s="24">
        <v>19.9</v>
      </c>
      <c r="Q83" s="24" t="str">
        <v>视频号</v>
      </c>
      <c r="R83" s="24" t="str">
        <v>有效</v>
      </c>
      <c r="S83" s="25">
        <v>45828.87320601852</v>
      </c>
      <c r="T83" s="24" t="str">
        <v>无</v>
      </c>
      <c r="U83" s="24">
        <v>13702722357</v>
      </c>
      <c r="V83" s="24" t="str">
        <v>生财老师（分销渠道）</v>
      </c>
    </row>
    <row r="84">
      <c r="A84" s="26">
        <f>U84</f>
      </c>
      <c r="B84" s="24">
        <v>83</v>
      </c>
      <c r="C84" s="24" t="str">
        <v>2025062020563138601</v>
      </c>
      <c r="D84" s="24" t="str">
        <v>3728949632971183104</v>
      </c>
      <c r="E84" s="24" t="str">
        <v>生财有术 3 天体验卡（实体书版）</v>
      </c>
      <c r="F84" s="24"/>
      <c r="G84" s="24" t="str">
        <v>纪钟（转化）</v>
      </c>
      <c r="H84" s="24" t="str">
        <v>用户76785057</v>
      </c>
      <c r="I84" s="24" t="str">
        <v>广东省佛山市禅城区南庄镇荣发塑料五金电器厂(养初南巷北)斜对面日日顺服务中心</v>
      </c>
      <c r="J84" s="24" t="str">
        <v>许亚明</v>
      </c>
      <c r="K84" s="24">
        <v>17537163367</v>
      </c>
      <c r="L84" s="24"/>
      <c r="M84" s="24"/>
      <c r="N84" s="24"/>
      <c r="O84" s="24"/>
      <c r="P84" s="24">
        <v>19.9</v>
      </c>
      <c r="Q84" s="24" t="str">
        <v>视频号</v>
      </c>
      <c r="R84" s="24" t="str">
        <v>有效</v>
      </c>
      <c r="S84" s="25">
        <v>45828.872569444444</v>
      </c>
      <c r="T84" s="24" t="str">
        <v>无</v>
      </c>
      <c r="U84" s="24">
        <v>17537163367</v>
      </c>
      <c r="V84" s="24" t="str">
        <v>生财老师（分销渠道）</v>
      </c>
    </row>
    <row r="85">
      <c r="A85" s="26">
        <f>U85</f>
      </c>
      <c r="B85" s="24">
        <v>84</v>
      </c>
      <c r="C85" s="24" t="str">
        <v>2025062020545029832</v>
      </c>
      <c r="D85" s="24" t="str">
        <v>3728949607974183680</v>
      </c>
      <c r="E85" s="24" t="str">
        <v>生财有术 3 天体验卡（实体书版）</v>
      </c>
      <c r="F85" s="24"/>
      <c r="G85" s="24" t="str">
        <v>纪钟（转化）</v>
      </c>
      <c r="H85" s="24" t="str">
        <v>用户44592346</v>
      </c>
      <c r="I85" s="24" t="str">
        <v>宁夏回族自治区银川市兴庆区丽景街街道中房.丽景湖畔爽夏园13#-3-201</v>
      </c>
      <c r="J85" s="24" t="str">
        <v>丁璐</v>
      </c>
      <c r="K85" s="24">
        <v>13995072520</v>
      </c>
      <c r="L85" s="24"/>
      <c r="M85" s="24"/>
      <c r="N85" s="24"/>
      <c r="O85" s="24"/>
      <c r="P85" s="24">
        <v>19.9</v>
      </c>
      <c r="Q85" s="24" t="str">
        <v>视频号</v>
      </c>
      <c r="R85" s="24" t="str">
        <v>有效</v>
      </c>
      <c r="S85" s="25">
        <v>45828.871412037035</v>
      </c>
      <c r="T85" s="24" t="str">
        <v>无</v>
      </c>
      <c r="U85" s="24">
        <v>13995072520</v>
      </c>
      <c r="V85" s="24" t="str">
        <v>生财老师（分销渠道）</v>
      </c>
    </row>
    <row r="86">
      <c r="A86" s="26">
        <f>U86</f>
      </c>
      <c r="B86" s="24">
        <v>85</v>
      </c>
      <c r="C86" s="24" t="str">
        <v>2025062020521521000</v>
      </c>
      <c r="D86" s="24" t="str">
        <v>3728949568728866304</v>
      </c>
      <c r="E86" s="24" t="str">
        <v>生财有术 3 天体验卡（实体书版）</v>
      </c>
      <c r="F86" s="24"/>
      <c r="G86" s="24" t="str">
        <v>纪钟（转化）</v>
      </c>
      <c r="H86" s="24" t="str">
        <v>用户56728550</v>
      </c>
      <c r="I86" s="24" t="str">
        <v>北京市北京市海淀区学院路街道清华东路17号院33-3-102</v>
      </c>
      <c r="J86" s="24" t="str">
        <v>连然</v>
      </c>
      <c r="K86" s="24">
        <v>18910072061</v>
      </c>
      <c r="L86" s="24"/>
      <c r="M86" s="24"/>
      <c r="N86" s="24"/>
      <c r="O86" s="24"/>
      <c r="P86" s="24">
        <v>19.9</v>
      </c>
      <c r="Q86" s="24" t="str">
        <v>视频号</v>
      </c>
      <c r="R86" s="24" t="str">
        <v>有效</v>
      </c>
      <c r="S86" s="25">
        <v>45828.869618055556</v>
      </c>
      <c r="T86" s="24" t="str">
        <v>无</v>
      </c>
      <c r="U86" s="24">
        <v>18910072061</v>
      </c>
      <c r="V86" s="24" t="str">
        <v>生财老师（分销渠道）</v>
      </c>
    </row>
    <row r="87">
      <c r="A87" s="26">
        <f>U87</f>
      </c>
      <c r="B87" s="24">
        <v>86</v>
      </c>
      <c r="C87" s="24" t="str">
        <v>2025062020521124200</v>
      </c>
      <c r="D87" s="24" t="str">
        <v>3728949568256221440</v>
      </c>
      <c r="E87" s="24" t="str">
        <v>生财有术 3 天体验卡（实体书版）</v>
      </c>
      <c r="F87" s="24"/>
      <c r="G87" s="24" t="str">
        <v>纪钟（转化）</v>
      </c>
      <c r="H87" s="24" t="str">
        <v>用户17556705</v>
      </c>
      <c r="I87" s="24" t="str">
        <v>河北省沧州市新华区维康路5号大化二区1号楼</v>
      </c>
      <c r="J87" s="24" t="str">
        <v>张女士</v>
      </c>
      <c r="K87" s="24">
        <v>18833716363</v>
      </c>
      <c r="L87" s="24"/>
      <c r="M87" s="24"/>
      <c r="N87" s="24"/>
      <c r="O87" s="24"/>
      <c r="P87" s="24">
        <v>19.9</v>
      </c>
      <c r="Q87" s="24" t="str">
        <v>视频号</v>
      </c>
      <c r="R87" s="24" t="str">
        <v>有效</v>
      </c>
      <c r="S87" s="25">
        <v>45828.869571759256</v>
      </c>
      <c r="T87" s="24" t="str">
        <v>无</v>
      </c>
      <c r="U87" s="24">
        <v>18833716363</v>
      </c>
      <c r="V87" s="24" t="str">
        <v>生财老师（分销渠道）</v>
      </c>
    </row>
    <row r="88">
      <c r="A88" s="26">
        <f>U88</f>
      </c>
      <c r="B88" s="24">
        <v>87</v>
      </c>
      <c r="C88" s="24" t="str">
        <v>2025062020514016797</v>
      </c>
      <c r="D88" s="24" t="str">
        <v>3728949559124958208</v>
      </c>
      <c r="E88" s="24" t="str">
        <v>生财有术 3 天体验卡（实体书版）</v>
      </c>
      <c r="F88" s="24"/>
      <c r="G88" s="24" t="str">
        <v>纪钟（转化）</v>
      </c>
      <c r="H88" s="24" t="str">
        <v>冰雨</v>
      </c>
      <c r="I88" s="24" t="str">
        <v>广东省惠州市惠阳区星河丹堤花园C4栋</v>
      </c>
      <c r="J88" s="24" t="str">
        <v>杨武奕</v>
      </c>
      <c r="K88" s="24">
        <v>13714885602</v>
      </c>
      <c r="L88" s="24"/>
      <c r="M88" s="24"/>
      <c r="N88" s="24"/>
      <c r="O88" s="24"/>
      <c r="P88" s="24">
        <v>19.9</v>
      </c>
      <c r="Q88" s="24" t="str">
        <v>视频号</v>
      </c>
      <c r="R88" s="24" t="str">
        <v>有效</v>
      </c>
      <c r="S88" s="25">
        <v>45828.86921296296</v>
      </c>
      <c r="T88" s="24" t="str">
        <v>无</v>
      </c>
      <c r="U88" s="24">
        <v>13714885602</v>
      </c>
      <c r="V88" s="24" t="str">
        <v>生财老师（分销渠道）</v>
      </c>
    </row>
    <row r="89">
      <c r="A89" s="26">
        <f>U89</f>
      </c>
      <c r="B89" s="24">
        <v>88</v>
      </c>
      <c r="C89" s="24" t="str">
        <v>2025062020512063224</v>
      </c>
      <c r="D89" s="24" t="str">
        <v>3728949555645260032</v>
      </c>
      <c r="E89" s="24" t="str">
        <v>生财有术 3 天体验卡（实体书版）</v>
      </c>
      <c r="F89" s="24"/>
      <c r="G89" s="24" t="str">
        <v>纪钟（转化）</v>
      </c>
      <c r="H89" s="24" t="str">
        <v>用户64636048</v>
      </c>
      <c r="I89" s="24" t="str">
        <v>山东省威海市环翠区祥云花园</v>
      </c>
      <c r="J89" s="24" t="str">
        <v>石延</v>
      </c>
      <c r="K89" s="24">
        <v>13792859628</v>
      </c>
      <c r="L89" s="24"/>
      <c r="M89" s="24"/>
      <c r="N89" s="24"/>
      <c r="O89" s="24"/>
      <c r="P89" s="24">
        <v>19.9</v>
      </c>
      <c r="Q89" s="24" t="str">
        <v>视频号</v>
      </c>
      <c r="R89" s="24" t="str">
        <v>有效</v>
      </c>
      <c r="S89" s="25">
        <v>45828.86898148148</v>
      </c>
      <c r="T89" s="24" t="str">
        <v>无</v>
      </c>
      <c r="U89" s="24">
        <v>13792859628</v>
      </c>
      <c r="V89" s="24" t="str">
        <v>生财老师（分销渠道）</v>
      </c>
    </row>
    <row r="90">
      <c r="A90" s="26">
        <f>U90</f>
      </c>
      <c r="B90" s="24">
        <v>89</v>
      </c>
      <c r="C90" s="24" t="str">
        <v>2025062020433003268</v>
      </c>
      <c r="D90" s="24" t="str">
        <v>3728949428944778752</v>
      </c>
      <c r="E90" s="24" t="str">
        <v>生财有术 3 天体验卡（实体书版）</v>
      </c>
      <c r="F90" s="24"/>
      <c r="G90" s="24" t="str">
        <v>纪钟（转化）</v>
      </c>
      <c r="H90" s="24" t="str">
        <v>用户26530437</v>
      </c>
      <c r="I90" s="24" t="str">
        <v>四川省德阳市旌阳区旌东街道枕水小镇3期菜鸟驿站</v>
      </c>
      <c r="J90" s="24" t="str">
        <v>赵羽平</v>
      </c>
      <c r="K90" s="24">
        <v>17761107735</v>
      </c>
      <c r="L90" s="24"/>
      <c r="M90" s="24"/>
      <c r="N90" s="24"/>
      <c r="O90" s="24"/>
      <c r="P90" s="24">
        <v>19.9</v>
      </c>
      <c r="Q90" s="24" t="str">
        <v>视频号</v>
      </c>
      <c r="R90" s="24" t="str">
        <v>有效</v>
      </c>
      <c r="S90" s="25">
        <v>45828.863541666666</v>
      </c>
      <c r="T90" s="24" t="str">
        <v>无</v>
      </c>
      <c r="U90" s="24">
        <v>17761107735</v>
      </c>
      <c r="V90" s="24" t="str">
        <v>生财老师（分销渠道）</v>
      </c>
    </row>
    <row r="91">
      <c r="A91" s="26">
        <f>U91</f>
      </c>
      <c r="B91" s="24">
        <v>90</v>
      </c>
      <c r="C91" s="24" t="str">
        <v>2025062020432085198</v>
      </c>
      <c r="D91" s="24" t="str">
        <v>3728949428939011840</v>
      </c>
      <c r="E91" s="24" t="str">
        <v>生财有术 3 天体验卡（实体书版）</v>
      </c>
      <c r="F91" s="24"/>
      <c r="G91" s="24" t="str">
        <v>纪钟（转化）</v>
      </c>
      <c r="H91" s="24" t="str">
        <v>Sunshine</v>
      </c>
      <c r="I91" s="24" t="str">
        <v>广东省江门市江海区外海街道连海路384号福之海实业有限公司</v>
      </c>
      <c r="J91" s="24" t="str">
        <v>刘焰花</v>
      </c>
      <c r="K91" s="24">
        <v>13723495355</v>
      </c>
      <c r="L91" s="24"/>
      <c r="M91" s="24"/>
      <c r="N91" s="24"/>
      <c r="O91" s="24"/>
      <c r="P91" s="24">
        <v>19.9</v>
      </c>
      <c r="Q91" s="24" t="str">
        <v>视频号</v>
      </c>
      <c r="R91" s="24" t="str">
        <v>有效</v>
      </c>
      <c r="S91" s="25">
        <v>45828.86342592593</v>
      </c>
      <c r="T91" s="24" t="str">
        <v>无</v>
      </c>
      <c r="U91" s="24">
        <v>13723495355</v>
      </c>
      <c r="V91" s="24" t="str">
        <v>生财老师（分销渠道）</v>
      </c>
    </row>
    <row r="92">
      <c r="A92" s="26">
        <f>U92</f>
      </c>
      <c r="B92" s="24">
        <v>91</v>
      </c>
      <c r="C92" s="24" t="str">
        <v>2025062020430581308</v>
      </c>
      <c r="D92" s="24" t="str">
        <v>3728949424730552320</v>
      </c>
      <c r="E92" s="24" t="str">
        <v>生财有术 3 天体验卡（实体书版）</v>
      </c>
      <c r="F92" s="24"/>
      <c r="G92" s="24" t="str">
        <v>纪钟（转化）</v>
      </c>
      <c r="H92" s="24" t="str">
        <v>用户16697212</v>
      </c>
      <c r="I92" s="24" t="str">
        <v>湖南省长沙市开福区新河街道北辰三角洲C2区6栋</v>
      </c>
      <c r="J92" s="24" t="str">
        <v>甘</v>
      </c>
      <c r="K92" s="24">
        <v>18890060890</v>
      </c>
      <c r="L92" s="24"/>
      <c r="M92" s="24"/>
      <c r="N92" s="24"/>
      <c r="O92" s="24"/>
      <c r="P92" s="24">
        <v>19.9</v>
      </c>
      <c r="Q92" s="24" t="str">
        <v>视频号</v>
      </c>
      <c r="R92" s="24" t="str">
        <v>有效</v>
      </c>
      <c r="S92" s="25">
        <v>45828.86325231481</v>
      </c>
      <c r="T92" s="24" t="str">
        <v>无</v>
      </c>
      <c r="U92" s="24">
        <v>18890060890</v>
      </c>
      <c r="V92" s="24" t="str">
        <v>生财老师（分销渠道）</v>
      </c>
    </row>
    <row r="93">
      <c r="A93" s="26">
        <f>U93</f>
      </c>
      <c r="B93" s="24">
        <v>92</v>
      </c>
      <c r="C93" s="24" t="str">
        <v>2025062020424166137</v>
      </c>
      <c r="D93" s="24" t="str">
        <v>3728949419299714304</v>
      </c>
      <c r="E93" s="24" t="str">
        <v>生财有术 3 天体验卡（实体书版）</v>
      </c>
      <c r="F93" s="24"/>
      <c r="G93" s="24" t="str">
        <v>纪钟（转化）</v>
      </c>
      <c r="H93" s="24" t="str">
        <v>用户34282681</v>
      </c>
      <c r="I93" s="24" t="str">
        <v>山西省运城市盐湖区北城街道理想创业大厦14楼1408室</v>
      </c>
      <c r="J93" s="24" t="str">
        <v>刘晓霞</v>
      </c>
      <c r="K93" s="24">
        <v>13903592367</v>
      </c>
      <c r="L93" s="24"/>
      <c r="M93" s="24"/>
      <c r="N93" s="24"/>
      <c r="O93" s="24"/>
      <c r="P93" s="24">
        <v>19.9</v>
      </c>
      <c r="Q93" s="24" t="str">
        <v>视频号</v>
      </c>
      <c r="R93" s="24" t="str">
        <v>有效</v>
      </c>
      <c r="S93" s="25">
        <v>45828.862962962965</v>
      </c>
      <c r="T93" s="24" t="str">
        <v>无</v>
      </c>
      <c r="U93" s="24">
        <v>13903592367</v>
      </c>
      <c r="V93" s="24" t="str">
        <v>生财老师（分销渠道）</v>
      </c>
    </row>
    <row r="94">
      <c r="A94" s="26">
        <f>U94</f>
      </c>
      <c r="B94" s="24">
        <v>93</v>
      </c>
      <c r="C94" s="24" t="str">
        <v>2025062020423091894</v>
      </c>
      <c r="D94" s="24" t="str">
        <v>3728949416485595137</v>
      </c>
      <c r="E94" s="24" t="str">
        <v>生财有术 3 天体验卡（实体书版）</v>
      </c>
      <c r="F94" s="24"/>
      <c r="G94" s="24" t="str">
        <v>纪钟（转化）</v>
      </c>
      <c r="H94" s="24" t="str">
        <v>大白菜</v>
      </c>
      <c r="I94" s="24" t="str">
        <v>云南省大理白族自治州大理市大理镇弘圣东路山水间二期燕尾10-3</v>
      </c>
      <c r="J94" s="24" t="str">
        <v>赵俊喆</v>
      </c>
      <c r="K94" s="24">
        <v>13104679926</v>
      </c>
      <c r="L94" s="24"/>
      <c r="M94" s="24"/>
      <c r="N94" s="24"/>
      <c r="O94" s="24"/>
      <c r="P94" s="24">
        <v>19.9</v>
      </c>
      <c r="Q94" s="24" t="str">
        <v>视频号</v>
      </c>
      <c r="R94" s="24" t="str">
        <v>有效</v>
      </c>
      <c r="S94" s="25">
        <v>45828.86284722222</v>
      </c>
      <c r="T94" s="24" t="str">
        <v>无</v>
      </c>
      <c r="U94" s="24">
        <v>13104679926</v>
      </c>
      <c r="V94" s="24" t="str">
        <v>生财老师（分销渠道）</v>
      </c>
    </row>
    <row r="95">
      <c r="A95" s="26">
        <f>U95</f>
      </c>
      <c r="B95" s="24">
        <v>94</v>
      </c>
      <c r="C95" s="24" t="str">
        <v>2025062020422020340</v>
      </c>
      <c r="D95" s="24" t="str">
        <v>3728949407890941184</v>
      </c>
      <c r="E95" s="24" t="str">
        <v>生财有术 3 天体验卡（实体书版）</v>
      </c>
      <c r="F95" s="24"/>
      <c r="G95" s="24" t="str">
        <v>纪钟（转化）</v>
      </c>
      <c r="H95" s="24" t="str">
        <v>用户26738043</v>
      </c>
      <c r="I95" s="24" t="str">
        <v>北京市北京市房山区窦店镇城建坤廷南区1号楼二单元</v>
      </c>
      <c r="J95" s="24" t="str">
        <v>乔先生</v>
      </c>
      <c r="K95" s="24">
        <v>15011202456</v>
      </c>
      <c r="L95" s="24"/>
      <c r="M95" s="24"/>
      <c r="N95" s="24"/>
      <c r="O95" s="24"/>
      <c r="P95" s="24">
        <v>19.9</v>
      </c>
      <c r="Q95" s="24" t="str">
        <v>视频号</v>
      </c>
      <c r="R95" s="24" t="str">
        <v>有效</v>
      </c>
      <c r="S95" s="25">
        <v>45828.86273148148</v>
      </c>
      <c r="T95" s="24" t="str">
        <v>无</v>
      </c>
      <c r="U95" s="24">
        <v>15611202456</v>
      </c>
      <c r="V95" s="24" t="str">
        <v>生财老师（分销渠道）</v>
      </c>
    </row>
    <row r="96">
      <c r="A96" s="26">
        <f>U96</f>
      </c>
      <c r="B96" s="24">
        <v>95</v>
      </c>
      <c r="C96" s="24" t="str">
        <v>2025062020415566247</v>
      </c>
      <c r="D96" s="24" t="str">
        <v>3728949407318418944</v>
      </c>
      <c r="E96" s="24" t="str">
        <v>生财有术 3 天体验卡（实体书版）</v>
      </c>
      <c r="F96" s="24"/>
      <c r="G96" s="24" t="str">
        <v>纪钟（转化）</v>
      </c>
      <c r="H96" s="24" t="str">
        <v>大阿海</v>
      </c>
      <c r="I96" s="24" t="str">
        <v>广东省佛山市南海区碧翠豪城4栋</v>
      </c>
      <c r="J96" s="24" t="str">
        <v>曾</v>
      </c>
      <c r="K96" s="24">
        <v>13432662491</v>
      </c>
      <c r="L96" s="24"/>
      <c r="M96" s="24"/>
      <c r="N96" s="24"/>
      <c r="O96" s="24"/>
      <c r="P96" s="24">
        <v>19.9</v>
      </c>
      <c r="Q96" s="24" t="str">
        <v>视频号</v>
      </c>
      <c r="R96" s="24" t="str">
        <v>有效</v>
      </c>
      <c r="S96" s="25">
        <v>45828.862442129626</v>
      </c>
      <c r="T96" s="24" t="str">
        <v>无</v>
      </c>
      <c r="U96" s="24">
        <v>18814092419</v>
      </c>
      <c r="V96" s="24" t="str">
        <v>生财老师（分销渠道）</v>
      </c>
    </row>
    <row r="97">
      <c r="A97" s="26">
        <f>U97</f>
      </c>
      <c r="B97" s="24">
        <v>96</v>
      </c>
      <c r="C97" s="24" t="str">
        <v>2025062020413579919</v>
      </c>
      <c r="D97" s="24" t="str">
        <v>3728949400277228544</v>
      </c>
      <c r="E97" s="24" t="str">
        <v>生财有术 3 天体验卡（实体书版）</v>
      </c>
      <c r="F97" s="24"/>
      <c r="G97" s="24" t="str">
        <v>纪钟（转化）</v>
      </c>
      <c r="H97" s="24" t="str">
        <v>鸿飞王校长（一年无限学预约）</v>
      </c>
      <c r="I97" s="24"/>
      <c r="J97" s="24"/>
      <c r="K97" s="24"/>
      <c r="L97" s="24"/>
      <c r="M97" s="24"/>
      <c r="N97" s="24"/>
      <c r="O97" s="24"/>
      <c r="P97" s="24">
        <v>19.9</v>
      </c>
      <c r="Q97" s="24" t="str">
        <v>视频号</v>
      </c>
      <c r="R97" s="24" t="str">
        <v>有效</v>
      </c>
      <c r="S97" s="25">
        <v>45828.86221064815</v>
      </c>
      <c r="T97" s="24" t="str">
        <v>无</v>
      </c>
      <c r="U97" s="24">
        <v>13308440369</v>
      </c>
      <c r="V97" s="24" t="str">
        <v>生财老师（分销渠道）</v>
      </c>
    </row>
    <row r="98">
      <c r="A98" s="26">
        <f>U98</f>
      </c>
      <c r="B98" s="24">
        <v>97</v>
      </c>
      <c r="C98" s="24" t="str">
        <v>2025062020410031437</v>
      </c>
      <c r="D98" s="24" t="str">
        <v>3728949392051152384</v>
      </c>
      <c r="E98" s="24" t="str">
        <v>生财有术 3 天体验卡（实体书版）</v>
      </c>
      <c r="F98" s="24"/>
      <c r="G98" s="24" t="str">
        <v>纪钟（转化）</v>
      </c>
      <c r="H98" s="24" t="str">
        <v>惠洋</v>
      </c>
      <c r="I98" s="24" t="str">
        <v>陕西省西安市未央区红光路当代嘉宝公园悦￼￼</v>
      </c>
      <c r="J98" s="24" t="str">
        <v>惠洋</v>
      </c>
      <c r="K98" s="24">
        <v>18629322108</v>
      </c>
      <c r="L98" s="24"/>
      <c r="M98" s="24"/>
      <c r="N98" s="24"/>
      <c r="O98" s="24"/>
      <c r="P98" s="24">
        <v>19.9</v>
      </c>
      <c r="Q98" s="24" t="str">
        <v>视频号</v>
      </c>
      <c r="R98" s="24" t="str">
        <v>有效</v>
      </c>
      <c r="S98" s="25">
        <v>45828.861805555556</v>
      </c>
      <c r="T98" s="24" t="str">
        <v>无</v>
      </c>
      <c r="U98" s="24">
        <v>18629322108</v>
      </c>
      <c r="V98" s="24" t="str">
        <v>生财老师（分销渠道）</v>
      </c>
    </row>
    <row r="99">
      <c r="A99" s="26">
        <f>U99</f>
      </c>
      <c r="B99" s="24">
        <v>98</v>
      </c>
      <c r="C99" s="24" t="str">
        <v>2025062020402575684</v>
      </c>
      <c r="D99" s="24" t="str">
        <v>3728949205607521792</v>
      </c>
      <c r="E99" s="24" t="str">
        <v>生财有术 3 天体验卡（实体书版）</v>
      </c>
      <c r="F99" s="24"/>
      <c r="G99" s="24" t="str">
        <v>纪钟（转化）</v>
      </c>
      <c r="H99" s="24" t="str">
        <v>Zero</v>
      </c>
      <c r="I99" s="24" t="str">
        <v>安徽省淮南市田家庵区汇金广场4号楼1010</v>
      </c>
      <c r="J99" s="24" t="str">
        <v>吴鹏</v>
      </c>
      <c r="K99" s="24">
        <v>19855318207</v>
      </c>
      <c r="L99" s="24"/>
      <c r="M99" s="24"/>
      <c r="N99" s="24"/>
      <c r="O99" s="24"/>
      <c r="P99" s="24">
        <v>19.9</v>
      </c>
      <c r="Q99" s="24" t="str">
        <v>视频号</v>
      </c>
      <c r="R99" s="24" t="str">
        <v>有效</v>
      </c>
      <c r="S99" s="25">
        <v>45828.86140046296</v>
      </c>
      <c r="T99" s="24" t="str">
        <v>无</v>
      </c>
      <c r="U99" s="24">
        <v>15105542370</v>
      </c>
      <c r="V99" s="24" t="str">
        <v>生财老师（分销渠道）</v>
      </c>
    </row>
    <row r="100">
      <c r="A100" s="26">
        <f>U100</f>
      </c>
      <c r="B100" s="24">
        <v>99</v>
      </c>
      <c r="C100" s="24" t="str">
        <v>2025062020381188321</v>
      </c>
      <c r="D100" s="24" t="str">
        <v>3728949348955988480</v>
      </c>
      <c r="E100" s="24" t="str">
        <v>生财有术 3 天体验卡（实体书版）</v>
      </c>
      <c r="F100" s="24"/>
      <c r="G100" s="24" t="str">
        <v>纪钟（转化）</v>
      </c>
      <c r="H100" s="24" t="str">
        <v>用户73649422</v>
      </c>
      <c r="I100" s="24" t="str">
        <v>山西省,太原市小店区,龙城大街辅路新升琦峰苑高层1号楼</v>
      </c>
      <c r="J100" s="24" t="str">
        <v>张女士</v>
      </c>
      <c r="K100" s="24">
        <v>13015306261</v>
      </c>
      <c r="L100" s="24"/>
      <c r="M100" s="24"/>
      <c r="N100" s="24"/>
      <c r="O100" s="24"/>
      <c r="P100" s="24">
        <v>19.9</v>
      </c>
      <c r="Q100" s="24" t="str">
        <v>视频号</v>
      </c>
      <c r="R100" s="24" t="str">
        <v>有效</v>
      </c>
      <c r="S100" s="25">
        <v>45828.85983796296</v>
      </c>
      <c r="T100" s="24" t="str">
        <v>无</v>
      </c>
      <c r="U100" s="24">
        <v>13015306261</v>
      </c>
      <c r="V100" s="24" t="str">
        <v>生财老师（分销渠道）</v>
      </c>
    </row>
    <row r="101">
      <c r="A101" s="26">
        <f>U101</f>
      </c>
      <c r="B101" s="24">
        <v>100</v>
      </c>
      <c r="C101" s="24" t="str">
        <v>2025062020365027968</v>
      </c>
      <c r="D101" s="24" t="str">
        <v>3728949315268650240</v>
      </c>
      <c r="E101" s="24" t="str">
        <v>生财有术 3 天体验卡（实体书版）</v>
      </c>
      <c r="F101" s="24"/>
      <c r="G101" s="24" t="str">
        <v>纪钟（转化）</v>
      </c>
      <c r="H101" s="24" t="str">
        <v>蝶舞新飞</v>
      </c>
      <c r="I101" s="24" t="str">
        <v>四川省成都市双流区籍田街道西安村8组</v>
      </c>
      <c r="J101" s="24" t="str">
        <v>张雪平</v>
      </c>
      <c r="K101" s="24">
        <v>13060036703</v>
      </c>
      <c r="L101" s="24"/>
      <c r="M101" s="24"/>
      <c r="N101" s="24"/>
      <c r="O101" s="24"/>
      <c r="P101" s="24">
        <v>19.9</v>
      </c>
      <c r="Q101" s="24" t="str">
        <v>视频号</v>
      </c>
      <c r="R101" s="24" t="str">
        <v>有效</v>
      </c>
      <c r="S101" s="25">
        <v>45828.85891203704</v>
      </c>
      <c r="T101" s="24" t="str">
        <v>无</v>
      </c>
      <c r="U101" s="24">
        <v>18980786844</v>
      </c>
      <c r="V101" s="24" t="str">
        <v>生财老师（分销渠道）</v>
      </c>
    </row>
    <row r="102">
      <c r="A102" s="26">
        <f>U102</f>
      </c>
      <c r="B102" s="24">
        <v>101</v>
      </c>
      <c r="C102" s="24" t="str">
        <v>2025062020352680146</v>
      </c>
      <c r="D102" s="24" t="str">
        <v>3728949304666497536</v>
      </c>
      <c r="E102" s="24" t="str">
        <v>生财有术 3 天体验卡（实体书版）</v>
      </c>
      <c r="F102" s="24"/>
      <c r="G102" s="24" t="str">
        <v>纪钟（转化）</v>
      </c>
      <c r="H102" s="24" t="str">
        <v>宝璐华 供应链创始人</v>
      </c>
      <c r="I102" s="24" t="str">
        <v>广东省深圳市龙华区民治街道龙悦居2期四栋704</v>
      </c>
      <c r="J102" s="24" t="str">
        <v>宝先生</v>
      </c>
      <c r="K102" s="24">
        <v>18948304878</v>
      </c>
      <c r="L102" s="24"/>
      <c r="M102" s="24"/>
      <c r="N102" s="24"/>
      <c r="O102" s="24"/>
      <c r="P102" s="24">
        <v>19.9</v>
      </c>
      <c r="Q102" s="24" t="str">
        <v>视频号</v>
      </c>
      <c r="R102" s="24" t="str">
        <v>有效</v>
      </c>
      <c r="S102" s="25">
        <v>45828.85792824074</v>
      </c>
      <c r="T102" s="24" t="str">
        <v>无</v>
      </c>
      <c r="U102" s="24">
        <v>18948304878</v>
      </c>
      <c r="V102" s="24" t="str">
        <v>生财老师（分销渠道）</v>
      </c>
    </row>
    <row r="103">
      <c r="A103" s="26">
        <f>U103</f>
      </c>
      <c r="B103" s="24">
        <v>102</v>
      </c>
      <c r="C103" s="24" t="str">
        <v>2025062020342091406</v>
      </c>
      <c r="D103" s="24" t="str">
        <v>3728949287059330048</v>
      </c>
      <c r="E103" s="24" t="str">
        <v>生财有术 3 天体验卡（实体书版）</v>
      </c>
      <c r="F103" s="24"/>
      <c r="G103" s="24" t="str">
        <v>纪钟（转化）</v>
      </c>
      <c r="H103" s="24" t="str">
        <v>用户60288971</v>
      </c>
      <c r="I103" s="24" t="str">
        <v>黑龙江省大庆市让胡路区创业城街道通运南路82号创业城庭芳花园40号楼20层</v>
      </c>
      <c r="J103" s="24" t="str">
        <v>芳芳</v>
      </c>
      <c r="K103" s="24">
        <v>13199063887</v>
      </c>
      <c r="L103" s="24"/>
      <c r="M103" s="24"/>
      <c r="N103" s="24"/>
      <c r="O103" s="24"/>
      <c r="P103" s="24">
        <v>19.9</v>
      </c>
      <c r="Q103" s="24" t="str">
        <v>视频号</v>
      </c>
      <c r="R103" s="24" t="str">
        <v>有效</v>
      </c>
      <c r="S103" s="25">
        <v>45828.85717592593</v>
      </c>
      <c r="T103" s="24" t="str">
        <v>无</v>
      </c>
      <c r="U103" s="24">
        <v>18513758963</v>
      </c>
      <c r="V103" s="24" t="str">
        <v>生财老师（分销渠道）</v>
      </c>
    </row>
    <row r="104">
      <c r="A104" s="26">
        <f>U104</f>
      </c>
      <c r="B104" s="24">
        <v>103</v>
      </c>
      <c r="C104" s="24" t="str">
        <v>2025062020340551981</v>
      </c>
      <c r="D104" s="24" t="str">
        <v>3728949282715607808</v>
      </c>
      <c r="E104" s="24" t="str">
        <v>生财有术 3 天体验卡（实体书版）</v>
      </c>
      <c r="F104" s="24"/>
      <c r="G104" s="24" t="str">
        <v>纪钟（转化）</v>
      </c>
      <c r="H104" s="24" t="str">
        <v>用户04928883</v>
      </c>
      <c r="I104" s="24" t="str">
        <v>河北省邢台市宁晋县宁北街道宁北街紫金名苑东北侧约140米上城瑞府</v>
      </c>
      <c r="J104" s="24" t="str">
        <v>及鑫</v>
      </c>
      <c r="K104" s="24">
        <v>18331992012</v>
      </c>
      <c r="L104" s="24"/>
      <c r="M104" s="24"/>
      <c r="N104" s="24"/>
      <c r="O104" s="24"/>
      <c r="P104" s="24">
        <v>19.9</v>
      </c>
      <c r="Q104" s="24" t="str">
        <v>视频号</v>
      </c>
      <c r="R104" s="24" t="str">
        <v>有效</v>
      </c>
      <c r="S104" s="25">
        <v>45828.85700231481</v>
      </c>
      <c r="T104" s="24" t="str">
        <v>无</v>
      </c>
      <c r="U104" s="24">
        <v>18331992012</v>
      </c>
      <c r="V104" s="24" t="str">
        <v>生财老师（分销渠道）</v>
      </c>
    </row>
    <row r="105">
      <c r="A105" s="26">
        <f>U105</f>
      </c>
      <c r="B105" s="24">
        <v>104</v>
      </c>
      <c r="C105" s="24" t="str">
        <v>2025062020335082530</v>
      </c>
      <c r="D105" s="24" t="str">
        <v>3728949278038957824</v>
      </c>
      <c r="E105" s="24" t="str">
        <v>生财有术 3 天体验卡（实体书版）</v>
      </c>
      <c r="F105" s="24"/>
      <c r="G105" s="24" t="str">
        <v>纪钟（转化）</v>
      </c>
      <c r="H105" s="24" t="str">
        <v>用户16705919</v>
      </c>
      <c r="I105" s="24" t="str">
        <v>浙江省宁波市鄞州区华泰剑桥1期49弄17栋504</v>
      </c>
      <c r="J105" s="24" t="str">
        <v>白凤坤</v>
      </c>
      <c r="K105" s="24">
        <v>18667899979</v>
      </c>
      <c r="L105" s="24"/>
      <c r="M105" s="24"/>
      <c r="N105" s="24"/>
      <c r="O105" s="24"/>
      <c r="P105" s="24">
        <v>19.9</v>
      </c>
      <c r="Q105" s="24" t="str">
        <v>视频号</v>
      </c>
      <c r="R105" s="24" t="str">
        <v>有效</v>
      </c>
      <c r="S105" s="25">
        <v>45828.856828703705</v>
      </c>
      <c r="T105" s="24" t="str">
        <v>无</v>
      </c>
      <c r="U105" s="24">
        <v>18667899979</v>
      </c>
      <c r="V105" s="24" t="str">
        <v>生财老师（分销渠道）</v>
      </c>
    </row>
    <row r="106">
      <c r="A106" s="26">
        <f>U106</f>
      </c>
      <c r="B106" s="24">
        <v>105</v>
      </c>
      <c r="C106" s="24" t="str">
        <v>2025062020324122602</v>
      </c>
      <c r="D106" s="24" t="str">
        <v>3728949261253877504</v>
      </c>
      <c r="E106" s="24" t="str">
        <v>生财有术 3 天体验卡（实体书版）</v>
      </c>
      <c r="F106" s="24"/>
      <c r="G106" s="24" t="str">
        <v>纪钟（转化）</v>
      </c>
      <c r="H106" s="24" t="str">
        <v>吴洁丽</v>
      </c>
      <c r="I106" s="24" t="str">
        <v>广东省广州市番禺区亚运城天珑5栋4706</v>
      </c>
      <c r="J106" s="24" t="str">
        <v>吴小姐</v>
      </c>
      <c r="K106" s="24">
        <v>13682386268</v>
      </c>
      <c r="L106" s="24"/>
      <c r="M106" s="24"/>
      <c r="N106" s="24"/>
      <c r="O106" s="24"/>
      <c r="P106" s="24">
        <v>19.9</v>
      </c>
      <c r="Q106" s="24" t="str">
        <v>视频号</v>
      </c>
      <c r="R106" s="24" t="str">
        <v>有效</v>
      </c>
      <c r="S106" s="25">
        <v>45828.85603009259</v>
      </c>
      <c r="T106" s="24" t="str">
        <v>无</v>
      </c>
      <c r="U106" s="24">
        <v>13682386268</v>
      </c>
      <c r="V106" s="24" t="str">
        <v>生财老师（分销渠道）</v>
      </c>
    </row>
    <row r="107">
      <c r="A107" s="26">
        <f>U107</f>
      </c>
      <c r="B107" s="24">
        <v>106</v>
      </c>
      <c r="C107" s="24" t="str">
        <v>2025062020323065621</v>
      </c>
      <c r="D107" s="24" t="str">
        <v>3728949258940981760</v>
      </c>
      <c r="E107" s="24" t="str">
        <v>生财有术 3 天体验卡（实体书版）</v>
      </c>
      <c r="F107" s="24"/>
      <c r="G107" s="24" t="str">
        <v>纪钟（转化）</v>
      </c>
      <c r="H107" s="24" t="str">
        <v>River</v>
      </c>
      <c r="I107" s="24" t="str">
        <v>广东省广州市白云区永平街道解放庄北街3号幸福家园</v>
      </c>
      <c r="J107" s="24" t="str">
        <v>River</v>
      </c>
      <c r="K107" s="24">
        <v>13922276976</v>
      </c>
      <c r="L107" s="24"/>
      <c r="M107" s="24"/>
      <c r="N107" s="24"/>
      <c r="O107" s="24"/>
      <c r="P107" s="24">
        <v>19.9</v>
      </c>
      <c r="Q107" s="24" t="str">
        <v>视频号</v>
      </c>
      <c r="R107" s="24" t="str">
        <v>有效</v>
      </c>
      <c r="S107" s="25">
        <v>45828.85590277778</v>
      </c>
      <c r="T107" s="24" t="str">
        <v>无</v>
      </c>
      <c r="U107" s="24">
        <v>13922276976</v>
      </c>
      <c r="V107" s="24" t="str">
        <v>生财老师（分销渠道）</v>
      </c>
    </row>
    <row r="108">
      <c r="A108" s="26">
        <f>U108</f>
      </c>
      <c r="B108" s="24">
        <v>107</v>
      </c>
      <c r="C108" s="24" t="str">
        <v>2025062020313005921</v>
      </c>
      <c r="D108" s="24" t="str">
        <v>3728949229506934272</v>
      </c>
      <c r="E108" s="24" t="str">
        <v>生财有术 3 天体验卡（实体书版）</v>
      </c>
      <c r="F108" s="24"/>
      <c r="G108" s="24" t="str">
        <v>纪钟（转化）</v>
      </c>
      <c r="H108" s="24" t="str">
        <v>用户36116956</v>
      </c>
      <c r="I108" s="24" t="str">
        <v>福建省莆田市涵江区国欢镇保利林语溪7号楼</v>
      </c>
      <c r="J108" s="24" t="str">
        <v>黄育清</v>
      </c>
      <c r="K108" s="24">
        <v>13859887904</v>
      </c>
      <c r="L108" s="24"/>
      <c r="M108" s="24"/>
      <c r="N108" s="24"/>
      <c r="O108" s="24"/>
      <c r="P108" s="24">
        <v>19.9</v>
      </c>
      <c r="Q108" s="24" t="str">
        <v>视频号</v>
      </c>
      <c r="R108" s="24" t="str">
        <v>有效</v>
      </c>
      <c r="S108" s="25">
        <v>45828.855208333334</v>
      </c>
      <c r="T108" s="24" t="str">
        <v>无</v>
      </c>
      <c r="U108" s="24">
        <v>15850236787</v>
      </c>
      <c r="V108" s="24" t="str">
        <v>生财老师（分销渠道）</v>
      </c>
    </row>
    <row r="109">
      <c r="A109" s="26">
        <f>U109</f>
      </c>
      <c r="B109" s="24">
        <v>108</v>
      </c>
      <c r="C109" s="24" t="str">
        <v>2025062020312067852</v>
      </c>
      <c r="D109" s="24" t="str">
        <v>3728949236581932800</v>
      </c>
      <c r="E109" s="24" t="str">
        <v>生财有术 3 天体验卡（实体书版）</v>
      </c>
      <c r="F109" s="24"/>
      <c r="G109" s="24" t="str">
        <v>纪钟（转化）</v>
      </c>
      <c r="H109" s="24" t="str">
        <v>用户61700417</v>
      </c>
      <c r="I109" s="24" t="str">
        <v>海南省海口市琼山区宝泰温泉花园6栋</v>
      </c>
      <c r="J109" s="24" t="str">
        <v>田爽</v>
      </c>
      <c r="K109" s="24">
        <v>18312471350</v>
      </c>
      <c r="L109" s="24"/>
      <c r="M109" s="24"/>
      <c r="N109" s="24"/>
      <c r="O109" s="24"/>
      <c r="P109" s="24">
        <v>19.9</v>
      </c>
      <c r="Q109" s="24" t="str">
        <v>视频号</v>
      </c>
      <c r="R109" s="24" t="str">
        <v>有效</v>
      </c>
      <c r="S109" s="25">
        <v>45828.855092592596</v>
      </c>
      <c r="T109" s="24" t="str">
        <v>无</v>
      </c>
      <c r="U109" s="24">
        <v>18312471350</v>
      </c>
      <c r="V109" s="24" t="str">
        <v>生财老师（分销渠道）</v>
      </c>
    </row>
    <row r="110">
      <c r="A110" s="26">
        <f>U110</f>
      </c>
      <c r="B110" s="24">
        <v>109</v>
      </c>
      <c r="C110" s="24" t="str">
        <v>2025062020291566242</v>
      </c>
      <c r="D110" s="24" t="str">
        <v>3728949208190427392</v>
      </c>
      <c r="E110" s="24" t="str">
        <v>生财有术 3 天体验卡（实体书版）</v>
      </c>
      <c r="F110" s="24"/>
      <c r="G110" s="24" t="str">
        <v>纪钟（转化）</v>
      </c>
      <c r="H110" s="24" t="str">
        <v>用户07864008</v>
      </c>
      <c r="I110" s="24" t="str">
        <v>广东省惠州市博罗县湖镇镇文德路78号快宝驿站</v>
      </c>
      <c r="J110" s="24" t="str">
        <v>邱恩铌</v>
      </c>
      <c r="K110" s="24">
        <v>15669963098</v>
      </c>
      <c r="L110" s="24"/>
      <c r="M110" s="24"/>
      <c r="N110" s="24"/>
      <c r="O110" s="24"/>
      <c r="P110" s="24">
        <v>19.9</v>
      </c>
      <c r="Q110" s="24" t="str">
        <v>视频号</v>
      </c>
      <c r="R110" s="24" t="str">
        <v>有效</v>
      </c>
      <c r="S110" s="25">
        <v>45828.85364583333</v>
      </c>
      <c r="T110" s="24" t="str">
        <v>无</v>
      </c>
      <c r="U110" s="24">
        <v>15669963098</v>
      </c>
      <c r="V110" s="24" t="str">
        <v>生财老师（分销渠道）</v>
      </c>
    </row>
    <row r="111">
      <c r="A111" s="26">
        <f>U111</f>
      </c>
      <c r="B111" s="24">
        <v>110</v>
      </c>
      <c r="C111" s="24" t="str">
        <v>2025062020281582749</v>
      </c>
      <c r="D111" s="24" t="str">
        <v>3728949189138849024</v>
      </c>
      <c r="E111" s="24" t="str">
        <v>生财有术 3 天体验卡（实体书版）</v>
      </c>
      <c r="F111" s="24"/>
      <c r="G111" s="24" t="str">
        <v>纪钟（转化）</v>
      </c>
      <c r="H111" s="24" t="str">
        <v>用户98510110</v>
      </c>
      <c r="I111" s="24"/>
      <c r="J111" s="24"/>
      <c r="K111" s="24"/>
      <c r="L111" s="24"/>
      <c r="M111" s="24"/>
      <c r="N111" s="24"/>
      <c r="O111" s="24"/>
      <c r="P111" s="24">
        <v>39.8</v>
      </c>
      <c r="Q111" s="24" t="str">
        <v>视频号</v>
      </c>
      <c r="R111" s="24" t="str">
        <v>有效</v>
      </c>
      <c r="S111" s="25">
        <v>45828.852951388886</v>
      </c>
      <c r="T111" s="24" t="str">
        <v>无</v>
      </c>
      <c r="U111" s="24">
        <v>18625019880</v>
      </c>
      <c r="V111" s="24" t="str">
        <v>生财老师（分销渠道）</v>
      </c>
    </row>
    <row r="112">
      <c r="A112" s="26">
        <f>U112</f>
      </c>
      <c r="B112" s="24">
        <v>111</v>
      </c>
      <c r="C112" s="24" t="str">
        <v>2025062020275857345</v>
      </c>
      <c r="D112" s="24" t="str">
        <v>3728949172024775681</v>
      </c>
      <c r="E112" s="24" t="str">
        <v>生财有术 3 天体验卡（实体书版）</v>
      </c>
      <c r="F112" s="24"/>
      <c r="G112" s="24" t="str">
        <v>纪钟（转化）</v>
      </c>
      <c r="H112" s="24" t="str">
        <v>用户63316117</v>
      </c>
      <c r="I112" s="24" t="str">
        <v>安徽省合肥市肥西县出口加工区—泊寓（青龙潭店）</v>
      </c>
      <c r="J112" s="24" t="str">
        <v>冯国林</v>
      </c>
      <c r="K112" s="24">
        <v>15854409107</v>
      </c>
      <c r="L112" s="24"/>
      <c r="M112" s="24"/>
      <c r="N112" s="24"/>
      <c r="O112" s="24"/>
      <c r="P112" s="24">
        <v>39.8</v>
      </c>
      <c r="Q112" s="24" t="str">
        <v>视频号</v>
      </c>
      <c r="R112" s="24" t="str">
        <v>有效</v>
      </c>
      <c r="S112" s="25">
        <v>45828.852743055555</v>
      </c>
      <c r="T112" s="24" t="str">
        <v>无</v>
      </c>
      <c r="U112" s="24">
        <v>15854409107</v>
      </c>
      <c r="V112" s="24" t="str">
        <v>生财老师（分销渠道）</v>
      </c>
    </row>
    <row r="113">
      <c r="A113" s="26">
        <f>U113</f>
      </c>
      <c r="B113" s="24">
        <v>112</v>
      </c>
      <c r="C113" s="24" t="str">
        <v>2025062020275581581</v>
      </c>
      <c r="D113" s="24" t="str">
        <v>3728949185317314048</v>
      </c>
      <c r="E113" s="24" t="str">
        <v>生财有术 3 天体验卡（实体书版）</v>
      </c>
      <c r="F113" s="24"/>
      <c r="G113" s="24" t="str">
        <v>纪钟（转化）</v>
      </c>
      <c r="H113" s="24" t="str">
        <v>用户32030840</v>
      </c>
      <c r="I113" s="24" t="str">
        <v>湖北省黄冈市黄州区青砖湖路惠康佳苑</v>
      </c>
      <c r="J113" s="24" t="str">
        <v>方玲</v>
      </c>
      <c r="K113" s="24">
        <v>13146687613</v>
      </c>
      <c r="L113" s="24"/>
      <c r="M113" s="24"/>
      <c r="N113" s="24"/>
      <c r="O113" s="24"/>
      <c r="P113" s="24">
        <v>19.9</v>
      </c>
      <c r="Q113" s="24" t="str">
        <v>视频号</v>
      </c>
      <c r="R113" s="24" t="str">
        <v>有效</v>
      </c>
      <c r="S113" s="25">
        <v>45828.85271990741</v>
      </c>
      <c r="T113" s="24" t="str">
        <v>无</v>
      </c>
      <c r="U113" s="24">
        <v>13146687613</v>
      </c>
      <c r="V113" s="24" t="str">
        <v>生财老师（分销渠道）</v>
      </c>
    </row>
    <row r="114">
      <c r="A114" s="26">
        <f>U114</f>
      </c>
      <c r="B114" s="24">
        <v>113</v>
      </c>
      <c r="C114" s="24" t="str">
        <v>2025062020275023085</v>
      </c>
      <c r="D114" s="24" t="str">
        <v>3728949166321841664</v>
      </c>
      <c r="E114" s="24" t="str">
        <v>生财有术 3 天体验卡（实体书版）</v>
      </c>
      <c r="F114" s="24"/>
      <c r="G114" s="24" t="str">
        <v>纪钟（转化）</v>
      </c>
      <c r="H114" s="24" t="str">
        <v>用户77941479</v>
      </c>
      <c r="I114" s="24" t="str">
        <v>广东省深圳市龙岗区兴华路山塘尾院区式小区(龙岗区宝勤路48号)</v>
      </c>
      <c r="J114" s="24" t="str">
        <v>邓立金</v>
      </c>
      <c r="K114" s="24">
        <v>18588202712</v>
      </c>
      <c r="L114" s="24"/>
      <c r="M114" s="24"/>
      <c r="N114" s="24"/>
      <c r="O114" s="24"/>
      <c r="P114" s="24">
        <v>19.9</v>
      </c>
      <c r="Q114" s="24" t="str">
        <v>视频号</v>
      </c>
      <c r="R114" s="24" t="str">
        <v>有效</v>
      </c>
      <c r="S114" s="25">
        <v>45828.85266203704</v>
      </c>
      <c r="T114" s="24" t="str">
        <v>无</v>
      </c>
      <c r="U114" s="24">
        <v>18588202712</v>
      </c>
      <c r="V114" s="24" t="str">
        <v>生财老师（分销渠道）</v>
      </c>
    </row>
    <row r="115">
      <c r="A115" s="26">
        <f>U115</f>
      </c>
      <c r="B115" s="24">
        <v>114</v>
      </c>
      <c r="C115" s="24" t="str">
        <v>2025062020274503185</v>
      </c>
      <c r="D115" s="24" t="str">
        <v>3728949182243939072</v>
      </c>
      <c r="E115" s="24" t="str">
        <v>生财有术 3 天体验卡（实体书版）</v>
      </c>
      <c r="F115" s="24"/>
      <c r="G115" s="24" t="str">
        <v>纪钟（转化）</v>
      </c>
      <c r="H115" s="24" t="str">
        <v>用户91754193</v>
      </c>
      <c r="I115" s="24"/>
      <c r="J115" s="24"/>
      <c r="K115" s="24"/>
      <c r="L115" s="24"/>
      <c r="M115" s="24"/>
      <c r="N115" s="24"/>
      <c r="O115" s="24"/>
      <c r="P115" s="24">
        <v>19.9</v>
      </c>
      <c r="Q115" s="24" t="str">
        <v>视频号</v>
      </c>
      <c r="R115" s="24" t="str">
        <v>有效</v>
      </c>
      <c r="S115" s="25">
        <v>45828.85260416667</v>
      </c>
      <c r="T115" s="24" t="str">
        <v>无</v>
      </c>
      <c r="U115" s="24">
        <v>18510543725</v>
      </c>
      <c r="V115" s="24" t="str">
        <v>生财老师（分销渠道）</v>
      </c>
    </row>
    <row r="116">
      <c r="A116" s="26">
        <f>U116</f>
      </c>
      <c r="B116" s="24">
        <v>115</v>
      </c>
      <c r="C116" s="24" t="str">
        <v>2025062020271585479</v>
      </c>
      <c r="D116" s="24" t="str">
        <v>3728949172577644800</v>
      </c>
      <c r="E116" s="24" t="str">
        <v>生财有术 3 天体验卡（实体书版）</v>
      </c>
      <c r="F116" s="24"/>
      <c r="G116" s="24" t="str">
        <v>纪钟（转化）</v>
      </c>
      <c r="H116" s="24" t="str">
        <v>用户90242054</v>
      </c>
      <c r="I116" s="24" t="str">
        <v>河南省郑州市金水区未来路街道丽都花园燕庄(新区)</v>
      </c>
      <c r="J116" s="24" t="str">
        <v>黄采懿</v>
      </c>
      <c r="K116" s="24">
        <v>15638906821</v>
      </c>
      <c r="L116" s="24"/>
      <c r="M116" s="24"/>
      <c r="N116" s="24"/>
      <c r="O116" s="24"/>
      <c r="P116" s="24">
        <v>19.9</v>
      </c>
      <c r="Q116" s="24" t="str">
        <v>视频号</v>
      </c>
      <c r="R116" s="24" t="str">
        <v>有效</v>
      </c>
      <c r="S116" s="25">
        <v>45828.85225694445</v>
      </c>
      <c r="T116" s="24" t="str">
        <v>无</v>
      </c>
      <c r="U116" s="24">
        <v>15638906821</v>
      </c>
      <c r="V116" s="24" t="str">
        <v>生财老师（分销渠道）</v>
      </c>
    </row>
    <row r="117">
      <c r="A117" s="26">
        <f>U117</f>
      </c>
      <c r="B117" s="24">
        <v>116</v>
      </c>
      <c r="C117" s="24" t="str">
        <v>2025062020270042413</v>
      </c>
      <c r="D117" s="24" t="str">
        <v>3728949165976598528</v>
      </c>
      <c r="E117" s="24" t="str">
        <v>生财有术 3 天体验卡（实体书版）</v>
      </c>
      <c r="F117" s="24"/>
      <c r="G117" s="24" t="str">
        <v>纪钟（转化）</v>
      </c>
      <c r="H117" s="24" t="str">
        <v>用户29184738</v>
      </c>
      <c r="I117" s="24" t="str">
        <v>湖南省邵阳市大祥区邵州路凯轩花园</v>
      </c>
      <c r="J117" s="24" t="str">
        <v>陈女士</v>
      </c>
      <c r="K117" s="24">
        <v>13260892220</v>
      </c>
      <c r="L117" s="24"/>
      <c r="M117" s="24"/>
      <c r="N117" s="24"/>
      <c r="O117" s="24"/>
      <c r="P117" s="24">
        <v>19.9</v>
      </c>
      <c r="Q117" s="24" t="str">
        <v>视频号</v>
      </c>
      <c r="R117" s="24" t="str">
        <v>有效</v>
      </c>
      <c r="S117" s="25">
        <v>45828.85208333333</v>
      </c>
      <c r="T117" s="24" t="str">
        <v>无</v>
      </c>
      <c r="U117" s="24">
        <v>13260892220</v>
      </c>
      <c r="V117" s="24" t="str">
        <v>生财老师（分销渠道）</v>
      </c>
    </row>
    <row r="118">
      <c r="A118" s="26">
        <f>U118</f>
      </c>
      <c r="B118" s="24">
        <v>117</v>
      </c>
      <c r="C118" s="24" t="str">
        <v>2025062020264591569</v>
      </c>
      <c r="D118" s="24" t="str">
        <v>3728949168401430528</v>
      </c>
      <c r="E118" s="24" t="str">
        <v>生财有术 3 天体验卡（实体书版）</v>
      </c>
      <c r="F118" s="24"/>
      <c r="G118" s="24" t="str">
        <v>纪钟（转化）</v>
      </c>
      <c r="H118" s="24" t="str">
        <v>用户75285831</v>
      </c>
      <c r="I118" s="24" t="str">
        <v>山东省济宁市曲阜市鲁城街道仓庚路大成小区</v>
      </c>
      <c r="J118" s="24" t="str">
        <v>尚大起</v>
      </c>
      <c r="K118" s="24">
        <v>13863104034</v>
      </c>
      <c r="L118" s="24"/>
      <c r="M118" s="24"/>
      <c r="N118" s="24"/>
      <c r="O118" s="24"/>
      <c r="P118" s="24">
        <v>19.9</v>
      </c>
      <c r="Q118" s="24" t="str">
        <v>视频号</v>
      </c>
      <c r="R118" s="24" t="str">
        <v>有效</v>
      </c>
      <c r="S118" s="25">
        <v>45828.85190972222</v>
      </c>
      <c r="T118" s="24" t="str">
        <v>无</v>
      </c>
      <c r="U118" s="24">
        <v>13863104034</v>
      </c>
      <c r="V118" s="24" t="str">
        <v>生财老师（分销渠道）</v>
      </c>
    </row>
    <row r="119">
      <c r="A119" s="26">
        <f>U119</f>
      </c>
      <c r="B119" s="24">
        <v>118</v>
      </c>
      <c r="C119" s="24" t="str">
        <v>2025062020263020484</v>
      </c>
      <c r="D119" s="24" t="str">
        <v>3728949162178913536</v>
      </c>
      <c r="E119" s="24" t="str">
        <v>生财有术 3 天体验卡（实体书版）</v>
      </c>
      <c r="F119" s="24"/>
      <c r="G119" s="24" t="str">
        <v>纪钟（转化）</v>
      </c>
      <c r="H119" s="24" t="str">
        <v>知行</v>
      </c>
      <c r="I119" s="24" t="str">
        <v>广东省广州市番禺区南村镇兴业大道西985号诺德名都2座1梯302</v>
      </c>
      <c r="J119" s="24" t="str">
        <v>贾凌云</v>
      </c>
      <c r="K119" s="24">
        <v>13822109396</v>
      </c>
      <c r="L119" s="24"/>
      <c r="M119" s="24"/>
      <c r="N119" s="24"/>
      <c r="O119" s="24"/>
      <c r="P119" s="24">
        <v>19.9</v>
      </c>
      <c r="Q119" s="24" t="str">
        <v>视频号</v>
      </c>
      <c r="R119" s="24" t="str">
        <v>有效</v>
      </c>
      <c r="S119" s="25">
        <v>45828.85173611111</v>
      </c>
      <c r="T119" s="24" t="str">
        <v>无</v>
      </c>
      <c r="U119" s="24">
        <v>13822109396</v>
      </c>
      <c r="V119" s="24" t="str">
        <v>生财老师（分销渠道）</v>
      </c>
    </row>
    <row r="120">
      <c r="A120" s="26">
        <f>U120</f>
      </c>
      <c r="B120" s="24">
        <v>119</v>
      </c>
      <c r="C120" s="24" t="str">
        <v>2025062020255087162</v>
      </c>
      <c r="D120" s="24" t="str">
        <v>3728949153910371073</v>
      </c>
      <c r="E120" s="24" t="str">
        <v>生财有术 3 天体验卡（实体书版）</v>
      </c>
      <c r="F120" s="24"/>
      <c r="G120" s="24" t="str">
        <v>纪钟（转化）</v>
      </c>
      <c r="H120" s="24" t="str">
        <v>用户26614310</v>
      </c>
      <c r="I120" s="24"/>
      <c r="J120" s="24"/>
      <c r="K120" s="24"/>
      <c r="L120" s="24"/>
      <c r="M120" s="24"/>
      <c r="N120" s="24"/>
      <c r="O120" s="24"/>
      <c r="P120" s="24">
        <v>19.9</v>
      </c>
      <c r="Q120" s="24" t="str">
        <v>视频号</v>
      </c>
      <c r="R120" s="24" t="str">
        <v>有效</v>
      </c>
      <c r="S120" s="25">
        <v>45828.851273148146</v>
      </c>
      <c r="T120" s="24" t="str">
        <v>无</v>
      </c>
      <c r="U120" s="24">
        <v>18988540066</v>
      </c>
      <c r="V120" s="24" t="str">
        <v>生财老师（分销渠道）</v>
      </c>
    </row>
    <row r="121">
      <c r="A121" s="26">
        <f>U121</f>
      </c>
      <c r="B121" s="24">
        <v>120</v>
      </c>
      <c r="C121" s="24" t="str">
        <v>2025062020254002644</v>
      </c>
      <c r="D121" s="24" t="str">
        <v>3728949150955483392</v>
      </c>
      <c r="E121" s="24" t="str">
        <v>生财有术 3 天体验卡（实体书版）</v>
      </c>
      <c r="F121" s="24"/>
      <c r="G121" s="24" t="str">
        <v>纪钟（转化）</v>
      </c>
      <c r="H121" s="24" t="str">
        <v>用户54994286</v>
      </c>
      <c r="I121" s="24" t="str">
        <v>广东省深圳市龙岗区坂田街道稼先路2000号有所为大厦A座1层</v>
      </c>
      <c r="J121" s="24" t="str">
        <v>林英毫</v>
      </c>
      <c r="K121" s="24">
        <v>15820264877</v>
      </c>
      <c r="L121" s="24"/>
      <c r="M121" s="24"/>
      <c r="N121" s="24"/>
      <c r="O121" s="24"/>
      <c r="P121" s="24">
        <v>19.9</v>
      </c>
      <c r="Q121" s="24" t="str">
        <v>视频号</v>
      </c>
      <c r="R121" s="24" t="str">
        <v>有效</v>
      </c>
      <c r="S121" s="25">
        <v>45828.85115740741</v>
      </c>
      <c r="T121" s="24" t="str">
        <v>无</v>
      </c>
      <c r="U121" s="24">
        <v>15820264877</v>
      </c>
      <c r="V121" s="24" t="str">
        <v>生财老师（分销渠道）</v>
      </c>
    </row>
    <row r="122">
      <c r="A122" s="26">
        <f>U122</f>
      </c>
      <c r="B122" s="24">
        <v>121</v>
      </c>
      <c r="C122" s="24" t="str">
        <v>2025062020253537173</v>
      </c>
      <c r="D122" s="24" t="str">
        <v>3728949149793129472</v>
      </c>
      <c r="E122" s="24" t="str">
        <v>生财有术 3 天体验卡（实体书版）</v>
      </c>
      <c r="F122" s="24"/>
      <c r="G122" s="24" t="str">
        <v>纪钟（转化）</v>
      </c>
      <c r="H122" s="24" t="str">
        <v>用户61377048</v>
      </c>
      <c r="I122" s="24"/>
      <c r="J122" s="24"/>
      <c r="K122" s="24"/>
      <c r="L122" s="24"/>
      <c r="M122" s="24"/>
      <c r="N122" s="24"/>
      <c r="O122" s="24"/>
      <c r="P122" s="24">
        <v>19.9</v>
      </c>
      <c r="Q122" s="24" t="str">
        <v>视频号</v>
      </c>
      <c r="R122" s="24" t="str">
        <v>失效</v>
      </c>
      <c r="S122" s="25">
        <v>45828.85109953704</v>
      </c>
      <c r="T122" s="24" t="str">
        <v>已退款</v>
      </c>
      <c r="U122" s="24">
        <v>18959509011</v>
      </c>
      <c r="V122" s="24" t="str">
        <v>生财老师（分销渠道）</v>
      </c>
    </row>
    <row r="123">
      <c r="A123" s="26">
        <f>U123</f>
      </c>
      <c r="B123" s="24">
        <v>122</v>
      </c>
      <c r="C123" s="24" t="str">
        <v>2025062020245676314</v>
      </c>
      <c r="D123" s="24" t="str">
        <v>3728949138888472320</v>
      </c>
      <c r="E123" s="24" t="str">
        <v>生财有术 3 天体验卡（实体书版）</v>
      </c>
      <c r="F123" s="24"/>
      <c r="G123" s="24" t="str">
        <v>纪钟（转化）</v>
      </c>
      <c r="H123" s="24" t="str">
        <v>用户38421604</v>
      </c>
      <c r="I123" s="24" t="str">
        <v>张掖市甘州区金安润园5号楼二单元泽园超市</v>
      </c>
      <c r="J123" s="24" t="str">
        <v>兰兰</v>
      </c>
      <c r="K123" s="24">
        <v>18219963528</v>
      </c>
      <c r="L123" s="24"/>
      <c r="M123" s="24"/>
      <c r="N123" s="24"/>
      <c r="O123" s="24"/>
      <c r="P123" s="24">
        <v>19.9</v>
      </c>
      <c r="Q123" s="24" t="str">
        <v>视频号</v>
      </c>
      <c r="R123" s="24" t="str">
        <v>有效</v>
      </c>
      <c r="S123" s="25">
        <v>45828.850636574076</v>
      </c>
      <c r="T123" s="24" t="str">
        <v>无</v>
      </c>
      <c r="U123" s="24">
        <v>18219963528</v>
      </c>
      <c r="V123" s="24" t="str">
        <v>生财老师（分销渠道）</v>
      </c>
    </row>
    <row r="124">
      <c r="A124" s="26">
        <f>U124</f>
      </c>
      <c r="B124" s="24">
        <v>123</v>
      </c>
      <c r="C124" s="24" t="str">
        <v>2025062020242515014</v>
      </c>
      <c r="D124" s="24" t="str">
        <v>3728949129299238144</v>
      </c>
      <c r="E124" s="24" t="str">
        <v>生财有术 3 天体验卡（实体书版）</v>
      </c>
      <c r="F124" s="24"/>
      <c r="G124" s="24" t="str">
        <v>纪钟（转化）</v>
      </c>
      <c r="H124" s="24" t="str">
        <v>用户24181504</v>
      </c>
      <c r="I124" s="24" t="str">
        <v>广东省广州市番禺区洛浦街道川龙街40号</v>
      </c>
      <c r="J124" s="24" t="str">
        <v>陆孙和</v>
      </c>
      <c r="K124" s="24">
        <v>13422036956</v>
      </c>
      <c r="L124" s="24"/>
      <c r="M124" s="24"/>
      <c r="N124" s="24"/>
      <c r="O124" s="24"/>
      <c r="P124" s="24">
        <v>19.9</v>
      </c>
      <c r="Q124" s="24" t="str">
        <v>视频号</v>
      </c>
      <c r="R124" s="24" t="str">
        <v>有效</v>
      </c>
      <c r="S124" s="25">
        <v>45828.85028935185</v>
      </c>
      <c r="T124" s="24" t="str">
        <v>无</v>
      </c>
      <c r="U124" s="24">
        <v>13422036956</v>
      </c>
      <c r="V124" s="24" t="str">
        <v>生财老师（分销渠道）</v>
      </c>
    </row>
    <row r="125">
      <c r="A125" s="26">
        <f>U125</f>
      </c>
      <c r="B125" s="24">
        <v>124</v>
      </c>
      <c r="C125" s="24" t="str">
        <v>2025062020231086570</v>
      </c>
      <c r="D125" s="24" t="str">
        <v>3728949108986228736</v>
      </c>
      <c r="E125" s="24" t="str">
        <v>生财有术 3 天体验卡（实体书版）</v>
      </c>
      <c r="F125" s="24"/>
      <c r="G125" s="24" t="str">
        <v>纪钟（转化）</v>
      </c>
      <c r="H125" s="24" t="str">
        <v>用户21918617</v>
      </c>
      <c r="I125" s="24" t="str">
        <v>浙江省杭州市上城区笕桥街道环站东路824号</v>
      </c>
      <c r="J125" s="24" t="str">
        <v>杨军军</v>
      </c>
      <c r="K125" s="24">
        <v>17739063161</v>
      </c>
      <c r="L125" s="24"/>
      <c r="M125" s="24"/>
      <c r="N125" s="24"/>
      <c r="O125" s="24"/>
      <c r="P125" s="24">
        <v>19.9</v>
      </c>
      <c r="Q125" s="24" t="str">
        <v>视频号</v>
      </c>
      <c r="R125" s="24" t="str">
        <v>有效</v>
      </c>
      <c r="S125" s="25">
        <v>45828.8494212963</v>
      </c>
      <c r="T125" s="24" t="str">
        <v>无</v>
      </c>
      <c r="U125" s="24">
        <v>17739063161</v>
      </c>
      <c r="V125" s="24" t="str">
        <v>生财老师（分销渠道）</v>
      </c>
    </row>
    <row r="126">
      <c r="A126" s="26">
        <f>U126</f>
      </c>
      <c r="B126" s="24">
        <v>125</v>
      </c>
      <c r="C126" s="24" t="str">
        <v>2025062020230560263</v>
      </c>
      <c r="D126" s="24" t="str">
        <v>3728949108353150976</v>
      </c>
      <c r="E126" s="24" t="str">
        <v>生财有术 3 天体验卡（实体书版）</v>
      </c>
      <c r="F126" s="24"/>
      <c r="G126" s="24" t="str">
        <v>纪钟（转化）</v>
      </c>
      <c r="H126" s="24" t="str">
        <v>用户57570376</v>
      </c>
      <c r="I126" s="24" t="str">
        <v>广东省惠州市惠城区江北街道江北嘉和盛世花园(文明二路东50米)一期3栋303</v>
      </c>
      <c r="J126" s="24" t="str">
        <v>高小姐</v>
      </c>
      <c r="K126" s="24">
        <v>15119129286</v>
      </c>
      <c r="L126" s="24"/>
      <c r="M126" s="24"/>
      <c r="N126" s="24"/>
      <c r="O126" s="24"/>
      <c r="P126" s="24">
        <v>19.9</v>
      </c>
      <c r="Q126" s="24" t="str">
        <v>视频号</v>
      </c>
      <c r="R126" s="24" t="str">
        <v>有效</v>
      </c>
      <c r="S126" s="25">
        <v>45828.84936342593</v>
      </c>
      <c r="T126" s="24" t="str">
        <v>无</v>
      </c>
      <c r="U126" s="24">
        <v>18145747978</v>
      </c>
      <c r="V126" s="24" t="str">
        <v>生财老师（分销渠道）</v>
      </c>
    </row>
    <row r="127">
      <c r="A127" s="26">
        <f>U127</f>
      </c>
      <c r="B127" s="24">
        <v>126</v>
      </c>
      <c r="C127" s="24" t="str">
        <v>2025062020230073737</v>
      </c>
      <c r="D127" s="24" t="str">
        <v>3728949109392286464</v>
      </c>
      <c r="E127" s="24" t="str">
        <v>生财有术 3 天体验卡（实体书版）</v>
      </c>
      <c r="F127" s="24"/>
      <c r="G127" s="24" t="str">
        <v>纪钟（转化）</v>
      </c>
      <c r="H127" s="24" t="str">
        <v>用户21060775</v>
      </c>
      <c r="I127" s="24" t="str">
        <v>四川省达州市万源市古东关街道101社区对面邮政</v>
      </c>
      <c r="J127" s="24" t="str">
        <v>符风</v>
      </c>
      <c r="K127" s="24">
        <v>13551476038</v>
      </c>
      <c r="L127" s="24"/>
      <c r="M127" s="24"/>
      <c r="N127" s="24"/>
      <c r="O127" s="24"/>
      <c r="P127" s="24">
        <v>19.9</v>
      </c>
      <c r="Q127" s="24" t="str">
        <v>视频号</v>
      </c>
      <c r="R127" s="24" t="str">
        <v>有效</v>
      </c>
      <c r="S127" s="25">
        <v>45828.84930555556</v>
      </c>
      <c r="T127" s="24" t="str">
        <v>无</v>
      </c>
      <c r="U127" s="24">
        <v>13551476038</v>
      </c>
      <c r="V127" s="24" t="str">
        <v>生财老师（分销渠道）</v>
      </c>
    </row>
    <row r="128">
      <c r="A128" s="26">
        <f>U128</f>
      </c>
      <c r="B128" s="24">
        <v>127</v>
      </c>
      <c r="C128" s="24" t="str">
        <v>2025062020225583384</v>
      </c>
      <c r="D128" s="24" t="str">
        <v>3728949107140736768</v>
      </c>
      <c r="E128" s="24" t="str">
        <v>生财有术 3 天体验卡（实体书版）</v>
      </c>
      <c r="F128" s="24"/>
      <c r="G128" s="24" t="str">
        <v>纪钟（转化）</v>
      </c>
      <c r="H128" s="24" t="str">
        <v>用户96398268</v>
      </c>
      <c r="I128" s="24" t="str">
        <v>湖北省荆州市监利市周老嘴镇周老街道望亭路中夏路与德昌路交叉口正北方</v>
      </c>
      <c r="J128" s="24" t="str">
        <v>彭正</v>
      </c>
      <c r="K128" s="24">
        <v>15572118353</v>
      </c>
      <c r="L128" s="24"/>
      <c r="M128" s="24"/>
      <c r="N128" s="24"/>
      <c r="O128" s="24"/>
      <c r="P128" s="24">
        <v>19.9</v>
      </c>
      <c r="Q128" s="24" t="str">
        <v>视频号</v>
      </c>
      <c r="R128" s="24" t="str">
        <v>有效</v>
      </c>
      <c r="S128" s="25">
        <v>45828.84924768518</v>
      </c>
      <c r="T128" s="24" t="str">
        <v>无</v>
      </c>
      <c r="U128" s="24">
        <v>15572118353</v>
      </c>
      <c r="V128" s="24" t="str">
        <v>生财老师（分销渠道）</v>
      </c>
    </row>
    <row r="129">
      <c r="A129" s="26">
        <f>U129</f>
      </c>
      <c r="B129" s="24">
        <v>128</v>
      </c>
      <c r="C129" s="24" t="str">
        <v>2025062020224016629</v>
      </c>
      <c r="D129" s="24" t="str">
        <v>3728949102574448896</v>
      </c>
      <c r="E129" s="24" t="str">
        <v>生财有术 3 天体验卡（实体书版）</v>
      </c>
      <c r="F129" s="24"/>
      <c r="G129" s="24" t="str">
        <v>纪钟（转化）</v>
      </c>
      <c r="H129" s="24" t="str">
        <v>用户64561438</v>
      </c>
      <c r="I129" s="24" t="str">
        <v>江西省南昌市青山湖区艾溪湖管理处艾湖小区(高新五路东200米)106栋2单元603</v>
      </c>
      <c r="J129" s="24" t="str">
        <v>曾葵</v>
      </c>
      <c r="K129" s="24">
        <v>18870206770</v>
      </c>
      <c r="L129" s="24"/>
      <c r="M129" s="24"/>
      <c r="N129" s="24"/>
      <c r="O129" s="24"/>
      <c r="P129" s="24">
        <v>19.9</v>
      </c>
      <c r="Q129" s="24" t="str">
        <v>视频号</v>
      </c>
      <c r="R129" s="24" t="str">
        <v>有效</v>
      </c>
      <c r="S129" s="25">
        <v>45828.849074074074</v>
      </c>
      <c r="T129" s="24" t="str">
        <v>无</v>
      </c>
      <c r="U129" s="24">
        <v>18870206770</v>
      </c>
      <c r="V129" s="24" t="str">
        <v>生财老师（分销渠道）</v>
      </c>
    </row>
    <row r="130">
      <c r="A130" s="26">
        <f>U130</f>
      </c>
      <c r="B130" s="24">
        <v>129</v>
      </c>
      <c r="C130" s="24" t="str">
        <v>2025062020223568160</v>
      </c>
      <c r="D130" s="24" t="str">
        <v>3728949095700763648</v>
      </c>
      <c r="E130" s="24" t="str">
        <v>生财有术 3 天体验卡（实体书版）</v>
      </c>
      <c r="F130" s="24"/>
      <c r="G130" s="24" t="str">
        <v>纪钟（转化）</v>
      </c>
      <c r="H130" s="24" t="str">
        <v>肖芳芳</v>
      </c>
      <c r="I130" s="24" t="str">
        <v>湖北省武汉市洪山区洪山区南湖花园城招商·雍华府6栋2单元</v>
      </c>
      <c r="J130" s="24" t="str">
        <v>肖芳芳</v>
      </c>
      <c r="K130" s="24">
        <v>13545252210</v>
      </c>
      <c r="L130" s="24"/>
      <c r="M130" s="24"/>
      <c r="N130" s="24"/>
      <c r="O130" s="24"/>
      <c r="P130" s="24">
        <v>19.9</v>
      </c>
      <c r="Q130" s="24" t="str">
        <v>视频号</v>
      </c>
      <c r="R130" s="24" t="str">
        <v>有效</v>
      </c>
      <c r="S130" s="25">
        <v>45828.849016203705</v>
      </c>
      <c r="T130" s="24" t="str">
        <v>无</v>
      </c>
      <c r="U130" s="24">
        <v>13545252210</v>
      </c>
      <c r="V130" s="24" t="str">
        <v>生财老师（分销渠道）</v>
      </c>
    </row>
    <row r="131">
      <c r="A131" s="26">
        <f>U131</f>
      </c>
      <c r="B131" s="24">
        <v>130</v>
      </c>
      <c r="C131" s="24" t="str">
        <v>2025062020223056006</v>
      </c>
      <c r="D131" s="24" t="str">
        <v>3728949100390003456</v>
      </c>
      <c r="E131" s="24" t="str">
        <v>生财有术 3 天体验卡（实体书版）</v>
      </c>
      <c r="F131" s="24"/>
      <c r="G131" s="24" t="str">
        <v>纪钟（转化）</v>
      </c>
      <c r="H131" s="24" t="str">
        <v>ℒℴѵℯএ⁵²º᭄এ꧁林꧂</v>
      </c>
      <c r="I131" s="24" t="str">
        <v>广东省珠海市金湾区平沙镇大虎八队63号聚缘酒行对面</v>
      </c>
      <c r="J131" s="24" t="str">
        <v>林剑</v>
      </c>
      <c r="K131" s="24">
        <v>15875319898</v>
      </c>
      <c r="L131" s="24"/>
      <c r="M131" s="24"/>
      <c r="N131" s="24"/>
      <c r="O131" s="24"/>
      <c r="P131" s="24">
        <v>19.9</v>
      </c>
      <c r="Q131" s="24" t="str">
        <v>视频号</v>
      </c>
      <c r="R131" s="24" t="str">
        <v>有效</v>
      </c>
      <c r="S131" s="25">
        <v>45828.848958333336</v>
      </c>
      <c r="T131" s="24" t="str">
        <v>无</v>
      </c>
      <c r="U131" s="24">
        <v>15875319898</v>
      </c>
      <c r="V131" s="24" t="str">
        <v>生财老师（分销渠道）</v>
      </c>
    </row>
    <row r="132">
      <c r="A132" s="26">
        <f>U132</f>
      </c>
      <c r="B132" s="24">
        <v>131</v>
      </c>
      <c r="C132" s="24" t="str">
        <v>2025062020222024220</v>
      </c>
      <c r="D132" s="24" t="str">
        <v>3728949098113803776</v>
      </c>
      <c r="E132" s="24" t="str">
        <v>生财有术 3 天体验卡（实体书版）</v>
      </c>
      <c r="F132" s="24"/>
      <c r="G132" s="24" t="str">
        <v>纪钟（转化）</v>
      </c>
      <c r="H132" s="24" t="str">
        <v>用户58805764</v>
      </c>
      <c r="I132" s="24" t="str">
        <v>上海市上海市松江区方松街道新松江路650号门诊</v>
      </c>
      <c r="J132" s="24" t="str">
        <v>张锐</v>
      </c>
      <c r="K132" s="24">
        <v>13917346236</v>
      </c>
      <c r="L132" s="24"/>
      <c r="M132" s="24"/>
      <c r="N132" s="24"/>
      <c r="O132" s="24"/>
      <c r="P132" s="24">
        <v>19.9</v>
      </c>
      <c r="Q132" s="24" t="str">
        <v>视频号</v>
      </c>
      <c r="R132" s="24" t="str">
        <v>有效</v>
      </c>
      <c r="S132" s="25">
        <v>45828.84884259259</v>
      </c>
      <c r="T132" s="24" t="str">
        <v>无</v>
      </c>
      <c r="U132" s="24">
        <v>13917346236</v>
      </c>
      <c r="V132" s="24" t="str">
        <v>生财老师（分销渠道）</v>
      </c>
    </row>
    <row r="133">
      <c r="A133" s="26">
        <f>U133</f>
      </c>
      <c r="B133" s="24">
        <v>132</v>
      </c>
      <c r="C133" s="24" t="str">
        <v>2025062020221586985</v>
      </c>
      <c r="D133" s="24" t="str">
        <v>3728949097677599744</v>
      </c>
      <c r="E133" s="24" t="str">
        <v>生财有术 3 天体验卡（实体书版）</v>
      </c>
      <c r="F133" s="24"/>
      <c r="G133" s="24" t="str">
        <v>纪钟（转化）</v>
      </c>
      <c r="H133" s="24" t="str">
        <v>用户99761135</v>
      </c>
      <c r="I133" s="24" t="str">
        <v>江苏省淮安市涟水县高沟镇健康家园(高云路)</v>
      </c>
      <c r="J133" s="24" t="str">
        <v>吴纤</v>
      </c>
      <c r="K133" s="24">
        <v>18252573273</v>
      </c>
      <c r="L133" s="24"/>
      <c r="M133" s="24"/>
      <c r="N133" s="24"/>
      <c r="O133" s="24"/>
      <c r="P133" s="24">
        <v>19.9</v>
      </c>
      <c r="Q133" s="24" t="str">
        <v>视频号</v>
      </c>
      <c r="R133" s="24" t="str">
        <v>有效</v>
      </c>
      <c r="S133" s="25">
        <v>45828.84878472222</v>
      </c>
      <c r="T133" s="24" t="str">
        <v>无</v>
      </c>
      <c r="U133" s="24">
        <v>18252573273</v>
      </c>
      <c r="V133" s="24" t="str">
        <v>生财老师（分销渠道）</v>
      </c>
    </row>
    <row r="134">
      <c r="A134" s="26">
        <f>U134</f>
      </c>
      <c r="B134" s="24">
        <v>133</v>
      </c>
      <c r="C134" s="24" t="str">
        <v>2025062020220023988</v>
      </c>
      <c r="D134" s="24" t="str">
        <v>3728949093353526272</v>
      </c>
      <c r="E134" s="24" t="str">
        <v>生财有术 3 天体验卡（实体书版）</v>
      </c>
      <c r="F134" s="24"/>
      <c r="G134" s="24" t="str">
        <v>纪钟（转化）</v>
      </c>
      <c r="H134" s="24" t="str">
        <v>用户02118589</v>
      </c>
      <c r="I134" s="24" t="str">
        <v>四川省成都市锦江区沙河街道天誉5区b栋，904</v>
      </c>
      <c r="J134" s="24" t="str">
        <v>CIARA</v>
      </c>
      <c r="K134" s="24">
        <v>18380323788</v>
      </c>
      <c r="L134" s="24"/>
      <c r="M134" s="24"/>
      <c r="N134" s="24"/>
      <c r="O134" s="24"/>
      <c r="P134" s="24">
        <v>19.9</v>
      </c>
      <c r="Q134" s="24" t="str">
        <v>视频号</v>
      </c>
      <c r="R134" s="24" t="str">
        <v>有效</v>
      </c>
      <c r="S134" s="25">
        <v>45828.84861111111</v>
      </c>
      <c r="T134" s="24" t="str">
        <v>无</v>
      </c>
      <c r="U134" s="24">
        <v>15201088415</v>
      </c>
      <c r="V134" s="24" t="str">
        <v>生财老师（分销渠道）</v>
      </c>
    </row>
    <row r="135">
      <c r="A135" s="26">
        <f>U135</f>
      </c>
      <c r="B135" s="24">
        <v>134</v>
      </c>
      <c r="C135" s="24" t="str">
        <v>2025062020215501475</v>
      </c>
      <c r="D135" s="24" t="str">
        <v>3728949092535640832</v>
      </c>
      <c r="E135" s="24" t="str">
        <v>生财有术 3 天体验卡（实体书版）</v>
      </c>
      <c r="F135" s="24"/>
      <c r="G135" s="24" t="str">
        <v>纪钟（转化）</v>
      </c>
      <c r="H135" s="24" t="str">
        <v>用户24564550</v>
      </c>
      <c r="I135" s="24" t="str">
        <v>广东省深圳市龙岗区吉华街道上水径一巷12号</v>
      </c>
      <c r="J135" s="24" t="str">
        <v>陈文彩</v>
      </c>
      <c r="K135" s="24">
        <v>15970009401</v>
      </c>
      <c r="L135" s="24"/>
      <c r="M135" s="24"/>
      <c r="N135" s="24"/>
      <c r="O135" s="24"/>
      <c r="P135" s="24">
        <v>19.9</v>
      </c>
      <c r="Q135" s="24" t="str">
        <v>视频号</v>
      </c>
      <c r="R135" s="24" t="str">
        <v>有效</v>
      </c>
      <c r="S135" s="25">
        <v>45828.84855324074</v>
      </c>
      <c r="T135" s="24" t="str">
        <v>无</v>
      </c>
      <c r="U135" s="24">
        <v>15970009401</v>
      </c>
      <c r="V135" s="24" t="str">
        <v>生财老师（分销渠道）</v>
      </c>
    </row>
    <row r="136">
      <c r="A136" s="26">
        <f>U136</f>
      </c>
      <c r="B136" s="24">
        <v>135</v>
      </c>
      <c r="C136" s="24" t="str">
        <v>2025062020210516505</v>
      </c>
      <c r="D136" s="24" t="str">
        <v>3728949079605910784</v>
      </c>
      <c r="E136" s="24" t="str">
        <v>生财有术 3 天体验卡（实体书版）</v>
      </c>
      <c r="F136" s="24"/>
      <c r="G136" s="24" t="str">
        <v>纪钟（转化）</v>
      </c>
      <c r="H136" s="24" t="str">
        <v>用户46540263</v>
      </c>
      <c r="I136" s="24" t="str">
        <v>上海市上海市闵行区报春路558弄40号704</v>
      </c>
      <c r="J136" s="24" t="str">
        <v>王聪</v>
      </c>
      <c r="K136" s="24">
        <v>13651885411</v>
      </c>
      <c r="L136" s="24"/>
      <c r="M136" s="24"/>
      <c r="N136" s="24"/>
      <c r="O136" s="24"/>
      <c r="P136" s="24">
        <v>19.9</v>
      </c>
      <c r="Q136" s="24" t="str">
        <v>视频号</v>
      </c>
      <c r="R136" s="24" t="str">
        <v>有效</v>
      </c>
      <c r="S136" s="25">
        <v>45828.847974537035</v>
      </c>
      <c r="T136" s="24" t="str">
        <v>无</v>
      </c>
      <c r="U136" s="24">
        <v>13651885411</v>
      </c>
      <c r="V136" s="24" t="str">
        <v>生财老师（分销渠道）</v>
      </c>
    </row>
    <row r="137">
      <c r="A137" s="26">
        <f>U137</f>
      </c>
      <c r="B137" s="24">
        <v>136</v>
      </c>
      <c r="C137" s="24" t="str">
        <v>2025062020160050608</v>
      </c>
      <c r="D137" s="24" t="str">
        <v>3728948998992443392</v>
      </c>
      <c r="E137" s="24" t="str">
        <v>生财有术 3 天体验卡（实体书版）</v>
      </c>
      <c r="F137" s="24"/>
      <c r="G137" s="24" t="str">
        <v>纪钟（转化）</v>
      </c>
      <c r="H137" s="24" t="str">
        <v>用户00874819</v>
      </c>
      <c r="I137" s="24" t="str">
        <v>上海市上海市闵行区颛桥镇贵都路209弄今天花园51号401</v>
      </c>
      <c r="J137" s="24" t="str">
        <v>卢燕</v>
      </c>
      <c r="K137" s="24">
        <v>17721488178</v>
      </c>
      <c r="L137" s="24"/>
      <c r="M137" s="24"/>
      <c r="N137" s="24"/>
      <c r="O137" s="24"/>
      <c r="P137" s="24">
        <v>19.9</v>
      </c>
      <c r="Q137" s="24" t="str">
        <v>视频号</v>
      </c>
      <c r="R137" s="24" t="str">
        <v>有效</v>
      </c>
      <c r="S137" s="25">
        <v>45828.84444444445</v>
      </c>
      <c r="T137" s="24" t="str">
        <v>无</v>
      </c>
      <c r="U137" s="24">
        <v>17721488178</v>
      </c>
      <c r="V137" s="24" t="str">
        <v>生财老师（分销渠道）</v>
      </c>
    </row>
    <row r="138">
      <c r="A138" s="26">
        <f>U138</f>
      </c>
      <c r="B138" s="24">
        <v>137</v>
      </c>
      <c r="C138" s="24" t="str">
        <v>2025062020105082122</v>
      </c>
      <c r="D138" s="24" t="str">
        <v>3728948917671441152</v>
      </c>
      <c r="E138" s="24" t="str">
        <v>生财有术 3 天体验卡（实体书版）</v>
      </c>
      <c r="F138" s="24"/>
      <c r="G138" s="24" t="str">
        <v>纪钟（转化）</v>
      </c>
      <c r="H138" s="24" t="str">
        <v>LEO🍀</v>
      </c>
      <c r="I138" s="24" t="str">
        <v>广东省东莞市塘厦镇丽景路金海怡景花园17栋</v>
      </c>
      <c r="J138" s="24" t="str">
        <v>王先生</v>
      </c>
      <c r="K138" s="24">
        <v>18823860601</v>
      </c>
      <c r="L138" s="24"/>
      <c r="M138" s="24"/>
      <c r="N138" s="24"/>
      <c r="O138" s="24"/>
      <c r="P138" s="24">
        <v>19.9</v>
      </c>
      <c r="Q138" s="24" t="str">
        <v>视频号</v>
      </c>
      <c r="R138" s="24" t="str">
        <v>有效</v>
      </c>
      <c r="S138" s="25">
        <v>45828.84085648148</v>
      </c>
      <c r="T138" s="24" t="str">
        <v>无</v>
      </c>
      <c r="U138" s="24">
        <v>18823860601</v>
      </c>
      <c r="V138" s="24" t="str">
        <v>生财老师（分销渠道）</v>
      </c>
    </row>
    <row r="139">
      <c r="A139" s="26">
        <f>U139</f>
      </c>
      <c r="B139" s="24">
        <v>138</v>
      </c>
      <c r="C139" s="24" t="str">
        <v>2025062020054589943</v>
      </c>
      <c r="D139" s="24" t="str">
        <v>3728948819099793408</v>
      </c>
      <c r="E139" s="24" t="str">
        <v>生财有术 3 天体验卡（实体书版）</v>
      </c>
      <c r="F139" s="24"/>
      <c r="G139" s="24" t="str">
        <v>纪钟（转化）</v>
      </c>
      <c r="H139" s="24" t="str">
        <v>用户99906075</v>
      </c>
      <c r="I139" s="24" t="str">
        <v>浙江省台州市黄岩区江口街道上辇村区B79-4</v>
      </c>
      <c r="J139" s="24" t="str">
        <v>王书亦</v>
      </c>
      <c r="K139" s="24">
        <v>17718094846</v>
      </c>
      <c r="L139" s="24"/>
      <c r="M139" s="24"/>
      <c r="N139" s="24"/>
      <c r="O139" s="24"/>
      <c r="P139" s="24">
        <v>19.9</v>
      </c>
      <c r="Q139" s="24" t="str">
        <v>视频号</v>
      </c>
      <c r="R139" s="24" t="str">
        <v>失效</v>
      </c>
      <c r="S139" s="25">
        <v>45828.837326388886</v>
      </c>
      <c r="T139" s="24" t="str">
        <v>已退款</v>
      </c>
      <c r="U139" s="24">
        <v>17718094846</v>
      </c>
      <c r="V139" s="24" t="str">
        <v>生财老师（分销渠道）</v>
      </c>
    </row>
    <row r="140">
      <c r="A140" s="26">
        <f>U140</f>
      </c>
      <c r="B140" s="24">
        <v>139</v>
      </c>
      <c r="C140" s="24" t="str">
        <v>2025062020052047410</v>
      </c>
      <c r="D140" s="24" t="str">
        <v>3728948832409368064</v>
      </c>
      <c r="E140" s="24" t="str">
        <v>生财有术 3 天体验卡（实体书版）</v>
      </c>
      <c r="F140" s="24"/>
      <c r="G140" s="24" t="str">
        <v>纪钟（转化）</v>
      </c>
      <c r="H140" s="24" t="str">
        <v>用户53733884</v>
      </c>
      <c r="I140" s="24" t="str">
        <v>广东省广州市白云区白水塘南路2号怡兴新村</v>
      </c>
      <c r="J140" s="24" t="str">
        <v>周小姐</v>
      </c>
      <c r="K140" s="24">
        <v>13825169601</v>
      </c>
      <c r="L140" s="24"/>
      <c r="M140" s="24"/>
      <c r="N140" s="24"/>
      <c r="O140" s="24"/>
      <c r="P140" s="24">
        <v>19.9</v>
      </c>
      <c r="Q140" s="24" t="str">
        <v>视频号</v>
      </c>
      <c r="R140" s="24" t="str">
        <v>有效</v>
      </c>
      <c r="S140" s="25">
        <v>45828.83703703704</v>
      </c>
      <c r="T140" s="24" t="str">
        <v>无</v>
      </c>
      <c r="U140" s="24">
        <v>13825169601</v>
      </c>
      <c r="V140" s="24" t="str">
        <v>生财老师（分销渠道）</v>
      </c>
    </row>
    <row r="141">
      <c r="A141" s="26">
        <f>U141</f>
      </c>
      <c r="B141" s="24">
        <v>140</v>
      </c>
      <c r="C141" s="24" t="str">
        <v>2025062019585084588</v>
      </c>
      <c r="D141" s="24" t="str">
        <v>3728948726959053312</v>
      </c>
      <c r="E141" s="24" t="str">
        <v>生财有术 3 天体验卡（实体书版）</v>
      </c>
      <c r="F141" s="24"/>
      <c r="G141" s="24" t="str">
        <v>纪钟（转化）</v>
      </c>
      <c r="H141" s="24" t="str">
        <v>用户28379688</v>
      </c>
      <c r="I141" s="24" t="str">
        <v>广东省广州市天河区长兴街道岑村圣堂大街7号</v>
      </c>
      <c r="J141" s="24" t="str">
        <v>舒先生</v>
      </c>
      <c r="K141" s="24">
        <v>13798976160</v>
      </c>
      <c r="L141" s="24"/>
      <c r="M141" s="24"/>
      <c r="N141" s="24"/>
      <c r="O141" s="24"/>
      <c r="P141" s="24">
        <v>19.9</v>
      </c>
      <c r="Q141" s="24" t="str">
        <v>视频号</v>
      </c>
      <c r="R141" s="24" t="str">
        <v>有效</v>
      </c>
      <c r="S141" s="25">
        <v>45828.83252314815</v>
      </c>
      <c r="T141" s="24" t="str">
        <v>无</v>
      </c>
      <c r="U141" s="24">
        <v>13798976160</v>
      </c>
      <c r="V141" s="24" t="str">
        <v>生财老师（分销渠道）</v>
      </c>
    </row>
    <row r="142">
      <c r="A142" s="26">
        <f>U142</f>
      </c>
      <c r="B142" s="24">
        <v>141</v>
      </c>
      <c r="C142" s="24" t="str">
        <v>2025062019572519128</v>
      </c>
      <c r="D142" s="24" t="str">
        <v>3728948704472081152</v>
      </c>
      <c r="E142" s="24" t="str">
        <v>生财有术 3 天体验卡（实体书版）</v>
      </c>
      <c r="F142" s="24"/>
      <c r="G142" s="24" t="str">
        <v>纪钟（转化）</v>
      </c>
      <c r="H142" s="24" t="str">
        <v>用户42266360</v>
      </c>
      <c r="I142" s="24" t="str">
        <v>广东省惠州市惠阳区中兴北路与泰安路交叉口东北方向133米左右东岸丽都</v>
      </c>
      <c r="J142" s="24" t="str">
        <v>小陈</v>
      </c>
      <c r="K142" s="24">
        <v>13242272863</v>
      </c>
      <c r="L142" s="24"/>
      <c r="M142" s="24"/>
      <c r="N142" s="24"/>
      <c r="O142" s="24"/>
      <c r="P142" s="24">
        <v>19.9</v>
      </c>
      <c r="Q142" s="24" t="str">
        <v>视频号</v>
      </c>
      <c r="R142" s="24" t="str">
        <v>有效</v>
      </c>
      <c r="S142" s="25">
        <v>45828.83153935185</v>
      </c>
      <c r="T142" s="24" t="str">
        <v>无</v>
      </c>
      <c r="U142" s="24">
        <v>13242272863</v>
      </c>
      <c r="V142" s="24" t="str">
        <v>生财老师（分销渠道）</v>
      </c>
    </row>
    <row r="143">
      <c r="A143" s="26">
        <f>U143</f>
      </c>
      <c r="B143" s="24">
        <v>142</v>
      </c>
      <c r="C143" s="24" t="str">
        <v>2025062019565585912</v>
      </c>
      <c r="D143" s="24" t="str">
        <v>3728948698293351936</v>
      </c>
      <c r="E143" s="24" t="str">
        <v>生财有术 3 天体验卡（实体书版）</v>
      </c>
      <c r="F143" s="24"/>
      <c r="G143" s="24" t="str">
        <v>纪钟（转化）</v>
      </c>
      <c r="H143" s="24" t="str">
        <v>用户30618134</v>
      </c>
      <c r="I143" s="24" t="str">
        <v>重庆市重庆市南岸区南坪镇雅居乐花园二期</v>
      </c>
      <c r="J143" s="24" t="str">
        <v>珊珊</v>
      </c>
      <c r="K143" s="24">
        <v>18375929776</v>
      </c>
      <c r="L143" s="24"/>
      <c r="M143" s="24"/>
      <c r="N143" s="24"/>
      <c r="O143" s="24"/>
      <c r="P143" s="24">
        <v>19.9</v>
      </c>
      <c r="Q143" s="24" t="str">
        <v>视频号</v>
      </c>
      <c r="R143" s="24" t="str">
        <v>有效</v>
      </c>
      <c r="S143" s="25">
        <v>45828.831192129626</v>
      </c>
      <c r="T143" s="24" t="str">
        <v>无</v>
      </c>
      <c r="U143" s="24">
        <v>18375929776</v>
      </c>
      <c r="V143" s="24" t="str">
        <v>生财老师（分销渠道）</v>
      </c>
    </row>
    <row r="144">
      <c r="A144" s="26">
        <f>U144</f>
      </c>
      <c r="B144" s="24">
        <v>143</v>
      </c>
      <c r="C144" s="24" t="str">
        <v>2025062019541029823</v>
      </c>
      <c r="D144" s="24" t="str">
        <v>3728948654017485824</v>
      </c>
      <c r="E144" s="24" t="str">
        <v>生财有术 3 天体验卡（实体书版）</v>
      </c>
      <c r="F144" s="24"/>
      <c r="G144" s="24" t="str">
        <v>纪钟（转化）</v>
      </c>
      <c r="H144" s="24" t="str">
        <v>用户58786299</v>
      </c>
      <c r="I144" s="24" t="str">
        <v>广东省珠海市香洲区南屏镇十二村正街二巷二十五号（玩嘢刺青店）</v>
      </c>
      <c r="J144" s="24" t="str">
        <v>陈治铭</v>
      </c>
      <c r="K144" s="24">
        <v>13392978555</v>
      </c>
      <c r="L144" s="24"/>
      <c r="M144" s="24"/>
      <c r="N144" s="24"/>
      <c r="O144" s="24"/>
      <c r="P144" s="24">
        <v>19.9</v>
      </c>
      <c r="Q144" s="24" t="str">
        <v>视频号</v>
      </c>
      <c r="R144" s="24" t="str">
        <v>有效</v>
      </c>
      <c r="S144" s="25">
        <v>45828.82928240741</v>
      </c>
      <c r="T144" s="24" t="str">
        <v>无</v>
      </c>
      <c r="U144" s="24">
        <v>13824149404</v>
      </c>
      <c r="V144" s="24" t="str">
        <v>生财老师（分销渠道）</v>
      </c>
    </row>
    <row r="145">
      <c r="A145" s="26">
        <f>U145</f>
      </c>
      <c r="B145" s="24">
        <v>144</v>
      </c>
      <c r="C145" s="24" t="str">
        <v>2025062019534089350</v>
      </c>
      <c r="D145" s="24" t="str">
        <v>3728948643405635072</v>
      </c>
      <c r="E145" s="24" t="str">
        <v>生财有术 3 天体验卡（实体书版）</v>
      </c>
      <c r="F145" s="24"/>
      <c r="G145" s="24" t="str">
        <v>纪钟（转化）</v>
      </c>
      <c r="H145" s="24" t="str">
        <v>用户52182539</v>
      </c>
      <c r="I145" s="24" t="str">
        <v>浙江省台州市椒江区洪家街道上洋桥路178号</v>
      </c>
      <c r="J145" s="24" t="str">
        <v>王鲜生</v>
      </c>
      <c r="K145" s="24">
        <v>15757195727</v>
      </c>
      <c r="L145" s="24"/>
      <c r="M145" s="24"/>
      <c r="N145" s="24"/>
      <c r="O145" s="24"/>
      <c r="P145" s="24">
        <v>19.9</v>
      </c>
      <c r="Q145" s="24" t="str">
        <v>视频号</v>
      </c>
      <c r="R145" s="24" t="str">
        <v>有效</v>
      </c>
      <c r="S145" s="25">
        <v>45828.828935185185</v>
      </c>
      <c r="T145" s="24" t="str">
        <v>无</v>
      </c>
      <c r="U145" s="24">
        <v>15757195727</v>
      </c>
      <c r="V145" s="24" t="str">
        <v>生财老师（分销渠道）</v>
      </c>
    </row>
    <row r="146">
      <c r="A146" s="26">
        <f>U146</f>
      </c>
      <c r="B146" s="24">
        <v>145</v>
      </c>
      <c r="C146" s="24" t="str">
        <v>2025062019500077828</v>
      </c>
      <c r="D146" s="24" t="str">
        <v>3728948589330839296</v>
      </c>
      <c r="E146" s="24" t="str">
        <v>生财有术 3 天体验卡（实体书版）</v>
      </c>
      <c r="F146" s="24"/>
      <c r="G146" s="24" t="str">
        <v>纪钟（转化）</v>
      </c>
      <c r="H146" s="24" t="str">
        <v>用户46548610</v>
      </c>
      <c r="I146" s="24" t="str">
        <v>湖北省孝感市汉川市新河镇达利园食品厂斜对面达利园平价超市</v>
      </c>
      <c r="J146" s="24" t="str">
        <v>大幼</v>
      </c>
      <c r="K146" s="24">
        <v>15926380871</v>
      </c>
      <c r="L146" s="24"/>
      <c r="M146" s="24"/>
      <c r="N146" s="24"/>
      <c r="O146" s="24"/>
      <c r="P146" s="24">
        <v>19.9</v>
      </c>
      <c r="Q146" s="24" t="str">
        <v>视频号</v>
      </c>
      <c r="R146" s="24" t="str">
        <v>有效</v>
      </c>
      <c r="S146" s="25">
        <v>45828.82638888889</v>
      </c>
      <c r="T146" s="24" t="str">
        <v>无</v>
      </c>
      <c r="U146" s="24">
        <v>15926380871</v>
      </c>
      <c r="V146" s="24" t="str">
        <v>生财老师（分销渠道）</v>
      </c>
    </row>
    <row r="147">
      <c r="A147" s="26">
        <f>U147</f>
      </c>
      <c r="B147" s="24">
        <v>146</v>
      </c>
      <c r="C147" s="24" t="str">
        <v>2025062019492656882</v>
      </c>
      <c r="D147" s="24" t="str">
        <v>3728948578495896832</v>
      </c>
      <c r="E147" s="24" t="str">
        <v>生财有术 3 天体验卡（实体书版）</v>
      </c>
      <c r="F147" s="24"/>
      <c r="G147" s="24" t="str">
        <v>纪钟（转化）</v>
      </c>
      <c r="H147" s="24" t="str">
        <v>未来而来</v>
      </c>
      <c r="I147" s="24" t="str">
        <v>广东省深圳市南山区桃源街道南山智园D3栋2203</v>
      </c>
      <c r="J147" s="24" t="str">
        <v>王先生</v>
      </c>
      <c r="K147" s="24">
        <v>18923468687</v>
      </c>
      <c r="L147" s="24"/>
      <c r="M147" s="24"/>
      <c r="N147" s="24"/>
      <c r="O147" s="24"/>
      <c r="P147" s="24">
        <v>19.9</v>
      </c>
      <c r="Q147" s="24" t="str">
        <v>视频号</v>
      </c>
      <c r="R147" s="24" t="str">
        <v>有效</v>
      </c>
      <c r="S147" s="25">
        <v>45828.82599537037</v>
      </c>
      <c r="T147" s="24" t="str">
        <v>无</v>
      </c>
      <c r="U147" s="24">
        <v>18923468687</v>
      </c>
      <c r="V147" s="24" t="str">
        <v>生财老师（分销渠道）</v>
      </c>
    </row>
    <row r="148">
      <c r="A148" s="26">
        <f>U148</f>
      </c>
      <c r="B148" s="24">
        <v>147</v>
      </c>
      <c r="C148" s="24" t="str">
        <v>2025062019490643422</v>
      </c>
      <c r="D148" s="24" t="str">
        <v>3728948575792403456</v>
      </c>
      <c r="E148" s="24" t="str">
        <v>生财有术 3 天体验卡（实体书版）</v>
      </c>
      <c r="F148" s="24"/>
      <c r="G148" s="24" t="str">
        <v>纪钟（转化）</v>
      </c>
      <c r="H148" s="24" t="str">
        <v>用户68156228</v>
      </c>
      <c r="I148" s="24" t="str">
        <v>陕西省安康市汉滨区江北街道进站西路西铁安康大学生公寓</v>
      </c>
      <c r="J148" s="24" t="str">
        <v>陈逸飞</v>
      </c>
      <c r="K148" s="24">
        <v>18791874483</v>
      </c>
      <c r="L148" s="24"/>
      <c r="M148" s="24"/>
      <c r="N148" s="24"/>
      <c r="O148" s="24"/>
      <c r="P148" s="24">
        <v>19.9</v>
      </c>
      <c r="Q148" s="24" t="str">
        <v>视频号</v>
      </c>
      <c r="R148" s="24" t="str">
        <v>有效</v>
      </c>
      <c r="S148" s="25">
        <v>45828.82575231481</v>
      </c>
      <c r="T148" s="24" t="str">
        <v>无</v>
      </c>
      <c r="U148" s="24">
        <v>18791874483</v>
      </c>
      <c r="V148" s="24" t="str">
        <v>生财老师（分销渠道）</v>
      </c>
    </row>
    <row r="149">
      <c r="A149" s="26">
        <f>U149</f>
      </c>
      <c r="B149" s="24">
        <v>148</v>
      </c>
      <c r="C149" s="24" t="str">
        <v>2025062019483556255</v>
      </c>
      <c r="D149" s="24" t="str">
        <v>3728948569106165760</v>
      </c>
      <c r="E149" s="24" t="str">
        <v>生财有术 3 天体验卡（实体书版）</v>
      </c>
      <c r="F149" s="24"/>
      <c r="G149" s="24" t="str">
        <v>纪钟（转化）</v>
      </c>
      <c r="H149" s="24" t="str">
        <v>用户18624047</v>
      </c>
      <c r="I149" s="24" t="str">
        <v>广东省深圳市宝安区西乡街道盐田新二村251A</v>
      </c>
      <c r="J149" s="24" t="str">
        <v>翁肥肥</v>
      </c>
      <c r="K149" s="24">
        <v>13691652145</v>
      </c>
      <c r="L149" s="24"/>
      <c r="M149" s="24"/>
      <c r="N149" s="24"/>
      <c r="O149" s="24"/>
      <c r="P149" s="24">
        <v>19.9</v>
      </c>
      <c r="Q149" s="24" t="str">
        <v>视频号</v>
      </c>
      <c r="R149" s="24" t="str">
        <v>有效</v>
      </c>
      <c r="S149" s="25">
        <v>45828.82540509259</v>
      </c>
      <c r="T149" s="24" t="str">
        <v>无</v>
      </c>
      <c r="U149" s="24">
        <v>13691652145</v>
      </c>
      <c r="V149" s="24" t="str">
        <v>生财老师（分销渠道）</v>
      </c>
    </row>
    <row r="150">
      <c r="A150" s="26">
        <f>U150</f>
      </c>
      <c r="B150" s="24">
        <v>149</v>
      </c>
      <c r="C150" s="24" t="str">
        <v>2025062019453047635</v>
      </c>
      <c r="D150" s="24" t="str">
        <v>3728948511472498176</v>
      </c>
      <c r="E150" s="24" t="str">
        <v>生财有术 3 天体验卡（实体书版）</v>
      </c>
      <c r="F150" s="24"/>
      <c r="G150" s="24" t="str">
        <v>纪钟（转化）</v>
      </c>
      <c r="H150" s="24" t="str">
        <v>谷谷</v>
      </c>
      <c r="I150" s="24" t="str">
        <v>上海市上海市闵行区莘庄镇金银霄大厦B座6269号8层802</v>
      </c>
      <c r="J150" s="24" t="str">
        <v>加多宝</v>
      </c>
      <c r="K150" s="24">
        <v>18534950436</v>
      </c>
      <c r="L150" s="24"/>
      <c r="M150" s="24"/>
      <c r="N150" s="24"/>
      <c r="O150" s="24"/>
      <c r="P150" s="24">
        <v>19.9</v>
      </c>
      <c r="Q150" s="24" t="str">
        <v>视频号</v>
      </c>
      <c r="R150" s="24" t="str">
        <v>有效</v>
      </c>
      <c r="S150" s="25">
        <v>45828.82326388889</v>
      </c>
      <c r="T150" s="24" t="str">
        <v>无</v>
      </c>
      <c r="U150" s="24">
        <v>18534950436</v>
      </c>
      <c r="V150" s="24" t="str">
        <v>生财老师（分销渠道）</v>
      </c>
    </row>
    <row r="151">
      <c r="A151" s="26">
        <f>U151</f>
      </c>
      <c r="B151" s="24">
        <v>150</v>
      </c>
      <c r="C151" s="24" t="str">
        <v>2025062019444094761</v>
      </c>
      <c r="D151" s="24" t="str">
        <v>3728948505286679552</v>
      </c>
      <c r="E151" s="24" t="str">
        <v>生财有术 3 天体验卡（实体书版）</v>
      </c>
      <c r="F151" s="24"/>
      <c r="G151" s="24" t="str">
        <v>纪钟（转化）</v>
      </c>
      <c r="H151" s="24" t="str">
        <v>嘎桑次仁</v>
      </c>
      <c r="I151" s="24" t="str">
        <v>西藏自治区拉萨市城关区夺底街道夺底北路米拉汽修厂</v>
      </c>
      <c r="J151" s="24" t="str">
        <v>嘎桑次仁</v>
      </c>
      <c r="K151" s="24">
        <v>17784552270</v>
      </c>
      <c r="L151" s="24"/>
      <c r="M151" s="24"/>
      <c r="N151" s="24"/>
      <c r="O151" s="24"/>
      <c r="P151" s="24">
        <v>19.9</v>
      </c>
      <c r="Q151" s="24" t="str">
        <v>视频号</v>
      </c>
      <c r="R151" s="24" t="str">
        <v>有效</v>
      </c>
      <c r="S151" s="25">
        <v>45828.82268518519</v>
      </c>
      <c r="T151" s="24" t="str">
        <v>无</v>
      </c>
      <c r="U151" s="24">
        <v>17784552270</v>
      </c>
      <c r="V151" s="24" t="str">
        <v>生财老师（分销渠道）</v>
      </c>
    </row>
    <row r="152">
      <c r="A152" s="26">
        <f>U152</f>
      </c>
      <c r="B152" s="24">
        <v>151</v>
      </c>
      <c r="C152" s="24" t="str">
        <v>2025062019435095421</v>
      </c>
      <c r="D152" s="24" t="str">
        <v>3728948492399943424</v>
      </c>
      <c r="E152" s="24" t="str">
        <v>生财有术 3 天体验卡（实体书版）</v>
      </c>
      <c r="F152" s="24"/>
      <c r="G152" s="24" t="str">
        <v>纪钟（转化）</v>
      </c>
      <c r="H152" s="24" t="str">
        <v>用户83044243</v>
      </c>
      <c r="I152" s="24" t="str">
        <v>福建省莆田市荔城区西天尾镇保利中央公园(霞兰路北100米)</v>
      </c>
      <c r="J152" s="24" t="str">
        <v>严先生</v>
      </c>
      <c r="K152" s="24">
        <v>15005081810</v>
      </c>
      <c r="L152" s="24"/>
      <c r="M152" s="24"/>
      <c r="N152" s="24"/>
      <c r="O152" s="24"/>
      <c r="P152" s="24">
        <v>19.9</v>
      </c>
      <c r="Q152" s="24" t="str">
        <v>视频号</v>
      </c>
      <c r="R152" s="24" t="str">
        <v>有效</v>
      </c>
      <c r="S152" s="25">
        <v>45828.82210648148</v>
      </c>
      <c r="T152" s="24" t="str">
        <v>无</v>
      </c>
      <c r="U152" s="24">
        <v>15005081810</v>
      </c>
      <c r="V152" s="24" t="str">
        <v>生财老师（分销渠道）</v>
      </c>
    </row>
    <row r="153">
      <c r="A153" s="26">
        <f>U153</f>
      </c>
      <c r="B153" s="24">
        <v>152</v>
      </c>
      <c r="C153" s="24" t="str">
        <v>2025062019410068778</v>
      </c>
      <c r="D153" s="24" t="str">
        <v>3728948446094308352</v>
      </c>
      <c r="E153" s="24" t="str">
        <v>生财有术 3 天体验卡（实体书版）</v>
      </c>
      <c r="F153" s="24"/>
      <c r="G153" s="24" t="str">
        <v>纪钟（转化）</v>
      </c>
      <c r="H153" s="24" t="str">
        <v>用户48354967</v>
      </c>
      <c r="I153" s="24" t="str">
        <v>湖南省长沙市天心区芙蓉路南路4段977号和美星城47栋1806</v>
      </c>
      <c r="J153" s="24" t="str">
        <v>陶磊</v>
      </c>
      <c r="K153" s="24">
        <v>18670340880</v>
      </c>
      <c r="L153" s="24"/>
      <c r="M153" s="24"/>
      <c r="N153" s="24"/>
      <c r="O153" s="24"/>
      <c r="P153" s="24">
        <v>19.9</v>
      </c>
      <c r="Q153" s="24" t="str">
        <v>视频号</v>
      </c>
      <c r="R153" s="24" t="str">
        <v>有效</v>
      </c>
      <c r="S153" s="25">
        <v>45828.82013888889</v>
      </c>
      <c r="T153" s="24" t="str">
        <v>无</v>
      </c>
      <c r="U153" s="24">
        <v>17508404493</v>
      </c>
      <c r="V153" s="24" t="str">
        <v>生财老师（分销渠道）</v>
      </c>
    </row>
    <row r="154">
      <c r="A154" s="26">
        <f>U154</f>
      </c>
      <c r="B154" s="24">
        <v>153</v>
      </c>
      <c r="C154" s="24" t="str">
        <v>2025062019410031620</v>
      </c>
      <c r="D154" s="24" t="str">
        <v>3728948447545014016</v>
      </c>
      <c r="E154" s="24" t="str">
        <v>生财有术 3 天体验卡（实体书版）</v>
      </c>
      <c r="F154" s="24"/>
      <c r="G154" s="24" t="str">
        <v>纪钟（转化）</v>
      </c>
      <c r="H154" s="24" t="str">
        <v>黄攀 Cris</v>
      </c>
      <c r="I154" s="24" t="str">
        <v>重庆市重庆市渝北区康美街道互联网产业园12栋24楼重庆春之翼信息技术有限公司</v>
      </c>
      <c r="J154" s="24" t="str">
        <v>黄攀</v>
      </c>
      <c r="K154" s="24">
        <v>18918188216</v>
      </c>
      <c r="L154" s="24"/>
      <c r="M154" s="24"/>
      <c r="N154" s="24"/>
      <c r="O154" s="24"/>
      <c r="P154" s="24">
        <v>19.9</v>
      </c>
      <c r="Q154" s="24" t="str">
        <v>视频号</v>
      </c>
      <c r="R154" s="24" t="str">
        <v>有效</v>
      </c>
      <c r="S154" s="25">
        <v>45828.82013888889</v>
      </c>
      <c r="T154" s="24" t="str">
        <v>无</v>
      </c>
      <c r="U154" s="24">
        <v>18918188216</v>
      </c>
      <c r="V154" s="24" t="str">
        <v>生财老师（分销渠道）</v>
      </c>
    </row>
    <row r="155">
      <c r="A155" s="26">
        <f>U155</f>
      </c>
      <c r="B155" s="24">
        <v>154</v>
      </c>
      <c r="C155" s="24" t="str">
        <v>2025062019405039643</v>
      </c>
      <c r="D155" s="24" t="str">
        <v>3728948446234287872</v>
      </c>
      <c r="E155" s="24" t="str">
        <v>生财有术 3 天体验卡（实体书版）</v>
      </c>
      <c r="F155" s="24"/>
      <c r="G155" s="24" t="str">
        <v>纪钟（转化）</v>
      </c>
      <c r="H155" s="24" t="str">
        <v>用户94292182</v>
      </c>
      <c r="I155" s="24" t="str">
        <v>广东省深圳市光明区马田街道上石家北区40栋皓发烟酒商行（请派送到店）</v>
      </c>
      <c r="J155" s="24" t="str">
        <v>杨柳青</v>
      </c>
      <c r="K155" s="24">
        <v>13686897472</v>
      </c>
      <c r="L155" s="24"/>
      <c r="M155" s="24"/>
      <c r="N155" s="24"/>
      <c r="O155" s="24"/>
      <c r="P155" s="24">
        <v>19.9</v>
      </c>
      <c r="Q155" s="24" t="str">
        <v>视频号</v>
      </c>
      <c r="R155" s="24" t="str">
        <v>有效</v>
      </c>
      <c r="S155" s="25">
        <v>45828.820023148146</v>
      </c>
      <c r="T155" s="24" t="str">
        <v>无</v>
      </c>
      <c r="U155" s="24">
        <v>13686897472</v>
      </c>
      <c r="V155" s="24" t="str">
        <v>生财老师（分销渠道）</v>
      </c>
    </row>
    <row r="156">
      <c r="A156" s="26">
        <f>U156</f>
      </c>
      <c r="B156" s="24">
        <v>155</v>
      </c>
      <c r="C156" s="24" t="str">
        <v>2025062019353535875</v>
      </c>
      <c r="D156" s="24" t="str">
        <v>3728948311505647360</v>
      </c>
      <c r="E156" s="24" t="str">
        <v>生财有术 3 天体验卡（实体书版）</v>
      </c>
      <c r="F156" s="24"/>
      <c r="G156" s="24" t="str">
        <v>纪钟（转化）</v>
      </c>
      <c r="H156" s="24" t="str">
        <v>孤舟觅天涯</v>
      </c>
      <c r="I156" s="24" t="str">
        <v>陕西省雁塔区新界花园1栋901</v>
      </c>
      <c r="J156" s="24" t="str">
        <v>曹丽</v>
      </c>
      <c r="K156" s="24">
        <v>13227806125</v>
      </c>
      <c r="L156" s="24"/>
      <c r="M156" s="24"/>
      <c r="N156" s="24"/>
      <c r="O156" s="24"/>
      <c r="P156" s="24">
        <v>19.9</v>
      </c>
      <c r="Q156" s="24" t="str">
        <v>视频号</v>
      </c>
      <c r="R156" s="24" t="str">
        <v>有效</v>
      </c>
      <c r="S156" s="25">
        <v>45828.81637731481</v>
      </c>
      <c r="T156" s="24" t="str">
        <v>无</v>
      </c>
      <c r="U156" s="24">
        <v>13227806125</v>
      </c>
      <c r="V156" s="24" t="str">
        <v>生财老师（分销渠道）</v>
      </c>
    </row>
    <row r="157">
      <c r="A157" s="26">
        <f>U157</f>
      </c>
      <c r="B157" s="24">
        <v>156</v>
      </c>
      <c r="C157" s="24" t="str">
        <v>2025062019314508827</v>
      </c>
      <c r="D157" s="24" t="str">
        <v>3728948304029818112</v>
      </c>
      <c r="E157" s="24" t="str">
        <v>生财有术 3 天体验卡（实体书版）</v>
      </c>
      <c r="F157" s="24"/>
      <c r="G157" s="24" t="str">
        <v>纪钟（转化）</v>
      </c>
      <c r="H157" s="24" t="str">
        <v>学员77909485</v>
      </c>
      <c r="I157" s="24" t="str">
        <v>湖南省张家界市桑植县马合口白族乡麦地坪村</v>
      </c>
      <c r="J157" s="24" t="str">
        <v>钟培基</v>
      </c>
      <c r="K157" s="24">
        <v>17374492429</v>
      </c>
      <c r="L157" s="24"/>
      <c r="M157" s="24"/>
      <c r="N157" s="24"/>
      <c r="O157" s="24"/>
      <c r="P157" s="24">
        <v>19.9</v>
      </c>
      <c r="Q157" s="24" t="str">
        <v>视频号</v>
      </c>
      <c r="R157" s="24" t="str">
        <v>有效</v>
      </c>
      <c r="S157" s="25">
        <v>45828.81371527778</v>
      </c>
      <c r="T157" s="24" t="str">
        <v>无</v>
      </c>
      <c r="U157" s="24">
        <v>17374492429</v>
      </c>
      <c r="V157" s="24" t="str">
        <v>生财老师（分销渠道）</v>
      </c>
    </row>
    <row r="158">
      <c r="A158" s="26">
        <f>U158</f>
      </c>
      <c r="B158" s="24">
        <v>157</v>
      </c>
      <c r="C158" s="24" t="str">
        <v>2025062019292568393</v>
      </c>
      <c r="D158" s="24" t="str">
        <v>3728948124699735040</v>
      </c>
      <c r="E158" s="24" t="str">
        <v>生财有术 3 天体验卡（实体书版）</v>
      </c>
      <c r="F158" s="24"/>
      <c r="G158" s="24" t="str">
        <v>纪钟（转化）</v>
      </c>
      <c r="H158" s="24" t="str">
        <v>林瑜#营养免疫一健领英</v>
      </c>
      <c r="I158" s="24" t="str">
        <v>广东省肇庆市高要区南岸街道南岸镇湖西一路9号美汇园销售中心,18125282313</v>
      </c>
      <c r="J158" s="24" t="str">
        <v>林瑜</v>
      </c>
      <c r="K158" s="24">
        <v>18125282313</v>
      </c>
      <c r="L158" s="24"/>
      <c r="M158" s="24"/>
      <c r="N158" s="24"/>
      <c r="O158" s="24"/>
      <c r="P158" s="24">
        <v>19.9</v>
      </c>
      <c r="Q158" s="24" t="str">
        <v>视频号</v>
      </c>
      <c r="R158" s="24" t="str">
        <v>有效</v>
      </c>
      <c r="S158" s="25">
        <v>45828.81209490741</v>
      </c>
      <c r="T158" s="24" t="str">
        <v>无</v>
      </c>
      <c r="U158" s="24">
        <v>13534937672</v>
      </c>
      <c r="V158" s="24" t="str">
        <v>生财老师（分销渠道）</v>
      </c>
    </row>
    <row r="159">
      <c r="A159" s="26">
        <f>U159</f>
      </c>
      <c r="B159" s="24">
        <v>158</v>
      </c>
      <c r="C159" s="24" t="str">
        <v>2025062019291037876</v>
      </c>
      <c r="D159" s="24" t="str">
        <v>3728948261599196672</v>
      </c>
      <c r="E159" s="24" t="str">
        <v>生财有术 3 天体验卡（实体书版）</v>
      </c>
      <c r="F159" s="24"/>
      <c r="G159" s="24" t="str">
        <v>纪钟（转化）</v>
      </c>
      <c r="H159" s="24" t="str">
        <v>钱多多</v>
      </c>
      <c r="I159" s="24" t="str">
        <v>北京市北京市顺义区吉祥花园17号楼6单元802</v>
      </c>
      <c r="J159" s="24" t="str">
        <v>严飞</v>
      </c>
      <c r="K159" s="24">
        <v>18500847836</v>
      </c>
      <c r="L159" s="24"/>
      <c r="M159" s="24"/>
      <c r="N159" s="24"/>
      <c r="O159" s="24"/>
      <c r="P159" s="24">
        <v>19.9</v>
      </c>
      <c r="Q159" s="24" t="str">
        <v>视频号</v>
      </c>
      <c r="R159" s="24" t="str">
        <v>有效</v>
      </c>
      <c r="S159" s="25">
        <v>45828.8119212963</v>
      </c>
      <c r="T159" s="24" t="str">
        <v>无</v>
      </c>
      <c r="U159" s="24">
        <v>18500847836</v>
      </c>
      <c r="V159" s="24" t="str">
        <v>生财老师（分销渠道）</v>
      </c>
    </row>
    <row r="160">
      <c r="A160" s="26">
        <f>U160</f>
      </c>
      <c r="B160" s="24">
        <v>159</v>
      </c>
      <c r="C160" s="24" t="str">
        <v>2025062019282069125</v>
      </c>
      <c r="D160" s="24" t="str">
        <v>3728948248887829248</v>
      </c>
      <c r="E160" s="24" t="str">
        <v>生财有术 3 天体验卡（实体书版）</v>
      </c>
      <c r="F160" s="24"/>
      <c r="G160" s="24" t="str">
        <v>纪钟（转化）</v>
      </c>
      <c r="H160" s="24" t="str">
        <v>用户73461157</v>
      </c>
      <c r="I160" s="24" t="str">
        <v>重庆市重庆市大足区龙水镇金龙花苑k栋21-3</v>
      </c>
      <c r="J160" s="24" t="str">
        <v>郑</v>
      </c>
      <c r="K160" s="24">
        <v>18290441916</v>
      </c>
      <c r="L160" s="24"/>
      <c r="M160" s="24"/>
      <c r="N160" s="24"/>
      <c r="O160" s="24"/>
      <c r="P160" s="24">
        <v>19.9</v>
      </c>
      <c r="Q160" s="24" t="str">
        <v>视频号</v>
      </c>
      <c r="R160" s="24" t="str">
        <v>有效</v>
      </c>
      <c r="S160" s="25">
        <v>45828.81134259259</v>
      </c>
      <c r="T160" s="24" t="str">
        <v>无</v>
      </c>
      <c r="U160" s="24">
        <v>18290441916</v>
      </c>
      <c r="V160" s="24" t="str">
        <v>生财老师（分销渠道）</v>
      </c>
    </row>
    <row r="161">
      <c r="A161" s="26">
        <f>U161</f>
      </c>
      <c r="B161" s="24">
        <v>160</v>
      </c>
      <c r="C161" s="24" t="str">
        <v>2025062019282092643</v>
      </c>
      <c r="D161" s="24" t="str">
        <v>3728948249267149312</v>
      </c>
      <c r="E161" s="24" t="str">
        <v>生财有术 3 天体验卡（实体书版）</v>
      </c>
      <c r="F161" s="24"/>
      <c r="G161" s="24" t="str">
        <v>纪钟（转化）</v>
      </c>
      <c r="H161" s="24" t="str">
        <v>用户13171883</v>
      </c>
      <c r="I161" s="24" t="str">
        <v>浙江省杭州市西湖区三墩颐景园曲水苑1幢3单元1001</v>
      </c>
      <c r="J161" s="24" t="str">
        <v>卢路加</v>
      </c>
      <c r="K161" s="24">
        <v>18358170834</v>
      </c>
      <c r="L161" s="24"/>
      <c r="M161" s="24"/>
      <c r="N161" s="24"/>
      <c r="O161" s="24"/>
      <c r="P161" s="24">
        <v>19.9</v>
      </c>
      <c r="Q161" s="24" t="str">
        <v>视频号</v>
      </c>
      <c r="R161" s="24" t="str">
        <v>有效</v>
      </c>
      <c r="S161" s="25">
        <v>45828.81134259259</v>
      </c>
      <c r="T161" s="24" t="str">
        <v>无</v>
      </c>
      <c r="U161" s="24">
        <v>18358170834</v>
      </c>
      <c r="V161" s="24" t="str">
        <v>生财老师（分销渠道）</v>
      </c>
    </row>
    <row r="162">
      <c r="A162" s="26">
        <f>U162</f>
      </c>
      <c r="B162" s="24">
        <v>161</v>
      </c>
      <c r="C162" s="24" t="str">
        <v>2025062019265066152</v>
      </c>
      <c r="D162" s="24" t="str">
        <v>3728948226073179136</v>
      </c>
      <c r="E162" s="24" t="str">
        <v>生财有术 3 天体验卡（实体书版）</v>
      </c>
      <c r="F162" s="24"/>
      <c r="G162" s="24" t="str">
        <v>纪钟（转化）</v>
      </c>
      <c r="H162" s="24" t="str">
        <v>用户75791536</v>
      </c>
      <c r="I162" s="24" t="str">
        <v>湖北省武汉市汉南区东荆街道协子河畔A区</v>
      </c>
      <c r="J162" s="24" t="str">
        <v>小瑶子</v>
      </c>
      <c r="K162" s="24">
        <v>13035195566</v>
      </c>
      <c r="L162" s="24"/>
      <c r="M162" s="24"/>
      <c r="N162" s="24"/>
      <c r="O162" s="24"/>
      <c r="P162" s="24">
        <v>19.9</v>
      </c>
      <c r="Q162" s="24" t="str">
        <v>视频号</v>
      </c>
      <c r="R162" s="24" t="str">
        <v>有效</v>
      </c>
      <c r="S162" s="25">
        <v>45828.81030092593</v>
      </c>
      <c r="T162" s="24" t="str">
        <v>无</v>
      </c>
      <c r="U162" s="24">
        <v>13035195566</v>
      </c>
      <c r="V162" s="24" t="str">
        <v>生财老师（分销渠道）</v>
      </c>
    </row>
    <row r="163">
      <c r="A163" s="26">
        <f>U163</f>
      </c>
      <c r="B163" s="24">
        <v>162</v>
      </c>
      <c r="C163" s="24" t="str">
        <v>2025062019264528234</v>
      </c>
      <c r="D163" s="24" t="str">
        <v>3728948224121775360</v>
      </c>
      <c r="E163" s="24" t="str">
        <v>生财有术 3 天体验卡（实体书版）</v>
      </c>
      <c r="F163" s="24"/>
      <c r="G163" s="24" t="str">
        <v>纪钟（转化）</v>
      </c>
      <c r="H163" s="24" t="str">
        <v>用户60763794</v>
      </c>
      <c r="I163" s="24" t="str">
        <v>上海市上海市杨浦区四平路街道锦西路111号鞍山四村第三小区108号103</v>
      </c>
      <c r="J163" s="24" t="str">
        <v>Gin</v>
      </c>
      <c r="K163" s="24">
        <v>13585721629</v>
      </c>
      <c r="L163" s="24"/>
      <c r="M163" s="24"/>
      <c r="N163" s="24"/>
      <c r="O163" s="24"/>
      <c r="P163" s="24">
        <v>19.9</v>
      </c>
      <c r="Q163" s="24" t="str">
        <v>视频号</v>
      </c>
      <c r="R163" s="24" t="str">
        <v>有效</v>
      </c>
      <c r="S163" s="25">
        <v>45828.81024305556</v>
      </c>
      <c r="T163" s="24" t="str">
        <v>无</v>
      </c>
      <c r="U163" s="24">
        <v>13585721629</v>
      </c>
      <c r="V163" s="24" t="str">
        <v>生财老师（分销渠道）</v>
      </c>
    </row>
    <row r="164">
      <c r="A164" s="26">
        <f>U164</f>
      </c>
      <c r="B164" s="24">
        <v>163</v>
      </c>
      <c r="C164" s="24" t="str">
        <v>2025062019261521731</v>
      </c>
      <c r="D164" s="24" t="str">
        <v>3728948216974676992</v>
      </c>
      <c r="E164" s="24" t="str">
        <v>生财有术 3 天体验卡（实体书版）</v>
      </c>
      <c r="F164" s="24"/>
      <c r="G164" s="24" t="str">
        <v>纪钟（转化）</v>
      </c>
      <c r="H164" s="24" t="str">
        <v>用户45383953</v>
      </c>
      <c r="I164" s="24" t="str">
        <v>广东省汕头市金平区福长二路6栋106</v>
      </c>
      <c r="J164" s="24" t="str">
        <v>郑生</v>
      </c>
      <c r="K164" s="24">
        <v>15767710101</v>
      </c>
      <c r="L164" s="24"/>
      <c r="M164" s="24"/>
      <c r="N164" s="24"/>
      <c r="O164" s="24"/>
      <c r="P164" s="24">
        <v>19.9</v>
      </c>
      <c r="Q164" s="24" t="str">
        <v>视频号</v>
      </c>
      <c r="R164" s="24" t="str">
        <v>有效</v>
      </c>
      <c r="S164" s="25">
        <v>45828.809895833336</v>
      </c>
      <c r="T164" s="24" t="str">
        <v>无</v>
      </c>
      <c r="U164" s="24">
        <v>15767710101</v>
      </c>
      <c r="V164" s="24" t="str">
        <v>生财老师（分销渠道）</v>
      </c>
    </row>
    <row r="165">
      <c r="A165" s="26">
        <f>U165</f>
      </c>
      <c r="B165" s="24">
        <v>164</v>
      </c>
      <c r="C165" s="24" t="str">
        <v>2025062019240081688</v>
      </c>
      <c r="D165" s="24" t="str">
        <v>3728948182318718720</v>
      </c>
      <c r="E165" s="24" t="str">
        <v>生财有术 3 天体验卡（实体书版）</v>
      </c>
      <c r="F165" s="24"/>
      <c r="G165" s="24" t="str">
        <v>纪钟（转化）</v>
      </c>
      <c r="H165" s="24" t="str">
        <v>用户11267344</v>
      </c>
      <c r="I165" s="24" t="str">
        <v>上海市上海市闵行区申昆路2177号15幢</v>
      </c>
      <c r="J165" s="24" t="str">
        <v>叶子</v>
      </c>
      <c r="K165" s="24">
        <v>18964067595</v>
      </c>
      <c r="L165" s="24"/>
      <c r="M165" s="24"/>
      <c r="N165" s="24"/>
      <c r="O165" s="24"/>
      <c r="P165" s="24">
        <v>19.9</v>
      </c>
      <c r="Q165" s="24" t="str">
        <v>视频号</v>
      </c>
      <c r="R165" s="24" t="str">
        <v>有效</v>
      </c>
      <c r="S165" s="25">
        <v>45828.808333333334</v>
      </c>
      <c r="T165" s="24" t="str">
        <v>无</v>
      </c>
      <c r="U165" s="24">
        <v>18964067595</v>
      </c>
      <c r="V165" s="24" t="str">
        <v>生财老师（分销渠道）</v>
      </c>
    </row>
    <row r="166">
      <c r="A166" s="26">
        <f>U166</f>
      </c>
      <c r="B166" s="24">
        <v>165</v>
      </c>
      <c r="C166" s="24" t="str">
        <v>2025062019235052930</v>
      </c>
      <c r="D166" s="24" t="str">
        <v>3728948169833848320</v>
      </c>
      <c r="E166" s="24" t="str">
        <v>生财有术 3 天体验卡（实体书版）</v>
      </c>
      <c r="F166" s="24"/>
      <c r="G166" s="24" t="str">
        <v>纪钟（转化）</v>
      </c>
      <c r="H166" s="24" t="str">
        <v>用户55437578</v>
      </c>
      <c r="I166" s="24" t="str">
        <v>浙江省杭州市西湖区转塘街道象山人家8幢一单元804</v>
      </c>
      <c r="J166" s="24" t="str">
        <v>邵彦君</v>
      </c>
      <c r="K166" s="24">
        <v>13806517466</v>
      </c>
      <c r="L166" s="24"/>
      <c r="M166" s="24"/>
      <c r="N166" s="24"/>
      <c r="O166" s="24"/>
      <c r="P166" s="24">
        <v>19.9</v>
      </c>
      <c r="Q166" s="24" t="str">
        <v>视频号</v>
      </c>
      <c r="R166" s="24" t="str">
        <v>有效</v>
      </c>
      <c r="S166" s="25">
        <v>45828.808217592596</v>
      </c>
      <c r="T166" s="24" t="str">
        <v>无</v>
      </c>
      <c r="U166" s="24">
        <v>13806517466</v>
      </c>
      <c r="V166" s="24" t="str">
        <v>生财老师（分销渠道）</v>
      </c>
    </row>
    <row r="167">
      <c r="A167" s="26">
        <f>U167</f>
      </c>
      <c r="B167" s="24">
        <v>166</v>
      </c>
      <c r="C167" s="24" t="str">
        <v>2025062019234589296</v>
      </c>
      <c r="D167" s="24" t="str">
        <v>3728948174459641088</v>
      </c>
      <c r="E167" s="24" t="str">
        <v>生财有术 3 天体验卡（实体书版）</v>
      </c>
      <c r="F167" s="24"/>
      <c r="G167" s="24" t="str">
        <v>纪钟（转化）</v>
      </c>
      <c r="H167" s="24" t="str">
        <v>用户95800736</v>
      </c>
      <c r="I167" s="24" t="str">
        <v>上海市上海市松江区岳阳街道上海市松江区岳阳街道普照路75弄21号101</v>
      </c>
      <c r="J167" s="24" t="str">
        <v>知一</v>
      </c>
      <c r="K167" s="24">
        <v>17621201247</v>
      </c>
      <c r="L167" s="24"/>
      <c r="M167" s="24"/>
      <c r="N167" s="24"/>
      <c r="O167" s="24"/>
      <c r="P167" s="24">
        <v>19.9</v>
      </c>
      <c r="Q167" s="24" t="str">
        <v>视频号</v>
      </c>
      <c r="R167" s="24" t="str">
        <v>有效</v>
      </c>
      <c r="S167" s="25">
        <v>45828.80815972222</v>
      </c>
      <c r="T167" s="24" t="str">
        <v>无</v>
      </c>
      <c r="U167" s="24">
        <v>17621201247</v>
      </c>
      <c r="V167" s="24" t="str">
        <v>生财老师（分销渠道）</v>
      </c>
    </row>
    <row r="168">
      <c r="A168" s="26">
        <f>U168</f>
      </c>
      <c r="B168" s="24">
        <v>167</v>
      </c>
      <c r="C168" s="24" t="str">
        <v>2025062019233581120</v>
      </c>
      <c r="D168" s="24" t="str">
        <v>3728948174260938240</v>
      </c>
      <c r="E168" s="24" t="str">
        <v>生财有术 3 天体验卡（实体书版）</v>
      </c>
      <c r="F168" s="24"/>
      <c r="G168" s="24" t="str">
        <v>纪钟（转化）</v>
      </c>
      <c r="H168" s="24" t="str">
        <v>用户63807098</v>
      </c>
      <c r="I168" s="24" t="str">
        <v>安徽省安庆市桐城市大关镇卅铺村卅新路</v>
      </c>
      <c r="J168" s="24" t="str">
        <v>高权</v>
      </c>
      <c r="K168" s="24">
        <v>18121407520</v>
      </c>
      <c r="L168" s="24"/>
      <c r="M168" s="24"/>
      <c r="N168" s="24"/>
      <c r="O168" s="24"/>
      <c r="P168" s="24">
        <v>19.9</v>
      </c>
      <c r="Q168" s="24" t="str">
        <v>视频号</v>
      </c>
      <c r="R168" s="24" t="str">
        <v>有效</v>
      </c>
      <c r="S168" s="25">
        <v>45828.80804398148</v>
      </c>
      <c r="T168" s="24" t="str">
        <v>无</v>
      </c>
      <c r="U168" s="24">
        <v>18121407520</v>
      </c>
      <c r="V168" s="24" t="str">
        <v>生财老师（分销渠道）</v>
      </c>
    </row>
    <row r="169">
      <c r="A169" s="26">
        <f>U169</f>
      </c>
      <c r="B169" s="24">
        <v>168</v>
      </c>
      <c r="C169" s="24" t="str">
        <v>2025062019230087190</v>
      </c>
      <c r="D169" s="24" t="str">
        <v>3728948150108828672</v>
      </c>
      <c r="E169" s="24" t="str">
        <v>生财有术 3 天体验卡（实体书版）</v>
      </c>
      <c r="F169" s="24"/>
      <c r="G169" s="24" t="str">
        <v>纪钟（转化）</v>
      </c>
      <c r="H169" s="24" t="str">
        <v>用户36110106</v>
      </c>
      <c r="I169" s="24" t="str">
        <v>福建省厦门市湖里区和通里128号一楼</v>
      </c>
      <c r="J169" s="24" t="str">
        <v>曹燕辉</v>
      </c>
      <c r="K169" s="24">
        <v>18659205001</v>
      </c>
      <c r="L169" s="24"/>
      <c r="M169" s="24"/>
      <c r="N169" s="24"/>
      <c r="O169" s="24"/>
      <c r="P169" s="24">
        <v>19.9</v>
      </c>
      <c r="Q169" s="24" t="str">
        <v>视频号</v>
      </c>
      <c r="R169" s="24" t="str">
        <v>有效</v>
      </c>
      <c r="S169" s="25">
        <v>45828.80763888889</v>
      </c>
      <c r="T169" s="24" t="str">
        <v>无</v>
      </c>
      <c r="U169" s="24">
        <v>18659205001</v>
      </c>
      <c r="V169" s="24" t="str">
        <v>生财老师（分销渠道）</v>
      </c>
    </row>
    <row r="170">
      <c r="A170" s="26">
        <f>U170</f>
      </c>
      <c r="B170" s="24">
        <v>169</v>
      </c>
      <c r="C170" s="24" t="str">
        <v>2025062019220505512</v>
      </c>
      <c r="D170" s="24" t="str">
        <v>3728948147967374592</v>
      </c>
      <c r="E170" s="24" t="str">
        <v>生财有术 3 天体验卡（实体书版）</v>
      </c>
      <c r="F170" s="24"/>
      <c r="G170" s="24" t="str">
        <v>纪钟（转化）</v>
      </c>
      <c r="H170" s="24" t="str">
        <v>用户14152994</v>
      </c>
      <c r="I170" s="24"/>
      <c r="J170" s="24"/>
      <c r="K170" s="24"/>
      <c r="L170" s="24"/>
      <c r="M170" s="24"/>
      <c r="N170" s="24"/>
      <c r="O170" s="24"/>
      <c r="P170" s="24">
        <v>19.9</v>
      </c>
      <c r="Q170" s="24" t="str">
        <v>视频号</v>
      </c>
      <c r="R170" s="24" t="str">
        <v>失效</v>
      </c>
      <c r="S170" s="25">
        <v>45828.80700231482</v>
      </c>
      <c r="T170" s="24" t="str">
        <v>已退款</v>
      </c>
      <c r="U170" s="24">
        <v>15173630290</v>
      </c>
      <c r="V170" s="24" t="str">
        <v>生财老师（分销渠道）</v>
      </c>
    </row>
    <row r="171">
      <c r="A171" s="26">
        <f>U171</f>
      </c>
      <c r="B171" s="24">
        <v>170</v>
      </c>
      <c r="C171" s="24" t="str">
        <v>2025062019210503361</v>
      </c>
      <c r="D171" s="24" t="str">
        <v>3728948129558833152</v>
      </c>
      <c r="E171" s="24" t="str">
        <v>生财有术 3 天体验卡（实体书版）</v>
      </c>
      <c r="F171" s="24"/>
      <c r="G171" s="24" t="str">
        <v>纪钟（转化）</v>
      </c>
      <c r="H171" s="24" t="str">
        <v>王永连</v>
      </c>
      <c r="I171" s="24" t="str">
        <v>安徽省六安市舒城县汤池镇安徽舒城县汤池镇义凡超市</v>
      </c>
      <c r="J171" s="24" t="str">
        <v>王永连</v>
      </c>
      <c r="K171" s="24">
        <v>13472425872</v>
      </c>
      <c r="L171" s="24"/>
      <c r="M171" s="24"/>
      <c r="N171" s="24"/>
      <c r="O171" s="24"/>
      <c r="P171" s="24">
        <v>19.9</v>
      </c>
      <c r="Q171" s="24" t="str">
        <v>视频号</v>
      </c>
      <c r="R171" s="24" t="str">
        <v>有效</v>
      </c>
      <c r="S171" s="25">
        <v>45828.80630787037</v>
      </c>
      <c r="T171" s="24" t="str">
        <v>无</v>
      </c>
      <c r="U171" s="24">
        <v>13665549678</v>
      </c>
      <c r="V171" s="24" t="str">
        <v>生财老师（分销渠道）</v>
      </c>
    </row>
    <row r="172">
      <c r="A172" s="26">
        <f>U172</f>
      </c>
      <c r="B172" s="24">
        <v>171</v>
      </c>
      <c r="C172" s="24" t="str">
        <v>2025062019202082012</v>
      </c>
      <c r="D172" s="24" t="str">
        <v>3728948121536443136</v>
      </c>
      <c r="E172" s="24" t="str">
        <v>生财有术 3 天体验卡（实体书版）</v>
      </c>
      <c r="F172" s="24"/>
      <c r="G172" s="24" t="str">
        <v>纪钟（转化）</v>
      </c>
      <c r="H172" s="24" t="str">
        <v>正当时</v>
      </c>
      <c r="I172" s="24" t="str">
        <v>北京市北京市西城区月坛街道三里河二区甲23号楼2单元902</v>
      </c>
      <c r="J172" s="24" t="str">
        <v>戴可</v>
      </c>
      <c r="K172" s="24">
        <v>18911877908</v>
      </c>
      <c r="L172" s="24"/>
      <c r="M172" s="24"/>
      <c r="N172" s="24"/>
      <c r="O172" s="24"/>
      <c r="P172" s="24">
        <v>19.9</v>
      </c>
      <c r="Q172" s="24" t="str">
        <v>视频号</v>
      </c>
      <c r="R172" s="24" t="str">
        <v>有效</v>
      </c>
      <c r="S172" s="25">
        <v>45828.80578703704</v>
      </c>
      <c r="T172" s="24" t="str">
        <v>无</v>
      </c>
      <c r="U172" s="24">
        <v>18911877908</v>
      </c>
      <c r="V172" s="24" t="str">
        <v>生财老师（分销渠道）</v>
      </c>
    </row>
    <row r="173">
      <c r="A173" s="26">
        <f>U173</f>
      </c>
      <c r="B173" s="24">
        <v>172</v>
      </c>
      <c r="C173" s="24" t="str">
        <v>2025062019192027125</v>
      </c>
      <c r="D173" s="24" t="str">
        <v>3728948107800880384</v>
      </c>
      <c r="E173" s="24" t="str">
        <v>生财有术 3 天体验卡（实体书版）</v>
      </c>
      <c r="F173" s="24"/>
      <c r="G173" s="24" t="str">
        <v>纪钟（转化）</v>
      </c>
      <c r="H173" s="24" t="str">
        <v>八九 十</v>
      </c>
      <c r="I173" s="24" t="str">
        <v>山西省长治市潞城市潞康花园五号楼</v>
      </c>
      <c r="J173" s="24" t="str">
        <v>陈一康</v>
      </c>
      <c r="K173" s="24">
        <v>13623550346</v>
      </c>
      <c r="L173" s="24"/>
      <c r="M173" s="24"/>
      <c r="N173" s="24"/>
      <c r="O173" s="24"/>
      <c r="P173" s="24">
        <v>19.9</v>
      </c>
      <c r="Q173" s="24" t="str">
        <v>视频号</v>
      </c>
      <c r="R173" s="24" t="str">
        <v>有效</v>
      </c>
      <c r="S173" s="25">
        <v>45828.80509259259</v>
      </c>
      <c r="T173" s="24" t="str">
        <v>无</v>
      </c>
      <c r="U173" s="24">
        <v>13623550346</v>
      </c>
      <c r="V173" s="24" t="str">
        <v>生财老师（分销渠道）</v>
      </c>
    </row>
    <row r="174">
      <c r="A174" s="26">
        <f>U174</f>
      </c>
      <c r="B174" s="24">
        <v>173</v>
      </c>
      <c r="C174" s="24" t="str">
        <v>2025062019191598462</v>
      </c>
      <c r="D174" s="24" t="str">
        <v>3728948106545475584</v>
      </c>
      <c r="E174" s="24" t="str">
        <v>生财有术 3 天体验卡（实体书版）</v>
      </c>
      <c r="F174" s="24"/>
      <c r="G174" s="24" t="str">
        <v>纪钟（转化）</v>
      </c>
      <c r="H174" s="24" t="str">
        <v>用户58171994</v>
      </c>
      <c r="I174" s="24"/>
      <c r="J174" s="24"/>
      <c r="K174" s="24"/>
      <c r="L174" s="24"/>
      <c r="M174" s="24"/>
      <c r="N174" s="24"/>
      <c r="O174" s="24"/>
      <c r="P174" s="24">
        <v>19.9</v>
      </c>
      <c r="Q174" s="24" t="str">
        <v>视频号</v>
      </c>
      <c r="R174" s="24" t="str">
        <v>有效</v>
      </c>
      <c r="S174" s="25">
        <v>45828.80503472222</v>
      </c>
      <c r="T174" s="24" t="str">
        <v>无</v>
      </c>
      <c r="U174" s="24">
        <v>18663114214</v>
      </c>
      <c r="V174" s="24" t="str">
        <v>生财老师（分销渠道）</v>
      </c>
    </row>
    <row r="175">
      <c r="A175" s="26">
        <f>U175</f>
      </c>
      <c r="B175" s="24">
        <v>174</v>
      </c>
      <c r="C175" s="24" t="str">
        <v>2025062019191085131</v>
      </c>
      <c r="D175" s="24" t="str">
        <v>3728948095007986688</v>
      </c>
      <c r="E175" s="24" t="str">
        <v>生财有术 3 天体验卡（实体书版）</v>
      </c>
      <c r="F175" s="24"/>
      <c r="G175" s="24" t="str">
        <v>纪钟（转化）</v>
      </c>
      <c r="H175" s="24" t="str">
        <v>用户66901589</v>
      </c>
      <c r="I175" s="24" t="str">
        <v>广东省广州市海珠区瑞宝街道瑞宝三社牛路26号</v>
      </c>
      <c r="J175" s="24" t="str">
        <v>陈生</v>
      </c>
      <c r="K175" s="24">
        <v>13858456298</v>
      </c>
      <c r="L175" s="24"/>
      <c r="M175" s="24"/>
      <c r="N175" s="24"/>
      <c r="O175" s="24"/>
      <c r="P175" s="24">
        <v>19.9</v>
      </c>
      <c r="Q175" s="24" t="str">
        <v>视频号</v>
      </c>
      <c r="R175" s="24" t="str">
        <v>有效</v>
      </c>
      <c r="S175" s="25">
        <v>45828.804976851854</v>
      </c>
      <c r="T175" s="24" t="str">
        <v>无</v>
      </c>
      <c r="U175" s="24">
        <v>13858456298</v>
      </c>
      <c r="V175" s="24" t="str">
        <v>生财老师（分销渠道）</v>
      </c>
    </row>
    <row r="176">
      <c r="A176" s="26">
        <f>U176</f>
      </c>
      <c r="B176" s="24">
        <v>175</v>
      </c>
      <c r="C176" s="24" t="str">
        <v>2025062019190578950</v>
      </c>
      <c r="D176" s="24" t="str">
        <v>3728948088903704832</v>
      </c>
      <c r="E176" s="24" t="str">
        <v>生财有术 3 天体验卡（实体书版）</v>
      </c>
      <c r="F176" s="24"/>
      <c r="G176" s="24" t="str">
        <v>纪钟（转化）</v>
      </c>
      <c r="H176" s="24" t="str">
        <v>用户66840476</v>
      </c>
      <c r="I176" s="24" t="str">
        <v>云南省昆明市盘龙区溪畔丽景8栋</v>
      </c>
      <c r="J176" s="24" t="str">
        <v>吕梅平</v>
      </c>
      <c r="K176" s="24">
        <v>19232866821</v>
      </c>
      <c r="L176" s="24"/>
      <c r="M176" s="24"/>
      <c r="N176" s="24"/>
      <c r="O176" s="24"/>
      <c r="P176" s="24">
        <v>19.9</v>
      </c>
      <c r="Q176" s="24" t="str">
        <v>视频号</v>
      </c>
      <c r="R176" s="24" t="str">
        <v>有效</v>
      </c>
      <c r="S176" s="25">
        <v>45828.804918981485</v>
      </c>
      <c r="T176" s="24" t="str">
        <v>无</v>
      </c>
      <c r="U176" s="24">
        <v>13064263284</v>
      </c>
      <c r="V176" s="24" t="str">
        <v>生财老师（分销渠道）</v>
      </c>
    </row>
    <row r="177">
      <c r="A177" s="26">
        <f>U177</f>
      </c>
      <c r="B177" s="24">
        <v>176</v>
      </c>
      <c r="C177" s="24" t="str">
        <v>2025062019190049456</v>
      </c>
      <c r="D177" s="24" t="str">
        <v>3728948101191180544</v>
      </c>
      <c r="E177" s="24" t="str">
        <v>生财有术 3 天体验卡（实体书版）</v>
      </c>
      <c r="F177" s="24"/>
      <c r="G177" s="24" t="str">
        <v>纪钟（转化）</v>
      </c>
      <c r="H177" s="24" t="str">
        <v>用户19589041</v>
      </c>
      <c r="I177" s="24" t="str">
        <v>浙江省杭州市临平区塘栖镇港北路上锦宸府2-1804</v>
      </c>
      <c r="J177" s="24" t="str">
        <v>吴先生</v>
      </c>
      <c r="K177" s="24">
        <v>13585668341</v>
      </c>
      <c r="L177" s="24"/>
      <c r="M177" s="24"/>
      <c r="N177" s="24"/>
      <c r="O177" s="24"/>
      <c r="P177" s="24">
        <v>19.9</v>
      </c>
      <c r="Q177" s="24" t="str">
        <v>视频号</v>
      </c>
      <c r="R177" s="24" t="str">
        <v>有效</v>
      </c>
      <c r="S177" s="25">
        <v>45828.80486111111</v>
      </c>
      <c r="T177" s="24" t="str">
        <v>无</v>
      </c>
      <c r="U177" s="24">
        <v>13585668341</v>
      </c>
      <c r="V177" s="24" t="str">
        <v>生财老师（分销渠道）</v>
      </c>
    </row>
    <row r="178">
      <c r="A178" s="26">
        <f>U178</f>
      </c>
      <c r="B178" s="24">
        <v>177</v>
      </c>
      <c r="C178" s="24" t="str">
        <v>2025062019190012895</v>
      </c>
      <c r="D178" s="24" t="str">
        <v>3728948100542113792</v>
      </c>
      <c r="E178" s="24" t="str">
        <v>生财有术 3 天体验卡（实体书版）</v>
      </c>
      <c r="F178" s="24"/>
      <c r="G178" s="24" t="str">
        <v>纪钟（转化）</v>
      </c>
      <c r="H178" s="24" t="str">
        <v>用户21617219</v>
      </c>
      <c r="I178" s="24" t="str">
        <v>福建省泉州市安溪县茶博汇5-34后门</v>
      </c>
      <c r="J178" s="24" t="str">
        <v>Z。</v>
      </c>
      <c r="K178" s="24">
        <v>13044576856</v>
      </c>
      <c r="L178" s="24"/>
      <c r="M178" s="24"/>
      <c r="N178" s="24"/>
      <c r="O178" s="24"/>
      <c r="P178" s="24">
        <v>19.9</v>
      </c>
      <c r="Q178" s="24" t="str">
        <v>视频号</v>
      </c>
      <c r="R178" s="24" t="str">
        <v>有效</v>
      </c>
      <c r="S178" s="25">
        <v>45828.80486111111</v>
      </c>
      <c r="T178" s="24" t="str">
        <v>无</v>
      </c>
      <c r="U178" s="24">
        <v>13044576856</v>
      </c>
      <c r="V178" s="24" t="str">
        <v>生财老师（分销渠道）</v>
      </c>
    </row>
    <row r="179">
      <c r="A179" s="26">
        <f>U179</f>
      </c>
      <c r="B179" s="24">
        <v>178</v>
      </c>
      <c r="C179" s="24" t="str">
        <v>2025062019184504872</v>
      </c>
      <c r="D179" s="24" t="str">
        <v>3728948094862501120</v>
      </c>
      <c r="E179" s="24" t="str">
        <v>生财有术 3 天体验卡（实体书版）</v>
      </c>
      <c r="F179" s="24"/>
      <c r="G179" s="24" t="str">
        <v>纪钟（转化）</v>
      </c>
      <c r="H179" s="24" t="str">
        <v>用户95608813</v>
      </c>
      <c r="I179" s="24" t="str">
        <v>山东省威海市威海火炬高技术产业开发区怡园街道一品雅苑5期19号</v>
      </c>
      <c r="J179" s="24" t="str">
        <v>彦宁</v>
      </c>
      <c r="K179" s="24">
        <v>13562157216</v>
      </c>
      <c r="L179" s="24"/>
      <c r="M179" s="24"/>
      <c r="N179" s="24"/>
      <c r="O179" s="24"/>
      <c r="P179" s="24">
        <v>19.9</v>
      </c>
      <c r="Q179" s="24" t="str">
        <v>视频号</v>
      </c>
      <c r="R179" s="24" t="str">
        <v>有效</v>
      </c>
      <c r="S179" s="25">
        <v>45828.8046875</v>
      </c>
      <c r="T179" s="24" t="str">
        <v>无</v>
      </c>
      <c r="U179" s="24">
        <v>13562157216</v>
      </c>
      <c r="V179" s="24" t="str">
        <v>生财老师（分销渠道）</v>
      </c>
    </row>
    <row r="180">
      <c r="A180" s="26">
        <f>U180</f>
      </c>
      <c r="B180" s="24">
        <v>179</v>
      </c>
      <c r="C180" s="24" t="str">
        <v>2025062019184526954</v>
      </c>
      <c r="D180" s="24" t="str">
        <v>3728948098254642176</v>
      </c>
      <c r="E180" s="24" t="str">
        <v>生财有术 3 天体验卡（实体书版）</v>
      </c>
      <c r="F180" s="24"/>
      <c r="G180" s="24" t="str">
        <v>纪钟（转化）</v>
      </c>
      <c r="H180" s="24" t="str">
        <v>用户81600085</v>
      </c>
      <c r="I180" s="24" t="str">
        <v>广东省深圳市龙华区大浪街道三合华侨新村C区50栋</v>
      </c>
      <c r="J180" s="24" t="str">
        <v>赵无敌</v>
      </c>
      <c r="K180" s="24">
        <v>17801037761</v>
      </c>
      <c r="L180" s="24"/>
      <c r="M180" s="24"/>
      <c r="N180" s="24"/>
      <c r="O180" s="24"/>
      <c r="P180" s="24">
        <v>19.9</v>
      </c>
      <c r="Q180" s="24" t="str">
        <v>视频号</v>
      </c>
      <c r="R180" s="24" t="str">
        <v>有效</v>
      </c>
      <c r="S180" s="25">
        <v>45828.8046875</v>
      </c>
      <c r="T180" s="24" t="str">
        <v>无</v>
      </c>
      <c r="U180" s="24">
        <v>17801037761</v>
      </c>
      <c r="V180" s="24" t="str">
        <v>生财老师（分销渠道）</v>
      </c>
    </row>
    <row r="181">
      <c r="A181" s="26">
        <f>U181</f>
      </c>
      <c r="B181" s="24">
        <v>180</v>
      </c>
      <c r="C181" s="24" t="str">
        <v>2025062019183512520</v>
      </c>
      <c r="D181" s="24" t="str">
        <v>3728948094262188544</v>
      </c>
      <c r="E181" s="24" t="str">
        <v>生财有术 3 天体验卡（实体书版）</v>
      </c>
      <c r="F181" s="24"/>
      <c r="G181" s="24" t="str">
        <v>纪钟（转化）</v>
      </c>
      <c r="H181" s="24" t="str">
        <v>彭一平</v>
      </c>
      <c r="I181" s="24" t="str">
        <v>浙江省宁波市海曙区石碶街道栎社星光赵家园61号</v>
      </c>
      <c r="J181" s="24" t="str">
        <v>潭心</v>
      </c>
      <c r="K181" s="24">
        <v>15867260939</v>
      </c>
      <c r="L181" s="24"/>
      <c r="M181" s="24"/>
      <c r="N181" s="24"/>
      <c r="O181" s="24"/>
      <c r="P181" s="24">
        <v>19.9</v>
      </c>
      <c r="Q181" s="24" t="str">
        <v>视频号</v>
      </c>
      <c r="R181" s="24" t="str">
        <v>有效</v>
      </c>
      <c r="S181" s="25">
        <v>45828.80457175926</v>
      </c>
      <c r="T181" s="24" t="str">
        <v>无</v>
      </c>
      <c r="U181" s="24">
        <v>15105841303</v>
      </c>
      <c r="V181" s="24" t="str">
        <v>生财老师（分销渠道）</v>
      </c>
    </row>
    <row r="182">
      <c r="A182" s="26">
        <f>U182</f>
      </c>
      <c r="B182" s="24">
        <v>181</v>
      </c>
      <c r="C182" s="24" t="str">
        <v>2025062019183553929</v>
      </c>
      <c r="D182" s="24" t="str">
        <v>3728948095182321408</v>
      </c>
      <c r="E182" s="24" t="str">
        <v>生财有术 3 天体验卡（实体书版）</v>
      </c>
      <c r="F182" s="24"/>
      <c r="G182" s="24" t="str">
        <v>纪钟（转化）</v>
      </c>
      <c r="H182" s="24" t="str">
        <v>用户42673128</v>
      </c>
      <c r="I182" s="24" t="str">
        <v>广西壮族自治区南宁市青秀区南湖街道南湖国际广场1栋1903</v>
      </c>
      <c r="J182" s="24" t="str">
        <v>艾丁</v>
      </c>
      <c r="K182" s="24">
        <v>19195760305</v>
      </c>
      <c r="L182" s="24"/>
      <c r="M182" s="24"/>
      <c r="N182" s="24"/>
      <c r="O182" s="24"/>
      <c r="P182" s="24">
        <v>19.9</v>
      </c>
      <c r="Q182" s="24" t="str">
        <v>视频号</v>
      </c>
      <c r="R182" s="24" t="str">
        <v>有效</v>
      </c>
      <c r="S182" s="25">
        <v>45828.80457175926</v>
      </c>
      <c r="T182" s="24" t="str">
        <v>无</v>
      </c>
      <c r="U182" s="24">
        <v>19195760305</v>
      </c>
      <c r="V182" s="24" t="str">
        <v>生财老师（分销渠道）</v>
      </c>
    </row>
    <row r="183">
      <c r="A183" s="26">
        <f>U183</f>
      </c>
      <c r="B183" s="24">
        <v>182</v>
      </c>
      <c r="C183" s="24" t="str">
        <v>2025062019183089351</v>
      </c>
      <c r="D183" s="24" t="str">
        <v>3728948094335853312</v>
      </c>
      <c r="E183" s="24" t="str">
        <v>生财有术 3 天体验卡（实体书版）</v>
      </c>
      <c r="F183" s="24"/>
      <c r="G183" s="24" t="str">
        <v>纪钟（转化）</v>
      </c>
      <c r="H183" s="24" t="str">
        <v>用户46036481</v>
      </c>
      <c r="I183" s="24" t="str">
        <v>广东省深圳市光明区英荟城15C-2-706</v>
      </c>
      <c r="J183" s="24" t="str">
        <v>倪先生</v>
      </c>
      <c r="K183" s="24">
        <v>18500188814</v>
      </c>
      <c r="L183" s="24"/>
      <c r="M183" s="24"/>
      <c r="N183" s="24"/>
      <c r="O183" s="24"/>
      <c r="P183" s="24">
        <v>19.9</v>
      </c>
      <c r="Q183" s="24" t="str">
        <v>视频号</v>
      </c>
      <c r="R183" s="24" t="str">
        <v>有效</v>
      </c>
      <c r="S183" s="25">
        <v>45828.80451388889</v>
      </c>
      <c r="T183" s="24" t="str">
        <v>无</v>
      </c>
      <c r="U183" s="24">
        <v>18503092008</v>
      </c>
      <c r="V183" s="24" t="str">
        <v>生财老师（分销渠道）</v>
      </c>
    </row>
    <row r="184">
      <c r="A184" s="26">
        <f>U184</f>
      </c>
      <c r="B184" s="24">
        <v>183</v>
      </c>
      <c r="C184" s="24" t="str">
        <v>2025062019183058952</v>
      </c>
      <c r="D184" s="24" t="str">
        <v>3728948095148236288</v>
      </c>
      <c r="E184" s="24" t="str">
        <v>生财有术 3 天体验卡（实体书版）</v>
      </c>
      <c r="F184" s="24"/>
      <c r="G184" s="24" t="str">
        <v>纪钟（转化）</v>
      </c>
      <c r="H184" s="24" t="str">
        <v>用户72058521</v>
      </c>
      <c r="I184" s="24" t="str">
        <v>福建省泉州市鲤城区江南街道新锦路66号新天·百纳苑3号楼2606</v>
      </c>
      <c r="J184" s="24" t="str">
        <v>康先生</v>
      </c>
      <c r="K184" s="24">
        <v>15880833302</v>
      </c>
      <c r="L184" s="24"/>
      <c r="M184" s="24"/>
      <c r="N184" s="24"/>
      <c r="O184" s="24"/>
      <c r="P184" s="24">
        <v>19.9</v>
      </c>
      <c r="Q184" s="24" t="str">
        <v>视频号</v>
      </c>
      <c r="R184" s="24" t="str">
        <v>有效</v>
      </c>
      <c r="S184" s="25">
        <v>45828.80451388889</v>
      </c>
      <c r="T184" s="24" t="str">
        <v>无</v>
      </c>
      <c r="U184" s="24">
        <v>15880833302</v>
      </c>
      <c r="V184" s="24" t="str">
        <v>生财老师（分销渠道）</v>
      </c>
    </row>
    <row r="185">
      <c r="A185" s="26">
        <f>U185</f>
      </c>
      <c r="B185" s="24">
        <v>184</v>
      </c>
      <c r="C185" s="24" t="str">
        <v>2025062019182507899</v>
      </c>
      <c r="D185" s="24" t="str">
        <v>3728948087901796096</v>
      </c>
      <c r="E185" s="24" t="str">
        <v>生财有术 3 天体验卡（实体书版）</v>
      </c>
      <c r="F185" s="24"/>
      <c r="G185" s="24" t="str">
        <v>纪钟（转化）</v>
      </c>
      <c r="H185" s="24" t="str">
        <v>用户15755140</v>
      </c>
      <c r="I185" s="24" t="str">
        <v>安徽省合肥市庐阳区庐阳工业区（林店街道）蒙城北路与凌湖路交口皖投天下名筑3栋</v>
      </c>
      <c r="J185" s="24" t="str">
        <v>秦</v>
      </c>
      <c r="K185" s="24">
        <v>18326074731</v>
      </c>
      <c r="L185" s="24"/>
      <c r="M185" s="24"/>
      <c r="N185" s="24"/>
      <c r="O185" s="24"/>
      <c r="P185" s="24">
        <v>19.9</v>
      </c>
      <c r="Q185" s="24" t="str">
        <v>视频号</v>
      </c>
      <c r="R185" s="24" t="str">
        <v>有效</v>
      </c>
      <c r="S185" s="25">
        <v>45828.804456018515</v>
      </c>
      <c r="T185" s="24" t="str">
        <v>无</v>
      </c>
      <c r="U185" s="24">
        <v>18326074731</v>
      </c>
      <c r="V185" s="24" t="str">
        <v>生财老师（分销渠道）</v>
      </c>
    </row>
    <row r="186">
      <c r="A186" s="26">
        <f>U186</f>
      </c>
      <c r="B186" s="24">
        <v>185</v>
      </c>
      <c r="C186" s="24" t="str">
        <v>2025062019182058648</v>
      </c>
      <c r="D186" s="24" t="str">
        <v>3728948092215109120</v>
      </c>
      <c r="E186" s="24" t="str">
        <v>生财有术 3 天体验卡（实体书版）</v>
      </c>
      <c r="F186" s="24"/>
      <c r="G186" s="24" t="str">
        <v>纪钟（转化）</v>
      </c>
      <c r="H186" s="24" t="str">
        <v>用户42902594</v>
      </c>
      <c r="I186" s="24"/>
      <c r="J186" s="24"/>
      <c r="K186" s="24"/>
      <c r="L186" s="24"/>
      <c r="M186" s="24"/>
      <c r="N186" s="24"/>
      <c r="O186" s="24"/>
      <c r="P186" s="24">
        <v>19.9</v>
      </c>
      <c r="Q186" s="24" t="str">
        <v>视频号</v>
      </c>
      <c r="R186" s="24" t="str">
        <v>有效</v>
      </c>
      <c r="S186" s="25">
        <v>45828.804398148146</v>
      </c>
      <c r="T186" s="24" t="str">
        <v>无</v>
      </c>
      <c r="U186" s="24">
        <v>13685702961</v>
      </c>
      <c r="V186" s="24" t="str">
        <v>生财老师（分销渠道）</v>
      </c>
    </row>
    <row r="187">
      <c r="A187" s="26">
        <f>U187</f>
      </c>
      <c r="B187" s="24">
        <v>186</v>
      </c>
      <c r="C187" s="24" t="str">
        <v>2025062019181054982</v>
      </c>
      <c r="D187" s="24" t="str">
        <v>3728948087369380096</v>
      </c>
      <c r="E187" s="24" t="str">
        <v>生财有术 3 天体验卡（实体书版）</v>
      </c>
      <c r="F187" s="24"/>
      <c r="G187" s="24" t="str">
        <v>纪钟（转化）</v>
      </c>
      <c r="H187" s="24" t="str">
        <v>用户97324478</v>
      </c>
      <c r="I187" s="24"/>
      <c r="J187" s="24"/>
      <c r="K187" s="24"/>
      <c r="L187" s="24"/>
      <c r="M187" s="24"/>
      <c r="N187" s="24"/>
      <c r="O187" s="24"/>
      <c r="P187" s="24">
        <v>19.9</v>
      </c>
      <c r="Q187" s="24" t="str">
        <v>视频号</v>
      </c>
      <c r="R187" s="24" t="str">
        <v>失效</v>
      </c>
      <c r="S187" s="25">
        <v>45828.80428240741</v>
      </c>
      <c r="T187" s="24" t="str">
        <v>已退款</v>
      </c>
      <c r="U187" s="24">
        <v>13524113631</v>
      </c>
      <c r="V187" s="24" t="str">
        <v>生财老师（分销渠道）</v>
      </c>
    </row>
    <row r="188">
      <c r="A188" s="26">
        <f>U188</f>
      </c>
      <c r="B188" s="24">
        <v>187</v>
      </c>
      <c r="C188" s="24" t="str">
        <v>2025062019181030566</v>
      </c>
      <c r="D188" s="24" t="str">
        <v>3728948090033813504</v>
      </c>
      <c r="E188" s="24" t="str">
        <v>生财有术 3 天体验卡（实体书版）</v>
      </c>
      <c r="F188" s="24"/>
      <c r="G188" s="24" t="str">
        <v>纪钟（转化）</v>
      </c>
      <c r="H188" s="24" t="str">
        <v>不贰君</v>
      </c>
      <c r="I188" s="24" t="str">
        <v>天津市天津市西青区精武镇万科翡翠紫台7-1-1703</v>
      </c>
      <c r="J188" s="24" t="str">
        <v>朱小君</v>
      </c>
      <c r="K188" s="24">
        <v>13323436350</v>
      </c>
      <c r="L188" s="24"/>
      <c r="M188" s="24"/>
      <c r="N188" s="24"/>
      <c r="O188" s="24"/>
      <c r="P188" s="24">
        <v>19.9</v>
      </c>
      <c r="Q188" s="24" t="str">
        <v>视频号</v>
      </c>
      <c r="R188" s="24" t="str">
        <v>失效</v>
      </c>
      <c r="S188" s="25">
        <v>45828.80428240741</v>
      </c>
      <c r="T188" s="24" t="str">
        <v>已退款</v>
      </c>
      <c r="U188" s="24">
        <v>13323436350</v>
      </c>
      <c r="V188" s="24" t="str">
        <v>生财老师（分销渠道）</v>
      </c>
    </row>
    <row r="189">
      <c r="A189" s="26">
        <f>U189</f>
      </c>
      <c r="B189" s="24">
        <v>188</v>
      </c>
      <c r="C189" s="24" t="str">
        <v>2025062019181069787</v>
      </c>
      <c r="D189" s="24" t="str">
        <v>3728948088438399232</v>
      </c>
      <c r="E189" s="24" t="str">
        <v>生财有术 3 天体验卡（实体书版）</v>
      </c>
      <c r="F189" s="24"/>
      <c r="G189" s="24" t="str">
        <v>纪钟（转化）</v>
      </c>
      <c r="H189" s="24" t="str">
        <v>用户98094025</v>
      </c>
      <c r="I189" s="24" t="str">
        <v>天津市天津市宝坻区钰华街道观潮园</v>
      </c>
      <c r="J189" s="24" t="str">
        <v>郑永梅</v>
      </c>
      <c r="K189" s="24">
        <v>18611276791</v>
      </c>
      <c r="L189" s="24"/>
      <c r="M189" s="24"/>
      <c r="N189" s="24"/>
      <c r="O189" s="24"/>
      <c r="P189" s="24">
        <v>19.9</v>
      </c>
      <c r="Q189" s="24" t="str">
        <v>视频号</v>
      </c>
      <c r="R189" s="24" t="str">
        <v>有效</v>
      </c>
      <c r="S189" s="25">
        <v>45828.80428240741</v>
      </c>
      <c r="T189" s="24" t="str">
        <v>无</v>
      </c>
      <c r="U189" s="24">
        <v>18611276791</v>
      </c>
      <c r="V189" s="24" t="str">
        <v>生财老师（分销渠道）</v>
      </c>
    </row>
    <row r="190">
      <c r="A190" s="26">
        <f>U190</f>
      </c>
      <c r="B190" s="24">
        <v>189</v>
      </c>
      <c r="C190" s="24" t="str">
        <v>2025062019180557805</v>
      </c>
      <c r="D190" s="24" t="str">
        <v>3728948088361070592</v>
      </c>
      <c r="E190" s="24" t="str">
        <v>生财有术 3 天体验卡（实体书版）</v>
      </c>
      <c r="F190" s="24"/>
      <c r="G190" s="24" t="str">
        <v>纪钟（转化）</v>
      </c>
      <c r="H190" s="24" t="str">
        <v>用户27714721</v>
      </c>
      <c r="I190" s="24" t="str">
        <v>广东省广州市黄埔区联和街道有巢公寓广州科学城店</v>
      </c>
      <c r="J190" s="24" t="str">
        <v>张烽</v>
      </c>
      <c r="K190" s="24">
        <v>17600384358</v>
      </c>
      <c r="L190" s="24"/>
      <c r="M190" s="24"/>
      <c r="N190" s="24"/>
      <c r="O190" s="24"/>
      <c r="P190" s="24">
        <v>19.9</v>
      </c>
      <c r="Q190" s="24" t="str">
        <v>视频号</v>
      </c>
      <c r="R190" s="24" t="str">
        <v>有效</v>
      </c>
      <c r="S190" s="25">
        <v>45828.80422453704</v>
      </c>
      <c r="T190" s="24" t="str">
        <v>无</v>
      </c>
      <c r="U190" s="24">
        <v>17600384358</v>
      </c>
      <c r="V190" s="24" t="str">
        <v>生财老师（分销渠道）</v>
      </c>
    </row>
    <row r="191">
      <c r="A191" s="26">
        <f>U191</f>
      </c>
      <c r="B191" s="24">
        <v>190</v>
      </c>
      <c r="C191" s="24" t="str">
        <v>2025062019180031393</v>
      </c>
      <c r="D191" s="24" t="str">
        <v>3728948084535075072</v>
      </c>
      <c r="E191" s="24" t="str">
        <v>生财有术 3 天体验卡（实体书版）</v>
      </c>
      <c r="F191" s="24"/>
      <c r="G191" s="24" t="str">
        <v>纪钟（转化）</v>
      </c>
      <c r="H191" s="24" t="str">
        <v>用户82049927</v>
      </c>
      <c r="I191" s="24"/>
      <c r="J191" s="24"/>
      <c r="K191" s="24"/>
      <c r="L191" s="24"/>
      <c r="M191" s="24"/>
      <c r="N191" s="24"/>
      <c r="O191" s="24"/>
      <c r="P191" s="24">
        <v>19.9</v>
      </c>
      <c r="Q191" s="24" t="str">
        <v>视频号</v>
      </c>
      <c r="R191" s="24" t="str">
        <v>有效</v>
      </c>
      <c r="S191" s="25">
        <v>45828.80416666667</v>
      </c>
      <c r="T191" s="24" t="str">
        <v>无</v>
      </c>
      <c r="U191" s="24">
        <v>13707659329</v>
      </c>
      <c r="V191" s="24" t="str">
        <v>生财老师（分销渠道）</v>
      </c>
    </row>
    <row r="192">
      <c r="A192" s="26">
        <f>U192</f>
      </c>
      <c r="B192" s="24">
        <v>191</v>
      </c>
      <c r="C192" s="24" t="str">
        <v>2025062019175554542</v>
      </c>
      <c r="D192" s="24" t="str">
        <v>3728948084756062976</v>
      </c>
      <c r="E192" s="24" t="str">
        <v>生财有术 3 天体验卡（实体书版）</v>
      </c>
      <c r="F192" s="24"/>
      <c r="G192" s="24" t="str">
        <v>纪钟（转化）</v>
      </c>
      <c r="H192" s="24" t="str">
        <v>用户86803336</v>
      </c>
      <c r="I192" s="24"/>
      <c r="J192" s="24"/>
      <c r="K192" s="24"/>
      <c r="L192" s="24"/>
      <c r="M192" s="24"/>
      <c r="N192" s="24"/>
      <c r="O192" s="24"/>
      <c r="P192" s="24">
        <v>19.9</v>
      </c>
      <c r="Q192" s="24" t="str">
        <v>视频号</v>
      </c>
      <c r="R192" s="24" t="str">
        <v>有效</v>
      </c>
      <c r="S192" s="25">
        <v>45828.8041087963</v>
      </c>
      <c r="T192" s="24" t="str">
        <v>无</v>
      </c>
      <c r="U192" s="24">
        <v>13828223770</v>
      </c>
      <c r="V192" s="24" t="str">
        <v>生财老师（分销渠道）</v>
      </c>
    </row>
    <row r="193">
      <c r="A193" s="26">
        <f>U193</f>
      </c>
      <c r="B193" s="24">
        <v>192</v>
      </c>
      <c r="C193" s="24" t="str">
        <v>2025062019175549366</v>
      </c>
      <c r="D193" s="24" t="str">
        <v>3728948083587948801</v>
      </c>
      <c r="E193" s="24" t="str">
        <v>生财有术 3 天体验卡（实体书版）</v>
      </c>
      <c r="F193" s="24"/>
      <c r="G193" s="24" t="str">
        <v>纪钟（转化）</v>
      </c>
      <c r="H193" s="24" t="str">
        <v>用户47792373</v>
      </c>
      <c r="I193" s="24" t="str">
        <v>浙江省杭州市西湖区三墩镇紫郡西苑南区菜鸟驿站</v>
      </c>
      <c r="J193" s="24" t="str">
        <v>宋小诗</v>
      </c>
      <c r="K193" s="24">
        <v>18058639955</v>
      </c>
      <c r="L193" s="24"/>
      <c r="M193" s="24"/>
      <c r="N193" s="24"/>
      <c r="O193" s="24"/>
      <c r="P193" s="24">
        <v>19.9</v>
      </c>
      <c r="Q193" s="24" t="str">
        <v>视频号</v>
      </c>
      <c r="R193" s="24" t="str">
        <v>有效</v>
      </c>
      <c r="S193" s="25">
        <v>45828.8041087963</v>
      </c>
      <c r="T193" s="24" t="str">
        <v>无</v>
      </c>
      <c r="U193" s="24">
        <v>18058639955</v>
      </c>
      <c r="V193" s="24" t="str">
        <v>生财老师（分销渠道）</v>
      </c>
    </row>
    <row r="194">
      <c r="A194" s="26">
        <f>U194</f>
      </c>
      <c r="B194" s="24">
        <v>193</v>
      </c>
      <c r="C194" s="24" t="str">
        <v>2025062019175033632</v>
      </c>
      <c r="D194" s="24" t="str">
        <v>3728948081165476608</v>
      </c>
      <c r="E194" s="24" t="str">
        <v>生财有术 3 天体验卡（实体书版）</v>
      </c>
      <c r="F194" s="24"/>
      <c r="G194" s="24" t="str">
        <v>纪钟（转化）</v>
      </c>
      <c r="H194" s="24" t="str">
        <v>用户82534085</v>
      </c>
      <c r="I194" s="24" t="str">
        <v>山东省烟台市龙口市西城区嘉园盛景小区</v>
      </c>
      <c r="J194" s="24" t="str">
        <v>郑国红</v>
      </c>
      <c r="K194" s="24">
        <v>13465548261</v>
      </c>
      <c r="L194" s="24"/>
      <c r="M194" s="24"/>
      <c r="N194" s="24"/>
      <c r="O194" s="24"/>
      <c r="P194" s="24">
        <v>19.9</v>
      </c>
      <c r="Q194" s="24" t="str">
        <v>视频号</v>
      </c>
      <c r="R194" s="24" t="str">
        <v>有效</v>
      </c>
      <c r="S194" s="25">
        <v>45828.80405092592</v>
      </c>
      <c r="T194" s="24" t="str">
        <v>无</v>
      </c>
      <c r="U194" s="24">
        <v>13465548261</v>
      </c>
      <c r="V194" s="24" t="str">
        <v>生财老师（分销渠道）</v>
      </c>
    </row>
    <row r="195">
      <c r="A195" s="26">
        <f>U195</f>
      </c>
      <c r="B195" s="24">
        <v>194</v>
      </c>
      <c r="C195" s="24" t="str">
        <v>2025062019175032727</v>
      </c>
      <c r="D195" s="24" t="str">
        <v>3728948081649655552</v>
      </c>
      <c r="E195" s="24" t="str">
        <v>生财有术 3 天体验卡（实体书版）</v>
      </c>
      <c r="F195" s="24"/>
      <c r="G195" s="24" t="str">
        <v>纪钟（转化）</v>
      </c>
      <c r="H195" s="24" t="str">
        <v>用户19732229</v>
      </c>
      <c r="I195" s="24" t="str">
        <v>广东省珠海市香洲区高新区科技创新海岸8路惠景新寓2栋2504</v>
      </c>
      <c r="J195" s="24" t="str">
        <v>招财武</v>
      </c>
      <c r="K195" s="24">
        <v>18689266320</v>
      </c>
      <c r="L195" s="24"/>
      <c r="M195" s="24"/>
      <c r="N195" s="24"/>
      <c r="O195" s="24"/>
      <c r="P195" s="24">
        <v>19.9</v>
      </c>
      <c r="Q195" s="24" t="str">
        <v>视频号</v>
      </c>
      <c r="R195" s="24" t="str">
        <v>有效</v>
      </c>
      <c r="S195" s="25">
        <v>45828.80405092592</v>
      </c>
      <c r="T195" s="24" t="str">
        <v>无</v>
      </c>
      <c r="U195" s="24">
        <v>18689266320</v>
      </c>
      <c r="V195" s="24" t="str">
        <v>生财老师（分销渠道）</v>
      </c>
    </row>
    <row r="196">
      <c r="A196" s="26">
        <f>U196</f>
      </c>
      <c r="B196" s="24">
        <v>195</v>
      </c>
      <c r="C196" s="24" t="str">
        <v>2025062019174559043</v>
      </c>
      <c r="D196" s="24" t="str">
        <v>3728948082332807936</v>
      </c>
      <c r="E196" s="24" t="str">
        <v>生财有术 3 天体验卡（实体书版）</v>
      </c>
      <c r="F196" s="24"/>
      <c r="G196" s="24" t="str">
        <v>纪钟（转化）</v>
      </c>
      <c r="H196" s="24" t="str">
        <v>用户91828610</v>
      </c>
      <c r="I196" s="24" t="str">
        <v>广东省汕尾市城区新圩村二路乐怡商行</v>
      </c>
      <c r="J196" s="24" t="str">
        <v>罗免航</v>
      </c>
      <c r="K196" s="24">
        <v>13922698081</v>
      </c>
      <c r="L196" s="24"/>
      <c r="M196" s="24"/>
      <c r="N196" s="24"/>
      <c r="O196" s="24"/>
      <c r="P196" s="24">
        <v>19.9</v>
      </c>
      <c r="Q196" s="24" t="str">
        <v>视频号</v>
      </c>
      <c r="R196" s="24" t="str">
        <v>有效</v>
      </c>
      <c r="S196" s="25">
        <v>45828.80399305555</v>
      </c>
      <c r="T196" s="24" t="str">
        <v>无</v>
      </c>
      <c r="U196" s="24">
        <v>13922698081</v>
      </c>
      <c r="V196" s="24" t="str">
        <v>生财老师（分销渠道）</v>
      </c>
    </row>
    <row r="197">
      <c r="A197" s="26">
        <f>U197</f>
      </c>
      <c r="B197" s="24">
        <v>196</v>
      </c>
      <c r="C197" s="24" t="str">
        <v>2025062019172547493</v>
      </c>
      <c r="D197" s="24" t="str">
        <v>3728948074501255936</v>
      </c>
      <c r="E197" s="24" t="str">
        <v>生财有术 3 天体验卡（实体书版）</v>
      </c>
      <c r="F197" s="24"/>
      <c r="G197" s="24" t="str">
        <v>纪钟（转化）</v>
      </c>
      <c r="H197" s="24" t="str">
        <v>66A66</v>
      </c>
      <c r="I197" s="24" t="str">
        <v>江苏省南通市崇川区开发区橡树湾58号2502</v>
      </c>
      <c r="J197" s="24" t="str">
        <v>刘佳佳</v>
      </c>
      <c r="K197" s="24">
        <v>15921873779</v>
      </c>
      <c r="L197" s="24"/>
      <c r="M197" s="24"/>
      <c r="N197" s="24"/>
      <c r="O197" s="24"/>
      <c r="P197" s="24">
        <v>19.9</v>
      </c>
      <c r="Q197" s="24" t="str">
        <v>视频号</v>
      </c>
      <c r="R197" s="24" t="str">
        <v>有效</v>
      </c>
      <c r="S197" s="25">
        <v>45828.803761574076</v>
      </c>
      <c r="T197" s="24" t="str">
        <v>无</v>
      </c>
      <c r="U197" s="24">
        <v>15921873779</v>
      </c>
      <c r="V197" s="24" t="str">
        <v>生财老师（分销渠道）</v>
      </c>
    </row>
    <row r="198">
      <c r="A198" s="26">
        <f>U198</f>
      </c>
      <c r="B198" s="24">
        <v>197</v>
      </c>
      <c r="C198" s="24" t="str">
        <v>2025062019172536431</v>
      </c>
      <c r="D198" s="24" t="str">
        <v>3728948074606632704</v>
      </c>
      <c r="E198" s="24" t="str">
        <v>生财有术 3 天体验卡（实体书版）</v>
      </c>
      <c r="F198" s="24"/>
      <c r="G198" s="24" t="str">
        <v>纪钟（转化）</v>
      </c>
      <c r="H198" s="24" t="str">
        <v>用户52663869</v>
      </c>
      <c r="I198" s="24"/>
      <c r="J198" s="24"/>
      <c r="K198" s="24"/>
      <c r="L198" s="24"/>
      <c r="M198" s="24"/>
      <c r="N198" s="24"/>
      <c r="O198" s="24"/>
      <c r="P198" s="24">
        <v>19.9</v>
      </c>
      <c r="Q198" s="24" t="str">
        <v>视频号</v>
      </c>
      <c r="R198" s="24" t="str">
        <v>失效</v>
      </c>
      <c r="S198" s="25">
        <v>45828.803761574076</v>
      </c>
      <c r="T198" s="24" t="str">
        <v>已退款</v>
      </c>
      <c r="U198" s="24">
        <v>19941519255</v>
      </c>
      <c r="V198" s="24" t="str">
        <v>生财老师（分销渠道）</v>
      </c>
    </row>
    <row r="199">
      <c r="A199" s="26">
        <f>U199</f>
      </c>
      <c r="B199" s="24">
        <v>198</v>
      </c>
      <c r="C199" s="24" t="str">
        <v>2025062019172561173</v>
      </c>
      <c r="D199" s="24" t="str">
        <v>3728948077310911744</v>
      </c>
      <c r="E199" s="24" t="str">
        <v>生财有术 3 天体验卡（实体书版）</v>
      </c>
      <c r="F199" s="24"/>
      <c r="G199" s="24" t="str">
        <v>纪钟（转化）</v>
      </c>
      <c r="H199" s="24" t="str">
        <v>用户20936237</v>
      </c>
      <c r="I199" s="24" t="str">
        <v>江苏省南京市鼓楼区热河南路街道郑和中路18号中海广场B座702</v>
      </c>
      <c r="J199" s="24" t="str">
        <v>宋先生</v>
      </c>
      <c r="K199" s="24">
        <v>13770860862</v>
      </c>
      <c r="L199" s="24"/>
      <c r="M199" s="24"/>
      <c r="N199" s="24"/>
      <c r="O199" s="24"/>
      <c r="P199" s="24">
        <v>19.9</v>
      </c>
      <c r="Q199" s="24" t="str">
        <v>视频号</v>
      </c>
      <c r="R199" s="24" t="str">
        <v>有效</v>
      </c>
      <c r="S199" s="25">
        <v>45828.803761574076</v>
      </c>
      <c r="T199" s="24" t="str">
        <v>无</v>
      </c>
      <c r="U199" s="24">
        <v>13770860862</v>
      </c>
      <c r="V199" s="24" t="str">
        <v>生财老师（分销渠道）</v>
      </c>
    </row>
    <row r="200">
      <c r="A200" s="26">
        <f>U200</f>
      </c>
      <c r="B200" s="24">
        <v>199</v>
      </c>
      <c r="C200" s="24" t="str">
        <v>2025062019172045667</v>
      </c>
      <c r="D200" s="24" t="str">
        <v>3728948074921473280</v>
      </c>
      <c r="E200" s="24" t="str">
        <v>生财有术 3 天体验卡（实体书版）</v>
      </c>
      <c r="F200" s="24"/>
      <c r="G200" s="24" t="str">
        <v>纪钟（转化）</v>
      </c>
      <c r="H200" s="24" t="str">
        <v>用户29329216</v>
      </c>
      <c r="I200" s="24" t="str">
        <v>北京市北京市海淀区志新北里小区16号院14号楼3单元0004</v>
      </c>
      <c r="J200" s="24" t="str">
        <v>于小力</v>
      </c>
      <c r="K200" s="24">
        <v>18710066555</v>
      </c>
      <c r="L200" s="24"/>
      <c r="M200" s="24"/>
      <c r="N200" s="24"/>
      <c r="O200" s="24"/>
      <c r="P200" s="24">
        <v>19.9</v>
      </c>
      <c r="Q200" s="24" t="str">
        <v>视频号</v>
      </c>
      <c r="R200" s="24" t="str">
        <v>有效</v>
      </c>
      <c r="S200" s="25">
        <v>45828.80370370371</v>
      </c>
      <c r="T200" s="24" t="str">
        <v>无</v>
      </c>
      <c r="U200" s="24">
        <v>18710066555</v>
      </c>
      <c r="V200" s="24" t="str">
        <v>生财老师（分销渠道）</v>
      </c>
    </row>
    <row r="201">
      <c r="A201" s="26">
        <f>U201</f>
      </c>
      <c r="B201" s="24">
        <v>200</v>
      </c>
      <c r="C201" s="24" t="str">
        <v>2025062019171517310</v>
      </c>
      <c r="D201" s="24" t="str">
        <v>3728948073475223552</v>
      </c>
      <c r="E201" s="24" t="str">
        <v>生财有术 3 天体验卡（实体书版）</v>
      </c>
      <c r="F201" s="24"/>
      <c r="G201" s="24" t="str">
        <v>纪钟（转化）</v>
      </c>
      <c r="H201" s="24" t="str">
        <v>用户97071348</v>
      </c>
      <c r="I201" s="24" t="str">
        <v>河南省平顶山市河南省平顶山市汝州市荟萃苑小区</v>
      </c>
      <c r="J201" s="24" t="str">
        <v>李闯国</v>
      </c>
      <c r="K201" s="24">
        <v>13849558127</v>
      </c>
      <c r="L201" s="24"/>
      <c r="M201" s="24"/>
      <c r="N201" s="24"/>
      <c r="O201" s="24"/>
      <c r="P201" s="24">
        <v>19.9</v>
      </c>
      <c r="Q201" s="24" t="str">
        <v>视频号</v>
      </c>
      <c r="R201" s="24" t="str">
        <v>有效</v>
      </c>
      <c r="S201" s="25">
        <v>45828.80364583333</v>
      </c>
      <c r="T201" s="24" t="str">
        <v>无</v>
      </c>
      <c r="U201" s="24">
        <v>13849558127</v>
      </c>
      <c r="V201" s="24" t="str">
        <v>生财老师（分销渠道）</v>
      </c>
    </row>
    <row r="202">
      <c r="A202" s="26">
        <f>U202</f>
      </c>
      <c r="B202" s="24">
        <v>201</v>
      </c>
      <c r="C202" s="24" t="str">
        <v>2025062019170501668</v>
      </c>
      <c r="D202" s="24" t="str">
        <v>3728948071851767808</v>
      </c>
      <c r="E202" s="24" t="str">
        <v>生财有术 3 天体验卡（实体书版）</v>
      </c>
      <c r="F202" s="24"/>
      <c r="G202" s="24" t="str">
        <v>纪钟（转化）</v>
      </c>
      <c r="H202" s="24" t="str">
        <v>用户11101250</v>
      </c>
      <c r="I202" s="24" t="str">
        <v>广东省深圳市宝安区中粮凤凰里</v>
      </c>
      <c r="J202" s="24" t="str">
        <v>周舟</v>
      </c>
      <c r="K202" s="24">
        <v>13791192585</v>
      </c>
      <c r="L202" s="24"/>
      <c r="M202" s="24"/>
      <c r="N202" s="24"/>
      <c r="O202" s="24"/>
      <c r="P202" s="24">
        <v>19.9</v>
      </c>
      <c r="Q202" s="24" t="str">
        <v>视频号</v>
      </c>
      <c r="R202" s="24" t="str">
        <v>有效</v>
      </c>
      <c r="S202" s="25">
        <v>45828.80353009259</v>
      </c>
      <c r="T202" s="24" t="str">
        <v>无</v>
      </c>
      <c r="U202" s="24">
        <v>13791192585</v>
      </c>
      <c r="V202" s="24" t="str">
        <v>生财老师（分销渠道）</v>
      </c>
    </row>
    <row r="203">
      <c r="A203" s="26">
        <f>U203</f>
      </c>
      <c r="B203" s="24">
        <v>202</v>
      </c>
      <c r="C203" s="24" t="str">
        <v>2025062019165005379</v>
      </c>
      <c r="D203" s="24" t="str">
        <v>3728948058769466880</v>
      </c>
      <c r="E203" s="24" t="str">
        <v>生财有术 3 天体验卡（实体书版）</v>
      </c>
      <c r="F203" s="24"/>
      <c r="G203" s="24" t="str">
        <v>纪钟（转化）</v>
      </c>
      <c r="H203" s="24" t="str">
        <v>用户00049825</v>
      </c>
      <c r="I203" s="24"/>
      <c r="J203" s="24"/>
      <c r="K203" s="24"/>
      <c r="L203" s="24"/>
      <c r="M203" s="24"/>
      <c r="N203" s="24"/>
      <c r="O203" s="24"/>
      <c r="P203" s="24">
        <v>19.9</v>
      </c>
      <c r="Q203" s="24" t="str">
        <v>视频号</v>
      </c>
      <c r="R203" s="24" t="str">
        <v>有效</v>
      </c>
      <c r="S203" s="25">
        <v>45828.80335648148</v>
      </c>
      <c r="T203" s="24" t="str">
        <v>无</v>
      </c>
      <c r="U203" s="24">
        <v>13586653419</v>
      </c>
      <c r="V203" s="24" t="str">
        <v>生财老师（分销渠道）</v>
      </c>
    </row>
    <row r="204">
      <c r="A204" s="26">
        <f>U204</f>
      </c>
      <c r="B204" s="24">
        <v>203</v>
      </c>
      <c r="C204" s="24" t="str">
        <v>2025062019165008254</v>
      </c>
      <c r="D204" s="24" t="str">
        <v>3728948069001209344</v>
      </c>
      <c r="E204" s="24" t="str">
        <v>生财有术 3 天体验卡（实体书版）</v>
      </c>
      <c r="F204" s="24"/>
      <c r="G204" s="24" t="str">
        <v>纪钟（转化）</v>
      </c>
      <c r="H204" s="24" t="str">
        <v>用户99835075</v>
      </c>
      <c r="I204" s="24" t="str">
        <v>山东省烟台市莱阳市城厢街道电业局西联通营业厅</v>
      </c>
      <c r="J204" s="24" t="str">
        <v>于晓伟</v>
      </c>
      <c r="K204" s="24">
        <v>15192334444</v>
      </c>
      <c r="L204" s="24"/>
      <c r="M204" s="24"/>
      <c r="N204" s="24"/>
      <c r="O204" s="24"/>
      <c r="P204" s="24">
        <v>19.9</v>
      </c>
      <c r="Q204" s="24" t="str">
        <v>视频号</v>
      </c>
      <c r="R204" s="24" t="str">
        <v>有效</v>
      </c>
      <c r="S204" s="25">
        <v>45828.80335648148</v>
      </c>
      <c r="T204" s="24" t="str">
        <v>无</v>
      </c>
      <c r="U204" s="24">
        <v>15192334444</v>
      </c>
      <c r="V204" s="24" t="str">
        <v>生财老师（分销渠道）</v>
      </c>
    </row>
    <row r="205">
      <c r="A205" s="26">
        <f>U205</f>
      </c>
      <c r="B205" s="24">
        <v>204</v>
      </c>
      <c r="C205" s="24" t="str">
        <v>2025062019164532371</v>
      </c>
      <c r="D205" s="24" t="str">
        <v>3728948065363956736</v>
      </c>
      <c r="E205" s="24" t="str">
        <v>生财有术 3 天体验卡（实体书版）</v>
      </c>
      <c r="F205" s="24"/>
      <c r="G205" s="24" t="str">
        <v>纪钟（转化）</v>
      </c>
      <c r="H205" s="24" t="str">
        <v>用户09616556</v>
      </c>
      <c r="I205" s="24" t="str">
        <v>河北省邢台市沙河市赞善街道下郑村中心街</v>
      </c>
      <c r="J205" s="24" t="str">
        <v>尚</v>
      </c>
      <c r="K205" s="24">
        <v>18831951559</v>
      </c>
      <c r="L205" s="24"/>
      <c r="M205" s="24"/>
      <c r="N205" s="24"/>
      <c r="O205" s="24"/>
      <c r="P205" s="24">
        <v>19.9</v>
      </c>
      <c r="Q205" s="24" t="str">
        <v>视频号</v>
      </c>
      <c r="R205" s="24" t="str">
        <v>失效</v>
      </c>
      <c r="S205" s="25">
        <v>45828.803298611114</v>
      </c>
      <c r="T205" s="24" t="str">
        <v>已退款</v>
      </c>
      <c r="U205" s="24">
        <v>18831951559</v>
      </c>
      <c r="V205" s="24" t="str">
        <v>生财老师（分销渠道）</v>
      </c>
    </row>
    <row r="206">
      <c r="A206" s="26">
        <f>U206</f>
      </c>
      <c r="B206" s="24">
        <v>205</v>
      </c>
      <c r="C206" s="24" t="str">
        <v>2025062019164078153</v>
      </c>
      <c r="D206" s="24" t="str">
        <v>3728948058393290240</v>
      </c>
      <c r="E206" s="24" t="str">
        <v>生财有术 3 天体验卡（实体书版）</v>
      </c>
      <c r="F206" s="24"/>
      <c r="G206" s="24" t="str">
        <v>纪钟（转化）</v>
      </c>
      <c r="H206" s="24" t="str">
        <v>用户36511485</v>
      </c>
      <c r="I206" s="24"/>
      <c r="J206" s="24"/>
      <c r="K206" s="24"/>
      <c r="L206" s="24"/>
      <c r="M206" s="24"/>
      <c r="N206" s="24"/>
      <c r="O206" s="24"/>
      <c r="P206" s="24">
        <v>19.9</v>
      </c>
      <c r="Q206" s="24" t="str">
        <v>视频号</v>
      </c>
      <c r="R206" s="24" t="str">
        <v>有效</v>
      </c>
      <c r="S206" s="25">
        <v>45828.80324074074</v>
      </c>
      <c r="T206" s="24" t="str">
        <v>无</v>
      </c>
      <c r="U206" s="24">
        <v>19913383029</v>
      </c>
      <c r="V206" s="24" t="str">
        <v>生财老师（分销渠道）</v>
      </c>
    </row>
    <row r="207">
      <c r="A207" s="26">
        <f>U207</f>
      </c>
      <c r="B207" s="24">
        <v>206</v>
      </c>
      <c r="C207" s="24" t="str">
        <v>2025062019163524944</v>
      </c>
      <c r="D207" s="24" t="str">
        <v>3728948063034811136</v>
      </c>
      <c r="E207" s="24" t="str">
        <v>生财有术 3 天体验卡（实体书版）</v>
      </c>
      <c r="F207" s="24"/>
      <c r="G207" s="24" t="str">
        <v>纪钟（转化）</v>
      </c>
      <c r="H207" s="24" t="str">
        <v>用户24009953</v>
      </c>
      <c r="I207" s="24" t="str">
        <v>浙江省杭州市淳安县千岛湖镇玫瑰园56幢</v>
      </c>
      <c r="J207" s="24" t="str">
        <v>丰建兰</v>
      </c>
      <c r="K207" s="24">
        <v>13306500925</v>
      </c>
      <c r="L207" s="24"/>
      <c r="M207" s="24"/>
      <c r="N207" s="24"/>
      <c r="O207" s="24"/>
      <c r="P207" s="24">
        <v>19.9</v>
      </c>
      <c r="Q207" s="24" t="str">
        <v>视频号</v>
      </c>
      <c r="R207" s="24" t="str">
        <v>有效</v>
      </c>
      <c r="S207" s="25">
        <v>45828.80318287037</v>
      </c>
      <c r="T207" s="24" t="str">
        <v>无</v>
      </c>
      <c r="U207" s="24">
        <v>13306500925</v>
      </c>
      <c r="V207" s="24" t="str">
        <v>生财老师（分销渠道）</v>
      </c>
    </row>
    <row r="208">
      <c r="A208" s="26">
        <f>U208</f>
      </c>
      <c r="B208" s="24">
        <v>207</v>
      </c>
      <c r="C208" s="24" t="str">
        <v>2025062019163508143</v>
      </c>
      <c r="D208" s="24" t="str">
        <v>3728948054238043648</v>
      </c>
      <c r="E208" s="24" t="str">
        <v>生财有术 3 天体验卡（实体书版）</v>
      </c>
      <c r="F208" s="24"/>
      <c r="G208" s="24" t="str">
        <v>纪钟（转化）</v>
      </c>
      <c r="H208" s="24" t="str">
        <v>顽石</v>
      </c>
      <c r="I208" s="24" t="str">
        <v>浙江省湖州市德清县舞阳街道新城·大都会(古坝街北150米)</v>
      </c>
      <c r="J208" s="24" t="str">
        <v>彭永生</v>
      </c>
      <c r="K208" s="24">
        <v>13587921858</v>
      </c>
      <c r="L208" s="24"/>
      <c r="M208" s="24"/>
      <c r="N208" s="24"/>
      <c r="O208" s="24"/>
      <c r="P208" s="24">
        <v>19.9</v>
      </c>
      <c r="Q208" s="24" t="str">
        <v>视频号</v>
      </c>
      <c r="R208" s="24" t="str">
        <v>有效</v>
      </c>
      <c r="S208" s="25">
        <v>45828.80318287037</v>
      </c>
      <c r="T208" s="24" t="str">
        <v>无</v>
      </c>
      <c r="U208" s="24">
        <v>13587921858</v>
      </c>
      <c r="V208" s="24" t="str">
        <v>生财老师（分销渠道）</v>
      </c>
    </row>
    <row r="209">
      <c r="A209" s="26">
        <f>U209</f>
      </c>
      <c r="B209" s="24">
        <v>208</v>
      </c>
      <c r="C209" s="24" t="str">
        <v>2025062019162548201</v>
      </c>
      <c r="D209" s="24" t="str">
        <v>3728948048057219072</v>
      </c>
      <c r="E209" s="24" t="str">
        <v>生财有术 3 天体验卡（实体书版）</v>
      </c>
      <c r="F209" s="24"/>
      <c r="G209" s="24" t="str">
        <v>纪钟（转化）</v>
      </c>
      <c r="H209" s="24" t="str">
        <v>景玙</v>
      </c>
      <c r="I209" s="24" t="str">
        <v>湖北省十堰市房县湖北房县军店镇韵达快递营业部收</v>
      </c>
      <c r="J209" s="24" t="str">
        <v>谭金涛</v>
      </c>
      <c r="K209" s="24">
        <v>15907286178</v>
      </c>
      <c r="L209" s="24"/>
      <c r="M209" s="24"/>
      <c r="N209" s="24"/>
      <c r="O209" s="24"/>
      <c r="P209" s="24">
        <v>19.9</v>
      </c>
      <c r="Q209" s="24" t="str">
        <v>视频号</v>
      </c>
      <c r="R209" s="24" t="str">
        <v>有效</v>
      </c>
      <c r="S209" s="25">
        <v>45828.80306712963</v>
      </c>
      <c r="T209" s="24" t="str">
        <v>无</v>
      </c>
      <c r="U209" s="24">
        <v>15907286178</v>
      </c>
      <c r="V209" s="24" t="str">
        <v>生财老师（分销渠道）</v>
      </c>
    </row>
    <row r="210">
      <c r="A210" s="26">
        <f>U210</f>
      </c>
      <c r="B210" s="24">
        <v>209</v>
      </c>
      <c r="C210" s="24" t="str">
        <v>2025062019162046338</v>
      </c>
      <c r="D210" s="24" t="str">
        <v>3728948059944393728</v>
      </c>
      <c r="E210" s="24" t="str">
        <v>生财有术 3 天体验卡（实体书版）</v>
      </c>
      <c r="F210" s="24"/>
      <c r="G210" s="24" t="str">
        <v>纪钟（转化）</v>
      </c>
      <c r="H210" s="24" t="str">
        <v>用户49750937</v>
      </c>
      <c r="I210" s="24"/>
      <c r="J210" s="24"/>
      <c r="K210" s="24"/>
      <c r="L210" s="24"/>
      <c r="M210" s="24"/>
      <c r="N210" s="24"/>
      <c r="O210" s="24"/>
      <c r="P210" s="24">
        <v>19.9</v>
      </c>
      <c r="Q210" s="24" t="str">
        <v>视频号</v>
      </c>
      <c r="R210" s="24" t="str">
        <v>有效</v>
      </c>
      <c r="S210" s="25">
        <v>45828.80300925926</v>
      </c>
      <c r="T210" s="24" t="str">
        <v>无</v>
      </c>
      <c r="U210" s="24">
        <v>18217542807</v>
      </c>
      <c r="V210" s="24" t="str">
        <v>生财老师（分销渠道）</v>
      </c>
    </row>
    <row r="211">
      <c r="A211" s="26">
        <f>U211</f>
      </c>
      <c r="B211" s="24">
        <v>210</v>
      </c>
      <c r="C211" s="24" t="str">
        <v>2025062019161531851</v>
      </c>
      <c r="D211" s="24" t="str">
        <v>3728948059411724032</v>
      </c>
      <c r="E211" s="24" t="str">
        <v>生财有术 3 天体验卡（实体书版）</v>
      </c>
      <c r="F211" s="24"/>
      <c r="G211" s="24" t="str">
        <v>纪钟（转化）</v>
      </c>
      <c r="H211" s="24" t="str">
        <v>省吃俭用旅游男</v>
      </c>
      <c r="I211" s="24"/>
      <c r="J211" s="24"/>
      <c r="K211" s="24"/>
      <c r="L211" s="24"/>
      <c r="M211" s="24"/>
      <c r="N211" s="24"/>
      <c r="O211" s="24"/>
      <c r="P211" s="24">
        <v>19.9</v>
      </c>
      <c r="Q211" s="24" t="str">
        <v>视频号</v>
      </c>
      <c r="R211" s="24" t="str">
        <v>有效</v>
      </c>
      <c r="S211" s="25">
        <v>45828.80295138889</v>
      </c>
      <c r="T211" s="24" t="str">
        <v>无</v>
      </c>
      <c r="U211" s="24">
        <v>18981724745</v>
      </c>
      <c r="V211" s="24" t="str">
        <v>生财老师（分销渠道）</v>
      </c>
    </row>
    <row r="212">
      <c r="A212" s="26">
        <f>U212</f>
      </c>
      <c r="B212" s="24">
        <v>211</v>
      </c>
      <c r="C212" s="24" t="str">
        <v>2025062019161549237</v>
      </c>
      <c r="D212" s="24" t="str">
        <v>3728948058521482752</v>
      </c>
      <c r="E212" s="24" t="str">
        <v>生财有术 3 天体验卡（实体书版）</v>
      </c>
      <c r="F212" s="24"/>
      <c r="G212" s="24" t="str">
        <v>纪钟（转化）</v>
      </c>
      <c r="H212" s="24" t="str">
        <v>用户72956134</v>
      </c>
      <c r="I212" s="24" t="str">
        <v>湖北省孝感市应城市三合镇两河小学东北侧约70米两河村下街湾</v>
      </c>
      <c r="J212" s="24" t="str">
        <v>吴家乐</v>
      </c>
      <c r="K212" s="24">
        <v>17386204803</v>
      </c>
      <c r="L212" s="24"/>
      <c r="M212" s="24"/>
      <c r="N212" s="24"/>
      <c r="O212" s="24"/>
      <c r="P212" s="24">
        <v>19.9</v>
      </c>
      <c r="Q212" s="24" t="str">
        <v>视频号</v>
      </c>
      <c r="R212" s="24" t="str">
        <v>有效</v>
      </c>
      <c r="S212" s="25">
        <v>45828.80295138889</v>
      </c>
      <c r="T212" s="24" t="str">
        <v>无</v>
      </c>
      <c r="U212" s="24">
        <v>17386204803</v>
      </c>
      <c r="V212" s="24" t="str">
        <v>生财老师（分销渠道）</v>
      </c>
    </row>
    <row r="213">
      <c r="A213" s="26">
        <f>U213</f>
      </c>
      <c r="B213" s="24">
        <v>212</v>
      </c>
      <c r="C213" s="24" t="str">
        <v>2025062019161011248</v>
      </c>
      <c r="D213" s="24" t="str">
        <v>3728948057458483712</v>
      </c>
      <c r="E213" s="24" t="str">
        <v>生财有术 3 天体验卡（实体书版）</v>
      </c>
      <c r="F213" s="24"/>
      <c r="G213" s="24" t="str">
        <v>纪钟（转化）</v>
      </c>
      <c r="H213" s="24" t="str">
        <v>用户11866912</v>
      </c>
      <c r="I213" s="24" t="str">
        <v>广东省深圳市宝安区新安街道威文大厦A栋7B</v>
      </c>
      <c r="J213" s="24" t="str">
        <v>王先生</v>
      </c>
      <c r="K213" s="24">
        <v>13631675446</v>
      </c>
      <c r="L213" s="24"/>
      <c r="M213" s="24"/>
      <c r="N213" s="24"/>
      <c r="O213" s="24"/>
      <c r="P213" s="24">
        <v>19.9</v>
      </c>
      <c r="Q213" s="24" t="str">
        <v>视频号</v>
      </c>
      <c r="R213" s="24" t="str">
        <v>有效</v>
      </c>
      <c r="S213" s="25">
        <v>45828.80289351852</v>
      </c>
      <c r="T213" s="24" t="str">
        <v>无</v>
      </c>
      <c r="U213" s="24">
        <v>13631675446</v>
      </c>
      <c r="V213" s="24" t="str">
        <v>生财老师（分销渠道）</v>
      </c>
    </row>
    <row r="214">
      <c r="A214" s="26">
        <f>U214</f>
      </c>
      <c r="B214" s="24">
        <v>213</v>
      </c>
      <c r="C214" s="24" t="str">
        <v>2025062019160564570</v>
      </c>
      <c r="D214" s="24" t="str">
        <v>3728948055033651968</v>
      </c>
      <c r="E214" s="24" t="str">
        <v>生财有术 3 天体验卡（实体书版）</v>
      </c>
      <c r="F214" s="24"/>
      <c r="G214" s="24" t="str">
        <v>纪钟（转化）</v>
      </c>
      <c r="H214" s="24" t="str">
        <v>aebn</v>
      </c>
      <c r="I214" s="24"/>
      <c r="J214" s="24"/>
      <c r="K214" s="24"/>
      <c r="L214" s="24"/>
      <c r="M214" s="24"/>
      <c r="N214" s="24"/>
      <c r="O214" s="24"/>
      <c r="P214" s="24">
        <v>19.9</v>
      </c>
      <c r="Q214" s="24" t="str">
        <v>视频号</v>
      </c>
      <c r="R214" s="24" t="str">
        <v>有效</v>
      </c>
      <c r="S214" s="25">
        <v>45828.802835648145</v>
      </c>
      <c r="T214" s="24" t="str">
        <v>无</v>
      </c>
      <c r="U214" s="24">
        <v>13533527870</v>
      </c>
      <c r="V214" s="24" t="str">
        <v>生财老师（分销渠道）</v>
      </c>
    </row>
    <row r="215">
      <c r="A215" s="26">
        <f>U215</f>
      </c>
      <c r="B215" s="24">
        <v>214</v>
      </c>
      <c r="C215" s="24" t="str">
        <v>2025062019160544178</v>
      </c>
      <c r="D215" s="24" t="str">
        <v>3728948056607567872</v>
      </c>
      <c r="E215" s="24" t="str">
        <v>生财有术 3 天体验卡（实体书版）</v>
      </c>
      <c r="F215" s="24"/>
      <c r="G215" s="24" t="str">
        <v>纪钟（转化）</v>
      </c>
      <c r="H215" s="24" t="str">
        <v>用户68584722</v>
      </c>
      <c r="I215" s="24" t="str">
        <v>广东省东莞市凤岗镇凤岗镇官井头社区龙平南路3号大运城邦2期9栋1单元2002</v>
      </c>
      <c r="J215" s="24" t="str">
        <v>杨美西</v>
      </c>
      <c r="K215" s="24">
        <v>19990340035</v>
      </c>
      <c r="L215" s="24"/>
      <c r="M215" s="24"/>
      <c r="N215" s="24"/>
      <c r="O215" s="24"/>
      <c r="P215" s="24">
        <v>19.9</v>
      </c>
      <c r="Q215" s="24" t="str">
        <v>视频号</v>
      </c>
      <c r="R215" s="24" t="str">
        <v>有效</v>
      </c>
      <c r="S215" s="25">
        <v>45828.802835648145</v>
      </c>
      <c r="T215" s="24" t="str">
        <v>无</v>
      </c>
      <c r="U215" s="24">
        <v>19990340035</v>
      </c>
      <c r="V215" s="24" t="str">
        <v>生财老师（分销渠道）</v>
      </c>
    </row>
    <row r="216">
      <c r="A216" s="26">
        <f>U216</f>
      </c>
      <c r="B216" s="24">
        <v>215</v>
      </c>
      <c r="C216" s="24" t="str">
        <v>2025062019160581671</v>
      </c>
      <c r="D216" s="24" t="str">
        <v>3728948056851358208</v>
      </c>
      <c r="E216" s="24" t="str">
        <v>生财有术 3 天体验卡（实体书版）</v>
      </c>
      <c r="F216" s="24"/>
      <c r="G216" s="24" t="str">
        <v>纪钟（转化）</v>
      </c>
      <c r="H216" s="24" t="str">
        <v>用户62372001</v>
      </c>
      <c r="I216" s="24"/>
      <c r="J216" s="24"/>
      <c r="K216" s="24"/>
      <c r="L216" s="24"/>
      <c r="M216" s="24"/>
      <c r="N216" s="24"/>
      <c r="O216" s="24"/>
      <c r="P216" s="24">
        <v>19.9</v>
      </c>
      <c r="Q216" s="24" t="str">
        <v>视频号</v>
      </c>
      <c r="R216" s="24" t="str">
        <v>有效</v>
      </c>
      <c r="S216" s="25">
        <v>45828.802835648145</v>
      </c>
      <c r="T216" s="24" t="str">
        <v>无</v>
      </c>
      <c r="U216" s="24">
        <v>15152398161</v>
      </c>
      <c r="V216" s="24" t="str">
        <v>生财老师（分销渠道）</v>
      </c>
    </row>
    <row r="217">
      <c r="A217" s="26">
        <f>U217</f>
      </c>
      <c r="B217" s="24">
        <v>216</v>
      </c>
      <c r="C217" s="24" t="str">
        <v>2025062019160016824</v>
      </c>
      <c r="D217" s="24" t="str">
        <v>3728948054673727232</v>
      </c>
      <c r="E217" s="24" t="str">
        <v>生财有术 3 天体验卡（实体书版）</v>
      </c>
      <c r="F217" s="24"/>
      <c r="G217" s="24" t="str">
        <v>纪钟（转化）</v>
      </c>
      <c r="H217" s="24" t="str">
        <v>用户02409543</v>
      </c>
      <c r="I217" s="24" t="str">
        <v>山东省济南市天桥区纬北路街道影壁后街妈妈驿站</v>
      </c>
      <c r="J217" s="24" t="str">
        <v>韩佩芸</v>
      </c>
      <c r="K217" s="24">
        <v>15925638756</v>
      </c>
      <c r="L217" s="24"/>
      <c r="M217" s="24"/>
      <c r="N217" s="24"/>
      <c r="O217" s="24"/>
      <c r="P217" s="24">
        <v>19.9</v>
      </c>
      <c r="Q217" s="24" t="str">
        <v>视频号</v>
      </c>
      <c r="R217" s="24" t="str">
        <v>有效</v>
      </c>
      <c r="S217" s="25">
        <v>45828.802777777775</v>
      </c>
      <c r="T217" s="24" t="str">
        <v>无</v>
      </c>
      <c r="U217" s="24">
        <v>15925638756</v>
      </c>
      <c r="V217" s="24" t="str">
        <v>生财老师（分销渠道）</v>
      </c>
    </row>
    <row r="218">
      <c r="A218" s="26">
        <f>U218</f>
      </c>
      <c r="B218" s="24">
        <v>217</v>
      </c>
      <c r="C218" s="24" t="str">
        <v>2025062019155511273</v>
      </c>
      <c r="D218" s="24" t="str">
        <v>3728948052646044928</v>
      </c>
      <c r="E218" s="24" t="str">
        <v>生财有术 3 天体验卡（实体书版）</v>
      </c>
      <c r="F218" s="24"/>
      <c r="G218" s="24" t="str">
        <v>纪钟（转化）</v>
      </c>
      <c r="H218" s="24" t="str">
        <v>茉莉蜜茶-沫子</v>
      </c>
      <c r="I218" s="24"/>
      <c r="J218" s="24"/>
      <c r="K218" s="24"/>
      <c r="L218" s="24"/>
      <c r="M218" s="24"/>
      <c r="N218" s="24"/>
      <c r="O218" s="24"/>
      <c r="P218" s="24">
        <v>19.9</v>
      </c>
      <c r="Q218" s="24" t="str">
        <v>视频号</v>
      </c>
      <c r="R218" s="24" t="str">
        <v>有效</v>
      </c>
      <c r="S218" s="25">
        <v>45828.802719907406</v>
      </c>
      <c r="T218" s="24" t="str">
        <v>无</v>
      </c>
      <c r="U218" s="24">
        <v>18827425590</v>
      </c>
      <c r="V218" s="24" t="str">
        <v>生财老师（分销渠道）</v>
      </c>
    </row>
    <row r="219">
      <c r="A219" s="26">
        <f>U219</f>
      </c>
      <c r="B219" s="24">
        <v>218</v>
      </c>
      <c r="C219" s="24" t="str">
        <v>2025062019155075888</v>
      </c>
      <c r="D219" s="24" t="str">
        <v>3728948052960353536</v>
      </c>
      <c r="E219" s="24" t="str">
        <v>生财有术 3 天体验卡（实体书版）</v>
      </c>
      <c r="F219" s="24"/>
      <c r="G219" s="24" t="str">
        <v>纪钟（转化）</v>
      </c>
      <c r="H219" s="24" t="str">
        <v>用户46491991</v>
      </c>
      <c r="I219" s="24"/>
      <c r="J219" s="24"/>
      <c r="K219" s="24"/>
      <c r="L219" s="24"/>
      <c r="M219" s="24"/>
      <c r="N219" s="24"/>
      <c r="O219" s="24"/>
      <c r="P219" s="24">
        <v>19.9</v>
      </c>
      <c r="Q219" s="24" t="str">
        <v>视频号</v>
      </c>
      <c r="R219" s="24" t="str">
        <v>有效</v>
      </c>
      <c r="S219" s="25">
        <v>45828.80266203704</v>
      </c>
      <c r="T219" s="24" t="str">
        <v>无</v>
      </c>
      <c r="U219" s="24">
        <v>15928046932</v>
      </c>
      <c r="V219" s="24" t="str">
        <v>生财老师（分销渠道）</v>
      </c>
    </row>
    <row r="220">
      <c r="A220" s="26">
        <f>U220</f>
      </c>
      <c r="B220" s="24">
        <v>219</v>
      </c>
      <c r="C220" s="24" t="str">
        <v>2025062019154535066</v>
      </c>
      <c r="D220" s="24" t="str">
        <v>3728948049376325632</v>
      </c>
      <c r="E220" s="24" t="str">
        <v>生财有术 3 天体验卡（实体书版）</v>
      </c>
      <c r="F220" s="24"/>
      <c r="G220" s="24" t="str">
        <v>纪钟（转化）</v>
      </c>
      <c r="H220" s="24" t="str">
        <v>用户10903807</v>
      </c>
      <c r="I220" s="24" t="str">
        <v>广东省深圳市宝安区西乡街道金港华庭G11H</v>
      </c>
      <c r="J220" s="24" t="str">
        <v>黄建能</v>
      </c>
      <c r="K220" s="24">
        <v>13410300627</v>
      </c>
      <c r="L220" s="24"/>
      <c r="M220" s="24"/>
      <c r="N220" s="24"/>
      <c r="O220" s="24"/>
      <c r="P220" s="24">
        <v>19.9</v>
      </c>
      <c r="Q220" s="24" t="str">
        <v>视频号</v>
      </c>
      <c r="R220" s="24" t="str">
        <v>有效</v>
      </c>
      <c r="S220" s="25">
        <v>45828.80260416667</v>
      </c>
      <c r="T220" s="24" t="str">
        <v>无</v>
      </c>
      <c r="U220" s="24">
        <v>13410300627</v>
      </c>
      <c r="V220" s="24" t="str">
        <v>生财老师（分销渠道）</v>
      </c>
    </row>
    <row r="221">
      <c r="A221" s="26">
        <f>U221</f>
      </c>
      <c r="B221" s="24">
        <v>220</v>
      </c>
      <c r="C221" s="24" t="str">
        <v>2025062019154597426</v>
      </c>
      <c r="D221" s="24" t="str">
        <v>3728948047774102784</v>
      </c>
      <c r="E221" s="24" t="str">
        <v>生财有术 3 天体验卡（实体书版）</v>
      </c>
      <c r="F221" s="24"/>
      <c r="G221" s="24" t="str">
        <v>纪钟（转化）</v>
      </c>
      <c r="H221" s="24" t="str">
        <v>用户25724652</v>
      </c>
      <c r="I221" s="24" t="str">
        <v>浙江省杭州市西湖区三墩镇紫金港商务大厦355</v>
      </c>
      <c r="J221" s="24" t="str">
        <v>石先生</v>
      </c>
      <c r="K221" s="24">
        <v>18058796962</v>
      </c>
      <c r="L221" s="24"/>
      <c r="M221" s="24"/>
      <c r="N221" s="24"/>
      <c r="O221" s="24"/>
      <c r="P221" s="24">
        <v>19.9</v>
      </c>
      <c r="Q221" s="24" t="str">
        <v>视频号</v>
      </c>
      <c r="R221" s="24" t="str">
        <v>有效</v>
      </c>
      <c r="S221" s="25">
        <v>45828.80260416667</v>
      </c>
      <c r="T221" s="24" t="str">
        <v>无</v>
      </c>
      <c r="U221" s="24">
        <v>18058796962</v>
      </c>
      <c r="V221" s="24" t="str">
        <v>生财老师（分销渠道）</v>
      </c>
    </row>
    <row r="222">
      <c r="A222" s="26">
        <f>U222</f>
      </c>
      <c r="B222" s="24">
        <v>221</v>
      </c>
      <c r="C222" s="24" t="str">
        <v>2025062019152010167</v>
      </c>
      <c r="D222" s="24" t="str">
        <v>3728948040821513216</v>
      </c>
      <c r="E222" s="24" t="str">
        <v>生财有术 3 天体验卡（实体书版）</v>
      </c>
      <c r="F222" s="24"/>
      <c r="G222" s="24" t="str">
        <v>纪钟（转化）</v>
      </c>
      <c r="H222" s="24" t="str">
        <v>用户73531307</v>
      </c>
      <c r="I222" s="24"/>
      <c r="J222" s="24"/>
      <c r="K222" s="24"/>
      <c r="L222" s="24"/>
      <c r="M222" s="24"/>
      <c r="N222" s="24"/>
      <c r="O222" s="24"/>
      <c r="P222" s="24">
        <v>19.9</v>
      </c>
      <c r="Q222" s="24" t="str">
        <v>视频号</v>
      </c>
      <c r="R222" s="24" t="str">
        <v>有效</v>
      </c>
      <c r="S222" s="25">
        <v>45828.80231481481</v>
      </c>
      <c r="T222" s="24" t="str">
        <v>无</v>
      </c>
      <c r="U222" s="24">
        <v>13707074444</v>
      </c>
      <c r="V222" s="24" t="str">
        <v>生财老师（分销渠道）</v>
      </c>
    </row>
    <row r="223">
      <c r="A223" s="26">
        <f>U223</f>
      </c>
      <c r="B223" s="24">
        <v>222</v>
      </c>
      <c r="C223" s="24" t="str">
        <v>2025062019152041082</v>
      </c>
      <c r="D223" s="24" t="str">
        <v>3728948042648663040</v>
      </c>
      <c r="E223" s="24" t="str">
        <v>生财有术 3 天体验卡（实体书版）</v>
      </c>
      <c r="F223" s="24"/>
      <c r="G223" s="24" t="str">
        <v>纪钟（转化）</v>
      </c>
      <c r="H223" s="24" t="str">
        <v>红梅</v>
      </c>
      <c r="I223" s="24"/>
      <c r="J223" s="24"/>
      <c r="K223" s="24"/>
      <c r="L223" s="24"/>
      <c r="M223" s="24"/>
      <c r="N223" s="24"/>
      <c r="O223" s="24"/>
      <c r="P223" s="24">
        <v>19.9</v>
      </c>
      <c r="Q223" s="24" t="str">
        <v>视频号</v>
      </c>
      <c r="R223" s="24" t="str">
        <v>有效</v>
      </c>
      <c r="S223" s="25">
        <v>45828.80231481481</v>
      </c>
      <c r="T223" s="24" t="str">
        <v>无</v>
      </c>
      <c r="U223" s="24">
        <v>15389281311</v>
      </c>
      <c r="V223" s="24" t="str">
        <v>生财老师（分销渠道）</v>
      </c>
    </row>
    <row r="224">
      <c r="A224" s="26">
        <f>U224</f>
      </c>
      <c r="B224" s="24">
        <v>223</v>
      </c>
      <c r="C224" s="24" t="str">
        <v>2025062019150565992</v>
      </c>
      <c r="D224" s="24" t="str">
        <v>3728948027838576384</v>
      </c>
      <c r="E224" s="24" t="str">
        <v>生财有术 3 天体验卡（实体书版）</v>
      </c>
      <c r="F224" s="24"/>
      <c r="G224" s="24" t="str">
        <v>纪钟（转化）</v>
      </c>
      <c r="H224" s="24" t="str">
        <v>用户37833255</v>
      </c>
      <c r="I224" s="24" t="str">
        <v>山东省临沂市兰山区家电厨卫城东区11号楼563-565临沂市兰山区家电厨卫城东区11号楼563-565顺隆礼品商贸</v>
      </c>
      <c r="J224" s="24" t="str">
        <v>密淑祥</v>
      </c>
      <c r="K224" s="24">
        <v>13518695499</v>
      </c>
      <c r="L224" s="24"/>
      <c r="M224" s="24"/>
      <c r="N224" s="24"/>
      <c r="O224" s="24"/>
      <c r="P224" s="24">
        <v>19.9</v>
      </c>
      <c r="Q224" s="24" t="str">
        <v>视频号</v>
      </c>
      <c r="R224" s="24" t="str">
        <v>有效</v>
      </c>
      <c r="S224" s="25">
        <v>45828.802141203705</v>
      </c>
      <c r="T224" s="24" t="str">
        <v>无</v>
      </c>
      <c r="U224" s="24">
        <v>13518695499</v>
      </c>
      <c r="V224" s="24" t="str">
        <v>生财老师（分销渠道）</v>
      </c>
    </row>
    <row r="225">
      <c r="A225" s="26">
        <f>U225</f>
      </c>
      <c r="B225" s="24">
        <v>224</v>
      </c>
      <c r="C225" s="24" t="str">
        <v>2025062019150051196</v>
      </c>
      <c r="D225" s="24" t="str">
        <v>3728948035008467968</v>
      </c>
      <c r="E225" s="24" t="str">
        <v>生财有术 3 天体验卡（实体书版）</v>
      </c>
      <c r="F225" s="24"/>
      <c r="G225" s="24" t="str">
        <v>纪钟（转化）</v>
      </c>
      <c r="H225" s="24" t="str">
        <v>用户67172793</v>
      </c>
      <c r="I225" s="24"/>
      <c r="J225" s="24"/>
      <c r="K225" s="24"/>
      <c r="L225" s="24"/>
      <c r="M225" s="24"/>
      <c r="N225" s="24"/>
      <c r="O225" s="24"/>
      <c r="P225" s="24">
        <v>19.9</v>
      </c>
      <c r="Q225" s="24" t="str">
        <v>视频号</v>
      </c>
      <c r="R225" s="24" t="str">
        <v>有效</v>
      </c>
      <c r="S225" s="25">
        <v>45828.802083333336</v>
      </c>
      <c r="T225" s="24" t="str">
        <v>无</v>
      </c>
      <c r="U225" s="24">
        <v>13974838843</v>
      </c>
      <c r="V225" s="24" t="str">
        <v>生财老师（分销渠道）</v>
      </c>
    </row>
    <row r="226">
      <c r="A226" s="26">
        <f>U226</f>
      </c>
      <c r="B226" s="24">
        <v>225</v>
      </c>
      <c r="C226" s="24" t="str">
        <v>2025062019145056797</v>
      </c>
      <c r="D226" s="24" t="str">
        <v>3728948032796499712</v>
      </c>
      <c r="E226" s="24" t="str">
        <v>生财有术 3 天体验卡（实体书版）</v>
      </c>
      <c r="F226" s="24"/>
      <c r="G226" s="24" t="str">
        <v>纪钟（转化）</v>
      </c>
      <c r="H226" s="24" t="str">
        <v>用户48425132</v>
      </c>
      <c r="I226" s="24" t="str">
        <v>广东省深圳市福田区下梅林河背村126栋</v>
      </c>
      <c r="J226" s="24" t="str">
        <v>夏光辉</v>
      </c>
      <c r="K226" s="24">
        <v>18688758400</v>
      </c>
      <c r="L226" s="24"/>
      <c r="M226" s="24"/>
      <c r="N226" s="24"/>
      <c r="O226" s="24"/>
      <c r="P226" s="24">
        <v>19.9</v>
      </c>
      <c r="Q226" s="24" t="str">
        <v>视频号</v>
      </c>
      <c r="R226" s="24" t="str">
        <v>有效</v>
      </c>
      <c r="S226" s="25">
        <v>45828.80196759259</v>
      </c>
      <c r="T226" s="24" t="str">
        <v>无</v>
      </c>
      <c r="U226" s="24">
        <v>18688758400</v>
      </c>
      <c r="V226" s="24" t="str">
        <v>生财老师（分销渠道）</v>
      </c>
    </row>
    <row r="227">
      <c r="A227" s="26">
        <f>U227</f>
      </c>
      <c r="B227" s="24">
        <v>226</v>
      </c>
      <c r="C227" s="24" t="str">
        <v>2025062019143554819</v>
      </c>
      <c r="D227" s="24" t="str">
        <v>3728948029198578944</v>
      </c>
      <c r="E227" s="24" t="str">
        <v>生财有术 3 天体验卡（实体书版）</v>
      </c>
      <c r="F227" s="24"/>
      <c r="G227" s="24" t="str">
        <v>纪钟（转化）</v>
      </c>
      <c r="H227" s="24" t="str">
        <v>谢夺</v>
      </c>
      <c r="I227" s="24" t="str">
        <v>北京市北京市大兴区清源街道康庄路住宅区丙楼5单元3层531室</v>
      </c>
      <c r="J227" s="24" t="str">
        <v>谢铎</v>
      </c>
      <c r="K227" s="24">
        <v>15011091239</v>
      </c>
      <c r="L227" s="24"/>
      <c r="M227" s="24"/>
      <c r="N227" s="24"/>
      <c r="O227" s="24"/>
      <c r="P227" s="24">
        <v>19.9</v>
      </c>
      <c r="Q227" s="24" t="str">
        <v>视频号</v>
      </c>
      <c r="R227" s="24" t="str">
        <v>有效</v>
      </c>
      <c r="S227" s="25">
        <v>45828.80179398148</v>
      </c>
      <c r="T227" s="24" t="str">
        <v>无</v>
      </c>
      <c r="U227" s="24">
        <v>15011091239</v>
      </c>
      <c r="V227" s="24" t="str">
        <v>生财老师（分销渠道）</v>
      </c>
    </row>
    <row r="228">
      <c r="A228" s="26">
        <f>U228</f>
      </c>
      <c r="B228" s="24">
        <v>227</v>
      </c>
      <c r="C228" s="24" t="str">
        <v>2025062019142009462</v>
      </c>
      <c r="D228" s="24" t="str">
        <v>3728948026951481344</v>
      </c>
      <c r="E228" s="24" t="str">
        <v>生财有术 3 天体验卡（实体书版）</v>
      </c>
      <c r="F228" s="24"/>
      <c r="G228" s="24" t="str">
        <v>纪钟（转化）</v>
      </c>
      <c r="H228" s="24" t="str">
        <v>用户30224737</v>
      </c>
      <c r="I228" s="24" t="str">
        <v>浙江省金华市永康市方岩镇中兴二街26号</v>
      </c>
      <c r="J228" s="24" t="str">
        <v>泓成</v>
      </c>
      <c r="K228" s="24">
        <v>17355385768</v>
      </c>
      <c r="L228" s="24"/>
      <c r="M228" s="24"/>
      <c r="N228" s="24"/>
      <c r="O228" s="24"/>
      <c r="P228" s="24">
        <v>19.9</v>
      </c>
      <c r="Q228" s="24" t="str">
        <v>视频号</v>
      </c>
      <c r="R228" s="24" t="str">
        <v>有效</v>
      </c>
      <c r="S228" s="25">
        <v>45828.801620370374</v>
      </c>
      <c r="T228" s="24" t="str">
        <v>无</v>
      </c>
      <c r="U228" s="24">
        <v>17355385738</v>
      </c>
      <c r="V228" s="24" t="str">
        <v>生财老师（分销渠道）</v>
      </c>
    </row>
    <row r="229">
      <c r="A229" s="26">
        <f>U229</f>
      </c>
      <c r="B229" s="24">
        <v>228</v>
      </c>
      <c r="C229" s="24" t="str">
        <v>2025062019142013153</v>
      </c>
      <c r="D229" s="24" t="str">
        <v>3728948022420578816</v>
      </c>
      <c r="E229" s="24" t="str">
        <v>生财有术 3 天体验卡（实体书版）</v>
      </c>
      <c r="F229" s="24"/>
      <c r="G229" s="24" t="str">
        <v>纪钟（转化）</v>
      </c>
      <c r="H229" s="24" t="str">
        <v>用户11010069</v>
      </c>
      <c r="I229" s="24"/>
      <c r="J229" s="24"/>
      <c r="K229" s="24"/>
      <c r="L229" s="24"/>
      <c r="M229" s="24"/>
      <c r="N229" s="24"/>
      <c r="O229" s="24"/>
      <c r="P229" s="24">
        <v>19.9</v>
      </c>
      <c r="Q229" s="24" t="str">
        <v>视频号</v>
      </c>
      <c r="R229" s="24" t="str">
        <v>有效</v>
      </c>
      <c r="S229" s="25">
        <v>45828.801620370374</v>
      </c>
      <c r="T229" s="24" t="str">
        <v>无</v>
      </c>
      <c r="U229" s="24">
        <v>18682020880</v>
      </c>
      <c r="V229" s="24" t="str">
        <v>生财老师（分销渠道）</v>
      </c>
    </row>
    <row r="230">
      <c r="A230" s="26">
        <f>U230</f>
      </c>
      <c r="B230" s="24">
        <v>229</v>
      </c>
      <c r="C230" s="24" t="str">
        <v>2025062019141097231</v>
      </c>
      <c r="D230" s="24" t="str">
        <v>3728948023706655744</v>
      </c>
      <c r="E230" s="24" t="str">
        <v>生财有术 3 天体验卡（实体书版）</v>
      </c>
      <c r="F230" s="24"/>
      <c r="G230" s="24" t="str">
        <v>纪钟（转化）</v>
      </c>
      <c r="H230" s="24" t="str">
        <v>用户81353296</v>
      </c>
      <c r="I230" s="24" t="str">
        <v>山西省临汾市尧都区尧庙镇尧都大道122号临汾海昌海洋探索馆</v>
      </c>
      <c r="J230" s="24" t="str">
        <v>李旭</v>
      </c>
      <c r="K230" s="24">
        <v>18601349993</v>
      </c>
      <c r="L230" s="24"/>
      <c r="M230" s="24"/>
      <c r="N230" s="24"/>
      <c r="O230" s="24"/>
      <c r="P230" s="24">
        <v>19.9</v>
      </c>
      <c r="Q230" s="24" t="str">
        <v>视频号</v>
      </c>
      <c r="R230" s="24" t="str">
        <v>有效</v>
      </c>
      <c r="S230" s="25">
        <v>45828.80150462963</v>
      </c>
      <c r="T230" s="24" t="str">
        <v>无</v>
      </c>
      <c r="U230" s="24">
        <v>18601349993</v>
      </c>
      <c r="V230" s="24" t="str">
        <v>生财老师（分销渠道）</v>
      </c>
    </row>
    <row r="231">
      <c r="A231" s="26">
        <f>U231</f>
      </c>
      <c r="B231" s="24">
        <v>230</v>
      </c>
      <c r="C231" s="24" t="str">
        <v>2025062019141070492</v>
      </c>
      <c r="D231" s="24" t="str">
        <v>3728948026499800576</v>
      </c>
      <c r="E231" s="24" t="str">
        <v>生财有术 3 天体验卡（实体书版）</v>
      </c>
      <c r="F231" s="24"/>
      <c r="G231" s="24" t="str">
        <v>纪钟（转化）</v>
      </c>
      <c r="H231" s="24" t="str">
        <v>用户25681077</v>
      </c>
      <c r="I231" s="24" t="str">
        <v>北京市北京市顺义区西门外供电局家属楼2号楼5单元302</v>
      </c>
      <c r="J231" s="24" t="str">
        <v>张超</v>
      </c>
      <c r="K231" s="24">
        <v>15110297279</v>
      </c>
      <c r="L231" s="24"/>
      <c r="M231" s="24"/>
      <c r="N231" s="24"/>
      <c r="O231" s="24"/>
      <c r="P231" s="24">
        <v>19.9</v>
      </c>
      <c r="Q231" s="24" t="str">
        <v>视频号</v>
      </c>
      <c r="R231" s="24" t="str">
        <v>有效</v>
      </c>
      <c r="S231" s="25">
        <v>45828.80150462963</v>
      </c>
      <c r="T231" s="24" t="str">
        <v>无</v>
      </c>
      <c r="U231" s="24">
        <v>15110297279</v>
      </c>
      <c r="V231" s="24" t="str">
        <v>生财老师（分销渠道）</v>
      </c>
    </row>
    <row r="232">
      <c r="A232" s="26">
        <f>U232</f>
      </c>
      <c r="B232" s="24">
        <v>231</v>
      </c>
      <c r="C232" s="24" t="str">
        <v>2025062019135015611</v>
      </c>
      <c r="D232" s="24" t="str">
        <v>3728948017515341312</v>
      </c>
      <c r="E232" s="24" t="str">
        <v>生财有术 3 天体验卡（实体书版）</v>
      </c>
      <c r="F232" s="24"/>
      <c r="G232" s="24" t="str">
        <v>纪钟（转化）</v>
      </c>
      <c r="H232" s="24" t="str">
        <v>用户57117592</v>
      </c>
      <c r="I232" s="24" t="str">
        <v>北京市北京市丰台区石榴庄街道双庙村125号院7号楼</v>
      </c>
      <c r="J232" s="24" t="str">
        <v>刘伟男</v>
      </c>
      <c r="K232" s="24">
        <v>13691045520</v>
      </c>
      <c r="L232" s="24"/>
      <c r="M232" s="24"/>
      <c r="N232" s="24"/>
      <c r="O232" s="24"/>
      <c r="P232" s="24">
        <v>19.9</v>
      </c>
      <c r="Q232" s="24" t="str">
        <v>视频号</v>
      </c>
      <c r="R232" s="24" t="str">
        <v>有效</v>
      </c>
      <c r="S232" s="25">
        <v>45828.80127314815</v>
      </c>
      <c r="T232" s="24" t="str">
        <v>无</v>
      </c>
      <c r="U232" s="24">
        <v>13691045520</v>
      </c>
      <c r="V232" s="24" t="str">
        <v>生财老师（分销渠道）</v>
      </c>
    </row>
    <row r="233">
      <c r="A233" s="26">
        <f>U233</f>
      </c>
      <c r="B233" s="24">
        <v>232</v>
      </c>
      <c r="C233" s="24" t="str">
        <v>2025062019135005222</v>
      </c>
      <c r="D233" s="24" t="str">
        <v>3728948021910444544</v>
      </c>
      <c r="E233" s="24" t="str">
        <v>生财有术 3 天体验卡（实体书版）</v>
      </c>
      <c r="F233" s="24"/>
      <c r="G233" s="24" t="str">
        <v>纪钟（转化）</v>
      </c>
      <c r="H233" s="24" t="str">
        <v>用户63809125</v>
      </c>
      <c r="I233" s="24" t="str">
        <v>浙江省杭州市拱墅区五里塘苑11幢1单元1102</v>
      </c>
      <c r="J233" s="24" t="str">
        <v>松松</v>
      </c>
      <c r="K233" s="24">
        <v>18072903076</v>
      </c>
      <c r="L233" s="24"/>
      <c r="M233" s="24"/>
      <c r="N233" s="24"/>
      <c r="O233" s="24"/>
      <c r="P233" s="24">
        <v>19.9</v>
      </c>
      <c r="Q233" s="24" t="str">
        <v>视频号</v>
      </c>
      <c r="R233" s="24" t="str">
        <v>有效</v>
      </c>
      <c r="S233" s="25">
        <v>45828.80127314815</v>
      </c>
      <c r="T233" s="24" t="str">
        <v>无</v>
      </c>
      <c r="U233" s="24">
        <v>15088743369</v>
      </c>
      <c r="V233" s="24" t="str">
        <v>生财老师（分销渠道）</v>
      </c>
    </row>
    <row r="234">
      <c r="A234" s="26">
        <f>U234</f>
      </c>
      <c r="B234" s="24">
        <v>233</v>
      </c>
      <c r="C234" s="24" t="str">
        <v>2025062019134549802</v>
      </c>
      <c r="D234" s="24" t="str">
        <v>3728948020188946944</v>
      </c>
      <c r="E234" s="24" t="str">
        <v>生财有术 3 天体验卡（实体书版）</v>
      </c>
      <c r="F234" s="24"/>
      <c r="G234" s="24" t="str">
        <v>纪钟（转化）</v>
      </c>
      <c r="H234" s="24" t="str">
        <v>用户13265706</v>
      </c>
      <c r="I234" s="24"/>
      <c r="J234" s="24"/>
      <c r="K234" s="24"/>
      <c r="L234" s="24"/>
      <c r="M234" s="24"/>
      <c r="N234" s="24"/>
      <c r="O234" s="24"/>
      <c r="P234" s="24">
        <v>19.9</v>
      </c>
      <c r="Q234" s="24" t="str">
        <v>视频号</v>
      </c>
      <c r="R234" s="24" t="str">
        <v>有效</v>
      </c>
      <c r="S234" s="25">
        <v>45828.80121527778</v>
      </c>
      <c r="T234" s="24" t="str">
        <v>无</v>
      </c>
      <c r="U234" s="24">
        <v>15961909686</v>
      </c>
      <c r="V234" s="24" t="str">
        <v>生财老师（分销渠道）</v>
      </c>
    </row>
    <row r="235">
      <c r="A235" s="26">
        <f>U235</f>
      </c>
      <c r="B235" s="24">
        <v>234</v>
      </c>
      <c r="C235" s="24" t="str">
        <v>2025062019133094182</v>
      </c>
      <c r="D235" s="24" t="str">
        <v>3728948015715726336</v>
      </c>
      <c r="E235" s="24" t="str">
        <v>生财有术 3 天体验卡（实体书版）</v>
      </c>
      <c r="F235" s="24"/>
      <c r="G235" s="24" t="str">
        <v>纪钟（转化）</v>
      </c>
      <c r="H235" s="24" t="str">
        <v>用户14637145</v>
      </c>
      <c r="I235" s="24" t="str">
        <v>天津市天津市河西区玉水园27号楼4门</v>
      </c>
      <c r="J235" s="24" t="str">
        <v>小吴</v>
      </c>
      <c r="K235" s="24">
        <v>17622916528</v>
      </c>
      <c r="L235" s="24"/>
      <c r="M235" s="24"/>
      <c r="N235" s="24"/>
      <c r="O235" s="24"/>
      <c r="P235" s="24">
        <v>19.9</v>
      </c>
      <c r="Q235" s="24" t="str">
        <v>视频号</v>
      </c>
      <c r="R235" s="24" t="str">
        <v>有效</v>
      </c>
      <c r="S235" s="25">
        <v>45828.801041666666</v>
      </c>
      <c r="T235" s="24" t="str">
        <v>无</v>
      </c>
      <c r="U235" s="24">
        <v>17622916528</v>
      </c>
      <c r="V235" s="24" t="str">
        <v>生财老师（分销渠道）</v>
      </c>
    </row>
    <row r="236">
      <c r="A236" s="26">
        <f>U236</f>
      </c>
      <c r="B236" s="24">
        <v>235</v>
      </c>
      <c r="C236" s="24" t="str">
        <v>2025062019105099047</v>
      </c>
      <c r="D236" s="24" t="str">
        <v>3728947974135226112</v>
      </c>
      <c r="E236" s="24" t="str">
        <v>生财有术 3 天体验卡（实体书版）</v>
      </c>
      <c r="F236" s="24"/>
      <c r="G236" s="24" t="str">
        <v>纪钟（转化）</v>
      </c>
      <c r="H236" s="24" t="str">
        <v>老纪S</v>
      </c>
      <c r="I236" s="24" t="str">
        <v>浙江省杭州市余杭区中泰街道景兴路欧美金融城T6英国中心33楼</v>
      </c>
      <c r="J236" s="24" t="str">
        <v>胡纪钟</v>
      </c>
      <c r="K236" s="24">
        <v>13841911292</v>
      </c>
      <c r="L236" s="24"/>
      <c r="M236" s="24"/>
      <c r="N236" s="24"/>
      <c r="O236" s="24"/>
      <c r="P236" s="24">
        <v>19.9</v>
      </c>
      <c r="Q236" s="24" t="str">
        <v>视频号</v>
      </c>
      <c r="R236" s="24" t="str">
        <v>失效</v>
      </c>
      <c r="S236" s="25">
        <v>45828.79918981482</v>
      </c>
      <c r="T236" s="24" t="str">
        <v>已退款</v>
      </c>
      <c r="U236" s="24">
        <v>13841911292</v>
      </c>
      <c r="V236" s="24" t="str">
        <v>生财老师（分销渠道）</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2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5" t="str">
        <v>呢称</v>
      </c>
      <c r="B1" s="5" t="str">
        <v>客户编号</v>
      </c>
      <c r="C1" s="5" t="str">
        <v>是否是客户</v>
      </c>
      <c r="D1" s="5" t="str">
        <v>所属个人号</v>
      </c>
      <c r="E1" s="5" t="str">
        <v>所打标签</v>
      </c>
      <c r="F1" s="5" t="str">
        <v>提交时间</v>
      </c>
      <c r="G1" s="5" t="str">
        <v>您的微信名</v>
      </c>
      <c r="H1" s="5" t="str">
        <v>您所在的城市为</v>
      </c>
      <c r="I1" s="5" t="str">
        <v>您现在的工作是</v>
      </c>
      <c r="J1" s="5" t="str">
        <v>您的工作年限是</v>
      </c>
      <c r="K1" s="5" t="str">
        <v>工作或项目年收入</v>
      </c>
      <c r="L1" s="5" t="str">
        <v>您目前所处的赚钱阶段</v>
      </c>
      <c r="M1" s="5" t="str">
        <v>之前是否有做过项目的经历（如果有，可以简单说一下自己做过的项目~）</v>
      </c>
      <c r="N1" s="5" t="str">
        <v>从那些渠道了解的生财</v>
      </c>
      <c r="O1" s="5" t="str">
        <v>请问来生财有术，主要是想解决赚钱路上那些方面的问题？我把相关资料发给你</v>
      </c>
      <c r="P1" s="4"/>
      <c r="Q1" s="4"/>
      <c r="R1" s="4"/>
      <c r="S1" s="4"/>
      <c r="T1" s="4"/>
    </row>
    <row r="2">
      <c r="A2" s="5" t="str">
        <v>睡个好觉l</v>
      </c>
      <c r="B2" s="5" t="str">
        <v>C6406E76EB097FA246B2C6F1998A6AC05194F219CF554649F1C4F9C615435A82</v>
      </c>
      <c r="C2" s="5" t="str">
        <v>是</v>
      </c>
      <c r="D2" s="5" t="str">
        <v>鱼丸115</v>
      </c>
      <c r="E2" s="5" t="str">
        <v>【问卷_已填】,【用户_新手期】</v>
      </c>
      <c r="F2" s="27">
        <v>46084.608564814815</v>
      </c>
      <c r="G2" s="5" t="str">
        <v>睡个好觉l</v>
      </c>
      <c r="H2" s="5" t="str">
        <v>广西</v>
      </c>
      <c r="I2" s="5" t="str">
        <v>营业员</v>
      </c>
      <c r="J2" s="5" t="str">
        <v>工作1-3年</v>
      </c>
      <c r="K2" s="5" t="str">
        <v>年收入7万以内</v>
      </c>
      <c r="L2" s="5" t="str">
        <v>从来没有做过项目也没在主业外赚到过钱</v>
      </c>
      <c r="M2" s="5" t="str">
        <v>没有</v>
      </c>
      <c r="N2" s="5" t="str">
        <v>博客</v>
      </c>
      <c r="O2" s="5" t="str">
        <v>时不时就换工作，没有赚钱的方向，希望发展出自己的副业</v>
      </c>
      <c r="P2" s="4"/>
      <c r="Q2" s="4"/>
      <c r="R2" s="4"/>
      <c r="S2" s="4"/>
      <c r="T2" s="4"/>
    </row>
    <row r="3">
      <c r="A3" s="5" t="str">
        <v>罗万水</v>
      </c>
      <c r="B3" s="5" t="str">
        <v>BF311CBA95A71EEE42BEB8E17A11B6375194F219CF554649F1C4F9C615435A82</v>
      </c>
      <c r="C3" s="5" t="str">
        <v>是</v>
      </c>
      <c r="D3" s="5" t="str">
        <v>鱼丸115</v>
      </c>
      <c r="E3" s="5" t="str">
        <v>【问卷_已填】,【用户_探索期】</v>
      </c>
      <c r="F3" s="27">
        <v>46084.59150462963</v>
      </c>
      <c r="G3" s="5" t="str">
        <v>wsqskr</v>
      </c>
      <c r="H3" s="5" t="str">
        <v>广东惠州</v>
      </c>
      <c r="I3" s="5" t="str">
        <v>短视频创作者</v>
      </c>
      <c r="J3" s="5" t="str">
        <v>工作9-12年</v>
      </c>
      <c r="K3" s="5" t="str">
        <v>年收入12-20万</v>
      </c>
      <c r="L3" s="5" t="str">
        <v>做过项目或正在做项目，但没有拿到结果或是不聚焦</v>
      </c>
      <c r="M3" s="5" t="str">
        <v>开过跨境电商Lazada手机壳的店铺而没有坚持做下去、还有正在做咖啡的短视频账号、在做短视频账号服务</v>
      </c>
      <c r="N3" s="5" t="str">
        <v>博客</v>
      </c>
      <c r="O3" s="5" t="str">
        <v>了解近期项目，ai相关的机会</v>
      </c>
      <c r="P3" s="4"/>
      <c r="Q3" s="4"/>
      <c r="R3" s="4"/>
      <c r="S3" s="4"/>
      <c r="T3" s="4"/>
    </row>
    <row r="4">
      <c r="A4" s="5" t="str">
        <v>阿泽</v>
      </c>
      <c r="B4" s="5" t="str">
        <v>2151CE90851A640343F781EA4F7B97875194F219CF554649F1C4F9C615435A82</v>
      </c>
      <c r="C4" s="5" t="str">
        <v>是</v>
      </c>
      <c r="D4" s="5" t="str">
        <v>鱼丸115</v>
      </c>
      <c r="E4" s="5" t="str">
        <v>【问卷_已填】,【用户_探索期】</v>
      </c>
      <c r="F4" s="27">
        <v>46084.5766087963</v>
      </c>
      <c r="G4" s="5" t="str">
        <v>阿泽</v>
      </c>
      <c r="H4" s="5" t="str">
        <v>杭州</v>
      </c>
      <c r="I4" s="5" t="str">
        <v>电商</v>
      </c>
      <c r="J4" s="5" t="str">
        <v>工作1-3年</v>
      </c>
      <c r="K4" s="5" t="str">
        <v>年收入7-12万</v>
      </c>
      <c r="L4" s="5" t="str">
        <v>做过项目或正在做项目，但没有拿到结果或是不聚焦</v>
      </c>
      <c r="M4" s="5" t="str">
        <v>京东短视频带货，闲鱼</v>
      </c>
      <c r="N4" s="5" t="str">
        <v>朋友那里</v>
      </c>
      <c r="O4" s="5" t="str">
        <v>找到靠谱的互联网项目</v>
      </c>
      <c r="P4" s="4"/>
      <c r="Q4" s="4"/>
      <c r="R4" s="4"/>
      <c r="S4" s="4"/>
      <c r="T4" s="4"/>
    </row>
    <row r="5">
      <c r="A5" s="5" t="str">
        <v>力争上游.</v>
      </c>
      <c r="B5" s="5" t="str">
        <v>737448FC29A2700212BB1BAB68AE98485194F219CF554649F1C4F9C615435A82</v>
      </c>
      <c r="C5" s="5" t="str">
        <v>是</v>
      </c>
      <c r="D5" s="5" t="str">
        <v>鱼丸115</v>
      </c>
      <c r="E5" s="5" t="str">
        <v>【问卷_已填】,【用户_新手期】</v>
      </c>
      <c r="F5" s="27">
        <v>46084.56138888889</v>
      </c>
      <c r="G5" s="5" t="str">
        <v>力争上游</v>
      </c>
      <c r="H5" s="5" t="str">
        <v>青岛</v>
      </c>
      <c r="I5" s="5" t="str">
        <v>线上运营</v>
      </c>
      <c r="J5" s="5" t="str">
        <v>工作9-12年</v>
      </c>
      <c r="K5" s="5" t="str">
        <v>年收入12-20万</v>
      </c>
      <c r="L5" s="5" t="str">
        <v>从来没有做过项目也没在主业外赚到过钱</v>
      </c>
      <c r="M5" s="5" t="str">
        <v>无</v>
      </c>
      <c r="N5" s="5" t="str">
        <v>知识星球,公众号</v>
      </c>
      <c r="O5" s="5" t="str">
        <v>了解哪些副业可以挣钱</v>
      </c>
      <c r="P5" s="4"/>
      <c r="Q5" s="4"/>
      <c r="R5" s="4"/>
      <c r="S5" s="4"/>
      <c r="T5" s="4"/>
    </row>
    <row r="6">
      <c r="A6" s="5" t="str">
        <v>子华总最近喜欢翠鸟</v>
      </c>
      <c r="B6" s="5" t="str">
        <v>C8C6B04581208F3AB634A89B703B54135194F219CF554649F1C4F9C615435A82</v>
      </c>
      <c r="C6" s="5" t="str">
        <v>是</v>
      </c>
      <c r="D6" s="5" t="str">
        <v>鱼丸115</v>
      </c>
      <c r="E6" s="5" t="str">
        <v>【问卷_已填】,【用户_新手期】</v>
      </c>
      <c r="F6" s="27">
        <v>46084.55295138889</v>
      </c>
      <c r="G6" s="5" t="str">
        <v>子华</v>
      </c>
      <c r="H6" s="5" t="str">
        <v>南宁</v>
      </c>
      <c r="I6" s="5" t="str">
        <v>企业职员</v>
      </c>
      <c r="J6" s="5" t="str">
        <v>工作12年以上</v>
      </c>
      <c r="K6" s="5" t="str">
        <v>年收入7-12万</v>
      </c>
      <c r="L6" s="5" t="str">
        <v>从来没有做过项目也没在主业外赚到过钱</v>
      </c>
      <c r="M6" s="5" t="str">
        <v>写微信公众号</v>
      </c>
      <c r="N6" s="5" t="str">
        <v>公众号,知识星球</v>
      </c>
      <c r="O6" s="5" t="str">
        <v>做什么副业合适，又不影响主业</v>
      </c>
      <c r="P6" s="4"/>
      <c r="Q6" s="4"/>
      <c r="R6" s="4"/>
      <c r="S6" s="4"/>
      <c r="T6" s="4"/>
    </row>
    <row r="7">
      <c r="A7" s="5" t="str">
        <v>兜兜里有糖</v>
      </c>
      <c r="B7" s="5" t="str">
        <v>91599E72539D57098D42E05923EF06C35194F219CF554649F1C4F9C615435A82</v>
      </c>
      <c r="C7" s="5" t="str">
        <v>是</v>
      </c>
      <c r="D7" s="5" t="str">
        <v>鱼丸115</v>
      </c>
      <c r="E7" s="5" t="str">
        <v>【问卷_已填】,【用户_增长期】</v>
      </c>
      <c r="F7" s="27">
        <v>46084.50638888889</v>
      </c>
      <c r="G7" s="5" t="str">
        <v>兜兜里有糖</v>
      </c>
      <c r="H7" s="5" t="str">
        <v>郑州</v>
      </c>
      <c r="I7" s="5" t="str">
        <v>教育</v>
      </c>
      <c r="J7" s="5" t="str">
        <v>工作12年以上</v>
      </c>
      <c r="K7" s="5" t="str">
        <v>年收入20-50万</v>
      </c>
      <c r="L7" s="5" t="str">
        <v>已经在某个项目上深耕半年以上，拿到过结果，但还没有招人放大</v>
      </c>
      <c r="M7" s="5" t="str">
        <v>之前做地产</v>
      </c>
      <c r="N7" s="5" t="str">
        <v>公众号</v>
      </c>
      <c r="O7" s="5" t="str">
        <v>AI</v>
      </c>
      <c r="P7" s="4"/>
      <c r="Q7" s="4"/>
      <c r="R7" s="4"/>
      <c r="S7" s="4"/>
      <c r="T7" s="4"/>
    </row>
    <row r="8">
      <c r="A8" s="5" t="str">
        <v>心以打洋 赵伟武</v>
      </c>
      <c r="B8" s="5" t="str">
        <v>F6CFA5B8F0C55439E66DAE88E47ECA595194F219CF554649F1C4F9C615435A82</v>
      </c>
      <c r="C8" s="5" t="str">
        <v>是</v>
      </c>
      <c r="D8" s="5" t="str">
        <v>鱼丸115</v>
      </c>
      <c r="E8" s="5" t="str">
        <v>【问卷_已填】,【用户_新手期】</v>
      </c>
      <c r="F8" s="27">
        <v>46084.44092592593</v>
      </c>
      <c r="G8" s="5" t="str">
        <v>以心打洋</v>
      </c>
      <c r="H8" s="5" t="str">
        <v>广西</v>
      </c>
      <c r="I8" s="5" t="str">
        <v>上班</v>
      </c>
      <c r="J8" s="5" t="str">
        <v>工作9-12年</v>
      </c>
      <c r="K8" s="5" t="str">
        <v>年收入12-20万</v>
      </c>
      <c r="L8" s="5" t="str">
        <v>从来没有做过项目也没在主业外赚到过钱</v>
      </c>
      <c r="M8" s="5" t="str">
        <v>没有</v>
      </c>
      <c r="N8" s="5" t="str">
        <v>小红书</v>
      </c>
      <c r="O8" s="5" t="str">
        <v>兼职</v>
      </c>
      <c r="P8" s="4"/>
      <c r="Q8" s="4"/>
      <c r="R8" s="4"/>
      <c r="S8" s="4"/>
      <c r="T8" s="4"/>
    </row>
    <row r="9">
      <c r="A9" s="5" t="str">
        <v>瑾禾</v>
      </c>
      <c r="B9" s="5" t="str">
        <v>0A294940E16483591591432184DFEF845194F219CF554649F1C4F9C615435A82</v>
      </c>
      <c r="C9" s="5" t="str">
        <v>是</v>
      </c>
      <c r="D9" s="5" t="str">
        <v>鱼丸115</v>
      </c>
      <c r="E9" s="5" t="str">
        <v>【问卷_已填】,【用户_探索期】</v>
      </c>
      <c r="F9" s="27">
        <v>46084.432337962964</v>
      </c>
      <c r="G9" s="5">
        <v>18167238004</v>
      </c>
      <c r="H9" s="5" t="str">
        <v>山东东营</v>
      </c>
      <c r="I9" s="5" t="str">
        <v>设备技术员</v>
      </c>
      <c r="J9" s="5" t="str">
        <v>工作1-3年</v>
      </c>
      <c r="K9" s="5" t="str">
        <v>年收入7-12万</v>
      </c>
      <c r="L9" s="5" t="str">
        <v>做过项目或正在做项目，但没有拿到结果或是不聚焦</v>
      </c>
      <c r="M9" s="5" t="str">
        <v>没有</v>
      </c>
      <c r="N9" s="5" t="str">
        <v>公众号,知识星球</v>
      </c>
      <c r="O9" s="5" t="str">
        <v>想有高执行力</v>
      </c>
      <c r="P9" s="4"/>
      <c r="Q9" s="4"/>
      <c r="R9" s="4"/>
      <c r="S9" s="4"/>
      <c r="T9" s="4"/>
    </row>
    <row r="10">
      <c r="A10" s="5" t="str">
        <v>燕子</v>
      </c>
      <c r="B10" s="5" t="str">
        <v>32983641C8B43FCCE1A7CCC8963DB3775194F219CF554649F1C4F9C615435A82</v>
      </c>
      <c r="C10" s="5" t="str">
        <v>是</v>
      </c>
      <c r="D10" s="5" t="str">
        <v>鱼丸115</v>
      </c>
      <c r="E10" s="5" t="str">
        <v>【问卷_已填】,【用户_探索期】</v>
      </c>
      <c r="F10" s="27">
        <v>46084.42223379629</v>
      </c>
      <c r="G10" s="5" t="str">
        <v>燕子</v>
      </c>
      <c r="H10" s="5" t="str">
        <v>四川</v>
      </c>
      <c r="I10" s="5" t="str">
        <v>销售</v>
      </c>
      <c r="J10" s="5" t="str">
        <v>工作9-12年</v>
      </c>
      <c r="K10" s="5" t="str">
        <v>年收入7-12万</v>
      </c>
      <c r="L10" s="5" t="str">
        <v>做过项目或正在做项目，但没有拿到结果或是不聚焦</v>
      </c>
      <c r="M10" s="5" t="str">
        <v>无</v>
      </c>
      <c r="N10" s="5" t="str">
        <v>公众号</v>
      </c>
      <c r="O10" s="5"/>
      <c r="P10" s="4"/>
      <c r="Q10" s="4"/>
      <c r="R10" s="4"/>
      <c r="S10" s="4"/>
      <c r="T10" s="4"/>
    </row>
    <row r="11">
      <c r="A11" s="5" t="str">
        <v>哈库拉玛塔塔</v>
      </c>
      <c r="B11" s="5" t="str">
        <v>8ABB70CC6E58BF4C6E56889AA1067B6B5194F219CF554649F1C4F9C615435A82</v>
      </c>
      <c r="C11" s="5" t="str">
        <v>是</v>
      </c>
      <c r="D11" s="5" t="str">
        <v>鱼丸115,鱼丸94</v>
      </c>
      <c r="E11" s="5" t="str">
        <v>【问卷_已填】,【用户_新手期】</v>
      </c>
      <c r="F11" s="27">
        <v>46084.3894212963</v>
      </c>
      <c r="G11" s="5" t="str">
        <v>lshello</v>
      </c>
      <c r="H11" s="5" t="str">
        <v>北京</v>
      </c>
      <c r="I11" s="5" t="str">
        <v>运营</v>
      </c>
      <c r="J11" s="5" t="str">
        <v>工作4-8年</v>
      </c>
      <c r="K11" s="5" t="str">
        <v>年收入20-50万</v>
      </c>
      <c r="L11" s="5" t="str">
        <v>从来没有做过项目也没在主业外赚到过钱</v>
      </c>
      <c r="M11" s="5" t="str">
        <v>无</v>
      </c>
      <c r="N11" s="5" t="str">
        <v>公众号</v>
      </c>
      <c r="O11" s="5"/>
      <c r="P11" s="4"/>
      <c r="Q11" s="4"/>
      <c r="R11" s="4"/>
      <c r="S11" s="4"/>
      <c r="T11" s="4"/>
    </row>
    <row r="12">
      <c r="A12" s="5" t="str">
        <v>Hank</v>
      </c>
      <c r="B12" s="5" t="str">
        <v>0672F50EFBA3D11F12882B97220836855194F219CF554649F1C4F9C615435A82</v>
      </c>
      <c r="C12" s="5" t="str">
        <v>是</v>
      </c>
      <c r="D12" s="5" t="str">
        <v>鱼丸115</v>
      </c>
      <c r="E12" s="5" t="str">
        <v>【问卷_已填】,【用户_新手期】</v>
      </c>
      <c r="F12" s="27">
        <v>46084.37857638889</v>
      </c>
      <c r="G12" s="5" t="str">
        <v>Hank</v>
      </c>
      <c r="H12" s="5" t="str">
        <v>杭州</v>
      </c>
      <c r="I12" s="5" t="str">
        <v>人力</v>
      </c>
      <c r="J12" s="5" t="str">
        <v>工作9-12年</v>
      </c>
      <c r="K12" s="5" t="str">
        <v>年收入20-50万</v>
      </c>
      <c r="L12" s="5" t="str">
        <v>从来没有做过项目也没在主业外赚到过钱</v>
      </c>
      <c r="M12" s="5" t="str">
        <v>无</v>
      </c>
      <c r="N12" s="5" t="str">
        <v>公众号,知识星球</v>
      </c>
      <c r="O12" s="5"/>
      <c r="P12" s="4"/>
      <c r="Q12" s="4"/>
      <c r="R12" s="4"/>
      <c r="S12" s="4"/>
      <c r="T12" s="4"/>
    </row>
    <row r="13">
      <c r="A13" s="5" t="str">
        <v>哟～</v>
      </c>
      <c r="B13" s="5" t="str">
        <v>B40E8872BD86A09BE14BBC65514F03DF5194F219CF554649F1C4F9C615435A82</v>
      </c>
      <c r="C13" s="5" t="str">
        <v>是</v>
      </c>
      <c r="D13" s="5" t="str">
        <v>鱼丸80,鱼丸115</v>
      </c>
      <c r="E13" s="5" t="str">
        <v>【问卷_已填】,【用户_探索期】</v>
      </c>
      <c r="F13" s="27">
        <v>46084.362129629626</v>
      </c>
      <c r="G13" s="5" t="str">
        <v>哟～</v>
      </c>
      <c r="H13" s="5" t="str">
        <v>山东</v>
      </c>
      <c r="I13" s="5" t="str">
        <v>教培</v>
      </c>
      <c r="J13" s="5" t="str">
        <v>工作4-8年</v>
      </c>
      <c r="K13" s="5" t="str">
        <v>年收入12-20万</v>
      </c>
      <c r="L13" s="5" t="str">
        <v>做过项目或正在做项目，但没有拿到结果或是不聚焦</v>
      </c>
      <c r="M13" s="5" t="str">
        <v>有</v>
      </c>
      <c r="N13" s="5" t="str">
        <v>公众号</v>
      </c>
      <c r="O13" s="5"/>
      <c r="P13" s="4"/>
      <c r="Q13" s="4"/>
      <c r="R13" s="4"/>
      <c r="S13" s="4"/>
      <c r="T13" s="4"/>
    </row>
    <row r="14">
      <c r="A14" s="5" t="str">
        <v>悠然岁月</v>
      </c>
      <c r="B14" s="5" t="str">
        <v>0CD6849FA55859E2B04BDAF4060091595194F219CF554649F1C4F9C615435A82</v>
      </c>
      <c r="C14" s="5" t="str">
        <v>是</v>
      </c>
      <c r="D14" s="5" t="str">
        <v>鱼丸115</v>
      </c>
      <c r="E14" s="5" t="str">
        <v>【问卷_已填】,【用户_新手期】</v>
      </c>
      <c r="F14" s="27">
        <v>46084.283055555556</v>
      </c>
      <c r="G14" s="5" t="str">
        <v>悠然岁月</v>
      </c>
      <c r="H14" s="5" t="str">
        <v>沈阳</v>
      </c>
      <c r="I14" s="5" t="str">
        <v>职员</v>
      </c>
      <c r="J14" s="5" t="str">
        <v>工作12年以上</v>
      </c>
      <c r="K14" s="5" t="str">
        <v>年收入7万以内</v>
      </c>
      <c r="L14" s="5" t="str">
        <v>从来没有做过项目也没在主业外赚到过钱</v>
      </c>
      <c r="M14" s="5" t="str">
        <v>否</v>
      </c>
      <c r="N14" s="5" t="str">
        <v>公众号,朋友那里,知识星球</v>
      </c>
      <c r="O14" s="5" t="str">
        <v>短视频，小红书抖音之类电商如何变现</v>
      </c>
      <c r="P14" s="4"/>
      <c r="Q14" s="4"/>
      <c r="R14" s="4"/>
      <c r="S14" s="4"/>
      <c r="T14" s="4"/>
    </row>
    <row r="15">
      <c r="A15" s="5" t="str">
        <v>娜可露露</v>
      </c>
      <c r="B15" s="5" t="str">
        <v>61D461074D5EBE875B956F47E555429D5194F219CF554649F1C4F9C615435A82</v>
      </c>
      <c r="C15" s="5" t="str">
        <v>是</v>
      </c>
      <c r="D15" s="5" t="str">
        <v>鱼丸110,鱼丸112,鱼丸115</v>
      </c>
      <c r="E15" s="5" t="str">
        <v>【问卷_已填】,【用户_新手期】</v>
      </c>
      <c r="F15" s="27">
        <v>46084.08804398148</v>
      </c>
      <c r="G15" s="5" t="str">
        <v>娜可露露</v>
      </c>
      <c r="H15" s="5" t="str">
        <v>邯郸</v>
      </c>
      <c r="I15" s="5" t="str">
        <v>失业</v>
      </c>
      <c r="J15" s="5" t="str">
        <v>工作4-8年</v>
      </c>
      <c r="K15" s="5" t="str">
        <v>没有收入</v>
      </c>
      <c r="L15" s="5" t="str">
        <v>从来没有做过项目也没在主业外赚到过钱</v>
      </c>
      <c r="M15" s="5" t="str">
        <v>没有</v>
      </c>
      <c r="N15" s="5" t="str">
        <v>朋友那里</v>
      </c>
      <c r="O15" s="5" t="str">
        <v>还不知道</v>
      </c>
      <c r="P15" s="4"/>
      <c r="Q15" s="4"/>
      <c r="R15" s="4"/>
      <c r="S15" s="4"/>
      <c r="T15" s="4"/>
    </row>
    <row r="16">
      <c r="A16" s="5" t="str">
        <v>小鱼</v>
      </c>
      <c r="B16" s="5" t="str">
        <v>6AD07E0A38429E865E6E633EF34E13C85194F219CF554649F1C4F9C615435A82</v>
      </c>
      <c r="C16" s="5" t="str">
        <v>是</v>
      </c>
      <c r="D16" s="5" t="str">
        <v>鱼丸115</v>
      </c>
      <c r="E16" s="5" t="str">
        <v>【问卷_已填】,【用户_探索期】</v>
      </c>
      <c r="F16" s="27">
        <v>46084.06521990741</v>
      </c>
      <c r="G16" s="5" t="str">
        <v>小鱼</v>
      </c>
      <c r="H16" s="5" t="str">
        <v>上海</v>
      </c>
      <c r="I16" s="5" t="str">
        <v>创业</v>
      </c>
      <c r="J16" s="5" t="str">
        <v>工作4-8年</v>
      </c>
      <c r="K16" s="5" t="str">
        <v>年收入50-100万</v>
      </c>
      <c r="L16" s="5" t="str">
        <v>做过项目或正在做项目，但没有拿到结果或是不聚焦</v>
      </c>
      <c r="M16" s="5" t="str">
        <v>跨境电商</v>
      </c>
      <c r="N16" s="5" t="str">
        <v>公众号</v>
      </c>
      <c r="O16" s="5" t="str">
        <v>跨境电商 YouTube视频</v>
      </c>
      <c r="P16" s="4"/>
      <c r="Q16" s="4"/>
      <c r="R16" s="4"/>
      <c r="S16" s="4"/>
      <c r="T16" s="4"/>
    </row>
    <row r="17">
      <c r="A17" s="5" t="str">
        <v>一杯白酒</v>
      </c>
      <c r="B17" s="5" t="str">
        <v>DCBC6475EE064869FAD236ED856F9DE35194F219CF554649F1C4F9C615435A82</v>
      </c>
      <c r="C17" s="5" t="str">
        <v>是</v>
      </c>
      <c r="D17" s="5" t="str">
        <v>鱼丸115</v>
      </c>
      <c r="E17" s="5" t="str">
        <v>【问卷_已填】,【用户_探索期】</v>
      </c>
      <c r="F17" s="27">
        <v>46083.933842592596</v>
      </c>
      <c r="G17" s="5" t="str">
        <v>一杯白酒</v>
      </c>
      <c r="H17" s="5" t="str">
        <v>烟台</v>
      </c>
      <c r="I17" s="5" t="str">
        <v>制造业</v>
      </c>
      <c r="J17" s="5" t="str">
        <v>工作12年以上</v>
      </c>
      <c r="K17" s="5" t="str">
        <v>年收入20-50万</v>
      </c>
      <c r="L17" s="5" t="str">
        <v>做过项目或正在做项目，但没有拿到结果或是不聚焦</v>
      </c>
      <c r="M17" s="5" t="str">
        <v>写过一段时间公众号流量主收益几十块钱</v>
      </c>
      <c r="N17" s="5" t="str">
        <v>公众号</v>
      </c>
      <c r="O17" s="5" t="str">
        <v>公众号ai提效方面的知识</v>
      </c>
      <c r="P17" s="4"/>
      <c r="Q17" s="4"/>
      <c r="R17" s="4"/>
      <c r="S17" s="4"/>
      <c r="T17" s="4"/>
    </row>
    <row r="18">
      <c r="A18" s="5" t="str">
        <v>梦想是睡个好觉</v>
      </c>
      <c r="B18" s="5" t="str">
        <v>AE82EA37B669E5D8947425C3E60876A15194F219CF554649F1C4F9C615435A82</v>
      </c>
      <c r="C18" s="5" t="str">
        <v>是</v>
      </c>
      <c r="D18" s="5" t="str">
        <v>鱼丸115</v>
      </c>
      <c r="E18" s="5" t="str">
        <v>【问卷_已填】,【用户_新手期】</v>
      </c>
      <c r="F18" s="27">
        <v>46083.92482638889</v>
      </c>
      <c r="G18" s="5">
        <v>17852025834</v>
      </c>
      <c r="H18" s="5" t="str">
        <v>青岛</v>
      </c>
      <c r="I18" s="5" t="str">
        <v>短剧制片</v>
      </c>
      <c r="J18" s="5" t="str">
        <v>工作1-3年</v>
      </c>
      <c r="K18" s="5" t="str">
        <v>年收入7-12万</v>
      </c>
      <c r="L18" s="5" t="str">
        <v>从来没有做过项目也没在主业外赚到过钱</v>
      </c>
      <c r="M18" s="5" t="str">
        <v>无</v>
      </c>
      <c r="N18" s="5" t="str">
        <v>公众号</v>
      </c>
      <c r="O18" s="5" t="str">
        <v>副业收入</v>
      </c>
      <c r="P18" s="4"/>
      <c r="Q18" s="4"/>
      <c r="R18" s="4"/>
      <c r="S18" s="4"/>
      <c r="T18" s="4"/>
    </row>
    <row r="19">
      <c r="A19" s="5" t="str">
        <v>昊博</v>
      </c>
      <c r="B19" s="5" t="str">
        <v>233BBB9183F24FBCBD351971643A30735194F219CF554649F1C4F9C615435A82</v>
      </c>
      <c r="C19" s="5" t="str">
        <v>是</v>
      </c>
      <c r="D19" s="5" t="str">
        <v>鱼丸115</v>
      </c>
      <c r="E19" s="5" t="str">
        <v>【问卷_已填】,【用户_探索期】</v>
      </c>
      <c r="F19" s="27">
        <v>46083.85429398148</v>
      </c>
      <c r="G19" s="5" t="str">
        <v>昊博</v>
      </c>
      <c r="H19" s="5" t="str">
        <v>哈尔滨</v>
      </c>
      <c r="I19" s="5" t="str">
        <v>高校招生教师</v>
      </c>
      <c r="J19" s="5" t="str">
        <v>工作12年以上</v>
      </c>
      <c r="K19" s="5" t="str">
        <v>年收入7-12万</v>
      </c>
      <c r="L19" s="5" t="str">
        <v>做过项目或正在做项目，但没有拿到结果或是不聚焦</v>
      </c>
      <c r="M19" s="5" t="str">
        <v>没有</v>
      </c>
      <c r="N19" s="5" t="str">
        <v>公众号</v>
      </c>
      <c r="O19" s="5" t="str">
        <v>适合做什么类型的项目，先从副业做起。改变思维，跟上时代</v>
      </c>
      <c r="P19" s="4"/>
      <c r="Q19" s="4"/>
      <c r="R19" s="4"/>
      <c r="S19" s="4"/>
      <c r="T19" s="4"/>
    </row>
    <row r="20">
      <c r="A20" s="5" t="str">
        <v>Jack Sun</v>
      </c>
      <c r="B20" s="5" t="str">
        <v>8CA50DD9A09EE14FD6C4D289EF596C705194F219CF554649F1C4F9C615435A82</v>
      </c>
      <c r="C20" s="5" t="str">
        <v>是</v>
      </c>
      <c r="D20" s="5" t="str">
        <v>鱼丸115</v>
      </c>
      <c r="E20" s="5" t="str">
        <v>【问卷_已填】,【用户_增长期】</v>
      </c>
      <c r="F20" s="27">
        <v>46083.84898148148</v>
      </c>
      <c r="G20" s="5" t="str">
        <v>Jack Sun</v>
      </c>
      <c r="H20" s="5" t="str">
        <v>深圳</v>
      </c>
      <c r="I20" s="5" t="str">
        <v>电商</v>
      </c>
      <c r="J20" s="5" t="str">
        <v>工作4-8年</v>
      </c>
      <c r="K20" s="5" t="str">
        <v>年收入12-20万</v>
      </c>
      <c r="L20" s="5" t="str">
        <v>已经在某个项目上深耕半年以上，拿到过结果，但还没有招人放大</v>
      </c>
      <c r="M20" s="5" t="str">
        <v>做过TIKTOK</v>
      </c>
      <c r="N20" s="5" t="str">
        <v>公众号</v>
      </c>
      <c r="O20" s="5" t="str">
        <v>学习AI技能</v>
      </c>
      <c r="P20" s="4"/>
      <c r="Q20" s="4"/>
      <c r="R20" s="4"/>
      <c r="S20" s="4"/>
      <c r="T20" s="4"/>
    </row>
    <row r="21">
      <c r="A21" s="5" t="str">
        <v>面无</v>
      </c>
      <c r="B21" s="5" t="str">
        <v>F4D7C02CBD8E2B16329E32E2EEF05CBE5194F219CF554649F1C4F9C615435A82</v>
      </c>
      <c r="C21" s="5" t="str">
        <v>是</v>
      </c>
      <c r="D21" s="5" t="str">
        <v>鱼丸81,鱼丸115</v>
      </c>
      <c r="E21" s="5" t="str">
        <v>【问卷_已填】,【用户_增长期】</v>
      </c>
      <c r="F21" s="27">
        <v>46083.83230324074</v>
      </c>
      <c r="G21" s="5" t="str">
        <v>面无</v>
      </c>
      <c r="H21" s="5" t="str">
        <v>赤峰</v>
      </c>
      <c r="I21" s="5" t="str">
        <v>个体</v>
      </c>
      <c r="J21" s="5" t="str">
        <v>工作12年以上</v>
      </c>
      <c r="K21" s="5" t="str">
        <v>年收入20-50万</v>
      </c>
      <c r="L21" s="5" t="str">
        <v>已经在某个项目上深耕半年以上，拿到过结果，但还没有招人放大</v>
      </c>
      <c r="M21" s="5" t="str">
        <v>视频号</v>
      </c>
      <c r="N21" s="5" t="str">
        <v>公众号</v>
      </c>
      <c r="O21" s="5" t="str">
        <v>新项目</v>
      </c>
      <c r="P21" s="4"/>
      <c r="Q21" s="4"/>
      <c r="R21" s="4"/>
      <c r="S21" s="4"/>
      <c r="T21" s="4"/>
    </row>
    <row r="22">
      <c r="A22" s="5" t="str">
        <v>tobemaster56</v>
      </c>
      <c r="B22" s="5" t="str">
        <v>A2486B00CC66993DA6DB871423B2614F5194F219CF554649F1C4F9C615435A82</v>
      </c>
      <c r="C22" s="5" t="str">
        <v>是</v>
      </c>
      <c r="D22" s="5" t="str">
        <v>鱼丸115</v>
      </c>
      <c r="E22" s="5" t="str">
        <v>【问卷_已填】,【用户_新手期】</v>
      </c>
      <c r="F22" s="27">
        <v>46083.8124537037</v>
      </c>
      <c r="G22" s="5" t="str">
        <v>yiranmx</v>
      </c>
      <c r="H22" s="5" t="str">
        <v>上海</v>
      </c>
      <c r="I22" s="5" t="str">
        <v>程序员码农</v>
      </c>
      <c r="J22" s="5" t="str">
        <v>工作12年以上</v>
      </c>
      <c r="K22" s="5" t="str">
        <v>年收入20-50万</v>
      </c>
      <c r="L22" s="5" t="str">
        <v>从来没有做过项目也没在主业外赚到过钱</v>
      </c>
      <c r="M22" s="5" t="str">
        <v>没有</v>
      </c>
      <c r="N22" s="5" t="str">
        <v>朋友那里</v>
      </c>
      <c r="O22" s="5" t="str">
        <v>合适的副业项目</v>
      </c>
      <c r="P22" s="4"/>
      <c r="Q22" s="4"/>
      <c r="R22" s="4"/>
      <c r="S22" s="4"/>
      <c r="T22" s="4"/>
    </row>
    <row r="23">
      <c r="A23" s="5" t="str">
        <v>湮灰</v>
      </c>
      <c r="B23" s="5" t="str">
        <v>D91AF7E4D84F520702DB7DBCE4E636955194F219CF554649F1C4F9C615435A82</v>
      </c>
      <c r="C23" s="5" t="str">
        <v>是</v>
      </c>
      <c r="D23" s="5" t="str">
        <v>鱼丸115</v>
      </c>
      <c r="E23" s="5" t="str">
        <v>【问卷_已填】,【用户_新手期】</v>
      </c>
      <c r="F23" s="27">
        <v>46083.80556712963</v>
      </c>
      <c r="G23" s="5" t="str">
        <v>湮灭</v>
      </c>
      <c r="H23" s="5" t="str">
        <v>常州</v>
      </c>
      <c r="I23" s="5" t="str">
        <v>工厂一线员工</v>
      </c>
      <c r="J23" s="5" t="str">
        <v>工作1-3年</v>
      </c>
      <c r="K23" s="5" t="str">
        <v>年收入7-12万</v>
      </c>
      <c r="L23" s="5" t="str">
        <v>从来没有做过项目也没在主业外赚到过钱</v>
      </c>
      <c r="M23" s="5" t="str">
        <v>无</v>
      </c>
      <c r="N23" s="5" t="str">
        <v>公众号,视频号</v>
      </c>
      <c r="O23" s="5" t="str">
        <v>想学习跨境电商，不懂模式</v>
      </c>
      <c r="P23" s="4"/>
      <c r="Q23" s="4"/>
      <c r="R23" s="4"/>
      <c r="S23" s="4"/>
      <c r="T23" s="4"/>
    </row>
    <row r="24">
      <c r="A24" s="5" t="str">
        <v>初夏久不遇</v>
      </c>
      <c r="B24" s="5" t="str">
        <v>ADD6DDBBBDB8F44B778132B44CDAD21C5194F219CF554649F1C4F9C615435A82</v>
      </c>
      <c r="C24" s="5" t="str">
        <v>是</v>
      </c>
      <c r="D24" s="5" t="str">
        <v>鱼丸115</v>
      </c>
      <c r="E24" s="5" t="str">
        <v>【问卷_已填】,【用户_新手期】</v>
      </c>
      <c r="F24" s="27">
        <v>46083.804444444446</v>
      </c>
      <c r="G24" s="5" t="str">
        <v>初夏久不遇</v>
      </c>
      <c r="H24" s="5" t="str">
        <v>成都</v>
      </c>
      <c r="I24" s="5" t="str">
        <v>无</v>
      </c>
      <c r="J24" s="5" t="str">
        <v>工作4-8年</v>
      </c>
      <c r="K24" s="5" t="str">
        <v>年收入7-12万</v>
      </c>
      <c r="L24" s="5" t="str">
        <v>从来没有做过项目也没在主业外赚到过钱</v>
      </c>
      <c r="M24" s="5" t="str">
        <v>无</v>
      </c>
      <c r="N24" s="5" t="str">
        <v>公众号,知识星球,朋友那里</v>
      </c>
      <c r="O24" s="5" t="str">
        <v>了解有哪些项目适合我以及交流</v>
      </c>
      <c r="P24" s="4"/>
      <c r="Q24" s="4"/>
      <c r="R24" s="4"/>
      <c r="S24" s="4"/>
      <c r="T24" s="4"/>
    </row>
    <row r="25">
      <c r="A25" s="5" t="str">
        <v>圆圆</v>
      </c>
      <c r="B25" s="5" t="str">
        <v>E7700430725B14CFDD1D72204AF052725194F219CF554649F1C4F9C615435A82</v>
      </c>
      <c r="C25" s="5" t="str">
        <v>是</v>
      </c>
      <c r="D25" s="5" t="str">
        <v>鱼丸115</v>
      </c>
      <c r="E25" s="5" t="str">
        <v>【问卷_已填】,【用户_新手期】</v>
      </c>
      <c r="F25" s="27">
        <v>46083.772314814814</v>
      </c>
      <c r="G25" s="5" t="str">
        <v>圆圆</v>
      </c>
      <c r="H25" s="5" t="str">
        <v>广州</v>
      </c>
      <c r="I25" s="5" t="str">
        <v>销售</v>
      </c>
      <c r="J25" s="5" t="str">
        <v>工作4-8年</v>
      </c>
      <c r="K25" s="5" t="str">
        <v>年收入7万以内</v>
      </c>
      <c r="L25" s="5" t="str">
        <v>从来没有做过项目也没在主业外赚到过钱</v>
      </c>
      <c r="M25" s="5" t="str">
        <v>无</v>
      </c>
      <c r="N25" s="5" t="str">
        <v>公众号</v>
      </c>
      <c r="O25" s="5" t="str">
        <v>哪些项目可低成本做起 用什么模式？</v>
      </c>
      <c r="P25" s="4"/>
      <c r="Q25" s="4"/>
      <c r="R25" s="4"/>
      <c r="S25" s="4"/>
      <c r="T25" s="4"/>
    </row>
    <row r="26">
      <c r="A26" s="5" t="str">
        <v>涛声依旧</v>
      </c>
      <c r="B26" s="5" t="str">
        <v>DF3AA5365BCDE842708BBD6000EF84985194F219CF554649F1C4F9C615435A82</v>
      </c>
      <c r="C26" s="5" t="str">
        <v>是</v>
      </c>
      <c r="D26" s="5" t="str">
        <v>鱼丸115</v>
      </c>
      <c r="E26" s="5" t="str">
        <v>【问卷_已填】,【用户_新手期】</v>
      </c>
      <c r="F26" s="27">
        <v>46083.75252314815</v>
      </c>
      <c r="G26" s="5" t="str">
        <v>涛声依旧</v>
      </c>
      <c r="H26" s="5" t="str">
        <v>深圳</v>
      </c>
      <c r="I26" s="5" t="str">
        <v>测试</v>
      </c>
      <c r="J26" s="5" t="str">
        <v>工作4-8年</v>
      </c>
      <c r="K26" s="5" t="str">
        <v>年收入12-20万</v>
      </c>
      <c r="L26" s="5" t="str">
        <v>从来没有做过项目也没在主业外赚到过钱</v>
      </c>
      <c r="M26" s="5" t="str">
        <v>无</v>
      </c>
      <c r="N26" s="5" t="str">
        <v>公众号</v>
      </c>
      <c r="O26" s="5" t="str">
        <v>如何增加除主业外其他收入</v>
      </c>
      <c r="P26" s="4"/>
      <c r="Q26" s="4"/>
      <c r="R26" s="4"/>
      <c r="S26" s="4"/>
      <c r="T26" s="4"/>
    </row>
    <row r="27">
      <c r="A27" s="5" t="str">
        <v>阳台的小熊</v>
      </c>
      <c r="B27" s="5" t="str">
        <v>575D7212957804C3BF01A3B5D801FC915194F219CF554649F1C4F9C615435A82</v>
      </c>
      <c r="C27" s="5" t="str">
        <v>是</v>
      </c>
      <c r="D27" s="5" t="str">
        <v>鱼丸115</v>
      </c>
      <c r="E27" s="5" t="str">
        <v>【问卷_已填】,【用户_探索期】</v>
      </c>
      <c r="F27" s="27">
        <v>46083.75194444445</v>
      </c>
      <c r="G27" s="5" t="str">
        <v>阳孟巧</v>
      </c>
      <c r="H27" s="5" t="str">
        <v>宜宾</v>
      </c>
      <c r="I27" s="5" t="str">
        <v>审核</v>
      </c>
      <c r="J27" s="5" t="str">
        <v>工作1-3年</v>
      </c>
      <c r="K27" s="5" t="str">
        <v>年收入7万以内</v>
      </c>
      <c r="L27" s="5" t="str">
        <v>做过项目或正在做项目，但没有拿到结果或是不聚焦</v>
      </c>
      <c r="M27" s="5" t="str">
        <v>京东客服</v>
      </c>
      <c r="N27" s="5" t="str">
        <v>公众号</v>
      </c>
      <c r="O27" s="5" t="str">
        <v>1. 赚钱渠道与方向 2. 流量与变现3. 能力与认知4. 项目放大与团队5. 资源与人脉</v>
      </c>
      <c r="P27" s="4"/>
      <c r="Q27" s="4"/>
      <c r="R27" s="4"/>
      <c r="S27" s="4"/>
      <c r="T27" s="4"/>
    </row>
    <row r="28">
      <c r="A28" s="5" t="str">
        <v>-傑ᶻ</v>
      </c>
      <c r="B28" s="5" t="str">
        <v>13D1E4C978C21C5128EF99E1B1E347ED5194F219CF554649F1C4F9C615435A82</v>
      </c>
      <c r="C28" s="5" t="str">
        <v>是</v>
      </c>
      <c r="D28" s="5" t="str">
        <v>鱼丸115</v>
      </c>
      <c r="E28" s="5" t="str">
        <v>【问卷_已填】,【用户_新手期】</v>
      </c>
      <c r="F28" s="27">
        <v>46083.74791666667</v>
      </c>
      <c r="G28" s="5" t="str">
        <v>桀</v>
      </c>
      <c r="H28" s="5" t="str">
        <v>佛山</v>
      </c>
      <c r="I28" s="5" t="str">
        <v>全屋定制设计师</v>
      </c>
      <c r="J28" s="5" t="str">
        <v>工作9-12年</v>
      </c>
      <c r="K28" s="5" t="str">
        <v>年收入7-12万</v>
      </c>
      <c r="L28" s="5" t="str">
        <v>从来没有做过项目也没在主业外赚到过钱</v>
      </c>
      <c r="M28" s="5" t="str">
        <v>之前跟朋友投资过一个，我知道他大概率是杀猪盘，但是我没有想到他会杀的这么快，所以几万块钱都打水漂了，所以这个就不提了，相当于就没用</v>
      </c>
      <c r="N28" s="5" t="str">
        <v>朋友那里</v>
      </c>
      <c r="O28" s="5" t="str">
        <v>就是我现在这个行业就感觉越来越不景气了 虽然说房地产回暖 但是太慢了，加上我现在年纪也比较大了 我会有各种各样的压力 比如说房贷结婚生孩子 所以我看下有没有别的路子可以走 因为我是做全屋定制的白天要去工地晚上可能要加班 我的时间来说可能是非常碎片化</v>
      </c>
      <c r="P28" s="4"/>
      <c r="Q28" s="4"/>
      <c r="R28" s="4"/>
      <c r="S28" s="4"/>
      <c r="T28" s="4"/>
    </row>
    <row r="29">
      <c r="A29" s="5" t="str">
        <v>Zya</v>
      </c>
      <c r="B29" s="5" t="str">
        <v>EABB8E4AB9C91E317E6688B2C54E7FD95194F219CF554649F1C4F9C615435A82</v>
      </c>
      <c r="C29" s="5" t="str">
        <v>是</v>
      </c>
      <c r="D29" s="5" t="str">
        <v>鱼丸115</v>
      </c>
      <c r="E29" s="5" t="str">
        <v>【问卷_已填】,【用户_新手期】</v>
      </c>
      <c r="F29" s="27">
        <v>46083.738645833335</v>
      </c>
      <c r="G29" s="5" t="str">
        <v>Zya</v>
      </c>
      <c r="H29" s="5" t="str">
        <v>深圳</v>
      </c>
      <c r="I29" s="5" t="str">
        <v>产品经理</v>
      </c>
      <c r="J29" s="5" t="str">
        <v>工作4-8年</v>
      </c>
      <c r="K29" s="5" t="str">
        <v>年收入100万以上</v>
      </c>
      <c r="L29" s="5" t="str">
        <v>从来没有做过项目也没在主业外赚到过钱</v>
      </c>
      <c r="M29" s="5" t="str">
        <v>无</v>
      </c>
      <c r="N29" s="5" t="str">
        <v>朋友那里</v>
      </c>
      <c r="O29" s="5" t="str">
        <v>做什么，怎么做</v>
      </c>
      <c r="P29" s="4"/>
      <c r="Q29" s="4"/>
      <c r="R29" s="4"/>
      <c r="S29" s="4"/>
      <c r="T29" s="4"/>
    </row>
    <row r="30">
      <c r="A30" s="5" t="str">
        <v>Arthur Wang</v>
      </c>
      <c r="B30" s="5" t="str">
        <v>6D74E9C17E93D4A2AB863F7FA688A8DF5194F219CF554649F1C4F9C615435A82</v>
      </c>
      <c r="C30" s="5" t="str">
        <v>是</v>
      </c>
      <c r="D30" s="5" t="str">
        <v>鱼丸110,鱼丸106,鱼丸112,鱼丸94,鱼丸｜亦仁助理20,鱼丸115</v>
      </c>
      <c r="E30" s="5" t="str">
        <v>【问卷_已填】,【用户_探索期】</v>
      </c>
      <c r="F30" s="27">
        <v>46083.73704861111</v>
      </c>
      <c r="G30" s="5" t="str">
        <v>Arthur Wang</v>
      </c>
      <c r="H30" s="5" t="str">
        <v>深圳</v>
      </c>
      <c r="I30" s="5" t="str">
        <v>跨境电商产品经理</v>
      </c>
      <c r="J30" s="5" t="str">
        <v>工作4-8年</v>
      </c>
      <c r="K30" s="5" t="str">
        <v>没有收入</v>
      </c>
      <c r="L30" s="5" t="str">
        <v>做过项目或正在做项目，但没有拿到结果或是不聚焦</v>
      </c>
      <c r="M30" s="5" t="str">
        <v>做过跨境电商的项目</v>
      </c>
      <c r="N30" s="5" t="str">
        <v>朋友那里,视频号</v>
      </c>
      <c r="O30" s="5" t="str">
        <v>圈子</v>
      </c>
      <c r="P30" s="4"/>
      <c r="Q30" s="4"/>
      <c r="R30" s="4"/>
      <c r="S30" s="4"/>
      <c r="T30" s="4"/>
    </row>
    <row r="31">
      <c r="A31" s="5" t="str">
        <v>Aurora</v>
      </c>
      <c r="B31" s="5" t="str">
        <v>5FF01D5C381B9AA745F2CC28D2B5F51F5194F219CF554649F1C4F9C615435A82</v>
      </c>
      <c r="C31" s="5" t="str">
        <v>是</v>
      </c>
      <c r="D31" s="5" t="str">
        <v>鱼丸115</v>
      </c>
      <c r="E31" s="5" t="str">
        <v>【问卷_已填】,【用户_新手期】</v>
      </c>
      <c r="F31" s="27">
        <v>46083.72556712963</v>
      </c>
      <c r="G31" s="5" t="str">
        <v>Aurora</v>
      </c>
      <c r="H31" s="5" t="str">
        <v>嘉兴</v>
      </c>
      <c r="I31" s="5" t="str">
        <v>工厂员工</v>
      </c>
      <c r="J31" s="5" t="str">
        <v>工作1-3年</v>
      </c>
      <c r="K31" s="5" t="str">
        <v>年收入7万以内</v>
      </c>
      <c r="L31" s="5" t="str">
        <v>从来没有做过项目也没在主业外赚到过钱</v>
      </c>
      <c r="M31" s="5" t="str">
        <v>无</v>
      </c>
      <c r="N31" s="5" t="str">
        <v>知识星球</v>
      </c>
      <c r="O31" s="5" t="str">
        <v>如何挖掘潜在需求，做出0-1。感觉没有方法，也没有思路怎么做，很懵</v>
      </c>
      <c r="P31" s="4"/>
      <c r="Q31" s="4"/>
      <c r="R31" s="4"/>
      <c r="S31" s="4"/>
      <c r="T31" s="4"/>
    </row>
    <row r="32">
      <c r="A32" s="5" t="str">
        <v>俭俭</v>
      </c>
      <c r="B32" s="5" t="str">
        <v>2B770A8026B84748DAED2E80815DB2555194F219CF554649F1C4F9C615435A82</v>
      </c>
      <c r="C32" s="5" t="str">
        <v>是</v>
      </c>
      <c r="D32" s="5" t="str">
        <v>鱼丸115</v>
      </c>
      <c r="E32" s="5" t="str">
        <v>【问卷_已填】,【用户_新手期】</v>
      </c>
      <c r="F32" s="27">
        <v>46083.71449074074</v>
      </c>
      <c r="G32" s="5" t="str">
        <v>俭俭</v>
      </c>
      <c r="H32" s="5" t="str">
        <v>深圳</v>
      </c>
      <c r="I32" s="5" t="str">
        <v>财务</v>
      </c>
      <c r="J32" s="5" t="str">
        <v>工作12年以上</v>
      </c>
      <c r="K32" s="5" t="str">
        <v>年收入12-20万</v>
      </c>
      <c r="L32" s="5" t="str">
        <v>从来没有做过项目也没在主业外赚到过钱</v>
      </c>
      <c r="M32" s="5" t="str">
        <v>无</v>
      </c>
      <c r="N32" s="5" t="str">
        <v>知识星球,其他</v>
      </c>
      <c r="O32" s="5" t="str">
        <v>一个是想拓宽一下自己的视野，一个是自己所处的房地产行业处于下行期，考虑学习新东西，尽快转型。</v>
      </c>
      <c r="P32" s="4"/>
      <c r="Q32" s="4"/>
      <c r="R32" s="4"/>
      <c r="S32" s="4"/>
      <c r="T32" s="4"/>
    </row>
    <row r="33">
      <c r="A33" s="5" t="str">
        <v>老老老吴</v>
      </c>
      <c r="B33" s="5" t="str">
        <v>786FB6AD444412A240E5941A2DF2876F5194F219CF554649F1C4F9C615435A82</v>
      </c>
      <c r="C33" s="5" t="str">
        <v>是</v>
      </c>
      <c r="D33" s="5" t="str">
        <v>鱼丸115</v>
      </c>
      <c r="E33" s="5" t="str">
        <v>【问卷_已填】,【用户_新手期】</v>
      </c>
      <c r="F33" s="27">
        <v>46083.702256944445</v>
      </c>
      <c r="G33" s="5" t="str">
        <v>老老老吴</v>
      </c>
      <c r="H33" s="5" t="str">
        <v>武汉</v>
      </c>
      <c r="I33" s="5" t="str">
        <v>广电广告业务</v>
      </c>
      <c r="J33" s="5" t="str">
        <v>工作12年以上</v>
      </c>
      <c r="K33" s="5" t="str">
        <v>年收入12-20万</v>
      </c>
      <c r="L33" s="5" t="str">
        <v>从来没有做过项目也没在主业外赚到过钱</v>
      </c>
      <c r="M33" s="5" t="str">
        <v>没有创业经验</v>
      </c>
      <c r="N33" s="5" t="str">
        <v>小红书</v>
      </c>
      <c r="O33" s="5" t="str">
        <v>有时间做副业，但是在副业的选择上迷茫。目前有在了解跨境电商</v>
      </c>
      <c r="P33" s="4"/>
      <c r="Q33" s="4"/>
      <c r="R33" s="4"/>
      <c r="S33" s="4"/>
      <c r="T33" s="4"/>
    </row>
    <row r="34">
      <c r="A34" s="5" t="str">
        <v>布林</v>
      </c>
      <c r="B34" s="5" t="str">
        <v>288523CF1E69910E3DBA55449BA5474F5194F219CF554649F1C4F9C615435A82</v>
      </c>
      <c r="C34" s="5" t="str">
        <v>是</v>
      </c>
      <c r="D34" s="5" t="str">
        <v>鱼丸115</v>
      </c>
      <c r="E34" s="5" t="str">
        <v>【问卷_已填】,【用户_探索期】</v>
      </c>
      <c r="F34" s="27">
        <v>46083.688414351855</v>
      </c>
      <c r="G34" s="5" t="str">
        <v>布林</v>
      </c>
      <c r="H34" s="5" t="str">
        <v>长沙</v>
      </c>
      <c r="I34" s="5" t="str">
        <v>程序员</v>
      </c>
      <c r="J34" s="5" t="str">
        <v>工作12年以上</v>
      </c>
      <c r="K34" s="5" t="str">
        <v>年收入7-12万</v>
      </c>
      <c r="L34" s="5" t="str">
        <v>做过项目或正在做项目，但没有拿到结果或是不聚焦</v>
      </c>
      <c r="M34" s="5" t="str">
        <v>医院的医疗信息化项目开发维护</v>
      </c>
      <c r="N34" s="5" t="str">
        <v>知识星球</v>
      </c>
      <c r="O34" s="5" t="str">
        <v>项目的推进</v>
      </c>
      <c r="P34" s="4"/>
      <c r="Q34" s="4"/>
      <c r="R34" s="4"/>
      <c r="S34" s="4"/>
      <c r="T34" s="4"/>
    </row>
    <row r="35">
      <c r="A35" s="5" t="str">
        <v>Z.Q</v>
      </c>
      <c r="B35" s="5" t="str">
        <v>136A27DF2B8186E7456758F98D77D21B5194F219CF554649F1C4F9C615435A82</v>
      </c>
      <c r="C35" s="5" t="str">
        <v>是</v>
      </c>
      <c r="D35" s="5" t="str">
        <v>鱼丸115</v>
      </c>
      <c r="E35" s="5" t="str">
        <v>【问卷_已填】,【用户_探索期】</v>
      </c>
      <c r="F35" s="27">
        <v>46083.67144675926</v>
      </c>
      <c r="G35" s="5" t="str">
        <v>Z.Q</v>
      </c>
      <c r="H35" s="5" t="str">
        <v>山西长治</v>
      </c>
      <c r="I35" s="5" t="str">
        <v>煤矿</v>
      </c>
      <c r="J35" s="5" t="str">
        <v>工作4-8年</v>
      </c>
      <c r="K35" s="5" t="str">
        <v>年收入7-12万</v>
      </c>
      <c r="L35" s="5" t="str">
        <v>做过项目或正在做项目，但没有拿到结果或是不聚焦</v>
      </c>
      <c r="M35" s="5" t="str">
        <v>虚拟资料</v>
      </c>
      <c r="N35" s="5" t="str">
        <v>公众号</v>
      </c>
      <c r="O35" s="5" t="str">
        <v>寻找可靠项目</v>
      </c>
      <c r="P35" s="4"/>
      <c r="Q35" s="4"/>
      <c r="R35" s="4"/>
      <c r="S35" s="4"/>
      <c r="T35" s="4"/>
    </row>
    <row r="36">
      <c r="A36" s="5" t="str">
        <v>天空与海</v>
      </c>
      <c r="B36" s="5" t="str">
        <v>C581823C9EA200697F7104EE7A53DA9C5194F219CF554649F1C4F9C615435A82</v>
      </c>
      <c r="C36" s="5" t="str">
        <v>是</v>
      </c>
      <c r="D36" s="5" t="str">
        <v>鱼丸115</v>
      </c>
      <c r="E36" s="5" t="str">
        <v>【问卷_已填】,【用户_新手期】</v>
      </c>
      <c r="F36" s="27">
        <v>46083.66258101852</v>
      </c>
      <c r="G36" s="5" t="str">
        <v>天空与海</v>
      </c>
      <c r="H36" s="5" t="str">
        <v>成都</v>
      </c>
      <c r="I36" s="5" t="str">
        <v>无</v>
      </c>
      <c r="J36" s="5" t="str">
        <v>尚未毕业</v>
      </c>
      <c r="K36" s="5" t="str">
        <v>年收入7万以内</v>
      </c>
      <c r="L36" s="5" t="str">
        <v>从来没有做过项目也没在主业外赚到过钱</v>
      </c>
      <c r="M36" s="5" t="str">
        <v>摆过地摊</v>
      </c>
      <c r="N36" s="5" t="str">
        <v>朋友那里</v>
      </c>
      <c r="O36" s="5" t="str">
        <v>途径与方法</v>
      </c>
      <c r="P36" s="4"/>
      <c r="Q36" s="4"/>
      <c r="R36" s="4"/>
      <c r="S36" s="4"/>
      <c r="T36" s="4"/>
    </row>
    <row r="37">
      <c r="A37" s="5" t="str">
        <v>麟龙运营王宏博16770666676</v>
      </c>
      <c r="B37" s="5" t="str">
        <v>C54D170B92E7AEE88D689B86641F6FD85194F219CF554649F1C4F9C615435A82</v>
      </c>
      <c r="C37" s="5" t="str">
        <v>是</v>
      </c>
      <c r="D37" s="5" t="str">
        <v>鱼丸115</v>
      </c>
      <c r="E37" s="5" t="str">
        <v>【问卷_已填】,【用户_增长期】</v>
      </c>
      <c r="F37" s="27">
        <v>46083.65484953704</v>
      </c>
      <c r="G37" s="5">
        <v>18809186673</v>
      </c>
      <c r="H37" s="5" t="str">
        <v>西安</v>
      </c>
      <c r="I37" s="5" t="str">
        <v>运营</v>
      </c>
      <c r="J37" s="5" t="str">
        <v>工作4-8年</v>
      </c>
      <c r="K37" s="5" t="str">
        <v>年收入20-50万</v>
      </c>
      <c r="L37" s="5" t="str">
        <v>已经在某个项目上深耕半年以上，拿到过结果，但还没有招人放大</v>
      </c>
      <c r="M37" s="5" t="str">
        <v>本地生活团购</v>
      </c>
      <c r="N37" s="5" t="str">
        <v>知识星球</v>
      </c>
      <c r="O37" s="5" t="str">
        <v>Ai相关</v>
      </c>
      <c r="P37" s="4"/>
      <c r="Q37" s="4"/>
      <c r="R37" s="4"/>
      <c r="S37" s="4"/>
      <c r="T37" s="4"/>
    </row>
    <row r="38">
      <c r="A38" s="5" t="str">
        <v>Rusty W.</v>
      </c>
      <c r="B38" s="5" t="str">
        <v>6FACF6FDCC3B3F6CF4E4D95EAAEE83DD5194F219CF554649F1C4F9C615435A82</v>
      </c>
      <c r="C38" s="5" t="str">
        <v>是</v>
      </c>
      <c r="D38" s="5" t="str">
        <v>鱼丸115</v>
      </c>
      <c r="E38" s="5" t="str">
        <v>【问卷_已填】,【用户_新手期】</v>
      </c>
      <c r="F38" s="27">
        <v>46083.65474537037</v>
      </c>
      <c r="G38" s="5" t="str">
        <v>Rusty W.</v>
      </c>
      <c r="H38" s="5" t="str">
        <v>伦敦</v>
      </c>
      <c r="I38" s="5" t="str">
        <v>技术销售</v>
      </c>
      <c r="J38" s="5" t="str">
        <v>工作1-3年</v>
      </c>
      <c r="K38" s="5" t="str">
        <v>年收入50-100万</v>
      </c>
      <c r="L38" s="5" t="str">
        <v>从来没有做过项目也没在主业外赚到过钱</v>
      </c>
      <c r="M38" s="5" t="str">
        <v>无</v>
      </c>
      <c r="N38" s="5" t="str">
        <v>公众号</v>
      </c>
      <c r="O38" s="5" t="str">
        <v>如何发现好项目？如何利用AI工具快速验证和落地？</v>
      </c>
      <c r="P38" s="4"/>
      <c r="Q38" s="4"/>
      <c r="R38" s="4"/>
      <c r="S38" s="4"/>
      <c r="T38" s="4"/>
    </row>
    <row r="39">
      <c r="A39" s="5" t="str">
        <v>柯宛</v>
      </c>
      <c r="B39" s="5" t="str">
        <v>96DB773022A88B34E9821056F2108ADA5194F219CF554649F1C4F9C615435A82</v>
      </c>
      <c r="C39" s="5" t="str">
        <v>是</v>
      </c>
      <c r="D39" s="5" t="str">
        <v>鱼丸115</v>
      </c>
      <c r="E39" s="5" t="str">
        <v>【问卷_已填】,【用户_新手期】</v>
      </c>
      <c r="F39" s="27">
        <v>46083.65440972222</v>
      </c>
      <c r="G39" s="5" t="str">
        <v>柯宛</v>
      </c>
      <c r="H39" s="5" t="str">
        <v>杭州</v>
      </c>
      <c r="I39" s="5" t="str">
        <v>外贸业务主管</v>
      </c>
      <c r="J39" s="5" t="str">
        <v>工作4-8年</v>
      </c>
      <c r="K39" s="5" t="str">
        <v>年收入7-12万</v>
      </c>
      <c r="L39" s="5" t="str">
        <v>从来没有做过项目也没在主业外赚到过钱</v>
      </c>
      <c r="M39" s="5" t="str">
        <v>无</v>
      </c>
      <c r="N39" s="5" t="str">
        <v>朋友那里</v>
      </c>
      <c r="O39" s="5" t="str">
        <v>开展副业</v>
      </c>
      <c r="P39" s="4"/>
      <c r="Q39" s="4"/>
      <c r="R39" s="4"/>
      <c r="S39" s="4"/>
      <c r="T39" s="4"/>
    </row>
    <row r="40">
      <c r="A40" s="5" t="str">
        <v>爱吃零食的韩嘻嘻</v>
      </c>
      <c r="B40" s="5" t="str">
        <v>676E348AC2DE1B8EC45FE458D1A9D9D75194F219CF554649F1C4F9C615435A82</v>
      </c>
      <c r="C40" s="5" t="str">
        <v>是</v>
      </c>
      <c r="D40" s="5" t="str">
        <v>鱼丸115</v>
      </c>
      <c r="E40" s="5" t="str">
        <v>【问卷_已填】,【用户_新手期】</v>
      </c>
      <c r="F40" s="27">
        <v>46083.64770833333</v>
      </c>
      <c r="G40" s="5" t="str">
        <v>爱吃零食的韩嘻嘻</v>
      </c>
      <c r="H40" s="5" t="str">
        <v>秦皇岛</v>
      </c>
      <c r="I40" s="5" t="str">
        <v>自由职业</v>
      </c>
      <c r="J40" s="5" t="str">
        <v>工作4-8年</v>
      </c>
      <c r="K40" s="5" t="str">
        <v>年收入7-12万</v>
      </c>
      <c r="L40" s="5" t="str">
        <v>从来没有做过项目也没在主业外赚到过钱</v>
      </c>
      <c r="M40" s="5" t="str">
        <v>没有独立做过项目，只参与项目执行过</v>
      </c>
      <c r="N40" s="5" t="str">
        <v>朋友那里</v>
      </c>
      <c r="O40" s="5"/>
      <c r="P40" s="4"/>
      <c r="Q40" s="4"/>
      <c r="R40" s="4"/>
      <c r="S40" s="4"/>
      <c r="T40" s="4"/>
    </row>
    <row r="41">
      <c r="A41" s="5" t="str">
        <v>申申</v>
      </c>
      <c r="B41" s="5" t="str">
        <v>1E4665C75C0BDA15D99C9362651FFA9E5194F219CF554649F1C4F9C615435A82</v>
      </c>
      <c r="C41" s="5" t="str">
        <v>是</v>
      </c>
      <c r="D41" s="5" t="str">
        <v>鱼丸115</v>
      </c>
      <c r="E41" s="5" t="str">
        <v>【问卷_已填】,【用户_探索期】</v>
      </c>
      <c r="F41" s="27">
        <v>46083.64425925926</v>
      </c>
      <c r="G41" s="5" t="str">
        <v>申申</v>
      </c>
      <c r="H41" s="5" t="str">
        <v>北京</v>
      </c>
      <c r="I41" s="5" t="str">
        <v>临床运营</v>
      </c>
      <c r="J41" s="5" t="str">
        <v>工作9-12年</v>
      </c>
      <c r="K41" s="5" t="str">
        <v>年收入20-50万</v>
      </c>
      <c r="L41" s="5" t="str">
        <v>做过项目或正在做项目，但没有拿到结果或是不聚焦</v>
      </c>
      <c r="M41" s="5" t="str">
        <v>AI 短视频</v>
      </c>
      <c r="N41" s="5" t="str">
        <v>其他,博客</v>
      </c>
      <c r="O41" s="5" t="str">
        <v>AI 视频制作闭环思路</v>
      </c>
      <c r="P41" s="4"/>
      <c r="Q41" s="4"/>
      <c r="R41" s="4"/>
      <c r="S41" s="4"/>
      <c r="T41" s="4"/>
    </row>
    <row r="42">
      <c r="A42" s="5" t="str">
        <v>牛排</v>
      </c>
      <c r="B42" s="5" t="str">
        <v>A740ED46CDAF939354AED5FE37D3675D5194F219CF554649F1C4F9C615435A82</v>
      </c>
      <c r="C42" s="5" t="str">
        <v>是</v>
      </c>
      <c r="D42" s="5" t="str">
        <v>鱼丸115</v>
      </c>
      <c r="E42" s="5" t="str">
        <v>【问卷_已填】,【用户_增长期】</v>
      </c>
      <c r="F42" s="27">
        <v>46083.597662037035</v>
      </c>
      <c r="G42" s="5" t="str">
        <v>牛排</v>
      </c>
      <c r="H42" s="5" t="str">
        <v>河南省郑州</v>
      </c>
      <c r="I42" s="5" t="str">
        <v>小红书</v>
      </c>
      <c r="J42" s="5" t="str">
        <v>工作4-8年</v>
      </c>
      <c r="K42" s="5" t="str">
        <v>年收入50-100万</v>
      </c>
      <c r="L42" s="5" t="str">
        <v>已经在某个项目上深耕半年以上，拿到过结果，但还没有招人放大</v>
      </c>
      <c r="M42" s="5" t="str">
        <v>引流</v>
      </c>
      <c r="N42" s="5" t="str">
        <v>知识星球</v>
      </c>
      <c r="O42" s="5" t="str">
        <v>近期想了解一些新项目去扩展团队比如 代订酒店方面</v>
      </c>
      <c r="P42" s="4"/>
      <c r="Q42" s="4"/>
      <c r="R42" s="4"/>
      <c r="S42" s="4"/>
      <c r="T42" s="4"/>
    </row>
    <row r="43">
      <c r="A43" s="5" t="str">
        <v>阿浩</v>
      </c>
      <c r="B43" s="5" t="str">
        <v>34C6093C10BE0115B636B5A7A3F1B4265194F219CF554649F1C4F9C615435A82</v>
      </c>
      <c r="C43" s="5" t="str">
        <v>是</v>
      </c>
      <c r="D43" s="5" t="str">
        <v>鱼丸84,鱼丸89,鱼丸115</v>
      </c>
      <c r="E43" s="5" t="str">
        <v>【问卷_已填】,【用户_新手期】</v>
      </c>
      <c r="F43" s="27">
        <v>46083.57655092593</v>
      </c>
      <c r="G43" s="5" t="str">
        <v>阿浩</v>
      </c>
      <c r="H43" s="5" t="str">
        <v>杭州</v>
      </c>
      <c r="I43" s="5" t="str">
        <v>硬件工程师</v>
      </c>
      <c r="J43" s="5" t="str">
        <v>工作4-8年</v>
      </c>
      <c r="K43" s="5" t="str">
        <v>年收入20-50万</v>
      </c>
      <c r="L43" s="5" t="str">
        <v>从来没有做过项目也没在主业外赚到过钱</v>
      </c>
      <c r="M43" s="5" t="str">
        <v>公众号</v>
      </c>
      <c r="N43" s="5" t="str">
        <v>知识星球,公众号</v>
      </c>
      <c r="O43" s="5" t="str">
        <v>小红书虚拟资料 AI编程</v>
      </c>
      <c r="P43" s="4"/>
      <c r="Q43" s="4"/>
      <c r="R43" s="4"/>
      <c r="S43" s="4"/>
      <c r="T43" s="4"/>
    </row>
    <row r="44">
      <c r="A44" s="5" t="str">
        <v>阿鸡</v>
      </c>
      <c r="B44" s="5" t="str">
        <v>B9D68135DE69CAB1A4E5F412FB02EED45194F219CF554649F1C4F9C615435A82</v>
      </c>
      <c r="C44" s="5" t="str">
        <v>是</v>
      </c>
      <c r="D44" s="5" t="str">
        <v>鱼丸84,鱼丸99,鱼丸87,鱼丸 | 亦仁助理11,鱼丸115</v>
      </c>
      <c r="E44" s="5" t="str">
        <v>【问卷_已填】,【用户_新手期】</v>
      </c>
      <c r="F44" s="27">
        <v>46083.56681712963</v>
      </c>
      <c r="G44" s="5" t="str">
        <v>阿鸡</v>
      </c>
      <c r="H44" s="5" t="str">
        <v>杭州</v>
      </c>
      <c r="I44" s="5" t="str">
        <v>软件工程师</v>
      </c>
      <c r="J44" s="5" t="str">
        <v>工作4-8年</v>
      </c>
      <c r="K44" s="5" t="str">
        <v>年收入50-100万</v>
      </c>
      <c r="L44" s="5" t="str">
        <v>从来没有做过项目也没在主业外赚到过钱</v>
      </c>
      <c r="M44" s="5" t="str">
        <v>na</v>
      </c>
      <c r="N44" s="5" t="str">
        <v>公众号</v>
      </c>
      <c r="O44" s="5"/>
      <c r="P44" s="4"/>
      <c r="Q44" s="4"/>
      <c r="R44" s="4"/>
      <c r="S44" s="4"/>
      <c r="T44" s="4"/>
    </row>
    <row r="45">
      <c r="A45" s="5" t="str">
        <v>林思桐</v>
      </c>
      <c r="B45" s="5" t="str">
        <v>22755AC798E7B0774A3ACE8CA00D11135194F219CF554649F1C4F9C615435A82</v>
      </c>
      <c r="C45" s="5" t="str">
        <v>是</v>
      </c>
      <c r="D45" s="5" t="str">
        <v>鱼丸115</v>
      </c>
      <c r="E45" s="5" t="str">
        <v>【问卷_已填】,【用户_探索期】</v>
      </c>
      <c r="F45" s="27">
        <v>46083.55940972222</v>
      </c>
      <c r="G45" s="5" t="str">
        <v>阿桐</v>
      </c>
      <c r="H45" s="5" t="str">
        <v>福建漳州</v>
      </c>
      <c r="I45" s="5" t="str">
        <v>传统自媒体人</v>
      </c>
      <c r="J45" s="5" t="str">
        <v>工作12年以上</v>
      </c>
      <c r="K45" s="5" t="str">
        <v>年收入12-20万</v>
      </c>
      <c r="L45" s="5" t="str">
        <v>做过项目或正在做项目，但没有拿到结果或是不聚焦</v>
      </c>
      <c r="M45" s="5" t="str">
        <v>做本地自媒体服务，服务政企单位，但目前做本地服务的人越来越多，导致内卷严重，收入直线下滑</v>
      </c>
      <c r="N45" s="5" t="str">
        <v>公众号,朋友那里</v>
      </c>
      <c r="O45" s="5" t="str">
        <v>了解ai项目，做一人公司，从0-1的相关路径</v>
      </c>
      <c r="P45" s="4"/>
      <c r="Q45" s="4"/>
      <c r="R45" s="4"/>
      <c r="S45" s="4"/>
      <c r="T45" s="4"/>
    </row>
    <row r="46">
      <c r="A46" s="5" t="str">
        <v>东东老爹</v>
      </c>
      <c r="B46" s="5" t="str">
        <v>B71590F31EB205EFBA416F29FDC4713A5194F219CF554649F1C4F9C615435A82</v>
      </c>
      <c r="C46" s="5" t="str">
        <v>是</v>
      </c>
      <c r="D46" s="5" t="str">
        <v>鱼丸115</v>
      </c>
      <c r="E46" s="5" t="str">
        <v>【问卷_已填】,【用户_新手期】</v>
      </c>
      <c r="F46" s="27">
        <v>46083.53686342593</v>
      </c>
      <c r="G46" s="5" t="str">
        <v>东东老爹</v>
      </c>
      <c r="H46" s="5" t="str">
        <v>深圳</v>
      </c>
      <c r="I46" s="5" t="str">
        <v>平面设计</v>
      </c>
      <c r="J46" s="5" t="str">
        <v>工作4-8年</v>
      </c>
      <c r="K46" s="5" t="str">
        <v>年收入7-12万</v>
      </c>
      <c r="L46" s="5" t="str">
        <v>从来没有做过项目也没在主业外赚到过钱</v>
      </c>
      <c r="M46" s="5" t="str">
        <v>没有大项目，都是外包</v>
      </c>
      <c r="N46" s="5" t="str">
        <v>公众号,知识星球,视频号</v>
      </c>
      <c r="O46" s="5"/>
      <c r="P46" s="4"/>
      <c r="Q46" s="4"/>
      <c r="R46" s="4"/>
      <c r="S46" s="4"/>
      <c r="T46" s="4"/>
    </row>
    <row r="47">
      <c r="A47" s="5" t="str">
        <v>&amp;大圣</v>
      </c>
      <c r="B47" s="5" t="str">
        <v>E4F79594A9919B68B9A6D3EC72002C0A5194F219CF554649F1C4F9C615435A82</v>
      </c>
      <c r="C47" s="5" t="str">
        <v>是</v>
      </c>
      <c r="D47" s="5" t="str">
        <v>鱼丸115</v>
      </c>
      <c r="E47" s="5" t="str">
        <v>【问卷_已填】,【用户_探索期】</v>
      </c>
      <c r="F47" s="27">
        <v>46083.514756944445</v>
      </c>
      <c r="G47" s="5" t="str">
        <v>大圣</v>
      </c>
      <c r="H47" s="5" t="str">
        <v>西安</v>
      </c>
      <c r="I47" s="5" t="str">
        <v>摄影师</v>
      </c>
      <c r="J47" s="5" t="str">
        <v>工作1-3年</v>
      </c>
      <c r="K47" s="5" t="str">
        <v>年收入7-12万</v>
      </c>
      <c r="L47" s="5" t="str">
        <v>做过项目或正在做项目，但没有拿到结果或是不聚焦</v>
      </c>
      <c r="M47" s="5" t="str">
        <v>没</v>
      </c>
      <c r="N47" s="5" t="str">
        <v>朋友那里</v>
      </c>
      <c r="O47" s="5" t="str">
        <v>学习挣钱的方法</v>
      </c>
      <c r="P47" s="4"/>
      <c r="Q47" s="4"/>
      <c r="R47" s="4"/>
      <c r="S47" s="4"/>
      <c r="T47" s="4"/>
    </row>
    <row r="48">
      <c r="A48" s="5" t="str">
        <v>CCC</v>
      </c>
      <c r="B48" s="5" t="str">
        <v>E6BB90A98A52386A9ADD51FF9ECE1F8F5194F219CF554649F1C4F9C615435A82</v>
      </c>
      <c r="C48" s="5" t="str">
        <v>是</v>
      </c>
      <c r="D48" s="5" t="str">
        <v>鱼丸115</v>
      </c>
      <c r="E48" s="5" t="str">
        <v>【问卷_已填】,【用户_新手期】</v>
      </c>
      <c r="F48" s="27">
        <v>46083.49049768518</v>
      </c>
      <c r="G48" s="5">
        <v>13914057450</v>
      </c>
      <c r="H48" s="5" t="str">
        <v>苏州市</v>
      </c>
      <c r="I48" s="5" t="str">
        <v>培训</v>
      </c>
      <c r="J48" s="5" t="str">
        <v>工作12年以上</v>
      </c>
      <c r="K48" s="5" t="str">
        <v>年收入12-20万</v>
      </c>
      <c r="L48" s="5" t="str">
        <v>从来没有做过项目也没在主业外赚到过钱</v>
      </c>
      <c r="M48" s="5" t="str">
        <v>没有</v>
      </c>
      <c r="N48" s="5" t="str">
        <v>朋友那里</v>
      </c>
      <c r="O48" s="5" t="str">
        <v>学习小的项目赚钱途径</v>
      </c>
      <c r="P48" s="4"/>
      <c r="Q48" s="4"/>
      <c r="R48" s="4"/>
      <c r="S48" s="4"/>
      <c r="T48" s="4"/>
    </row>
    <row r="49">
      <c r="A49" s="5" t="str">
        <v>宛诺 nicky</v>
      </c>
      <c r="B49" s="5" t="str">
        <v>0AC9EE74A83AB0C46211F679BDBF16305194F219CF554649F1C4F9C615435A82</v>
      </c>
      <c r="C49" s="5" t="str">
        <v>是</v>
      </c>
      <c r="D49" s="5" t="str">
        <v>鱼丸115</v>
      </c>
      <c r="E49" s="5" t="str">
        <v>【问卷_已填】,【用户_新手期】</v>
      </c>
      <c r="F49" s="27">
        <v>46083.465219907404</v>
      </c>
      <c r="G49" s="5" t="str">
        <v>nicky</v>
      </c>
      <c r="H49" s="5" t="str">
        <v>上海</v>
      </c>
      <c r="I49" s="5" t="str">
        <v>分析</v>
      </c>
      <c r="J49" s="5" t="str">
        <v>尚未毕业</v>
      </c>
      <c r="K49" s="5" t="str">
        <v>没有收入</v>
      </c>
      <c r="L49" s="5" t="str">
        <v>从来没有做过项目也没在主业外赚到过钱</v>
      </c>
      <c r="M49" s="5" t="str">
        <v>no</v>
      </c>
      <c r="N49" s="5" t="str">
        <v>公众号</v>
      </c>
      <c r="O49" s="5"/>
      <c r="P49" s="4"/>
      <c r="Q49" s="4"/>
      <c r="R49" s="4"/>
      <c r="S49" s="4"/>
      <c r="T49" s="4"/>
    </row>
    <row r="50">
      <c r="A50" s="5" t="str">
        <v>程度烟酒副食</v>
      </c>
      <c r="B50" s="5" t="str">
        <v>1405C9071AB8179295C8EF0F258193D95194F219CF554649F1C4F9C615435A82</v>
      </c>
      <c r="C50" s="5" t="str">
        <v>是</v>
      </c>
      <c r="D50" s="5" t="str">
        <v>鱼丸115</v>
      </c>
      <c r="E50" s="5" t="str">
        <v>【问卷_已填】,【用户_新手期】</v>
      </c>
      <c r="F50" s="27">
        <v>46083.43945601852</v>
      </c>
      <c r="G50" s="5" t="str">
        <v>程度烟酒副食</v>
      </c>
      <c r="H50" s="5" t="str">
        <v>徐州</v>
      </c>
      <c r="I50" s="5" t="str">
        <v>开店</v>
      </c>
      <c r="J50" s="5" t="str">
        <v>工作12年以上</v>
      </c>
      <c r="K50" s="5" t="str">
        <v>年收入20-50万</v>
      </c>
      <c r="L50" s="5" t="str">
        <v>从来没有做过项目也没在主业外赚到过钱</v>
      </c>
      <c r="M50" s="5" t="str">
        <v>没有</v>
      </c>
      <c r="N50" s="5" t="str">
        <v>公众号</v>
      </c>
      <c r="O50" s="5" t="str">
        <v>赚钱</v>
      </c>
      <c r="P50" s="4"/>
      <c r="Q50" s="4"/>
      <c r="R50" s="4"/>
      <c r="S50" s="4"/>
      <c r="T50" s="4"/>
    </row>
    <row r="51">
      <c r="A51" s="5" t="str">
        <v>Levon</v>
      </c>
      <c r="B51" s="5" t="str">
        <v>3A8B7D87C18E50003E8E04B0CCD1C8E35194F219CF554649F1C4F9C615435A82</v>
      </c>
      <c r="C51" s="5" t="str">
        <v>是</v>
      </c>
      <c r="D51" s="5" t="str">
        <v>鱼丸115</v>
      </c>
      <c r="E51" s="5" t="str">
        <v>【问卷_已填】,【用户_增长期】</v>
      </c>
      <c r="F51" s="27">
        <v>46083.39613425926</v>
      </c>
      <c r="G51" s="5" t="str">
        <v>levon</v>
      </c>
      <c r="H51" s="5" t="str">
        <v>深圳</v>
      </c>
      <c r="I51" s="5" t="str">
        <v>跨境电商</v>
      </c>
      <c r="J51" s="5" t="str">
        <v>工作1-3年</v>
      </c>
      <c r="K51" s="5" t="str">
        <v>年收入20-50万</v>
      </c>
      <c r="L51" s="5" t="str">
        <v>已经在某个项目上深耕半年以上，拿到过结果，但还没有招人放大</v>
      </c>
      <c r="M51" s="5" t="str">
        <v>只要做过文章写作类和电商类副业，且都拿到了结果</v>
      </c>
      <c r="N51" s="5" t="str">
        <v>公众号</v>
      </c>
      <c r="O51" s="5" t="str">
        <v>想了解ai和跨境电商相关的内容</v>
      </c>
      <c r="P51" s="4"/>
      <c r="Q51" s="4"/>
      <c r="R51" s="4"/>
      <c r="S51" s="4"/>
      <c r="T51" s="4"/>
    </row>
    <row r="52">
      <c r="A52" s="5" t="str">
        <v>雅宁</v>
      </c>
      <c r="B52" s="5" t="str">
        <v>84D73286015615F282016B56279BC0035194F219CF554649F1C4F9C615435A82</v>
      </c>
      <c r="C52" s="5" t="str">
        <v>是</v>
      </c>
      <c r="D52" s="5" t="str">
        <v>鱼丸115</v>
      </c>
      <c r="E52" s="5" t="str">
        <v>【问卷_已填】,【用户_新手期】</v>
      </c>
      <c r="F52" s="27">
        <v>46083.389236111114</v>
      </c>
      <c r="G52" s="5" t="str">
        <v>雅宁</v>
      </c>
      <c r="H52" s="5" t="str">
        <v>吉林长春</v>
      </c>
      <c r="I52" s="5" t="str">
        <v>编辑</v>
      </c>
      <c r="J52" s="5" t="str">
        <v>工作12年以上</v>
      </c>
      <c r="K52" s="5" t="str">
        <v>年收入7万以内</v>
      </c>
      <c r="L52" s="5" t="str">
        <v>从来没有做过项目也没在主业外赚到过钱</v>
      </c>
      <c r="M52" s="5" t="str">
        <v>无</v>
      </c>
      <c r="N52" s="5" t="str">
        <v>公众号,知识星球,其他</v>
      </c>
      <c r="O52" s="5" t="str">
        <v>想了解一下普通人有什么赚钱的渠道</v>
      </c>
      <c r="P52" s="4"/>
      <c r="Q52" s="4"/>
      <c r="R52" s="4"/>
      <c r="S52" s="4"/>
      <c r="T52" s="4"/>
    </row>
    <row r="53">
      <c r="A53" s="5" t="str">
        <v>马咖斯</v>
      </c>
      <c r="B53" s="5" t="str">
        <v>F3483BCD7FE0A9186A1B14B069E24A385194F219CF554649F1C4F9C615435A82</v>
      </c>
      <c r="C53" s="5" t="str">
        <v>是</v>
      </c>
      <c r="D53" s="5" t="str">
        <v>鱼丸115</v>
      </c>
      <c r="E53" s="5" t="str">
        <v>【问卷_已填】,【用户_探索期】</v>
      </c>
      <c r="F53" s="27">
        <v>46083.38311342592</v>
      </c>
      <c r="G53" s="5" t="str">
        <v>xj19967124787</v>
      </c>
      <c r="H53" s="5" t="str">
        <v>长沙</v>
      </c>
      <c r="I53" s="5" t="str">
        <v>电商</v>
      </c>
      <c r="J53" s="5" t="str">
        <v>工作4-8年</v>
      </c>
      <c r="K53" s="5" t="str">
        <v>年收入7-12万</v>
      </c>
      <c r="L53" s="5" t="str">
        <v>做过项目或正在做项目，但没有拿到结果或是不聚焦</v>
      </c>
      <c r="M53" s="5" t="str">
        <v>有的</v>
      </c>
      <c r="N53" s="5" t="str">
        <v>其他</v>
      </c>
      <c r="O53" s="5" t="str">
        <v>Ai，短视频</v>
      </c>
      <c r="P53" s="4"/>
      <c r="Q53" s="4"/>
      <c r="R53" s="4"/>
      <c r="S53" s="4"/>
      <c r="T53" s="4"/>
    </row>
    <row r="54">
      <c r="A54" s="5" t="str">
        <v>八成界</v>
      </c>
      <c r="B54" s="5" t="str">
        <v>457BC7D26C3ACA7847C5ED23705BD9225194F219CF554649F1C4F9C615435A82</v>
      </c>
      <c r="C54" s="5" t="str">
        <v>是</v>
      </c>
      <c r="D54" s="5" t="str">
        <v>鱼丸115</v>
      </c>
      <c r="E54" s="5" t="str">
        <v>【问卷_已填】,【用户_新手期】</v>
      </c>
      <c r="F54" s="27">
        <v>46083.36638888889</v>
      </c>
      <c r="G54" s="5" t="str">
        <v>鑫仔</v>
      </c>
      <c r="H54" s="5" t="str">
        <v>廊坊</v>
      </c>
      <c r="I54" s="5" t="str">
        <v>自媒体</v>
      </c>
      <c r="J54" s="5" t="str">
        <v>工作9-12年</v>
      </c>
      <c r="K54" s="5" t="str">
        <v>年收入7万以内</v>
      </c>
      <c r="L54" s="5" t="str">
        <v>从来没有做过项目也没在主业外赚到过钱</v>
      </c>
      <c r="M54" s="5" t="str">
        <v>接设计私活</v>
      </c>
      <c r="N54" s="5" t="str">
        <v>朋友那里</v>
      </c>
      <c r="O54" s="5" t="str">
        <v>想找副业</v>
      </c>
      <c r="P54" s="4"/>
      <c r="Q54" s="4"/>
      <c r="R54" s="4"/>
      <c r="S54" s="4"/>
      <c r="T54" s="4"/>
    </row>
    <row r="55">
      <c r="A55" s="5" t="str">
        <v>Lucy</v>
      </c>
      <c r="B55" s="5" t="str">
        <v>5B1A6665A1F0C44A18C08EC56B64DC295194F219CF554649F1C4F9C615435A82</v>
      </c>
      <c r="C55" s="5" t="str">
        <v>是</v>
      </c>
      <c r="D55" s="5" t="str">
        <v>鱼丸115</v>
      </c>
      <c r="E55" s="5" t="str">
        <v>【问卷_已填】,【用户_新手期】</v>
      </c>
      <c r="F55" s="27">
        <v>46083.36230324074</v>
      </c>
      <c r="G55" s="5" t="str">
        <v>Lucy</v>
      </c>
      <c r="H55" s="5" t="str">
        <v>上海</v>
      </c>
      <c r="I55" s="5" t="str">
        <v>控制工程师</v>
      </c>
      <c r="J55" s="5" t="str">
        <v>工作9-12年</v>
      </c>
      <c r="K55" s="5" t="str">
        <v>年收入7-12万</v>
      </c>
      <c r="L55" s="5" t="str">
        <v>从来没有做过项目也没在主业外赚到过钱</v>
      </c>
      <c r="M55" s="5" t="str">
        <v>无</v>
      </c>
      <c r="N55" s="5" t="str">
        <v>博客</v>
      </c>
      <c r="O55" s="5" t="str">
        <v>学习AI编程</v>
      </c>
      <c r="P55" s="4"/>
      <c r="Q55" s="4"/>
      <c r="R55" s="4"/>
      <c r="S55" s="4"/>
      <c r="T55" s="4"/>
    </row>
    <row r="56">
      <c r="A56" s="5" t="str">
        <v>春宇</v>
      </c>
      <c r="B56" s="5" t="str">
        <v>A27A0C430F3A880A7F557E5D5B17D2F55194F219CF554649F1C4F9C615435A82</v>
      </c>
      <c r="C56" s="5" t="str">
        <v>是</v>
      </c>
      <c r="D56" s="5" t="str">
        <v>鱼丸87,鱼丸115</v>
      </c>
      <c r="E56" s="5" t="str">
        <v>【问卷_已填】,【用户_探索期】</v>
      </c>
      <c r="F56" s="27">
        <v>46083.331342592595</v>
      </c>
      <c r="G56" s="5" t="str">
        <v>w0lfp2ck</v>
      </c>
      <c r="H56" s="5" t="str">
        <v>重庆</v>
      </c>
      <c r="I56" s="5" t="str">
        <v>数据总监</v>
      </c>
      <c r="J56" s="5" t="str">
        <v>工作12年以上</v>
      </c>
      <c r="K56" s="5" t="str">
        <v>年收入100万以上</v>
      </c>
      <c r="L56" s="5" t="str">
        <v>做过项目或正在做项目，但没有拿到结果或是不聚焦</v>
      </c>
      <c r="M56" s="5" t="str">
        <v>讲课卖课，专业知识方面的，2015年赚过20万。兼职咨询顾问，赚过30万左右。</v>
      </c>
      <c r="N56" s="5" t="str">
        <v>知识星球,公众号</v>
      </c>
      <c r="O56" s="5" t="str">
        <v>用产品的方式，AI的方式赚钱，而且能够复利，业余碎片时间就可以赚钱，躺下睡觉也能赚钱那种</v>
      </c>
      <c r="P56" s="4"/>
      <c r="Q56" s="4"/>
      <c r="R56" s="4"/>
      <c r="S56" s="4"/>
      <c r="T56" s="4"/>
    </row>
    <row r="57">
      <c r="A57" s="5" t="str">
        <v>andy</v>
      </c>
      <c r="B57" s="5" t="str">
        <v>87B48AD5D4FA710497B152D562281D655194F219CF554649F1C4F9C615435A82</v>
      </c>
      <c r="C57" s="5" t="str">
        <v>是</v>
      </c>
      <c r="D57" s="5" t="str">
        <v>鱼丸115</v>
      </c>
      <c r="E57" s="5" t="str">
        <v>【问卷_已填】,【用户_新手期】</v>
      </c>
      <c r="F57" s="27">
        <v>46083.014872685184</v>
      </c>
      <c r="G57" s="5" t="str">
        <v>Andy</v>
      </c>
      <c r="H57" s="5" t="str">
        <v>深圳</v>
      </c>
      <c r="I57" s="5" t="str">
        <v>PM</v>
      </c>
      <c r="J57" s="5" t="str">
        <v>工作12年以上</v>
      </c>
      <c r="K57" s="5" t="str">
        <v>没有收入</v>
      </c>
      <c r="L57" s="5" t="str">
        <v>从来没有做过项目也没在主业外赚到过钱</v>
      </c>
      <c r="M57" s="5" t="str">
        <v>有硬</v>
      </c>
      <c r="N57" s="5" t="str">
        <v>视频号,朋友那里</v>
      </c>
      <c r="O57" s="5" t="str">
        <v>AI应用创业</v>
      </c>
      <c r="P57" s="4"/>
      <c r="Q57" s="4"/>
      <c r="R57" s="4"/>
      <c r="S57" s="4"/>
      <c r="T57" s="4"/>
    </row>
    <row r="58">
      <c r="A58" s="5" t="str">
        <v>博</v>
      </c>
      <c r="B58" s="5" t="str">
        <v>988934135890A471B204590E4A49008B5194F219CF554649F1C4F9C615435A82</v>
      </c>
      <c r="C58" s="5" t="str">
        <v>是</v>
      </c>
      <c r="D58" s="5" t="str">
        <v>鱼丸115</v>
      </c>
      <c r="E58" s="5" t="str">
        <v>【问卷_已填】,【用户_新手期】</v>
      </c>
      <c r="F58" s="27">
        <v>46083.013645833336</v>
      </c>
      <c r="G58" s="5" t="str">
        <v>博</v>
      </c>
      <c r="H58" s="5" t="str">
        <v>广州</v>
      </c>
      <c r="I58" s="5" t="str">
        <v>无业</v>
      </c>
      <c r="J58" s="5" t="str">
        <v>工作1-3年</v>
      </c>
      <c r="K58" s="5" t="str">
        <v>年收入7-12万</v>
      </c>
      <c r="L58" s="5" t="str">
        <v>从来没有做过项目也没在主业外赚到过钱</v>
      </c>
      <c r="M58" s="5" t="str">
        <v>无</v>
      </c>
      <c r="N58" s="5" t="str">
        <v>公众号,朋友那里</v>
      </c>
      <c r="O58" s="5" t="str">
        <v>目前很纠结不知道要学习什么，AI目前是主流，想在生财有术这里找一下适合自己的赛道</v>
      </c>
      <c r="P58" s="4"/>
      <c r="Q58" s="4"/>
      <c r="R58" s="4"/>
      <c r="S58" s="4"/>
      <c r="T58" s="4"/>
    </row>
    <row r="59">
      <c r="A59" s="5" t="str">
        <v>梁志文</v>
      </c>
      <c r="B59" s="5" t="str">
        <v>E109EEBCEF84732CC985A26DE96A33DA5194F219CF554649F1C4F9C615435A82</v>
      </c>
      <c r="C59" s="5" t="str">
        <v>是</v>
      </c>
      <c r="D59" s="5" t="str">
        <v>鱼丸115</v>
      </c>
      <c r="E59" s="5" t="str">
        <v>【问卷_已填】,【用户_增长期】</v>
      </c>
      <c r="F59" s="27">
        <v>46083.00237268519</v>
      </c>
      <c r="G59" s="5" t="str">
        <v>梁志文</v>
      </c>
      <c r="H59" s="5" t="str">
        <v>广州</v>
      </c>
      <c r="I59" s="5" t="str">
        <v>电商</v>
      </c>
      <c r="J59" s="5" t="str">
        <v>工作4-8年</v>
      </c>
      <c r="K59" s="5" t="str">
        <v>年收入12-20万</v>
      </c>
      <c r="L59" s="5" t="str">
        <v>已经在某个项目上深耕半年以上，拿到过结果，但还没有招人放大</v>
      </c>
      <c r="M59" s="5" t="str">
        <v>切片短视频带货</v>
      </c>
      <c r="N59" s="5" t="str">
        <v>公众号,知识星球</v>
      </c>
      <c r="O59" s="5" t="str">
        <v>拓客引流方面</v>
      </c>
      <c r="P59" s="4"/>
      <c r="Q59" s="4"/>
      <c r="R59" s="4"/>
      <c r="S59" s="4"/>
      <c r="T59" s="4"/>
    </row>
    <row r="60">
      <c r="A60" s="5" t="str">
        <v>玥</v>
      </c>
      <c r="B60" s="5" t="str">
        <v>DF099AC385D69639E09511842DEF19845194F219CF554649F1C4F9C615435A82</v>
      </c>
      <c r="C60" s="5" t="str">
        <v>是</v>
      </c>
      <c r="D60" s="5" t="str">
        <v>鱼丸115</v>
      </c>
      <c r="E60" s="5" t="str">
        <v>【问卷_已填】,【用户_新手期】</v>
      </c>
      <c r="F60" s="27">
        <v>46082.97829861111</v>
      </c>
      <c r="G60" s="5" t="str">
        <v>玥</v>
      </c>
      <c r="H60" s="5" t="str">
        <v>湖南</v>
      </c>
      <c r="I60" s="5" t="str">
        <v>无</v>
      </c>
      <c r="J60" s="5" t="str">
        <v>工作1-3年</v>
      </c>
      <c r="K60" s="5" t="str">
        <v>年收入7万以内</v>
      </c>
      <c r="L60" s="5" t="str">
        <v>从来没有做过项目也没在主业外赚到过钱</v>
      </c>
      <c r="M60" s="5" t="str">
        <v>没有</v>
      </c>
      <c r="N60" s="5" t="str">
        <v>公众号</v>
      </c>
      <c r="O60" s="5" t="str">
        <v>好</v>
      </c>
      <c r="P60" s="4"/>
      <c r="Q60" s="4"/>
      <c r="R60" s="4"/>
      <c r="S60" s="4"/>
      <c r="T60" s="4"/>
    </row>
    <row r="61">
      <c r="A61" s="5" t="str">
        <v>busi～</v>
      </c>
      <c r="B61" s="5" t="str">
        <v>C639B4822B3894F132C963C8F2B886875194F219CF554649F1C4F9C615435A82</v>
      </c>
      <c r="C61" s="5" t="str">
        <v>是</v>
      </c>
      <c r="D61" s="5" t="str">
        <v>鱼丸115</v>
      </c>
      <c r="E61" s="5" t="str">
        <v>【问卷_已填】,【用户_新手期】</v>
      </c>
      <c r="F61" s="27">
        <v>46082.96131944445</v>
      </c>
      <c r="G61" s="5" t="str">
        <v>busi～</v>
      </c>
      <c r="H61" s="5" t="str">
        <v>上海</v>
      </c>
      <c r="I61" s="5" t="str">
        <v>展会销售</v>
      </c>
      <c r="J61" s="5" t="str">
        <v>工作1-3年</v>
      </c>
      <c r="K61" s="5" t="str">
        <v>年收入12-20万</v>
      </c>
      <c r="L61" s="5" t="str">
        <v>从来没有做过项目也没在主业外赚到过钱</v>
      </c>
      <c r="M61" s="5" t="str">
        <v>无</v>
      </c>
      <c r="N61" s="5" t="str">
        <v>知识星球,抖音</v>
      </c>
      <c r="O61" s="5" t="str">
        <v>创业线下店铺，特产行业如何低成本经营，引流以及差异化相关</v>
      </c>
      <c r="P61" s="4"/>
      <c r="Q61" s="4"/>
      <c r="R61" s="4"/>
      <c r="S61" s="4"/>
      <c r="T61" s="4"/>
    </row>
    <row r="62">
      <c r="A62" s="5" t="str">
        <v>🛥Paul_十三</v>
      </c>
      <c r="B62" s="5" t="str">
        <v>A9715406FCE356EC524117FC21FD339A5194F219CF554649F1C4F9C615435A82</v>
      </c>
      <c r="C62" s="5" t="str">
        <v>是</v>
      </c>
      <c r="D62" s="5" t="str">
        <v>鱼丸115</v>
      </c>
      <c r="E62" s="5" t="str">
        <v>【问卷_已填】,【用户_新手期】</v>
      </c>
      <c r="F62" s="27">
        <v>46082.946909722225</v>
      </c>
      <c r="G62" s="5" t="str">
        <v>wsztt0668</v>
      </c>
      <c r="H62" s="5" t="str">
        <v>广州</v>
      </c>
      <c r="I62" s="5" t="str">
        <v>程序员</v>
      </c>
      <c r="J62" s="5" t="str">
        <v>工作4-8年</v>
      </c>
      <c r="K62" s="5" t="str">
        <v>年收入7-12万</v>
      </c>
      <c r="L62" s="5" t="str">
        <v>从来没有做过项目也没在主业外赚到过钱</v>
      </c>
      <c r="M62" s="5" t="str">
        <v>没有</v>
      </c>
      <c r="N62" s="5" t="str">
        <v>朋友那里</v>
      </c>
      <c r="O62" s="5"/>
      <c r="P62" s="4"/>
      <c r="Q62" s="4"/>
      <c r="R62" s="4"/>
      <c r="S62" s="4"/>
      <c r="T62" s="4"/>
    </row>
    <row r="63">
      <c r="A63" s="5" t="str">
        <v>Mr.榛子</v>
      </c>
      <c r="B63" s="5" t="str">
        <v>252156D7ED3014C6A3D2366B46618D1D5194F219CF554649F1C4F9C615435A82</v>
      </c>
      <c r="C63" s="5" t="str">
        <v>是</v>
      </c>
      <c r="D63" s="5" t="str">
        <v>鱼丸115</v>
      </c>
      <c r="E63" s="5" t="str">
        <v>【问卷_已填】,【用户_探索期】</v>
      </c>
      <c r="F63" s="27">
        <v>46082.94106481481</v>
      </c>
      <c r="G63" s="5" t="str">
        <v>Mr.榛子</v>
      </c>
      <c r="H63" s="5" t="str">
        <v>泰州</v>
      </c>
      <c r="I63" s="5" t="str">
        <v>网优</v>
      </c>
      <c r="J63" s="5" t="str">
        <v>工作12年以上</v>
      </c>
      <c r="K63" s="5" t="str">
        <v>年收入7万以内</v>
      </c>
      <c r="L63" s="5" t="str">
        <v>做过项目或正在做项目，但没有拿到结果或是不聚焦</v>
      </c>
      <c r="M63" s="5" t="str">
        <v>没有</v>
      </c>
      <c r="N63" s="5" t="str">
        <v>其他</v>
      </c>
      <c r="O63" s="5" t="str">
        <v>没有思绪</v>
      </c>
      <c r="P63" s="4"/>
      <c r="Q63" s="4"/>
      <c r="R63" s="4"/>
      <c r="S63" s="4"/>
      <c r="T63" s="4"/>
    </row>
    <row r="64">
      <c r="A64" s="5" t="str">
        <v>Mingway</v>
      </c>
      <c r="B64" s="5" t="str">
        <v>28B3BCCAFFF872D64A476905BBC0E0075194F219CF554649F1C4F9C615435A82</v>
      </c>
      <c r="C64" s="5" t="str">
        <v>是</v>
      </c>
      <c r="D64" s="5" t="str">
        <v>鱼丸115</v>
      </c>
      <c r="E64" s="5" t="str">
        <v>【问卷_已填】,【用户_增长期】</v>
      </c>
      <c r="F64" s="27">
        <v>46082.85581018519</v>
      </c>
      <c r="G64" s="5" t="str">
        <v>mingway</v>
      </c>
      <c r="H64" s="5" t="str">
        <v>福建</v>
      </c>
      <c r="I64" s="5" t="str">
        <v>自主创业</v>
      </c>
      <c r="J64" s="5" t="str">
        <v>工作4-8年</v>
      </c>
      <c r="K64" s="5" t="str">
        <v>年收入20-50万</v>
      </c>
      <c r="L64" s="5" t="str">
        <v>已经在某个项目上深耕半年以上，拿到过结果，但还没有招人放大</v>
      </c>
      <c r="M64" s="5" t="str">
        <v>无</v>
      </c>
      <c r="N64" s="5" t="str">
        <v>知识星球</v>
      </c>
      <c r="O64" s="5"/>
      <c r="P64" s="4"/>
      <c r="Q64" s="4"/>
      <c r="R64" s="4"/>
      <c r="S64" s="4"/>
      <c r="T64" s="4"/>
    </row>
    <row r="65">
      <c r="A65" s="5" t="str">
        <v>💭一个蚌壳壳</v>
      </c>
      <c r="B65" s="5" t="str">
        <v>EF4E92F9E8B94E4972D19F28FA5C62595194F219CF554649F1C4F9C615435A82</v>
      </c>
      <c r="C65" s="5" t="str">
        <v>是</v>
      </c>
      <c r="D65" s="5" t="str">
        <v>鱼丸115</v>
      </c>
      <c r="E65" s="5" t="str">
        <v>【问卷_已填】,【用户_探索期】</v>
      </c>
      <c r="F65" s="27">
        <v>46082.84412037037</v>
      </c>
      <c r="G65" s="5" t="str">
        <v>一个蚌壳壳🐚</v>
      </c>
      <c r="H65" s="5" t="str">
        <v>北京</v>
      </c>
      <c r="I65" s="5" t="str">
        <v>自由职业</v>
      </c>
      <c r="J65" s="5" t="str">
        <v>工作1-3年</v>
      </c>
      <c r="K65" s="5" t="str">
        <v>年收入12-20万</v>
      </c>
      <c r="L65" s="5" t="str">
        <v>做过项目或正在做项目，但没有拿到结果或是不聚焦</v>
      </c>
      <c r="M65" s="5" t="str">
        <v>1.售卖考研资料2.做KOC种草赚差价</v>
      </c>
      <c r="N65" s="5" t="str">
        <v>朋友那里,其他</v>
      </c>
      <c r="O65" s="5"/>
      <c r="P65" s="4"/>
      <c r="Q65" s="4"/>
      <c r="R65" s="4"/>
      <c r="S65" s="4"/>
      <c r="T65" s="4"/>
    </row>
    <row r="66">
      <c r="A66" s="5" t="str">
        <v>凉</v>
      </c>
      <c r="B66" s="5" t="str">
        <v>26873D8189506265A715677BCD5A8DFF5194F219CF554649F1C4F9C615435A82</v>
      </c>
      <c r="C66" s="5" t="str">
        <v>是</v>
      </c>
      <c r="D66" s="5" t="str">
        <v>鱼丸115</v>
      </c>
      <c r="E66" s="5" t="str">
        <v>【问卷_已填】,【用户_探索期】</v>
      </c>
      <c r="F66" s="27">
        <v>46082.83315972222</v>
      </c>
      <c r="G66" s="5" t="str">
        <v>凉</v>
      </c>
      <c r="H66" s="5" t="str">
        <v>北京</v>
      </c>
      <c r="I66" s="5" t="str">
        <v>全栈开发</v>
      </c>
      <c r="J66" s="5" t="str">
        <v>工作9-12年</v>
      </c>
      <c r="K66" s="5" t="str">
        <v>年收入20-50万</v>
      </c>
      <c r="L66" s="5" t="str">
        <v>做过项目或正在做项目，但没有拿到结果或是不聚焦</v>
      </c>
      <c r="M66" s="5" t="str">
        <v>b站开箱视频带货</v>
      </c>
      <c r="N66" s="5" t="str">
        <v>公众号</v>
      </c>
      <c r="O66" s="5" t="str">
        <v>不知道该做什么，怎么起步和聚焦</v>
      </c>
      <c r="P66" s="4"/>
      <c r="Q66" s="4"/>
      <c r="R66" s="4"/>
      <c r="S66" s="4"/>
      <c r="T66" s="4"/>
    </row>
    <row r="67">
      <c r="A67" s="5" t="str">
        <v>杰尼</v>
      </c>
      <c r="B67" s="5" t="str">
        <v>61B25F02180D29A2181005B097B61F1D5194F219CF554649F1C4F9C615435A82</v>
      </c>
      <c r="C67" s="5" t="str">
        <v>是</v>
      </c>
      <c r="D67" s="5" t="str">
        <v>鱼丸115</v>
      </c>
      <c r="E67" s="5" t="str">
        <v>【问卷_已填】,【用户_新手期】</v>
      </c>
      <c r="F67" s="27">
        <v>46082.80059027778</v>
      </c>
      <c r="G67" s="5" t="str">
        <v>杰尼</v>
      </c>
      <c r="H67" s="5" t="str">
        <v>厦门</v>
      </c>
      <c r="I67" s="5" t="str">
        <v>运营</v>
      </c>
      <c r="J67" s="5" t="str">
        <v>工作9-12年</v>
      </c>
      <c r="K67" s="5" t="str">
        <v>年收入12-20万</v>
      </c>
      <c r="L67" s="5" t="str">
        <v>从来没有做过项目也没在主业外赚到过钱</v>
      </c>
      <c r="M67" s="5" t="str">
        <v>无</v>
      </c>
      <c r="N67" s="5" t="str">
        <v>公众号</v>
      </c>
      <c r="O67" s="5"/>
      <c r="P67" s="4"/>
      <c r="Q67" s="4"/>
      <c r="R67" s="4"/>
      <c r="S67" s="4"/>
      <c r="T67" s="4"/>
    </row>
    <row r="68">
      <c r="A68" s="5" t="str">
        <v>Homage Narutu</v>
      </c>
      <c r="B68" s="5" t="str">
        <v>73D1786E2F991C3DD8C879F1249A48F45194F219CF554649F1C4F9C615435A82</v>
      </c>
      <c r="C68" s="5" t="str">
        <v>是</v>
      </c>
      <c r="D68" s="5" t="str">
        <v>鱼丸115</v>
      </c>
      <c r="E68" s="5" t="str">
        <v>【问卷_已填】,【用户_探索期】</v>
      </c>
      <c r="F68" s="27">
        <v>46082.76111111111</v>
      </c>
      <c r="G68" s="5" t="str">
        <v>Homage Narutu</v>
      </c>
      <c r="H68" s="5" t="str">
        <v>拉萨</v>
      </c>
      <c r="I68" s="5" t="str">
        <v>待业</v>
      </c>
      <c r="J68" s="5" t="str">
        <v>尚未毕业</v>
      </c>
      <c r="K68" s="5" t="str">
        <v>没有收入</v>
      </c>
      <c r="L68" s="5" t="str">
        <v>做过项目或正在做项目，但没有拿到结果或是不聚焦</v>
      </c>
      <c r="M68" s="5" t="str">
        <v>在闲鱼上做过一件代发 但结果不明朗</v>
      </c>
      <c r="N68" s="5" t="str">
        <v>公众号</v>
      </c>
      <c r="O68" s="5" t="str">
        <v>现在市面上的各种项目太多了 眼花缭乱 想定一个可以长期从事的项目 并长期坚持 引流和流量方面的问题感觉比较难</v>
      </c>
      <c r="P68" s="4"/>
      <c r="Q68" s="4"/>
      <c r="R68" s="4"/>
      <c r="S68" s="4"/>
      <c r="T68" s="4"/>
    </row>
    <row r="69">
      <c r="A69" s="5" t="str">
        <v>天下风云</v>
      </c>
      <c r="B69" s="5" t="str">
        <v>72187AD3CC6CA9D8EA11C0DC9F08B7E85194F219CF554649F1C4F9C615435A82</v>
      </c>
      <c r="C69" s="5" t="str">
        <v>是</v>
      </c>
      <c r="D69" s="5" t="str">
        <v>鱼丸115</v>
      </c>
      <c r="E69" s="5" t="str">
        <v>【问卷_已填】,【用户_新手期】</v>
      </c>
      <c r="F69" s="27">
        <v>46082.75063657408</v>
      </c>
      <c r="G69" s="5" t="str">
        <v>txfylxtx</v>
      </c>
      <c r="H69" s="5" t="str">
        <v>新加坡</v>
      </c>
      <c r="I69" s="5" t="str">
        <v>互联网开发</v>
      </c>
      <c r="J69" s="5" t="str">
        <v>工作9-12年</v>
      </c>
      <c r="K69" s="5" t="str">
        <v>年收入100万以上</v>
      </c>
      <c r="L69" s="5" t="str">
        <v>从来没有做过项目也没在主业外赚到过钱</v>
      </c>
      <c r="M69" s="5" t="str">
        <v>无</v>
      </c>
      <c r="N69" s="5" t="str">
        <v>知识星球</v>
      </c>
      <c r="O69" s="5" t="str">
        <v>第二副业</v>
      </c>
      <c r="P69" s="4"/>
      <c r="Q69" s="4"/>
      <c r="R69" s="4"/>
      <c r="S69" s="4"/>
      <c r="T69" s="4"/>
    </row>
    <row r="70">
      <c r="A70" s="5" t="str">
        <v>天高云跃</v>
      </c>
      <c r="B70" s="5" t="str">
        <v>AB85414F1AD47DAF15C0B1B5275DBADE5194F219CF554649F1C4F9C615435A82</v>
      </c>
      <c r="C70" s="5" t="str">
        <v>是</v>
      </c>
      <c r="D70" s="5" t="str">
        <v>鱼丸115</v>
      </c>
      <c r="E70" s="5" t="str">
        <v>【问卷_已填】,【用户_探索期】</v>
      </c>
      <c r="F70" s="27">
        <v>46082.74575231481</v>
      </c>
      <c r="G70" s="5" t="str">
        <v>天高云跃</v>
      </c>
      <c r="H70" s="5" t="str">
        <v>成都</v>
      </c>
      <c r="I70" s="5" t="str">
        <v>自由职业</v>
      </c>
      <c r="J70" s="5" t="str">
        <v>工作12年以上</v>
      </c>
      <c r="K70" s="5" t="str">
        <v>年收入7万以内</v>
      </c>
      <c r="L70" s="5" t="str">
        <v>做过项目或正在做项目，但没有拿到结果或是不聚焦</v>
      </c>
      <c r="M70" s="5" t="str">
        <v>有，开个装修公司，酒店，餐饮连锁等</v>
      </c>
      <c r="N70" s="5" t="str">
        <v>其他</v>
      </c>
      <c r="O70" s="5" t="str">
        <v>AI赛道的机会</v>
      </c>
      <c r="P70" s="4"/>
      <c r="Q70" s="4"/>
      <c r="R70" s="4"/>
      <c r="S70" s="4"/>
      <c r="T70" s="4"/>
    </row>
    <row r="71">
      <c r="A71" s="5" t="str">
        <v>相由心生</v>
      </c>
      <c r="B71" s="5" t="str">
        <v>2C43A163033FE3B15DA511AA4AE5F3735194F219CF554649F1C4F9C615435A82</v>
      </c>
      <c r="C71" s="5" t="str">
        <v>是</v>
      </c>
      <c r="D71" s="5" t="str">
        <v>鱼丸115</v>
      </c>
      <c r="E71" s="5" t="str">
        <v>【问卷_已填】,【用户_新手期】</v>
      </c>
      <c r="F71" s="27">
        <v>46082.722916666666</v>
      </c>
      <c r="G71" s="5" t="str">
        <v>相由心生</v>
      </c>
      <c r="H71" s="5" t="str">
        <v>唐山</v>
      </c>
      <c r="I71" s="5" t="str">
        <v>设计</v>
      </c>
      <c r="J71" s="5" t="str">
        <v>工作9-12年</v>
      </c>
      <c r="K71" s="5" t="str">
        <v>年收入7-12万</v>
      </c>
      <c r="L71" s="5" t="str">
        <v>从来没有做过项目也没在主业外赚到过钱</v>
      </c>
      <c r="M71" s="5" t="str">
        <v>没有</v>
      </c>
      <c r="N71" s="5" t="str">
        <v>公众号</v>
      </c>
      <c r="O71" s="5" t="str">
        <v>制作小程序的方法 怎么变现</v>
      </c>
      <c r="P71" s="4"/>
      <c r="Q71" s="4"/>
      <c r="R71" s="4"/>
      <c r="S71" s="4"/>
      <c r="T71" s="4"/>
    </row>
    <row r="72">
      <c r="A72" s="5" t="str">
        <v>卫凯泽</v>
      </c>
      <c r="B72" s="5" t="str">
        <v>39B2F022C256DEC015612AF91F8423435194F219CF554649F1C4F9C615435A82</v>
      </c>
      <c r="C72" s="5" t="str">
        <v>是</v>
      </c>
      <c r="D72" s="5" t="str">
        <v>鱼丸115</v>
      </c>
      <c r="E72" s="5" t="str">
        <v>【问卷_已填】,【用户_新手期】</v>
      </c>
      <c r="F72" s="27">
        <v>46082.71659722222</v>
      </c>
      <c r="G72" s="5" t="str">
        <v>卫凯泽</v>
      </c>
      <c r="H72" s="5" t="str">
        <v>上海</v>
      </c>
      <c r="I72" s="5" t="str">
        <v>程序员</v>
      </c>
      <c r="J72" s="5" t="str">
        <v>工作9-12年</v>
      </c>
      <c r="K72" s="5" t="str">
        <v>年收入20-50万</v>
      </c>
      <c r="L72" s="5" t="str">
        <v>从来没有做过项目也没在主业外赚到过钱</v>
      </c>
      <c r="M72" s="5" t="str">
        <v>无</v>
      </c>
      <c r="N72" s="5" t="str">
        <v>公众号</v>
      </c>
      <c r="O72" s="5" t="str">
        <v>如何开启副业？拿到第一桶金</v>
      </c>
      <c r="P72" s="4"/>
      <c r="Q72" s="4"/>
      <c r="R72" s="4"/>
      <c r="S72" s="4"/>
      <c r="T72" s="4"/>
    </row>
    <row r="73">
      <c r="A73" s="5" t="str">
        <v>警惕新型诈骗 --e.acc</v>
      </c>
      <c r="B73" s="5" t="str">
        <v>9DA8BD6F75D8189E5A80E0947A6E70FE5194F219CF554649F1C4F9C615435A82</v>
      </c>
      <c r="C73" s="5" t="str">
        <v>是</v>
      </c>
      <c r="D73" s="5" t="str">
        <v>鱼丸115</v>
      </c>
      <c r="E73" s="5" t="str">
        <v>【问卷_已填】,【用户_新手期】</v>
      </c>
      <c r="F73" s="27">
        <v>46082.675416666665</v>
      </c>
      <c r="G73" s="5" t="str">
        <v>警惕新型诈骗</v>
      </c>
      <c r="H73" s="5" t="str">
        <v>汕头</v>
      </c>
      <c r="I73" s="5" t="str">
        <v>AI产品经理</v>
      </c>
      <c r="J73" s="5" t="str">
        <v>工作4-8年</v>
      </c>
      <c r="K73" s="5" t="str">
        <v>年收入12-20万</v>
      </c>
      <c r="L73" s="5" t="str">
        <v>从来没有做过项目也没在主业外赚到过钱</v>
      </c>
      <c r="M73" s="5" t="str">
        <v>用Openclaw跑通一些自动化内容</v>
      </c>
      <c r="N73" s="5" t="str">
        <v>公众号,朋友那里</v>
      </c>
      <c r="O73" s="5" t="str">
        <v>副业变主页，用AI自动赚钱，构建人在环外系统</v>
      </c>
      <c r="P73" s="4"/>
      <c r="Q73" s="4"/>
      <c r="R73" s="4"/>
      <c r="S73" s="4"/>
      <c r="T73" s="4"/>
    </row>
    <row r="74">
      <c r="A74" s="5" t="str">
        <v>好运莲莲</v>
      </c>
      <c r="B74" s="5" t="str">
        <v>34B97956A743F589EA07F3AE26AF11C55194F219CF554649F1C4F9C615435A82</v>
      </c>
      <c r="C74" s="5" t="str">
        <v>是</v>
      </c>
      <c r="D74" s="5" t="str">
        <v>鱼丸115</v>
      </c>
      <c r="E74" s="5" t="str">
        <v>【问卷_已填】,【用户_探索期】</v>
      </c>
      <c r="F74" s="27">
        <v>46082.67034722222</v>
      </c>
      <c r="G74" s="5" t="str">
        <v>好运莲莲</v>
      </c>
      <c r="H74" s="5" t="str">
        <v>黔西市</v>
      </c>
      <c r="I74" s="5" t="str">
        <v>个人自媒体</v>
      </c>
      <c r="J74" s="5" t="str">
        <v>工作1-3年</v>
      </c>
      <c r="K74" s="5" t="str">
        <v>年收入7万以内</v>
      </c>
      <c r="L74" s="5" t="str">
        <v>做过项目或正在做项目，但没有拿到结果或是不聚焦</v>
      </c>
      <c r="M74" s="5" t="str">
        <v>b站生活区2w粉，抖音娱乐区2w粉，小红书考公博主2k粉，x（2k粉）上都有在做账号，b站最早但也没赚到什么钱，只有创作激励，抖音变现2k，小红书变现1k，都不是很赚钱，大学的时候在闲鱼接过设计单子，变现1w+，但是ai出来后就被冲击了，现在也没做了</v>
      </c>
      <c r="N74" s="5" t="str">
        <v>小红书</v>
      </c>
      <c r="O74" s="5" t="str">
        <v>第一个想知道怎么把之前闲置且变现差的账号盘活，账号如何转型？第二个想知道目前什么项目我能实施并落地拿到结果</v>
      </c>
      <c r="P74" s="4"/>
      <c r="Q74" s="4"/>
      <c r="R74" s="4"/>
      <c r="S74" s="4"/>
      <c r="T74" s="4"/>
    </row>
    <row r="75">
      <c r="A75" s="5" t="str">
        <v>A-鲸猫</v>
      </c>
      <c r="B75" s="5" t="str">
        <v>7D38D4AD3B581A734FDF1E9F02D982935194F219CF554649F1C4F9C615435A82</v>
      </c>
      <c r="C75" s="5" t="str">
        <v>是</v>
      </c>
      <c r="D75" s="5" t="str">
        <v>鱼丸115</v>
      </c>
      <c r="E75" s="5" t="str">
        <v>【问卷_已填】,【用户_增长期】</v>
      </c>
      <c r="F75" s="27">
        <v>46082.64016203704</v>
      </c>
      <c r="G75" s="5" t="str">
        <v>A-鲸猫</v>
      </c>
      <c r="H75" s="5" t="str">
        <v>濮阳</v>
      </c>
      <c r="I75" s="5" t="str">
        <v>创业者</v>
      </c>
      <c r="J75" s="5" t="str">
        <v>工作9-12年</v>
      </c>
      <c r="K75" s="5" t="str">
        <v>年收入7-12万</v>
      </c>
      <c r="L75" s="5" t="str">
        <v>已经在某个项目上深耕半年以上，拿到过结果，但还没有招人放大</v>
      </c>
      <c r="M75" s="5" t="str">
        <v>拉新</v>
      </c>
      <c r="N75" s="5" t="str">
        <v>朋友那里,公众号</v>
      </c>
      <c r="O75" s="5" t="str">
        <v>思维，方向</v>
      </c>
      <c r="P75" s="4"/>
      <c r="Q75" s="4"/>
      <c r="R75" s="4"/>
      <c r="S75" s="4"/>
      <c r="T75" s="4"/>
    </row>
    <row r="76">
      <c r="A76" s="5" t="str">
        <v>宁埜</v>
      </c>
      <c r="B76" s="5" t="str">
        <v>DDD0D6BA1ABC4D676B652B18A2DD0CAC5194F219CF554649F1C4F9C615435A82</v>
      </c>
      <c r="C76" s="5" t="str">
        <v>是</v>
      </c>
      <c r="D76" s="5" t="str">
        <v>鱼丸115</v>
      </c>
      <c r="E76" s="5" t="str">
        <v>【问卷_已填】,【用户_增长期】</v>
      </c>
      <c r="F76" s="27">
        <v>46082.579375</v>
      </c>
      <c r="G76" s="5" t="str">
        <v>宁埜</v>
      </c>
      <c r="H76" s="5" t="str">
        <v>贵阳</v>
      </c>
      <c r="I76" s="5" t="str">
        <v>产品开发工程师</v>
      </c>
      <c r="J76" s="5" t="str">
        <v>工作1-3年</v>
      </c>
      <c r="K76" s="5" t="str">
        <v>年收入7-12万</v>
      </c>
      <c r="L76" s="5" t="str">
        <v>已经在某个项目上深耕半年以上，拿到过结果，但还没有招人放大</v>
      </c>
      <c r="M76" s="5" t="str">
        <v>小红书虚拟资料</v>
      </c>
      <c r="N76" s="5" t="str">
        <v>公众号</v>
      </c>
      <c r="O76" s="5" t="str">
        <v>想学习制作AI小程序</v>
      </c>
      <c r="P76" s="4"/>
      <c r="Q76" s="4"/>
      <c r="R76" s="4"/>
      <c r="S76" s="4"/>
      <c r="T76" s="4"/>
    </row>
    <row r="77">
      <c r="A77" s="5" t="str">
        <v>静静</v>
      </c>
      <c r="B77" s="5" t="str">
        <v>F65ED14DAC9546FE4F024B06C4930A7E5194F219CF554649F1C4F9C615435A82</v>
      </c>
      <c r="C77" s="5" t="str">
        <v>是</v>
      </c>
      <c r="D77" s="5" t="str">
        <v>鱼丸115</v>
      </c>
      <c r="E77" s="5" t="str">
        <v>【问卷_已填】,【用户_新手期】</v>
      </c>
      <c r="F77" s="27">
        <v>46082.564097222225</v>
      </c>
      <c r="G77" s="5" t="str">
        <v>Paopaoxianjj</v>
      </c>
      <c r="H77" s="5" t="str">
        <v>北京</v>
      </c>
      <c r="I77" s="5" t="str">
        <v>行政</v>
      </c>
      <c r="J77" s="5" t="str">
        <v>工作12年以上</v>
      </c>
      <c r="K77" s="5" t="str">
        <v>年收入12-20万</v>
      </c>
      <c r="L77" s="5" t="str">
        <v>从来没有做过项目也没在主业外赚到过钱</v>
      </c>
      <c r="M77" s="5" t="str">
        <v>无</v>
      </c>
      <c r="N77" s="5" t="str">
        <v>知识星球</v>
      </c>
      <c r="O77" s="5" t="str">
        <v>想做副业</v>
      </c>
      <c r="P77" s="4"/>
      <c r="Q77" s="4"/>
      <c r="R77" s="4"/>
      <c r="S77" s="4"/>
      <c r="T77" s="4"/>
    </row>
    <row r="78">
      <c r="A78" s="5" t="str">
        <v>hhh</v>
      </c>
      <c r="B78" s="5" t="str">
        <v>BCCCAD8DC561969672933A439EA6C8955194F219CF554649F1C4F9C615435A82</v>
      </c>
      <c r="C78" s="5" t="str">
        <v>是</v>
      </c>
      <c r="D78" s="5" t="str">
        <v>鱼丸115</v>
      </c>
      <c r="E78" s="5" t="str">
        <v>【问卷_已填】,【用户_新手期】</v>
      </c>
      <c r="F78" s="27">
        <v>46082.542719907404</v>
      </c>
      <c r="G78" s="5" t="str">
        <v>hhh</v>
      </c>
      <c r="H78" s="5" t="str">
        <v>柳州</v>
      </c>
      <c r="I78" s="5" t="str">
        <v>厨师</v>
      </c>
      <c r="J78" s="5" t="str">
        <v>工作12年以上</v>
      </c>
      <c r="K78" s="5" t="str">
        <v>年收入12-20万</v>
      </c>
      <c r="L78" s="5" t="str">
        <v>从来没有做过项目也没在主业外赚到过钱</v>
      </c>
      <c r="M78" s="5" t="str">
        <v>没有</v>
      </c>
      <c r="N78" s="5" t="str">
        <v>公众号</v>
      </c>
      <c r="O78" s="5"/>
      <c r="P78" s="4"/>
      <c r="Q78" s="4"/>
      <c r="R78" s="4"/>
      <c r="S78" s="4"/>
      <c r="T78" s="4"/>
    </row>
    <row r="79">
      <c r="A79" s="5" t="str">
        <v>陶俊</v>
      </c>
      <c r="B79" s="5" t="str">
        <v>63DD9C16E4C763366D364D1F8CAA94D95194F219CF554649F1C4F9C615435A82</v>
      </c>
      <c r="C79" s="5" t="str">
        <v>是</v>
      </c>
      <c r="D79" s="5" t="str">
        <v>鱼丸83,鱼丸115</v>
      </c>
      <c r="E79" s="5" t="str">
        <v>【问卷_已填】,【用户_新手期】</v>
      </c>
      <c r="F79" s="27">
        <v>46082.480208333334</v>
      </c>
      <c r="G79" s="5" t="str">
        <v>陶俊</v>
      </c>
      <c r="H79" s="5" t="str">
        <v>广州</v>
      </c>
      <c r="I79" s="5" t="str">
        <v>销售</v>
      </c>
      <c r="J79" s="5" t="str">
        <v>工作9-12年</v>
      </c>
      <c r="K79" s="5" t="str">
        <v>年收入12-20万</v>
      </c>
      <c r="L79" s="5" t="str">
        <v>从来没有做过项目也没在主业外赚到过钱</v>
      </c>
      <c r="M79" s="5" t="str">
        <v>无</v>
      </c>
      <c r="N79" s="5" t="str">
        <v>公众号</v>
      </c>
      <c r="O79" s="5" t="str">
        <v>方向、项目、技能</v>
      </c>
      <c r="P79" s="4"/>
      <c r="Q79" s="4"/>
      <c r="R79" s="4"/>
      <c r="S79" s="4"/>
      <c r="T79" s="4"/>
    </row>
    <row r="80">
      <c r="A80" s="5" t="str">
        <v>流浪猫</v>
      </c>
      <c r="B80" s="5" t="str">
        <v>D76FEA228622AA7AF416546D7E2663A85194F219CF554649F1C4F9C615435A82</v>
      </c>
      <c r="C80" s="5" t="str">
        <v>是</v>
      </c>
      <c r="D80" s="5" t="str">
        <v>鱼丸115</v>
      </c>
      <c r="E80" s="5" t="str">
        <v>【问卷_已填】,【用户_探索期】</v>
      </c>
      <c r="F80" s="27">
        <v>46082.45371527778</v>
      </c>
      <c r="G80" s="5" t="str">
        <v>流浪猫</v>
      </c>
      <c r="H80" s="5" t="str">
        <v>Glasgow</v>
      </c>
      <c r="I80" s="5" t="str">
        <v>学生</v>
      </c>
      <c r="J80" s="5" t="str">
        <v>尚未毕业</v>
      </c>
      <c r="K80" s="5" t="str">
        <v>没有收入</v>
      </c>
      <c r="L80" s="5" t="str">
        <v>做过项目或正在做项目，但没有拿到结果或是不聚焦</v>
      </c>
      <c r="M80" s="5" t="str">
        <v>帮助体育初创团队促成合作</v>
      </c>
      <c r="N80" s="5" t="str">
        <v>其他,公众号,知识星球</v>
      </c>
      <c r="O80" s="5" t="str">
        <v>方向选择 运营 平台搭建以及宣传技巧</v>
      </c>
      <c r="P80" s="4"/>
      <c r="Q80" s="4"/>
      <c r="R80" s="4"/>
      <c r="S80" s="4"/>
      <c r="T80" s="4"/>
    </row>
    <row r="81">
      <c r="A81" s="5" t="str">
        <v>开心🥳</v>
      </c>
      <c r="B81" s="5" t="str">
        <v>EA1729F67E7252DC6E8C84DA4C5DC1F25194F219CF554649F1C4F9C615435A82</v>
      </c>
      <c r="C81" s="5" t="str">
        <v>是</v>
      </c>
      <c r="D81" s="5" t="str">
        <v>生财服务助手46,鱼丸115</v>
      </c>
      <c r="E81" s="5" t="str">
        <v>【问卷_已填】,【用户_探索期】</v>
      </c>
      <c r="F81" s="27">
        <v>46082.448067129626</v>
      </c>
      <c r="G81" s="5" t="str">
        <v>开心🥳</v>
      </c>
      <c r="H81" s="5" t="str">
        <v>北京</v>
      </c>
      <c r="I81" s="5" t="str">
        <v>产品经理</v>
      </c>
      <c r="J81" s="5" t="str">
        <v>工作9-12年</v>
      </c>
      <c r="K81" s="5" t="str">
        <v>年收入50-100万</v>
      </c>
      <c r="L81" s="5" t="str">
        <v>做过项目或正在做项目，但没有拿到结果或是不聚焦</v>
      </c>
      <c r="M81" s="5" t="str">
        <v>有，大学独立做文创产品，卖学校和所在城市的明信片、帆布袋等。后来工作做小红书四六级账号卖虚拟资料。现在大厂离职创业中</v>
      </c>
      <c r="N81" s="5" t="str">
        <v>朋友那里</v>
      </c>
      <c r="O81" s="5"/>
      <c r="P81" s="4"/>
      <c r="Q81" s="4"/>
      <c r="R81" s="4"/>
      <c r="S81" s="4"/>
      <c r="T81" s="4"/>
    </row>
    <row r="82">
      <c r="A82" s="5" t="str">
        <v>Odessa🦋</v>
      </c>
      <c r="B82" s="5" t="str">
        <v>58779AD58EF1AFFC443D3754447BC2AF5194F219CF554649F1C4F9C615435A82</v>
      </c>
      <c r="C82" s="5" t="str">
        <v>是</v>
      </c>
      <c r="D82" s="5" t="str">
        <v>鱼丸115</v>
      </c>
      <c r="E82" s="5" t="str">
        <v>【问卷_已填】,【用户_新手期】</v>
      </c>
      <c r="F82" s="27">
        <v>46082.435752314814</v>
      </c>
      <c r="G82" s="5" t="str">
        <v>Odessa</v>
      </c>
      <c r="H82" s="5" t="str">
        <v>河南南阳</v>
      </c>
      <c r="I82" s="5" t="str">
        <v>学生</v>
      </c>
      <c r="J82" s="5" t="str">
        <v>尚未毕业</v>
      </c>
      <c r="K82" s="5" t="str">
        <v>没有收入</v>
      </c>
      <c r="L82" s="5" t="str">
        <v>从来没有做过项目也没在主业外赚到过钱</v>
      </c>
      <c r="M82" s="5" t="str">
        <v>无</v>
      </c>
      <c r="N82" s="5" t="str">
        <v>博客,公众号</v>
      </c>
      <c r="O82" s="5" t="str">
        <v>寻找适合且可落地的赚钱方法，在未毕业前赚到一万或以上</v>
      </c>
      <c r="P82" s="4"/>
      <c r="Q82" s="4"/>
      <c r="R82" s="4"/>
      <c r="S82" s="4"/>
      <c r="T82" s="4"/>
    </row>
    <row r="83">
      <c r="A83" s="5" t="str">
        <v>雪域红竹</v>
      </c>
      <c r="B83" s="5" t="str">
        <v>570BE524DAD8E75DAB6569E2AD1B6F0A5194F219CF554649F1C4F9C615435A82</v>
      </c>
      <c r="C83" s="5" t="str">
        <v>是</v>
      </c>
      <c r="D83" s="5" t="str">
        <v>鱼丸115</v>
      </c>
      <c r="E83" s="5" t="str">
        <v>【问卷_已填】,【用户_新手期】</v>
      </c>
      <c r="F83" s="27">
        <v>46082.352268518516</v>
      </c>
      <c r="G83" s="5" t="str">
        <v>雪域红竹</v>
      </c>
      <c r="H83" s="5" t="str">
        <v>郑州</v>
      </c>
      <c r="I83" s="5" t="str">
        <v>国企</v>
      </c>
      <c r="J83" s="5" t="str">
        <v>工作12年以上</v>
      </c>
      <c r="K83" s="5" t="str">
        <v>年收入7-12万</v>
      </c>
      <c r="L83" s="5" t="str">
        <v>从来没有做过项目也没在主业外赚到过钱</v>
      </c>
      <c r="M83" s="5" t="str">
        <v>无</v>
      </c>
      <c r="N83" s="5" t="str">
        <v>公众号</v>
      </c>
      <c r="O83" s="5" t="str">
        <v>适合新手容易操作的项目</v>
      </c>
      <c r="P83" s="4"/>
      <c r="Q83" s="4"/>
      <c r="R83" s="4"/>
      <c r="S83" s="4"/>
      <c r="T83" s="4"/>
    </row>
    <row r="84">
      <c r="A84" s="5" t="str">
        <v>小仔</v>
      </c>
      <c r="B84" s="5" t="str">
        <v>A37F948381146E36921B4E50B5C0B27A5194F219CF554649F1C4F9C615435A82</v>
      </c>
      <c r="C84" s="5" t="str">
        <v>是</v>
      </c>
      <c r="D84" s="5" t="str">
        <v>鱼丸115</v>
      </c>
      <c r="E84" s="5" t="str">
        <v>【问卷_已填】,【用户_增长期】</v>
      </c>
      <c r="F84" s="27">
        <v>46082.32465277778</v>
      </c>
      <c r="G84" s="5" t="str">
        <v>小仔</v>
      </c>
      <c r="H84" s="5" t="str">
        <v>太原</v>
      </c>
      <c r="I84" s="5" t="str">
        <v>教师</v>
      </c>
      <c r="J84" s="5" t="str">
        <v>工作1-3年</v>
      </c>
      <c r="K84" s="5" t="str">
        <v>年收入7-12万</v>
      </c>
      <c r="L84" s="5" t="str">
        <v>已经在某个项目上深耕半年以上，拿到过结果，但还没有招人放大</v>
      </c>
      <c r="M84" s="5" t="str">
        <v>公众号，小红书</v>
      </c>
      <c r="N84" s="5" t="str">
        <v>知识星球</v>
      </c>
      <c r="O84" s="5"/>
      <c r="P84" s="4"/>
      <c r="Q84" s="4"/>
      <c r="R84" s="4"/>
      <c r="S84" s="4"/>
      <c r="T84" s="4"/>
    </row>
    <row r="85">
      <c r="A85" s="5" t="str">
        <v>辣条炒饭</v>
      </c>
      <c r="B85" s="5" t="str">
        <v>78C577F8E9A685403ADA34DDCA75F7925194F219CF554649F1C4F9C615435A82</v>
      </c>
      <c r="C85" s="5" t="str">
        <v>是</v>
      </c>
      <c r="D85" s="5" t="str">
        <v>鱼丸90,鱼丸115</v>
      </c>
      <c r="E85" s="5" t="str">
        <v>【问卷_已填】,【用户_探索期】</v>
      </c>
      <c r="F85" s="27">
        <v>46082.29085648148</v>
      </c>
      <c r="G85" s="5" t="str">
        <v>辣条炒饭</v>
      </c>
      <c r="H85" s="5" t="str">
        <v>肇庆</v>
      </c>
      <c r="I85" s="5" t="str">
        <v>学生</v>
      </c>
      <c r="J85" s="5" t="str">
        <v>尚未毕业</v>
      </c>
      <c r="K85" s="5" t="str">
        <v>年收入7万以内</v>
      </c>
      <c r="L85" s="5" t="str">
        <v>做过项目或正在做项目，但没有拿到结果或是不聚焦</v>
      </c>
      <c r="M85" s="5" t="str">
        <v>在学校帮老师处理竞赛类的事务，包括管理团队以及出差带竞赛。</v>
      </c>
      <c r="N85" s="5" t="str">
        <v>公众号</v>
      </c>
      <c r="O85" s="5" t="str">
        <v>兼职粉问题</v>
      </c>
      <c r="P85" s="4"/>
      <c r="Q85" s="4"/>
      <c r="R85" s="4"/>
      <c r="S85" s="4"/>
      <c r="T85" s="4"/>
    </row>
    <row r="86">
      <c r="A86" s="5" t="str">
        <v>飞宝^O^</v>
      </c>
      <c r="B86" s="5" t="str">
        <v>DC4D38754630B75C1D91811FE6FDFAC15194F219CF554649F1C4F9C615435A82</v>
      </c>
      <c r="C86" s="5" t="str">
        <v>是</v>
      </c>
      <c r="D86" s="5" t="str">
        <v>鱼丸115</v>
      </c>
      <c r="E86" s="5" t="str">
        <v>【问卷_已填】,【用户_新手期】</v>
      </c>
      <c r="F86" s="27">
        <v>46082.044328703705</v>
      </c>
      <c r="G86" s="5" t="str">
        <v>飞宝</v>
      </c>
      <c r="H86" s="5" t="str">
        <v>深圳</v>
      </c>
      <c r="I86" s="5" t="str">
        <v>失业状态</v>
      </c>
      <c r="J86" s="5" t="str">
        <v>工作1-3年</v>
      </c>
      <c r="K86" s="5" t="str">
        <v>没有收入</v>
      </c>
      <c r="L86" s="5" t="str">
        <v>从来没有做过项目也没在主业外赚到过钱</v>
      </c>
      <c r="M86" s="5" t="str">
        <v>无</v>
      </c>
      <c r="N86" s="5" t="str">
        <v>公众号</v>
      </c>
      <c r="O86" s="5" t="str">
        <v>1、找适合普通人的项目，且有较高收益天花板的就更好了2、看看其他跟我一样的普通人是怎么做生意的3、</v>
      </c>
      <c r="P86" s="4"/>
      <c r="Q86" s="4"/>
      <c r="R86" s="4"/>
      <c r="S86" s="4"/>
      <c r="T86" s="4"/>
    </row>
    <row r="87">
      <c r="A87" s="5" t="str">
        <v>秋兰</v>
      </c>
      <c r="B87" s="5" t="str">
        <v>AF72B3B1077C0F1E09E28BB1CFB279A75194F219CF554649F1C4F9C615435A82</v>
      </c>
      <c r="C87" s="5" t="str">
        <v>是</v>
      </c>
      <c r="D87" s="5" t="str">
        <v>鱼丸90,鱼丸115</v>
      </c>
      <c r="E87" s="5" t="str">
        <v>【问卷_已填】,【用户_探索期】</v>
      </c>
      <c r="F87" s="27">
        <v>46082.02560185185</v>
      </c>
      <c r="G87" s="5" t="str">
        <v>秋兰</v>
      </c>
      <c r="H87" s="5" t="str">
        <v>长沙</v>
      </c>
      <c r="I87" s="5" t="str">
        <v>程序员</v>
      </c>
      <c r="J87" s="5" t="str">
        <v>工作9-12年</v>
      </c>
      <c r="K87" s="5" t="str">
        <v>年收入12-20万</v>
      </c>
      <c r="L87" s="5" t="str">
        <v>做过项目或正在做项目，但没有拿到结果或是不聚焦</v>
      </c>
      <c r="M87" s="5" t="str">
        <v>有</v>
      </c>
      <c r="N87" s="5" t="str">
        <v>公众号</v>
      </c>
      <c r="O87" s="5" t="str">
        <v>怎样挖掘用户的需求</v>
      </c>
      <c r="P87" s="4"/>
      <c r="Q87" s="4"/>
      <c r="R87" s="4"/>
      <c r="S87" s="4"/>
      <c r="T87" s="4"/>
    </row>
    <row r="88">
      <c r="A88" s="5" t="str">
        <v>ξゞ源〆</v>
      </c>
      <c r="B88" s="5" t="str">
        <v>25FE0B48214F5A5BD30F69AE9D851B835194F219CF554649F1C4F9C615435A82</v>
      </c>
      <c r="C88" s="5" t="str">
        <v>是</v>
      </c>
      <c r="D88" s="5" t="str">
        <v>鱼丸115</v>
      </c>
      <c r="E88" s="5" t="str">
        <v>【问卷_已填】,【用户_探索期】</v>
      </c>
      <c r="F88" s="27">
        <v>46081.992118055554</v>
      </c>
      <c r="G88" s="5" t="str">
        <v>ξゞ源〆</v>
      </c>
      <c r="H88" s="5" t="str">
        <v>北京</v>
      </c>
      <c r="I88" s="5" t="str">
        <v>学生</v>
      </c>
      <c r="J88" s="5" t="str">
        <v>尚未毕业</v>
      </c>
      <c r="K88" s="5" t="str">
        <v>没有收入</v>
      </c>
      <c r="L88" s="5" t="str">
        <v>做过项目或正在做项目，但没有拿到结果或是不聚焦</v>
      </c>
      <c r="M88" s="5" t="str">
        <v>闲鱼卖学习资料</v>
      </c>
      <c r="N88" s="5" t="str">
        <v>朋友那里,公众号</v>
      </c>
      <c r="O88" s="5" t="str">
        <v>方向，行动力，杠杆，放大</v>
      </c>
      <c r="P88" s="4"/>
      <c r="Q88" s="4"/>
      <c r="R88" s="4"/>
      <c r="S88" s="4"/>
      <c r="T88" s="4"/>
    </row>
    <row r="89">
      <c r="A89" s="5" t="str">
        <v>森</v>
      </c>
      <c r="B89" s="5" t="str">
        <v>3C05038A02B18AC093ED5FB50B93FAD75194F219CF554649F1C4F9C615435A82</v>
      </c>
      <c r="C89" s="5" t="str">
        <v>是</v>
      </c>
      <c r="D89" s="5" t="str">
        <v>鱼丸115</v>
      </c>
      <c r="E89" s="5" t="str">
        <v>【问卷_已填】,【用户_新手期】</v>
      </c>
      <c r="F89" s="27">
        <v>46081.95380787037</v>
      </c>
      <c r="G89" s="5" t="str">
        <v>森</v>
      </c>
      <c r="H89" s="5" t="str">
        <v>昆明</v>
      </c>
      <c r="I89" s="5" t="str">
        <v>餐饮</v>
      </c>
      <c r="J89" s="5" t="str">
        <v>工作4-8年</v>
      </c>
      <c r="K89" s="5" t="str">
        <v>年收入7-12万</v>
      </c>
      <c r="L89" s="5" t="str">
        <v>从来没有做过项目也没在主业外赚到过钱</v>
      </c>
      <c r="M89" s="5" t="str">
        <v>做过教育培训，转行小吃餐饮，利润低，赚钱达不到预期</v>
      </c>
      <c r="N89" s="5" t="str">
        <v>小红书,公众号,视频号</v>
      </c>
      <c r="O89" s="5" t="str">
        <v>想做cps，个人没有资源，没有人带</v>
      </c>
      <c r="P89" s="4"/>
      <c r="Q89" s="4"/>
      <c r="R89" s="4"/>
      <c r="S89" s="4"/>
      <c r="T89" s="4"/>
    </row>
    <row r="90">
      <c r="A90" s="5" t="str">
        <v>A驾考理论科一科四技巧</v>
      </c>
      <c r="B90" s="5" t="str">
        <v>5473F2CF263C826730343E243D39E7AE5194F219CF554649F1C4F9C615435A82</v>
      </c>
      <c r="C90" s="5" t="str">
        <v>是</v>
      </c>
      <c r="D90" s="5" t="str">
        <v>鱼丸115</v>
      </c>
      <c r="E90" s="5" t="str">
        <v>【问卷_已填】,【用户_探索期】</v>
      </c>
      <c r="F90" s="27">
        <v>46081.92581018519</v>
      </c>
      <c r="G90" s="5" t="str">
        <v>A驾考理论科一科四技巧</v>
      </c>
      <c r="H90" s="5" t="str">
        <v>河北廊坊</v>
      </c>
      <c r="I90" s="5" t="str">
        <v>销售</v>
      </c>
      <c r="J90" s="5" t="str">
        <v>工作9-12年</v>
      </c>
      <c r="K90" s="5" t="str">
        <v>年收入7万以内</v>
      </c>
      <c r="L90" s="5" t="str">
        <v>做过项目或正在做项目，但没有拿到结果或是不聚焦</v>
      </c>
      <c r="M90" s="5" t="str">
        <v>抖音一些项目</v>
      </c>
      <c r="N90" s="5" t="str">
        <v>朋友那里</v>
      </c>
      <c r="O90" s="5" t="str">
        <v>赚钱+拓展思路+聚焦圈子</v>
      </c>
      <c r="P90" s="4"/>
      <c r="Q90" s="4"/>
      <c r="R90" s="4"/>
      <c r="S90" s="4"/>
      <c r="T90" s="4"/>
    </row>
    <row r="91">
      <c r="A91" s="5" t="str">
        <v>王不烦</v>
      </c>
      <c r="B91" s="5" t="str">
        <v>5E6BCCF0CF80919998C608A1D21BE8A05194F219CF554649F1C4F9C615435A82</v>
      </c>
      <c r="C91" s="5" t="str">
        <v>是</v>
      </c>
      <c r="D91" s="5" t="str">
        <v>鱼丸115</v>
      </c>
      <c r="E91" s="5" t="str">
        <v>【问卷_已填】,【用户_新手期】</v>
      </c>
      <c r="F91" s="27">
        <v>46081.916030092594</v>
      </c>
      <c r="G91" s="5" t="str">
        <v>王不烦</v>
      </c>
      <c r="H91" s="5" t="str">
        <v>天津</v>
      </c>
      <c r="I91" s="5" t="str">
        <v>自由职业</v>
      </c>
      <c r="J91" s="5" t="str">
        <v>工作4-8年</v>
      </c>
      <c r="K91" s="5" t="str">
        <v>年收入7-12万</v>
      </c>
      <c r="L91" s="5" t="str">
        <v>从来没有做过项目也没在主业外赚到过钱</v>
      </c>
      <c r="M91" s="5" t="str">
        <v>没做过</v>
      </c>
      <c r="N91" s="5" t="str">
        <v>公众号</v>
      </c>
      <c r="O91" s="5" t="str">
        <v>前沿信息</v>
      </c>
      <c r="P91" s="4"/>
      <c r="Q91" s="4"/>
      <c r="R91" s="4"/>
      <c r="S91" s="4"/>
      <c r="T91" s="4"/>
    </row>
    <row r="92">
      <c r="A92" s="5" t="str">
        <v>A宋浩然</v>
      </c>
      <c r="B92" s="5" t="str">
        <v>89D9775BEC8EBFDDCB12545759E2E7D35194F219CF554649F1C4F9C615435A82</v>
      </c>
      <c r="C92" s="5" t="str">
        <v>是</v>
      </c>
      <c r="D92" s="5" t="str">
        <v>鱼丸99,鱼丸84,鱼丸115</v>
      </c>
      <c r="E92" s="5" t="str">
        <v>【问卷_已填】,【用户_放大期】</v>
      </c>
      <c r="F92" s="27">
        <v>46081.90084490741</v>
      </c>
      <c r="G92" s="5" t="str">
        <v>浩然</v>
      </c>
      <c r="H92" s="5" t="str">
        <v>武汉</v>
      </c>
      <c r="I92" s="5" t="str">
        <v>Ai相关</v>
      </c>
      <c r="J92" s="5" t="str">
        <v>工作12年以上</v>
      </c>
      <c r="K92" s="5" t="str">
        <v>年收入100万以上</v>
      </c>
      <c r="L92" s="5" t="str">
        <v>项目成熟，已经开始招聘兼职或全职员工复制扩大</v>
      </c>
      <c r="M92" s="5" t="str">
        <v>做过房产，办公，旅游</v>
      </c>
      <c r="N92" s="5" t="str">
        <v>朋友那里</v>
      </c>
      <c r="O92" s="5" t="str">
        <v>Ai相关</v>
      </c>
      <c r="P92" s="4"/>
      <c r="Q92" s="4"/>
      <c r="R92" s="4"/>
      <c r="S92" s="4"/>
      <c r="T92" s="4"/>
    </row>
    <row r="93">
      <c r="A93" s="5" t="str">
        <v>年年</v>
      </c>
      <c r="B93" s="5" t="str">
        <v>717D8C556236DE013E8DFCA7B81227315194F219CF554649F1C4F9C615435A82</v>
      </c>
      <c r="C93" s="5" t="str">
        <v>是</v>
      </c>
      <c r="D93" s="5" t="str">
        <v>鱼丸115</v>
      </c>
      <c r="E93" s="5" t="str">
        <v>【问卷_已填】,【用户_新手期】</v>
      </c>
      <c r="F93" s="27">
        <v>46081.85774305555</v>
      </c>
      <c r="G93" s="5" t="str">
        <v>年年</v>
      </c>
      <c r="H93" s="5" t="str">
        <v>杭州</v>
      </c>
      <c r="I93" s="5" t="str">
        <v>跨境电商</v>
      </c>
      <c r="J93" s="5" t="str">
        <v>工作4-8年</v>
      </c>
      <c r="K93" s="5" t="str">
        <v>年收入50-100万</v>
      </c>
      <c r="L93" s="5" t="str">
        <v>从来没有做过项目也没在主业外赚到过钱</v>
      </c>
      <c r="M93" s="5" t="str">
        <v>无</v>
      </c>
      <c r="N93" s="5" t="str">
        <v>公众号</v>
      </c>
      <c r="O93" s="5" t="str">
        <v>赚钱思路，好的idea</v>
      </c>
      <c r="P93" s="4"/>
      <c r="Q93" s="4"/>
      <c r="R93" s="4"/>
      <c r="S93" s="4"/>
      <c r="T93" s="4"/>
    </row>
    <row r="94">
      <c r="A94" s="5" t="str">
        <v>DLQ</v>
      </c>
      <c r="B94" s="5" t="str">
        <v>44AED7EF69EF46BD5A25CC8B3BE2D9235194F219CF554649F1C4F9C615435A82</v>
      </c>
      <c r="C94" s="5" t="str">
        <v>是</v>
      </c>
      <c r="D94" s="5" t="str">
        <v>鱼丸82,鱼丸115</v>
      </c>
      <c r="E94" s="5" t="str">
        <v>【问卷_已填】,【用户_探索期】</v>
      </c>
      <c r="F94" s="27">
        <v>46081.84866898148</v>
      </c>
      <c r="G94" s="5" t="str">
        <v>dlq</v>
      </c>
      <c r="H94" s="5" t="str">
        <v>浙江丽水</v>
      </c>
      <c r="I94" s="5" t="str">
        <v>工程师</v>
      </c>
      <c r="J94" s="5" t="str">
        <v>工作12年以上</v>
      </c>
      <c r="K94" s="5" t="str">
        <v>年收入12-20万</v>
      </c>
      <c r="L94" s="5" t="str">
        <v>做过项目或正在做项目，但没有拿到结果或是不聚焦</v>
      </c>
      <c r="M94" s="5" t="str">
        <v>没有</v>
      </c>
      <c r="N94" s="5" t="str">
        <v>公众号</v>
      </c>
      <c r="O94" s="5" t="str">
        <v>赚钱思路和同行队友</v>
      </c>
      <c r="P94" s="4"/>
      <c r="Q94" s="4"/>
      <c r="R94" s="4"/>
      <c r="S94" s="4"/>
      <c r="T94" s="4"/>
    </row>
    <row r="95">
      <c r="A95" s="5" t="str">
        <v>锦承</v>
      </c>
      <c r="B95" s="5" t="str">
        <v>6C9F69EF0CC25B2F52DCEF1AD77FB6F85194F219CF554649F1C4F9C615435A82</v>
      </c>
      <c r="C95" s="5" t="str">
        <v>是</v>
      </c>
      <c r="D95" s="5" t="str">
        <v>鱼丸90,鱼丸115</v>
      </c>
      <c r="E95" s="5" t="str">
        <v>【问卷_已填】,【用户_增长期】</v>
      </c>
      <c r="F95" s="27">
        <v>46081.84575231482</v>
      </c>
      <c r="G95" s="5" t="str">
        <v>锦承</v>
      </c>
      <c r="H95" s="5" t="str">
        <v>贵州</v>
      </c>
      <c r="I95" s="5" t="str">
        <v>自媒体博主</v>
      </c>
      <c r="J95" s="5" t="str">
        <v>工作12年以上</v>
      </c>
      <c r="K95" s="5" t="str">
        <v>年收入20-50万</v>
      </c>
      <c r="L95" s="5" t="str">
        <v>已经在某个项目上深耕半年以上，拿到过结果，但还没有招人放大</v>
      </c>
      <c r="M95" s="5" t="str">
        <v>男科</v>
      </c>
      <c r="N95" s="5" t="str">
        <v>视频号,公众号</v>
      </c>
      <c r="O95" s="5" t="str">
        <v>大健康赛道</v>
      </c>
      <c r="P95" s="4"/>
      <c r="Q95" s="4"/>
      <c r="R95" s="4"/>
      <c r="S95" s="4"/>
      <c r="T95" s="4"/>
    </row>
    <row r="96">
      <c r="A96" s="5" t="str">
        <v>黄荣</v>
      </c>
      <c r="B96" s="5" t="str">
        <v>36FE5DF36534CD789360F933109E4F415194F219CF554649F1C4F9C615435A82</v>
      </c>
      <c r="C96" s="5" t="str">
        <v>是</v>
      </c>
      <c r="D96" s="5" t="str">
        <v>鱼丸115</v>
      </c>
      <c r="E96" s="5" t="str">
        <v>【问卷_已填】,【用户_探索期】</v>
      </c>
      <c r="F96" s="27">
        <v>46081.84116898148</v>
      </c>
      <c r="G96" s="5" t="str">
        <v>黄荣</v>
      </c>
      <c r="H96" s="5" t="str">
        <v>成都</v>
      </c>
      <c r="I96" s="5" t="str">
        <v>数据工程师</v>
      </c>
      <c r="J96" s="5" t="str">
        <v>工作9-12年</v>
      </c>
      <c r="K96" s="5" t="str">
        <v>年收入12-20万</v>
      </c>
      <c r="L96" s="5" t="str">
        <v>做过项目或正在做项目，但没有拿到结果或是不聚焦</v>
      </c>
      <c r="M96" s="5" t="str">
        <v>自己开发app</v>
      </c>
      <c r="N96" s="5" t="str">
        <v>公众号</v>
      </c>
      <c r="O96" s="5" t="str">
        <v>项目方向探索</v>
      </c>
      <c r="P96" s="4"/>
      <c r="Q96" s="4"/>
      <c r="R96" s="4"/>
      <c r="S96" s="4"/>
      <c r="T96" s="4"/>
    </row>
    <row r="97">
      <c r="A97" s="5" t="str">
        <v>Bessie</v>
      </c>
      <c r="B97" s="5" t="str">
        <v>BE61D1824AA48A6BBC4706F80795984A5194F219CF554649F1C4F9C615435A82</v>
      </c>
      <c r="C97" s="5" t="str">
        <v>是</v>
      </c>
      <c r="D97" s="5" t="str">
        <v>鱼丸115</v>
      </c>
      <c r="E97" s="5" t="str">
        <v>【问卷_已填】,【用户_探索期】</v>
      </c>
      <c r="F97" s="27">
        <v>46081.84045138889</v>
      </c>
      <c r="G97" s="5" t="str">
        <v>bessie</v>
      </c>
      <c r="H97" s="5" t="str">
        <v>上海</v>
      </c>
      <c r="I97" s="5" t="str">
        <v>创业</v>
      </c>
      <c r="J97" s="5" t="str">
        <v>工作9-12年</v>
      </c>
      <c r="K97" s="5" t="str">
        <v>年收入20-50万</v>
      </c>
      <c r="L97" s="5" t="str">
        <v>做过项目或正在做项目，但没有拿到结果或是不聚焦</v>
      </c>
      <c r="M97" s="5" t="str">
        <v>和别人合伙</v>
      </c>
      <c r="N97" s="5" t="str">
        <v>朋友那里</v>
      </c>
      <c r="O97" s="5" t="str">
        <v>想看看官网上的内容是否有项目可以跟</v>
      </c>
      <c r="P97" s="4"/>
      <c r="Q97" s="4"/>
      <c r="R97" s="4"/>
      <c r="S97" s="4"/>
      <c r="T97" s="4"/>
    </row>
    <row r="98">
      <c r="A98" s="5" t="str">
        <v>前往儿</v>
      </c>
      <c r="B98" s="5" t="str">
        <v>293291188DB00B805406BD790FB4603F5194F219CF554649F1C4F9C615435A82</v>
      </c>
      <c r="C98" s="5" t="str">
        <v>是</v>
      </c>
      <c r="D98" s="5" t="str">
        <v>鱼丸115,鱼丸86</v>
      </c>
      <c r="E98" s="5" t="str">
        <v>【问卷_已填】,【用户_新手期】</v>
      </c>
      <c r="F98" s="27">
        <v>46081.83216435185</v>
      </c>
      <c r="G98" s="5" t="str">
        <v>前往儿</v>
      </c>
      <c r="H98" s="5" t="str">
        <v>天津</v>
      </c>
      <c r="I98" s="5" t="str">
        <v>数据开发</v>
      </c>
      <c r="J98" s="5" t="str">
        <v>工作4-8年</v>
      </c>
      <c r="K98" s="5" t="str">
        <v>年收入12-20万</v>
      </c>
      <c r="L98" s="5" t="str">
        <v>从来没有做过项目也没在主业外赚到过钱</v>
      </c>
      <c r="M98" s="5" t="str">
        <v>做毕设</v>
      </c>
      <c r="N98" s="5" t="str">
        <v>公众号</v>
      </c>
      <c r="O98" s="5"/>
      <c r="P98" s="4"/>
      <c r="Q98" s="4"/>
      <c r="R98" s="4"/>
      <c r="S98" s="4"/>
      <c r="T98" s="4"/>
    </row>
    <row r="99">
      <c r="A99" s="5" t="str">
        <v>考拉-Emma</v>
      </c>
      <c r="B99" s="5" t="str">
        <v>9841691B345AA9D9B6391D2BB1706A1C5194F219CF554649F1C4F9C615435A82</v>
      </c>
      <c r="C99" s="5" t="str">
        <v>是</v>
      </c>
      <c r="D99" s="5" t="str">
        <v>鱼丸115</v>
      </c>
      <c r="E99" s="5" t="str">
        <v>【问卷_已填】,【用户_放大期】</v>
      </c>
      <c r="F99" s="27">
        <v>46081.81363425926</v>
      </c>
      <c r="G99" s="5" t="str">
        <v>考拉 EMMA</v>
      </c>
      <c r="H99" s="5" t="str">
        <v>青岛</v>
      </c>
      <c r="I99" s="5" t="str">
        <v>英文绘本馆老板</v>
      </c>
      <c r="J99" s="5" t="str">
        <v>工作12年以上</v>
      </c>
      <c r="K99" s="5" t="str">
        <v>年收入100万以上</v>
      </c>
      <c r="L99" s="5" t="str">
        <v>项目成熟，已经开始招聘兼职或全职员工复制扩大</v>
      </c>
      <c r="M99" s="5" t="str">
        <v>有</v>
      </c>
      <c r="N99" s="5" t="str">
        <v>公众号</v>
      </c>
      <c r="O99" s="5" t="str">
        <v>看看ai如何赋能现有的项目，以及寻找其他项目去投资。</v>
      </c>
      <c r="P99" s="4"/>
      <c r="Q99" s="4"/>
      <c r="R99" s="4"/>
      <c r="S99" s="4"/>
      <c r="T99" s="4"/>
    </row>
    <row r="100">
      <c r="A100" s="5" t="str">
        <v>Albert韩雨辰</v>
      </c>
      <c r="B100" s="5" t="str">
        <v>7982632B09FD85A63AE24C56530CD3025194F219CF554649F1C4F9C615435A82</v>
      </c>
      <c r="C100" s="5" t="str">
        <v>是</v>
      </c>
      <c r="D100" s="5" t="str">
        <v>鱼丸115</v>
      </c>
      <c r="E100" s="5" t="str">
        <v>【问卷_已填】,【用户_新手期】</v>
      </c>
      <c r="F100" s="27">
        <v>46081.79974537037</v>
      </c>
      <c r="G100" s="5" t="str">
        <v>Albert韩雨辰</v>
      </c>
      <c r="H100" s="5" t="str">
        <v>杭州</v>
      </c>
      <c r="I100" s="5" t="str">
        <v>无业</v>
      </c>
      <c r="J100" s="5" t="str">
        <v>工作9-12年</v>
      </c>
      <c r="K100" s="5" t="str">
        <v>没有收入</v>
      </c>
      <c r="L100" s="5" t="str">
        <v>从来没有做过项目也没在主业外赚到过钱</v>
      </c>
      <c r="M100" s="5" t="str">
        <v>简单创了一下业，投资额300w以内</v>
      </c>
      <c r="N100" s="5" t="str">
        <v>公众号</v>
      </c>
      <c r="O100" s="5" t="str">
        <v>AI</v>
      </c>
      <c r="P100" s="4"/>
      <c r="Q100" s="4"/>
      <c r="R100" s="4"/>
      <c r="S100" s="4"/>
      <c r="T100" s="4"/>
    </row>
    <row r="101">
      <c r="A101" s="5" t="str">
        <v>圆缘愿</v>
      </c>
      <c r="B101" s="5" t="str">
        <v>944CA0402FF7969C085365460C9A3E6E5194F219CF554649F1C4F9C615435A82</v>
      </c>
      <c r="C101" s="5" t="str">
        <v>是</v>
      </c>
      <c r="D101" s="5" t="str">
        <v>鱼丸115</v>
      </c>
      <c r="E101" s="5" t="str">
        <v>【问卷_已填】,【用户_新手期】</v>
      </c>
      <c r="F101" s="27">
        <v>46081.79582175926</v>
      </c>
      <c r="G101" s="5" t="str">
        <v>圆缘愿</v>
      </c>
      <c r="H101" s="5" t="str">
        <v>福州</v>
      </c>
      <c r="I101" s="5" t="str">
        <v>产品运营</v>
      </c>
      <c r="J101" s="5" t="str">
        <v>工作4-8年</v>
      </c>
      <c r="K101" s="5" t="str">
        <v>年收入7-12万</v>
      </c>
      <c r="L101" s="5" t="str">
        <v>从来没有做过项目也没在主业外赚到过钱</v>
      </c>
      <c r="M101" s="5" t="str">
        <v>否</v>
      </c>
      <c r="N101" s="5" t="str">
        <v>公众号,知识星球,小红书</v>
      </c>
      <c r="O101" s="5" t="str">
        <v>如何做个人IP运营</v>
      </c>
      <c r="P101" s="4"/>
      <c r="Q101" s="4"/>
      <c r="R101" s="4"/>
      <c r="S101" s="4"/>
      <c r="T101" s="4"/>
    </row>
    <row r="102">
      <c r="A102" s="5" t="str">
        <v>黄大宇🦥</v>
      </c>
      <c r="B102" s="5" t="str">
        <v>6AC01AF18B898E380A2714CE6D8E18435194F219CF554649F1C4F9C615435A82</v>
      </c>
      <c r="C102" s="5" t="str">
        <v>是</v>
      </c>
      <c r="D102" s="5" t="str">
        <v>鱼丸115</v>
      </c>
      <c r="E102" s="5" t="str">
        <v>【问卷_已填】,【用户_探索期】</v>
      </c>
      <c r="F102" s="27">
        <v>46081.7928125</v>
      </c>
      <c r="G102" s="5" t="str">
        <v>黄大宇</v>
      </c>
      <c r="H102" s="5" t="str">
        <v>珠海</v>
      </c>
      <c r="I102" s="5" t="str">
        <v>银行</v>
      </c>
      <c r="J102" s="5" t="str">
        <v>工作12年以上</v>
      </c>
      <c r="K102" s="5" t="str">
        <v>年收入12-20万</v>
      </c>
      <c r="L102" s="5" t="str">
        <v>做过项目或正在做项目，但没有拿到结果或是不聚焦</v>
      </c>
      <c r="M102" s="5" t="str">
        <v>公众号流量主</v>
      </c>
      <c r="N102" s="5" t="str">
        <v>公众号</v>
      </c>
      <c r="O102" s="5" t="str">
        <v>如何通过AI辅助我赚钱</v>
      </c>
      <c r="P102" s="4"/>
      <c r="Q102" s="4"/>
      <c r="R102" s="4"/>
      <c r="S102" s="4"/>
      <c r="T102" s="4"/>
    </row>
    <row r="103">
      <c r="A103" s="5" t="str">
        <v>miya</v>
      </c>
      <c r="B103" s="5" t="str">
        <v>DCB2352C74B30BE643BE1BF4AA36B1BE5194F219CF554649F1C4F9C615435A82</v>
      </c>
      <c r="C103" s="5" t="str">
        <v>是</v>
      </c>
      <c r="D103" s="5" t="str">
        <v>鱼丸115</v>
      </c>
      <c r="E103" s="5" t="str">
        <v>【问卷_已填】,【用户_探索期】</v>
      </c>
      <c r="F103" s="27">
        <v>46081.79040509259</v>
      </c>
      <c r="G103" s="5" t="str">
        <v>miya</v>
      </c>
      <c r="H103" s="5" t="str">
        <v>深圳</v>
      </c>
      <c r="I103" s="5" t="str">
        <v>自由职业</v>
      </c>
      <c r="J103" s="5" t="str">
        <v>工作12年以上</v>
      </c>
      <c r="K103" s="5" t="str">
        <v>年收入7万以内</v>
      </c>
      <c r="L103" s="5" t="str">
        <v>做过项目或正在做项目，但没有拿到结果或是不聚焦</v>
      </c>
      <c r="M103" s="5" t="str">
        <v>Ai 文案，但收入有限，需要投入时间</v>
      </c>
      <c r="N103" s="5" t="str">
        <v>其他</v>
      </c>
      <c r="O103" s="5" t="str">
        <v>学习ai 流相关技能，发展一项小职业，赚点小钱</v>
      </c>
      <c r="P103" s="4"/>
      <c r="Q103" s="4"/>
      <c r="R103" s="4"/>
      <c r="S103" s="4"/>
      <c r="T103" s="4"/>
    </row>
    <row r="104">
      <c r="A104" s="5" t="str">
        <v>赵凌枫</v>
      </c>
      <c r="B104" s="5" t="str">
        <v>77E5E96C9E1F8EA40772C210276293005194F219CF554649F1C4F9C615435A82</v>
      </c>
      <c r="C104" s="5" t="str">
        <v>是</v>
      </c>
      <c r="D104" s="5" t="str">
        <v>鱼丸115</v>
      </c>
      <c r="E104" s="5" t="str">
        <v>【问卷_已填】,【用户_新手期】</v>
      </c>
      <c r="F104" s="27">
        <v>46081.75619212963</v>
      </c>
      <c r="G104" s="5" t="str">
        <v>赵凌枫</v>
      </c>
      <c r="H104" s="5" t="str">
        <v>苏州</v>
      </c>
      <c r="I104" s="5" t="str">
        <v>销售</v>
      </c>
      <c r="J104" s="5" t="str">
        <v>工作9-12年</v>
      </c>
      <c r="K104" s="5" t="str">
        <v>年收入12-20万</v>
      </c>
      <c r="L104" s="5" t="str">
        <v>从来没有做过项目也没在主业外赚到过钱</v>
      </c>
      <c r="M104" s="5" t="str">
        <v>无</v>
      </c>
      <c r="N104" s="5" t="str">
        <v>博客</v>
      </c>
      <c r="O104" s="5" t="str">
        <v>了解副业项目</v>
      </c>
      <c r="P104" s="4"/>
      <c r="Q104" s="4"/>
      <c r="R104" s="4"/>
      <c r="S104" s="4"/>
      <c r="T104" s="4"/>
    </row>
    <row r="105">
      <c r="A105" s="5" t="str">
        <v>王者归来</v>
      </c>
      <c r="B105" s="5" t="str">
        <v>65C796654157592F70BC3B819D6288045194F219CF554649F1C4F9C615435A82</v>
      </c>
      <c r="C105" s="5" t="str">
        <v>是</v>
      </c>
      <c r="D105" s="5" t="str">
        <v>鱼丸115</v>
      </c>
      <c r="E105" s="5" t="str">
        <v>【问卷_已填】,【用户_探索期】</v>
      </c>
      <c r="F105" s="27">
        <v>46081.738657407404</v>
      </c>
      <c r="G105" s="5" t="str">
        <v>王者归来</v>
      </c>
      <c r="H105" s="5" t="str">
        <v>湖南省湘潭市</v>
      </c>
      <c r="I105" s="5" t="str">
        <v>自由职业</v>
      </c>
      <c r="J105" s="5" t="str">
        <v>工作12年以上</v>
      </c>
      <c r="K105" s="5" t="str">
        <v>没有收入</v>
      </c>
      <c r="L105" s="5" t="str">
        <v>做过项目或正在做项目，但没有拿到结果或是不聚焦</v>
      </c>
      <c r="M105" s="5" t="str">
        <v>之前自营塑料厂，做农村用的水瓢，水桶等。</v>
      </c>
      <c r="N105" s="5" t="str">
        <v>朋友那里</v>
      </c>
      <c r="O105" s="5" t="str">
        <v>投资款少，稳定的项目</v>
      </c>
      <c r="P105" s="4"/>
      <c r="Q105" s="4"/>
      <c r="R105" s="4"/>
      <c r="S105" s="4"/>
      <c r="T105" s="4"/>
    </row>
    <row r="106">
      <c r="A106" s="5" t="str">
        <v>大男孩🏻</v>
      </c>
      <c r="B106" s="5" t="str">
        <v>C017A27149BF9B506518BADD1619C5775194F219CF554649F1C4F9C615435A82</v>
      </c>
      <c r="C106" s="5" t="str">
        <v>是</v>
      </c>
      <c r="D106" s="5" t="str">
        <v>鱼丸94,鱼丸108,鱼丸115</v>
      </c>
      <c r="E106" s="5" t="str">
        <v>【问卷_已填】,【用户_新手期】</v>
      </c>
      <c r="F106" s="27">
        <v>46081.71890046296</v>
      </c>
      <c r="G106" s="5" t="str">
        <v>大男孩</v>
      </c>
      <c r="H106" s="5" t="str">
        <v>南京</v>
      </c>
      <c r="I106" s="5" t="str">
        <v>地产</v>
      </c>
      <c r="J106" s="5" t="str">
        <v>工作4-8年</v>
      </c>
      <c r="K106" s="5" t="str">
        <v>年收入20-50万</v>
      </c>
      <c r="L106" s="5" t="str">
        <v>从来没有做过项目也没在主业外赚到过钱</v>
      </c>
      <c r="M106" s="5" t="str">
        <v>实体社区美容店</v>
      </c>
      <c r="N106" s="5" t="str">
        <v>公众号</v>
      </c>
      <c r="O106" s="5" t="str">
        <v>认知，方向以及操作方法</v>
      </c>
      <c r="P106" s="4"/>
      <c r="Q106" s="4"/>
      <c r="R106" s="4"/>
      <c r="S106" s="4"/>
      <c r="T106" s="4"/>
    </row>
    <row r="107">
      <c r="A107" s="5" t="str">
        <v>海棠壹号院🎏🎏Julia严晓君</v>
      </c>
      <c r="B107" s="5" t="str">
        <v>6677A0A8EF2DF7293F30EDDF374D5CBB5194F219CF554649F1C4F9C615435A82</v>
      </c>
      <c r="C107" s="5" t="str">
        <v>是</v>
      </c>
      <c r="D107" s="5" t="str">
        <v>鱼丸115</v>
      </c>
      <c r="E107" s="5" t="str">
        <v>【问卷_已填】,【用户_探索期】</v>
      </c>
      <c r="F107" s="27">
        <v>46081.707708333335</v>
      </c>
      <c r="G107" s="5" t="str">
        <v>严晓君</v>
      </c>
      <c r="H107" s="5" t="str">
        <v>海南三亚</v>
      </c>
      <c r="I107" s="5" t="str">
        <v>房地产营销管理</v>
      </c>
      <c r="J107" s="5" t="str">
        <v>工作12年以上</v>
      </c>
      <c r="K107" s="5" t="str">
        <v>年收入20-50万</v>
      </c>
      <c r="L107" s="5" t="str">
        <v>做过项目或正在做项目，但没有拿到结果或是不聚焦</v>
      </c>
      <c r="M107" s="5" t="str">
        <v>之前有创业，但是我失败了，还有负债百多万</v>
      </c>
      <c r="N107" s="5" t="str">
        <v>视频号,其他</v>
      </c>
      <c r="O107" s="5" t="str">
        <v>之前有创业，但是失败了，现在想学习主要是想赚钱</v>
      </c>
      <c r="P107" s="4"/>
      <c r="Q107" s="4"/>
      <c r="R107" s="4"/>
      <c r="S107" s="4"/>
      <c r="T107" s="4"/>
    </row>
    <row r="108">
      <c r="A108" s="5" t="str">
        <v>YOU趣|YANG</v>
      </c>
      <c r="B108" s="5" t="str">
        <v>6DE8A4A006CF373E47D6CFD5D9EAAEC75194F219CF554649F1C4F9C615435A82</v>
      </c>
      <c r="C108" s="5" t="str">
        <v>是</v>
      </c>
      <c r="D108" s="5" t="str">
        <v>鱼丸115</v>
      </c>
      <c r="E108" s="5" t="str">
        <v>【问卷_已填】,【用户_探索期】</v>
      </c>
      <c r="F108" s="27">
        <v>46081.70311342592</v>
      </c>
      <c r="G108" s="5" t="str">
        <v>YOU趣|YANG</v>
      </c>
      <c r="H108" s="5" t="str">
        <v>上海</v>
      </c>
      <c r="I108" s="5" t="str">
        <v>户外俱乐部主理人</v>
      </c>
      <c r="J108" s="5" t="str">
        <v>工作9-12年</v>
      </c>
      <c r="K108" s="5" t="str">
        <v>年收入20-50万</v>
      </c>
      <c r="L108" s="5" t="str">
        <v>做过项目或正在做项目，但没有拿到结果或是不聚焦</v>
      </c>
      <c r="M108" s="5" t="str">
        <v>再上海经营一家青年户外旅游俱乐部</v>
      </c>
      <c r="N108" s="5" t="str">
        <v>视频号</v>
      </c>
      <c r="O108" s="5" t="str">
        <v>1）了解更多项目的机会；2）学习如何经营和获取流量</v>
      </c>
      <c r="P108" s="4"/>
      <c r="Q108" s="4"/>
      <c r="R108" s="4"/>
      <c r="S108" s="4"/>
      <c r="T108" s="4"/>
    </row>
    <row r="109">
      <c r="A109" s="5" t="str">
        <v>下雨天</v>
      </c>
      <c r="B109" s="5" t="str">
        <v>64E0D30721C62721ADBD01664BA2F3745194F219CF554649F1C4F9C615435A82</v>
      </c>
      <c r="C109" s="5" t="str">
        <v>是</v>
      </c>
      <c r="D109" s="5" t="str">
        <v>鱼丸115</v>
      </c>
      <c r="E109" s="5" t="str">
        <v>【问卷_已填】,【用户_新手期】</v>
      </c>
      <c r="F109" s="27">
        <v>46081.65321759259</v>
      </c>
      <c r="G109" s="5" t="str">
        <v>huige996</v>
      </c>
      <c r="H109" s="5" t="str">
        <v>深圳</v>
      </c>
      <c r="I109" s="5" t="str">
        <v>产品经理</v>
      </c>
      <c r="J109" s="5" t="str">
        <v>尚未毕业</v>
      </c>
      <c r="K109" s="5" t="str">
        <v>年收入7万以内</v>
      </c>
      <c r="L109" s="5" t="str">
        <v>从来没有做过项目也没在主业外赚到过钱</v>
      </c>
      <c r="M109" s="5" t="str">
        <v>暂无</v>
      </c>
      <c r="N109" s="5" t="str">
        <v>公众号</v>
      </c>
      <c r="O109" s="5"/>
      <c r="P109" s="4"/>
      <c r="Q109" s="4"/>
      <c r="R109" s="4"/>
      <c r="S109" s="4"/>
      <c r="T109" s="4"/>
    </row>
    <row r="110">
      <c r="A110" s="5" t="str">
        <v>饭饭</v>
      </c>
      <c r="B110" s="5" t="str">
        <v>F01B09F1A37F986BBAC1601BEE2DC4125194F219CF554649F1C4F9C615435A82</v>
      </c>
      <c r="C110" s="5" t="str">
        <v>是</v>
      </c>
      <c r="D110" s="5" t="str">
        <v>鱼丸115</v>
      </c>
      <c r="E110" s="5" t="str">
        <v>【问卷_已填】,【用户_探索期】</v>
      </c>
      <c r="F110" s="27">
        <v>46081.61585648148</v>
      </c>
      <c r="G110" s="5" t="str">
        <v>饭饭</v>
      </c>
      <c r="H110" s="5" t="str">
        <v>西安</v>
      </c>
      <c r="I110" s="5" t="str">
        <v>产品经理</v>
      </c>
      <c r="J110" s="5" t="str">
        <v>工作9-12年</v>
      </c>
      <c r="K110" s="5" t="str">
        <v>年收入7-12万</v>
      </c>
      <c r="L110" s="5" t="str">
        <v>做过项目或正在做项目，但没有拿到结果或是不聚焦</v>
      </c>
      <c r="M110" s="5" t="str">
        <v>私单没有，工作有</v>
      </c>
      <c r="N110" s="5" t="str">
        <v>朋友那里</v>
      </c>
      <c r="O110" s="5" t="str">
        <v>自我提升，除工作外，有份副业收入</v>
      </c>
      <c r="P110" s="4"/>
      <c r="Q110" s="4"/>
      <c r="R110" s="4"/>
      <c r="S110" s="4"/>
      <c r="T110" s="4"/>
    </row>
    <row r="111">
      <c r="A111" s="5" t="str">
        <v>自知</v>
      </c>
      <c r="B111" s="5" t="str">
        <v>4107681DBF7369BAE805CC1FED6480CA5194F219CF554649F1C4F9C615435A82</v>
      </c>
      <c r="C111" s="5" t="str">
        <v>是</v>
      </c>
      <c r="D111" s="5" t="str">
        <v>鱼丸110,鱼丸115,鱼丸81,鱼丸112</v>
      </c>
      <c r="E111" s="5" t="str">
        <v>【问卷_已填】,【用户_探索期】</v>
      </c>
      <c r="F111" s="27">
        <v>46081.61292824074</v>
      </c>
      <c r="G111" s="5" t="str">
        <v>自知</v>
      </c>
      <c r="H111" s="5" t="str">
        <v>深圳</v>
      </c>
      <c r="I111" s="5" t="str">
        <v>自由职业</v>
      </c>
      <c r="J111" s="5" t="str">
        <v>工作4-8年</v>
      </c>
      <c r="K111" s="5" t="str">
        <v>年收入12-20万</v>
      </c>
      <c r="L111" s="5" t="str">
        <v>做过项目或正在做项目，但没有拿到结果或是不聚焦</v>
      </c>
      <c r="M111" s="5" t="str">
        <v>得物接单</v>
      </c>
      <c r="N111" s="5" t="str">
        <v>公众号</v>
      </c>
      <c r="O111" s="5" t="str">
        <v>想要找到一个可以长期做的副业</v>
      </c>
      <c r="P111" s="4"/>
      <c r="Q111" s="4"/>
      <c r="R111" s="4"/>
      <c r="S111" s="4"/>
      <c r="T111" s="4"/>
    </row>
    <row r="112">
      <c r="A112" s="5" t="str">
        <v>月亮</v>
      </c>
      <c r="B112" s="5" t="str">
        <v>36F7470B95CF5ADA432E23E78516BA895194F219CF554649F1C4F9C615435A82</v>
      </c>
      <c r="C112" s="5" t="str">
        <v>是</v>
      </c>
      <c r="D112" s="5" t="str">
        <v>鱼丸115</v>
      </c>
      <c r="E112" s="5" t="str">
        <v>【问卷_已填】,【用户_新手期】</v>
      </c>
      <c r="F112" s="27">
        <v>46081.61085648148</v>
      </c>
      <c r="G112" s="5" t="str">
        <v>月亮</v>
      </c>
      <c r="H112" s="5" t="str">
        <v>西安</v>
      </c>
      <c r="I112" s="5" t="str">
        <v>Hil测试工程师</v>
      </c>
      <c r="J112" s="5" t="str">
        <v>工作1-3年</v>
      </c>
      <c r="K112" s="5" t="str">
        <v>年收入20-50万</v>
      </c>
      <c r="L112" s="5" t="str">
        <v>从来没有做过项目也没在主业外赚到过钱</v>
      </c>
      <c r="M112" s="5" t="str">
        <v>没有</v>
      </c>
      <c r="N112" s="5" t="str">
        <v>其他</v>
      </c>
      <c r="O112" s="5" t="str">
        <v>缺钱搞钱</v>
      </c>
      <c r="P112" s="4"/>
      <c r="Q112" s="4"/>
      <c r="R112" s="4"/>
      <c r="S112" s="4"/>
      <c r="T112" s="4"/>
    </row>
    <row r="113">
      <c r="A113" s="5" t="str">
        <v>大辉老师</v>
      </c>
      <c r="B113" s="5" t="str">
        <v>D0C4553F6408B6BA61701F44064C7F425194F219CF554649F1C4F9C615435A82</v>
      </c>
      <c r="C113" s="5" t="str">
        <v>是</v>
      </c>
      <c r="D113" s="5" t="str">
        <v>鱼丸115</v>
      </c>
      <c r="E113" s="5" t="str">
        <v>【问卷_已填】,【用户_增长期】</v>
      </c>
      <c r="F113" s="27">
        <v>46081.60658564815</v>
      </c>
      <c r="G113" s="5" t="str">
        <v>dahuilaoshi</v>
      </c>
      <c r="H113" s="5" t="str">
        <v>北京</v>
      </c>
      <c r="I113" s="5" t="str">
        <v>运营</v>
      </c>
      <c r="J113" s="5" t="str">
        <v>工作9-12年</v>
      </c>
      <c r="K113" s="5" t="str">
        <v>年收入20-50万</v>
      </c>
      <c r="L113" s="5" t="str">
        <v>已经在某个项目上深耕半年以上，拿到过结果，但还没有招人放大</v>
      </c>
      <c r="M113" s="5" t="str">
        <v>社交电商</v>
      </c>
      <c r="N113" s="5" t="str">
        <v>朋友那里</v>
      </c>
      <c r="O113" s="5" t="str">
        <v>私域变现和 IP 流量</v>
      </c>
      <c r="P113" s="4"/>
      <c r="Q113" s="4"/>
      <c r="R113" s="4"/>
      <c r="S113" s="4"/>
      <c r="T113" s="4"/>
    </row>
    <row r="114">
      <c r="A114" s="5" t="str">
        <v>晨晨</v>
      </c>
      <c r="B114" s="5" t="str">
        <v>327C78B84A304DFA6B40FD1BE81B423F5194F219CF554649F1C4F9C615435A82</v>
      </c>
      <c r="C114" s="5" t="str">
        <v>是</v>
      </c>
      <c r="D114" s="5" t="str">
        <v>鱼丸115</v>
      </c>
      <c r="E114" s="5" t="str">
        <v>【问卷_已填】,【用户_新手期】</v>
      </c>
      <c r="F114" s="27">
        <v>46081.498148148145</v>
      </c>
      <c r="G114" s="5" t="str">
        <v>cc91329432</v>
      </c>
      <c r="H114" s="5" t="str">
        <v>上海</v>
      </c>
      <c r="I114" s="5" t="str">
        <v>程序员</v>
      </c>
      <c r="J114" s="5" t="str">
        <v>工作9-12年</v>
      </c>
      <c r="K114" s="5" t="str">
        <v>年收入12-20万</v>
      </c>
      <c r="L114" s="5" t="str">
        <v>从来没有做过项目也没在主业外赚到过钱</v>
      </c>
      <c r="M114" s="5" t="str">
        <v>无</v>
      </c>
      <c r="N114" s="5" t="str">
        <v>其他</v>
      </c>
      <c r="O114" s="5"/>
      <c r="P114" s="4"/>
      <c r="Q114" s="4"/>
      <c r="R114" s="4"/>
      <c r="S114" s="4"/>
      <c r="T114" s="4"/>
    </row>
    <row r="115">
      <c r="A115" s="5" t="str">
        <v>空白格</v>
      </c>
      <c r="B115" s="5" t="str">
        <v>FEF077AFCAAA58CCAC5A520294BAAFCC5194F219CF554649F1C4F9C615435A82</v>
      </c>
      <c r="C115" s="5" t="str">
        <v>是</v>
      </c>
      <c r="D115" s="5" t="str">
        <v>鱼丸115</v>
      </c>
      <c r="E115" s="5" t="str">
        <v>【问卷_已填】,【用户_新手期】</v>
      </c>
      <c r="F115" s="27">
        <v>46081.49086805555</v>
      </c>
      <c r="G115" s="5" t="str">
        <v>空白格</v>
      </c>
      <c r="H115" s="5" t="str">
        <v>广西</v>
      </c>
      <c r="I115" s="5" t="str">
        <v>教师待业</v>
      </c>
      <c r="J115" s="5" t="str">
        <v>工作1-3年</v>
      </c>
      <c r="K115" s="5" t="str">
        <v>没有收入</v>
      </c>
      <c r="L115" s="5" t="str">
        <v>从来没有做过项目也没在主业外赚到过钱</v>
      </c>
      <c r="M115" s="5" t="str">
        <v>在网站分享日常备课课件获得过零星收益</v>
      </c>
      <c r="N115" s="5" t="str">
        <v>其他</v>
      </c>
      <c r="O115" s="5" t="str">
        <v>信息差，缺乏经验</v>
      </c>
      <c r="P115" s="4"/>
      <c r="Q115" s="4"/>
      <c r="R115" s="4"/>
      <c r="S115" s="4"/>
      <c r="T115" s="4"/>
    </row>
    <row r="116">
      <c r="A116" s="5" t="str">
        <v>章倩</v>
      </c>
      <c r="B116" s="5" t="str">
        <v>A60F8A445312244BB8E14074B9AFBD1F5194F219CF554649F1C4F9C615435A82</v>
      </c>
      <c r="C116" s="5" t="str">
        <v>是</v>
      </c>
      <c r="D116" s="5" t="str">
        <v>鱼丸115</v>
      </c>
      <c r="E116" s="5" t="str">
        <v>【问卷_已填】,【用户_新手期】</v>
      </c>
      <c r="F116" s="27">
        <v>46081.445127314815</v>
      </c>
      <c r="G116" s="5" t="str">
        <v>章倩</v>
      </c>
      <c r="H116" s="5" t="str">
        <v>宝鸡</v>
      </c>
      <c r="I116" s="5" t="str">
        <v>助理</v>
      </c>
      <c r="J116" s="5" t="str">
        <v>工作12年以上</v>
      </c>
      <c r="K116" s="5" t="str">
        <v>年收入7万以内</v>
      </c>
      <c r="L116" s="5" t="str">
        <v>从来没有做过项目也没在主业外赚到过钱</v>
      </c>
      <c r="M116" s="5" t="str">
        <v>没有</v>
      </c>
      <c r="N116" s="5" t="str">
        <v>公众号</v>
      </c>
      <c r="O116" s="5" t="str">
        <v>方向，小白一个人能快速上手的项目</v>
      </c>
      <c r="P116" s="4"/>
      <c r="Q116" s="4"/>
      <c r="R116" s="4"/>
      <c r="S116" s="4"/>
      <c r="T116" s="4"/>
    </row>
    <row r="117">
      <c r="A117" s="5" t="str">
        <v>如初见</v>
      </c>
      <c r="B117" s="5" t="str">
        <v>D936F5A3C570E187CD8346969A93E3775194F219CF554649F1C4F9C615435A82</v>
      </c>
      <c r="C117" s="5" t="str">
        <v>是</v>
      </c>
      <c r="D117" s="5" t="str">
        <v>鱼丸115</v>
      </c>
      <c r="E117" s="5" t="str">
        <v>【问卷_已填】,【用户_新手期】</v>
      </c>
      <c r="F117" s="27">
        <v>46081.34017361111</v>
      </c>
      <c r="G117" s="5" t="str">
        <v>淼森</v>
      </c>
      <c r="H117" s="5" t="str">
        <v>广州</v>
      </c>
      <c r="I117" s="5" t="str">
        <v>IT</v>
      </c>
      <c r="J117" s="5" t="str">
        <v>工作12年以上</v>
      </c>
      <c r="K117" s="5" t="str">
        <v>年收入7万以内</v>
      </c>
      <c r="L117" s="5" t="str">
        <v>从来没有做过项目也没在主业外赚到过钱</v>
      </c>
      <c r="M117" s="5" t="str">
        <v>没</v>
      </c>
      <c r="N117" s="5" t="str">
        <v>公众号,小红书</v>
      </c>
      <c r="O117" s="5" t="str">
        <v>打开副业思路</v>
      </c>
      <c r="P117" s="4"/>
      <c r="Q117" s="4"/>
      <c r="R117" s="4"/>
      <c r="S117" s="4"/>
      <c r="T117" s="4"/>
    </row>
    <row r="118">
      <c r="A118" s="5" t="str">
        <v>皙婉</v>
      </c>
      <c r="B118" s="5" t="str">
        <v>03F329D34543EB6AEE730BDD085B14E25194F219CF554649F1C4F9C615435A82</v>
      </c>
      <c r="C118" s="5" t="str">
        <v>是</v>
      </c>
      <c r="D118" s="5" t="str">
        <v>鱼丸115</v>
      </c>
      <c r="E118" s="5" t="str">
        <v>【问卷_已填】,【用户_增长期】</v>
      </c>
      <c r="F118" s="27">
        <v>46081.171747685185</v>
      </c>
      <c r="G118" s="5" t="str">
        <v>皙婉</v>
      </c>
      <c r="H118" s="5" t="str">
        <v>北京</v>
      </c>
      <c r="I118" s="5" t="str">
        <v>设计</v>
      </c>
      <c r="J118" s="5" t="str">
        <v>工作9-12年</v>
      </c>
      <c r="K118" s="5" t="str">
        <v>年收入12-20万</v>
      </c>
      <c r="L118" s="5" t="str">
        <v>已经在某个项目上深耕半年以上，拿到过结果，但还没有招人放大</v>
      </c>
      <c r="M118" s="5" t="str">
        <v>会务服务</v>
      </c>
      <c r="N118" s="5" t="str">
        <v>公众号,小红书</v>
      </c>
      <c r="O118" s="5" t="str">
        <v>副业 渠道</v>
      </c>
      <c r="P118" s="4"/>
      <c r="Q118" s="4"/>
      <c r="R118" s="4"/>
      <c r="S118" s="4"/>
      <c r="T118" s="4"/>
    </row>
    <row r="119">
      <c r="A119" s="5" t="str">
        <v>镝di</v>
      </c>
      <c r="B119" s="5" t="str">
        <v>0661CDF519CB2BA2F24A834BE24F98645194F219CF554649F1C4F9C615435A82</v>
      </c>
      <c r="C119" s="5" t="str">
        <v>是</v>
      </c>
      <c r="D119" s="5" t="str">
        <v>鱼丸115</v>
      </c>
      <c r="E119" s="5" t="str">
        <v>【问卷_已填】,【用户_新手期】</v>
      </c>
      <c r="F119" s="27">
        <v>46081.00519675926</v>
      </c>
      <c r="G119" s="5" t="str">
        <v>di镝</v>
      </c>
      <c r="H119" s="5" t="str">
        <v>广州</v>
      </c>
      <c r="I119" s="5" t="str">
        <v>自由职业</v>
      </c>
      <c r="J119" s="5" t="str">
        <v>工作9-12年</v>
      </c>
      <c r="K119" s="5" t="str">
        <v>年收入12-20万</v>
      </c>
      <c r="L119" s="5" t="str">
        <v>从来没有做过项目也没在主业外赚到过钱</v>
      </c>
      <c r="M119" s="5" t="str">
        <v>无</v>
      </c>
      <c r="N119" s="5" t="str">
        <v>公众号,知识星球,视频号,其他</v>
      </c>
      <c r="O119" s="5" t="str">
        <v>有想法但是需要实效有用的Ai工具</v>
      </c>
      <c r="P119" s="4"/>
      <c r="Q119" s="4"/>
      <c r="R119" s="4"/>
      <c r="S119" s="4"/>
      <c r="T119" s="4"/>
    </row>
    <row r="120">
      <c r="A120" s="5" t="str">
        <v>A李滔😁</v>
      </c>
      <c r="B120" s="5" t="str">
        <v>4AE76334E9CEAED6287B05DAD3690CCB5194F219CF554649F1C4F9C615435A82</v>
      </c>
      <c r="C120" s="5" t="str">
        <v>是</v>
      </c>
      <c r="D120" s="5" t="str">
        <v>鱼丸115</v>
      </c>
      <c r="E120" s="5" t="str">
        <v>【问卷_已填】,【用户_新手期】</v>
      </c>
      <c r="F120" s="27">
        <v>46080.9768287037</v>
      </c>
      <c r="G120" s="5" t="str">
        <v>A李滔</v>
      </c>
      <c r="H120" s="5" t="str">
        <v>成都</v>
      </c>
      <c r="I120" s="5" t="str">
        <v>房产销售</v>
      </c>
      <c r="J120" s="5" t="str">
        <v>工作4-8年</v>
      </c>
      <c r="K120" s="5" t="str">
        <v>年收入7-12万</v>
      </c>
      <c r="L120" s="5" t="str">
        <v>从来没有做过项目也没在主业外赚到过钱</v>
      </c>
      <c r="M120" s="5" t="str">
        <v>没有</v>
      </c>
      <c r="N120" s="5" t="str">
        <v>公众号,朋友那里,视频号</v>
      </c>
      <c r="O120" s="5" t="str">
        <v>AI现在很火，想了解怎么使用AI去赚钱</v>
      </c>
      <c r="P120" s="4"/>
      <c r="Q120" s="4"/>
      <c r="R120" s="4"/>
      <c r="S120" s="4"/>
      <c r="T120" s="4"/>
    </row>
    <row r="121">
      <c r="A121" s="5" t="str">
        <v>不叫A栋</v>
      </c>
      <c r="B121" s="5" t="str">
        <v>A9075C44A5DB5CFC182BE3FF28064CD55194F219CF554649F1C4F9C615435A82</v>
      </c>
      <c r="C121" s="5" t="str">
        <v>是</v>
      </c>
      <c r="D121" s="5" t="str">
        <v>鱼丸115</v>
      </c>
      <c r="E121" s="5" t="str">
        <v>【问卷_已填】,【用户_探索期】</v>
      </c>
      <c r="F121" s="27">
        <v>46080.94662037037</v>
      </c>
      <c r="G121" s="5" t="str">
        <v>不叫A栋</v>
      </c>
      <c r="H121" s="5" t="str">
        <v>定西</v>
      </c>
      <c r="I121" s="5" t="str">
        <v>学生</v>
      </c>
      <c r="J121" s="5" t="str">
        <v>尚未毕业</v>
      </c>
      <c r="K121" s="5" t="str">
        <v>年收入7万以内</v>
      </c>
      <c r="L121" s="5" t="str">
        <v>做过项目或正在做项目，但没有拿到结果或是不聚焦</v>
      </c>
      <c r="M121" s="5" t="str">
        <v>做过一些小项目，但是不理想，总是看着别人取得大成就，但是自己的结果不太理想。在副业这方面，成功了一个小项目，一年只有大概3-5万的收入，但做其他盈利较大的项目时，总是在拿不到结果，有自身原因，也感觉有消息滞后，的原因。</v>
      </c>
      <c r="N121" s="5" t="str">
        <v>知识星球,公众号</v>
      </c>
      <c r="O121" s="5" t="str">
        <v>目前想找到选一个可以持续深耕，能拿到结果的一个项目，宏观来说，想培养对项目的感觉和做互联网项目的敏感性。能获得持续盈利的能力，扩大见识，提高认知</v>
      </c>
      <c r="P121" s="4"/>
      <c r="Q121" s="4"/>
      <c r="R121" s="4"/>
      <c r="S121" s="4"/>
      <c r="T121" s="4"/>
    </row>
    <row r="122">
      <c r="A122" s="5" t="str">
        <v>炸鸡</v>
      </c>
      <c r="B122" s="5" t="str">
        <v>4EFECBA114EC0836CDEF0A417917713F5194F219CF554649F1C4F9C615435A82</v>
      </c>
      <c r="C122" s="5" t="str">
        <v>是</v>
      </c>
      <c r="D122" s="5" t="str">
        <v>鱼丸87,鱼丸115</v>
      </c>
      <c r="E122" s="5" t="str">
        <v>【问卷_已填】,【用户_增长期】</v>
      </c>
      <c r="F122" s="27">
        <v>46080.92934027778</v>
      </c>
      <c r="G122" s="5" t="str">
        <v>炸鸡</v>
      </c>
      <c r="H122" s="5" t="str">
        <v>广东深圳</v>
      </c>
      <c r="I122" s="5" t="str">
        <v>工作室负责人</v>
      </c>
      <c r="J122" s="5" t="str">
        <v>工作4-8年</v>
      </c>
      <c r="K122" s="5" t="str">
        <v>年收入20-50万</v>
      </c>
      <c r="L122" s="5" t="str">
        <v>已经在某个项目上深耕半年以上，拿到过结果，但还没有招人放大</v>
      </c>
      <c r="M122" s="5" t="str">
        <v>电商</v>
      </c>
      <c r="N122" s="5" t="str">
        <v>朋友那里,知识星球,公众号</v>
      </c>
      <c r="O122" s="5"/>
      <c r="P122" s="4"/>
      <c r="Q122" s="4"/>
      <c r="R122" s="4"/>
      <c r="S122" s="4"/>
      <c r="T122" s="4"/>
    </row>
    <row r="123">
      <c r="A123" s="5" t="str">
        <v>女人的心思， 男人不懂</v>
      </c>
      <c r="B123" s="5" t="str">
        <v>494A5AD16BD0D9BCCC4902B6BC1AAEE85194F219CF554649F1C4F9C615435A82</v>
      </c>
      <c r="C123" s="5" t="str">
        <v>是</v>
      </c>
      <c r="D123" s="5" t="str">
        <v>鱼丸115</v>
      </c>
      <c r="E123" s="5" t="str">
        <v>【问卷_已填】,【用户_新手期】</v>
      </c>
      <c r="F123" s="27">
        <v>46080.87432870371</v>
      </c>
      <c r="G123" s="5" t="str">
        <v>女人的心思</v>
      </c>
      <c r="H123" s="5" t="str">
        <v>惠州</v>
      </c>
      <c r="I123" s="5" t="str">
        <v>工厂工人</v>
      </c>
      <c r="J123" s="5" t="str">
        <v>工作12年以上</v>
      </c>
      <c r="K123" s="5" t="str">
        <v>年收入7万以内</v>
      </c>
      <c r="L123" s="5" t="str">
        <v>从来没有做过项目也没在主业外赚到过钱</v>
      </c>
      <c r="M123" s="5" t="str">
        <v>没有</v>
      </c>
      <c r="N123" s="5" t="str">
        <v>其他</v>
      </c>
      <c r="O123" s="5"/>
      <c r="P123" s="4"/>
      <c r="Q123" s="4"/>
      <c r="R123" s="4"/>
      <c r="S123" s="4"/>
      <c r="T123" s="4"/>
    </row>
    <row r="124">
      <c r="A124" s="5" t="str">
        <v>谢佳雨</v>
      </c>
      <c r="B124" s="5" t="str">
        <v>57948B1AF82D21D32767E1BF1CC390525194F219CF554649F1C4F9C615435A82</v>
      </c>
      <c r="C124" s="5" t="str">
        <v>是</v>
      </c>
      <c r="D124" s="5" t="str">
        <v>鱼丸112,鱼丸90,鱼丸115</v>
      </c>
      <c r="E124" s="5" t="str">
        <v>【问卷_已填】,【用户_新手期】</v>
      </c>
      <c r="F124" s="27">
        <v>46080.87306712963</v>
      </c>
      <c r="G124" s="5" t="str">
        <v>赵文华</v>
      </c>
      <c r="H124" s="5" t="str">
        <v>河南鹤壁</v>
      </c>
      <c r="I124" s="5" t="str">
        <v>会计</v>
      </c>
      <c r="J124" s="5" t="str">
        <v>工作9-12年</v>
      </c>
      <c r="K124" s="5" t="str">
        <v>年收入12-20万</v>
      </c>
      <c r="L124" s="5" t="str">
        <v>从来没有做过项目也没在主业外赚到过钱</v>
      </c>
      <c r="M124" s="5" t="str">
        <v>没有</v>
      </c>
      <c r="N124" s="5" t="str">
        <v>公众号</v>
      </c>
      <c r="O124" s="5"/>
      <c r="P124" s="4"/>
      <c r="Q124" s="4"/>
      <c r="R124" s="4"/>
      <c r="S124" s="4"/>
      <c r="T124" s="4"/>
    </row>
    <row r="125">
      <c r="A125" s="5" t="str">
        <v>Low crystal</v>
      </c>
      <c r="B125" s="5" t="str">
        <v>84B3F11BDCD8FD80FC165ADED97BCDAB5194F219CF554649F1C4F9C615435A82</v>
      </c>
      <c r="C125" s="5" t="str">
        <v>是</v>
      </c>
      <c r="D125" s="5" t="str">
        <v>鱼丸83,鱼丸87,鱼丸115</v>
      </c>
      <c r="E125" s="5" t="str">
        <v>【问卷_已填】,【用户_探索期】</v>
      </c>
      <c r="F125" s="27">
        <v>46080.862025462964</v>
      </c>
      <c r="G125" s="5" t="str">
        <v>克瑞斯</v>
      </c>
      <c r="H125" s="5" t="str">
        <v>南京</v>
      </c>
      <c r="I125" s="5" t="str">
        <v>产品经理</v>
      </c>
      <c r="J125" s="5" t="str">
        <v>工作4-8年</v>
      </c>
      <c r="K125" s="5" t="str">
        <v>年收入12-20万</v>
      </c>
      <c r="L125" s="5" t="str">
        <v>做过项目或正在做项目，但没有拿到结果或是不聚焦</v>
      </c>
      <c r="M125" s="5" t="str">
        <v>都是公司的项目，自主项目没有</v>
      </c>
      <c r="N125" s="5" t="str">
        <v>朋友那里</v>
      </c>
      <c r="O125" s="5" t="str">
        <v>我想要如何发现项目</v>
      </c>
      <c r="P125" s="4"/>
      <c r="Q125" s="4"/>
      <c r="R125" s="4"/>
      <c r="S125" s="4"/>
      <c r="T125" s="4"/>
    </row>
    <row r="126">
      <c r="A126" s="5" t="str">
        <v>朝才</v>
      </c>
      <c r="B126" s="5" t="str">
        <v>A48561980268BD7979F1F9F306DEB0675194F219CF554649F1C4F9C615435A82</v>
      </c>
      <c r="C126" s="5" t="str">
        <v>是</v>
      </c>
      <c r="D126" s="5" t="str">
        <v>生财服务助手7,鱼丸83,鱼丸80,鱼丸115</v>
      </c>
      <c r="E126" s="5" t="str">
        <v>【问卷_已填】,【用户_探索期】</v>
      </c>
      <c r="F126" s="27">
        <v>46080.812581018516</v>
      </c>
      <c r="G126" s="5" t="str">
        <v>朝才</v>
      </c>
      <c r="H126" s="5" t="str">
        <v>昆明</v>
      </c>
      <c r="I126" s="5" t="str">
        <v>互联网运营讲师</v>
      </c>
      <c r="J126" s="5" t="str">
        <v>工作1-3年</v>
      </c>
      <c r="K126" s="5" t="str">
        <v>年收入12-20万</v>
      </c>
      <c r="L126" s="5" t="str">
        <v>做过项目或正在做项目，但没有拿到结果或是不聚焦</v>
      </c>
      <c r="M126" s="5" t="str">
        <v>开舞蹈店，手机维修店，代运营工作室</v>
      </c>
      <c r="N126" s="5" t="str">
        <v>朋友那里</v>
      </c>
      <c r="O126" s="5" t="str">
        <v>想学习人工智能</v>
      </c>
      <c r="P126" s="4"/>
      <c r="Q126" s="4"/>
      <c r="R126" s="4"/>
      <c r="S126" s="4"/>
      <c r="T126" s="4"/>
    </row>
    <row r="127">
      <c r="A127" s="5" t="str">
        <v>王新泉</v>
      </c>
      <c r="B127" s="5" t="str">
        <v>2D819CF39482D37C3E0E3F5067165A055194F219CF554649F1C4F9C615435A82</v>
      </c>
      <c r="C127" s="5" t="str">
        <v>是</v>
      </c>
      <c r="D127" s="5" t="str">
        <v>鱼丸115</v>
      </c>
      <c r="E127" s="5" t="str">
        <v>【问卷_已填】,【用户_增长期】</v>
      </c>
      <c r="F127" s="27">
        <v>46080.808842592596</v>
      </c>
      <c r="G127" s="5" t="str">
        <v>王新泉</v>
      </c>
      <c r="H127" s="5" t="str">
        <v>西安</v>
      </c>
      <c r="I127" s="5" t="str">
        <v>创业</v>
      </c>
      <c r="J127" s="5" t="str">
        <v>工作12年以上</v>
      </c>
      <c r="K127" s="5" t="str">
        <v>年收入20-50万</v>
      </c>
      <c r="L127" s="5" t="str">
        <v>已经在某个项目上深耕半年以上，拿到过结果，但还没有招人放大</v>
      </c>
      <c r="M127" s="5" t="str">
        <v>飞书生态项目定制</v>
      </c>
      <c r="N127" s="5" t="str">
        <v>公众号,视频号</v>
      </c>
      <c r="O127" s="5" t="str">
        <v>出海和AI</v>
      </c>
      <c r="P127" s="4"/>
      <c r="Q127" s="4"/>
      <c r="R127" s="4"/>
      <c r="S127" s="4"/>
      <c r="T127" s="4"/>
    </row>
    <row r="128">
      <c r="A128" s="5" t="str">
        <v>乐榮儿</v>
      </c>
      <c r="B128" s="5" t="str">
        <v>EA224E05FBF1867D76F7107FD97F0D105194F219CF554649F1C4F9C615435A82</v>
      </c>
      <c r="C128" s="5" t="str">
        <v>是</v>
      </c>
      <c r="D128" s="5" t="str">
        <v>鱼丸115</v>
      </c>
      <c r="E128" s="5" t="str">
        <v>【问卷_已填】,【用户_探索期】</v>
      </c>
      <c r="F128" s="27">
        <v>46080.75949074074</v>
      </c>
      <c r="G128" s="5" t="str">
        <v>乐榮儿</v>
      </c>
      <c r="H128" s="5" t="str">
        <v>贵港市</v>
      </c>
      <c r="I128" s="5" t="str">
        <v>自由</v>
      </c>
      <c r="J128" s="5" t="str">
        <v>工作4-8年</v>
      </c>
      <c r="K128" s="5" t="str">
        <v>年收入7万以内</v>
      </c>
      <c r="L128" s="5" t="str">
        <v>做过项目或正在做项目，但没有拿到结果或是不聚焦</v>
      </c>
      <c r="M128" s="5" t="str">
        <v>有</v>
      </c>
      <c r="N128" s="5" t="str">
        <v>公众号,知识星球,小红书,博客,朋友那里,视频号,抖音</v>
      </c>
      <c r="O128" s="5" t="str">
        <v>钱来</v>
      </c>
      <c r="P128" s="4"/>
      <c r="Q128" s="4"/>
      <c r="R128" s="4"/>
      <c r="S128" s="4"/>
      <c r="T128" s="4"/>
    </row>
    <row r="129">
      <c r="A129" s="5" t="str">
        <v>王小歪</v>
      </c>
      <c r="B129" s="5" t="str">
        <v>F6D045C1D0F78E63DC8564CFBEB320405194F219CF554649F1C4F9C615435A82</v>
      </c>
      <c r="C129" s="5" t="str">
        <v>是</v>
      </c>
      <c r="D129" s="5" t="str">
        <v>鱼丸115</v>
      </c>
      <c r="E129" s="5" t="str">
        <v>【问卷_已填】,【用户_新手期】</v>
      </c>
      <c r="F129" s="27">
        <v>46080.723645833335</v>
      </c>
      <c r="G129" s="5" t="str">
        <v>ladylilllly</v>
      </c>
      <c r="H129" s="5" t="str">
        <v>广州</v>
      </c>
      <c r="I129" s="5" t="str">
        <v>自由职业</v>
      </c>
      <c r="J129" s="5" t="str">
        <v>工作9-12年</v>
      </c>
      <c r="K129" s="5" t="str">
        <v>年收入7-12万</v>
      </c>
      <c r="L129" s="5" t="str">
        <v>从来没有做过项目也没在主业外赚到过钱</v>
      </c>
      <c r="M129" s="5" t="str">
        <v>无</v>
      </c>
      <c r="N129" s="5" t="str">
        <v>其他</v>
      </c>
      <c r="O129" s="5"/>
      <c r="P129" s="4"/>
      <c r="Q129" s="4"/>
      <c r="R129" s="4"/>
      <c r="S129" s="4"/>
      <c r="T129" s="4"/>
    </row>
    <row r="130">
      <c r="A130" s="5" t="str">
        <v>元宝食堂</v>
      </c>
      <c r="B130" s="5" t="str">
        <v>22221B5EC7F22B929474FC68DB5BDC6A5194F219CF554649F1C4F9C615435A82</v>
      </c>
      <c r="C130" s="5" t="str">
        <v>是</v>
      </c>
      <c r="D130" s="5" t="str">
        <v>鱼丸115</v>
      </c>
      <c r="E130" s="5" t="str">
        <v>【问卷_已填】,【用户_探索期】</v>
      </c>
      <c r="F130" s="27">
        <v>46080.70821759259</v>
      </c>
      <c r="G130" s="5" t="str">
        <v>元宝食堂</v>
      </c>
      <c r="H130" s="5" t="str">
        <v>成都</v>
      </c>
      <c r="I130" s="5" t="str">
        <v>财经</v>
      </c>
      <c r="J130" s="5" t="str">
        <v>工作12年以上</v>
      </c>
      <c r="K130" s="5" t="str">
        <v>年收入12-20万</v>
      </c>
      <c r="L130" s="5" t="str">
        <v>做过项目或正在做项目，但没有拿到结果或是不聚焦</v>
      </c>
      <c r="M130" s="5" t="str">
        <v>有，卖货(共域引流，私域卖货)，小红书知识付费</v>
      </c>
      <c r="N130" s="5" t="str">
        <v>知识星球,其他</v>
      </c>
      <c r="O130" s="5" t="str">
        <v>多了解到靠谱的、能够挣钱的副业项目，一个人可以简单操作，转化快的</v>
      </c>
      <c r="P130" s="4"/>
      <c r="Q130" s="4"/>
      <c r="R130" s="4"/>
      <c r="S130" s="4"/>
      <c r="T130" s="4"/>
    </row>
    <row r="131">
      <c r="A131" s="5" t="str">
        <v>罗丹</v>
      </c>
      <c r="B131" s="5" t="str">
        <v>1E9FE530CC54E76A8E784A6454BFED025194F219CF554649F1C4F9C615435A82</v>
      </c>
      <c r="C131" s="5" t="str">
        <v>是</v>
      </c>
      <c r="D131" s="5" t="str">
        <v>鱼丸115,鱼丸120</v>
      </c>
      <c r="E131" s="5" t="str">
        <v>【问卷_已填】,【用户_探索期】</v>
      </c>
      <c r="F131" s="27">
        <v>46080.69826388889</v>
      </c>
      <c r="G131" s="5" t="str">
        <v>罗丹</v>
      </c>
      <c r="H131" s="5" t="str">
        <v>重庆</v>
      </c>
      <c r="I131" s="5" t="str">
        <v>图书出版</v>
      </c>
      <c r="J131" s="5" t="str">
        <v>工作12年以上</v>
      </c>
      <c r="K131" s="5" t="str">
        <v>年收入50-100万</v>
      </c>
      <c r="L131" s="5" t="str">
        <v>做过项目或正在做项目，但没有拿到结果或是不聚焦</v>
      </c>
      <c r="M131" s="5" t="str">
        <v>我们一直在传统图书出版领域</v>
      </c>
      <c r="N131" s="5" t="str">
        <v>视频号</v>
      </c>
      <c r="O131" s="5" t="str">
        <v>公司需要转型，找适合团队的项目</v>
      </c>
      <c r="P131" s="4"/>
      <c r="Q131" s="4"/>
      <c r="R131" s="4"/>
      <c r="S131" s="4"/>
      <c r="T131" s="4"/>
    </row>
    <row r="132">
      <c r="A132" s="5" t="str">
        <v>芙蓉</v>
      </c>
      <c r="B132" s="5" t="str">
        <v>B91E1D2D0BA1B27C40C6491982882CA35194F219CF554649F1C4F9C615435A82</v>
      </c>
      <c r="C132" s="5" t="str">
        <v>是</v>
      </c>
      <c r="D132" s="5" t="str">
        <v>鱼丸115</v>
      </c>
      <c r="E132" s="5" t="str">
        <v>【问卷_已填】,【用户_新手期】</v>
      </c>
      <c r="F132" s="27">
        <v>46080.68607638889</v>
      </c>
      <c r="G132" s="5" t="str">
        <v>芙蓉</v>
      </c>
      <c r="H132" s="5" t="str">
        <v>成都</v>
      </c>
      <c r="I132" s="5" t="str">
        <v>销售</v>
      </c>
      <c r="J132" s="5" t="str">
        <v>工作12年以上</v>
      </c>
      <c r="K132" s="5" t="str">
        <v>年收入7-12万</v>
      </c>
      <c r="L132" s="5" t="str">
        <v>从来没有做过项目也没在主业外赚到过钱</v>
      </c>
      <c r="M132" s="5" t="str">
        <v>没</v>
      </c>
      <c r="N132" s="5" t="str">
        <v>公众号</v>
      </c>
      <c r="O132" s="5"/>
      <c r="P132" s="4"/>
      <c r="Q132" s="4"/>
      <c r="R132" s="4"/>
      <c r="S132" s="4"/>
      <c r="T132" s="4"/>
    </row>
    <row r="133">
      <c r="A133" s="5" t="str">
        <v>风灵无畏</v>
      </c>
      <c r="B133" s="5" t="str">
        <v>A86E27B8D395ABBDF968C3A2AE263B5D5194F219CF554649F1C4F9C615435A82</v>
      </c>
      <c r="C133" s="5" t="str">
        <v>是</v>
      </c>
      <c r="D133" s="5" t="str">
        <v>鱼丸115</v>
      </c>
      <c r="E133" s="5" t="str">
        <v>【问卷_已填】,【用户_新手期】</v>
      </c>
      <c r="F133" s="27">
        <v>46080.66929398148</v>
      </c>
      <c r="G133" s="5" t="str">
        <v>风灵无畏</v>
      </c>
      <c r="H133" s="5" t="str">
        <v>河北廊坊文安</v>
      </c>
      <c r="I133" s="5" t="str">
        <v>打工族</v>
      </c>
      <c r="J133" s="5" t="str">
        <v>工作12年以上</v>
      </c>
      <c r="K133" s="5" t="str">
        <v>年收入7万以内</v>
      </c>
      <c r="L133" s="5" t="str">
        <v>从来没有做过项目也没在主业外赚到过钱</v>
      </c>
      <c r="M133" s="5" t="str">
        <v>没有</v>
      </c>
      <c r="N133" s="5" t="str">
        <v>知识星球,公众号</v>
      </c>
      <c r="O133" s="5" t="str">
        <v>如何学习提高互联网思维</v>
      </c>
      <c r="P133" s="4"/>
      <c r="Q133" s="4"/>
      <c r="R133" s="4"/>
      <c r="S133" s="4"/>
      <c r="T133" s="4"/>
    </row>
    <row r="134">
      <c r="A134" s="5" t="str">
        <v>夜默</v>
      </c>
      <c r="B134" s="5" t="str">
        <v>91D367C0C42613D868232F70C2058DA45194F219CF554649F1C4F9C615435A82</v>
      </c>
      <c r="C134" s="5" t="str">
        <v>是</v>
      </c>
      <c r="D134" s="5" t="str">
        <v>鱼丸115</v>
      </c>
      <c r="E134" s="5" t="str">
        <v>【问卷_已填】,【用户_探索期】</v>
      </c>
      <c r="F134" s="27">
        <v>46080.65611111111</v>
      </c>
      <c r="G134" s="5" t="str">
        <v>夜默</v>
      </c>
      <c r="H134" s="5" t="str">
        <v>深圳</v>
      </c>
      <c r="I134" s="5" t="str">
        <v>培训行业</v>
      </c>
      <c r="J134" s="5" t="str">
        <v>工作9-12年</v>
      </c>
      <c r="K134" s="5" t="str">
        <v>年收入20-50万</v>
      </c>
      <c r="L134" s="5" t="str">
        <v>做过项目或正在做项目，但没有拿到结果或是不聚焦</v>
      </c>
      <c r="M134" s="5" t="str">
        <v>利用小鹅通做线上培训</v>
      </c>
      <c r="N134" s="5" t="str">
        <v>其他</v>
      </c>
      <c r="O134" s="5" t="str">
        <v>行业分析规划，信息获取；获取需求；商业模式，ai员工一人公司</v>
      </c>
      <c r="P134" s="4"/>
      <c r="Q134" s="4"/>
      <c r="R134" s="4"/>
      <c r="S134" s="4"/>
      <c r="T134" s="4"/>
    </row>
    <row r="135">
      <c r="A135" s="5" t="str">
        <v>机械师</v>
      </c>
      <c r="B135" s="5" t="str">
        <v>1A3A94B16C5580743BA39EA07FD0B5F85194F219CF554649F1C4F9C615435A82</v>
      </c>
      <c r="C135" s="5" t="str">
        <v>是</v>
      </c>
      <c r="D135" s="5" t="str">
        <v>鱼丸｜亦仁助理20,鱼丸115</v>
      </c>
      <c r="E135" s="5" t="str">
        <v>【问卷_已填】,【用户_新手期】</v>
      </c>
      <c r="F135" s="27">
        <v>46080.62872685185</v>
      </c>
      <c r="G135" s="5" t="str">
        <v>机械师</v>
      </c>
      <c r="H135" s="5" t="str">
        <v>广州</v>
      </c>
      <c r="I135" s="5" t="str">
        <v>电商</v>
      </c>
      <c r="J135" s="5" t="str">
        <v>工作4-8年</v>
      </c>
      <c r="K135" s="5" t="str">
        <v>年收入7-12万</v>
      </c>
      <c r="L135" s="5" t="str">
        <v>从来没有做过项目也没在主业外赚到过钱</v>
      </c>
      <c r="M135" s="5" t="str">
        <v>无</v>
      </c>
      <c r="N135" s="5" t="str">
        <v>公众号</v>
      </c>
      <c r="O135" s="5" t="str">
        <v>了解副业项目</v>
      </c>
      <c r="P135" s="4"/>
      <c r="Q135" s="4"/>
      <c r="R135" s="4"/>
      <c r="S135" s="4"/>
      <c r="T135" s="4"/>
    </row>
    <row r="136">
      <c r="A136" s="5" t="str">
        <v>舞月飞雪</v>
      </c>
      <c r="B136" s="5" t="str">
        <v>86BE3F404CFB8280E99151C5CA0EE4945194F219CF554649F1C4F9C615435A82</v>
      </c>
      <c r="C136" s="5" t="str">
        <v>是</v>
      </c>
      <c r="D136" s="5" t="str">
        <v>鱼丸115</v>
      </c>
      <c r="E136" s="5" t="str">
        <v>【问卷_已填】,【用户_探索期】</v>
      </c>
      <c r="F136" s="27">
        <v>46080.61630787037</v>
      </c>
      <c r="G136" s="5" t="str">
        <v>舞月飞雪</v>
      </c>
      <c r="H136" s="5" t="str">
        <v>北京</v>
      </c>
      <c r="I136" s="5" t="str">
        <v>自媒体，待业，理财</v>
      </c>
      <c r="J136" s="5" t="str">
        <v>工作9-12年</v>
      </c>
      <c r="K136" s="5" t="str">
        <v>没有收入</v>
      </c>
      <c r="L136" s="5" t="str">
        <v>做过项目或正在做项目，但没有拿到结果或是不聚焦</v>
      </c>
      <c r="M136" s="5" t="str">
        <v>自媒体专升本数学赛道，粉丝3000+，提供课程服务变现1w左右</v>
      </c>
      <c r="N136" s="5" t="str">
        <v>公众号,朋友那里</v>
      </c>
      <c r="O136" s="5" t="str">
        <v>自媒体个人ip</v>
      </c>
      <c r="P136" s="4"/>
      <c r="Q136" s="4"/>
      <c r="R136" s="4"/>
      <c r="S136" s="4"/>
      <c r="T136" s="4"/>
    </row>
    <row r="137">
      <c r="A137" s="5" t="str">
        <v>_passerby_ㅁ</v>
      </c>
      <c r="B137" s="5" t="str">
        <v>20F16E05593010711D86D0503432E3595194F219CF554649F1C4F9C615435A82</v>
      </c>
      <c r="C137" s="5" t="str">
        <v>是</v>
      </c>
      <c r="D137" s="5" t="str">
        <v>鱼丸115</v>
      </c>
      <c r="E137" s="5" t="str">
        <v>【问卷_已填】,【用户_新手期】</v>
      </c>
      <c r="F137" s="27">
        <v>46080.61319444444</v>
      </c>
      <c r="G137" s="5" t="str">
        <v>_passerby_ㅁ</v>
      </c>
      <c r="H137" s="5" t="str">
        <v>杭州</v>
      </c>
      <c r="I137" s="5" t="str">
        <v>通信行业资料员</v>
      </c>
      <c r="J137" s="5" t="str">
        <v>工作4-8年</v>
      </c>
      <c r="K137" s="5" t="str">
        <v>年收入7-12万</v>
      </c>
      <c r="L137" s="5" t="str">
        <v>从来没有做过项目也没在主业外赚到过钱</v>
      </c>
      <c r="M137" s="5" t="str">
        <v>无</v>
      </c>
      <c r="N137" s="5" t="str">
        <v>博客</v>
      </c>
      <c r="O137" s="5" t="str">
        <v>想知道学习ai要从哪边开始入手</v>
      </c>
      <c r="P137" s="4"/>
      <c r="Q137" s="4"/>
      <c r="R137" s="4"/>
      <c r="S137" s="4"/>
      <c r="T137" s="4"/>
    </row>
    <row r="138">
      <c r="A138" s="5" t="str">
        <v>相遇</v>
      </c>
      <c r="B138" s="5" t="str">
        <v>810906203D29B51F84DC76990C293EC35194F219CF554649F1C4F9C615435A82</v>
      </c>
      <c r="C138" s="5" t="str">
        <v>是</v>
      </c>
      <c r="D138" s="5" t="str">
        <v>鱼丸115</v>
      </c>
      <c r="E138" s="5" t="str">
        <v>【问卷_已填】,【用户_探索期】</v>
      </c>
      <c r="F138" s="27">
        <v>46080.61178240741</v>
      </c>
      <c r="G138" s="5" t="str">
        <v>相遇</v>
      </c>
      <c r="H138" s="5" t="str">
        <v>菏泽</v>
      </c>
      <c r="I138" s="5" t="str">
        <v>办公室</v>
      </c>
      <c r="J138" s="5" t="str">
        <v>工作4-8年</v>
      </c>
      <c r="K138" s="5" t="str">
        <v>年收入7万以内</v>
      </c>
      <c r="L138" s="5" t="str">
        <v>做过项目或正在做项目，但没有拿到结果或是不聚焦</v>
      </c>
      <c r="M138" s="5" t="str">
        <v>跨境</v>
      </c>
      <c r="N138" s="5" t="str">
        <v>公众号</v>
      </c>
      <c r="O138" s="5" t="str">
        <v>想找个可以做的副业，好做而且变现能力强的</v>
      </c>
      <c r="P138" s="4"/>
      <c r="Q138" s="4"/>
      <c r="R138" s="4"/>
      <c r="S138" s="4"/>
      <c r="T138" s="4"/>
    </row>
    <row r="139">
      <c r="A139" s="5" t="str">
        <v>RATEL</v>
      </c>
      <c r="B139" s="5" t="str">
        <v>AA6EB3CAE66536246760C58EBF1B8C425194F219CF554649F1C4F9C615435A82</v>
      </c>
      <c r="C139" s="5" t="str">
        <v>是</v>
      </c>
      <c r="D139" s="5" t="str">
        <v>鱼丸115</v>
      </c>
      <c r="E139" s="5" t="str">
        <v>【问卷_已填】,【用户_探索期】</v>
      </c>
      <c r="F139" s="27">
        <v>46080.60400462963</v>
      </c>
      <c r="G139" s="5" t="str">
        <v>RATEL</v>
      </c>
      <c r="H139" s="5" t="str">
        <v>广西南宁市</v>
      </c>
      <c r="I139" s="5" t="str">
        <v>全屋定制设计师</v>
      </c>
      <c r="J139" s="5" t="str">
        <v>工作4-8年</v>
      </c>
      <c r="K139" s="5" t="str">
        <v>年收入7-12万</v>
      </c>
      <c r="L139" s="5" t="str">
        <v>做过项目或正在做项目，但没有拿到结果或是不聚焦</v>
      </c>
      <c r="M139" s="5" t="str">
        <v>做过闲鱼无货源带货，做过一段时间没有能坚持下来。现在还有给别人帮运营两个微信公众号，现在流量差也停滞了</v>
      </c>
      <c r="N139" s="5" t="str">
        <v>公众号</v>
      </c>
      <c r="O139" s="5" t="str">
        <v>想了解目前比较适合普通人做的副业</v>
      </c>
      <c r="P139" s="4"/>
      <c r="Q139" s="4"/>
      <c r="R139" s="4"/>
      <c r="S139" s="4"/>
      <c r="T139" s="4"/>
    </row>
    <row r="140">
      <c r="A140" s="5" t="str">
        <v>Shirley</v>
      </c>
      <c r="B140" s="5" t="str">
        <v>7E489538E3EE2BC49747724E8A60CAED5194F219CF554649F1C4F9C615435A82</v>
      </c>
      <c r="C140" s="5" t="str">
        <v>是</v>
      </c>
      <c r="D140" s="5" t="str">
        <v>鱼丸115</v>
      </c>
      <c r="E140" s="5" t="str">
        <v>【问卷_已填】,【用户_新手期】</v>
      </c>
      <c r="F140" s="27">
        <v>46080.56930555555</v>
      </c>
      <c r="G140" s="5" t="str">
        <v>Shirley</v>
      </c>
      <c r="H140" s="5" t="str">
        <v>东阳</v>
      </c>
      <c r="I140" s="5" t="str">
        <v>短剧制片</v>
      </c>
      <c r="J140" s="5" t="str">
        <v>工作1-3年</v>
      </c>
      <c r="K140" s="5" t="str">
        <v>年收入12-20万</v>
      </c>
      <c r="L140" s="5" t="str">
        <v>从来没有做过项目也没在主业外赚到过钱</v>
      </c>
      <c r="M140" s="5" t="str">
        <v>没有</v>
      </c>
      <c r="N140" s="5" t="str">
        <v>朋友那里</v>
      </c>
      <c r="O140" s="5"/>
      <c r="P140" s="4"/>
      <c r="Q140" s="4"/>
      <c r="R140" s="4"/>
      <c r="S140" s="4"/>
      <c r="T140" s="4"/>
    </row>
    <row r="141">
      <c r="A141" s="5" t="str">
        <v>馨悦</v>
      </c>
      <c r="B141" s="5" t="str">
        <v>DF3E308F62EB068F9716A907D69EF5545194F219CF554649F1C4F9C615435A82</v>
      </c>
      <c r="C141" s="5" t="str">
        <v>是</v>
      </c>
      <c r="D141" s="5" t="str">
        <v>鱼丸115</v>
      </c>
      <c r="E141" s="5" t="str">
        <v>【问卷_已填】,【用户_探索期】</v>
      </c>
      <c r="F141" s="27">
        <v>46080.56917824074</v>
      </c>
      <c r="G141" s="5" t="str">
        <v>馨悦</v>
      </c>
      <c r="H141" s="5" t="str">
        <v>苏州</v>
      </c>
      <c r="I141" s="5" t="str">
        <v>创业</v>
      </c>
      <c r="J141" s="5" t="str">
        <v>工作9-12年</v>
      </c>
      <c r="K141" s="5" t="str">
        <v>年收入7-12万</v>
      </c>
      <c r="L141" s="5" t="str">
        <v>做过项目或正在做项目，但没有拿到结果或是不聚焦</v>
      </c>
      <c r="M141" s="5" t="str">
        <v>无</v>
      </c>
      <c r="N141" s="5" t="str">
        <v>公众号</v>
      </c>
      <c r="O141" s="5" t="str">
        <v>Ai</v>
      </c>
      <c r="P141" s="4"/>
      <c r="Q141" s="4"/>
      <c r="R141" s="4"/>
      <c r="S141" s="4"/>
      <c r="T141" s="4"/>
    </row>
    <row r="142">
      <c r="A142" s="5" t="str">
        <v>满天星-Gyp</v>
      </c>
      <c r="B142" s="5" t="str">
        <v>387E2EFDB503D52FC5455D7769F7B2E05194F219CF554649F1C4F9C615435A82</v>
      </c>
      <c r="C142" s="5" t="str">
        <v>是</v>
      </c>
      <c r="D142" s="5" t="str">
        <v>鱼丸115</v>
      </c>
      <c r="E142" s="5" t="str">
        <v>【问卷_已填】,【用户_增长期】</v>
      </c>
      <c r="F142" s="27">
        <v>46080.50162037037</v>
      </c>
      <c r="G142" s="5" t="str">
        <v>满天星-Gyp</v>
      </c>
      <c r="H142" s="5" t="str">
        <v>西安</v>
      </c>
      <c r="I142" s="5" t="str">
        <v>设计师</v>
      </c>
      <c r="J142" s="5" t="str">
        <v>工作4-8年</v>
      </c>
      <c r="K142" s="5" t="str">
        <v>年收入7-12万</v>
      </c>
      <c r="L142" s="5" t="str">
        <v>已经在某个项目上深耕半年以上，拿到过结果，但还没有招人放大</v>
      </c>
      <c r="M142" s="5" t="str">
        <v>主要是各种移动端、网页端的设计</v>
      </c>
      <c r="N142" s="5" t="str">
        <v>公众号</v>
      </c>
      <c r="O142" s="5" t="str">
        <v>想做ip不知道自己适合哪个赛道</v>
      </c>
      <c r="P142" s="4"/>
      <c r="Q142" s="4"/>
      <c r="R142" s="4"/>
      <c r="S142" s="4"/>
      <c r="T142" s="4"/>
    </row>
    <row r="143">
      <c r="A143" s="5" t="str">
        <v>陈亮 | 神老板®</v>
      </c>
      <c r="B143" s="5" t="str">
        <v>5B4D1530D8C1A1ED7FDC783B3A0975C25194F219CF554649F1C4F9C615435A82</v>
      </c>
      <c r="C143" s="5" t="str">
        <v>是</v>
      </c>
      <c r="D143" s="5" t="str">
        <v>鱼丸115</v>
      </c>
      <c r="E143" s="5" t="str">
        <v>【问卷_已填】,【用户_探索期】</v>
      </c>
      <c r="F143" s="27">
        <v>46080.50063657408</v>
      </c>
      <c r="G143" s="5" t="str">
        <v>陈亮</v>
      </c>
      <c r="H143" s="5" t="str">
        <v>嘉兴</v>
      </c>
      <c r="I143" s="5" t="str">
        <v>城市更新亲子家庭空间操盘</v>
      </c>
      <c r="J143" s="5" t="str">
        <v>工作12年以上</v>
      </c>
      <c r="K143" s="5" t="str">
        <v>年收入20-50万</v>
      </c>
      <c r="L143" s="5" t="str">
        <v>做过项目或正在做项目，但没有拿到结果或是不聚焦</v>
      </c>
      <c r="M143" s="5" t="str">
        <v>ToB企业互联网服务，传统电商，直播电商，品牌策划及产品开发，酒产品市场项目，农产品品牌项目</v>
      </c>
      <c r="N143" s="5" t="str">
        <v>公众号,其他,知识星球</v>
      </c>
      <c r="O143" s="5" t="str">
        <v>了解接触更多的信息，和更多优秀的人交流，寻找合作伙伴和优质资源，以及项目推进中可能遇到未知的更多可能</v>
      </c>
      <c r="P143" s="4"/>
      <c r="Q143" s="4"/>
      <c r="R143" s="4"/>
      <c r="S143" s="4"/>
      <c r="T143" s="4"/>
    </row>
    <row r="144">
      <c r="A144" s="5" t="str">
        <v>春阳</v>
      </c>
      <c r="B144" s="5" t="str">
        <v>406CAECB3D8DFC185B1AAC7D497805B15194F219CF554649F1C4F9C615435A82</v>
      </c>
      <c r="C144" s="5" t="str">
        <v>是</v>
      </c>
      <c r="D144" s="5" t="str">
        <v>鱼丸115</v>
      </c>
      <c r="E144" s="5" t="str">
        <v>【问卷_已填】,【用户_探索期】</v>
      </c>
      <c r="F144" s="27">
        <v>46080.489386574074</v>
      </c>
      <c r="G144" s="5" t="str">
        <v>春阳</v>
      </c>
      <c r="H144" s="5" t="str">
        <v>北京</v>
      </c>
      <c r="I144" s="5" t="str">
        <v>程序员</v>
      </c>
      <c r="J144" s="5" t="str">
        <v>工作9-12年</v>
      </c>
      <c r="K144" s="5" t="str">
        <v>没有收入</v>
      </c>
      <c r="L144" s="5" t="str">
        <v>做过项目或正在做项目，但没有拿到结果或是不聚焦</v>
      </c>
      <c r="M144" s="5" t="str">
        <v>公众号</v>
      </c>
      <c r="N144" s="5" t="str">
        <v>公众号,知识星球</v>
      </c>
      <c r="O144" s="5" t="str">
        <v>26年副业方向与实战经验</v>
      </c>
      <c r="P144" s="4"/>
      <c r="Q144" s="4"/>
      <c r="R144" s="4"/>
      <c r="S144" s="4"/>
      <c r="T144" s="4"/>
    </row>
    <row r="145">
      <c r="A145" s="5" t="str">
        <v>sc30</v>
      </c>
      <c r="B145" s="5" t="str">
        <v>D75178E81D3C5534206013718B999E505194F219CF554649F1C4F9C615435A82</v>
      </c>
      <c r="C145" s="5" t="str">
        <v>是</v>
      </c>
      <c r="D145" s="5" t="str">
        <v>鱼丸115</v>
      </c>
      <c r="E145" s="5" t="str">
        <v>【问卷_已填】,【用户_探索期】</v>
      </c>
      <c r="F145" s="27">
        <v>46080.477638888886</v>
      </c>
      <c r="G145" s="5">
        <v>1</v>
      </c>
      <c r="H145" s="5" t="str">
        <v>广东</v>
      </c>
      <c r="I145" s="5" t="str">
        <v>无业</v>
      </c>
      <c r="J145" s="5" t="str">
        <v>工作1-3年</v>
      </c>
      <c r="K145" s="5" t="str">
        <v>年收入20-50万</v>
      </c>
      <c r="L145" s="5" t="str">
        <v>做过项目或正在做项目，但没有拿到结果或是不聚焦</v>
      </c>
      <c r="M145" s="5">
        <v>1</v>
      </c>
      <c r="N145" s="5" t="str">
        <v>知识星球</v>
      </c>
      <c r="O145" s="5" t="str">
        <v>小红</v>
      </c>
      <c r="P145" s="4"/>
      <c r="Q145" s="4"/>
      <c r="R145" s="4"/>
      <c r="S145" s="4"/>
      <c r="T145" s="4"/>
    </row>
    <row r="146">
      <c r="A146" s="5" t="str">
        <v>治平</v>
      </c>
      <c r="B146" s="5" t="str">
        <v>7A8EE2C48453A38F598E862EB76A90525194F219CF554649F1C4F9C615435A82</v>
      </c>
      <c r="C146" s="5" t="str">
        <v>是</v>
      </c>
      <c r="D146" s="5" t="str">
        <v>鱼丸115</v>
      </c>
      <c r="E146" s="5" t="str">
        <v>【问卷_已填】,【用户_放大期】</v>
      </c>
      <c r="F146" s="27">
        <v>46080.470358796294</v>
      </c>
      <c r="G146" s="5" t="str">
        <v>治平</v>
      </c>
      <c r="H146" s="5" t="str">
        <v>辽宁盘锦</v>
      </c>
      <c r="I146" s="5" t="str">
        <v>创业者</v>
      </c>
      <c r="J146" s="5" t="str">
        <v>工作12年以上</v>
      </c>
      <c r="K146" s="5" t="str">
        <v>没有收入</v>
      </c>
      <c r="L146" s="5" t="str">
        <v>项目成熟，已经开始招聘兼职或全职员工复制扩大</v>
      </c>
      <c r="M146" s="5" t="str">
        <v>无线充电，秸秆制浆</v>
      </c>
      <c r="N146" s="5" t="str">
        <v>视频号</v>
      </c>
      <c r="O146" s="5" t="str">
        <v>找个可以一人用ai干的副业</v>
      </c>
      <c r="P146" s="4"/>
      <c r="Q146" s="4"/>
      <c r="R146" s="4"/>
      <c r="S146" s="4"/>
      <c r="T146" s="4"/>
    </row>
    <row r="147">
      <c r="A147" s="5" t="str">
        <v>wyyyyy</v>
      </c>
      <c r="B147" s="5" t="str">
        <v>0F72F3A27988B1C9BD6798FB6FB699F35194F219CF554649F1C4F9C615435A82</v>
      </c>
      <c r="C147" s="5" t="str">
        <v>是</v>
      </c>
      <c r="D147" s="5" t="str">
        <v>鱼丸115</v>
      </c>
      <c r="E147" s="5" t="str">
        <v>【问卷_已填】,【用户_新手期】</v>
      </c>
      <c r="F147" s="27">
        <v>46080.397256944445</v>
      </c>
      <c r="G147" s="5" t="str">
        <v>wyyyy</v>
      </c>
      <c r="H147" s="5" t="str">
        <v>深圳</v>
      </c>
      <c r="I147" s="5" t="str">
        <v>律师</v>
      </c>
      <c r="J147" s="5" t="str">
        <v>工作1-3年</v>
      </c>
      <c r="K147" s="5" t="str">
        <v>年收入12-20万</v>
      </c>
      <c r="L147" s="5" t="str">
        <v>从来没有做过项目也没在主业外赚到过钱</v>
      </c>
      <c r="M147" s="5" t="str">
        <v>无</v>
      </c>
      <c r="N147" s="5" t="str">
        <v>公众号</v>
      </c>
      <c r="O147" s="5"/>
      <c r="P147" s="4"/>
      <c r="Q147" s="4"/>
      <c r="R147" s="4"/>
      <c r="S147" s="4"/>
      <c r="T147" s="4"/>
    </row>
    <row r="148">
      <c r="A148" s="5" t="str">
        <v>袁媛 Yolanda</v>
      </c>
      <c r="B148" s="5" t="str">
        <v>0EBFB5E1CFE1631F8B0167CE0B82E4285194F219CF554649F1C4F9C615435A82</v>
      </c>
      <c r="C148" s="5" t="str">
        <v>是</v>
      </c>
      <c r="D148" s="5" t="str">
        <v>鱼丸115</v>
      </c>
      <c r="E148" s="5" t="str">
        <v>【问卷_已填】,【用户_探索期】</v>
      </c>
      <c r="F148" s="27">
        <v>46080.00733796296</v>
      </c>
      <c r="G148" s="5" t="str">
        <v>qimo1234</v>
      </c>
      <c r="H148" s="5" t="str">
        <v>广州</v>
      </c>
      <c r="I148" s="5" t="str">
        <v>创业</v>
      </c>
      <c r="J148" s="5" t="str">
        <v>工作9-12年</v>
      </c>
      <c r="K148" s="5" t="str">
        <v>年收入20-50万</v>
      </c>
      <c r="L148" s="5" t="str">
        <v>做过项目或正在做项目，但没有拿到结果或是不聚焦</v>
      </c>
      <c r="M148" s="5" t="str">
        <v>无</v>
      </c>
      <c r="N148" s="5" t="str">
        <v>视频号</v>
      </c>
      <c r="O148" s="5" t="str">
        <v>搭建社媒获客Ai 工作流路径</v>
      </c>
      <c r="P148" s="4"/>
      <c r="Q148" s="4"/>
      <c r="R148" s="4"/>
      <c r="S148" s="4"/>
      <c r="T148" s="4"/>
    </row>
    <row r="149">
      <c r="A149" s="5" t="str">
        <v>Becky</v>
      </c>
      <c r="B149" s="5" t="str">
        <v>D58BC73BAD07593ABDE2E31462D378B15194F219CF554649F1C4F9C615435A82</v>
      </c>
      <c r="C149" s="5" t="str">
        <v>是</v>
      </c>
      <c r="D149" s="5" t="str">
        <v>鱼丸｜亦仁助理44,鱼丸115</v>
      </c>
      <c r="E149" s="5" t="str">
        <v>【问卷_已填】,【用户_新手期】</v>
      </c>
      <c r="F149" s="27">
        <v>46079.96912037037</v>
      </c>
      <c r="G149" s="5" t="str">
        <v>Becky</v>
      </c>
      <c r="H149" s="5" t="str">
        <v>深圳</v>
      </c>
      <c r="I149" s="5" t="str">
        <v>总助</v>
      </c>
      <c r="J149" s="5" t="str">
        <v>工作4-8年</v>
      </c>
      <c r="K149" s="5" t="str">
        <v>年收入20-50万</v>
      </c>
      <c r="L149" s="5" t="str">
        <v>从来没有做过项目也没在主业外赚到过钱</v>
      </c>
      <c r="M149" s="5" t="str">
        <v>否</v>
      </c>
      <c r="N149" s="5" t="str">
        <v>朋友那里</v>
      </c>
      <c r="O149" s="5" t="str">
        <v>有赚钱欲望，但不知道做什么项目，只停留在空想阶段，比较迷茫</v>
      </c>
      <c r="P149" s="4"/>
      <c r="Q149" s="4"/>
      <c r="R149" s="4"/>
      <c r="S149" s="4"/>
      <c r="T149" s="4"/>
    </row>
    <row r="150">
      <c r="A150" s="5" t="str">
        <v>天初九</v>
      </c>
      <c r="B150" s="5" t="str">
        <v>79F6DBF92B93E92D27FAC8210BF8C92F5194F219CF554649F1C4F9C615435A82</v>
      </c>
      <c r="C150" s="5" t="str">
        <v>是</v>
      </c>
      <c r="D150" s="5" t="str">
        <v>鱼丸115</v>
      </c>
      <c r="E150" s="5" t="str">
        <v>【问卷_已填】,【用户_新手期】</v>
      </c>
      <c r="F150" s="27">
        <v>46079.96375</v>
      </c>
      <c r="G150" s="5" t="str">
        <v>天初九</v>
      </c>
      <c r="H150" s="5" t="str">
        <v>北京市</v>
      </c>
      <c r="I150" s="5" t="str">
        <v>公务员</v>
      </c>
      <c r="J150" s="5" t="str">
        <v>工作1-3年</v>
      </c>
      <c r="K150" s="5" t="str">
        <v>年收入7-12万</v>
      </c>
      <c r="L150" s="5" t="str">
        <v>从来没有做过项目也没在主业外赚到过钱</v>
      </c>
      <c r="M150" s="5" t="str">
        <v>无</v>
      </c>
      <c r="N150" s="5" t="str">
        <v>公众号,知识星球,小红书</v>
      </c>
      <c r="O150" s="5" t="str">
        <v>寻找公务员在业余时间可以从事的合法合规副业/兼职/赚钱渠道</v>
      </c>
      <c r="P150" s="4"/>
      <c r="Q150" s="4"/>
      <c r="R150" s="4"/>
      <c r="S150" s="4"/>
      <c r="T150" s="4"/>
    </row>
    <row r="151">
      <c r="A151" s="5" t="str">
        <v>Panic!at the disco</v>
      </c>
      <c r="B151" s="5" t="str">
        <v>7070D9AB71182859138F32033C3798D25194F219CF554649F1C4F9C615435A82</v>
      </c>
      <c r="C151" s="5" t="str">
        <v>是</v>
      </c>
      <c r="D151" s="5" t="str">
        <v>鱼丸115</v>
      </c>
      <c r="E151" s="5" t="str">
        <v>【问卷_已填】,【用户_放大期】</v>
      </c>
      <c r="F151" s="27">
        <v>46079.95547453704</v>
      </c>
      <c r="G151" s="5" t="str">
        <v>panic at the disco</v>
      </c>
      <c r="H151" s="5" t="str">
        <v>苏州</v>
      </c>
      <c r="I151" s="5" t="str">
        <v>自由职业</v>
      </c>
      <c r="J151" s="5" t="str">
        <v>工作1-3年</v>
      </c>
      <c r="K151" s="5" t="str">
        <v>年收入12-20万</v>
      </c>
      <c r="L151" s="5" t="str">
        <v>项目成熟，已经开始招聘兼职或全职员工复制扩大</v>
      </c>
      <c r="M151" s="5" t="str">
        <v>做过一些程序开发流程，数字人，小游戏等项目流程</v>
      </c>
      <c r="N151" s="5" t="str">
        <v>公众号</v>
      </c>
      <c r="O151" s="5" t="str">
        <v>如何拥有被动收入，如何低成本开始一个有现金流的副业</v>
      </c>
      <c r="P151" s="4"/>
      <c r="Q151" s="4"/>
      <c r="R151" s="4"/>
      <c r="S151" s="4"/>
      <c r="T151" s="4"/>
    </row>
    <row r="152">
      <c r="A152" s="5" t="str">
        <v>李发大财💰</v>
      </c>
      <c r="B152" s="5" t="str">
        <v>14B930B141141ACAF768EA9F7E5E7CA35194F219CF554649F1C4F9C615435A82</v>
      </c>
      <c r="C152" s="5" t="str">
        <v>是</v>
      </c>
      <c r="D152" s="5" t="str">
        <v>鱼丸115</v>
      </c>
      <c r="E152" s="5" t="str">
        <v>【问卷_已填】,【用户_新手期】</v>
      </c>
      <c r="F152" s="27">
        <v>46079.94464120371</v>
      </c>
      <c r="G152" s="5" t="str">
        <v>李发大财</v>
      </c>
      <c r="H152" s="5" t="str">
        <v>长沙</v>
      </c>
      <c r="I152" s="5" t="str">
        <v>前台</v>
      </c>
      <c r="J152" s="5" t="str">
        <v>工作4-8年</v>
      </c>
      <c r="K152" s="5" t="str">
        <v>年收入7万以内</v>
      </c>
      <c r="L152" s="5" t="str">
        <v>从来没有做过项目也没在主业外赚到过钱</v>
      </c>
      <c r="M152" s="5" t="str">
        <v>没有</v>
      </c>
      <c r="N152" s="5" t="str">
        <v>朋友那里</v>
      </c>
      <c r="O152" s="5" t="str">
        <v>新人转化做主播</v>
      </c>
      <c r="P152" s="4"/>
      <c r="Q152" s="4"/>
      <c r="R152" s="4"/>
      <c r="S152" s="4"/>
      <c r="T152" s="4"/>
    </row>
    <row r="153">
      <c r="A153" s="5" t="str">
        <v>爱吃鸡腿</v>
      </c>
      <c r="B153" s="5" t="str">
        <v>F54A72F4CB6BD0E2140E5E61E75E5A1F5194F219CF554649F1C4F9C615435A82</v>
      </c>
      <c r="C153" s="5" t="str">
        <v>是</v>
      </c>
      <c r="D153" s="5" t="str">
        <v>鱼丸110,鱼丸115,鱼丸112</v>
      </c>
      <c r="E153" s="5" t="str">
        <v>【问卷_已填】,【用户_新手期】</v>
      </c>
      <c r="F153" s="27">
        <v>46079.914085648146</v>
      </c>
      <c r="G153" s="5" t="str">
        <v>爱吃鸡腿</v>
      </c>
      <c r="H153" s="5" t="str">
        <v>长沙</v>
      </c>
      <c r="I153" s="5" t="str">
        <v>读研</v>
      </c>
      <c r="J153" s="5" t="str">
        <v>尚未毕业</v>
      </c>
      <c r="K153" s="5" t="str">
        <v>没有收入</v>
      </c>
      <c r="L153" s="5" t="str">
        <v>从来没有做过项目也没在主业外赚到过钱</v>
      </c>
      <c r="M153" s="5" t="str">
        <v>无</v>
      </c>
      <c r="N153" s="5" t="str">
        <v>公众号</v>
      </c>
      <c r="O153" s="5" t="str">
        <v>开拓眼界</v>
      </c>
      <c r="P153" s="4"/>
      <c r="Q153" s="4"/>
      <c r="R153" s="4"/>
      <c r="S153" s="4"/>
      <c r="T153" s="4"/>
    </row>
    <row r="154">
      <c r="A154" s="5" t="str">
        <v>陈瑜Lona</v>
      </c>
      <c r="B154" s="5" t="str">
        <v>D970677B861FECB74F07DEF58E8BB1815194F219CF554649F1C4F9C615435A82</v>
      </c>
      <c r="C154" s="5" t="str">
        <v>是</v>
      </c>
      <c r="D154" s="5" t="str">
        <v>鱼丸115</v>
      </c>
      <c r="E154" s="5" t="str">
        <v>【问卷_已填】,【用户_探索期】</v>
      </c>
      <c r="F154" s="27">
        <v>46079.884571759256</v>
      </c>
      <c r="G154" s="5" t="str">
        <v>Hellolona</v>
      </c>
      <c r="H154" s="5" t="str">
        <v>北京</v>
      </c>
      <c r="I154" s="5" t="str">
        <v>音乐人</v>
      </c>
      <c r="J154" s="5" t="str">
        <v>工作4-8年</v>
      </c>
      <c r="K154" s="5" t="str">
        <v>年收入50-100万</v>
      </c>
      <c r="L154" s="5" t="str">
        <v>做过项目或正在做项目，但没有拿到结果或是不聚焦</v>
      </c>
      <c r="M154" s="5" t="str">
        <v>音乐制作，AI音乐</v>
      </c>
      <c r="N154" s="5" t="str">
        <v>视频号</v>
      </c>
      <c r="O154" s="5" t="str">
        <v>学习新的思维结合本人的行业</v>
      </c>
      <c r="P154" s="4"/>
      <c r="Q154" s="4"/>
      <c r="R154" s="4"/>
      <c r="S154" s="4"/>
      <c r="T154" s="4"/>
    </row>
    <row r="155">
      <c r="A155" s="5" t="str">
        <v>有晴💦</v>
      </c>
      <c r="B155" s="5" t="str">
        <v>C235D087C78C1548F4701328C02817885194F219CF554649F1C4F9C615435A82</v>
      </c>
      <c r="C155" s="5" t="str">
        <v>是</v>
      </c>
      <c r="D155" s="5" t="str">
        <v>鱼丸115</v>
      </c>
      <c r="E155" s="5" t="str">
        <v>【问卷_已填】,【用户_探索期】</v>
      </c>
      <c r="F155" s="27">
        <v>46079.880219907405</v>
      </c>
      <c r="G155" s="5" t="str">
        <v>有晴</v>
      </c>
      <c r="H155" s="5" t="str">
        <v>山东</v>
      </c>
      <c r="I155" s="5" t="str">
        <v>客服</v>
      </c>
      <c r="J155" s="5" t="str">
        <v>工作1-3年</v>
      </c>
      <c r="K155" s="5" t="str">
        <v>年收入7-12万</v>
      </c>
      <c r="L155" s="5" t="str">
        <v>做过项目或正在做项目，但没有拿到结果或是不聚焦</v>
      </c>
      <c r="M155" s="5" t="str">
        <v>没</v>
      </c>
      <c r="N155" s="5" t="str">
        <v>公众号</v>
      </c>
      <c r="O155" s="5"/>
      <c r="P155" s="4"/>
      <c r="Q155" s="4"/>
      <c r="R155" s="4"/>
      <c r="S155" s="4"/>
      <c r="T155" s="4"/>
    </row>
    <row r="156">
      <c r="A156" s="5" t="str">
        <v>愿</v>
      </c>
      <c r="B156" s="5" t="str">
        <v>8EC465301272DA929B30D09F4B3447F95194F219CF554649F1C4F9C615435A82</v>
      </c>
      <c r="C156" s="5" t="str">
        <v>是</v>
      </c>
      <c r="D156" s="5" t="str">
        <v>鱼丸115</v>
      </c>
      <c r="E156" s="5" t="str">
        <v>【问卷_已填】,【用户_新手期】</v>
      </c>
      <c r="F156" s="27">
        <v>46079.857407407406</v>
      </c>
      <c r="G156" s="5" t="str">
        <v>愿</v>
      </c>
      <c r="H156" s="5" t="str">
        <v>成都</v>
      </c>
      <c r="I156" s="5" t="str">
        <v>计算机</v>
      </c>
      <c r="J156" s="5" t="str">
        <v>工作4-8年</v>
      </c>
      <c r="K156" s="5" t="str">
        <v>年收入7-12万</v>
      </c>
      <c r="L156" s="5" t="str">
        <v>从来没有做过项目也没在主业外赚到过钱</v>
      </c>
      <c r="M156" s="5" t="str">
        <v>暂无</v>
      </c>
      <c r="N156" s="5" t="str">
        <v>知识星球</v>
      </c>
      <c r="O156" s="5" t="str">
        <v>寻找副业渠道</v>
      </c>
      <c r="P156" s="4"/>
      <c r="Q156" s="4"/>
      <c r="R156" s="4"/>
      <c r="S156" s="4"/>
      <c r="T156" s="4"/>
    </row>
    <row r="157">
      <c r="A157" s="5" t="str">
        <v>大魔王城</v>
      </c>
      <c r="B157" s="5" t="str">
        <v>B34CA71D83D10DDB18057212706827E95194F219CF554649F1C4F9C615435A82</v>
      </c>
      <c r="C157" s="5" t="str">
        <v>是</v>
      </c>
      <c r="D157" s="5" t="str">
        <v>鱼丸115</v>
      </c>
      <c r="E157" s="5" t="str">
        <v>【问卷_已填】,【用户_新手期】</v>
      </c>
      <c r="F157" s="27">
        <v>46079.84454861111</v>
      </c>
      <c r="G157" s="5" t="str">
        <v>大魔王</v>
      </c>
      <c r="H157" s="5" t="str">
        <v>广州</v>
      </c>
      <c r="I157" s="5" t="str">
        <v>打零工</v>
      </c>
      <c r="J157" s="5" t="str">
        <v>工作1-3年</v>
      </c>
      <c r="K157" s="5" t="str">
        <v>年收入7万以内</v>
      </c>
      <c r="L157" s="5" t="str">
        <v>从来没有做过项目也没在主业外赚到过钱</v>
      </c>
      <c r="M157" s="5" t="str">
        <v>无</v>
      </c>
      <c r="N157" s="5" t="str">
        <v>公众号</v>
      </c>
      <c r="O157" s="5" t="str">
        <v>如何做小红书</v>
      </c>
      <c r="P157" s="4"/>
      <c r="Q157" s="4"/>
      <c r="R157" s="4"/>
      <c r="S157" s="4"/>
      <c r="T157" s="4"/>
    </row>
    <row r="158">
      <c r="A158" s="5" t="str">
        <v>bayern39</v>
      </c>
      <c r="B158" s="5" t="str">
        <v>48294A0EE2423FF7471392B95B9D7D065194F219CF554649F1C4F9C615435A82</v>
      </c>
      <c r="C158" s="5" t="str">
        <v>是</v>
      </c>
      <c r="D158" s="5" t="str">
        <v>鱼丸84,鱼丸103,鱼丸115</v>
      </c>
      <c r="E158" s="5" t="str">
        <v>【问卷_已填】,【用户_探索期】</v>
      </c>
      <c r="F158" s="27">
        <v>46079.841527777775</v>
      </c>
      <c r="G158" s="5" t="str">
        <v>Bayern39</v>
      </c>
      <c r="H158" s="5" t="str">
        <v>长沙</v>
      </c>
      <c r="I158" s="5" t="str">
        <v>程序员</v>
      </c>
      <c r="J158" s="5" t="str">
        <v>工作9-12年</v>
      </c>
      <c r="K158" s="5" t="str">
        <v>年收入7-12万</v>
      </c>
      <c r="L158" s="5" t="str">
        <v>做过项目或正在做项目，但没有拿到结果或是不聚焦</v>
      </c>
      <c r="M158" s="5" t="str">
        <v>没有</v>
      </c>
      <c r="N158" s="5" t="str">
        <v>公众号,小红书</v>
      </c>
      <c r="O158" s="5" t="str">
        <v>使用ai赚钱</v>
      </c>
      <c r="P158" s="4"/>
      <c r="Q158" s="4"/>
      <c r="R158" s="4"/>
      <c r="S158" s="4"/>
      <c r="T158" s="4"/>
    </row>
    <row r="159">
      <c r="A159" s="5" t="str">
        <v>Simon</v>
      </c>
      <c r="B159" s="5" t="str">
        <v>E947C6F476260CBA9DB62F2A5FBDDB135194F219CF554649F1C4F9C615435A82</v>
      </c>
      <c r="C159" s="5" t="str">
        <v>是</v>
      </c>
      <c r="D159" s="5" t="str">
        <v>鱼丸83,鱼丸115</v>
      </c>
      <c r="E159" s="5" t="str">
        <v>【问卷_已填】,【用户_新手期】</v>
      </c>
      <c r="F159" s="27">
        <v>46079.8371412037</v>
      </c>
      <c r="G159" s="5" t="str">
        <v>Simon</v>
      </c>
      <c r="H159" s="5" t="str">
        <v>上海</v>
      </c>
      <c r="I159" s="5" t="str">
        <v>销售</v>
      </c>
      <c r="J159" s="5" t="str">
        <v>工作12年以上</v>
      </c>
      <c r="K159" s="5" t="str">
        <v>年收入7-12万</v>
      </c>
      <c r="L159" s="5" t="str">
        <v>从来没有做过项目也没在主业外赚到过钱</v>
      </c>
      <c r="M159" s="5" t="str">
        <v>无</v>
      </c>
      <c r="N159" s="5" t="str">
        <v>其他</v>
      </c>
      <c r="O159" s="5" t="str">
        <v>赚钱模式</v>
      </c>
      <c r="P159" s="4"/>
      <c r="Q159" s="4"/>
      <c r="R159" s="4"/>
      <c r="S159" s="4"/>
      <c r="T159" s="4"/>
    </row>
    <row r="160">
      <c r="A160" s="5" t="str">
        <v>羡羡</v>
      </c>
      <c r="B160" s="5" t="str">
        <v>9C9FD70AFE9A010704919F17B08C303D5194F219CF554649F1C4F9C615435A82</v>
      </c>
      <c r="C160" s="5" t="str">
        <v>是</v>
      </c>
      <c r="D160" s="5" t="str">
        <v>鱼丸115</v>
      </c>
      <c r="E160" s="5" t="str">
        <v>【问卷_已填】,【用户_探索期】</v>
      </c>
      <c r="F160" s="27">
        <v>46079.82099537037</v>
      </c>
      <c r="G160" s="5" t="str">
        <v>羡羡</v>
      </c>
      <c r="H160" s="5" t="str">
        <v>广东</v>
      </c>
      <c r="I160" s="5" t="str">
        <v>进厂</v>
      </c>
      <c r="J160" s="5" t="str">
        <v>工作1-3年</v>
      </c>
      <c r="K160" s="5" t="str">
        <v>年收入7万以内</v>
      </c>
      <c r="L160" s="5" t="str">
        <v>做过项目或正在做项目，但没有拿到结果或是不聚焦</v>
      </c>
      <c r="M160" s="5" t="str">
        <v>做过今日头条、公众号</v>
      </c>
      <c r="N160" s="5" t="str">
        <v>公众号</v>
      </c>
      <c r="O160" s="5"/>
      <c r="P160" s="4"/>
      <c r="Q160" s="4"/>
      <c r="R160" s="4"/>
      <c r="S160" s="4"/>
      <c r="T160" s="4"/>
    </row>
    <row r="161">
      <c r="A161" s="5" t="str">
        <v>日拱一卒</v>
      </c>
      <c r="B161" s="5" t="str">
        <v>69FD2468488DBBBCB3EA3DF02FDBAB2F5194F219CF554649F1C4F9C615435A82</v>
      </c>
      <c r="C161" s="5" t="str">
        <v>是</v>
      </c>
      <c r="D161" s="5" t="str">
        <v>鱼丸115</v>
      </c>
      <c r="E161" s="5" t="str">
        <v>【问卷_已填】,【用户_探索期】</v>
      </c>
      <c r="F161" s="27">
        <v>46079.8059375</v>
      </c>
      <c r="G161" s="5" t="str">
        <v>日拱一卒</v>
      </c>
      <c r="H161" s="5" t="str">
        <v>佛山</v>
      </c>
      <c r="I161" s="5" t="str">
        <v>保险</v>
      </c>
      <c r="J161" s="5" t="str">
        <v>工作9-12年</v>
      </c>
      <c r="K161" s="5" t="str">
        <v>年收入7万以内</v>
      </c>
      <c r="L161" s="5" t="str">
        <v>做过项目或正在做项目，但没有拿到结果或是不聚焦</v>
      </c>
      <c r="M161" s="5" t="str">
        <v>有</v>
      </c>
      <c r="N161" s="5" t="str">
        <v>朋友那里</v>
      </c>
      <c r="O161" s="5"/>
      <c r="P161" s="4"/>
      <c r="Q161" s="4"/>
      <c r="R161" s="4"/>
      <c r="S161" s="4"/>
      <c r="T161" s="4"/>
    </row>
    <row r="162">
      <c r="A162" s="5" t="str">
        <v>尔康是朵朵朵花</v>
      </c>
      <c r="B162" s="5" t="str">
        <v>8BEA9B88C395A1C251A93F7990E4E7105194F219CF554649F1C4F9C615435A82</v>
      </c>
      <c r="C162" s="5" t="str">
        <v>是</v>
      </c>
      <c r="D162" s="5" t="str">
        <v>鱼丸115</v>
      </c>
      <c r="E162" s="5" t="str">
        <v>【问卷_已填】,【用户_新手期】</v>
      </c>
      <c r="F162" s="27">
        <v>46079.80478009259</v>
      </c>
      <c r="G162" s="5" t="str">
        <v>尔康是朵朵朵花</v>
      </c>
      <c r="H162" s="5" t="str">
        <v>洛阳</v>
      </c>
      <c r="I162" s="5" t="str">
        <v>生产线职员</v>
      </c>
      <c r="J162" s="5" t="str">
        <v>工作4-8年</v>
      </c>
      <c r="K162" s="5" t="str">
        <v>年收入7-12万</v>
      </c>
      <c r="L162" s="5" t="str">
        <v>从来没有做过项目也没在主业外赚到过钱</v>
      </c>
      <c r="M162" s="5" t="str">
        <v>无</v>
      </c>
      <c r="N162" s="5" t="str">
        <v>公众号,小红书,视频号</v>
      </c>
      <c r="O162" s="5" t="str">
        <v>2026年稳定 新颖 半年内能快速表现的</v>
      </c>
      <c r="P162" s="4"/>
      <c r="Q162" s="4"/>
      <c r="R162" s="4"/>
      <c r="S162" s="4"/>
      <c r="T162" s="4"/>
    </row>
    <row r="163">
      <c r="A163" s="5" t="str">
        <v>轻宿民宿</v>
      </c>
      <c r="B163" s="5" t="str">
        <v>4F3CF4A18983A1D5602B56E0077FBF045194F219CF554649F1C4F9C615435A82</v>
      </c>
      <c r="C163" s="5" t="str">
        <v>是</v>
      </c>
      <c r="D163" s="5" t="str">
        <v>鱼丸115</v>
      </c>
      <c r="E163" s="5" t="str">
        <v>【问卷_已填】,【用户_探索期】</v>
      </c>
      <c r="F163" s="27">
        <v>46079.795648148145</v>
      </c>
      <c r="G163" s="5" t="str">
        <v>轻宿</v>
      </c>
      <c r="H163" s="5" t="str">
        <v>郑州</v>
      </c>
      <c r="I163" s="5" t="str">
        <v>民宿</v>
      </c>
      <c r="J163" s="5" t="str">
        <v>工作9-12年</v>
      </c>
      <c r="K163" s="5" t="str">
        <v>年收入20-50万</v>
      </c>
      <c r="L163" s="5" t="str">
        <v>做过项目或正在做项目，但没有拿到结果或是不聚焦</v>
      </c>
      <c r="M163" s="5" t="str">
        <v>没有</v>
      </c>
      <c r="N163" s="5" t="str">
        <v>朋友那里</v>
      </c>
      <c r="O163" s="5"/>
      <c r="P163" s="4"/>
      <c r="Q163" s="4"/>
      <c r="R163" s="4"/>
      <c r="S163" s="4"/>
      <c r="T163" s="4"/>
    </row>
    <row r="164">
      <c r="A164" s="5" t="str">
        <v>鱼块.\</v>
      </c>
      <c r="B164" s="5" t="str">
        <v>498F7C475A8D8D26793C1FD5D64F23DD5194F219CF554649F1C4F9C615435A82</v>
      </c>
      <c r="C164" s="5" t="str">
        <v>是</v>
      </c>
      <c r="D164" s="5" t="str">
        <v>鱼丸115</v>
      </c>
      <c r="E164" s="5" t="str">
        <v>【问卷_已填】,【用户_新手期】</v>
      </c>
      <c r="F164" s="27">
        <v>46079.781805555554</v>
      </c>
      <c r="G164" s="5" t="str">
        <v>鱼块</v>
      </c>
      <c r="H164" s="5" t="str">
        <v>合肥</v>
      </c>
      <c r="I164" s="5" t="str">
        <v>上学</v>
      </c>
      <c r="J164" s="5" t="str">
        <v>尚未毕业</v>
      </c>
      <c r="K164" s="5" t="str">
        <v>没有收入</v>
      </c>
      <c r="L164" s="5" t="str">
        <v>从来没有做过项目也没在主业外赚到过钱</v>
      </c>
      <c r="M164" s="5">
        <v>1</v>
      </c>
      <c r="N164" s="5" t="str">
        <v>公众号</v>
      </c>
      <c r="O164" s="5"/>
      <c r="P164" s="4"/>
      <c r="Q164" s="4"/>
      <c r="R164" s="4"/>
      <c r="S164" s="4"/>
      <c r="T164" s="4"/>
    </row>
    <row r="165">
      <c r="A165" s="5" t="str">
        <v>不忘初心</v>
      </c>
      <c r="B165" s="5" t="str">
        <v>8D5B166864F25EB07204BE3CDB4F75335194F219CF554649F1C4F9C615435A82</v>
      </c>
      <c r="C165" s="5" t="str">
        <v>是</v>
      </c>
      <c r="D165" s="5" t="str">
        <v>鱼丸115</v>
      </c>
      <c r="E165" s="5" t="str">
        <v>【问卷_已填】,【用户_新手期】</v>
      </c>
      <c r="F165" s="27">
        <v>46079.75127314815</v>
      </c>
      <c r="G165" s="5" t="str">
        <v>不忘初心</v>
      </c>
      <c r="H165" s="5" t="str">
        <v>赣州</v>
      </c>
      <c r="I165" s="5" t="str">
        <v>程序员</v>
      </c>
      <c r="J165" s="5" t="str">
        <v>工作12年以上</v>
      </c>
      <c r="K165" s="5" t="str">
        <v>年收入12-20万</v>
      </c>
      <c r="L165" s="5" t="str">
        <v>从来没有做过项目也没在主业外赚到过钱</v>
      </c>
      <c r="M165" s="5" t="str">
        <v>无</v>
      </c>
      <c r="N165" s="5" t="str">
        <v>朋友那里</v>
      </c>
      <c r="O165" s="5" t="str">
        <v>已逃离深圳，回老家发展，希望了解AI相关的赚钱思路</v>
      </c>
      <c r="P165" s="4"/>
      <c r="Q165" s="4"/>
      <c r="R165" s="4"/>
      <c r="S165" s="4"/>
      <c r="T165" s="4"/>
    </row>
    <row r="166">
      <c r="A166" s="5" t="str">
        <v>TIM</v>
      </c>
      <c r="B166" s="5" t="str">
        <v>EE84F6976B8437A5144C2648D04C04995194F219CF554649F1C4F9C615435A82</v>
      </c>
      <c r="C166" s="5" t="str">
        <v>是</v>
      </c>
      <c r="D166" s="5" t="str">
        <v>鱼丸115</v>
      </c>
      <c r="E166" s="5" t="str">
        <v>【问卷_已填】,【用户_探索期】</v>
      </c>
      <c r="F166" s="27">
        <v>46079.699953703705</v>
      </c>
      <c r="G166" s="5" t="str">
        <v>TIM</v>
      </c>
      <c r="H166" s="5" t="str">
        <v>东莞</v>
      </c>
      <c r="I166" s="5" t="str">
        <v>互联网运营</v>
      </c>
      <c r="J166" s="5" t="str">
        <v>工作4-8年</v>
      </c>
      <c r="K166" s="5" t="str">
        <v>年收入20-50万</v>
      </c>
      <c r="L166" s="5" t="str">
        <v>做过项目或正在做项目，但没有拿到结果或是不聚焦</v>
      </c>
      <c r="M166" s="5" t="str">
        <v>没有</v>
      </c>
      <c r="N166" s="5" t="str">
        <v>公众号</v>
      </c>
      <c r="O166" s="5" t="str">
        <v>现在没有</v>
      </c>
      <c r="P166" s="4"/>
      <c r="Q166" s="4"/>
      <c r="R166" s="4"/>
      <c r="S166" s="4"/>
      <c r="T166" s="4"/>
    </row>
    <row r="167">
      <c r="A167" s="28" t="str">
        <v>折角线</v>
      </c>
      <c r="B167" s="5" t="str">
        <v>AF790D7A1C3A19E3E8E33030C147500F5194F219CF554649F1C4F9C615435A82</v>
      </c>
      <c r="C167" s="5" t="str">
        <v>是</v>
      </c>
      <c r="D167" s="5" t="str">
        <v>鱼丸115</v>
      </c>
      <c r="E167" s="5" t="str">
        <v>【问卷_已填】,【用户_新手期】</v>
      </c>
      <c r="F167" s="27">
        <v>46079.69173611111</v>
      </c>
      <c r="G167" s="28" t="str">
        <v>折角线</v>
      </c>
      <c r="H167" s="5" t="str">
        <v>广州</v>
      </c>
      <c r="I167" s="5" t="str">
        <v>程序员</v>
      </c>
      <c r="J167" s="5" t="str">
        <v>工作1-3年</v>
      </c>
      <c r="K167" s="5" t="str">
        <v>年收入7-12万</v>
      </c>
      <c r="L167" s="5" t="str">
        <v>从来没有做过项目也没在主业外赚到过钱</v>
      </c>
      <c r="M167" s="5" t="str">
        <v>没有</v>
      </c>
      <c r="N167" s="5" t="str">
        <v>公众号,知识星球,抖音,小红书</v>
      </c>
      <c r="O167" s="5" t="str">
        <v>我想做一个副业，不知道有什么渠道可以做，有什么可以做。</v>
      </c>
      <c r="P167" s="4"/>
      <c r="Q167" s="4"/>
      <c r="R167" s="4"/>
      <c r="S167" s="4"/>
      <c r="T167" s="4"/>
    </row>
    <row r="168">
      <c r="A168" s="5" t="str">
        <v>A金洁兰纯鹊医护服药店服工厂批发</v>
      </c>
      <c r="B168" s="5" t="str">
        <v>E5268593598F64E83175F4F5F85B70DC5194F219CF554649F1C4F9C615435A82</v>
      </c>
      <c r="C168" s="5" t="str">
        <v>是</v>
      </c>
      <c r="D168" s="5" t="str">
        <v>鱼丸115</v>
      </c>
      <c r="E168" s="5" t="str">
        <v>【问卷_已填】,【用户_探索期】</v>
      </c>
      <c r="F168" s="27">
        <v>46079.68405092593</v>
      </c>
      <c r="G168" s="5" t="str">
        <v>金洁兰</v>
      </c>
      <c r="H168" s="5" t="str">
        <v>河南省项城市</v>
      </c>
      <c r="I168" s="5" t="str">
        <v>辞职无业</v>
      </c>
      <c r="J168" s="5" t="str">
        <v>工作9-12年</v>
      </c>
      <c r="K168" s="5" t="str">
        <v>年收入7-12万</v>
      </c>
      <c r="L168" s="5" t="str">
        <v>做过项目或正在做项目，但没有拿到结果或是不聚焦</v>
      </c>
      <c r="M168" s="5" t="str">
        <v>曾跟人合伙开抖店直播卖过小家电</v>
      </c>
      <c r="N168" s="5" t="str">
        <v>抖音</v>
      </c>
      <c r="O168" s="5" t="str">
        <v>了解最新的，能跑通落地的，真实的，能够一人开始的项目。年前从服装厂天猫运营辞职，理科生有电商从业经验，现在想自己创业，网上各种项目繁花乱眼，不想自己独自摸索。</v>
      </c>
      <c r="P168" s="4"/>
      <c r="Q168" s="4"/>
      <c r="R168" s="4"/>
      <c r="S168" s="4"/>
      <c r="T168" s="4"/>
    </row>
    <row r="169">
      <c r="A169" s="5" t="str">
        <v>银丰家私 18171971819</v>
      </c>
      <c r="B169" s="5" t="str">
        <v>BCB08F7572138AF533227386985FBC155194F219CF554649F1C4F9C615435A82</v>
      </c>
      <c r="C169" s="5" t="str">
        <v>是</v>
      </c>
      <c r="D169" s="5" t="str">
        <v>鱼丸115</v>
      </c>
      <c r="E169" s="5" t="str">
        <v>【问卷_已填】,【用户_新手期】</v>
      </c>
      <c r="F169" s="27">
        <v>46079.662881944445</v>
      </c>
      <c r="G169" s="5" t="str">
        <v>银丰家私</v>
      </c>
      <c r="H169" s="5" t="str">
        <v>荆州</v>
      </c>
      <c r="I169" s="5" t="str">
        <v>家居行业</v>
      </c>
      <c r="J169" s="5" t="str">
        <v>工作12年以上</v>
      </c>
      <c r="K169" s="5" t="str">
        <v>年收入7-12万</v>
      </c>
      <c r="L169" s="5" t="str">
        <v>从来没有做过项目也没在主业外赚到过钱</v>
      </c>
      <c r="M169" s="5" t="str">
        <v>没有</v>
      </c>
      <c r="N169" s="5" t="str">
        <v>其他</v>
      </c>
      <c r="O169" s="5"/>
      <c r="P169" s="4"/>
      <c r="Q169" s="4"/>
      <c r="R169" s="4"/>
      <c r="S169" s="4"/>
      <c r="T169" s="4"/>
    </row>
    <row r="170">
      <c r="A170" s="5" t="str">
        <v>道法🙏自然</v>
      </c>
      <c r="B170" s="5" t="str">
        <v>D369D109118CB8339529A006846FF1CB5194F219CF554649F1C4F9C615435A82</v>
      </c>
      <c r="C170" s="5" t="str">
        <v>是</v>
      </c>
      <c r="D170" s="5" t="str">
        <v>鱼丸115</v>
      </c>
      <c r="E170" s="5" t="str">
        <v>【问卷_已填】,【用户_新手期】</v>
      </c>
      <c r="F170" s="27">
        <v>46079.65283564815</v>
      </c>
      <c r="G170" s="5" t="str">
        <v>道法自然</v>
      </c>
      <c r="H170" s="5" t="str">
        <v>洛阳</v>
      </c>
      <c r="I170" s="5" t="str">
        <v>货拉拉司机</v>
      </c>
      <c r="J170" s="5" t="str">
        <v>工作12年以上</v>
      </c>
      <c r="K170" s="5" t="str">
        <v>年收入7-12万</v>
      </c>
      <c r="L170" s="5" t="str">
        <v>从来没有做过项目也没在主业外赚到过钱</v>
      </c>
      <c r="M170" s="5" t="str">
        <v>没有</v>
      </c>
      <c r="N170" s="5" t="str">
        <v>公众号</v>
      </c>
      <c r="O170" s="5"/>
      <c r="P170" s="4"/>
      <c r="Q170" s="4"/>
      <c r="R170" s="4"/>
      <c r="S170" s="4"/>
      <c r="T170" s="4"/>
    </row>
    <row r="171">
      <c r="A171" s="5" t="str">
        <v>李盈盈</v>
      </c>
      <c r="B171" s="5" t="str">
        <v>4B90B0740CB72AA9420789BEDEB331FF5194F219CF554649F1C4F9C615435A82</v>
      </c>
      <c r="C171" s="5" t="str">
        <v>是</v>
      </c>
      <c r="D171" s="5" t="str">
        <v>生财服务助手8,生财服务助手27,鱼丸83,鱼丸115</v>
      </c>
      <c r="E171" s="5" t="str">
        <v>【问卷_已填】,【用户_探索期】</v>
      </c>
      <c r="F171" s="27">
        <v>46079.6508912037</v>
      </c>
      <c r="G171" s="5" t="str">
        <v>jane_liyingying</v>
      </c>
      <c r="H171" s="5" t="str">
        <v>湖北荆州</v>
      </c>
      <c r="I171" s="5" t="str">
        <v>客服管理、海外投放</v>
      </c>
      <c r="J171" s="5" t="str">
        <v>工作9-12年</v>
      </c>
      <c r="K171" s="5" t="str">
        <v>年收入7-12万</v>
      </c>
      <c r="L171" s="5" t="str">
        <v>做过项目或正在做项目，但没有拿到结果或是不聚焦</v>
      </c>
      <c r="M171" s="5" t="str">
        <v>小红书</v>
      </c>
      <c r="N171" s="5" t="str">
        <v>公众号,其他</v>
      </c>
      <c r="O171" s="5" t="str">
        <v>openclaw的使用，能自动跑工作流</v>
      </c>
      <c r="P171" s="4"/>
      <c r="Q171" s="4"/>
      <c r="R171" s="4"/>
      <c r="S171" s="4"/>
      <c r="T171" s="4"/>
    </row>
    <row r="172">
      <c r="A172" s="5" t="str">
        <v>游</v>
      </c>
      <c r="B172" s="5" t="str">
        <v>FE16D116F4ADFE5219718A1527C7C6D65194F219CF554649F1C4F9C615435A82</v>
      </c>
      <c r="C172" s="5" t="str">
        <v>是</v>
      </c>
      <c r="D172" s="5" t="str">
        <v>鱼丸84,鱼丸115</v>
      </c>
      <c r="E172" s="5" t="str">
        <v>【问卷_已填】,【用户_放大期】</v>
      </c>
      <c r="F172" s="27">
        <v>46079.637291666666</v>
      </c>
      <c r="G172" s="5" t="str">
        <v>游</v>
      </c>
      <c r="H172" s="5" t="str">
        <v>成都</v>
      </c>
      <c r="I172" s="5" t="str">
        <v>个人公司</v>
      </c>
      <c r="J172" s="5" t="str">
        <v>工作12年以上</v>
      </c>
      <c r="K172" s="5" t="str">
        <v>年收入20-50万</v>
      </c>
      <c r="L172" s="5" t="str">
        <v>项目成熟，已经开始招聘兼职或全职员工复制扩大</v>
      </c>
      <c r="M172" s="5" t="str">
        <v>自贡彩灯</v>
      </c>
      <c r="N172" s="5" t="str">
        <v>知识星球</v>
      </c>
      <c r="O172" s="5" t="str">
        <v>迎接AI时代</v>
      </c>
      <c r="P172" s="4"/>
      <c r="Q172" s="4"/>
      <c r="R172" s="4"/>
      <c r="S172" s="4"/>
      <c r="T172" s="4"/>
    </row>
    <row r="173">
      <c r="A173" s="5" t="str">
        <v>陈茗</v>
      </c>
      <c r="B173" s="5" t="str">
        <v>98FAC3EE2E6447DD9354D48126501DC95194F219CF554649F1C4F9C615435A82</v>
      </c>
      <c r="C173" s="5" t="str">
        <v>是</v>
      </c>
      <c r="D173" s="5" t="str">
        <v>鱼丸115</v>
      </c>
      <c r="E173" s="5" t="str">
        <v>【问卷_已填】,【用户_探索期】</v>
      </c>
      <c r="F173" s="27">
        <v>46079.635034722225</v>
      </c>
      <c r="G173" s="5" t="str">
        <v>陈茗</v>
      </c>
      <c r="H173" s="5" t="str">
        <v>吉林省长春市</v>
      </c>
      <c r="I173" s="5" t="str">
        <v>教育</v>
      </c>
      <c r="J173" s="5" t="str">
        <v>工作4-8年</v>
      </c>
      <c r="K173" s="5" t="str">
        <v>年收入7万以内</v>
      </c>
      <c r="L173" s="5" t="str">
        <v>做过项目或正在做项目，但没有拿到结果或是不聚焦</v>
      </c>
      <c r="M173" s="5" t="str">
        <v>无</v>
      </c>
      <c r="N173" s="5" t="str">
        <v>知识星球,朋友那里</v>
      </c>
      <c r="O173" s="5" t="str">
        <v>想找找可做的项目</v>
      </c>
      <c r="P173" s="4"/>
      <c r="Q173" s="4"/>
      <c r="R173" s="4"/>
      <c r="S173" s="4"/>
      <c r="T173" s="4"/>
    </row>
    <row r="174">
      <c r="A174" s="5" t="str">
        <v>犇犇</v>
      </c>
      <c r="B174" s="5" t="str">
        <v>3624B3FB6E7A2D3DEC4510E50737A0625194F219CF554649F1C4F9C615435A82</v>
      </c>
      <c r="C174" s="5" t="str">
        <v>是</v>
      </c>
      <c r="D174" s="5" t="str">
        <v>鱼丸115</v>
      </c>
      <c r="E174" s="5" t="str">
        <v>【问卷_已填】,【用户_新手期】</v>
      </c>
      <c r="F174" s="27">
        <v>46079.62799768519</v>
      </c>
      <c r="G174" s="5" t="str">
        <v>犇犇</v>
      </c>
      <c r="H174" s="5" t="str">
        <v>广西来宾市兴宾区</v>
      </c>
      <c r="I174" s="5" t="str">
        <v>在厂里实习</v>
      </c>
      <c r="J174" s="5" t="str">
        <v>尚未毕业</v>
      </c>
      <c r="K174" s="5" t="str">
        <v>年收入7万以内</v>
      </c>
      <c r="L174" s="5" t="str">
        <v>从来没有做过项目也没在主业外赚到过钱</v>
      </c>
      <c r="M174" s="5" t="str">
        <v>无</v>
      </c>
      <c r="N174" s="5" t="str">
        <v>其他</v>
      </c>
      <c r="O174" s="5" t="str">
        <v>私域打粉引流还有AI美女卖货的新手小白 起步步骤</v>
      </c>
      <c r="P174" s="4"/>
      <c r="Q174" s="4"/>
      <c r="R174" s="4"/>
      <c r="S174" s="4"/>
      <c r="T174" s="4"/>
    </row>
    <row r="175">
      <c r="A175" s="5" t="str">
        <v>落</v>
      </c>
      <c r="B175" s="5" t="str">
        <v>64FC981AED77E49F50C0522063BDF8C85194F219CF554649F1C4F9C615435A82</v>
      </c>
      <c r="C175" s="5" t="str">
        <v>是</v>
      </c>
      <c r="D175" s="5" t="str">
        <v>鱼丸115,生财服务助手54</v>
      </c>
      <c r="E175" s="5" t="str">
        <v>【问卷_已填】,【用户_探索期】</v>
      </c>
      <c r="F175" s="27">
        <v>46079.625625</v>
      </c>
      <c r="G175" s="5" t="str">
        <v>weile888c</v>
      </c>
      <c r="H175" s="5" t="str">
        <v>郑州</v>
      </c>
      <c r="I175" s="5" t="str">
        <v>金融</v>
      </c>
      <c r="J175" s="5" t="str">
        <v>工作4-8年</v>
      </c>
      <c r="K175" s="5" t="str">
        <v>年收入7-12万</v>
      </c>
      <c r="L175" s="5" t="str">
        <v>做过项目或正在做项目，但没有拿到结果或是不聚焦</v>
      </c>
      <c r="M175" s="5" t="str">
        <v>无</v>
      </c>
      <c r="N175" s="5" t="str">
        <v>公众号</v>
      </c>
      <c r="O175" s="5"/>
      <c r="P175" s="4"/>
      <c r="Q175" s="4"/>
      <c r="R175" s="4"/>
      <c r="S175" s="4"/>
      <c r="T175" s="4"/>
    </row>
    <row r="176">
      <c r="A176" s="5" t="str">
        <v>lhzy</v>
      </c>
      <c r="B176" s="5" t="str">
        <v>1027658F4B64E8C26287920F29BE46355194F219CF554649F1C4F9C615435A82</v>
      </c>
      <c r="C176" s="5" t="str">
        <v>是</v>
      </c>
      <c r="D176" s="5" t="str">
        <v>鱼丸108,鱼丸115,鱼丸94</v>
      </c>
      <c r="E176" s="5" t="str">
        <v>【问卷_已填】,【用户_新手期】</v>
      </c>
      <c r="F176" s="27">
        <v>46079.59641203703</v>
      </c>
      <c r="G176" s="5" t="str">
        <v>lhzy</v>
      </c>
      <c r="H176" s="5" t="str">
        <v>上海</v>
      </c>
      <c r="I176" s="5" t="str">
        <v>互联网</v>
      </c>
      <c r="J176" s="5" t="str">
        <v>工作9-12年</v>
      </c>
      <c r="K176" s="5" t="str">
        <v>年收入50-100万</v>
      </c>
      <c r="L176" s="5" t="str">
        <v>从来没有做过项目也没在主业外赚到过钱</v>
      </c>
      <c r="M176" s="5" t="str">
        <v>无</v>
      </c>
      <c r="N176" s="5" t="str">
        <v>公众号,博客</v>
      </c>
      <c r="O176" s="5" t="str">
        <v>找项目和接触有经验的人</v>
      </c>
      <c r="P176" s="4"/>
      <c r="Q176" s="4"/>
      <c r="R176" s="4"/>
      <c r="S176" s="4"/>
      <c r="T176" s="4"/>
    </row>
    <row r="177">
      <c r="A177" s="5" t="str">
        <v>Neil</v>
      </c>
      <c r="B177" s="5" t="str">
        <v>5B473CE03093A9FB5DED316FEB1963795194F219CF554649F1C4F9C615435A82</v>
      </c>
      <c r="C177" s="5" t="str">
        <v>是</v>
      </c>
      <c r="D177" s="5" t="str">
        <v>鱼丸115</v>
      </c>
      <c r="E177" s="5" t="str">
        <v>【问卷_已填】,【用户_探索期】</v>
      </c>
      <c r="F177" s="27">
        <v>46079.573159722226</v>
      </c>
      <c r="G177" s="5" t="str">
        <v>Neil</v>
      </c>
      <c r="H177" s="5" t="str">
        <v>福州</v>
      </c>
      <c r="I177" s="5" t="str">
        <v>教培工作者</v>
      </c>
      <c r="J177" s="5" t="str">
        <v>工作9-12年</v>
      </c>
      <c r="K177" s="5" t="str">
        <v>年收入12-20万</v>
      </c>
      <c r="L177" s="5" t="str">
        <v>做过项目或正在做项目，但没有拿到结果或是不聚焦</v>
      </c>
      <c r="M177" s="5" t="str">
        <v>视频号运营英语类 做过两次 小红书也做过 抖音也做过</v>
      </c>
      <c r="N177" s="5" t="str">
        <v>朋友那里</v>
      </c>
      <c r="O177" s="5" t="str">
        <v>如何用ai打造一个一人ai公司做副业 以后目标把副业发展成主业</v>
      </c>
      <c r="P177" s="4"/>
      <c r="Q177" s="4"/>
      <c r="R177" s="4"/>
      <c r="S177" s="4"/>
      <c r="T177" s="4"/>
    </row>
    <row r="178">
      <c r="A178" s="5" t="str">
        <v>x’wEn、★</v>
      </c>
      <c r="B178" s="5" t="str">
        <v>A14D235D6161F3DC4770128EB70D143C5194F219CF554649F1C4F9C615435A82</v>
      </c>
      <c r="C178" s="5" t="str">
        <v>是</v>
      </c>
      <c r="D178" s="5" t="str">
        <v>鱼丸115</v>
      </c>
      <c r="E178" s="5" t="str">
        <v>【问卷_已填】,【用户_增长期】</v>
      </c>
      <c r="F178" s="27">
        <v>46079.54956018519</v>
      </c>
      <c r="G178" s="5" t="str">
        <v>Wen</v>
      </c>
      <c r="H178" s="5" t="str">
        <v>深圳</v>
      </c>
      <c r="I178" s="5" t="str">
        <v>职员</v>
      </c>
      <c r="J178" s="5" t="str">
        <v>工作12年以上</v>
      </c>
      <c r="K178" s="5" t="str">
        <v>年收入12-20万</v>
      </c>
      <c r="L178" s="5" t="str">
        <v>已经在某个项目上深耕半年以上，拿到过结果，但还没有招人放大</v>
      </c>
      <c r="M178" s="5" t="str">
        <v>无</v>
      </c>
      <c r="N178" s="5" t="str">
        <v>其他,小红书</v>
      </c>
      <c r="O178" s="5" t="str">
        <v>了解一下</v>
      </c>
      <c r="P178" s="4"/>
      <c r="Q178" s="4"/>
      <c r="R178" s="4"/>
      <c r="S178" s="4"/>
      <c r="T178" s="4"/>
    </row>
    <row r="179">
      <c r="A179" s="5" t="str">
        <v>金刚</v>
      </c>
      <c r="B179" s="5" t="str">
        <v>2D852DDA4A7516530115836C47FD210D5194F219CF554649F1C4F9C615435A82</v>
      </c>
      <c r="C179" s="5" t="str">
        <v>是</v>
      </c>
      <c r="D179" s="5" t="str">
        <v>鱼丸115</v>
      </c>
      <c r="E179" s="5" t="str">
        <v>【问卷_已填】,【用户_新手期】</v>
      </c>
      <c r="F179" s="27">
        <v>46079.53011574074</v>
      </c>
      <c r="G179" s="5" t="str">
        <v>金刚</v>
      </c>
      <c r="H179" s="5" t="str">
        <v>北京</v>
      </c>
      <c r="I179" s="5" t="str">
        <v>无业</v>
      </c>
      <c r="J179" s="5" t="str">
        <v>工作12年以上</v>
      </c>
      <c r="K179" s="5" t="str">
        <v>没有收入</v>
      </c>
      <c r="L179" s="5" t="str">
        <v>从来没有做过项目也没在主业外赚到过钱</v>
      </c>
      <c r="M179" s="5" t="str">
        <v>做过电商，还做过跨境电商</v>
      </c>
      <c r="N179" s="5" t="str">
        <v>公众号</v>
      </c>
      <c r="O179" s="5" t="str">
        <v>看看有没有啥赚钱的好项目</v>
      </c>
      <c r="P179" s="4"/>
      <c r="Q179" s="4"/>
      <c r="R179" s="4"/>
      <c r="S179" s="4"/>
      <c r="T179" s="4"/>
    </row>
    <row r="180">
      <c r="A180" s="5" t="str">
        <v>不许不开心</v>
      </c>
      <c r="B180" s="5" t="str">
        <v>150A71E21E282C503884F59E512EE1375194F219CF554649F1C4F9C615435A82</v>
      </c>
      <c r="C180" s="5" t="str">
        <v>是</v>
      </c>
      <c r="D180" s="5" t="str">
        <v>鱼丸115</v>
      </c>
      <c r="E180" s="5" t="str">
        <v>【问卷_已填】,【用户_探索期】</v>
      </c>
      <c r="F180" s="27">
        <v>46079.50255787037</v>
      </c>
      <c r="G180" s="5" t="str">
        <v>不许不开心</v>
      </c>
      <c r="H180" s="5" t="str">
        <v>哈尔滨</v>
      </c>
      <c r="I180" s="5" t="str">
        <v>保险</v>
      </c>
      <c r="J180" s="5" t="str">
        <v>工作4-8年</v>
      </c>
      <c r="K180" s="5" t="str">
        <v>年收入7万以内</v>
      </c>
      <c r="L180" s="5" t="str">
        <v>做过项目或正在做项目，但没有拿到结果或是不聚焦</v>
      </c>
      <c r="M180" s="5" t="str">
        <v>没有</v>
      </c>
      <c r="N180" s="5" t="str">
        <v>知识星球</v>
      </c>
      <c r="O180" s="5" t="str">
        <v>收入增加</v>
      </c>
      <c r="P180" s="4"/>
      <c r="Q180" s="4"/>
      <c r="R180" s="4"/>
      <c r="S180" s="4"/>
      <c r="T180" s="4"/>
    </row>
    <row r="181">
      <c r="A181" s="5" t="str">
        <v>Tank125</v>
      </c>
      <c r="B181" s="5" t="str">
        <v>501B8423A300C1F7E44E9F6C10C4D9065194F219CF554649F1C4F9C615435A82</v>
      </c>
      <c r="C181" s="5" t="str">
        <v>是</v>
      </c>
      <c r="D181" s="5" t="str">
        <v>鱼丸115</v>
      </c>
      <c r="E181" s="5" t="str">
        <v>【问卷_已填】,【用户_探索期】</v>
      </c>
      <c r="F181" s="27">
        <v>46079.47787037037</v>
      </c>
      <c r="G181" s="5" t="str">
        <v>Tank125</v>
      </c>
      <c r="H181" s="5" t="str">
        <v>长沙</v>
      </c>
      <c r="I181" s="5" t="str">
        <v>运营</v>
      </c>
      <c r="J181" s="5" t="str">
        <v>工作12年以上</v>
      </c>
      <c r="K181" s="5" t="str">
        <v>年收入20-50万</v>
      </c>
      <c r="L181" s="5" t="str">
        <v>做过项目或正在做项目，但没有拿到结果或是不聚焦</v>
      </c>
      <c r="M181" s="5" t="str">
        <v>抖音运动户外品牌代播</v>
      </c>
      <c r="N181" s="5" t="str">
        <v>朋友那里</v>
      </c>
      <c r="O181" s="5"/>
      <c r="P181" s="4"/>
      <c r="Q181" s="4"/>
      <c r="R181" s="4"/>
      <c r="S181" s="4"/>
      <c r="T181" s="4"/>
    </row>
    <row r="182">
      <c r="A182" s="5" t="str">
        <v>土</v>
      </c>
      <c r="B182" s="5" t="str">
        <v>3D58BC8F1702C49BD2B4793DFB13BF505194F219CF554649F1C4F9C615435A82</v>
      </c>
      <c r="C182" s="5" t="str">
        <v>是</v>
      </c>
      <c r="D182" s="5" t="str">
        <v>鱼丸115</v>
      </c>
      <c r="E182" s="5" t="str">
        <v>【问卷_已填】,【用户_增长期】</v>
      </c>
      <c r="F182" s="27">
        <v>46079.43819444445</v>
      </c>
      <c r="G182" s="5" t="str">
        <v>tuyoucc99</v>
      </c>
      <c r="H182" s="5" t="str">
        <v>广州</v>
      </c>
      <c r="I182" s="5" t="str">
        <v>抖音广告</v>
      </c>
      <c r="J182" s="5" t="str">
        <v>工作4-8年</v>
      </c>
      <c r="K182" s="5" t="str">
        <v>年收入20-50万</v>
      </c>
      <c r="L182" s="5" t="str">
        <v>已经在某个项目上深耕半年以上，拿到过结果，但还没有招人放大</v>
      </c>
      <c r="M182" s="5" t="str">
        <v>广告➕cps</v>
      </c>
      <c r="N182" s="5" t="str">
        <v>公众号</v>
      </c>
      <c r="O182" s="5" t="str">
        <v>资源和项目</v>
      </c>
      <c r="P182" s="4"/>
      <c r="Q182" s="4"/>
      <c r="R182" s="4"/>
      <c r="S182" s="4"/>
      <c r="T182" s="4"/>
    </row>
    <row r="183">
      <c r="A183" s="5" t="str">
        <v>👌</v>
      </c>
      <c r="B183" s="5" t="str">
        <v>7C5EEB02BA96D79119F999BB003BD5D95194F219CF554649F1C4F9C615435A82</v>
      </c>
      <c r="C183" s="5" t="str">
        <v>是</v>
      </c>
      <c r="D183" s="5" t="str">
        <v>鱼丸115</v>
      </c>
      <c r="E183" s="5" t="str">
        <v>【问卷_已填】,【用户_探索期】</v>
      </c>
      <c r="F183" s="27">
        <v>46079.42170138889</v>
      </c>
      <c r="G183" s="5" t="str">
        <v>👌</v>
      </c>
      <c r="H183" s="5" t="str">
        <v>北京</v>
      </c>
      <c r="I183" s="5" t="str">
        <v>程序开发</v>
      </c>
      <c r="J183" s="5" t="str">
        <v>工作12年以上</v>
      </c>
      <c r="K183" s="5" t="str">
        <v>年收入20-50万</v>
      </c>
      <c r="L183" s="5" t="str">
        <v>做过项目或正在做项目，但没有拿到结果或是不聚焦</v>
      </c>
      <c r="M183" s="5" t="str">
        <v>网盘</v>
      </c>
      <c r="N183" s="5" t="str">
        <v>公众号</v>
      </c>
      <c r="O183" s="5" t="str">
        <v>项目</v>
      </c>
      <c r="P183" s="4"/>
      <c r="Q183" s="4"/>
      <c r="R183" s="4"/>
      <c r="S183" s="4"/>
      <c r="T183" s="4"/>
    </row>
    <row r="184">
      <c r="A184" s="5" t="str">
        <v>阿邱</v>
      </c>
      <c r="B184" s="5" t="str">
        <v>01AC2CD44CC687CDEC6CEB86DA10DD3E5194F219CF554649F1C4F9C615435A82</v>
      </c>
      <c r="C184" s="5" t="str">
        <v>是</v>
      </c>
      <c r="D184" s="5" t="str">
        <v>鱼丸115</v>
      </c>
      <c r="E184" s="5" t="str">
        <v>【问卷_已填】,【用户_新手期】</v>
      </c>
      <c r="F184" s="27">
        <v>46079.410150462965</v>
      </c>
      <c r="G184" s="5" t="str">
        <v>阿邱</v>
      </c>
      <c r="H184" s="5" t="str">
        <v>浙江衢州</v>
      </c>
      <c r="I184" s="5" t="str">
        <v>金融</v>
      </c>
      <c r="J184" s="5" t="str">
        <v>工作12年以上</v>
      </c>
      <c r="K184" s="5" t="str">
        <v>年收入20-50万</v>
      </c>
      <c r="L184" s="5" t="str">
        <v>从来没有做过项目也没在主业外赚到过钱</v>
      </c>
      <c r="M184" s="5" t="str">
        <v>无</v>
      </c>
      <c r="N184" s="5" t="str">
        <v>知识星球</v>
      </c>
      <c r="O184" s="5" t="str">
        <v>想学基础投资，想学副业收入</v>
      </c>
      <c r="P184" s="4"/>
      <c r="Q184" s="4"/>
      <c r="R184" s="4"/>
      <c r="S184" s="4"/>
      <c r="T184" s="4"/>
    </row>
    <row r="185">
      <c r="A185" s="5" t="str">
        <v>横州阿华</v>
      </c>
      <c r="B185" s="5" t="str">
        <v>D9F0F4629DA50A1BA283D7A3B2A96C815194F219CF554649F1C4F9C615435A82</v>
      </c>
      <c r="C185" s="5" t="str">
        <v>是</v>
      </c>
      <c r="D185" s="5" t="str">
        <v>鱼丸115</v>
      </c>
      <c r="E185" s="5" t="str">
        <v>【问卷_已填】,【用户_新手期】</v>
      </c>
      <c r="F185" s="27">
        <v>46079.39732638889</v>
      </c>
      <c r="G185" s="5" t="str">
        <v>横州阿华</v>
      </c>
      <c r="H185" s="5" t="str">
        <v>南宁市</v>
      </c>
      <c r="I185" s="5" t="str">
        <v>无业</v>
      </c>
      <c r="J185" s="5" t="str">
        <v>工作9-12年</v>
      </c>
      <c r="K185" s="5" t="str">
        <v>年收入7万以内</v>
      </c>
      <c r="L185" s="5" t="str">
        <v>从来没有做过项目也没在主业外赚到过钱</v>
      </c>
      <c r="M185" s="5" t="str">
        <v>之前有一个做名片的项目但是没做成</v>
      </c>
      <c r="N185" s="5" t="str">
        <v>公众号</v>
      </c>
      <c r="O185" s="5" t="str">
        <v>有哪些渠道</v>
      </c>
      <c r="P185" s="4"/>
      <c r="Q185" s="4"/>
      <c r="R185" s="4"/>
      <c r="S185" s="4"/>
      <c r="T185" s="4"/>
    </row>
    <row r="186">
      <c r="A186" s="5" t="str">
        <v>水墨画</v>
      </c>
      <c r="B186" s="5" t="str">
        <v>B570D6CBBA3E4D8EC7666D08CF5131CD5194F219CF554649F1C4F9C615435A82</v>
      </c>
      <c r="C186" s="5" t="str">
        <v>是</v>
      </c>
      <c r="D186" s="5" t="str">
        <v>鱼丸115</v>
      </c>
      <c r="E186" s="5" t="str">
        <v>【问卷_已填】,【用户_探索期】</v>
      </c>
      <c r="F186" s="27">
        <v>46079.36283564815</v>
      </c>
      <c r="G186" s="5" t="str">
        <v>CCLL20200615</v>
      </c>
      <c r="H186" s="5" t="str">
        <v>山东威海</v>
      </c>
      <c r="I186" s="5" t="str">
        <v>服装贸易</v>
      </c>
      <c r="J186" s="5" t="str">
        <v>工作12年以上</v>
      </c>
      <c r="K186" s="5" t="str">
        <v>年收入12-20万</v>
      </c>
      <c r="L186" s="5" t="str">
        <v>做过项目或正在做项目，但没有拿到结果或是不聚焦</v>
      </c>
      <c r="M186" s="5" t="str">
        <v>电商TEMU，虾皮</v>
      </c>
      <c r="N186" s="5" t="str">
        <v>知识星球</v>
      </c>
      <c r="O186" s="5" t="str">
        <v>选择合适的副业，能坚持深耕变成主业</v>
      </c>
      <c r="P186" s="4"/>
      <c r="Q186" s="4"/>
      <c r="R186" s="4"/>
      <c r="S186" s="4"/>
      <c r="T186" s="4"/>
    </row>
    <row r="187">
      <c r="A187" s="5" t="str">
        <v>Arch-Ya</v>
      </c>
      <c r="B187" s="5" t="str">
        <v>F800849F2E58BF2D503B1016BABFB2A45194F219CF554649F1C4F9C615435A82</v>
      </c>
      <c r="C187" s="5" t="str">
        <v>是</v>
      </c>
      <c r="D187" s="5" t="str">
        <v>鱼丸115</v>
      </c>
      <c r="E187" s="5" t="str">
        <v>【问卷_已填】,【用户_探索期】</v>
      </c>
      <c r="F187" s="27">
        <v>46079.07083333333</v>
      </c>
      <c r="G187" s="5" t="str">
        <v>virgos</v>
      </c>
      <c r="H187" s="5" t="str">
        <v>厦门</v>
      </c>
      <c r="I187" s="5" t="str">
        <v>自由</v>
      </c>
      <c r="J187" s="5" t="str">
        <v>工作9-12年</v>
      </c>
      <c r="K187" s="5" t="str">
        <v>年收入20-50万</v>
      </c>
      <c r="L187" s="5" t="str">
        <v>做过项目或正在做项目，但没有拿到结果或是不聚焦</v>
      </c>
      <c r="M187" s="5" t="str">
        <v>教育，培训，运营，空间设计，ai</v>
      </c>
      <c r="N187" s="5" t="str">
        <v>公众号</v>
      </c>
      <c r="O187" s="5"/>
      <c r="P187" s="4"/>
      <c r="Q187" s="4"/>
      <c r="R187" s="4"/>
      <c r="S187" s="4"/>
      <c r="T187" s="4"/>
    </row>
    <row r="188">
      <c r="A188" s="5" t="str">
        <v>li.</v>
      </c>
      <c r="B188" s="5" t="str">
        <v>D292A15D15C51F1DBAF805BAE58606185194F219CF554649F1C4F9C615435A82</v>
      </c>
      <c r="C188" s="5" t="str">
        <v>是</v>
      </c>
      <c r="D188" s="5" t="str">
        <v>鱼丸115</v>
      </c>
      <c r="E188" s="5" t="str">
        <v>【问卷_已填】,【用户_探索期】</v>
      </c>
      <c r="F188" s="27">
        <v>46078.99738425926</v>
      </c>
      <c r="G188" s="5" t="str">
        <v>.</v>
      </c>
      <c r="H188" s="5" t="str">
        <v>宁波</v>
      </c>
      <c r="I188" s="5" t="str">
        <v>新媒体主管</v>
      </c>
      <c r="J188" s="5" t="str">
        <v>工作4-8年</v>
      </c>
      <c r="K188" s="5" t="str">
        <v>年收入20-50万</v>
      </c>
      <c r="L188" s="5" t="str">
        <v>做过项目或正在做项目，但没有拿到结果或是不聚焦</v>
      </c>
      <c r="M188" s="5">
        <v>1</v>
      </c>
      <c r="N188" s="5" t="str">
        <v>朋友那里</v>
      </c>
      <c r="O188" s="5"/>
      <c r="P188" s="4"/>
      <c r="Q188" s="4"/>
      <c r="R188" s="4"/>
      <c r="S188" s="4"/>
      <c r="T188" s="4"/>
    </row>
    <row r="189">
      <c r="A189" s="5" t="str">
        <v>远不止这样</v>
      </c>
      <c r="B189" s="5" t="str">
        <v>1873900650971ABFCD0724AE5B1D4D6C5194F219CF554649F1C4F9C615435A82</v>
      </c>
      <c r="C189" s="5" t="str">
        <v>是</v>
      </c>
      <c r="D189" s="5" t="str">
        <v>鱼丸115</v>
      </c>
      <c r="E189" s="5" t="str">
        <v>【问卷_已填】,【用户_增长期】</v>
      </c>
      <c r="F189" s="27">
        <v>46078.99082175926</v>
      </c>
      <c r="G189" s="5" t="str">
        <v>远不止这样</v>
      </c>
      <c r="H189" s="5" t="str">
        <v>郑州</v>
      </c>
      <c r="I189" s="5" t="str">
        <v>创业</v>
      </c>
      <c r="J189" s="5" t="str">
        <v>工作4-8年</v>
      </c>
      <c r="K189" s="5" t="str">
        <v>年收入50-100万</v>
      </c>
      <c r="L189" s="5" t="str">
        <v>已经在某个项目上深耕半年以上，拿到过结果，但还没有招人放大</v>
      </c>
      <c r="M189" s="5" t="str">
        <v>很多</v>
      </c>
      <c r="N189" s="5" t="str">
        <v>公众号</v>
      </c>
      <c r="O189" s="5"/>
      <c r="P189" s="4"/>
      <c r="Q189" s="4"/>
      <c r="R189" s="4"/>
      <c r="S189" s="4"/>
      <c r="T189" s="4"/>
    </row>
    <row r="190">
      <c r="A190" s="5" t="str">
        <v>Peng</v>
      </c>
      <c r="B190" s="5" t="str">
        <v>792B6D99DBCE8A6A3B86FDEB6E92905C5194F219CF554649F1C4F9C615435A82</v>
      </c>
      <c r="C190" s="5" t="str">
        <v>是</v>
      </c>
      <c r="D190" s="5" t="str">
        <v>生财服务助手12,鱼丸115</v>
      </c>
      <c r="E190" s="5" t="str">
        <v>【问卷_已填】,【用户_新手期】</v>
      </c>
      <c r="F190" s="27">
        <v>46078.98479166667</v>
      </c>
      <c r="G190" s="5" t="str">
        <v>Peng</v>
      </c>
      <c r="H190" s="5" t="str">
        <v>深圳</v>
      </c>
      <c r="I190" s="5" t="str">
        <v>设计师</v>
      </c>
      <c r="J190" s="5" t="str">
        <v>工作12年以上</v>
      </c>
      <c r="K190" s="5" t="str">
        <v>年收入20-50万</v>
      </c>
      <c r="L190" s="5" t="str">
        <v>从来没有做过项目也没在主业外赚到过钱</v>
      </c>
      <c r="M190" s="5" t="str">
        <v>否</v>
      </c>
      <c r="N190" s="5" t="str">
        <v>其他,朋友那里</v>
      </c>
      <c r="O190" s="5" t="str">
        <v>怎么利用Ai变现</v>
      </c>
      <c r="P190" s="4"/>
      <c r="Q190" s="4"/>
      <c r="R190" s="4"/>
      <c r="S190" s="4"/>
      <c r="T190" s="4"/>
    </row>
    <row r="191">
      <c r="A191" s="5" t="str">
        <v>刚子</v>
      </c>
      <c r="B191" s="5" t="str">
        <v>2D3F2E119D791C083C04F9C0D79DE2655194F219CF554649F1C4F9C615435A82</v>
      </c>
      <c r="C191" s="5" t="str">
        <v>是</v>
      </c>
      <c r="D191" s="5" t="str">
        <v>鱼丸115</v>
      </c>
      <c r="E191" s="5" t="str">
        <v>【问卷_已填】,【用户_探索期】</v>
      </c>
      <c r="F191" s="27">
        <v>46078.970405092594</v>
      </c>
      <c r="G191" s="5" t="str">
        <v>刚子</v>
      </c>
      <c r="H191" s="5" t="str">
        <v>广州</v>
      </c>
      <c r="I191" s="5" t="str">
        <v>自由职业</v>
      </c>
      <c r="J191" s="5" t="str">
        <v>工作12年以上</v>
      </c>
      <c r="K191" s="5" t="str">
        <v>年收入20-50万</v>
      </c>
      <c r="L191" s="5" t="str">
        <v>做过项目或正在做项目，但没有拿到结果或是不聚焦</v>
      </c>
      <c r="M191" s="5" t="str">
        <v>开过汽车美容店</v>
      </c>
      <c r="N191" s="5" t="str">
        <v>朋友那里</v>
      </c>
      <c r="O191" s="5" t="str">
        <v>26年如何赚钱</v>
      </c>
      <c r="P191" s="4"/>
      <c r="Q191" s="4"/>
      <c r="R191" s="4"/>
      <c r="S191" s="4"/>
      <c r="T191" s="4"/>
    </row>
    <row r="192">
      <c r="A192" s="5" t="str">
        <v>专业水钻打孔地暖清洗</v>
      </c>
      <c r="B192" s="5" t="str">
        <v>B24DEB603DD2FE2D4221765C47E506C35194F219CF554649F1C4F9C615435A82</v>
      </c>
      <c r="C192" s="5" t="str">
        <v>是</v>
      </c>
      <c r="D192" s="5" t="str">
        <v>鱼丸115</v>
      </c>
      <c r="E192" s="5" t="str">
        <v>【问卷_已填】,【用户_新手期】</v>
      </c>
      <c r="F192" s="27">
        <v>46078.948425925926</v>
      </c>
      <c r="G192" s="5" t="str">
        <v>专业水钻打孔</v>
      </c>
      <c r="H192" s="5" t="str">
        <v>洛阳市</v>
      </c>
      <c r="I192" s="5" t="str">
        <v>待业</v>
      </c>
      <c r="J192" s="5" t="str">
        <v>工作12年以上</v>
      </c>
      <c r="K192" s="5" t="str">
        <v>年收入7万以内</v>
      </c>
      <c r="L192" s="5" t="str">
        <v>从来没有做过项目也没在主业外赚到过钱</v>
      </c>
      <c r="M192" s="5" t="str">
        <v>没有</v>
      </c>
      <c r="N192" s="5" t="str">
        <v>公众号</v>
      </c>
      <c r="O192" s="5" t="str">
        <v>想找个合适的项目给自己上个保险</v>
      </c>
      <c r="P192" s="4"/>
      <c r="Q192" s="4"/>
      <c r="R192" s="4"/>
      <c r="S192" s="4"/>
      <c r="T192" s="4"/>
    </row>
    <row r="193">
      <c r="A193" s="5" t="str">
        <v>Maiden's Prayer</v>
      </c>
      <c r="B193" s="5" t="str">
        <v>75E53822AEC60D8CD1A19790C501F60A5194F219CF554649F1C4F9C615435A82</v>
      </c>
      <c r="C193" s="5" t="str">
        <v>是</v>
      </c>
      <c r="D193" s="5" t="str">
        <v>鱼丸115</v>
      </c>
      <c r="E193" s="5" t="str">
        <v>【问卷_已填】,【用户_新手期】</v>
      </c>
      <c r="F193" s="27">
        <v>46078.878067129626</v>
      </c>
      <c r="G193" s="5" t="str">
        <v>mp</v>
      </c>
      <c r="H193" s="5" t="str">
        <v>上海</v>
      </c>
      <c r="I193" s="5" t="str">
        <v>财务</v>
      </c>
      <c r="J193" s="5" t="str">
        <v>工作1-3年</v>
      </c>
      <c r="K193" s="5" t="str">
        <v>年收入12-20万</v>
      </c>
      <c r="L193" s="5" t="str">
        <v>从来没有做过项目也没在主业外赚到过钱</v>
      </c>
      <c r="M193" s="5" t="str">
        <v>无</v>
      </c>
      <c r="N193" s="5" t="str">
        <v>朋友那里</v>
      </c>
      <c r="O193" s="5"/>
      <c r="P193" s="4"/>
      <c r="Q193" s="4"/>
      <c r="R193" s="4"/>
      <c r="S193" s="4"/>
      <c r="T193" s="4"/>
    </row>
    <row r="194">
      <c r="A194" s="5" t="str">
        <v>陈～</v>
      </c>
      <c r="B194" s="5" t="str">
        <v>C3FE7A8990D14249890A3388251565135194F219CF554649F1C4F9C615435A82</v>
      </c>
      <c r="C194" s="5" t="str">
        <v>是</v>
      </c>
      <c r="D194" s="5" t="str">
        <v>鱼丸115</v>
      </c>
      <c r="E194" s="5" t="str">
        <v>【问卷_已填】,【用户_增长期】</v>
      </c>
      <c r="F194" s="27">
        <v>46078.87758101852</v>
      </c>
      <c r="G194" s="5" t="str">
        <v>陈~</v>
      </c>
      <c r="H194" s="5" t="str">
        <v>东莞</v>
      </c>
      <c r="I194" s="5" t="str">
        <v>线下业务。</v>
      </c>
      <c r="J194" s="5" t="str">
        <v>工作12年以上</v>
      </c>
      <c r="K194" s="5" t="str">
        <v>年收入12-20万</v>
      </c>
      <c r="L194" s="5" t="str">
        <v>已经在某个项目上深耕半年以上，拿到过结果，但还没有招人放大</v>
      </c>
      <c r="M194" s="5" t="str">
        <v>房东</v>
      </c>
      <c r="N194" s="5" t="str">
        <v>公众号,朋友那里</v>
      </c>
      <c r="O194" s="5" t="str">
        <v>括展收入，了解更多的项目渠道</v>
      </c>
      <c r="P194" s="4"/>
      <c r="Q194" s="4"/>
      <c r="R194" s="4"/>
      <c r="S194" s="4"/>
      <c r="T194" s="4"/>
    </row>
    <row r="195">
      <c r="A195" s="5" t="str">
        <v>白鱼</v>
      </c>
      <c r="B195" s="5" t="str">
        <v>9DA67A5EB755878BE59DD7BEEAF5C3365194F219CF554649F1C4F9C615435A82</v>
      </c>
      <c r="C195" s="5" t="str">
        <v>是</v>
      </c>
      <c r="D195" s="5" t="str">
        <v>鱼丸115</v>
      </c>
      <c r="E195" s="5" t="str">
        <v>【问卷_已填】,【用户_新手期】</v>
      </c>
      <c r="F195" s="27">
        <v>46078.78885416667</v>
      </c>
      <c r="G195" s="5" t="str">
        <v>白鱼</v>
      </c>
      <c r="H195" s="5" t="str">
        <v>广州</v>
      </c>
      <c r="I195" s="5" t="str">
        <v>街道办合同工</v>
      </c>
      <c r="J195" s="5" t="str">
        <v>工作12年以上</v>
      </c>
      <c r="K195" s="5" t="str">
        <v>年收入7-12万</v>
      </c>
      <c r="L195" s="5" t="str">
        <v>从来没有做过项目也没在主业外赚到过钱</v>
      </c>
      <c r="M195" s="5" t="str">
        <v>无</v>
      </c>
      <c r="N195" s="5" t="str">
        <v>朋友那里,公众号</v>
      </c>
      <c r="O195" s="5" t="str">
        <v>入门找项目执行</v>
      </c>
      <c r="P195" s="4"/>
      <c r="Q195" s="4"/>
      <c r="R195" s="4"/>
      <c r="S195" s="4"/>
      <c r="T195" s="4"/>
    </row>
    <row r="196">
      <c r="A196" s="5" t="str">
        <v>王十三</v>
      </c>
      <c r="B196" s="5" t="str">
        <v>77E6175B9E5A543469EB29F13935B99F5194F219CF554649F1C4F9C615435A82</v>
      </c>
      <c r="C196" s="5" t="str">
        <v>是</v>
      </c>
      <c r="D196" s="5" t="str">
        <v>鱼丸115,鱼丸84</v>
      </c>
      <c r="E196" s="5" t="str">
        <v>【问卷_已填】,【用户_探索期】</v>
      </c>
      <c r="F196" s="27">
        <v>46078.74116898148</v>
      </c>
      <c r="G196" s="5" t="str">
        <v>王十三</v>
      </c>
      <c r="H196" s="5" t="str">
        <v>济南</v>
      </c>
      <c r="I196" s="5" t="str">
        <v>无业</v>
      </c>
      <c r="J196" s="5" t="str">
        <v>工作1-3年</v>
      </c>
      <c r="K196" s="5" t="str">
        <v>没有收入</v>
      </c>
      <c r="L196" s="5" t="str">
        <v>做过项目或正在做项目，但没有拿到结果或是不聚焦</v>
      </c>
      <c r="M196" s="5" t="str">
        <v>期刊出版</v>
      </c>
      <c r="N196" s="5" t="str">
        <v>其他</v>
      </c>
      <c r="O196" s="5"/>
      <c r="P196" s="4"/>
      <c r="Q196" s="4"/>
      <c r="R196" s="4"/>
      <c r="S196" s="4"/>
      <c r="T196" s="4"/>
    </row>
    <row r="197">
      <c r="A197" s="5" t="str">
        <v>online</v>
      </c>
      <c r="B197" s="5" t="str">
        <v>2F0076F4FE1E4C8EC4A1F7952DE17ACA5194F219CF554649F1C4F9C615435A82</v>
      </c>
      <c r="C197" s="5" t="str">
        <v>是</v>
      </c>
      <c r="D197" s="5" t="str">
        <v>鱼丸84,鱼丸120,鱼丸87,鱼丸115</v>
      </c>
      <c r="E197" s="5" t="str">
        <v>【问卷_已填】,【用户_增长期】</v>
      </c>
      <c r="F197" s="27">
        <v>46078.74107638889</v>
      </c>
      <c r="G197" s="5" t="str">
        <v>online</v>
      </c>
      <c r="H197" s="5" t="str">
        <v>山东淄博</v>
      </c>
      <c r="I197" s="5" t="str">
        <v>电商</v>
      </c>
      <c r="J197" s="5" t="str">
        <v>工作9-12年</v>
      </c>
      <c r="K197" s="5" t="str">
        <v>年收入50-100万</v>
      </c>
      <c r="L197" s="5" t="str">
        <v>已经在某个项目上深耕半年以上，拿到过结果，但还没有招人放大</v>
      </c>
      <c r="M197" s="5" t="str">
        <v>有</v>
      </c>
      <c r="N197" s="5" t="str">
        <v>朋友那里</v>
      </c>
      <c r="O197" s="5" t="str">
        <v>体验</v>
      </c>
      <c r="P197" s="4"/>
      <c r="Q197" s="4"/>
      <c r="R197" s="4"/>
      <c r="S197" s="4"/>
      <c r="T197" s="4"/>
    </row>
    <row r="198">
      <c r="A198" s="5" t="str">
        <v>小刘</v>
      </c>
      <c r="B198" s="5" t="str">
        <v>03CB2F1C80FA66A482E2A5DADADDF7C85194F219CF554649F1C4F9C615435A82</v>
      </c>
      <c r="C198" s="5" t="str">
        <v>是</v>
      </c>
      <c r="D198" s="5" t="str">
        <v>鱼丸115</v>
      </c>
      <c r="E198" s="5" t="str">
        <v>【问卷_已填】,【用户_新手期】</v>
      </c>
      <c r="F198" s="27">
        <v>46078.73137731481</v>
      </c>
      <c r="G198" s="5" t="str">
        <v>小刘</v>
      </c>
      <c r="H198" s="5" t="str">
        <v>长春</v>
      </c>
      <c r="I198" s="5" t="str">
        <v>服务</v>
      </c>
      <c r="J198" s="5" t="str">
        <v>工作12年以上</v>
      </c>
      <c r="K198" s="5" t="str">
        <v>年收入12-20万</v>
      </c>
      <c r="L198" s="5" t="str">
        <v>从来没有做过项目也没在主业外赚到过钱</v>
      </c>
      <c r="M198" s="5" t="str">
        <v>没有</v>
      </c>
      <c r="N198" s="5" t="str">
        <v>公众号</v>
      </c>
      <c r="O198" s="5" t="str">
        <v>副业</v>
      </c>
      <c r="P198" s="4"/>
      <c r="Q198" s="4"/>
      <c r="R198" s="4"/>
      <c r="S198" s="4"/>
      <c r="T198" s="4"/>
    </row>
    <row r="199">
      <c r="A199" s="5" t="str">
        <v>Occupy Mars</v>
      </c>
      <c r="B199" s="5" t="str">
        <v>7F82C383226554DDEE96ACD354E4E79B5194F219CF554649F1C4F9C615435A82</v>
      </c>
      <c r="C199" s="5" t="str">
        <v>是</v>
      </c>
      <c r="D199" s="5" t="str">
        <v>鱼丸115</v>
      </c>
      <c r="E199" s="5" t="str">
        <v>【问卷_已填】,【用户_新手期】</v>
      </c>
      <c r="F199" s="27">
        <v>46078.70349537037</v>
      </c>
      <c r="G199" s="5" t="str">
        <v>occupy mars</v>
      </c>
      <c r="H199" s="5" t="str">
        <v>shanghai</v>
      </c>
      <c r="I199" s="5" t="str">
        <v>投资人</v>
      </c>
      <c r="J199" s="5" t="str">
        <v>工作4-8年</v>
      </c>
      <c r="K199" s="5" t="str">
        <v>年收入50-100万</v>
      </c>
      <c r="L199" s="5" t="str">
        <v>从来没有做过项目也没在主业外赚到过钱</v>
      </c>
      <c r="M199" s="5" t="str">
        <v>没有</v>
      </c>
      <c r="N199" s="5" t="str">
        <v>博客</v>
      </c>
      <c r="O199" s="5"/>
      <c r="P199" s="4"/>
      <c r="Q199" s="4"/>
      <c r="R199" s="4"/>
      <c r="S199" s="4"/>
      <c r="T199" s="4"/>
    </row>
    <row r="200">
      <c r="A200" s="5" t="str">
        <v>Funky🦊Taff</v>
      </c>
      <c r="B200" s="5" t="str">
        <v>E849C4343327352445277B2929B1B19C5194F219CF554649F1C4F9C615435A82</v>
      </c>
      <c r="C200" s="5" t="str">
        <v>是</v>
      </c>
      <c r="D200" s="5" t="str">
        <v>鱼丸115</v>
      </c>
      <c r="E200" s="5" t="str">
        <v>【问卷_已填】,【用户_新手期】</v>
      </c>
      <c r="F200" s="27">
        <v>46078.63868055555</v>
      </c>
      <c r="G200" s="5" t="str">
        <v>Funky🦊Taff</v>
      </c>
      <c r="H200" s="5" t="str">
        <v>广州</v>
      </c>
      <c r="I200" s="5" t="str">
        <v>IT运维</v>
      </c>
      <c r="J200" s="5" t="str">
        <v>工作1-3年</v>
      </c>
      <c r="K200" s="5" t="str">
        <v>年收入7-12万</v>
      </c>
      <c r="L200" s="5" t="str">
        <v>从来没有做过项目也没在主业外赚到过钱</v>
      </c>
      <c r="M200" s="5" t="str">
        <v>参加过一次game jam，做了一个文字小游戏</v>
      </c>
      <c r="N200" s="5" t="str">
        <v>朋友那里</v>
      </c>
      <c r="O200" s="5" t="str">
        <v>想看看最新的风向标</v>
      </c>
      <c r="P200" s="4"/>
      <c r="Q200" s="4"/>
      <c r="R200" s="4"/>
      <c r="S200" s="4"/>
      <c r="T200" s="4"/>
    </row>
    <row r="201">
      <c r="A201" s="5" t="str">
        <v>西秋月</v>
      </c>
      <c r="B201" s="5" t="str">
        <v>221A8BD61E3699914346FE41D5DC7DB55194F219CF554649F1C4F9C615435A82</v>
      </c>
      <c r="C201" s="5" t="str">
        <v>是</v>
      </c>
      <c r="D201" s="5" t="str">
        <v>鱼丸115</v>
      </c>
      <c r="E201" s="5" t="str">
        <v>【问卷_已填】,【用户_探索期】</v>
      </c>
      <c r="F201" s="27">
        <v>46078.62354166667</v>
      </c>
      <c r="G201" s="5" t="str">
        <v>黎莉</v>
      </c>
      <c r="H201" s="5" t="str">
        <v>深圳</v>
      </c>
      <c r="I201" s="5" t="str">
        <v>跨境电商运营</v>
      </c>
      <c r="J201" s="5" t="str">
        <v>工作1-3年</v>
      </c>
      <c r="K201" s="5" t="str">
        <v>年收入7万以内</v>
      </c>
      <c r="L201" s="5" t="str">
        <v>做过项目或正在做项目，但没有拿到结果或是不聚焦</v>
      </c>
      <c r="M201" s="5" t="str">
        <v>闲鱼卖小家电</v>
      </c>
      <c r="N201" s="5" t="str">
        <v>公众号,知识星球,其他</v>
      </c>
      <c r="O201" s="5" t="str">
        <v>我想了解更多副业项目和打破搞钱信息差</v>
      </c>
      <c r="P201" s="4"/>
      <c r="Q201" s="4"/>
      <c r="R201" s="4"/>
      <c r="S201" s="4"/>
      <c r="T201" s="4"/>
    </row>
    <row r="202">
      <c r="A202" s="5" t="str">
        <v>王家大院</v>
      </c>
      <c r="B202" s="5" t="str">
        <v>40AD688B500E0E3E0C1D972A408A12875194F219CF554649F1C4F9C615435A82</v>
      </c>
      <c r="C202" s="5" t="str">
        <v>是</v>
      </c>
      <c r="D202" s="5" t="str">
        <v>鱼丸115</v>
      </c>
      <c r="E202" s="5" t="str">
        <v>【问卷_已填】,【用户_探索期】</v>
      </c>
      <c r="F202" s="27">
        <v>46078.61447916667</v>
      </c>
      <c r="G202" s="5" t="str">
        <v>王家大院</v>
      </c>
      <c r="H202" s="5" t="str">
        <v>广州</v>
      </c>
      <c r="I202" s="5" t="str">
        <v>销售</v>
      </c>
      <c r="J202" s="5" t="str">
        <v>工作9-12年</v>
      </c>
      <c r="K202" s="5" t="str">
        <v>年收入20-50万</v>
      </c>
      <c r="L202" s="5" t="str">
        <v>做过项目或正在做项目，但没有拿到结果或是不聚焦</v>
      </c>
      <c r="M202" s="5" t="str">
        <v>短视频带货</v>
      </c>
      <c r="N202" s="5" t="str">
        <v>朋友那里</v>
      </c>
      <c r="O202" s="5" t="str">
        <v>了解下新的方向和一些经验</v>
      </c>
      <c r="P202" s="4"/>
      <c r="Q202" s="4"/>
      <c r="R202" s="4"/>
      <c r="S202" s="4"/>
      <c r="T202" s="4"/>
    </row>
    <row r="203">
      <c r="A203" s="5" t="str">
        <v>依依</v>
      </c>
      <c r="B203" s="5" t="str">
        <v>3F7A119C75D6088E99484DBDB7A997B85194F219CF554649F1C4F9C615435A82</v>
      </c>
      <c r="C203" s="5" t="str">
        <v>是</v>
      </c>
      <c r="D203" s="5" t="str">
        <v>鱼丸115</v>
      </c>
      <c r="E203" s="5" t="str">
        <v>【问卷_已填】,【用户_探索期】</v>
      </c>
      <c r="F203" s="27">
        <v>46078.58841435185</v>
      </c>
      <c r="G203" s="5" t="str">
        <v>安瑞洁</v>
      </c>
      <c r="H203" s="5" t="str">
        <v>北京、辽宁</v>
      </c>
      <c r="I203" s="5" t="str">
        <v>我在用cursor编辑器编辑网站</v>
      </c>
      <c r="J203" s="5" t="str">
        <v>工作12年以上</v>
      </c>
      <c r="K203" s="5" t="str">
        <v>年收入7万以内</v>
      </c>
      <c r="L203" s="5" t="str">
        <v>做过项目或正在做项目，但没有拿到结果或是不聚焦</v>
      </c>
      <c r="M203" s="5" t="str">
        <v>自从25年初deepseek发布后我就一直在关注AI的发展趋势，和应用工具，科学上网，用大语言模型：ChatGPT、Claude、Gemini，AI多模态工具等，目前用cursor编辑网站，但还没有商业闭环，就想跟着你们带上我一路同行。</v>
      </c>
      <c r="N203" s="5" t="str">
        <v>其他</v>
      </c>
      <c r="O203" s="5" t="str">
        <v>我主要想赚钱，但也非常注重同频的圈子，想参加线下的活动或者申请做自愿者，因曾经是注册北京的志愿者，现在依然在册志愿者，如果可能的话我愿意做志愿者。</v>
      </c>
      <c r="P203" s="4"/>
      <c r="Q203" s="4"/>
      <c r="R203" s="4"/>
      <c r="S203" s="4"/>
      <c r="T203" s="4"/>
    </row>
    <row r="204">
      <c r="A204" s="5" t="str">
        <v>Ciel</v>
      </c>
      <c r="B204" s="5" t="str">
        <v>3C7BE272DF7DB90896A55C5236673B015194F219CF554649F1C4F9C615435A82</v>
      </c>
      <c r="C204" s="5" t="str">
        <v>是</v>
      </c>
      <c r="D204" s="5" t="str">
        <v>鱼丸112,鱼丸110,鱼丸115</v>
      </c>
      <c r="E204" s="5" t="str">
        <v>【问卷_已填】,【用户_新手期】</v>
      </c>
      <c r="F204" s="27">
        <v>46078.577361111114</v>
      </c>
      <c r="G204" s="5" t="str">
        <v>ciel</v>
      </c>
      <c r="H204" s="5" t="str">
        <v>大理</v>
      </c>
      <c r="I204" s="5" t="str">
        <v>无</v>
      </c>
      <c r="J204" s="5" t="str">
        <v>工作9-12年</v>
      </c>
      <c r="K204" s="5" t="str">
        <v>没有收入</v>
      </c>
      <c r="L204" s="5" t="str">
        <v>从来没有做过项目也没在主业外赚到过钱</v>
      </c>
      <c r="M204" s="5" t="str">
        <v>无</v>
      </c>
      <c r="N204" s="5" t="str">
        <v>朋友那里</v>
      </c>
      <c r="O204" s="5"/>
      <c r="P204" s="4"/>
      <c r="Q204" s="4"/>
      <c r="R204" s="4"/>
      <c r="S204" s="4"/>
      <c r="T204" s="4"/>
    </row>
    <row r="205">
      <c r="A205" s="5" t="str">
        <v>Ангел</v>
      </c>
      <c r="B205" s="5" t="str">
        <v>7BB15B4FB595CBE2061D4135C327EB7E5194F219CF554649F1C4F9C615435A82</v>
      </c>
      <c r="C205" s="5" t="str">
        <v>是</v>
      </c>
      <c r="D205" s="5" t="str">
        <v>鱼丸115</v>
      </c>
      <c r="E205" s="5" t="str">
        <v>【问卷_已填】,【用户_新手期】</v>
      </c>
      <c r="F205" s="27">
        <v>46078.54943287037</v>
      </c>
      <c r="G205" s="5" t="str">
        <v>Ангел</v>
      </c>
      <c r="H205" s="5" t="str">
        <v>上海</v>
      </c>
      <c r="I205" s="5" t="str">
        <v>研究生</v>
      </c>
      <c r="J205" s="5" t="str">
        <v>尚未毕业</v>
      </c>
      <c r="K205" s="5" t="str">
        <v>没有收入</v>
      </c>
      <c r="L205" s="5" t="str">
        <v>从来没有做过项目也没在主业外赚到过钱</v>
      </c>
      <c r="M205" s="5" t="str">
        <v>无</v>
      </c>
      <c r="N205" s="5" t="str">
        <v>朋友那里</v>
      </c>
      <c r="O205" s="5"/>
      <c r="P205" s="4"/>
      <c r="Q205" s="4"/>
      <c r="R205" s="4"/>
      <c r="S205" s="4"/>
      <c r="T205" s="4"/>
    </row>
    <row r="206">
      <c r="A206" s="5" t="str">
        <v>叶梦月</v>
      </c>
      <c r="B206" s="5" t="str">
        <v>B90A71333D1ECFFCB918F40318B350115194F219CF554649F1C4F9C615435A82</v>
      </c>
      <c r="C206" s="5" t="str">
        <v>是</v>
      </c>
      <c r="D206" s="5" t="str">
        <v>鱼丸115</v>
      </c>
      <c r="E206" s="5" t="str">
        <v>【问卷_已填】,【用户_探索期】</v>
      </c>
      <c r="F206" s="27">
        <v>46078.50334490741</v>
      </c>
      <c r="G206" s="5" t="str">
        <v>叶梦月</v>
      </c>
      <c r="H206" s="5" t="str">
        <v>湖北十堰</v>
      </c>
      <c r="I206" s="5" t="str">
        <v>室内设计师</v>
      </c>
      <c r="J206" s="5" t="str">
        <v>工作9-12年</v>
      </c>
      <c r="K206" s="5" t="str">
        <v>年收入12-20万</v>
      </c>
      <c r="L206" s="5" t="str">
        <v>做过项目或正在做项目，但没有拿到结果或是不聚焦</v>
      </c>
      <c r="M206" s="5" t="str">
        <v>除主业外，没有做过副业</v>
      </c>
      <c r="N206" s="5" t="str">
        <v>知识星球,公众号</v>
      </c>
      <c r="O206" s="5" t="str">
        <v>寻求生财之道</v>
      </c>
      <c r="P206" s="4"/>
      <c r="Q206" s="4"/>
      <c r="R206" s="4"/>
      <c r="S206" s="4"/>
      <c r="T206" s="4"/>
    </row>
    <row r="207">
      <c r="A207" s="5" t="str">
        <v>jie</v>
      </c>
      <c r="B207" s="5" t="str">
        <v>3CBC81810D45383530BCE9B2325B87415194F219CF554649F1C4F9C615435A82</v>
      </c>
      <c r="C207" s="5" t="str">
        <v>是</v>
      </c>
      <c r="D207" s="5" t="str">
        <v>鱼丸115</v>
      </c>
      <c r="E207" s="5" t="str">
        <v>【问卷_已填】,【用户_增长期】</v>
      </c>
      <c r="F207" s="27">
        <v>46078.49901620371</v>
      </c>
      <c r="G207" s="5" t="str">
        <v>beihaizhiji</v>
      </c>
      <c r="H207" s="5" t="str">
        <v>西安</v>
      </c>
      <c r="I207" s="5" t="str">
        <v>运营</v>
      </c>
      <c r="J207" s="5" t="str">
        <v>工作4-8年</v>
      </c>
      <c r="K207" s="5" t="str">
        <v>年收入20-50万</v>
      </c>
      <c r="L207" s="5" t="str">
        <v>已经在某个项目上深耕半年以上，拿到过结果，但还没有招人放大</v>
      </c>
      <c r="M207" s="5" t="str">
        <v>之前公众号，闲鱼都做过</v>
      </c>
      <c r="N207" s="5" t="str">
        <v>其他</v>
      </c>
      <c r="O207" s="5" t="str">
        <v>做大业务，招人，同时防止被偷师</v>
      </c>
      <c r="P207" s="4"/>
      <c r="Q207" s="4"/>
      <c r="R207" s="4"/>
      <c r="S207" s="4"/>
      <c r="T207" s="4"/>
    </row>
    <row r="208">
      <c r="A208" s="5" t="str">
        <v>江</v>
      </c>
      <c r="B208" s="5" t="str">
        <v>F8E74474AC1B47B74DD07A6EC518EE985194F219CF554649F1C4F9C615435A82</v>
      </c>
      <c r="C208" s="5" t="str">
        <v>是</v>
      </c>
      <c r="D208" s="5" t="str">
        <v>鱼丸115</v>
      </c>
      <c r="E208" s="5" t="str">
        <v>【问卷_已填】,【用户_新手期】</v>
      </c>
      <c r="F208" s="27">
        <v>46078.48869212963</v>
      </c>
      <c r="G208" s="5" t="str">
        <v>江</v>
      </c>
      <c r="H208" s="5" t="str">
        <v>荆州</v>
      </c>
      <c r="I208" s="5" t="str">
        <v>教师</v>
      </c>
      <c r="J208" s="5" t="str">
        <v>工作12年以上</v>
      </c>
      <c r="K208" s="5" t="str">
        <v>年收入7-12万</v>
      </c>
      <c r="L208" s="5" t="str">
        <v>从来没有做过项目也没在主业外赚到过钱</v>
      </c>
      <c r="M208" s="5" t="str">
        <v>没有</v>
      </c>
      <c r="N208" s="5" t="str">
        <v>朋友那里</v>
      </c>
      <c r="O208" s="5"/>
      <c r="P208" s="4"/>
      <c r="Q208" s="4"/>
      <c r="R208" s="4"/>
      <c r="S208" s="4"/>
      <c r="T208" s="4"/>
    </row>
    <row r="209">
      <c r="A209" s="5" t="str">
        <v>佳境渐入</v>
      </c>
      <c r="B209" s="5" t="str">
        <v>4E0034235FADD73B94B81D7E65AE7B125194F219CF554649F1C4F9C615435A82</v>
      </c>
      <c r="C209" s="5" t="str">
        <v>是</v>
      </c>
      <c r="D209" s="5" t="str">
        <v>生财服务助手46,鱼丸115</v>
      </c>
      <c r="E209" s="5" t="str">
        <v>【问卷_已填】,【用户_新手期】</v>
      </c>
      <c r="F209" s="27">
        <v>46078.48216435185</v>
      </c>
      <c r="G209" s="5" t="str">
        <v>佳境渐入</v>
      </c>
      <c r="H209" s="5" t="str">
        <v>郑州</v>
      </c>
      <c r="I209" s="5" t="str">
        <v>教培行业</v>
      </c>
      <c r="J209" s="5" t="str">
        <v>工作9-12年</v>
      </c>
      <c r="K209" s="5" t="str">
        <v>年收入7-12万</v>
      </c>
      <c r="L209" s="5" t="str">
        <v>从来没有做过项目也没在主业外赚到过钱</v>
      </c>
      <c r="M209" s="5" t="str">
        <v>无</v>
      </c>
      <c r="N209" s="5" t="str">
        <v>公众号</v>
      </c>
      <c r="O209" s="5" t="str">
        <v>对目前的工作比较迷茫，想重新定位，找第二职业发展</v>
      </c>
      <c r="P209" s="4"/>
      <c r="Q209" s="4"/>
      <c r="R209" s="4"/>
      <c r="S209" s="4"/>
      <c r="T209" s="4"/>
    </row>
    <row r="210">
      <c r="A210" s="5" t="str">
        <v>wz🍀</v>
      </c>
      <c r="B210" s="5" t="str">
        <v>3ABDD85C65FA57974A33CD66D0A934185194F219CF554649F1C4F9C615435A82</v>
      </c>
      <c r="C210" s="5" t="str">
        <v>是</v>
      </c>
      <c r="D210" s="5" t="str">
        <v>鱼丸115</v>
      </c>
      <c r="E210" s="5" t="str">
        <v>【问卷_已填】,【用户_新手期】</v>
      </c>
      <c r="F210" s="27">
        <v>46078.47440972222</v>
      </c>
      <c r="G210" s="5" t="str">
        <v>wz</v>
      </c>
      <c r="H210" s="5" t="str">
        <v>太原</v>
      </c>
      <c r="I210" s="5" t="str">
        <v>客服</v>
      </c>
      <c r="J210" s="5" t="str">
        <v>工作9-12年</v>
      </c>
      <c r="K210" s="5" t="str">
        <v>年收入7-12万</v>
      </c>
      <c r="L210" s="5" t="str">
        <v>从来没有做过项目也没在主业外赚到过钱</v>
      </c>
      <c r="M210" s="5" t="str">
        <v>没有</v>
      </c>
      <c r="N210" s="5" t="str">
        <v>朋友那里</v>
      </c>
      <c r="O210" s="5"/>
      <c r="P210" s="4"/>
      <c r="Q210" s="4"/>
      <c r="R210" s="4"/>
      <c r="S210" s="4"/>
      <c r="T210" s="4"/>
    </row>
    <row r="211">
      <c r="A211" s="5" t="str">
        <v>Lulu 王靖鹭</v>
      </c>
      <c r="B211" s="5" t="str">
        <v>5389AF88B4E82F92F597E55C9D7684135194F219CF554649F1C4F9C615435A82</v>
      </c>
      <c r="C211" s="5" t="str">
        <v>是</v>
      </c>
      <c r="D211" s="5" t="str">
        <v>鱼丸115</v>
      </c>
      <c r="E211" s="5" t="str">
        <v>【问卷_已填】,【用户_新手期】</v>
      </c>
      <c r="F211" s="27">
        <v>46078.45445601852</v>
      </c>
      <c r="G211" s="5" t="str">
        <v>Lulu</v>
      </c>
      <c r="H211" s="5" t="str">
        <v>长沙</v>
      </c>
      <c r="I211" s="5" t="str">
        <v>保险经纪人</v>
      </c>
      <c r="J211" s="5" t="str">
        <v>工作12年以上</v>
      </c>
      <c r="K211" s="5" t="str">
        <v>年收入7-12万</v>
      </c>
      <c r="L211" s="5" t="str">
        <v>从来没有做过项目也没在主业外赚到过钱</v>
      </c>
      <c r="M211" s="5" t="str">
        <v>简单地在朋友圈做过手工皂销售</v>
      </c>
      <c r="N211" s="5" t="str">
        <v>其他</v>
      </c>
      <c r="O211" s="5" t="str">
        <v>想找到合适自己长期做的项目</v>
      </c>
      <c r="P211" s="4"/>
      <c r="Q211" s="4"/>
      <c r="R211" s="4"/>
      <c r="S211" s="4"/>
      <c r="T211" s="4"/>
    </row>
    <row r="212">
      <c r="A212" s="5" t="str">
        <v>王敏</v>
      </c>
      <c r="B212" s="5" t="str">
        <v>E6FB344AD50B7DD64C091B210A1A49CF5194F219CF554649F1C4F9C615435A82</v>
      </c>
      <c r="C212" s="5" t="str">
        <v>是</v>
      </c>
      <c r="D212" s="5" t="str">
        <v>鱼丸115</v>
      </c>
      <c r="E212" s="5" t="str">
        <v>【问卷_已填】,【用户_探索期】</v>
      </c>
      <c r="F212" s="27">
        <v>46078.45240740741</v>
      </c>
      <c r="G212" s="5" t="str">
        <v>Wmamy 0830</v>
      </c>
      <c r="H212" s="5" t="str">
        <v>西安</v>
      </c>
      <c r="I212" s="5" t="str">
        <v>教育</v>
      </c>
      <c r="J212" s="5" t="str">
        <v>工作12年以上</v>
      </c>
      <c r="K212" s="5" t="str">
        <v>年收入12-20万</v>
      </c>
      <c r="L212" s="5" t="str">
        <v>做过项目或正在做项目，但没有拿到结果或是不聚焦</v>
      </c>
      <c r="M212" s="5" t="str">
        <v>美业</v>
      </c>
      <c r="N212" s="5" t="str">
        <v>其他</v>
      </c>
      <c r="O212" s="5" t="str">
        <v>开展副业</v>
      </c>
      <c r="P212" s="4"/>
      <c r="Q212" s="4"/>
      <c r="R212" s="4"/>
      <c r="S212" s="4"/>
      <c r="T212" s="4"/>
    </row>
    <row r="213">
      <c r="A213" s="5" t="str">
        <v>淡然 (常慧)</v>
      </c>
      <c r="B213" s="5" t="str">
        <v>92CB6B161C69C9C376423CC6E8AE79AA5194F219CF554649F1C4F9C615435A82</v>
      </c>
      <c r="C213" s="5" t="str">
        <v>是</v>
      </c>
      <c r="D213" s="5" t="str">
        <v>鱼丸115</v>
      </c>
      <c r="E213" s="5" t="str">
        <v>【问卷_已填】,【用户_探索期】</v>
      </c>
      <c r="F213" s="27">
        <v>46078.443553240744</v>
      </c>
      <c r="G213" s="5" t="str">
        <v>淡然</v>
      </c>
      <c r="H213" s="5" t="str">
        <v>湖北咸宁</v>
      </c>
      <c r="I213" s="5" t="str">
        <v>互联网</v>
      </c>
      <c r="J213" s="5" t="str">
        <v>尚未毕业</v>
      </c>
      <c r="K213" s="5" t="str">
        <v>没有收入</v>
      </c>
      <c r="L213" s="5" t="str">
        <v>做过项目或正在做项目，但没有拿到结果或是不聚焦</v>
      </c>
      <c r="M213" s="5" t="str">
        <v>之前做互联网被坑了好多，现在在做食疗大健康养生行业</v>
      </c>
      <c r="N213" s="5" t="str">
        <v>其他</v>
      </c>
      <c r="O213" s="5" t="str">
        <v>我是做大健康行业的，想找个好方法</v>
      </c>
      <c r="P213" s="4"/>
      <c r="Q213" s="4"/>
      <c r="R213" s="4"/>
      <c r="S213" s="4"/>
      <c r="T213" s="4"/>
    </row>
    <row r="214">
      <c r="A214" s="5" t="str">
        <v>machine</v>
      </c>
      <c r="B214" s="5" t="str">
        <v>6B9852D9A284B57EE4BB006D6682D1A95194F219CF554649F1C4F9C615435A82</v>
      </c>
      <c r="C214" s="5" t="str">
        <v>是</v>
      </c>
      <c r="D214" s="5" t="str">
        <v>鱼丸115</v>
      </c>
      <c r="E214" s="5" t="str">
        <v>【问卷_已填】,【用户_探索期】</v>
      </c>
      <c r="F214" s="27">
        <v>46078.419224537036</v>
      </c>
      <c r="G214" s="5" t="str">
        <v>machine</v>
      </c>
      <c r="H214" s="5" t="str">
        <v>成都</v>
      </c>
      <c r="I214" s="5" t="str">
        <v>待业</v>
      </c>
      <c r="J214" s="5" t="str">
        <v>工作12年以上</v>
      </c>
      <c r="K214" s="5" t="str">
        <v>没有收入</v>
      </c>
      <c r="L214" s="5" t="str">
        <v>做过项目或正在做项目，但没有拿到结果或是不聚焦</v>
      </c>
      <c r="M214" s="5" t="str">
        <v>没有</v>
      </c>
      <c r="N214" s="5" t="str">
        <v>公众号</v>
      </c>
      <c r="O214" s="5" t="str">
        <v>找项目</v>
      </c>
      <c r="P214" s="4"/>
      <c r="Q214" s="4"/>
      <c r="R214" s="4"/>
      <c r="S214" s="4"/>
      <c r="T214" s="4"/>
    </row>
    <row r="215">
      <c r="A215" s="5" t="str">
        <v>富士山下看雪</v>
      </c>
      <c r="B215" s="5" t="str">
        <v>E782494A648AE0BE4A0BB80AEEB1E9FB5194F219CF554649F1C4F9C615435A82</v>
      </c>
      <c r="C215" s="5" t="str">
        <v>是</v>
      </c>
      <c r="D215" s="5" t="str">
        <v>鱼丸115</v>
      </c>
      <c r="E215" s="5" t="str">
        <v>【问卷_已填】,【用户_新手期】</v>
      </c>
      <c r="F215" s="27">
        <v>46078.38149305555</v>
      </c>
      <c r="G215" s="5" t="str">
        <v>富士山下看雪</v>
      </c>
      <c r="H215" s="5" t="str">
        <v>河南</v>
      </c>
      <c r="I215" s="5" t="str">
        <v>没有</v>
      </c>
      <c r="J215" s="5" t="str">
        <v>工作1-3年</v>
      </c>
      <c r="K215" s="5" t="str">
        <v>年收入7万以内</v>
      </c>
      <c r="L215" s="5" t="str">
        <v>从来没有做过项目也没在主业外赚到过钱</v>
      </c>
      <c r="M215" s="5" t="str">
        <v>没</v>
      </c>
      <c r="N215" s="5" t="str">
        <v>知识星球,博客</v>
      </c>
      <c r="O215" s="5" t="str">
        <v>赚钱</v>
      </c>
      <c r="P215" s="4"/>
      <c r="Q215" s="4"/>
      <c r="R215" s="4"/>
      <c r="S215" s="4"/>
      <c r="T215" s="4"/>
    </row>
    <row r="216">
      <c r="A216" s="5" t="str">
        <v>王岩</v>
      </c>
      <c r="B216" s="5" t="str">
        <v>73C18B277128760BDDB33A61086530475194F219CF554649F1C4F9C615435A82</v>
      </c>
      <c r="C216" s="5" t="str">
        <v>是</v>
      </c>
      <c r="D216" s="5" t="str">
        <v>鱼丸110,鱼丸115,鱼丸112</v>
      </c>
      <c r="E216" s="5" t="str">
        <v>【问卷_已填】,【用户_探索期】</v>
      </c>
      <c r="F216" s="27">
        <v>46078.37778935185</v>
      </c>
      <c r="G216" s="5" t="str">
        <v>王岩</v>
      </c>
      <c r="H216" s="5" t="str">
        <v>北京</v>
      </c>
      <c r="I216" s="5" t="str">
        <v>短视频操盘手</v>
      </c>
      <c r="J216" s="5" t="str">
        <v>工作12年以上</v>
      </c>
      <c r="K216" s="5" t="str">
        <v>年收入12-20万</v>
      </c>
      <c r="L216" s="5" t="str">
        <v>做过项目或正在做项目，但没有拿到结果或是不聚焦</v>
      </c>
      <c r="M216" s="5" t="str">
        <v>做过背单词短视频，私信3个月变现120万；</v>
      </c>
      <c r="N216" s="5" t="str">
        <v>视频号,公众号,朋友那里,抖音</v>
      </c>
      <c r="O216" s="5" t="str">
        <v>想深耕一个项目，未来10年一直能做的，ai，短视频，出海</v>
      </c>
      <c r="P216" s="4"/>
      <c r="Q216" s="4"/>
      <c r="R216" s="4"/>
      <c r="S216" s="4"/>
      <c r="T216" s="4"/>
    </row>
    <row r="217">
      <c r="A217" s="5" t="str">
        <v>yzl</v>
      </c>
      <c r="B217" s="5" t="str">
        <v>B1C9217B9AACA204C5DEBCEB1FD7BA065194F219CF554649F1C4F9C615435A82</v>
      </c>
      <c r="C217" s="5" t="str">
        <v>是</v>
      </c>
      <c r="D217" s="5" t="str">
        <v>鱼丸115</v>
      </c>
      <c r="E217" s="5" t="str">
        <v>【问卷_已填】,【用户_新手期】</v>
      </c>
      <c r="F217" s="27">
        <v>46078.36512731481</v>
      </c>
      <c r="G217" s="5" t="str">
        <v>yzl</v>
      </c>
      <c r="H217" s="5" t="str">
        <v>北京</v>
      </c>
      <c r="I217" s="5" t="str">
        <v>文员</v>
      </c>
      <c r="J217" s="5" t="str">
        <v>工作1-3年</v>
      </c>
      <c r="K217" s="5" t="str">
        <v>年收入7-12万</v>
      </c>
      <c r="L217" s="5" t="str">
        <v>从来没有做过项目也没在主业外赚到过钱</v>
      </c>
      <c r="M217" s="5" t="str">
        <v>没</v>
      </c>
      <c r="N217" s="5" t="str">
        <v>知识星球</v>
      </c>
      <c r="O217" s="5"/>
      <c r="P217" s="4"/>
      <c r="Q217" s="4"/>
      <c r="R217" s="4"/>
      <c r="S217" s="4"/>
      <c r="T217" s="4"/>
    </row>
    <row r="218">
      <c r="A218" s="5" t="str">
        <v>Asthon</v>
      </c>
      <c r="B218" s="5" t="str">
        <v>E920D8AB119CCF9A2D985C4A8C3B88335194F219CF554649F1C4F9C615435A82</v>
      </c>
      <c r="C218" s="5" t="str">
        <v>是</v>
      </c>
      <c r="D218" s="5" t="str">
        <v>鱼丸115</v>
      </c>
      <c r="E218" s="5" t="str">
        <v>【问卷_已填】,【用户_探索期】</v>
      </c>
      <c r="F218" s="27">
        <v>46078.29371527778</v>
      </c>
      <c r="G218" s="5" t="str">
        <v>Asthon</v>
      </c>
      <c r="H218" s="5" t="str">
        <v>江西九江</v>
      </c>
      <c r="I218" s="5" t="str">
        <v>自由职业</v>
      </c>
      <c r="J218" s="5" t="str">
        <v>工作9-12年</v>
      </c>
      <c r="K218" s="5" t="str">
        <v>年收入7-12万</v>
      </c>
      <c r="L218" s="5" t="str">
        <v>做过项目或正在做项目，但没有拿到结果或是不聚焦</v>
      </c>
      <c r="M218" s="5" t="str">
        <v>几乎没有自己做过，都是跟着别人一起做</v>
      </c>
      <c r="N218" s="5" t="str">
        <v>视频号</v>
      </c>
      <c r="O218" s="5" t="str">
        <v>学习怎么做项目？做什么项目？</v>
      </c>
      <c r="P218" s="4"/>
      <c r="Q218" s="4"/>
      <c r="R218" s="4"/>
      <c r="S218" s="4"/>
      <c r="T218" s="4"/>
    </row>
    <row r="219">
      <c r="A219" s="5" t="str">
        <v>星晨</v>
      </c>
      <c r="B219" s="5" t="str">
        <v>6E697EEB78272BBAAFD3EF8689066ED25194F219CF554649F1C4F9C615435A82</v>
      </c>
      <c r="C219" s="5" t="str">
        <v>是</v>
      </c>
      <c r="D219" s="5" t="str">
        <v>鱼丸115</v>
      </c>
      <c r="E219" s="5" t="str">
        <v>【问卷_已填】,【用户_探索期】</v>
      </c>
      <c r="F219" s="27">
        <v>46077.94961805556</v>
      </c>
      <c r="G219" s="5" t="str">
        <v>星晨</v>
      </c>
      <c r="H219" s="5" t="str">
        <v>洛阳</v>
      </c>
      <c r="I219" s="5" t="str">
        <v>tob电力</v>
      </c>
      <c r="J219" s="5" t="str">
        <v>工作4-8年</v>
      </c>
      <c r="K219" s="5" t="str">
        <v>年收入20-50万</v>
      </c>
      <c r="L219" s="5" t="str">
        <v>做过项目或正在做项目，但没有拿到结果或是不聚焦</v>
      </c>
      <c r="M219" s="5" t="str">
        <v>…</v>
      </c>
      <c r="N219" s="5" t="str">
        <v>公众号</v>
      </c>
      <c r="O219" s="5" t="str">
        <v>…</v>
      </c>
      <c r="P219" s="4"/>
      <c r="Q219" s="4"/>
      <c r="R219" s="4"/>
      <c r="S219" s="4"/>
      <c r="T219" s="4"/>
    </row>
    <row r="220">
      <c r="A220" s="5" t="str">
        <v>一红</v>
      </c>
      <c r="B220" s="5" t="str">
        <v>ECB33CD5DE25F2E8B521FB6ED36FC9975194F219CF554649F1C4F9C615435A82</v>
      </c>
      <c r="C220" s="5" t="str">
        <v>是</v>
      </c>
      <c r="D220" s="5" t="str">
        <v>鱼丸115</v>
      </c>
      <c r="E220" s="5" t="str">
        <v>【问卷_已填】,【用户_新手期】</v>
      </c>
      <c r="F220" s="27">
        <v>46077.94644675926</v>
      </c>
      <c r="G220" s="5" t="str">
        <v>一红</v>
      </c>
      <c r="H220" s="5" t="str">
        <v>广州</v>
      </c>
      <c r="I220" s="5" t="str">
        <v>退休</v>
      </c>
      <c r="J220" s="5" t="str">
        <v>工作12年以上</v>
      </c>
      <c r="K220" s="5" t="str">
        <v>没有收入</v>
      </c>
      <c r="L220" s="5" t="str">
        <v>从来没有做过项目也没在主业外赚到过钱</v>
      </c>
      <c r="M220" s="5" t="str">
        <v>没有</v>
      </c>
      <c r="N220" s="5" t="str">
        <v>公众号</v>
      </c>
      <c r="O220" s="5" t="str">
        <v>寻找方向</v>
      </c>
      <c r="P220" s="4"/>
      <c r="Q220" s="4"/>
      <c r="R220" s="4"/>
      <c r="S220" s="4"/>
      <c r="T220" s="4"/>
    </row>
    <row r="221">
      <c r="A221" s="5" t="str">
        <v>困a</v>
      </c>
      <c r="B221" s="5" t="str">
        <v>7AE7DF43645659E5639FCD24500708AD5194F219CF554649F1C4F9C615435A82</v>
      </c>
      <c r="C221" s="5" t="str">
        <v>是</v>
      </c>
      <c r="D221" s="5" t="str">
        <v>鱼丸115</v>
      </c>
      <c r="E221" s="5" t="str">
        <v>【问卷_已填】,【用户_新手期】</v>
      </c>
      <c r="F221" s="27">
        <v>46077.93518518518</v>
      </c>
      <c r="G221" s="5" t="str">
        <v>困</v>
      </c>
      <c r="H221" s="5" t="str">
        <v>广州</v>
      </c>
      <c r="I221" s="5" t="str">
        <v>无</v>
      </c>
      <c r="J221" s="5" t="str">
        <v>工作1-3年</v>
      </c>
      <c r="K221" s="5" t="str">
        <v>没有收入</v>
      </c>
      <c r="L221" s="5" t="str">
        <v>从来没有做过项目也没在主业外赚到过钱</v>
      </c>
      <c r="M221" s="5" t="str">
        <v>没有</v>
      </c>
      <c r="N221" s="5" t="str">
        <v>公众号</v>
      </c>
      <c r="O221" s="5"/>
      <c r="P221" s="4"/>
      <c r="Q221" s="4"/>
      <c r="R221" s="4"/>
      <c r="S221" s="4"/>
      <c r="T221" s="4"/>
    </row>
    <row r="222">
      <c r="A222" s="5" t="str">
        <v>茶禅一味</v>
      </c>
      <c r="B222" s="5" t="str">
        <v>1C9D287BCABE3264416F46EC8F0259B15194F219CF554649F1C4F9C615435A82</v>
      </c>
      <c r="C222" s="5" t="str">
        <v>是</v>
      </c>
      <c r="D222" s="5" t="str">
        <v>鱼丸115</v>
      </c>
      <c r="E222" s="5" t="str">
        <v>【问卷_已填】,【用户_探索期】</v>
      </c>
      <c r="F222" s="27">
        <v>46077.8984837963</v>
      </c>
      <c r="G222" s="5" t="str">
        <v>茶禅一味</v>
      </c>
      <c r="H222" s="5" t="str">
        <v>北京</v>
      </c>
      <c r="I222" s="5" t="str">
        <v>自由职业</v>
      </c>
      <c r="J222" s="5" t="str">
        <v>工作12年以上</v>
      </c>
      <c r="K222" s="5" t="str">
        <v>没有收入</v>
      </c>
      <c r="L222" s="5" t="str">
        <v>做过项目或正在做项目，但没有拿到结果或是不聚焦</v>
      </c>
      <c r="M222" s="5" t="str">
        <v>房产获客培训</v>
      </c>
      <c r="N222" s="5" t="str">
        <v>其他</v>
      </c>
      <c r="O222" s="5" t="str">
        <v>适合个人独立创业的项目</v>
      </c>
      <c r="P222" s="4"/>
      <c r="Q222" s="4"/>
      <c r="R222" s="4"/>
      <c r="S222" s="4"/>
      <c r="T222" s="4"/>
    </row>
    <row r="223">
      <c r="A223" s="5" t="str">
        <v>王若淇</v>
      </c>
      <c r="B223" s="5" t="str">
        <v>7500DC0E9B50350E58A1BD42C130CCF55194F219CF554649F1C4F9C615435A82</v>
      </c>
      <c r="C223" s="5" t="str">
        <v>是</v>
      </c>
      <c r="D223" s="5" t="str">
        <v>鱼丸115</v>
      </c>
      <c r="E223" s="5" t="str">
        <v>【问卷_已填】,【用户_增长期】</v>
      </c>
      <c r="F223" s="27">
        <v>46077.869155092594</v>
      </c>
      <c r="G223" s="5" t="str">
        <v>王若淇</v>
      </c>
      <c r="H223" s="5" t="str">
        <v>昆明</v>
      </c>
      <c r="I223" s="5" t="str">
        <v>无业</v>
      </c>
      <c r="J223" s="5" t="str">
        <v>工作12年以上</v>
      </c>
      <c r="K223" s="5" t="str">
        <v>年收入7万以内</v>
      </c>
      <c r="L223" s="5" t="str">
        <v>已经在某个项目上深耕半年以上，拿到过结果，但还没有招人放大</v>
      </c>
      <c r="M223" s="5" t="str">
        <v>地产全程策划、全案代理、广告</v>
      </c>
      <c r="N223" s="5" t="str">
        <v>公众号,知识星球,朋友那里</v>
      </c>
      <c r="O223" s="5" t="str">
        <v>出海</v>
      </c>
      <c r="P223" s="4"/>
      <c r="Q223" s="4"/>
      <c r="R223" s="4"/>
      <c r="S223" s="4"/>
      <c r="T223" s="4"/>
    </row>
    <row r="224">
      <c r="A224" s="5" t="str">
        <v>淡安</v>
      </c>
      <c r="B224" s="5" t="str">
        <v>8DBDC5A571F4B77264099BED03C3658E5194F219CF554649F1C4F9C615435A82</v>
      </c>
      <c r="C224" s="5" t="str">
        <v>是</v>
      </c>
      <c r="D224" s="5" t="str">
        <v>鱼丸115</v>
      </c>
      <c r="E224" s="5" t="str">
        <v>【问卷_已填】,【用户_增长期】</v>
      </c>
      <c r="F224" s="27">
        <v>46077.83623842592</v>
      </c>
      <c r="G224" s="5" t="str">
        <v>淡安</v>
      </c>
      <c r="H224" s="5" t="str">
        <v>西安</v>
      </c>
      <c r="I224" s="5" t="str">
        <v>大学生</v>
      </c>
      <c r="J224" s="5" t="str">
        <v>尚未毕业</v>
      </c>
      <c r="K224" s="5" t="str">
        <v>没有收入</v>
      </c>
      <c r="L224" s="5" t="str">
        <v>已经在某个项目上深耕半年以上，拿到过结果，但还没有招人放大</v>
      </c>
      <c r="M224" s="5" t="str">
        <v>IP公众号千粉</v>
      </c>
      <c r="N224" s="5" t="str">
        <v>公众号,朋友那里</v>
      </c>
      <c r="O224" s="5" t="str">
        <v>想知道都有哪些适合大学生搞的副业，看大佬是怎么思考的</v>
      </c>
      <c r="P224" s="4"/>
      <c r="Q224" s="4"/>
      <c r="R224" s="4"/>
      <c r="S224" s="4"/>
      <c r="T224" s="4"/>
    </row>
    <row r="225">
      <c r="A225" s="5" t="str">
        <v>🔮 李心玥</v>
      </c>
      <c r="B225" s="5" t="str">
        <v>17E43A66E76377A4A1BC63E9693ACDEE5194F219CF554649F1C4F9C615435A82</v>
      </c>
      <c r="C225" s="5" t="str">
        <v>是</v>
      </c>
      <c r="D225" s="5" t="str">
        <v>鱼丸115</v>
      </c>
      <c r="E225" s="5" t="str">
        <v>【问卷_已填】,【用户_探索期】</v>
      </c>
      <c r="F225" s="27">
        <v>46077.83277777778</v>
      </c>
      <c r="G225" s="5" t="str">
        <v>李心玥</v>
      </c>
      <c r="H225" s="5" t="str">
        <v>深圳</v>
      </c>
      <c r="I225" s="5" t="str">
        <v>设计师</v>
      </c>
      <c r="J225" s="5" t="str">
        <v>工作12年以上</v>
      </c>
      <c r="K225" s="5" t="str">
        <v>没有收入</v>
      </c>
      <c r="L225" s="5" t="str">
        <v>做过项目或正在做项目，但没有拿到结果或是不聚焦</v>
      </c>
      <c r="M225" s="5" t="str">
        <v>没有</v>
      </c>
      <c r="N225" s="5" t="str">
        <v>公众号,知识星球,小红书</v>
      </c>
      <c r="O225" s="5" t="str">
        <v>小红书电商的相关</v>
      </c>
      <c r="P225" s="4"/>
      <c r="Q225" s="4"/>
      <c r="R225" s="4"/>
      <c r="S225" s="4"/>
      <c r="T225" s="4"/>
    </row>
    <row r="226">
      <c r="A226" s="5" t="str">
        <v>不堪</v>
      </c>
      <c r="B226" s="5" t="str">
        <v>9F211B89783B48C3322C32FEC59086055194F219CF554649F1C4F9C615435A82</v>
      </c>
      <c r="C226" s="5" t="str">
        <v>是</v>
      </c>
      <c r="D226" s="5" t="str">
        <v>鱼丸110,鱼丸115,鱼丸112</v>
      </c>
      <c r="E226" s="5" t="str">
        <v>【问卷_已填】,【用户_新手期】</v>
      </c>
      <c r="F226" s="27">
        <v>46077.83074074074</v>
      </c>
      <c r="G226" s="5" t="str">
        <v>不堪</v>
      </c>
      <c r="H226" s="5" t="str">
        <v>北京</v>
      </c>
      <c r="I226" s="5" t="str">
        <v>程序员</v>
      </c>
      <c r="J226" s="5" t="str">
        <v>工作1-3年</v>
      </c>
      <c r="K226" s="5" t="str">
        <v>年收入7-12万</v>
      </c>
      <c r="L226" s="5" t="str">
        <v>从来没有做过项目也没在主业外赚到过钱</v>
      </c>
      <c r="M226" s="5" t="str">
        <v>小说推文 没有坚持下去</v>
      </c>
      <c r="N226" s="5" t="str">
        <v>公众号</v>
      </c>
      <c r="O226" s="5"/>
      <c r="P226" s="4"/>
      <c r="Q226" s="4"/>
      <c r="R226" s="4"/>
      <c r="S226" s="4"/>
      <c r="T226" s="4"/>
    </row>
    <row r="227">
      <c r="A227" s="5" t="str">
        <v>Steven F.</v>
      </c>
      <c r="B227" s="5" t="str">
        <v>451BAB2AB3451FC444800FB8222B0BFF5194F219CF554649F1C4F9C615435A82</v>
      </c>
      <c r="C227" s="5" t="str">
        <v>是</v>
      </c>
      <c r="D227" s="5" t="str">
        <v>鱼丸115</v>
      </c>
      <c r="E227" s="5" t="str">
        <v>【问卷_已填】,【用户_探索期】</v>
      </c>
      <c r="F227" s="27">
        <v>46077.82611111111</v>
      </c>
      <c r="G227" s="5" t="str">
        <v>Steven f</v>
      </c>
      <c r="H227" s="5" t="str">
        <v>福州</v>
      </c>
      <c r="I227" s="5" t="str">
        <v>货代</v>
      </c>
      <c r="J227" s="5" t="str">
        <v>工作4-8年</v>
      </c>
      <c r="K227" s="5" t="str">
        <v>年收入20-50万</v>
      </c>
      <c r="L227" s="5" t="str">
        <v>做过项目或正在做项目，但没有拿到结果或是不聚焦</v>
      </c>
      <c r="M227" s="5" t="str">
        <v>无</v>
      </c>
      <c r="N227" s="5" t="str">
        <v>公众号,知识星球,小红书,博客</v>
      </c>
      <c r="O227" s="5" t="str">
        <v>我想要Ai赛道</v>
      </c>
      <c r="P227" s="4"/>
      <c r="Q227" s="4"/>
      <c r="R227" s="4"/>
      <c r="S227" s="4"/>
      <c r="T227" s="4"/>
    </row>
    <row r="228">
      <c r="A228" s="5" t="str">
        <v>杨芷</v>
      </c>
      <c r="B228" s="5" t="str">
        <v>9ACB15F6F8EDBB7B01E4FCB309DE1E6D5194F219CF554649F1C4F9C615435A82</v>
      </c>
      <c r="C228" s="5" t="str">
        <v>是</v>
      </c>
      <c r="D228" s="5" t="str">
        <v>鱼丸115</v>
      </c>
      <c r="E228" s="5" t="str">
        <v>【问卷_已填】,【用户_新手期】</v>
      </c>
      <c r="F228" s="27">
        <v>46077.81140046296</v>
      </c>
      <c r="G228" s="5" t="str">
        <v>杨芷</v>
      </c>
      <c r="H228" s="5" t="str">
        <v>邵阳</v>
      </c>
      <c r="I228" s="5" t="str">
        <v>内勤</v>
      </c>
      <c r="J228" s="5" t="str">
        <v>工作12年以上</v>
      </c>
      <c r="K228" s="5" t="str">
        <v>年收入7-12万</v>
      </c>
      <c r="L228" s="5" t="str">
        <v>从来没有做过项目也没在主业外赚到过钱</v>
      </c>
      <c r="M228" s="5" t="str">
        <v>没有</v>
      </c>
      <c r="N228" s="5" t="str">
        <v>公众号</v>
      </c>
      <c r="O228" s="5"/>
      <c r="P228" s="4"/>
      <c r="Q228" s="4"/>
      <c r="R228" s="4"/>
      <c r="S228" s="4"/>
      <c r="T228" s="4"/>
    </row>
    <row r="229">
      <c r="A229" s="5" t="str">
        <v>莲藕</v>
      </c>
      <c r="B229" s="5" t="str">
        <v>3C809662005E10F71FAD9C37BBE6933B5194F219CF554649F1C4F9C615435A82</v>
      </c>
      <c r="C229" s="5" t="str">
        <v>是</v>
      </c>
      <c r="D229" s="5" t="str">
        <v>鱼丸115</v>
      </c>
      <c r="E229" s="5" t="str">
        <v>【问卷_已填】,【用户_新手期】</v>
      </c>
      <c r="F229" s="27">
        <v>46077.80012731482</v>
      </c>
      <c r="G229" s="5" t="str">
        <v>莲藕</v>
      </c>
      <c r="H229" s="5" t="str">
        <v>中山</v>
      </c>
      <c r="I229" s="5" t="str">
        <v>IT</v>
      </c>
      <c r="J229" s="5" t="str">
        <v>工作4-8年</v>
      </c>
      <c r="K229" s="5" t="str">
        <v>年收入12-20万</v>
      </c>
      <c r="L229" s="5" t="str">
        <v>从来没有做过项目也没在主业外赚到过钱</v>
      </c>
      <c r="M229" s="5" t="str">
        <v>暂无</v>
      </c>
      <c r="N229" s="5" t="str">
        <v>朋友那里</v>
      </c>
      <c r="O229" s="5" t="str">
        <v>搞副业</v>
      </c>
      <c r="P229" s="4"/>
      <c r="Q229" s="4"/>
      <c r="R229" s="4"/>
      <c r="S229" s="4"/>
      <c r="T229" s="4"/>
    </row>
    <row r="230">
      <c r="A230" s="5" t="str">
        <v>凯迪</v>
      </c>
      <c r="B230" s="5" t="str">
        <v>213F55FA1EA074D35BE871C75C0A0FFC5194F219CF554649F1C4F9C615435A82</v>
      </c>
      <c r="C230" s="5" t="str">
        <v>是</v>
      </c>
      <c r="D230" s="5" t="str">
        <v>鱼丸115</v>
      </c>
      <c r="E230" s="5" t="str">
        <v>【问卷_已填】,【用户_增长期】</v>
      </c>
      <c r="F230" s="27">
        <v>46077.79851851852</v>
      </c>
      <c r="G230" s="5" t="str">
        <v>凯迪</v>
      </c>
      <c r="H230" s="5" t="str">
        <v>普宁</v>
      </c>
      <c r="I230" s="5" t="str">
        <v>在读大二</v>
      </c>
      <c r="J230" s="5" t="str">
        <v>尚未毕业</v>
      </c>
      <c r="K230" s="5" t="str">
        <v>年收入12-20万</v>
      </c>
      <c r="L230" s="5" t="str">
        <v>已经在某个项目上深耕半年以上，拿到过结果，但还没有招人放大</v>
      </c>
      <c r="M230" s="5" t="str">
        <v>高考赛道 保研赛道</v>
      </c>
      <c r="N230" s="5" t="str">
        <v>公众号</v>
      </c>
      <c r="O230" s="5" t="str">
        <v>现在不知道要干嘛了</v>
      </c>
      <c r="P230" s="4"/>
      <c r="Q230" s="4"/>
      <c r="R230" s="4"/>
      <c r="S230" s="4"/>
      <c r="T230" s="4"/>
    </row>
    <row r="231">
      <c r="A231" s="5" t="str">
        <v>🍀🍀</v>
      </c>
      <c r="B231" s="5" t="str">
        <v>E7A32B96499CDB0C715D9E41FF5EC5765194F219CF554649F1C4F9C615435A82</v>
      </c>
      <c r="C231" s="5" t="str">
        <v>是</v>
      </c>
      <c r="D231" s="5" t="str">
        <v>鱼丸115</v>
      </c>
      <c r="E231" s="5" t="str">
        <v>【问卷_已填】,【用户_新手期】</v>
      </c>
      <c r="F231" s="27">
        <v>46077.78513888889</v>
      </c>
      <c r="G231" s="5" t="str">
        <v>Gikmmmmmmmm</v>
      </c>
      <c r="H231" s="5" t="str">
        <v>深圳</v>
      </c>
      <c r="I231" s="5" t="str">
        <v>无业</v>
      </c>
      <c r="J231" s="5" t="str">
        <v>工作1-3年</v>
      </c>
      <c r="K231" s="5" t="str">
        <v>没有收入</v>
      </c>
      <c r="L231" s="5" t="str">
        <v>从来没有做过项目也没在主业外赚到过钱</v>
      </c>
      <c r="M231" s="5" t="str">
        <v>没接触过。外行</v>
      </c>
      <c r="N231" s="5" t="str">
        <v>博客</v>
      </c>
      <c r="O231" s="5" t="str">
        <v>普通人该怎么生财，从那入手</v>
      </c>
      <c r="P231" s="4"/>
      <c r="Q231" s="4"/>
      <c r="R231" s="4"/>
      <c r="S231" s="4"/>
      <c r="T231" s="4"/>
    </row>
    <row r="232">
      <c r="A232" s="5" t="str">
        <v>热气腾腾</v>
      </c>
      <c r="B232" s="5" t="str">
        <v>639B4019C14D3538F9EF6EE9945E69445194F219CF554649F1C4F9C615435A82</v>
      </c>
      <c r="C232" s="5" t="str">
        <v>是</v>
      </c>
      <c r="D232" s="5" t="str">
        <v>鱼丸115</v>
      </c>
      <c r="E232" s="5" t="str">
        <v>【问卷_已填】,【用户_新手期】</v>
      </c>
      <c r="F232" s="27">
        <v>46077.76545138889</v>
      </c>
      <c r="G232" s="5" t="str">
        <v>热气腾腾</v>
      </c>
      <c r="H232" s="5" t="str">
        <v>济南</v>
      </c>
      <c r="I232" s="5" t="str">
        <v>一人网络公司</v>
      </c>
      <c r="J232" s="5" t="str">
        <v>工作12年以上</v>
      </c>
      <c r="K232" s="5" t="str">
        <v>年收入7-12万</v>
      </c>
      <c r="L232" s="5" t="str">
        <v>从来没有做过项目也没在主业外赚到过钱</v>
      </c>
      <c r="M232" s="5" t="str">
        <v>一直开发企业客户，给企业客户做网站，企业邮箱。</v>
      </c>
      <c r="N232" s="5" t="str">
        <v>朋友那里</v>
      </c>
      <c r="O232" s="5" t="str">
        <v>想寻找其他出路或者助力目前工作</v>
      </c>
      <c r="P232" s="4"/>
      <c r="Q232" s="4"/>
      <c r="R232" s="4"/>
      <c r="S232" s="4"/>
      <c r="T232" s="4"/>
    </row>
    <row r="233">
      <c r="A233" s="5" t="str">
        <v>初心</v>
      </c>
      <c r="B233" s="5" t="str">
        <v>7928FEE9D8AD4579BDF4252DE2CA9C235194F219CF554649F1C4F9C615435A82</v>
      </c>
      <c r="C233" s="5" t="str">
        <v>是</v>
      </c>
      <c r="D233" s="5" t="str">
        <v>鱼丸115</v>
      </c>
      <c r="E233" s="5" t="str">
        <v>【问卷_已填】,【用户_新手期】</v>
      </c>
      <c r="F233" s="27">
        <v>46077.761724537035</v>
      </c>
      <c r="G233" s="5" t="str">
        <v>初心</v>
      </c>
      <c r="H233" s="5" t="str">
        <v>河北</v>
      </c>
      <c r="I233" s="5" t="str">
        <v>电话销售</v>
      </c>
      <c r="J233" s="5" t="str">
        <v>工作9-12年</v>
      </c>
      <c r="K233" s="5" t="str">
        <v>年收入7万以内</v>
      </c>
      <c r="L233" s="5" t="str">
        <v>从来没有做过项目也没在主业外赚到过钱</v>
      </c>
      <c r="M233" s="5" t="str">
        <v>没有</v>
      </c>
      <c r="N233" s="5" t="str">
        <v>公众号</v>
      </c>
      <c r="O233" s="5" t="str">
        <v>想改变一下收入方式</v>
      </c>
      <c r="P233" s="4"/>
      <c r="Q233" s="4"/>
      <c r="R233" s="4"/>
      <c r="S233" s="4"/>
      <c r="T233" s="4"/>
    </row>
    <row r="234">
      <c r="A234" s="5" t="str">
        <v>小鹿</v>
      </c>
      <c r="B234" s="5" t="str">
        <v>A0F9A2CDBF4C638EF08280A964845C305194F219CF554649F1C4F9C615435A82</v>
      </c>
      <c r="C234" s="5" t="str">
        <v>是</v>
      </c>
      <c r="D234" s="5" t="str">
        <v>鱼丸115</v>
      </c>
      <c r="E234" s="5" t="str">
        <v>【问卷_已填】,【用户_新手期】</v>
      </c>
      <c r="F234" s="27">
        <v>46077.75730324074</v>
      </c>
      <c r="G234" s="5" t="str">
        <v>小鹿</v>
      </c>
      <c r="H234" s="5" t="str">
        <v>江苏南京</v>
      </c>
      <c r="I234" s="5" t="str">
        <v>互联网产品经理</v>
      </c>
      <c r="J234" s="5" t="str">
        <v>工作4-8年</v>
      </c>
      <c r="K234" s="5" t="str">
        <v>年收入20-50万</v>
      </c>
      <c r="L234" s="5" t="str">
        <v>从来没有做过项目也没在主业外赚到过钱</v>
      </c>
      <c r="M234" s="5" t="str">
        <v>无</v>
      </c>
      <c r="N234" s="5" t="str">
        <v>其他</v>
      </c>
      <c r="O234" s="5" t="str">
        <v>想掌握利用 Ai 赚钱的副业（比如做小程序）</v>
      </c>
      <c r="P234" s="4"/>
      <c r="Q234" s="4"/>
      <c r="R234" s="4"/>
      <c r="S234" s="4"/>
      <c r="T234" s="4"/>
    </row>
    <row r="235">
      <c r="A235" s="5" t="str">
        <v>🌈Yammi🎡</v>
      </c>
      <c r="B235" s="5" t="str">
        <v>13D6943E3ED62B1AAEFED1C3679B112E5194F219CF554649F1C4F9C615435A82</v>
      </c>
      <c r="C235" s="5" t="str">
        <v>是</v>
      </c>
      <c r="D235" s="5" t="str">
        <v>鱼丸115</v>
      </c>
      <c r="E235" s="5" t="str">
        <v>【问卷_已填】,【用户_新手期】</v>
      </c>
      <c r="F235" s="27">
        <v>46077.724016203705</v>
      </c>
      <c r="G235" s="5" t="str">
        <v>MATASHAR</v>
      </c>
      <c r="H235" s="5" t="str">
        <v>上海</v>
      </c>
      <c r="I235" s="5" t="str">
        <v>职员</v>
      </c>
      <c r="J235" s="5" t="str">
        <v>工作12年以上</v>
      </c>
      <c r="K235" s="5" t="str">
        <v>年收入7-12万</v>
      </c>
      <c r="L235" s="5" t="str">
        <v>从来没有做过项目也没在主业外赚到过钱</v>
      </c>
      <c r="M235" s="5" t="str">
        <v>无</v>
      </c>
      <c r="N235" s="5" t="str">
        <v>朋友那里</v>
      </c>
      <c r="O235" s="5"/>
      <c r="P235" s="4"/>
      <c r="Q235" s="4"/>
      <c r="R235" s="4"/>
      <c r="S235" s="4"/>
      <c r="T235" s="4"/>
    </row>
    <row r="236">
      <c r="A236" s="5" t="str">
        <v>颜一</v>
      </c>
      <c r="B236" s="5" t="str">
        <v>9DCF2A3B1D255BEFA3E3FC5CEA89C58C5194F219CF554649F1C4F9C615435A82</v>
      </c>
      <c r="C236" s="5" t="str">
        <v>是</v>
      </c>
      <c r="D236" s="5" t="str">
        <v>鱼丸115</v>
      </c>
      <c r="E236" s="5" t="str">
        <v>【问卷_已填】,【用户_新手期】</v>
      </c>
      <c r="F236" s="27">
        <v>46077.72347222222</v>
      </c>
      <c r="G236" s="5" t="str">
        <v>颜一</v>
      </c>
      <c r="H236" s="5" t="str">
        <v>上海，北京</v>
      </c>
      <c r="I236" s="5" t="str">
        <v>互联网用户运营</v>
      </c>
      <c r="J236" s="5" t="str">
        <v>工作1-3年</v>
      </c>
      <c r="K236" s="5" t="str">
        <v>年收入20-50万</v>
      </c>
      <c r="L236" s="5" t="str">
        <v>从来没有做过项目也没在主业外赚到过钱</v>
      </c>
      <c r="M236" s="5" t="str">
        <v>无</v>
      </c>
      <c r="N236" s="5" t="str">
        <v>知识星球,小红书</v>
      </c>
      <c r="O236" s="5" t="str">
        <v>如何启动一个项目</v>
      </c>
      <c r="P236" s="4"/>
      <c r="Q236" s="4"/>
      <c r="R236" s="4"/>
      <c r="S236" s="4"/>
      <c r="T236" s="4"/>
    </row>
    <row r="237">
      <c r="A237" s="5" t="str">
        <v>J.F</v>
      </c>
      <c r="B237" s="5" t="str">
        <v>7B4211F677F236010DDFD316A138BAD75194F219CF554649F1C4F9C615435A82</v>
      </c>
      <c r="C237" s="5" t="str">
        <v>是</v>
      </c>
      <c r="D237" s="5" t="str">
        <v>鱼丸115</v>
      </c>
      <c r="E237" s="5" t="str">
        <v>【问卷_已填】,【用户_增长期】</v>
      </c>
      <c r="F237" s="27">
        <v>46077.71587962963</v>
      </c>
      <c r="G237" s="5" t="str">
        <v>J.F</v>
      </c>
      <c r="H237" s="5" t="str">
        <v>黑龙江省齐齐哈尔市</v>
      </c>
      <c r="I237" s="5" t="str">
        <v>直播带货</v>
      </c>
      <c r="J237" s="5" t="str">
        <v>工作1-3年</v>
      </c>
      <c r="K237" s="5" t="str">
        <v>年收入50-100万</v>
      </c>
      <c r="L237" s="5" t="str">
        <v>已经在某个项目上深耕半年以上，拿到过结果，但还没有招人放大</v>
      </c>
      <c r="M237" s="5" t="str">
        <v>2013年开工厂和实体门店汽车用品相关，一直做到2024年，然后开始转线上直播带货抖音和视频号现在只播视频号直播带货</v>
      </c>
      <c r="N237" s="5" t="str">
        <v>视频号,其他,抖音</v>
      </c>
      <c r="O237" s="5" t="str">
        <v>一是想把现在做的视频号直播带货有些问题在生财有术上有没有更专业的老师指导下然后在放大，第二想再多做个项目，项目如果可行就专职做</v>
      </c>
      <c r="P237" s="4"/>
      <c r="Q237" s="4"/>
      <c r="R237" s="4"/>
      <c r="S237" s="4"/>
      <c r="T237" s="4"/>
    </row>
    <row r="238">
      <c r="A238" s="5" t="str">
        <v>Annie</v>
      </c>
      <c r="B238" s="5" t="str">
        <v>C0EF12BB1BA347EECC921FE44F0FC5DF5194F219CF554649F1C4F9C615435A82</v>
      </c>
      <c r="C238" s="5" t="str">
        <v>是</v>
      </c>
      <c r="D238" s="5" t="str">
        <v>鱼丸115</v>
      </c>
      <c r="E238" s="5" t="str">
        <v>【问卷_已填】,【用户_新手期】</v>
      </c>
      <c r="F238" s="27">
        <v>46077.71270833333</v>
      </c>
      <c r="G238" s="5" t="str">
        <v>Annie</v>
      </c>
      <c r="H238" s="5" t="str">
        <v>绵阳，北京，深圳</v>
      </c>
      <c r="I238" s="5" t="str">
        <v>待业</v>
      </c>
      <c r="J238" s="5" t="str">
        <v>工作12年以上</v>
      </c>
      <c r="K238" s="5" t="str">
        <v>年收入20-50万</v>
      </c>
      <c r="L238" s="5" t="str">
        <v>从来没有做过项目也没在主业外赚到过钱</v>
      </c>
      <c r="M238" s="5" t="str">
        <v>陪跑标</v>
      </c>
      <c r="N238" s="5" t="str">
        <v>博客,公众号</v>
      </c>
      <c r="O238" s="5" t="str">
        <v>怎么从0到1，做内容，做视频，会营销</v>
      </c>
      <c r="P238" s="4"/>
      <c r="Q238" s="4"/>
      <c r="R238" s="4"/>
      <c r="S238" s="4"/>
      <c r="T238" s="4"/>
    </row>
    <row r="239">
      <c r="A239" s="5" t="str">
        <v>钢琴金老师.德龙（工作时间回复）</v>
      </c>
      <c r="B239" s="5" t="str">
        <v>023CF7143EBD02DFA7EF734CBEB6FFB15194F219CF554649F1C4F9C615435A82</v>
      </c>
      <c r="C239" s="5" t="str">
        <v>是</v>
      </c>
      <c r="D239" s="5" t="str">
        <v>鱼丸115</v>
      </c>
      <c r="E239" s="5" t="str">
        <v>【问卷_已填】,【用户_探索期】</v>
      </c>
      <c r="F239" s="27">
        <v>46077.71178240741</v>
      </c>
      <c r="G239" s="5" t="str">
        <v>jinyan360</v>
      </c>
      <c r="H239" s="5" t="str">
        <v>北京</v>
      </c>
      <c r="I239" s="5" t="str">
        <v>经营音乐培训机构</v>
      </c>
      <c r="J239" s="5" t="str">
        <v>工作12年以上</v>
      </c>
      <c r="K239" s="5" t="str">
        <v>没有收入</v>
      </c>
      <c r="L239" s="5" t="str">
        <v>做过项目或正在做项目，但没有拿到结果或是不聚焦</v>
      </c>
      <c r="M239" s="5" t="str">
        <v>2010年至2014年半兼职做淘宝网店，成单品做的全淘宝网前3的销售量。嗯，从08年一直创业艺术培训至今为止，但是因为近期几个月跟合伙人分家，所以呢又到了从零开始的阶段。抖音做过几个月的国学口播，很快做到了上万粉丝，但是因为不是原创，限流，所以停止了。变现模式不太好，因为它只是一个卖书籍为主，所以至今为止做过最成功的项目，就是一个是本业音乐培训和淘宝电商</v>
      </c>
      <c r="N239" s="5" t="str">
        <v>抖音</v>
      </c>
      <c r="O239" s="5" t="str">
        <v>Cps项目， Ai编程工具海外站。或者拆解能有很大前景的项目的每一步的操作过程</v>
      </c>
      <c r="P239" s="4"/>
      <c r="Q239" s="4"/>
      <c r="R239" s="4"/>
      <c r="S239" s="4"/>
      <c r="T239" s="4"/>
    </row>
    <row r="240">
      <c r="A240" s="5" t="str">
        <v>Amiel</v>
      </c>
      <c r="B240" s="5" t="str">
        <v>320D112BD718C6A5CCF1E932AF074CA15194F219CF554649F1C4F9C615435A82</v>
      </c>
      <c r="C240" s="5" t="str">
        <v>是</v>
      </c>
      <c r="D240" s="5" t="str">
        <v>鱼丸115</v>
      </c>
      <c r="E240" s="5" t="str">
        <v>【问卷_已填】,【用户_新手期】</v>
      </c>
      <c r="F240" s="27">
        <v>46077.70395833333</v>
      </c>
      <c r="G240" s="5" t="str">
        <v>Amiel</v>
      </c>
      <c r="H240" s="5" t="str">
        <v>重庆</v>
      </c>
      <c r="I240" s="5" t="str">
        <v>外贸业务员</v>
      </c>
      <c r="J240" s="5" t="str">
        <v>工作4-8年</v>
      </c>
      <c r="K240" s="5" t="str">
        <v>年收入7-12万</v>
      </c>
      <c r="L240" s="5" t="str">
        <v>从来没有做过项目也没在主业外赚到过钱</v>
      </c>
      <c r="M240" s="5" t="str">
        <v>无</v>
      </c>
      <c r="N240" s="5" t="str">
        <v>博客</v>
      </c>
      <c r="O240" s="5" t="str">
        <v>AI变现与自媒体</v>
      </c>
      <c r="P240" s="4"/>
      <c r="Q240" s="4"/>
      <c r="R240" s="4"/>
      <c r="S240" s="4"/>
      <c r="T240" s="4"/>
    </row>
    <row r="241">
      <c r="A241" s="5" t="str">
        <v>浮華塵世</v>
      </c>
      <c r="B241" s="5" t="str">
        <v>9D63B3376E7F69839D144412CDEFCFE65194F219CF554649F1C4F9C615435A82</v>
      </c>
      <c r="C241" s="5" t="str">
        <v>是</v>
      </c>
      <c r="D241" s="5" t="str">
        <v>鱼丸115</v>
      </c>
      <c r="E241" s="5" t="str">
        <v>【问卷_已填】,【用户_新手期】</v>
      </c>
      <c r="F241" s="27">
        <v>46077.70358796296</v>
      </c>
      <c r="G241" s="5" t="str">
        <v>浮华尘世</v>
      </c>
      <c r="H241" s="5" t="str">
        <v>深圳</v>
      </c>
      <c r="I241" s="5" t="str">
        <v>创业</v>
      </c>
      <c r="J241" s="5" t="str">
        <v>工作1-3年</v>
      </c>
      <c r="K241" s="5" t="str">
        <v>年收入7-12万</v>
      </c>
      <c r="L241" s="5" t="str">
        <v>从来没有做过项目也没在主业外赚到过钱</v>
      </c>
      <c r="M241" s="5" t="str">
        <v>没有</v>
      </c>
      <c r="N241" s="5" t="str">
        <v>视频号</v>
      </c>
      <c r="O241" s="5" t="str">
        <v>短视频如何变现</v>
      </c>
      <c r="P241" s="4"/>
      <c r="Q241" s="4"/>
      <c r="R241" s="4"/>
      <c r="S241" s="4"/>
      <c r="T241" s="4"/>
    </row>
    <row r="242">
      <c r="A242" s="5" t="str">
        <v>hello</v>
      </c>
      <c r="B242" s="5" t="str">
        <v>AA9904FF3CDFBC5E93D6B7B53728C0BB5194F219CF554649F1C4F9C615435A82</v>
      </c>
      <c r="C242" s="5" t="str">
        <v>是</v>
      </c>
      <c r="D242" s="5" t="str">
        <v>鱼丸115</v>
      </c>
      <c r="E242" s="5" t="str">
        <v>【问卷_已填】,【用户_新手期】</v>
      </c>
      <c r="F242" s="27">
        <v>46077.70315972222</v>
      </c>
      <c r="G242" s="5" t="str">
        <v>hello</v>
      </c>
      <c r="H242" s="5" t="str">
        <v>广东茂名</v>
      </c>
      <c r="I242" s="5" t="str">
        <v>电工</v>
      </c>
      <c r="J242" s="5" t="str">
        <v>工作4-8年</v>
      </c>
      <c r="K242" s="5" t="str">
        <v>年收入7万以内</v>
      </c>
      <c r="L242" s="5" t="str">
        <v>从来没有做过项目也没在主业外赚到过钱</v>
      </c>
      <c r="M242" s="5" t="str">
        <v>摆过地摊，每天可以稳定200左右</v>
      </c>
      <c r="N242" s="5" t="str">
        <v>视频号</v>
      </c>
      <c r="O242" s="5" t="str">
        <v>寻找在小城市可以做的副业，工作之余能赚点钱</v>
      </c>
      <c r="P242" s="4"/>
      <c r="Q242" s="4"/>
      <c r="R242" s="4"/>
      <c r="S242" s="4"/>
      <c r="T242" s="4"/>
    </row>
    <row r="243">
      <c r="A243" s="5" t="str">
        <v>喵凌天</v>
      </c>
      <c r="B243" s="5" t="str">
        <v>C89642002DAB83994609D45208C5FF695194F219CF554649F1C4F9C615435A82</v>
      </c>
      <c r="C243" s="5" t="str">
        <v>是</v>
      </c>
      <c r="D243" s="5" t="str">
        <v>鱼丸115</v>
      </c>
      <c r="E243" s="5" t="str">
        <v>【问卷_已填】,【用户_新手期】</v>
      </c>
      <c r="F243" s="27">
        <v>46077.70096064815</v>
      </c>
      <c r="G243" s="5" t="str">
        <v>喵凌天</v>
      </c>
      <c r="H243" s="5" t="str">
        <v>成都</v>
      </c>
      <c r="I243" s="5" t="str">
        <v>互联网开发</v>
      </c>
      <c r="J243" s="5" t="str">
        <v>工作12年以上</v>
      </c>
      <c r="K243" s="5" t="str">
        <v>年收入20-50万</v>
      </c>
      <c r="L243" s="5" t="str">
        <v>从来没有做过项目也没在主业外赚到过钱</v>
      </c>
      <c r="M243" s="5" t="str">
        <v>无</v>
      </c>
      <c r="N243" s="5" t="str">
        <v>公众号</v>
      </c>
      <c r="O243" s="5" t="str">
        <v>睡后收入</v>
      </c>
      <c r="P243" s="4"/>
      <c r="Q243" s="4"/>
      <c r="R243" s="4"/>
      <c r="S243" s="4"/>
      <c r="T243" s="4"/>
    </row>
    <row r="244">
      <c r="A244" s="5" t="str">
        <v>覆盆子</v>
      </c>
      <c r="B244" s="5" t="str">
        <v>4C9B47D6410F67F9417265FFE2AD0FDE5194F219CF554649F1C4F9C615435A82</v>
      </c>
      <c r="C244" s="5" t="str">
        <v>是</v>
      </c>
      <c r="D244" s="5" t="str">
        <v>鱼丸115</v>
      </c>
      <c r="E244" s="5" t="str">
        <v>【问卷_已填】,【用户_新手期】</v>
      </c>
      <c r="F244" s="27">
        <v>46077.700787037036</v>
      </c>
      <c r="G244" s="5" t="str">
        <v>覆盆子</v>
      </c>
      <c r="H244" s="5" t="str">
        <v>昆明</v>
      </c>
      <c r="I244" s="5" t="str">
        <v>供应链</v>
      </c>
      <c r="J244" s="5" t="str">
        <v>工作4-8年</v>
      </c>
      <c r="K244" s="5" t="str">
        <v>年收入7万以内</v>
      </c>
      <c r="L244" s="5" t="str">
        <v>从来没有做过项目也没在主业外赚到过钱</v>
      </c>
      <c r="M244" s="5" t="str">
        <v>建筑专业，做过小型项目。</v>
      </c>
      <c r="N244" s="5" t="str">
        <v>视频号</v>
      </c>
      <c r="O244" s="5" t="str">
        <v>实战完整项目</v>
      </c>
      <c r="P244" s="4"/>
      <c r="Q244" s="4"/>
      <c r="R244" s="4"/>
      <c r="S244" s="4"/>
      <c r="T244" s="4"/>
    </row>
    <row r="245">
      <c r="A245" s="5" t="str">
        <v>李琳</v>
      </c>
      <c r="B245" s="5" t="str">
        <v>33CB8A17AFCCC381BED3E57F59F3396B5194F219CF554649F1C4F9C615435A82</v>
      </c>
      <c r="C245" s="5" t="str">
        <v>是</v>
      </c>
      <c r="D245" s="5" t="str">
        <v>鱼丸115</v>
      </c>
      <c r="E245" s="5" t="str">
        <v>【问卷_已填】,【用户_探索期】</v>
      </c>
      <c r="F245" s="27">
        <v>46077.6996875</v>
      </c>
      <c r="G245" s="5" t="str">
        <v>李琳</v>
      </c>
      <c r="H245" s="5" t="str">
        <v>南京</v>
      </c>
      <c r="I245" s="5" t="str">
        <v>自由职业</v>
      </c>
      <c r="J245" s="5" t="str">
        <v>工作12年以上</v>
      </c>
      <c r="K245" s="5" t="str">
        <v>年收入7万以内</v>
      </c>
      <c r="L245" s="5" t="str">
        <v>做过项目或正在做项目，但没有拿到结果或是不聚焦</v>
      </c>
      <c r="M245" s="5" t="str">
        <v>没有</v>
      </c>
      <c r="N245" s="5" t="str">
        <v>公众号</v>
      </c>
      <c r="O245" s="5" t="str">
        <v>适合居家工作的项目</v>
      </c>
      <c r="P245" s="4"/>
      <c r="Q245" s="4"/>
      <c r="R245" s="4"/>
      <c r="S245" s="4"/>
      <c r="T245" s="4"/>
    </row>
    <row r="246">
      <c r="A246" s="5" t="str">
        <v>乙树🌲</v>
      </c>
      <c r="B246" s="5" t="str">
        <v>C9DE612C23D98CE7208AE0E7A18BD0F25194F219CF554649F1C4F9C615435A82</v>
      </c>
      <c r="C246" s="5" t="str">
        <v>是</v>
      </c>
      <c r="D246" s="5" t="str">
        <v>鱼丸115</v>
      </c>
      <c r="E246" s="5" t="str">
        <v>【问卷_已填】,【用户_探索期】</v>
      </c>
      <c r="F246" s="27">
        <v>46077.69907407407</v>
      </c>
      <c r="G246" s="5" t="str">
        <v>乙树</v>
      </c>
      <c r="H246" s="5" t="str">
        <v>墨尔本</v>
      </c>
      <c r="I246" s="5" t="str">
        <v>建筑</v>
      </c>
      <c r="J246" s="5" t="str">
        <v>工作1-3年</v>
      </c>
      <c r="K246" s="5" t="str">
        <v>没有收入</v>
      </c>
      <c r="L246" s="5" t="str">
        <v>做过项目或正在做项目，但没有拿到结果或是不聚焦</v>
      </c>
      <c r="M246" s="5" t="str">
        <v>建筑投资</v>
      </c>
      <c r="N246" s="5" t="str">
        <v>公众号,朋友那里</v>
      </c>
      <c r="O246" s="5"/>
      <c r="P246" s="4"/>
      <c r="Q246" s="4"/>
      <c r="R246" s="4"/>
      <c r="S246" s="4"/>
      <c r="T246" s="4"/>
    </row>
    <row r="247">
      <c r="A247" s="5" t="str">
        <v>黄十二</v>
      </c>
      <c r="B247" s="5" t="str">
        <v>DA0E9BFC923A67C788B94B45620494B85194F219CF554649F1C4F9C615435A82</v>
      </c>
      <c r="C247" s="5" t="str">
        <v>是</v>
      </c>
      <c r="D247" s="5" t="str">
        <v>鱼丸115,鱼丸103</v>
      </c>
      <c r="E247" s="5" t="str">
        <v>【问卷_已填】,【用户_增长期】</v>
      </c>
      <c r="F247" s="27">
        <v>46077.69372685185</v>
      </c>
      <c r="G247" s="5" t="str">
        <v>黄十二</v>
      </c>
      <c r="H247" s="5" t="str">
        <v>杭州</v>
      </c>
      <c r="I247" s="5" t="str">
        <v>创业IP孵化</v>
      </c>
      <c r="J247" s="5" t="str">
        <v>工作4-8年</v>
      </c>
      <c r="K247" s="5" t="str">
        <v>年收入20-50万</v>
      </c>
      <c r="L247" s="5" t="str">
        <v>已经在某个项目上深耕半年以上，拿到过结果，但还没有招人放大</v>
      </c>
      <c r="M247" s="5" t="str">
        <v>创业一年，做IP0-1操盘</v>
      </c>
      <c r="N247" s="5" t="str">
        <v>视频号</v>
      </c>
      <c r="O247" s="5" t="str">
        <v>交朋友破圈子</v>
      </c>
      <c r="P247" s="4"/>
      <c r="Q247" s="4"/>
      <c r="R247" s="4"/>
      <c r="S247" s="4"/>
      <c r="T247" s="4"/>
    </row>
    <row r="248">
      <c r="A248" s="5" t="str">
        <v>简＊繁</v>
      </c>
      <c r="B248" s="5" t="str">
        <v>EE1141E0550F0250460482699596475F5194F219CF554649F1C4F9C615435A82</v>
      </c>
      <c r="C248" s="5" t="str">
        <v>是</v>
      </c>
      <c r="D248" s="5" t="str">
        <v>鱼丸115</v>
      </c>
      <c r="E248" s="5" t="str">
        <v>【问卷_已填】,【用户_新手期】</v>
      </c>
      <c r="F248" s="27">
        <v>46077.69175925926</v>
      </c>
      <c r="G248" s="5" t="str">
        <v>简*繁</v>
      </c>
      <c r="H248" s="5" t="str">
        <v>青岛</v>
      </c>
      <c r="I248" s="5" t="str">
        <v>医疗专业技术人员</v>
      </c>
      <c r="J248" s="5" t="str">
        <v>工作1-3年</v>
      </c>
      <c r="K248" s="5" t="str">
        <v>年收入12-20万</v>
      </c>
      <c r="L248" s="5" t="str">
        <v>从来没有做过项目也没在主业外赚到过钱</v>
      </c>
      <c r="M248" s="5" t="str">
        <v>无</v>
      </c>
      <c r="N248" s="5" t="str">
        <v>抖音</v>
      </c>
      <c r="O248" s="5"/>
      <c r="P248" s="4"/>
      <c r="Q248" s="4"/>
      <c r="R248" s="4"/>
      <c r="S248" s="4"/>
      <c r="T248" s="4"/>
    </row>
    <row r="249">
      <c r="A249" s="5" t="str">
        <v>NFC</v>
      </c>
      <c r="B249" s="5" t="str">
        <v>974ECDFB098A61EF1B567EEDCAFA1AED5194F219CF554649F1C4F9C615435A82</v>
      </c>
      <c r="C249" s="5" t="str">
        <v>是</v>
      </c>
      <c r="D249" s="5" t="str">
        <v>鱼丸115</v>
      </c>
      <c r="E249" s="5" t="str">
        <v>【问卷_已填】,【用户_探索期】</v>
      </c>
      <c r="F249" s="27">
        <v>46077.675092592595</v>
      </c>
      <c r="G249" s="5" t="str">
        <v>NFC</v>
      </c>
      <c r="H249" s="5" t="str">
        <v>湖南岳阳</v>
      </c>
      <c r="I249" s="5" t="str">
        <v>互联网金融</v>
      </c>
      <c r="J249" s="5" t="str">
        <v>工作9-12年</v>
      </c>
      <c r="K249" s="5" t="str">
        <v>年收入12-20万</v>
      </c>
      <c r="L249" s="5" t="str">
        <v>做过项目或正在做项目，但没有拿到结果或是不聚焦</v>
      </c>
      <c r="M249" s="5" t="str">
        <v>开过网店，做过刷粉</v>
      </c>
      <c r="N249" s="5" t="str">
        <v>博客</v>
      </c>
      <c r="O249" s="5" t="str">
        <v>找副业</v>
      </c>
      <c r="P249" s="4"/>
      <c r="Q249" s="4"/>
      <c r="R249" s="4"/>
      <c r="S249" s="4"/>
      <c r="T249" s="4"/>
    </row>
    <row r="250">
      <c r="A250" s="5" t="str">
        <v>给我一支烟</v>
      </c>
      <c r="B250" s="5" t="str">
        <v>BC3D4EF14C51B5E3FBE4449B9A92AC155194F219CF554649F1C4F9C615435A82</v>
      </c>
      <c r="C250" s="5" t="str">
        <v>是</v>
      </c>
      <c r="D250" s="5" t="str">
        <v>鱼丸115</v>
      </c>
      <c r="E250" s="5" t="str">
        <v>【问卷_已填】,【用户_新手期】</v>
      </c>
      <c r="F250" s="27">
        <v>46077.6503125</v>
      </c>
      <c r="G250" s="5" t="str">
        <v>给我一支烟</v>
      </c>
      <c r="H250" s="5" t="str">
        <v>西安</v>
      </c>
      <c r="I250" s="5" t="str">
        <v>上班族</v>
      </c>
      <c r="J250" s="5" t="str">
        <v>工作12年以上</v>
      </c>
      <c r="K250" s="5" t="str">
        <v>年收入7-12万</v>
      </c>
      <c r="L250" s="5" t="str">
        <v>从来没有做过项目也没在主业外赚到过钱</v>
      </c>
      <c r="M250" s="5" t="str">
        <v>没有做过项目</v>
      </c>
      <c r="N250" s="5" t="str">
        <v>公众号</v>
      </c>
      <c r="O250" s="5" t="str">
        <v>年龄大了，主页没有上升空间了，想找一份可以长期做，且稳定，收入可观的副业，开启人生第二春，目标是年入100万。</v>
      </c>
      <c r="P250" s="4"/>
      <c r="Q250" s="4"/>
      <c r="R250" s="4"/>
      <c r="S250" s="4"/>
      <c r="T250" s="4"/>
    </row>
    <row r="251">
      <c r="A251" s="5" t="str">
        <v>张会敏</v>
      </c>
      <c r="B251" s="5" t="str">
        <v>27A5E37A6B4677120E56ED3ABDF6550A5194F219CF554649F1C4F9C615435A82</v>
      </c>
      <c r="C251" s="5" t="str">
        <v>是</v>
      </c>
      <c r="D251" s="5" t="str">
        <v>鱼丸115</v>
      </c>
      <c r="E251" s="5" t="str">
        <v>【问卷_已填】,【用户_新手期】</v>
      </c>
      <c r="F251" s="27">
        <v>46077.64005787037</v>
      </c>
      <c r="G251" s="5" t="str">
        <v>zhanghuimin1858</v>
      </c>
      <c r="H251" s="5" t="str">
        <v>长沙</v>
      </c>
      <c r="I251" s="5" t="str">
        <v>项目经理</v>
      </c>
      <c r="J251" s="5" t="str">
        <v>工作12年以上</v>
      </c>
      <c r="K251" s="5" t="str">
        <v>年收入50-100万</v>
      </c>
      <c r="L251" s="5" t="str">
        <v>从来没有做过项目也没在主业外赚到过钱</v>
      </c>
      <c r="M251" s="5" t="str">
        <v>没有</v>
      </c>
      <c r="N251" s="5" t="str">
        <v>公众号</v>
      </c>
      <c r="O251" s="5" t="str">
        <v>副业</v>
      </c>
      <c r="P251" s="4"/>
      <c r="Q251" s="4"/>
      <c r="R251" s="4"/>
      <c r="S251" s="4"/>
      <c r="T251" s="4"/>
    </row>
    <row r="252">
      <c r="A252" s="5" t="str">
        <v>Trevor</v>
      </c>
      <c r="B252" s="5" t="str">
        <v>CF856C8718067A0AE4487DC0DF1CCC0F5194F219CF554649F1C4F9C615435A82</v>
      </c>
      <c r="C252" s="5" t="str">
        <v>是</v>
      </c>
      <c r="D252" s="5" t="str">
        <v>鱼丸115,鱼丸120</v>
      </c>
      <c r="E252" s="5" t="str">
        <v>【问卷_已填】,【用户_新手期】</v>
      </c>
      <c r="F252" s="27">
        <v>46077.63207175926</v>
      </c>
      <c r="G252" s="5" t="str">
        <v>Trevor</v>
      </c>
      <c r="H252" s="5" t="str">
        <v>湖南株洲</v>
      </c>
      <c r="I252" s="5" t="str">
        <v>制造业</v>
      </c>
      <c r="J252" s="5" t="str">
        <v>工作12年以上</v>
      </c>
      <c r="K252" s="5" t="str">
        <v>年收入7-12万</v>
      </c>
      <c r="L252" s="5" t="str">
        <v>从来没有做过项目也没在主业外赚到过钱</v>
      </c>
      <c r="M252" s="5" t="str">
        <v>无</v>
      </c>
      <c r="N252" s="5" t="str">
        <v>公众号</v>
      </c>
      <c r="O252" s="5" t="str">
        <v>方向，思路。</v>
      </c>
      <c r="P252" s="4"/>
      <c r="Q252" s="4"/>
      <c r="R252" s="4"/>
      <c r="S252" s="4"/>
      <c r="T252" s="4"/>
    </row>
    <row r="253">
      <c r="A253" s="5" t="str">
        <v>笑小犬</v>
      </c>
      <c r="B253" s="5" t="str">
        <v>C13FD01EDDD9168A636847507905C2445194F219CF554649F1C4F9C615435A82</v>
      </c>
      <c r="C253" s="5" t="str">
        <v>是</v>
      </c>
      <c r="D253" s="5" t="str">
        <v>鱼丸115</v>
      </c>
      <c r="E253" s="5" t="str">
        <v>【问卷_已填】,【用户_新手期】</v>
      </c>
      <c r="F253" s="27">
        <v>46077.630219907405</v>
      </c>
      <c r="G253" s="5" t="str">
        <v>笑小犬</v>
      </c>
      <c r="H253" s="5" t="str">
        <v>清远</v>
      </c>
      <c r="I253" s="5" t="str">
        <v>设备文员</v>
      </c>
      <c r="J253" s="5" t="str">
        <v>工作4-8年</v>
      </c>
      <c r="K253" s="5" t="str">
        <v>年收入7万以内</v>
      </c>
      <c r="L253" s="5" t="str">
        <v>从来没有做过项目也没在主业外赚到过钱</v>
      </c>
      <c r="M253" s="5" t="str">
        <v>不算有</v>
      </c>
      <c r="N253" s="5" t="str">
        <v>公众号,知识星球</v>
      </c>
      <c r="O253" s="5" t="str">
        <v>普通人怎么选择赛道，怎么实现从0到1，落地指南。</v>
      </c>
      <c r="P253" s="4"/>
      <c r="Q253" s="4"/>
      <c r="R253" s="4"/>
      <c r="S253" s="4"/>
      <c r="T253" s="4"/>
    </row>
    <row r="254">
      <c r="A254" s="5" t="str">
        <v>雷晨</v>
      </c>
      <c r="B254" s="5" t="str">
        <v>A0FAAB06B05CA10100252CB7F28F06595194F219CF554649F1C4F9C615435A82</v>
      </c>
      <c r="C254" s="5" t="str">
        <v>是</v>
      </c>
      <c r="D254" s="5" t="str">
        <v>鱼丸115</v>
      </c>
      <c r="E254" s="5" t="str">
        <v>【问卷_已填】,【用户_探索期】</v>
      </c>
      <c r="F254" s="27">
        <v>46077.62396990741</v>
      </c>
      <c r="G254" s="5" t="str">
        <v>雷晨</v>
      </c>
      <c r="H254" s="5" t="str">
        <v>上海</v>
      </c>
      <c r="I254" s="5" t="str">
        <v>待业</v>
      </c>
      <c r="J254" s="5" t="str">
        <v>工作12年以上</v>
      </c>
      <c r="K254" s="5" t="str">
        <v>年收入7万以内</v>
      </c>
      <c r="L254" s="5" t="str">
        <v>做过项目或正在做项目，但没有拿到结果或是不聚焦</v>
      </c>
      <c r="M254" s="5" t="str">
        <v>1.开传奇私服2.淘宝卖游戏币3.开拼多多店群4.用矿机挖以太坊5.投资金盘</v>
      </c>
      <c r="N254" s="5" t="str">
        <v>视频号</v>
      </c>
      <c r="O254" s="5" t="str">
        <v>自己喜欢，能干的，易上手的，短期见成效的项目</v>
      </c>
      <c r="P254" s="4"/>
      <c r="Q254" s="4"/>
      <c r="R254" s="4"/>
      <c r="S254" s="4"/>
      <c r="T254" s="4"/>
    </row>
    <row r="255">
      <c r="A255" s="5" t="str">
        <v>你好，木子李！</v>
      </c>
      <c r="B255" s="5" t="str">
        <v>08B9B762C4B9CDDAFBF387DCECB79D7B5194F219CF554649F1C4F9C615435A82</v>
      </c>
      <c r="C255" s="5" t="str">
        <v>是</v>
      </c>
      <c r="D255" s="5" t="str">
        <v>鱼丸115</v>
      </c>
      <c r="E255" s="5" t="str">
        <v>【问卷_已填】,【用户_新手期】</v>
      </c>
      <c r="F255" s="27">
        <v>46077.61765046296</v>
      </c>
      <c r="G255" s="5" t="str">
        <v>你好，木子李！</v>
      </c>
      <c r="H255" s="5" t="str">
        <v>深圳</v>
      </c>
      <c r="I255" s="5" t="str">
        <v>企业员工</v>
      </c>
      <c r="J255" s="5" t="str">
        <v>工作9-12年</v>
      </c>
      <c r="K255" s="5" t="str">
        <v>年收入7-12万</v>
      </c>
      <c r="L255" s="5" t="str">
        <v>从来没有做过项目也没在主业外赚到过钱</v>
      </c>
      <c r="M255" s="5" t="str">
        <v>无</v>
      </c>
      <c r="N255" s="5" t="str">
        <v>公众号,视频号</v>
      </c>
      <c r="O255" s="5" t="str">
        <v>在主页之外寻找一份适合自己的副业，预防35岁中年危机</v>
      </c>
      <c r="P255" s="4"/>
      <c r="Q255" s="4"/>
      <c r="R255" s="4"/>
      <c r="S255" s="4"/>
      <c r="T255" s="4"/>
    </row>
    <row r="256">
      <c r="A256" s="5" t="str">
        <v>Le Monsieur</v>
      </c>
      <c r="B256" s="5" t="str">
        <v>A4EE53910A6B67444846D25BF573371A5194F219CF554649F1C4F9C615435A82</v>
      </c>
      <c r="C256" s="5" t="str">
        <v>是</v>
      </c>
      <c r="D256" s="5" t="str">
        <v>鱼丸115</v>
      </c>
      <c r="E256" s="5" t="str">
        <v>【问卷_已填】,【用户_新手期】</v>
      </c>
      <c r="F256" s="27">
        <v>46077.61765046296</v>
      </c>
      <c r="G256" s="5" t="str">
        <v>LeRo_J1669</v>
      </c>
      <c r="H256" s="5" t="str">
        <v>泉州市</v>
      </c>
      <c r="I256" s="5" t="str">
        <v>电商</v>
      </c>
      <c r="J256" s="5" t="str">
        <v>工作4-8年</v>
      </c>
      <c r="K256" s="5" t="str">
        <v>没有收入</v>
      </c>
      <c r="L256" s="5" t="str">
        <v>从来没有做过项目也没在主业外赚到过钱</v>
      </c>
      <c r="M256" s="5" t="str">
        <v>Web3</v>
      </c>
      <c r="N256" s="5" t="str">
        <v>朋友那里</v>
      </c>
      <c r="O256" s="5" t="str">
        <v>Ai 类型</v>
      </c>
      <c r="P256" s="4"/>
      <c r="Q256" s="4"/>
      <c r="R256" s="4"/>
      <c r="S256" s="4"/>
      <c r="T256" s="4"/>
    </row>
    <row r="257">
      <c r="A257" s="5" t="str">
        <v>Reo</v>
      </c>
      <c r="B257" s="5" t="str">
        <v>DF09BAEFD7C8A4AFBF34DF93CDFE229D5194F219CF554649F1C4F9C615435A82</v>
      </c>
      <c r="C257" s="5" t="str">
        <v>是</v>
      </c>
      <c r="D257" s="5" t="str">
        <v>鱼丸115</v>
      </c>
      <c r="E257" s="5" t="str">
        <v>【问卷_已填】,【用户_新手期】</v>
      </c>
      <c r="F257" s="27">
        <v>46077.61736111111</v>
      </c>
      <c r="G257" s="5" t="str">
        <v>Reo</v>
      </c>
      <c r="H257" s="5" t="str">
        <v>北京</v>
      </c>
      <c r="I257" s="5" t="str">
        <v>运营</v>
      </c>
      <c r="J257" s="5" t="str">
        <v>工作1-3年</v>
      </c>
      <c r="K257" s="5" t="str">
        <v>年收入20-50万</v>
      </c>
      <c r="L257" s="5" t="str">
        <v>从来没有做过项目也没在主业外赚到过钱</v>
      </c>
      <c r="M257" s="5" t="str">
        <v>无</v>
      </c>
      <c r="N257" s="5" t="str">
        <v>公众号</v>
      </c>
      <c r="O257" s="5" t="str">
        <v>可快速跑通的项目，先落地做起来，学习跑通一个项目需要哪些环节及需要哪些核心动作。</v>
      </c>
      <c r="P257" s="4"/>
      <c r="Q257" s="4"/>
      <c r="R257" s="4"/>
      <c r="S257" s="4"/>
      <c r="T257" s="4"/>
    </row>
    <row r="258">
      <c r="A258" s="5" t="str">
        <v>楠楠老师🌳</v>
      </c>
      <c r="B258" s="5" t="str">
        <v>D013B1A57F96664E89A59EC44B8FE5935194F219CF554649F1C4F9C615435A82</v>
      </c>
      <c r="C258" s="5" t="str">
        <v>是</v>
      </c>
      <c r="D258" s="5" t="str">
        <v>鱼丸115</v>
      </c>
      <c r="E258" s="5" t="str">
        <v>【问卷_已填】,【用户_探索期】</v>
      </c>
      <c r="F258" s="27">
        <v>46077.61704861111</v>
      </c>
      <c r="G258" s="5" t="str">
        <v>楠楠老师🌳</v>
      </c>
      <c r="H258" s="5" t="str">
        <v>珠海</v>
      </c>
      <c r="I258" s="5" t="str">
        <v>老师</v>
      </c>
      <c r="J258" s="5" t="str">
        <v>工作4-8年</v>
      </c>
      <c r="K258" s="5" t="str">
        <v>年收入7万以内</v>
      </c>
      <c r="L258" s="5" t="str">
        <v>做过项目或正在做项目，但没有拿到结果或是不聚焦</v>
      </c>
      <c r="M258" s="5" t="str">
        <v>公众号</v>
      </c>
      <c r="N258" s="5" t="str">
        <v>公众号,知识星球</v>
      </c>
      <c r="O258" s="5"/>
      <c r="P258" s="4"/>
      <c r="Q258" s="4"/>
      <c r="R258" s="4"/>
      <c r="S258" s="4"/>
      <c r="T258" s="4"/>
    </row>
    <row r="259">
      <c r="A259" s="5" t="str">
        <v>Geehom</v>
      </c>
      <c r="B259" s="5" t="str">
        <v>621BF2AD4A51E41E7C64CF6ED0C476A85194F219CF554649F1C4F9C615435A82</v>
      </c>
      <c r="C259" s="5" t="str">
        <v>是</v>
      </c>
      <c r="D259" s="5" t="str">
        <v>鱼丸115</v>
      </c>
      <c r="E259" s="5" t="str">
        <v>【问卷_已填】,【用户_探索期】</v>
      </c>
      <c r="F259" s="27">
        <v>46077.61671296296</v>
      </c>
      <c r="G259" s="5" t="str">
        <v>geehom</v>
      </c>
      <c r="H259" s="5" t="str">
        <v>厦门</v>
      </c>
      <c r="I259" s="5" t="str">
        <v>品牌设计师</v>
      </c>
      <c r="J259" s="5" t="str">
        <v>工作9-12年</v>
      </c>
      <c r="K259" s="5" t="str">
        <v>年收入20-50万</v>
      </c>
      <c r="L259" s="5" t="str">
        <v>做过项目或正在做项目，但没有拿到结果或是不聚焦</v>
      </c>
      <c r="M259" s="5" t="str">
        <v>跨境电商独立站，实体餐饮</v>
      </c>
      <c r="N259" s="5" t="str">
        <v>公众号</v>
      </c>
      <c r="O259" s="5" t="str">
        <v>了解商业机会，前辈成功路径</v>
      </c>
      <c r="P259" s="4"/>
      <c r="Q259" s="4"/>
      <c r="R259" s="4"/>
      <c r="S259" s="4"/>
      <c r="T259" s="4"/>
    </row>
    <row r="260">
      <c r="A260" s="5" t="str">
        <v>清汤味</v>
      </c>
      <c r="B260" s="5" t="str">
        <v>595BAFE08EE6FB1A968C59D07AC6C3085194F219CF554649F1C4F9C615435A82</v>
      </c>
      <c r="C260" s="5" t="str">
        <v>是</v>
      </c>
      <c r="D260" s="5" t="str">
        <v>鱼丸115</v>
      </c>
      <c r="E260" s="5" t="str">
        <v>【问卷_已填】,【用户_探索期】</v>
      </c>
      <c r="F260" s="27">
        <v>46077.61570601852</v>
      </c>
      <c r="G260" s="5" t="str">
        <v>清汤味</v>
      </c>
      <c r="H260" s="5" t="str">
        <v>北京</v>
      </c>
      <c r="I260" s="5" t="str">
        <v>电商运营</v>
      </c>
      <c r="J260" s="5" t="str">
        <v>工作1-3年</v>
      </c>
      <c r="K260" s="5" t="str">
        <v>年收入7万以内</v>
      </c>
      <c r="L260" s="5" t="str">
        <v>做过项目或正在做项目，但没有拿到结果或是不聚焦</v>
      </c>
      <c r="M260" s="5" t="str">
        <v>去年12月份的时候，体验过生财星球的3天，在精华帖里看到了小红书虚拟店铺很火，我选择了去做关于i人社会化的指南，在小红书上1个月，1个主账号2个子账号同时发布内容，发布了一个月时间，发布了400+篇笔记，最后实际出单5单，盈利50元，挫败感非常强。不知道哪里做的不对。另外今年小红书风向变了，要强制下架这些不达标的虚拟店铺。</v>
      </c>
      <c r="N260" s="5" t="str">
        <v>公众号</v>
      </c>
      <c r="O260" s="5" t="str">
        <v>想要在实现一个成功盈利的副业项目</v>
      </c>
      <c r="P260" s="4"/>
      <c r="Q260" s="4"/>
      <c r="R260" s="4"/>
      <c r="S260" s="4"/>
      <c r="T260" s="4"/>
    </row>
    <row r="261">
      <c r="A261" s="5" t="str">
        <v>cn</v>
      </c>
      <c r="B261" s="5" t="str">
        <v>2BC5FCF4FF079DDCCC56F2FEB3C0FEC45194F219CF554649F1C4F9C615435A82</v>
      </c>
      <c r="C261" s="5" t="str">
        <v>是</v>
      </c>
      <c r="D261" s="5" t="str">
        <v>鱼丸115</v>
      </c>
      <c r="E261" s="5" t="str">
        <v>【问卷_已填】,【用户_新手期】</v>
      </c>
      <c r="F261" s="27">
        <v>46077.61519675926</v>
      </c>
      <c r="G261" s="5" t="str">
        <v>cn</v>
      </c>
      <c r="H261" s="5" t="str">
        <v>广西百色市</v>
      </c>
      <c r="I261" s="5" t="str">
        <v>施工员</v>
      </c>
      <c r="J261" s="5" t="str">
        <v>工作9-12年</v>
      </c>
      <c r="K261" s="5" t="str">
        <v>年收入7-12万</v>
      </c>
      <c r="L261" s="5" t="str">
        <v>从来没有做过项目也没在主业外赚到过钱</v>
      </c>
      <c r="M261" s="5" t="str">
        <v>之前没有做过项目</v>
      </c>
      <c r="N261" s="5" t="str">
        <v>朋友那里</v>
      </c>
      <c r="O261" s="5" t="str">
        <v>现在建筑行业的整体大环境不好，经常拖欠工资，想找一个项目当成主业来做</v>
      </c>
      <c r="P261" s="4"/>
      <c r="Q261" s="4"/>
      <c r="R261" s="4"/>
      <c r="S261" s="4"/>
      <c r="T261" s="4"/>
    </row>
    <row r="262">
      <c r="A262" s="5" t="str">
        <v>暖暖小米周</v>
      </c>
      <c r="B262" s="5" t="str">
        <v>D194336B89C57D93F641B5DDF0AE704F5194F219CF554649F1C4F9C615435A82</v>
      </c>
      <c r="C262" s="5" t="str">
        <v>是</v>
      </c>
      <c r="D262" s="5" t="str">
        <v>鱼丸115</v>
      </c>
      <c r="E262" s="5" t="str">
        <v>【问卷_已填】,【用户_探索期】</v>
      </c>
      <c r="F262" s="27">
        <v>46077.61517361111</v>
      </c>
      <c r="G262" s="5" t="str">
        <v>暖暖小米周</v>
      </c>
      <c r="H262" s="5" t="str">
        <v>郑州</v>
      </c>
      <c r="I262" s="5" t="str">
        <v>创始人IP</v>
      </c>
      <c r="J262" s="5" t="str">
        <v>工作4-8年</v>
      </c>
      <c r="K262" s="5" t="str">
        <v>年收入12-20万</v>
      </c>
      <c r="L262" s="5" t="str">
        <v>做过项目或正在做项目，但没有拿到结果或是不聚焦</v>
      </c>
      <c r="M262" s="5" t="str">
        <v>有的，代运营，使用数字人，对那些需要做IP账号，但是没有时间，没有精力去拍摄的人群，主要针对于保险公司</v>
      </c>
      <c r="N262" s="5" t="str">
        <v>抖音</v>
      </c>
      <c r="O262" s="5" t="str">
        <v>不想打工想创业，现在在看项目，选方向</v>
      </c>
      <c r="P262" s="4"/>
      <c r="Q262" s="4"/>
      <c r="R262" s="4"/>
      <c r="S262" s="4"/>
      <c r="T262" s="4"/>
    </row>
    <row r="263">
      <c r="A263" s="5" t="str">
        <v>宗宗~</v>
      </c>
      <c r="B263" s="5" t="str">
        <v>44E23D0507D0DBD5E08F167ABA0AFDA45194F219CF554649F1C4F9C615435A82</v>
      </c>
      <c r="C263" s="5" t="str">
        <v>是</v>
      </c>
      <c r="D263" s="5" t="str">
        <v>鱼丸115</v>
      </c>
      <c r="E263" s="5" t="str">
        <v>【问卷_已填】,【用户_探索期】</v>
      </c>
      <c r="F263" s="27">
        <v>46077.61483796296</v>
      </c>
      <c r="G263" s="5" t="str">
        <v>宗宗</v>
      </c>
      <c r="H263" s="5" t="str">
        <v>深圳</v>
      </c>
      <c r="I263" s="5" t="str">
        <v>总助</v>
      </c>
      <c r="J263" s="5" t="str">
        <v>工作12年以上</v>
      </c>
      <c r="K263" s="5" t="str">
        <v>年收入12-20万</v>
      </c>
      <c r="L263" s="5" t="str">
        <v>做过项目或正在做项目，但没有拿到结果或是不聚焦</v>
      </c>
      <c r="M263" s="5" t="str">
        <v>只开店，未创新</v>
      </c>
      <c r="N263" s="5" t="str">
        <v>视频号,其他</v>
      </c>
      <c r="O263" s="5" t="str">
        <v>主要还是商业机会，尤其打工人如何利用闲暇时间摸索兼职之道，然后专注。</v>
      </c>
      <c r="P263" s="4"/>
      <c r="Q263" s="4"/>
      <c r="R263" s="4"/>
      <c r="S263" s="4"/>
      <c r="T263" s="4"/>
    </row>
    <row r="264">
      <c r="A264" s="5" t="str">
        <v>十 二</v>
      </c>
      <c r="B264" s="5" t="str">
        <v>36C3035CFD3DE8995161A10ADFAC72995194F219CF554649F1C4F9C615435A82</v>
      </c>
      <c r="C264" s="5" t="str">
        <v>是</v>
      </c>
      <c r="D264" s="5" t="str">
        <v>鱼丸115</v>
      </c>
      <c r="E264" s="5" t="str">
        <v>【问卷_已填】,【用户_探索期】</v>
      </c>
      <c r="F264" s="27">
        <v>46077.6115162037</v>
      </c>
      <c r="G264" s="5" t="str">
        <v>十二</v>
      </c>
      <c r="H264" s="5" t="str">
        <v>四川广安</v>
      </c>
      <c r="I264" s="5" t="str">
        <v>待业</v>
      </c>
      <c r="J264" s="5" t="str">
        <v>工作9-12年</v>
      </c>
      <c r="K264" s="5" t="str">
        <v>年收入7万以内</v>
      </c>
      <c r="L264" s="5" t="str">
        <v>做过项目或正在做项目，但没有拿到结果或是不聚焦</v>
      </c>
      <c r="M264" s="5" t="str">
        <v>做过闲鱼虚拟，疯狂上架宝贝。现在已经停止了。</v>
      </c>
      <c r="N264" s="5" t="str">
        <v>公众号</v>
      </c>
      <c r="O264" s="5"/>
      <c r="P264" s="4"/>
      <c r="Q264" s="4"/>
      <c r="R264" s="4"/>
      <c r="S264" s="4"/>
      <c r="T264" s="4"/>
    </row>
    <row r="265">
      <c r="A265" s="5" t="str">
        <v>JOJO</v>
      </c>
      <c r="B265" s="5" t="str">
        <v>848D0FB38EABE363978123532BFEF3695194F219CF554649F1C4F9C615435A82</v>
      </c>
      <c r="C265" s="5" t="str">
        <v>是</v>
      </c>
      <c r="D265" s="5" t="str">
        <v>鱼丸115</v>
      </c>
      <c r="E265" s="5" t="str">
        <v>【问卷_已填】,【用户_探索期】</v>
      </c>
      <c r="F265" s="27">
        <v>46077.607152777775</v>
      </c>
      <c r="G265" s="5" t="str">
        <v>JOJO</v>
      </c>
      <c r="H265" s="5" t="str">
        <v>广州</v>
      </c>
      <c r="I265" s="5" t="str">
        <v>教师</v>
      </c>
      <c r="J265" s="5" t="str">
        <v>工作12年以上</v>
      </c>
      <c r="K265" s="5" t="str">
        <v>年收入7万以内</v>
      </c>
      <c r="L265" s="5" t="str">
        <v>做过项目或正在做项目，但没有拿到结果或是不聚焦</v>
      </c>
      <c r="M265" s="5" t="str">
        <v>微信公众号流量主，阅读量不错，但是单价很低，所以总体收入不够乐观。</v>
      </c>
      <c r="N265" s="5" t="str">
        <v>知识星球</v>
      </c>
      <c r="O265" s="5" t="str">
        <v>首先，我想解决做公众号流量主，哪些赛道比较能赚，最好能提供对标的账号。</v>
      </c>
      <c r="P265" s="4"/>
      <c r="Q265" s="4"/>
      <c r="R265" s="4"/>
      <c r="S265" s="4"/>
      <c r="T265" s="4"/>
    </row>
    <row r="266">
      <c r="A266" s="5" t="str">
        <v>娃</v>
      </c>
      <c r="B266" s="5" t="str">
        <v>66279E178FC8897A1290CD062EB4DD2D5194F219CF554649F1C4F9C615435A82</v>
      </c>
      <c r="C266" s="5" t="str">
        <v>是</v>
      </c>
      <c r="D266" s="5" t="str">
        <v>鱼丸115</v>
      </c>
      <c r="E266" s="5" t="str">
        <v>【问卷_已填】,【用户_新手期】</v>
      </c>
      <c r="F266" s="27">
        <v>46077.60675925926</v>
      </c>
      <c r="G266" s="5" t="str">
        <v>娃</v>
      </c>
      <c r="H266" s="5" t="str">
        <v>广东中山</v>
      </c>
      <c r="I266" s="5" t="str">
        <v>退休</v>
      </c>
      <c r="J266" s="5" t="str">
        <v>工作12年以上</v>
      </c>
      <c r="K266" s="5" t="str">
        <v>年收入7万以内</v>
      </c>
      <c r="L266" s="5" t="str">
        <v>从来没有做过项目也没在主业外赚到过钱</v>
      </c>
      <c r="M266" s="5" t="str">
        <v>无</v>
      </c>
      <c r="N266" s="5" t="str">
        <v>视频号</v>
      </c>
      <c r="O266" s="5" t="str">
        <v>想了解哪些项目是不需要投入成本、相对比较简单的且自己就能运作就能赚钱的？具体如何操作？</v>
      </c>
      <c r="P266" s="4"/>
      <c r="Q266" s="4"/>
      <c r="R266" s="4"/>
      <c r="S266" s="4"/>
      <c r="T266" s="4"/>
    </row>
    <row r="267">
      <c r="A267" s="5" t="str">
        <v>凌向</v>
      </c>
      <c r="B267" s="5" t="str">
        <v>1A75A9E8716C967EE545F0CCAE4FB8435194F219CF554649F1C4F9C615435A82</v>
      </c>
      <c r="C267" s="5" t="str">
        <v>是</v>
      </c>
      <c r="D267" s="5" t="str">
        <v>鱼丸115</v>
      </c>
      <c r="E267" s="5" t="str">
        <v>【问卷_已填】,【用户_新手期】</v>
      </c>
      <c r="F267" s="27">
        <v>46077.60393518519</v>
      </c>
      <c r="G267" s="5" t="str">
        <v>凌向</v>
      </c>
      <c r="H267" s="5" t="str">
        <v>云南</v>
      </c>
      <c r="I267" s="5" t="str">
        <v>在家</v>
      </c>
      <c r="J267" s="5" t="str">
        <v>工作1-3年</v>
      </c>
      <c r="K267" s="5" t="str">
        <v>年收入7万以内</v>
      </c>
      <c r="L267" s="5" t="str">
        <v>从来没有做过项目也没在主业外赚到过钱</v>
      </c>
      <c r="M267" s="5" t="str">
        <v>是机械专业毕业的之前做过的都是关于机械的项目，对于网络上的项目没有做过没有</v>
      </c>
      <c r="N267" s="5" t="str">
        <v>朋友那里,公众号</v>
      </c>
      <c r="O267" s="5" t="str">
        <v>想了解到一些机遇和方向，想搞个副业，因为看到现在ai越来越发达，感觉很有前景</v>
      </c>
      <c r="P267" s="4"/>
      <c r="Q267" s="4"/>
      <c r="R267" s="4"/>
      <c r="S267" s="4"/>
      <c r="T267" s="4"/>
    </row>
    <row r="268">
      <c r="A268" s="5" t="str">
        <v>耶</v>
      </c>
      <c r="B268" s="5" t="str">
        <v>8593EF923015377FE42F4FEBE595E8BC5194F219CF554649F1C4F9C615435A82</v>
      </c>
      <c r="C268" s="5" t="str">
        <v>是</v>
      </c>
      <c r="D268" s="5" t="str">
        <v>鱼丸115</v>
      </c>
      <c r="E268" s="5" t="str">
        <v>【问卷_已填】,【用户_新手期】</v>
      </c>
      <c r="F268" s="27">
        <v>46077.603854166664</v>
      </c>
      <c r="G268" s="5" t="str">
        <v>耶</v>
      </c>
      <c r="H268" s="5" t="str">
        <v>深圳</v>
      </c>
      <c r="I268" s="5" t="str">
        <v>无业</v>
      </c>
      <c r="J268" s="5" t="str">
        <v>工作4-8年</v>
      </c>
      <c r="K268" s="5" t="str">
        <v>年收入7万以内</v>
      </c>
      <c r="L268" s="5" t="str">
        <v>从来没有做过项目也没在主业外赚到过钱</v>
      </c>
      <c r="M268" s="5" t="str">
        <v>暂无</v>
      </c>
      <c r="N268" s="5" t="str">
        <v>博客</v>
      </c>
      <c r="O268" s="5" t="str">
        <v>1.想提升需求敏感度，发现赚钱机会；2.识别且改掉自己身上阻碍赚钱的一些特质</v>
      </c>
      <c r="P268" s="4"/>
      <c r="Q268" s="4"/>
      <c r="R268" s="4"/>
      <c r="S268" s="4"/>
      <c r="T268" s="4"/>
    </row>
    <row r="269">
      <c r="A269" s="5" t="str">
        <v>郝富华</v>
      </c>
      <c r="B269" s="5" t="str">
        <v>B9B9EEBD2659B519F3640539CC44FA435194F219CF554649F1C4F9C615435A82</v>
      </c>
      <c r="C269" s="5" t="str">
        <v>是</v>
      </c>
      <c r="D269" s="5" t="str">
        <v>鱼丸115</v>
      </c>
      <c r="E269" s="5" t="str">
        <v>【问卷_已填】,【用户_探索期】</v>
      </c>
      <c r="F269" s="27">
        <v>46077.60355324074</v>
      </c>
      <c r="G269" s="5" t="str">
        <v>郝富华</v>
      </c>
      <c r="H269" s="5" t="str">
        <v>周口</v>
      </c>
      <c r="I269" s="5" t="str">
        <v>金融信贷</v>
      </c>
      <c r="J269" s="5" t="str">
        <v>工作12年以上</v>
      </c>
      <c r="K269" s="5" t="str">
        <v>年收入20-50万</v>
      </c>
      <c r="L269" s="5" t="str">
        <v>做过项目或正在做项目，但没有拿到结果或是不聚焦</v>
      </c>
      <c r="M269" s="5" t="str">
        <v>幸运盲盒和电子烟</v>
      </c>
      <c r="N269" s="5" t="str">
        <v>公众号,知识星球</v>
      </c>
      <c r="O269" s="5" t="str">
        <v>AI相关</v>
      </c>
      <c r="P269" s="4"/>
      <c r="Q269" s="4"/>
      <c r="R269" s="4"/>
      <c r="S269" s="4"/>
      <c r="T269" s="4"/>
    </row>
    <row r="270">
      <c r="A270" s="5" t="str">
        <v>Evo</v>
      </c>
      <c r="B270" s="5" t="str">
        <v>7B2F1B4B280093F385528682390BF31B5194F219CF554649F1C4F9C615435A82</v>
      </c>
      <c r="C270" s="5" t="str">
        <v>是</v>
      </c>
      <c r="D270" s="5" t="str">
        <v>鱼丸115</v>
      </c>
      <c r="E270" s="5" t="str">
        <v>【问卷_已填】,【用户_新手期】</v>
      </c>
      <c r="F270" s="27">
        <v>46077.60297453704</v>
      </c>
      <c r="G270" s="5" t="str">
        <v>Evo</v>
      </c>
      <c r="H270" s="5" t="str">
        <v>哈尔滨</v>
      </c>
      <c r="I270" s="5" t="str">
        <v>银行职员</v>
      </c>
      <c r="J270" s="5" t="str">
        <v>工作9-12年</v>
      </c>
      <c r="K270" s="5" t="str">
        <v>年收入7万以内</v>
      </c>
      <c r="L270" s="5" t="str">
        <v>从来没有做过项目也没在主业外赚到过钱</v>
      </c>
      <c r="M270" s="5" t="str">
        <v>做过几次餐饮项目</v>
      </c>
      <c r="N270" s="5" t="str">
        <v>公众号,知识星球,小红书,抖音,其他</v>
      </c>
      <c r="O270" s="5" t="str">
        <v>我想学习一下新的项目，想了解先进地区的先进思维</v>
      </c>
      <c r="P270" s="4"/>
      <c r="Q270" s="4"/>
      <c r="R270" s="4"/>
      <c r="S270" s="4"/>
      <c r="T270" s="4"/>
    </row>
    <row r="271">
      <c r="A271" s="5" t="str">
        <v>zs</v>
      </c>
      <c r="B271" s="5" t="str">
        <v>9CF13484A1A75C84831703BA624014EE5194F219CF554649F1C4F9C615435A82</v>
      </c>
      <c r="C271" s="5" t="str">
        <v>是</v>
      </c>
      <c r="D271" s="5" t="str">
        <v>鱼丸115</v>
      </c>
      <c r="E271" s="5" t="str">
        <v>【问卷_已填】,【用户_新手期】</v>
      </c>
      <c r="F271" s="27">
        <v>46077.600694444445</v>
      </c>
      <c r="G271" s="5" t="str">
        <v>zs</v>
      </c>
      <c r="H271" s="5" t="str">
        <v>深圳</v>
      </c>
      <c r="I271" s="5" t="str">
        <v>地产工程</v>
      </c>
      <c r="J271" s="5" t="str">
        <v>工作9-12年</v>
      </c>
      <c r="K271" s="5" t="str">
        <v>年收入20-50万</v>
      </c>
      <c r="L271" s="5" t="str">
        <v>从来没有做过项目也没在主业外赚到过钱</v>
      </c>
      <c r="M271" s="5" t="str">
        <v>无</v>
      </c>
      <c r="N271" s="5" t="str">
        <v>抖音</v>
      </c>
      <c r="O271" s="5" t="str">
        <v>低成本启动的副业</v>
      </c>
      <c r="P271" s="4"/>
      <c r="Q271" s="4"/>
      <c r="R271" s="4"/>
      <c r="S271" s="4"/>
      <c r="T271" s="4"/>
    </row>
    <row r="272">
      <c r="A272" s="5" t="str">
        <v>阿源 Hecate</v>
      </c>
      <c r="B272" s="5" t="str">
        <v>FC6CD844A282823E824E221A462098A15194F219CF554649F1C4F9C615435A82</v>
      </c>
      <c r="C272" s="5" t="str">
        <v>是</v>
      </c>
      <c r="D272" s="5" t="str">
        <v>鱼丸115</v>
      </c>
      <c r="E272" s="5" t="str">
        <v>【问卷_已填】,【用户_新手期】</v>
      </c>
      <c r="F272" s="27">
        <v>46077.60065972222</v>
      </c>
      <c r="G272" s="5" t="str">
        <v>阿源Hecate</v>
      </c>
      <c r="H272" s="5" t="str">
        <v>苏州</v>
      </c>
      <c r="I272" s="5" t="str">
        <v>程序员</v>
      </c>
      <c r="J272" s="5" t="str">
        <v>工作4-8年</v>
      </c>
      <c r="K272" s="5" t="str">
        <v>年收入20-50万</v>
      </c>
      <c r="L272" s="5" t="str">
        <v>从来没有做过项目也没在主业外赚到过钱</v>
      </c>
      <c r="M272" s="5" t="str">
        <v>小打小闹的买过点季节性东西每年</v>
      </c>
      <c r="N272" s="5" t="str">
        <v>知识星球,公众号,视频号,朋友那里</v>
      </c>
      <c r="O272" s="5"/>
      <c r="P272" s="4"/>
      <c r="Q272" s="4"/>
      <c r="R272" s="4"/>
      <c r="S272" s="4"/>
      <c r="T272" s="4"/>
    </row>
    <row r="273">
      <c r="A273" s="5" t="str">
        <v>黑人苏格拉底</v>
      </c>
      <c r="B273" s="5" t="str">
        <v>FD6614F2702D96B3BF541961390B74645194F219CF554649F1C4F9C615435A82</v>
      </c>
      <c r="C273" s="5" t="str">
        <v>是</v>
      </c>
      <c r="D273" s="5" t="str">
        <v>鱼丸115</v>
      </c>
      <c r="E273" s="5" t="str">
        <v>【问卷_已填】,【用户_探索期】</v>
      </c>
      <c r="F273" s="27">
        <v>46077.60061342592</v>
      </c>
      <c r="G273" s="5" t="str">
        <v>awtfantasy</v>
      </c>
      <c r="H273" s="5" t="str">
        <v>上海</v>
      </c>
      <c r="I273" s="5" t="str">
        <v>产品经理</v>
      </c>
      <c r="J273" s="5" t="str">
        <v>工作9-12年</v>
      </c>
      <c r="K273" s="5" t="str">
        <v>年收入20-50万</v>
      </c>
      <c r="L273" s="5" t="str">
        <v>做过项目或正在做项目，但没有拿到结果或是不聚焦</v>
      </c>
      <c r="M273" s="5" t="str">
        <v>批量打新；帮大V卖课；</v>
      </c>
      <c r="N273" s="5" t="str">
        <v>朋友那里</v>
      </c>
      <c r="O273" s="5" t="str">
        <v>短期挣钱的路子，且不是几千块的小钱</v>
      </c>
      <c r="P273" s="4"/>
      <c r="Q273" s="4"/>
      <c r="R273" s="4"/>
      <c r="S273" s="4"/>
      <c r="T273" s="4"/>
    </row>
    <row r="274">
      <c r="A274" s="5" t="str">
        <v>Larry</v>
      </c>
      <c r="B274" s="5" t="str">
        <v>32131A7072A7541D05811A4B2C12CB705194F219CF554649F1C4F9C615435A82</v>
      </c>
      <c r="C274" s="5" t="str">
        <v>是</v>
      </c>
      <c r="D274" s="5" t="str">
        <v>鱼丸115</v>
      </c>
      <c r="E274" s="5" t="str">
        <v>【问卷_已填】,【用户_探索期】</v>
      </c>
      <c r="F274" s="27">
        <v>46077.599328703705</v>
      </c>
      <c r="G274" s="5" t="str">
        <v>Larry（zp997057038）</v>
      </c>
      <c r="H274" s="5" t="str">
        <v>杭州</v>
      </c>
      <c r="I274" s="5" t="str">
        <v>互联网Android开发</v>
      </c>
      <c r="J274" s="5" t="str">
        <v>工作4-8年</v>
      </c>
      <c r="K274" s="5" t="str">
        <v>年收入20-50万</v>
      </c>
      <c r="L274" s="5" t="str">
        <v>做过项目或正在做项目，但没有拿到结果或是不聚焦</v>
      </c>
      <c r="M274" s="5" t="str">
        <v>水果销售小程序</v>
      </c>
      <c r="N274" s="5" t="str">
        <v>知识星球,公众号</v>
      </c>
      <c r="O274" s="5" t="str">
        <v>AI出海工具站</v>
      </c>
      <c r="P274" s="4"/>
      <c r="Q274" s="4"/>
      <c r="R274" s="4"/>
      <c r="S274" s="4"/>
      <c r="T274" s="4"/>
    </row>
    <row r="275">
      <c r="A275" s="5" t="str">
        <v>舍一得万报</v>
      </c>
      <c r="B275" s="5" t="str">
        <v>3AE31C3F1E8F4D4DC351F4531149278A5194F219CF554649F1C4F9C615435A82</v>
      </c>
      <c r="C275" s="5" t="str">
        <v>是</v>
      </c>
      <c r="D275" s="5" t="str">
        <v>鱼丸115</v>
      </c>
      <c r="E275" s="5" t="str">
        <v>【问卷_已填】,【用户_新手期】</v>
      </c>
      <c r="F275" s="27">
        <v>46077.598287037035</v>
      </c>
      <c r="G275" s="5" t="str">
        <v>舍一得万报</v>
      </c>
      <c r="H275" s="5" t="str">
        <v>盘锦</v>
      </c>
      <c r="I275" s="5" t="str">
        <v>教师</v>
      </c>
      <c r="J275" s="5" t="str">
        <v>工作1-3年</v>
      </c>
      <c r="K275" s="5" t="str">
        <v>年收入7-12万</v>
      </c>
      <c r="L275" s="5" t="str">
        <v>从来没有做过项目也没在主业外赚到过钱</v>
      </c>
      <c r="M275" s="5" t="str">
        <v>一直做教学方面的兼职</v>
      </c>
      <c r="N275" s="5" t="str">
        <v>小红书,公众号</v>
      </c>
      <c r="O275" s="5" t="str">
        <v>英语教师能做的兼职</v>
      </c>
      <c r="P275" s="4"/>
      <c r="Q275" s="4"/>
      <c r="R275" s="4"/>
      <c r="S275" s="4"/>
      <c r="T275" s="4"/>
    </row>
    <row r="276">
      <c r="A276" s="5" t="str">
        <v>一壹</v>
      </c>
      <c r="B276" s="5" t="str">
        <v>1038E3D19996D2E7D6648D0A096BBE755194F219CF554649F1C4F9C615435A82</v>
      </c>
      <c r="C276" s="5" t="str">
        <v>是</v>
      </c>
      <c r="D276" s="5" t="str">
        <v>鱼丸115,鱼丸94</v>
      </c>
      <c r="E276" s="5" t="str">
        <v>【问卷_已填】,【用户_新手期】</v>
      </c>
      <c r="F276" s="27">
        <v>46077.59609953704</v>
      </c>
      <c r="G276" s="5" t="str">
        <v>一壹</v>
      </c>
      <c r="H276" s="5" t="str">
        <v>昆明</v>
      </c>
      <c r="I276" s="5" t="str">
        <v>刚辞职</v>
      </c>
      <c r="J276" s="5" t="str">
        <v>工作12年以上</v>
      </c>
      <c r="K276" s="5" t="str">
        <v>年收入12-20万</v>
      </c>
      <c r="L276" s="5" t="str">
        <v>从来没有做过项目也没在主业外赚到过钱</v>
      </c>
      <c r="M276" s="5" t="str">
        <v>一直是市场类工作，成交过高客单，不算独立做个项目。</v>
      </c>
      <c r="N276" s="5" t="str">
        <v>朋友那里</v>
      </c>
      <c r="O276" s="5" t="str">
        <v>轻资产创业</v>
      </c>
      <c r="P276" s="4"/>
      <c r="Q276" s="4"/>
      <c r="R276" s="4"/>
      <c r="S276" s="4"/>
      <c r="T276" s="4"/>
    </row>
    <row r="277">
      <c r="A277" s="5"/>
      <c r="B277" s="5"/>
      <c r="C277" s="5"/>
      <c r="D277" s="5"/>
      <c r="E277" s="5"/>
      <c r="F277" s="27"/>
      <c r="G277" s="5"/>
      <c r="H277" s="5"/>
      <c r="I277" s="5"/>
      <c r="J277" s="5"/>
      <c r="K277" s="5"/>
      <c r="L277" s="5"/>
      <c r="M277" s="5"/>
      <c r="N277" s="5"/>
      <c r="O277" s="5"/>
      <c r="P277" s="4"/>
      <c r="Q277" s="4"/>
      <c r="R277" s="4"/>
      <c r="S277" s="4"/>
      <c r="T277" s="4"/>
    </row>
    <row r="278">
      <c r="A278" s="5"/>
      <c r="B278" s="5"/>
      <c r="C278" s="5"/>
      <c r="D278" s="5"/>
      <c r="E278" s="5"/>
      <c r="F278" s="27"/>
      <c r="G278" s="5"/>
      <c r="H278" s="5"/>
      <c r="I278" s="5"/>
      <c r="J278" s="5"/>
      <c r="K278" s="5"/>
      <c r="L278" s="5"/>
      <c r="M278" s="5"/>
      <c r="N278" s="5"/>
      <c r="O278" s="5"/>
      <c r="P278" s="4"/>
      <c r="Q278" s="4"/>
      <c r="R278" s="4"/>
      <c r="S278" s="4"/>
      <c r="T278" s="4"/>
    </row>
    <row r="279">
      <c r="A279" s="5"/>
      <c r="B279" s="5"/>
      <c r="C279" s="5"/>
      <c r="D279" s="5"/>
      <c r="E279" s="5"/>
      <c r="F279" s="27"/>
      <c r="G279" s="5"/>
      <c r="H279" s="5"/>
      <c r="I279" s="5"/>
      <c r="J279" s="5"/>
      <c r="K279" s="5"/>
      <c r="L279" s="5"/>
      <c r="M279" s="5"/>
      <c r="N279" s="5"/>
      <c r="O279" s="5"/>
      <c r="P279" s="4"/>
      <c r="Q279" s="4"/>
      <c r="R279" s="4"/>
      <c r="S279" s="4"/>
      <c r="T279" s="4"/>
    </row>
    <row r="280">
      <c r="A280" s="5"/>
      <c r="B280" s="5"/>
      <c r="C280" s="5"/>
      <c r="D280" s="5"/>
      <c r="E280" s="5"/>
      <c r="F280" s="27"/>
      <c r="G280" s="5"/>
      <c r="H280" s="5"/>
      <c r="I280" s="5"/>
      <c r="J280" s="5"/>
      <c r="K280" s="5"/>
      <c r="L280" s="5"/>
      <c r="M280" s="5"/>
      <c r="N280" s="5"/>
      <c r="O280" s="5"/>
      <c r="P280" s="4"/>
      <c r="Q280" s="4"/>
      <c r="R280" s="4"/>
      <c r="S280" s="4"/>
      <c r="T280" s="4"/>
    </row>
    <row r="281">
      <c r="A281" s="5"/>
      <c r="B281" s="5"/>
      <c r="C281" s="5"/>
      <c r="D281" s="5"/>
      <c r="E281" s="5"/>
      <c r="F281" s="27"/>
      <c r="G281" s="5"/>
      <c r="H281" s="5"/>
      <c r="I281" s="5"/>
      <c r="J281" s="5"/>
      <c r="K281" s="5"/>
      <c r="L281" s="5"/>
      <c r="M281" s="5"/>
      <c r="N281" s="5"/>
      <c r="O281" s="5"/>
      <c r="P281" s="4"/>
      <c r="Q281" s="4"/>
      <c r="R281" s="4"/>
      <c r="S281" s="4"/>
      <c r="T281" s="4"/>
    </row>
    <row r="282">
      <c r="A282" s="5"/>
      <c r="B282" s="5"/>
      <c r="C282" s="5"/>
      <c r="D282" s="5"/>
      <c r="E282" s="5"/>
      <c r="F282" s="27"/>
      <c r="G282" s="5"/>
      <c r="H282" s="5"/>
      <c r="I282" s="5"/>
      <c r="J282" s="5"/>
      <c r="K282" s="5"/>
      <c r="L282" s="5"/>
      <c r="M282" s="5"/>
      <c r="N282" s="5"/>
      <c r="O282" s="5"/>
      <c r="P282" s="4"/>
      <c r="Q282" s="4"/>
      <c r="R282" s="4"/>
      <c r="S282" s="4"/>
      <c r="T282" s="4"/>
    </row>
    <row r="283">
      <c r="A283" s="5"/>
      <c r="B283" s="5"/>
      <c r="C283" s="5"/>
      <c r="D283" s="5"/>
      <c r="E283" s="5"/>
      <c r="F283" s="27"/>
      <c r="G283" s="5"/>
      <c r="H283" s="5"/>
      <c r="I283" s="5"/>
      <c r="J283" s="5"/>
      <c r="K283" s="5"/>
      <c r="L283" s="5"/>
      <c r="M283" s="5"/>
      <c r="N283" s="5"/>
      <c r="O283" s="5"/>
      <c r="P283" s="4"/>
      <c r="Q283" s="4"/>
      <c r="R283" s="4"/>
      <c r="S283" s="4"/>
      <c r="T283" s="4"/>
    </row>
    <row r="284">
      <c r="A284" s="5"/>
      <c r="B284" s="5"/>
      <c r="C284" s="5"/>
      <c r="D284" s="5"/>
      <c r="E284" s="5"/>
      <c r="F284" s="27"/>
      <c r="G284" s="5"/>
      <c r="H284" s="5"/>
      <c r="I284" s="5"/>
      <c r="J284" s="5"/>
      <c r="K284" s="5"/>
      <c r="L284" s="5"/>
      <c r="M284" s="5"/>
      <c r="N284" s="5"/>
      <c r="O284" s="5"/>
      <c r="P284" s="4"/>
      <c r="Q284" s="4"/>
      <c r="R284" s="4"/>
      <c r="S284" s="4"/>
      <c r="T284" s="4"/>
    </row>
    <row r="285">
      <c r="A285" s="5"/>
      <c r="B285" s="5"/>
      <c r="C285" s="5"/>
      <c r="D285" s="5"/>
      <c r="E285" s="5"/>
      <c r="F285" s="27"/>
      <c r="G285" s="5"/>
      <c r="H285" s="5"/>
      <c r="I285" s="5"/>
      <c r="J285" s="5"/>
      <c r="K285" s="5"/>
      <c r="L285" s="5"/>
      <c r="M285" s="5"/>
      <c r="N285" s="5"/>
      <c r="O285" s="5"/>
      <c r="P285" s="4"/>
      <c r="Q285" s="4"/>
      <c r="R285" s="4"/>
      <c r="S285" s="4"/>
      <c r="T285" s="4"/>
    </row>
    <row r="286">
      <c r="A286" s="5"/>
      <c r="B286" s="5"/>
      <c r="C286" s="5"/>
      <c r="D286" s="5"/>
      <c r="E286" s="5"/>
      <c r="F286" s="27"/>
      <c r="G286" s="5"/>
      <c r="H286" s="5"/>
      <c r="I286" s="5"/>
      <c r="J286" s="5"/>
      <c r="K286" s="5"/>
      <c r="L286" s="5"/>
      <c r="M286" s="5"/>
      <c r="N286" s="5"/>
      <c r="O286" s="5"/>
      <c r="P286" s="4"/>
      <c r="Q286" s="4"/>
      <c r="R286" s="4"/>
      <c r="S286" s="4"/>
      <c r="T286" s="4"/>
    </row>
    <row r="287">
      <c r="A287" s="5"/>
      <c r="B287" s="5"/>
      <c r="C287" s="5"/>
      <c r="D287" s="5"/>
      <c r="E287" s="5"/>
      <c r="F287" s="27"/>
      <c r="G287" s="5"/>
      <c r="H287" s="5"/>
      <c r="I287" s="5"/>
      <c r="J287" s="5"/>
      <c r="K287" s="5"/>
      <c r="L287" s="5"/>
      <c r="M287" s="5"/>
      <c r="N287" s="5"/>
      <c r="O287" s="5"/>
      <c r="P287" s="4"/>
      <c r="Q287" s="4"/>
      <c r="R287" s="4"/>
      <c r="S287" s="4"/>
      <c r="T287" s="4"/>
    </row>
    <row r="288">
      <c r="A288" s="5"/>
      <c r="B288" s="5"/>
      <c r="C288" s="5"/>
      <c r="D288" s="5"/>
      <c r="E288" s="5"/>
      <c r="F288" s="27"/>
      <c r="G288" s="5"/>
      <c r="H288" s="5"/>
      <c r="I288" s="5"/>
      <c r="J288" s="5"/>
      <c r="K288" s="5"/>
      <c r="L288" s="5"/>
      <c r="M288" s="5"/>
      <c r="N288" s="5"/>
      <c r="O288" s="5"/>
      <c r="P288" s="4"/>
      <c r="Q288" s="4"/>
      <c r="R288" s="4"/>
      <c r="S288" s="4"/>
      <c r="T288" s="4"/>
    </row>
    <row r="289">
      <c r="A289" s="5"/>
      <c r="B289" s="5"/>
      <c r="C289" s="5"/>
      <c r="D289" s="5"/>
      <c r="E289" s="5"/>
      <c r="F289" s="27"/>
      <c r="G289" s="5"/>
      <c r="H289" s="5"/>
      <c r="I289" s="5"/>
      <c r="J289" s="5"/>
      <c r="K289" s="5"/>
      <c r="L289" s="5"/>
      <c r="M289" s="5"/>
      <c r="N289" s="5"/>
      <c r="O289" s="5"/>
      <c r="P289" s="4"/>
      <c r="Q289" s="4"/>
      <c r="R289" s="4"/>
      <c r="S289" s="4"/>
      <c r="T289" s="4"/>
    </row>
    <row r="290">
      <c r="A290" s="5"/>
      <c r="B290" s="5"/>
      <c r="C290" s="5"/>
      <c r="D290" s="5"/>
      <c r="E290" s="5"/>
      <c r="F290" s="27"/>
      <c r="G290" s="5"/>
      <c r="H290" s="5"/>
      <c r="I290" s="5"/>
      <c r="J290" s="5"/>
      <c r="K290" s="5"/>
      <c r="L290" s="5"/>
      <c r="M290" s="5"/>
      <c r="N290" s="5"/>
      <c r="O290" s="5"/>
      <c r="P290" s="4"/>
      <c r="Q290" s="4"/>
      <c r="R290" s="4"/>
      <c r="S290" s="4"/>
      <c r="T290" s="4"/>
    </row>
    <row r="291">
      <c r="A291" s="5"/>
      <c r="B291" s="5"/>
      <c r="C291" s="5"/>
      <c r="D291" s="5"/>
      <c r="E291" s="5"/>
      <c r="F291" s="27"/>
      <c r="G291" s="5"/>
      <c r="H291" s="5"/>
      <c r="I291" s="5"/>
      <c r="J291" s="5"/>
      <c r="K291" s="5"/>
      <c r="L291" s="5"/>
      <c r="M291" s="5"/>
      <c r="N291" s="5"/>
      <c r="O291" s="5"/>
      <c r="P291" s="4"/>
      <c r="Q291" s="4"/>
      <c r="R291" s="4"/>
      <c r="S291" s="4"/>
      <c r="T291" s="4"/>
    </row>
    <row r="292">
      <c r="A292" s="5"/>
      <c r="B292" s="5"/>
      <c r="C292" s="5"/>
      <c r="D292" s="5"/>
      <c r="E292" s="5"/>
      <c r="F292" s="27"/>
      <c r="G292" s="5"/>
      <c r="H292" s="5"/>
      <c r="I292" s="5"/>
      <c r="J292" s="5"/>
      <c r="K292" s="5"/>
      <c r="L292" s="5"/>
      <c r="M292" s="5"/>
      <c r="N292" s="5"/>
      <c r="O292" s="5"/>
      <c r="P292" s="4"/>
      <c r="Q292" s="4"/>
      <c r="R292" s="4"/>
      <c r="S292" s="4"/>
      <c r="T292" s="4"/>
    </row>
    <row r="293">
      <c r="A293" s="5"/>
      <c r="B293" s="5"/>
      <c r="C293" s="5"/>
      <c r="D293" s="5"/>
      <c r="E293" s="5"/>
      <c r="F293" s="27"/>
      <c r="G293" s="5"/>
      <c r="H293" s="5"/>
      <c r="I293" s="5"/>
      <c r="J293" s="5"/>
      <c r="K293" s="5"/>
      <c r="L293" s="5"/>
      <c r="M293" s="5"/>
      <c r="N293" s="5"/>
      <c r="O293" s="5"/>
      <c r="P293" s="4"/>
      <c r="Q293" s="4"/>
      <c r="R293" s="4"/>
      <c r="S293" s="4"/>
      <c r="T293" s="4"/>
    </row>
    <row r="294">
      <c r="A294" s="5"/>
      <c r="B294" s="5"/>
      <c r="C294" s="5"/>
      <c r="D294" s="5"/>
      <c r="E294" s="5"/>
      <c r="F294" s="27"/>
      <c r="G294" s="5"/>
      <c r="H294" s="5"/>
      <c r="I294" s="5"/>
      <c r="J294" s="5"/>
      <c r="K294" s="5"/>
      <c r="L294" s="5"/>
      <c r="M294" s="5"/>
      <c r="N294" s="5"/>
      <c r="O294" s="5"/>
      <c r="P294" s="4"/>
      <c r="Q294" s="4"/>
      <c r="R294" s="4"/>
      <c r="S294" s="4"/>
      <c r="T294" s="4"/>
    </row>
    <row r="295">
      <c r="A295" s="5"/>
      <c r="B295" s="5"/>
      <c r="C295" s="5"/>
      <c r="D295" s="5"/>
      <c r="E295" s="5"/>
      <c r="F295" s="27"/>
      <c r="G295" s="5"/>
      <c r="H295" s="5"/>
      <c r="I295" s="5"/>
      <c r="J295" s="5"/>
      <c r="K295" s="5"/>
      <c r="L295" s="5"/>
      <c r="M295" s="5"/>
      <c r="N295" s="5"/>
      <c r="O295" s="5"/>
      <c r="P295" s="4"/>
      <c r="Q295" s="4"/>
      <c r="R295" s="4"/>
      <c r="S295" s="4"/>
      <c r="T295" s="4"/>
    </row>
    <row r="296">
      <c r="A296" s="5"/>
      <c r="B296" s="5"/>
      <c r="C296" s="5"/>
      <c r="D296" s="5"/>
      <c r="E296" s="5"/>
      <c r="F296" s="27"/>
      <c r="G296" s="5"/>
      <c r="H296" s="5"/>
      <c r="I296" s="5"/>
      <c r="J296" s="5"/>
      <c r="K296" s="5"/>
      <c r="L296" s="5"/>
      <c r="M296" s="5"/>
      <c r="N296" s="5"/>
      <c r="O296" s="5"/>
      <c r="P296" s="4"/>
      <c r="Q296" s="4"/>
      <c r="R296" s="4"/>
      <c r="S296" s="4"/>
      <c r="T296" s="4"/>
    </row>
    <row r="297">
      <c r="A297" s="5"/>
      <c r="B297" s="5"/>
      <c r="C297" s="5"/>
      <c r="D297" s="5"/>
      <c r="E297" s="5"/>
      <c r="F297" s="27"/>
      <c r="G297" s="5"/>
      <c r="H297" s="5"/>
      <c r="I297" s="5"/>
      <c r="J297" s="5"/>
      <c r="K297" s="5"/>
      <c r="L297" s="5"/>
      <c r="M297" s="5"/>
      <c r="N297" s="5"/>
      <c r="O297" s="5"/>
      <c r="P297" s="4"/>
      <c r="Q297" s="4"/>
      <c r="R297" s="4"/>
      <c r="S297" s="4"/>
      <c r="T297" s="4"/>
    </row>
    <row r="298">
      <c r="A298" s="5"/>
      <c r="B298" s="5"/>
      <c r="C298" s="5"/>
      <c r="D298" s="5"/>
      <c r="E298" s="5"/>
      <c r="F298" s="27"/>
      <c r="G298" s="5"/>
      <c r="H298" s="5"/>
      <c r="I298" s="5"/>
      <c r="J298" s="5"/>
      <c r="K298" s="5"/>
      <c r="L298" s="5"/>
      <c r="M298" s="5"/>
      <c r="N298" s="5"/>
      <c r="O298" s="5"/>
      <c r="P298" s="4"/>
      <c r="Q298" s="4"/>
      <c r="R298" s="4"/>
      <c r="S298" s="4"/>
      <c r="T298" s="4"/>
    </row>
    <row r="299">
      <c r="A299" s="5"/>
      <c r="B299" s="5"/>
      <c r="C299" s="5"/>
      <c r="D299" s="5"/>
      <c r="E299" s="5"/>
      <c r="F299" s="27"/>
      <c r="G299" s="5"/>
      <c r="H299" s="5"/>
      <c r="I299" s="5"/>
      <c r="J299" s="5"/>
      <c r="K299" s="5"/>
      <c r="L299" s="5"/>
      <c r="M299" s="5"/>
      <c r="N299" s="5"/>
      <c r="O299" s="5"/>
      <c r="P299" s="4"/>
      <c r="Q299" s="4"/>
      <c r="R299" s="4"/>
      <c r="S299" s="4"/>
      <c r="T299" s="4"/>
    </row>
    <row r="300">
      <c r="A300" s="5"/>
      <c r="B300" s="5"/>
      <c r="C300" s="5"/>
      <c r="D300" s="5"/>
      <c r="E300" s="5"/>
      <c r="F300" s="27"/>
      <c r="G300" s="5"/>
      <c r="H300" s="5"/>
      <c r="I300" s="5"/>
      <c r="J300" s="5"/>
      <c r="K300" s="5"/>
      <c r="L300" s="5"/>
      <c r="M300" s="5"/>
      <c r="N300" s="5"/>
      <c r="O300" s="5"/>
      <c r="P300" s="4"/>
      <c r="Q300" s="4"/>
      <c r="R300" s="4"/>
      <c r="S300" s="4"/>
      <c r="T300" s="4"/>
    </row>
    <row r="301">
      <c r="A301" s="5"/>
      <c r="B301" s="5"/>
      <c r="C301" s="5"/>
      <c r="D301" s="5"/>
      <c r="E301" s="5"/>
      <c r="F301" s="27"/>
      <c r="G301" s="5"/>
      <c r="H301" s="5"/>
      <c r="I301" s="5"/>
      <c r="J301" s="5"/>
      <c r="K301" s="5"/>
      <c r="L301" s="5"/>
      <c r="M301" s="5"/>
      <c r="N301" s="5"/>
      <c r="O301" s="5"/>
      <c r="P301" s="4"/>
      <c r="Q301" s="4"/>
      <c r="R301" s="4"/>
      <c r="S301" s="4"/>
      <c r="T301" s="4"/>
    </row>
    <row r="302">
      <c r="A302" s="5"/>
      <c r="B302" s="5"/>
      <c r="C302" s="5"/>
      <c r="D302" s="5"/>
      <c r="E302" s="5"/>
      <c r="F302" s="27"/>
      <c r="G302" s="5"/>
      <c r="H302" s="5"/>
      <c r="I302" s="5"/>
      <c r="J302" s="5"/>
      <c r="K302" s="5"/>
      <c r="L302" s="5"/>
      <c r="M302" s="5"/>
      <c r="N302" s="5"/>
      <c r="O302" s="5"/>
      <c r="P302" s="4"/>
      <c r="Q302" s="4"/>
      <c r="R302" s="4"/>
      <c r="S302" s="4"/>
      <c r="T302" s="4"/>
    </row>
    <row r="303">
      <c r="A303" s="5"/>
      <c r="B303" s="5"/>
      <c r="C303" s="5"/>
      <c r="D303" s="5"/>
      <c r="E303" s="5"/>
      <c r="F303" s="27"/>
      <c r="G303" s="5"/>
      <c r="H303" s="5"/>
      <c r="I303" s="5"/>
      <c r="J303" s="5"/>
      <c r="K303" s="5"/>
      <c r="L303" s="5"/>
      <c r="M303" s="5"/>
      <c r="N303" s="5"/>
      <c r="O303" s="5"/>
      <c r="P303" s="4"/>
      <c r="Q303" s="4"/>
      <c r="R303" s="4"/>
      <c r="S303" s="4"/>
      <c r="T303" s="4"/>
    </row>
    <row r="304">
      <c r="A304" s="5"/>
      <c r="B304" s="5"/>
      <c r="C304" s="5"/>
      <c r="D304" s="5"/>
      <c r="E304" s="5"/>
      <c r="F304" s="27"/>
      <c r="G304" s="5"/>
      <c r="H304" s="5"/>
      <c r="I304" s="5"/>
      <c r="J304" s="5"/>
      <c r="K304" s="5"/>
      <c r="L304" s="5"/>
      <c r="M304" s="5"/>
      <c r="N304" s="5"/>
      <c r="O304" s="5"/>
      <c r="P304" s="4"/>
      <c r="Q304" s="4"/>
      <c r="R304" s="4"/>
      <c r="S304" s="4"/>
      <c r="T304" s="4"/>
    </row>
    <row r="305">
      <c r="A305" s="5"/>
      <c r="B305" s="5"/>
      <c r="C305" s="5"/>
      <c r="D305" s="5"/>
      <c r="E305" s="5"/>
      <c r="F305" s="27"/>
      <c r="G305" s="5"/>
      <c r="H305" s="5"/>
      <c r="I305" s="5"/>
      <c r="J305" s="5"/>
      <c r="K305" s="5"/>
      <c r="L305" s="5"/>
      <c r="M305" s="5"/>
      <c r="N305" s="5"/>
      <c r="O305" s="5"/>
      <c r="P305" s="4"/>
      <c r="Q305" s="4"/>
      <c r="R305" s="4"/>
      <c r="S305" s="4"/>
      <c r="T305" s="4"/>
    </row>
    <row r="306">
      <c r="A306" s="5"/>
      <c r="B306" s="5"/>
      <c r="C306" s="5"/>
      <c r="D306" s="5"/>
      <c r="E306" s="5"/>
      <c r="F306" s="27"/>
      <c r="G306" s="5"/>
      <c r="H306" s="5"/>
      <c r="I306" s="5"/>
      <c r="J306" s="5"/>
      <c r="K306" s="5"/>
      <c r="L306" s="5"/>
      <c r="M306" s="5"/>
      <c r="N306" s="5"/>
      <c r="O306" s="5"/>
      <c r="P306" s="4"/>
      <c r="Q306" s="4"/>
      <c r="R306" s="4"/>
      <c r="S306" s="4"/>
      <c r="T306" s="4"/>
    </row>
    <row r="307">
      <c r="A307" s="5"/>
      <c r="B307" s="5"/>
      <c r="C307" s="5"/>
      <c r="D307" s="5"/>
      <c r="E307" s="5"/>
      <c r="F307" s="27"/>
      <c r="G307" s="5"/>
      <c r="H307" s="5"/>
      <c r="I307" s="5"/>
      <c r="J307" s="5"/>
      <c r="K307" s="5"/>
      <c r="L307" s="5"/>
      <c r="M307" s="5"/>
      <c r="N307" s="5"/>
      <c r="O307" s="5"/>
      <c r="P307" s="4"/>
      <c r="Q307" s="4"/>
      <c r="R307" s="4"/>
      <c r="S307" s="4"/>
      <c r="T307" s="4"/>
    </row>
    <row r="308">
      <c r="A308" s="5"/>
      <c r="B308" s="5"/>
      <c r="C308" s="5"/>
      <c r="D308" s="5"/>
      <c r="E308" s="5"/>
      <c r="F308" s="27"/>
      <c r="G308" s="5"/>
      <c r="H308" s="5"/>
      <c r="I308" s="5"/>
      <c r="J308" s="5"/>
      <c r="K308" s="5"/>
      <c r="L308" s="5"/>
      <c r="M308" s="5"/>
      <c r="N308" s="5"/>
      <c r="O308" s="5"/>
      <c r="P308" s="4"/>
      <c r="Q308" s="4"/>
      <c r="R308" s="4"/>
      <c r="S308" s="4"/>
      <c r="T308" s="4"/>
    </row>
    <row r="309">
      <c r="A309" s="5"/>
      <c r="B309" s="5"/>
      <c r="C309" s="5"/>
      <c r="D309" s="5"/>
      <c r="E309" s="5"/>
      <c r="F309" s="27"/>
      <c r="G309" s="5"/>
      <c r="H309" s="5"/>
      <c r="I309" s="5"/>
      <c r="J309" s="5"/>
      <c r="K309" s="5"/>
      <c r="L309" s="5"/>
      <c r="M309" s="5"/>
      <c r="N309" s="5"/>
      <c r="O309" s="5"/>
      <c r="P309" s="4"/>
      <c r="Q309" s="4"/>
      <c r="R309" s="4"/>
      <c r="S309" s="4"/>
      <c r="T309" s="4"/>
    </row>
    <row r="310">
      <c r="A310" s="5"/>
      <c r="B310" s="5"/>
      <c r="C310" s="5"/>
      <c r="D310" s="5"/>
      <c r="E310" s="5"/>
      <c r="F310" s="27"/>
      <c r="G310" s="5"/>
      <c r="H310" s="5"/>
      <c r="I310" s="5"/>
      <c r="J310" s="5"/>
      <c r="K310" s="5"/>
      <c r="L310" s="5"/>
      <c r="M310" s="5"/>
      <c r="N310" s="5"/>
      <c r="O310" s="5"/>
      <c r="P310" s="4"/>
      <c r="Q310" s="4"/>
      <c r="R310" s="4"/>
      <c r="S310" s="4"/>
      <c r="T310" s="4"/>
    </row>
    <row r="311">
      <c r="A311" s="5"/>
      <c r="B311" s="5"/>
      <c r="C311" s="5"/>
      <c r="D311" s="5"/>
      <c r="E311" s="5"/>
      <c r="F311" s="27"/>
      <c r="G311" s="5"/>
      <c r="H311" s="5"/>
      <c r="I311" s="5"/>
      <c r="J311" s="5"/>
      <c r="K311" s="5"/>
      <c r="L311" s="5"/>
      <c r="M311" s="5"/>
      <c r="N311" s="5"/>
      <c r="O311" s="5"/>
      <c r="P311" s="4"/>
      <c r="Q311" s="4"/>
      <c r="R311" s="4"/>
      <c r="S311" s="4"/>
      <c r="T311" s="4"/>
    </row>
    <row r="312">
      <c r="A312" s="5"/>
      <c r="B312" s="5"/>
      <c r="C312" s="5"/>
      <c r="D312" s="5"/>
      <c r="E312" s="5"/>
      <c r="F312" s="27"/>
      <c r="G312" s="5"/>
      <c r="H312" s="5"/>
      <c r="I312" s="5"/>
      <c r="J312" s="5"/>
      <c r="K312" s="5"/>
      <c r="L312" s="5"/>
      <c r="M312" s="5"/>
      <c r="N312" s="5"/>
      <c r="O312" s="5"/>
      <c r="P312" s="4"/>
      <c r="Q312" s="4"/>
      <c r="R312" s="4"/>
      <c r="S312" s="4"/>
      <c r="T312" s="4"/>
    </row>
    <row r="313">
      <c r="A313" s="5"/>
      <c r="B313" s="5"/>
      <c r="C313" s="5"/>
      <c r="D313" s="5"/>
      <c r="E313" s="5"/>
      <c r="F313" s="27"/>
      <c r="G313" s="5"/>
      <c r="H313" s="5"/>
      <c r="I313" s="5"/>
      <c r="J313" s="5"/>
      <c r="K313" s="5"/>
      <c r="L313" s="5"/>
      <c r="M313" s="5"/>
      <c r="N313" s="5"/>
      <c r="O313" s="5"/>
      <c r="P313" s="4"/>
      <c r="Q313" s="4"/>
      <c r="R313" s="4"/>
      <c r="S313" s="4"/>
      <c r="T313" s="4"/>
    </row>
    <row r="314">
      <c r="A314" s="5"/>
      <c r="B314" s="5"/>
      <c r="C314" s="5"/>
      <c r="D314" s="5"/>
      <c r="E314" s="5"/>
      <c r="F314" s="27"/>
      <c r="G314" s="5"/>
      <c r="H314" s="5"/>
      <c r="I314" s="5"/>
      <c r="J314" s="5"/>
      <c r="K314" s="5"/>
      <c r="L314" s="5"/>
      <c r="M314" s="5"/>
      <c r="N314" s="5"/>
      <c r="O314" s="5"/>
      <c r="P314" s="4"/>
      <c r="Q314" s="4"/>
      <c r="R314" s="4"/>
      <c r="S314" s="4"/>
      <c r="T314" s="4"/>
    </row>
    <row r="315">
      <c r="A315" s="5"/>
      <c r="B315" s="5"/>
      <c r="C315" s="5"/>
      <c r="D315" s="5"/>
      <c r="E315" s="5"/>
      <c r="F315" s="27"/>
      <c r="G315" s="5"/>
      <c r="H315" s="5"/>
      <c r="I315" s="5"/>
      <c r="J315" s="5"/>
      <c r="K315" s="5"/>
      <c r="L315" s="5"/>
      <c r="M315" s="5"/>
      <c r="N315" s="5"/>
      <c r="O315" s="5"/>
      <c r="P315" s="4"/>
      <c r="Q315" s="4"/>
      <c r="R315" s="4"/>
      <c r="S315" s="4"/>
      <c r="T315" s="4"/>
    </row>
    <row r="316">
      <c r="A316" s="5"/>
      <c r="B316" s="5"/>
      <c r="C316" s="5"/>
      <c r="D316" s="5"/>
      <c r="E316" s="5"/>
      <c r="F316" s="27"/>
      <c r="G316" s="5"/>
      <c r="H316" s="5"/>
      <c r="I316" s="5"/>
      <c r="J316" s="5"/>
      <c r="K316" s="5"/>
      <c r="L316" s="5"/>
      <c r="M316" s="5"/>
      <c r="N316" s="5"/>
      <c r="O316" s="5"/>
      <c r="P316" s="4"/>
      <c r="Q316" s="4"/>
      <c r="R316" s="4"/>
      <c r="S316" s="4"/>
      <c r="T316" s="4"/>
    </row>
    <row r="317">
      <c r="A317" s="5"/>
      <c r="B317" s="5"/>
      <c r="C317" s="5"/>
      <c r="D317" s="5"/>
      <c r="E317" s="5"/>
      <c r="F317" s="27"/>
      <c r="G317" s="5"/>
      <c r="H317" s="5"/>
      <c r="I317" s="5"/>
      <c r="J317" s="5"/>
      <c r="K317" s="5"/>
      <c r="L317" s="5"/>
      <c r="M317" s="5"/>
      <c r="N317" s="5"/>
      <c r="O317" s="5"/>
      <c r="P317" s="4"/>
      <c r="Q317" s="4"/>
      <c r="R317" s="4"/>
      <c r="S317" s="4"/>
      <c r="T317" s="4"/>
    </row>
    <row r="318">
      <c r="A318" s="5"/>
      <c r="B318" s="5"/>
      <c r="C318" s="5"/>
      <c r="D318" s="5"/>
      <c r="E318" s="5"/>
      <c r="F318" s="27"/>
      <c r="G318" s="5"/>
      <c r="H318" s="5"/>
      <c r="I318" s="5"/>
      <c r="J318" s="5"/>
      <c r="K318" s="5"/>
      <c r="L318" s="5"/>
      <c r="M318" s="5"/>
      <c r="N318" s="5"/>
      <c r="O318" s="5"/>
      <c r="P318" s="4"/>
      <c r="Q318" s="4"/>
      <c r="R318" s="4"/>
      <c r="S318" s="4"/>
      <c r="T318" s="4"/>
    </row>
    <row r="319">
      <c r="A319" s="5"/>
      <c r="B319" s="5"/>
      <c r="C319" s="5"/>
      <c r="D319" s="5"/>
      <c r="E319" s="5"/>
      <c r="F319" s="27"/>
      <c r="G319" s="5"/>
      <c r="H319" s="5"/>
      <c r="I319" s="5"/>
      <c r="J319" s="5"/>
      <c r="K319" s="5"/>
      <c r="L319" s="5"/>
      <c r="M319" s="5"/>
      <c r="N319" s="5"/>
      <c r="O319" s="5"/>
      <c r="P319" s="4"/>
      <c r="Q319" s="4"/>
      <c r="R319" s="4"/>
      <c r="S319" s="4"/>
      <c r="T319" s="4"/>
    </row>
    <row r="320">
      <c r="A320" s="5"/>
      <c r="B320" s="5"/>
      <c r="C320" s="5"/>
      <c r="D320" s="5"/>
      <c r="E320" s="5"/>
      <c r="F320" s="27"/>
      <c r="G320" s="5"/>
      <c r="H320" s="5"/>
      <c r="I320" s="5"/>
      <c r="J320" s="5"/>
      <c r="K320" s="5"/>
      <c r="L320" s="5"/>
      <c r="M320" s="5"/>
      <c r="N320" s="5"/>
      <c r="O320" s="5"/>
      <c r="P320" s="4"/>
      <c r="Q320" s="4"/>
      <c r="R320" s="4"/>
      <c r="S320" s="4"/>
      <c r="T320" s="4"/>
    </row>
    <row r="321">
      <c r="A321" s="5"/>
      <c r="B321" s="5"/>
      <c r="C321" s="5"/>
      <c r="D321" s="5"/>
      <c r="E321" s="5"/>
      <c r="F321" s="27"/>
      <c r="G321" s="5"/>
      <c r="H321" s="5"/>
      <c r="I321" s="5"/>
      <c r="J321" s="5"/>
      <c r="K321" s="5"/>
      <c r="L321" s="5"/>
      <c r="M321" s="5"/>
      <c r="N321" s="5"/>
      <c r="O321" s="5"/>
      <c r="P321" s="4"/>
      <c r="Q321" s="4"/>
      <c r="R321" s="4"/>
      <c r="S321" s="4"/>
      <c r="T321" s="4"/>
    </row>
    <row r="322">
      <c r="A322" s="5"/>
      <c r="B322" s="5"/>
      <c r="C322" s="5"/>
      <c r="D322" s="5"/>
      <c r="E322" s="5"/>
      <c r="F322" s="27"/>
      <c r="G322" s="5"/>
      <c r="H322" s="5"/>
      <c r="I322" s="5"/>
      <c r="J322" s="5"/>
      <c r="K322" s="5"/>
      <c r="L322" s="5"/>
      <c r="M322" s="5"/>
      <c r="N322" s="5"/>
      <c r="O322" s="5"/>
      <c r="P322" s="4"/>
      <c r="Q322" s="4"/>
      <c r="R322" s="4"/>
      <c r="S322" s="4"/>
      <c r="T322" s="4"/>
    </row>
    <row r="323">
      <c r="A323" s="5"/>
      <c r="B323" s="5"/>
      <c r="C323" s="5"/>
      <c r="D323" s="5"/>
      <c r="E323" s="5"/>
      <c r="F323" s="27"/>
      <c r="G323" s="5"/>
      <c r="H323" s="5"/>
      <c r="I323" s="5"/>
      <c r="J323" s="5"/>
      <c r="K323" s="5"/>
      <c r="L323" s="5"/>
      <c r="M323" s="5"/>
      <c r="N323" s="5"/>
      <c r="O323" s="5"/>
      <c r="P323" s="4"/>
      <c r="Q323" s="4"/>
      <c r="R323" s="4"/>
      <c r="S323" s="4"/>
      <c r="T323" s="4"/>
    </row>
    <row r="324">
      <c r="A324" s="5"/>
      <c r="B324" s="5"/>
      <c r="C324" s="5"/>
      <c r="D324" s="5"/>
      <c r="E324" s="5"/>
      <c r="F324" s="27"/>
      <c r="G324" s="5"/>
      <c r="H324" s="5"/>
      <c r="I324" s="5"/>
      <c r="J324" s="5"/>
      <c r="K324" s="5"/>
      <c r="L324" s="5"/>
      <c r="M324" s="5"/>
      <c r="N324" s="5"/>
      <c r="O324" s="5"/>
      <c r="P324" s="4"/>
      <c r="Q324" s="4"/>
      <c r="R324" s="4"/>
      <c r="S324" s="4"/>
      <c r="T324" s="4"/>
    </row>
    <row r="325">
      <c r="A325" s="5"/>
      <c r="B325" s="5"/>
      <c r="C325" s="5"/>
      <c r="D325" s="5"/>
      <c r="E325" s="5"/>
      <c r="F325" s="27"/>
      <c r="G325" s="5"/>
      <c r="H325" s="5"/>
      <c r="I325" s="5"/>
      <c r="J325" s="5"/>
      <c r="K325" s="5"/>
      <c r="L325" s="5"/>
      <c r="M325" s="5"/>
      <c r="N325" s="5"/>
      <c r="O325" s="5"/>
      <c r="P325" s="4"/>
      <c r="Q325" s="4"/>
      <c r="R325" s="4"/>
      <c r="S325" s="4"/>
      <c r="T325" s="4"/>
    </row>
    <row r="326">
      <c r="A326" s="5"/>
      <c r="B326" s="5"/>
      <c r="C326" s="5"/>
      <c r="D326" s="5"/>
      <c r="E326" s="5"/>
      <c r="F326" s="27"/>
      <c r="G326" s="5"/>
      <c r="H326" s="5"/>
      <c r="I326" s="5"/>
      <c r="J326" s="5"/>
      <c r="K326" s="5"/>
      <c r="L326" s="5"/>
      <c r="M326" s="5"/>
      <c r="N326" s="5"/>
      <c r="O326" s="5"/>
      <c r="P326" s="4"/>
      <c r="Q326" s="4"/>
      <c r="R326" s="4"/>
      <c r="S326" s="4"/>
      <c r="T326" s="4"/>
    </row>
    <row r="327">
      <c r="A327" s="5"/>
      <c r="B327" s="5"/>
      <c r="C327" s="5"/>
      <c r="D327" s="5"/>
      <c r="E327" s="5"/>
      <c r="F327" s="27"/>
      <c r="G327" s="5"/>
      <c r="H327" s="5"/>
      <c r="I327" s="5"/>
      <c r="J327" s="5"/>
      <c r="K327" s="5"/>
      <c r="L327" s="5"/>
      <c r="M327" s="5"/>
      <c r="N327" s="5"/>
      <c r="O327" s="5"/>
      <c r="P327" s="4"/>
      <c r="Q327" s="4"/>
      <c r="R327" s="4"/>
      <c r="S327" s="4"/>
      <c r="T327" s="4"/>
    </row>
    <row r="328">
      <c r="A328" s="5"/>
      <c r="B328" s="5"/>
      <c r="C328" s="5"/>
      <c r="D328" s="5"/>
      <c r="E328" s="5"/>
      <c r="F328" s="27"/>
      <c r="G328" s="5"/>
      <c r="H328" s="5"/>
      <c r="I328" s="5"/>
      <c r="J328" s="5"/>
      <c r="K328" s="5"/>
      <c r="L328" s="5"/>
      <c r="M328" s="5"/>
      <c r="N328" s="5"/>
      <c r="O328" s="5"/>
      <c r="P328" s="4"/>
      <c r="Q328" s="4"/>
      <c r="R328" s="4"/>
      <c r="S328" s="4"/>
      <c r="T328" s="4"/>
    </row>
    <row r="329">
      <c r="A329" s="5"/>
      <c r="B329" s="5"/>
      <c r="C329" s="5"/>
      <c r="D329" s="5"/>
      <c r="E329" s="5"/>
      <c r="F329" s="27"/>
      <c r="G329" s="5"/>
      <c r="H329" s="5"/>
      <c r="I329" s="5"/>
      <c r="J329" s="5"/>
      <c r="K329" s="5"/>
      <c r="L329" s="5"/>
      <c r="M329" s="5"/>
      <c r="N329" s="5"/>
      <c r="O329" s="5"/>
      <c r="P329" s="4"/>
      <c r="Q329" s="4"/>
      <c r="R329" s="4"/>
      <c r="S329" s="4"/>
      <c r="T329" s="4"/>
    </row>
    <row r="330">
      <c r="A330" s="5"/>
      <c r="B330" s="5"/>
      <c r="C330" s="5"/>
      <c r="D330" s="5"/>
      <c r="E330" s="5"/>
      <c r="F330" s="27"/>
      <c r="G330" s="5"/>
      <c r="H330" s="5"/>
      <c r="I330" s="5"/>
      <c r="J330" s="5"/>
      <c r="K330" s="5"/>
      <c r="L330" s="5"/>
      <c r="M330" s="5"/>
      <c r="N330" s="5"/>
      <c r="O330" s="5"/>
      <c r="P330" s="4"/>
      <c r="Q330" s="4"/>
      <c r="R330" s="4"/>
      <c r="S330" s="4"/>
      <c r="T330" s="4"/>
    </row>
    <row r="331">
      <c r="A331" s="5"/>
      <c r="B331" s="5"/>
      <c r="C331" s="5"/>
      <c r="D331" s="5"/>
      <c r="E331" s="5"/>
      <c r="F331" s="27"/>
      <c r="G331" s="5"/>
      <c r="H331" s="5"/>
      <c r="I331" s="5"/>
      <c r="J331" s="5"/>
      <c r="K331" s="5"/>
      <c r="L331" s="5"/>
      <c r="M331" s="5"/>
      <c r="N331" s="5"/>
      <c r="O331" s="5"/>
      <c r="P331" s="4"/>
      <c r="Q331" s="4"/>
      <c r="R331" s="4"/>
      <c r="S331" s="4"/>
      <c r="T331" s="4"/>
    </row>
    <row r="332">
      <c r="A332" s="5"/>
      <c r="B332" s="5"/>
      <c r="C332" s="5"/>
      <c r="D332" s="5"/>
      <c r="E332" s="5"/>
      <c r="F332" s="27"/>
      <c r="G332" s="5"/>
      <c r="H332" s="5"/>
      <c r="I332" s="5"/>
      <c r="J332" s="5"/>
      <c r="K332" s="5"/>
      <c r="L332" s="5"/>
      <c r="M332" s="5"/>
      <c r="N332" s="5"/>
      <c r="O332" s="5"/>
      <c r="P332" s="4"/>
      <c r="Q332" s="4"/>
      <c r="R332" s="4"/>
      <c r="S332" s="4"/>
      <c r="T332" s="4"/>
    </row>
    <row r="333">
      <c r="A333" s="5"/>
      <c r="B333" s="5"/>
      <c r="C333" s="5"/>
      <c r="D333" s="5"/>
      <c r="E333" s="5"/>
      <c r="F333" s="27"/>
      <c r="G333" s="5"/>
      <c r="H333" s="5"/>
      <c r="I333" s="5"/>
      <c r="J333" s="5"/>
      <c r="K333" s="5"/>
      <c r="L333" s="5"/>
      <c r="M333" s="5"/>
      <c r="N333" s="5"/>
      <c r="O333" s="5"/>
      <c r="P333" s="4"/>
      <c r="Q333" s="4"/>
      <c r="R333" s="4"/>
      <c r="S333" s="4"/>
      <c r="T333" s="4"/>
    </row>
    <row r="334">
      <c r="A334" s="5"/>
      <c r="B334" s="5"/>
      <c r="C334" s="5"/>
      <c r="D334" s="5"/>
      <c r="E334" s="5"/>
      <c r="F334" s="27"/>
      <c r="G334" s="5"/>
      <c r="H334" s="5"/>
      <c r="I334" s="5"/>
      <c r="J334" s="5"/>
      <c r="K334" s="5"/>
      <c r="L334" s="5"/>
      <c r="M334" s="5"/>
      <c r="N334" s="5"/>
      <c r="O334" s="5"/>
      <c r="P334" s="4"/>
      <c r="Q334" s="4"/>
      <c r="R334" s="4"/>
      <c r="S334" s="4"/>
      <c r="T334" s="4"/>
    </row>
    <row r="335">
      <c r="A335" s="5"/>
      <c r="B335" s="5"/>
      <c r="C335" s="5"/>
      <c r="D335" s="5"/>
      <c r="E335" s="5"/>
      <c r="F335" s="27"/>
      <c r="G335" s="5"/>
      <c r="H335" s="5"/>
      <c r="I335" s="5"/>
      <c r="J335" s="5"/>
      <c r="K335" s="5"/>
      <c r="L335" s="5"/>
      <c r="M335" s="5"/>
      <c r="N335" s="5"/>
      <c r="O335" s="5"/>
      <c r="P335" s="4"/>
      <c r="Q335" s="4"/>
      <c r="R335" s="4"/>
      <c r="S335" s="4"/>
      <c r="T335" s="4"/>
    </row>
    <row r="336">
      <c r="A336" s="5"/>
      <c r="B336" s="5"/>
      <c r="C336" s="5"/>
      <c r="D336" s="5"/>
      <c r="E336" s="5"/>
      <c r="F336" s="27"/>
      <c r="G336" s="5"/>
      <c r="H336" s="5"/>
      <c r="I336" s="5"/>
      <c r="J336" s="5"/>
      <c r="K336" s="5"/>
      <c r="L336" s="5"/>
      <c r="M336" s="5"/>
      <c r="N336" s="5"/>
      <c r="O336" s="5"/>
      <c r="P336" s="4"/>
      <c r="Q336" s="4"/>
      <c r="R336" s="4"/>
      <c r="S336" s="4"/>
      <c r="T336" s="4"/>
    </row>
    <row r="337">
      <c r="A337" s="5"/>
      <c r="B337" s="5"/>
      <c r="C337" s="5"/>
      <c r="D337" s="5"/>
      <c r="E337" s="5"/>
      <c r="F337" s="27"/>
      <c r="G337" s="5"/>
      <c r="H337" s="5"/>
      <c r="I337" s="5"/>
      <c r="J337" s="5"/>
      <c r="K337" s="5"/>
      <c r="L337" s="5"/>
      <c r="M337" s="5"/>
      <c r="N337" s="5"/>
      <c r="O337" s="5"/>
      <c r="P337" s="4"/>
      <c r="Q337" s="4"/>
      <c r="R337" s="4"/>
      <c r="S337" s="4"/>
      <c r="T337" s="4"/>
    </row>
    <row r="338">
      <c r="A338" s="5"/>
      <c r="B338" s="5"/>
      <c r="C338" s="5"/>
      <c r="D338" s="5"/>
      <c r="E338" s="5"/>
      <c r="F338" s="27"/>
      <c r="G338" s="5"/>
      <c r="H338" s="5"/>
      <c r="I338" s="5"/>
      <c r="J338" s="5"/>
      <c r="K338" s="5"/>
      <c r="L338" s="5"/>
      <c r="M338" s="5"/>
      <c r="N338" s="5"/>
      <c r="O338" s="5"/>
      <c r="P338" s="4"/>
      <c r="Q338" s="4"/>
      <c r="R338" s="4"/>
      <c r="S338" s="4"/>
      <c r="T338" s="4"/>
    </row>
    <row r="339">
      <c r="A339" s="5"/>
      <c r="B339" s="5"/>
      <c r="C339" s="5"/>
      <c r="D339" s="5"/>
      <c r="E339" s="5"/>
      <c r="F339" s="27"/>
      <c r="G339" s="5"/>
      <c r="H339" s="5"/>
      <c r="I339" s="5"/>
      <c r="J339" s="5"/>
      <c r="K339" s="5"/>
      <c r="L339" s="5"/>
      <c r="M339" s="5"/>
      <c r="N339" s="5"/>
      <c r="O339" s="5"/>
      <c r="P339" s="4"/>
      <c r="Q339" s="4"/>
      <c r="R339" s="4"/>
      <c r="S339" s="4"/>
      <c r="T339" s="4"/>
    </row>
    <row r="340">
      <c r="A340" s="5"/>
      <c r="B340" s="5"/>
      <c r="C340" s="5"/>
      <c r="D340" s="5"/>
      <c r="E340" s="5"/>
      <c r="F340" s="27"/>
      <c r="G340" s="5"/>
      <c r="H340" s="5"/>
      <c r="I340" s="5"/>
      <c r="J340" s="5"/>
      <c r="K340" s="5"/>
      <c r="L340" s="5"/>
      <c r="M340" s="5"/>
      <c r="N340" s="5"/>
      <c r="O340" s="5"/>
      <c r="P340" s="4"/>
      <c r="Q340" s="4"/>
      <c r="R340" s="4"/>
      <c r="S340" s="4"/>
      <c r="T340" s="4"/>
    </row>
    <row r="341">
      <c r="A341" s="5"/>
      <c r="B341" s="5"/>
      <c r="C341" s="5"/>
      <c r="D341" s="5"/>
      <c r="E341" s="5"/>
      <c r="F341" s="27"/>
      <c r="G341" s="5"/>
      <c r="H341" s="5"/>
      <c r="I341" s="5"/>
      <c r="J341" s="5"/>
      <c r="K341" s="5"/>
      <c r="L341" s="5"/>
      <c r="M341" s="5"/>
      <c r="N341" s="5"/>
      <c r="O341" s="5"/>
      <c r="P341" s="4"/>
      <c r="Q341" s="4"/>
      <c r="R341" s="4"/>
      <c r="S341" s="4"/>
      <c r="T341" s="4"/>
    </row>
    <row r="342">
      <c r="A342" s="5"/>
      <c r="B342" s="5"/>
      <c r="C342" s="5"/>
      <c r="D342" s="5"/>
      <c r="E342" s="5"/>
      <c r="F342" s="27"/>
      <c r="G342" s="5"/>
      <c r="H342" s="5"/>
      <c r="I342" s="5"/>
      <c r="J342" s="5"/>
      <c r="K342" s="5"/>
      <c r="L342" s="5"/>
      <c r="M342" s="5"/>
      <c r="N342" s="5"/>
      <c r="O342" s="5"/>
      <c r="P342" s="4"/>
      <c r="Q342" s="4"/>
      <c r="R342" s="4"/>
      <c r="S342" s="4"/>
      <c r="T342" s="4"/>
    </row>
    <row r="343">
      <c r="A343" s="5"/>
      <c r="B343" s="5"/>
      <c r="C343" s="5"/>
      <c r="D343" s="5"/>
      <c r="E343" s="5"/>
      <c r="F343" s="27"/>
      <c r="G343" s="5"/>
      <c r="H343" s="5"/>
      <c r="I343" s="5"/>
      <c r="J343" s="5"/>
      <c r="K343" s="5"/>
      <c r="L343" s="5"/>
      <c r="M343" s="5"/>
      <c r="N343" s="5"/>
      <c r="O343" s="5"/>
      <c r="P343" s="4"/>
      <c r="Q343" s="4"/>
      <c r="R343" s="4"/>
      <c r="S343" s="4"/>
      <c r="T343" s="4"/>
    </row>
    <row r="344">
      <c r="A344" s="5"/>
      <c r="B344" s="5"/>
      <c r="C344" s="5"/>
      <c r="D344" s="5"/>
      <c r="E344" s="5"/>
      <c r="F344" s="27"/>
      <c r="G344" s="5"/>
      <c r="H344" s="5"/>
      <c r="I344" s="5"/>
      <c r="J344" s="5"/>
      <c r="K344" s="5"/>
      <c r="L344" s="5"/>
      <c r="M344" s="5"/>
      <c r="N344" s="5"/>
      <c r="O344" s="5"/>
      <c r="P344" s="4"/>
      <c r="Q344" s="4"/>
      <c r="R344" s="4"/>
      <c r="S344" s="4"/>
      <c r="T344" s="4"/>
    </row>
    <row r="345">
      <c r="A345" s="5"/>
      <c r="B345" s="5"/>
      <c r="C345" s="5"/>
      <c r="D345" s="5"/>
      <c r="E345" s="5"/>
      <c r="F345" s="27"/>
      <c r="G345" s="5"/>
      <c r="H345" s="5"/>
      <c r="I345" s="5"/>
      <c r="J345" s="5"/>
      <c r="K345" s="5"/>
      <c r="L345" s="5"/>
      <c r="M345" s="5"/>
      <c r="N345" s="5"/>
      <c r="O345" s="5"/>
      <c r="P345" s="4"/>
      <c r="Q345" s="4"/>
      <c r="R345" s="4"/>
      <c r="S345" s="4"/>
      <c r="T345" s="4"/>
    </row>
    <row r="346">
      <c r="A346" s="5"/>
      <c r="B346" s="5"/>
      <c r="C346" s="5"/>
      <c r="D346" s="5"/>
      <c r="E346" s="5"/>
      <c r="F346" s="27"/>
      <c r="G346" s="5"/>
      <c r="H346" s="5"/>
      <c r="I346" s="5"/>
      <c r="J346" s="5"/>
      <c r="K346" s="5"/>
      <c r="L346" s="5"/>
      <c r="M346" s="5"/>
      <c r="N346" s="5"/>
      <c r="O346" s="5"/>
      <c r="P346" s="4"/>
      <c r="Q346" s="4"/>
      <c r="R346" s="4"/>
      <c r="S346" s="4"/>
      <c r="T346" s="4"/>
    </row>
    <row r="347">
      <c r="A347" s="5"/>
      <c r="B347" s="5"/>
      <c r="C347" s="5"/>
      <c r="D347" s="5"/>
      <c r="E347" s="5"/>
      <c r="F347" s="27"/>
      <c r="G347" s="5"/>
      <c r="H347" s="5"/>
      <c r="I347" s="5"/>
      <c r="J347" s="5"/>
      <c r="K347" s="5"/>
      <c r="L347" s="5"/>
      <c r="M347" s="5"/>
      <c r="N347" s="5"/>
      <c r="O347" s="5"/>
      <c r="P347" s="4"/>
      <c r="Q347" s="4"/>
      <c r="R347" s="4"/>
      <c r="S347" s="4"/>
      <c r="T347" s="4"/>
    </row>
    <row r="348">
      <c r="A348" s="5"/>
      <c r="B348" s="5"/>
      <c r="C348" s="5"/>
      <c r="D348" s="5"/>
      <c r="E348" s="5"/>
      <c r="F348" s="27"/>
      <c r="G348" s="5"/>
      <c r="H348" s="5"/>
      <c r="I348" s="5"/>
      <c r="J348" s="5"/>
      <c r="K348" s="5"/>
      <c r="L348" s="5"/>
      <c r="M348" s="5"/>
      <c r="N348" s="5"/>
      <c r="O348" s="5"/>
      <c r="P348" s="4"/>
      <c r="Q348" s="4"/>
      <c r="R348" s="4"/>
      <c r="S348" s="4"/>
      <c r="T348" s="4"/>
    </row>
    <row r="349">
      <c r="A349" s="5"/>
      <c r="B349" s="5"/>
      <c r="C349" s="5"/>
      <c r="D349" s="5"/>
      <c r="E349" s="5"/>
      <c r="F349" s="27"/>
      <c r="G349" s="5"/>
      <c r="H349" s="5"/>
      <c r="I349" s="5"/>
      <c r="J349" s="5"/>
      <c r="K349" s="5"/>
      <c r="L349" s="5"/>
      <c r="M349" s="5"/>
      <c r="N349" s="5"/>
      <c r="O349" s="5"/>
      <c r="P349" s="4"/>
      <c r="Q349" s="4"/>
      <c r="R349" s="4"/>
      <c r="S349" s="4"/>
      <c r="T349" s="4"/>
    </row>
    <row r="350">
      <c r="A350" s="5"/>
      <c r="B350" s="5"/>
      <c r="C350" s="5"/>
      <c r="D350" s="5"/>
      <c r="E350" s="5"/>
      <c r="F350" s="27"/>
      <c r="G350" s="5"/>
      <c r="H350" s="5"/>
      <c r="I350" s="5"/>
      <c r="J350" s="5"/>
      <c r="K350" s="5"/>
      <c r="L350" s="5"/>
      <c r="M350" s="5"/>
      <c r="N350" s="5"/>
      <c r="O350" s="5"/>
      <c r="P350" s="4"/>
      <c r="Q350" s="4"/>
      <c r="R350" s="4"/>
      <c r="S350" s="4"/>
      <c r="T350" s="4"/>
    </row>
    <row r="351">
      <c r="A351" s="5"/>
      <c r="B351" s="5"/>
      <c r="C351" s="5"/>
      <c r="D351" s="5"/>
      <c r="E351" s="5"/>
      <c r="F351" s="27"/>
      <c r="G351" s="5"/>
      <c r="H351" s="5"/>
      <c r="I351" s="5"/>
      <c r="J351" s="5"/>
      <c r="K351" s="5"/>
      <c r="L351" s="5"/>
      <c r="M351" s="5"/>
      <c r="N351" s="5"/>
      <c r="O351" s="5"/>
      <c r="P351" s="4"/>
      <c r="Q351" s="4"/>
      <c r="R351" s="4"/>
      <c r="S351" s="4"/>
      <c r="T351" s="4"/>
    </row>
    <row r="352">
      <c r="A352" s="5"/>
      <c r="B352" s="5"/>
      <c r="C352" s="5"/>
      <c r="D352" s="5"/>
      <c r="E352" s="5"/>
      <c r="F352" s="27"/>
      <c r="G352" s="5"/>
      <c r="H352" s="5"/>
      <c r="I352" s="5"/>
      <c r="J352" s="5"/>
      <c r="K352" s="5"/>
      <c r="L352" s="5"/>
      <c r="M352" s="5"/>
      <c r="N352" s="5"/>
      <c r="O352" s="5"/>
      <c r="P352" s="4"/>
      <c r="Q352" s="4"/>
      <c r="R352" s="4"/>
      <c r="S352" s="4"/>
      <c r="T352" s="4"/>
    </row>
    <row r="353">
      <c r="A353" s="5"/>
      <c r="B353" s="5"/>
      <c r="C353" s="5"/>
      <c r="D353" s="5"/>
      <c r="E353" s="5"/>
      <c r="F353" s="27"/>
      <c r="G353" s="5"/>
      <c r="H353" s="5"/>
      <c r="I353" s="5"/>
      <c r="J353" s="5"/>
      <c r="K353" s="5"/>
      <c r="L353" s="5"/>
      <c r="M353" s="5"/>
      <c r="N353" s="5"/>
      <c r="O353" s="5"/>
      <c r="P353" s="4"/>
      <c r="Q353" s="4"/>
      <c r="R353" s="4"/>
      <c r="S353" s="4"/>
      <c r="T353" s="4"/>
    </row>
    <row r="354">
      <c r="A354" s="5"/>
      <c r="B354" s="5"/>
      <c r="C354" s="5"/>
      <c r="D354" s="5"/>
      <c r="E354" s="5"/>
      <c r="F354" s="27"/>
      <c r="G354" s="5"/>
      <c r="H354" s="5"/>
      <c r="I354" s="5"/>
      <c r="J354" s="5"/>
      <c r="K354" s="5"/>
      <c r="L354" s="5"/>
      <c r="M354" s="5"/>
      <c r="N354" s="5"/>
      <c r="O354" s="5"/>
      <c r="P354" s="4"/>
      <c r="Q354" s="4"/>
      <c r="R354" s="4"/>
      <c r="S354" s="4"/>
      <c r="T354" s="4"/>
    </row>
    <row r="355">
      <c r="A355" s="5"/>
      <c r="B355" s="5"/>
      <c r="C355" s="5"/>
      <c r="D355" s="5"/>
      <c r="E355" s="5"/>
      <c r="F355" s="27"/>
      <c r="G355" s="5"/>
      <c r="H355" s="5"/>
      <c r="I355" s="5"/>
      <c r="J355" s="5"/>
      <c r="K355" s="5"/>
      <c r="L355" s="5"/>
      <c r="M355" s="5"/>
      <c r="N355" s="5"/>
      <c r="O355" s="5"/>
      <c r="P355" s="4"/>
      <c r="Q355" s="4"/>
      <c r="R355" s="4"/>
      <c r="S355" s="4"/>
      <c r="T355" s="4"/>
    </row>
    <row r="356">
      <c r="A356" s="5"/>
      <c r="B356" s="5"/>
      <c r="C356" s="5"/>
      <c r="D356" s="5"/>
      <c r="E356" s="5"/>
      <c r="F356" s="27"/>
      <c r="G356" s="5"/>
      <c r="H356" s="5"/>
      <c r="I356" s="5"/>
      <c r="J356" s="5"/>
      <c r="K356" s="5"/>
      <c r="L356" s="5"/>
      <c r="M356" s="5"/>
      <c r="N356" s="5"/>
      <c r="O356" s="5"/>
      <c r="P356" s="4"/>
      <c r="Q356" s="4"/>
      <c r="R356" s="4"/>
      <c r="S356" s="4"/>
      <c r="T356" s="4"/>
    </row>
    <row r="357">
      <c r="A357" s="5"/>
      <c r="B357" s="5"/>
      <c r="C357" s="5"/>
      <c r="D357" s="5"/>
      <c r="E357" s="5"/>
      <c r="F357" s="27"/>
      <c r="G357" s="5"/>
      <c r="H357" s="5"/>
      <c r="I357" s="5"/>
      <c r="J357" s="5"/>
      <c r="K357" s="5"/>
      <c r="L357" s="5"/>
      <c r="M357" s="5"/>
      <c r="N357" s="5"/>
      <c r="O357" s="5"/>
      <c r="P357" s="4"/>
      <c r="Q357" s="4"/>
      <c r="R357" s="4"/>
      <c r="S357" s="4"/>
      <c r="T357" s="4"/>
    </row>
    <row r="358">
      <c r="A358" s="5"/>
      <c r="B358" s="5"/>
      <c r="C358" s="5"/>
      <c r="D358" s="5"/>
      <c r="E358" s="5"/>
      <c r="F358" s="27"/>
      <c r="G358" s="5"/>
      <c r="H358" s="5"/>
      <c r="I358" s="5"/>
      <c r="J358" s="5"/>
      <c r="K358" s="5"/>
      <c r="L358" s="5"/>
      <c r="M358" s="5"/>
      <c r="N358" s="5"/>
      <c r="O358" s="5"/>
      <c r="P358" s="4"/>
      <c r="Q358" s="4"/>
      <c r="R358" s="4"/>
      <c r="S358" s="4"/>
      <c r="T358" s="4"/>
    </row>
    <row r="359">
      <c r="A359" s="5"/>
      <c r="B359" s="5"/>
      <c r="C359" s="5"/>
      <c r="D359" s="5"/>
      <c r="E359" s="5"/>
      <c r="F359" s="27"/>
      <c r="G359" s="5"/>
      <c r="H359" s="5"/>
      <c r="I359" s="5"/>
      <c r="J359" s="5"/>
      <c r="K359" s="5"/>
      <c r="L359" s="5"/>
      <c r="M359" s="5"/>
      <c r="N359" s="5"/>
      <c r="O359" s="5"/>
      <c r="P359" s="4"/>
      <c r="Q359" s="4"/>
      <c r="R359" s="4"/>
      <c r="S359" s="4"/>
      <c r="T359" s="4"/>
    </row>
    <row r="360">
      <c r="A360" s="5"/>
      <c r="B360" s="5"/>
      <c r="C360" s="5"/>
      <c r="D360" s="5"/>
      <c r="E360" s="5"/>
      <c r="F360" s="27"/>
      <c r="G360" s="5"/>
      <c r="H360" s="5"/>
      <c r="I360" s="5"/>
      <c r="J360" s="5"/>
      <c r="K360" s="5"/>
      <c r="L360" s="5"/>
      <c r="M360" s="5"/>
      <c r="N360" s="5"/>
      <c r="O360" s="5"/>
      <c r="P360" s="4"/>
      <c r="Q360" s="4"/>
      <c r="R360" s="4"/>
      <c r="S360" s="4"/>
      <c r="T360" s="4"/>
    </row>
    <row r="361">
      <c r="A361" s="5"/>
      <c r="B361" s="5"/>
      <c r="C361" s="5"/>
      <c r="D361" s="5"/>
      <c r="E361" s="5"/>
      <c r="F361" s="27"/>
      <c r="G361" s="5"/>
      <c r="H361" s="5"/>
      <c r="I361" s="5"/>
      <c r="J361" s="5"/>
      <c r="K361" s="5"/>
      <c r="L361" s="5"/>
      <c r="M361" s="5"/>
      <c r="N361" s="5"/>
      <c r="O361" s="5"/>
      <c r="P361" s="4"/>
      <c r="Q361" s="4"/>
      <c r="R361" s="4"/>
      <c r="S361" s="4"/>
      <c r="T361" s="4"/>
    </row>
    <row r="362">
      <c r="A362" s="5"/>
      <c r="B362" s="5"/>
      <c r="C362" s="5"/>
      <c r="D362" s="5"/>
      <c r="E362" s="5"/>
      <c r="F362" s="27"/>
      <c r="G362" s="5"/>
      <c r="H362" s="5"/>
      <c r="I362" s="5"/>
      <c r="J362" s="5"/>
      <c r="K362" s="5"/>
      <c r="L362" s="5"/>
      <c r="M362" s="5"/>
      <c r="N362" s="5"/>
      <c r="O362" s="5"/>
      <c r="P362" s="4"/>
      <c r="Q362" s="4"/>
      <c r="R362" s="4"/>
      <c r="S362" s="4"/>
      <c r="T362" s="4"/>
    </row>
    <row r="363">
      <c r="A363" s="5"/>
      <c r="B363" s="5"/>
      <c r="C363" s="5"/>
      <c r="D363" s="5"/>
      <c r="E363" s="5"/>
      <c r="F363" s="27"/>
      <c r="G363" s="5"/>
      <c r="H363" s="5"/>
      <c r="I363" s="5"/>
      <c r="J363" s="5"/>
      <c r="K363" s="5"/>
      <c r="L363" s="5"/>
      <c r="M363" s="5"/>
      <c r="N363" s="5"/>
      <c r="O363" s="5"/>
      <c r="P363" s="4"/>
      <c r="Q363" s="4"/>
      <c r="R363" s="4"/>
      <c r="S363" s="4"/>
      <c r="T363" s="4"/>
    </row>
    <row r="364">
      <c r="A364" s="5"/>
      <c r="B364" s="5"/>
      <c r="C364" s="5"/>
      <c r="D364" s="5"/>
      <c r="E364" s="5"/>
      <c r="F364" s="27"/>
      <c r="G364" s="5"/>
      <c r="H364" s="5"/>
      <c r="I364" s="5"/>
      <c r="J364" s="5"/>
      <c r="K364" s="5"/>
      <c r="L364" s="5"/>
      <c r="M364" s="5"/>
      <c r="N364" s="5"/>
      <c r="O364" s="5"/>
      <c r="P364" s="4"/>
      <c r="Q364" s="4"/>
      <c r="R364" s="4"/>
      <c r="S364" s="4"/>
      <c r="T364" s="4"/>
    </row>
    <row r="365">
      <c r="A365" s="5"/>
      <c r="B365" s="5"/>
      <c r="C365" s="5"/>
      <c r="D365" s="5"/>
      <c r="E365" s="5"/>
      <c r="F365" s="27"/>
      <c r="G365" s="5"/>
      <c r="H365" s="5"/>
      <c r="I365" s="5"/>
      <c r="J365" s="5"/>
      <c r="K365" s="5"/>
      <c r="L365" s="5"/>
      <c r="M365" s="5"/>
      <c r="N365" s="5"/>
      <c r="O365" s="5"/>
      <c r="P365" s="4"/>
      <c r="Q365" s="4"/>
      <c r="R365" s="4"/>
      <c r="S365" s="4"/>
      <c r="T365" s="4"/>
    </row>
    <row r="366">
      <c r="A366" s="5"/>
      <c r="B366" s="5"/>
      <c r="C366" s="5"/>
      <c r="D366" s="5"/>
      <c r="E366" s="5"/>
      <c r="F366" s="27"/>
      <c r="G366" s="5"/>
      <c r="H366" s="5"/>
      <c r="I366" s="5"/>
      <c r="J366" s="5"/>
      <c r="K366" s="5"/>
      <c r="L366" s="5"/>
      <c r="M366" s="5"/>
      <c r="N366" s="5"/>
      <c r="O366" s="5"/>
      <c r="P366" s="4"/>
      <c r="Q366" s="4"/>
      <c r="R366" s="4"/>
      <c r="S366" s="4"/>
      <c r="T366" s="4"/>
    </row>
    <row r="367">
      <c r="A367" s="5"/>
      <c r="B367" s="5"/>
      <c r="C367" s="5"/>
      <c r="D367" s="5"/>
      <c r="E367" s="5"/>
      <c r="F367" s="27"/>
      <c r="G367" s="5"/>
      <c r="H367" s="5"/>
      <c r="I367" s="5"/>
      <c r="J367" s="5"/>
      <c r="K367" s="5"/>
      <c r="L367" s="5"/>
      <c r="M367" s="5"/>
      <c r="N367" s="5"/>
      <c r="O367" s="5"/>
      <c r="P367" s="4"/>
      <c r="Q367" s="4"/>
      <c r="R367" s="4"/>
      <c r="S367" s="4"/>
      <c r="T367" s="4"/>
    </row>
    <row r="368">
      <c r="A368" s="5"/>
      <c r="B368" s="5"/>
      <c r="C368" s="5"/>
      <c r="D368" s="5"/>
      <c r="E368" s="5"/>
      <c r="F368" s="27"/>
      <c r="G368" s="5"/>
      <c r="H368" s="5"/>
      <c r="I368" s="5"/>
      <c r="J368" s="5"/>
      <c r="K368" s="5"/>
      <c r="L368" s="5"/>
      <c r="M368" s="5"/>
      <c r="N368" s="5"/>
      <c r="O368" s="5"/>
      <c r="P368" s="4"/>
      <c r="Q368" s="4"/>
      <c r="R368" s="4"/>
      <c r="S368" s="4"/>
      <c r="T368" s="4"/>
    </row>
    <row r="369">
      <c r="A369" s="5"/>
      <c r="B369" s="5"/>
      <c r="C369" s="5"/>
      <c r="D369" s="5"/>
      <c r="E369" s="5"/>
      <c r="F369" s="27"/>
      <c r="G369" s="5"/>
      <c r="H369" s="5"/>
      <c r="I369" s="5"/>
      <c r="J369" s="5"/>
      <c r="K369" s="5"/>
      <c r="L369" s="5"/>
      <c r="M369" s="5"/>
      <c r="N369" s="5"/>
      <c r="O369" s="5"/>
      <c r="P369" s="4"/>
      <c r="Q369" s="4"/>
      <c r="R369" s="4"/>
      <c r="S369" s="4"/>
      <c r="T369" s="4"/>
    </row>
    <row r="370">
      <c r="A370" s="5"/>
      <c r="B370" s="5"/>
      <c r="C370" s="5"/>
      <c r="D370" s="5"/>
      <c r="E370" s="5"/>
      <c r="F370" s="27"/>
      <c r="G370" s="5"/>
      <c r="H370" s="5"/>
      <c r="I370" s="5"/>
      <c r="J370" s="5"/>
      <c r="K370" s="5"/>
      <c r="L370" s="5"/>
      <c r="M370" s="5"/>
      <c r="N370" s="5"/>
      <c r="O370" s="5"/>
      <c r="P370" s="4"/>
      <c r="Q370" s="4"/>
      <c r="R370" s="4"/>
      <c r="S370" s="4"/>
      <c r="T370" s="4"/>
    </row>
    <row r="371">
      <c r="A371" s="5"/>
      <c r="B371" s="5"/>
      <c r="C371" s="5"/>
      <c r="D371" s="5"/>
      <c r="E371" s="5"/>
      <c r="F371" s="27"/>
      <c r="G371" s="5"/>
      <c r="H371" s="5"/>
      <c r="I371" s="5"/>
      <c r="J371" s="5"/>
      <c r="K371" s="5"/>
      <c r="L371" s="5"/>
      <c r="M371" s="5"/>
      <c r="N371" s="5"/>
      <c r="O371" s="5"/>
      <c r="P371" s="4"/>
      <c r="Q371" s="4"/>
      <c r="R371" s="4"/>
      <c r="S371" s="4"/>
      <c r="T371" s="4"/>
    </row>
    <row r="372">
      <c r="A372" s="5"/>
      <c r="B372" s="5"/>
      <c r="C372" s="5"/>
      <c r="D372" s="5"/>
      <c r="E372" s="5"/>
      <c r="F372" s="27"/>
      <c r="G372" s="5"/>
      <c r="H372" s="5"/>
      <c r="I372" s="5"/>
      <c r="J372" s="5"/>
      <c r="K372" s="5"/>
      <c r="L372" s="5"/>
      <c r="M372" s="5"/>
      <c r="N372" s="5"/>
      <c r="O372" s="5"/>
      <c r="P372" s="4"/>
      <c r="Q372" s="4"/>
      <c r="R372" s="4"/>
      <c r="S372" s="4"/>
      <c r="T372" s="4"/>
    </row>
    <row r="373">
      <c r="A373" s="5"/>
      <c r="B373" s="5"/>
      <c r="C373" s="5"/>
      <c r="D373" s="5"/>
      <c r="E373" s="5"/>
      <c r="F373" s="27"/>
      <c r="G373" s="5"/>
      <c r="H373" s="5"/>
      <c r="I373" s="5"/>
      <c r="J373" s="5"/>
      <c r="K373" s="5"/>
      <c r="L373" s="5"/>
      <c r="M373" s="5"/>
      <c r="N373" s="5"/>
      <c r="O373" s="5"/>
      <c r="P373" s="4"/>
      <c r="Q373" s="4"/>
      <c r="R373" s="4"/>
      <c r="S373" s="4"/>
      <c r="T373" s="4"/>
    </row>
    <row r="374">
      <c r="A374" s="5"/>
      <c r="B374" s="5"/>
      <c r="C374" s="5"/>
      <c r="D374" s="5"/>
      <c r="E374" s="5"/>
      <c r="F374" s="27"/>
      <c r="G374" s="5"/>
      <c r="H374" s="5"/>
      <c r="I374" s="5"/>
      <c r="J374" s="5"/>
      <c r="K374" s="5"/>
      <c r="L374" s="5"/>
      <c r="M374" s="5"/>
      <c r="N374" s="5"/>
      <c r="O374" s="5"/>
      <c r="P374" s="4"/>
      <c r="Q374" s="4"/>
      <c r="R374" s="4"/>
      <c r="S374" s="4"/>
      <c r="T374" s="4"/>
    </row>
    <row r="375">
      <c r="A375" s="5"/>
      <c r="B375" s="5"/>
      <c r="C375" s="5"/>
      <c r="D375" s="5"/>
      <c r="E375" s="5"/>
      <c r="F375" s="27"/>
      <c r="G375" s="5"/>
      <c r="H375" s="5"/>
      <c r="I375" s="5"/>
      <c r="J375" s="5"/>
      <c r="K375" s="5"/>
      <c r="L375" s="5"/>
      <c r="M375" s="5"/>
      <c r="N375" s="5"/>
      <c r="O375" s="5"/>
      <c r="P375" s="4"/>
      <c r="Q375" s="4"/>
      <c r="R375" s="4"/>
      <c r="S375" s="4"/>
      <c r="T375" s="4"/>
    </row>
    <row r="376">
      <c r="A376" s="5"/>
      <c r="B376" s="5"/>
      <c r="C376" s="5"/>
      <c r="D376" s="5"/>
      <c r="E376" s="5"/>
      <c r="F376" s="27"/>
      <c r="G376" s="5"/>
      <c r="H376" s="5"/>
      <c r="I376" s="5"/>
      <c r="J376" s="5"/>
      <c r="K376" s="5"/>
      <c r="L376" s="5"/>
      <c r="M376" s="5"/>
      <c r="N376" s="5"/>
      <c r="O376" s="5"/>
      <c r="P376" s="4"/>
      <c r="Q376" s="4"/>
      <c r="R376" s="4"/>
      <c r="S376" s="4"/>
      <c r="T376" s="4"/>
    </row>
    <row r="377">
      <c r="A377" s="5"/>
      <c r="B377" s="5"/>
      <c r="C377" s="5"/>
      <c r="D377" s="5"/>
      <c r="E377" s="5"/>
      <c r="F377" s="27"/>
      <c r="G377" s="5"/>
      <c r="H377" s="5"/>
      <c r="I377" s="5"/>
      <c r="J377" s="5"/>
      <c r="K377" s="5"/>
      <c r="L377" s="5"/>
      <c r="M377" s="5"/>
      <c r="N377" s="5"/>
      <c r="O377" s="5"/>
      <c r="P377" s="4"/>
      <c r="Q377" s="4"/>
      <c r="R377" s="4"/>
      <c r="S377" s="4"/>
      <c r="T377" s="4"/>
    </row>
    <row r="378">
      <c r="A378" s="5"/>
      <c r="B378" s="5"/>
      <c r="C378" s="5"/>
      <c r="D378" s="5"/>
      <c r="E378" s="5"/>
      <c r="F378" s="27"/>
      <c r="G378" s="5"/>
      <c r="H378" s="5"/>
      <c r="I378" s="5"/>
      <c r="J378" s="5"/>
      <c r="K378" s="5"/>
      <c r="L378" s="5"/>
      <c r="M378" s="5"/>
      <c r="N378" s="5"/>
      <c r="O378" s="5"/>
      <c r="P378" s="4"/>
      <c r="Q378" s="4"/>
      <c r="R378" s="4"/>
      <c r="S378" s="4"/>
      <c r="T378" s="4"/>
    </row>
    <row r="379">
      <c r="A379" s="5"/>
      <c r="B379" s="5"/>
      <c r="C379" s="5"/>
      <c r="D379" s="5"/>
      <c r="E379" s="5"/>
      <c r="F379" s="27"/>
      <c r="G379" s="5"/>
      <c r="H379" s="5"/>
      <c r="I379" s="5"/>
      <c r="J379" s="5"/>
      <c r="K379" s="5"/>
      <c r="L379" s="5"/>
      <c r="M379" s="5"/>
      <c r="N379" s="5"/>
      <c r="O379" s="5"/>
      <c r="P379" s="4"/>
      <c r="Q379" s="4"/>
      <c r="R379" s="4"/>
      <c r="S379" s="4"/>
      <c r="T379" s="4"/>
    </row>
    <row r="380">
      <c r="A380" s="5"/>
      <c r="B380" s="5"/>
      <c r="C380" s="5"/>
      <c r="D380" s="5"/>
      <c r="E380" s="5"/>
      <c r="F380" s="27"/>
      <c r="G380" s="5"/>
      <c r="H380" s="5"/>
      <c r="I380" s="5"/>
      <c r="J380" s="5"/>
      <c r="K380" s="5"/>
      <c r="L380" s="5"/>
      <c r="M380" s="5"/>
      <c r="N380" s="5"/>
      <c r="O380" s="5"/>
      <c r="P380" s="4"/>
      <c r="Q380" s="4"/>
      <c r="R380" s="4"/>
      <c r="S380" s="4"/>
      <c r="T380" s="4"/>
    </row>
    <row r="381">
      <c r="A381" s="5"/>
      <c r="B381" s="5"/>
      <c r="C381" s="5"/>
      <c r="D381" s="5"/>
      <c r="E381" s="5"/>
      <c r="F381" s="27"/>
      <c r="G381" s="5"/>
      <c r="H381" s="5"/>
      <c r="I381" s="5"/>
      <c r="J381" s="5"/>
      <c r="K381" s="5"/>
      <c r="L381" s="5"/>
      <c r="M381" s="5"/>
      <c r="N381" s="5"/>
      <c r="O381" s="5"/>
      <c r="P381" s="4"/>
      <c r="Q381" s="4"/>
      <c r="R381" s="4"/>
      <c r="S381" s="4"/>
      <c r="T381" s="4"/>
    </row>
    <row r="382">
      <c r="A382" s="5"/>
      <c r="B382" s="5"/>
      <c r="C382" s="5"/>
      <c r="D382" s="5"/>
      <c r="E382" s="5"/>
      <c r="F382" s="27"/>
      <c r="G382" s="5"/>
      <c r="H382" s="5"/>
      <c r="I382" s="5"/>
      <c r="J382" s="5"/>
      <c r="K382" s="5"/>
      <c r="L382" s="5"/>
      <c r="M382" s="5"/>
      <c r="N382" s="5"/>
      <c r="O382" s="5"/>
      <c r="P382" s="4"/>
      <c r="Q382" s="4"/>
      <c r="R382" s="4"/>
      <c r="S382" s="4"/>
      <c r="T382" s="4"/>
    </row>
    <row r="383">
      <c r="A383" s="5"/>
      <c r="B383" s="5"/>
      <c r="C383" s="5"/>
      <c r="D383" s="5"/>
      <c r="E383" s="5"/>
      <c r="F383" s="27"/>
      <c r="G383" s="5"/>
      <c r="H383" s="5"/>
      <c r="I383" s="5"/>
      <c r="J383" s="5"/>
      <c r="K383" s="5"/>
      <c r="L383" s="5"/>
      <c r="M383" s="5"/>
      <c r="N383" s="5"/>
      <c r="O383" s="5"/>
      <c r="P383" s="4"/>
      <c r="Q383" s="4"/>
      <c r="R383" s="4"/>
      <c r="S383" s="4"/>
      <c r="T383" s="4"/>
    </row>
    <row r="384">
      <c r="A384" s="5"/>
      <c r="B384" s="5"/>
      <c r="C384" s="5"/>
      <c r="D384" s="5"/>
      <c r="E384" s="5"/>
      <c r="F384" s="27"/>
      <c r="G384" s="5"/>
      <c r="H384" s="5"/>
      <c r="I384" s="5"/>
      <c r="J384" s="5"/>
      <c r="K384" s="5"/>
      <c r="L384" s="5"/>
      <c r="M384" s="5"/>
      <c r="N384" s="5"/>
      <c r="O384" s="5"/>
      <c r="P384" s="4"/>
      <c r="Q384" s="4"/>
      <c r="R384" s="4"/>
      <c r="S384" s="4"/>
      <c r="T384" s="4"/>
    </row>
    <row r="385">
      <c r="A385" s="5"/>
      <c r="B385" s="5"/>
      <c r="C385" s="5"/>
      <c r="D385" s="5"/>
      <c r="E385" s="5"/>
      <c r="F385" s="27"/>
      <c r="G385" s="5"/>
      <c r="H385" s="5"/>
      <c r="I385" s="5"/>
      <c r="J385" s="5"/>
      <c r="K385" s="5"/>
      <c r="L385" s="5"/>
      <c r="M385" s="5"/>
      <c r="N385" s="5"/>
      <c r="O385" s="5"/>
      <c r="P385" s="4"/>
      <c r="Q385" s="4"/>
      <c r="R385" s="4"/>
      <c r="S385" s="4"/>
      <c r="T385" s="4"/>
    </row>
    <row r="386">
      <c r="A386" s="5"/>
      <c r="B386" s="5"/>
      <c r="C386" s="5"/>
      <c r="D386" s="5"/>
      <c r="E386" s="5"/>
      <c r="F386" s="27"/>
      <c r="G386" s="5"/>
      <c r="H386" s="5"/>
      <c r="I386" s="5"/>
      <c r="J386" s="5"/>
      <c r="K386" s="5"/>
      <c r="L386" s="5"/>
      <c r="M386" s="5"/>
      <c r="N386" s="5"/>
      <c r="O386" s="5"/>
      <c r="P386" s="4"/>
      <c r="Q386" s="4"/>
      <c r="R386" s="4"/>
      <c r="S386" s="4"/>
      <c r="T386" s="4"/>
    </row>
    <row r="387">
      <c r="A387" s="5"/>
      <c r="B387" s="5"/>
      <c r="C387" s="5"/>
      <c r="D387" s="5"/>
      <c r="E387" s="5"/>
      <c r="F387" s="27"/>
      <c r="G387" s="5"/>
      <c r="H387" s="5"/>
      <c r="I387" s="5"/>
      <c r="J387" s="5"/>
      <c r="K387" s="5"/>
      <c r="L387" s="5"/>
      <c r="M387" s="5"/>
      <c r="N387" s="5"/>
      <c r="O387" s="5"/>
      <c r="P387" s="4"/>
      <c r="Q387" s="4"/>
      <c r="R387" s="4"/>
      <c r="S387" s="4"/>
      <c r="T387" s="4"/>
    </row>
    <row r="388">
      <c r="A388" s="5"/>
      <c r="B388" s="5"/>
      <c r="C388" s="5"/>
      <c r="D388" s="5"/>
      <c r="E388" s="5"/>
      <c r="F388" s="27"/>
      <c r="G388" s="5"/>
      <c r="H388" s="5"/>
      <c r="I388" s="5"/>
      <c r="J388" s="5"/>
      <c r="K388" s="5"/>
      <c r="L388" s="5"/>
      <c r="M388" s="5"/>
      <c r="N388" s="5"/>
      <c r="O388" s="5"/>
      <c r="P388" s="4"/>
      <c r="Q388" s="4"/>
      <c r="R388" s="4"/>
      <c r="S388" s="4"/>
      <c r="T388" s="4"/>
    </row>
    <row r="389">
      <c r="A389" s="5"/>
      <c r="B389" s="5"/>
      <c r="C389" s="5"/>
      <c r="D389" s="5"/>
      <c r="E389" s="5"/>
      <c r="F389" s="27"/>
      <c r="G389" s="5"/>
      <c r="H389" s="5"/>
      <c r="I389" s="5"/>
      <c r="J389" s="5"/>
      <c r="K389" s="5"/>
      <c r="L389" s="5"/>
      <c r="M389" s="5"/>
      <c r="N389" s="5"/>
      <c r="O389" s="5"/>
      <c r="P389" s="4"/>
      <c r="Q389" s="4"/>
      <c r="R389" s="4"/>
      <c r="S389" s="4"/>
      <c r="T389" s="4"/>
    </row>
    <row r="390">
      <c r="A390" s="5"/>
      <c r="B390" s="5"/>
      <c r="C390" s="5"/>
      <c r="D390" s="5"/>
      <c r="E390" s="5"/>
      <c r="F390" s="27"/>
      <c r="G390" s="5"/>
      <c r="H390" s="5"/>
      <c r="I390" s="5"/>
      <c r="J390" s="5"/>
      <c r="K390" s="5"/>
      <c r="L390" s="5"/>
      <c r="M390" s="5"/>
      <c r="N390" s="5"/>
      <c r="O390" s="5"/>
      <c r="P390" s="4"/>
      <c r="Q390" s="4"/>
      <c r="R390" s="4"/>
      <c r="S390" s="4"/>
      <c r="T390" s="4"/>
    </row>
    <row r="391">
      <c r="A391" s="5"/>
      <c r="B391" s="5"/>
      <c r="C391" s="5"/>
      <c r="D391" s="5"/>
      <c r="E391" s="5"/>
      <c r="F391" s="27"/>
      <c r="G391" s="5"/>
      <c r="H391" s="5"/>
      <c r="I391" s="5"/>
      <c r="J391" s="5"/>
      <c r="K391" s="5"/>
      <c r="L391" s="5"/>
      <c r="M391" s="5"/>
      <c r="N391" s="5"/>
      <c r="O391" s="5"/>
      <c r="P391" s="4"/>
      <c r="Q391" s="4"/>
      <c r="R391" s="4"/>
      <c r="S391" s="4"/>
      <c r="T391" s="4"/>
    </row>
    <row r="392">
      <c r="A392" s="5"/>
      <c r="B392" s="5"/>
      <c r="C392" s="5"/>
      <c r="D392" s="5"/>
      <c r="E392" s="5"/>
      <c r="F392" s="27"/>
      <c r="G392" s="5"/>
      <c r="H392" s="5"/>
      <c r="I392" s="5"/>
      <c r="J392" s="5"/>
      <c r="K392" s="5"/>
      <c r="L392" s="5"/>
      <c r="M392" s="5"/>
      <c r="N392" s="5"/>
      <c r="O392" s="5"/>
      <c r="P392" s="4"/>
      <c r="Q392" s="4"/>
      <c r="R392" s="4"/>
      <c r="S392" s="4"/>
      <c r="T392" s="4"/>
    </row>
    <row r="393">
      <c r="A393" s="5"/>
      <c r="B393" s="5"/>
      <c r="C393" s="5"/>
      <c r="D393" s="5"/>
      <c r="E393" s="5"/>
      <c r="F393" s="27"/>
      <c r="G393" s="5"/>
      <c r="H393" s="5"/>
      <c r="I393" s="5"/>
      <c r="J393" s="5"/>
      <c r="K393" s="5"/>
      <c r="L393" s="5"/>
      <c r="M393" s="5"/>
      <c r="N393" s="5"/>
      <c r="O393" s="5"/>
      <c r="P393" s="4"/>
      <c r="Q393" s="4"/>
      <c r="R393" s="4"/>
      <c r="S393" s="4"/>
      <c r="T393" s="4"/>
    </row>
    <row r="394">
      <c r="A394" s="5"/>
      <c r="B394" s="5"/>
      <c r="C394" s="5"/>
      <c r="D394" s="5"/>
      <c r="E394" s="5"/>
      <c r="F394" s="27"/>
      <c r="G394" s="5"/>
      <c r="H394" s="5"/>
      <c r="I394" s="5"/>
      <c r="J394" s="5"/>
      <c r="K394" s="5"/>
      <c r="L394" s="5"/>
      <c r="M394" s="5"/>
      <c r="N394" s="5"/>
      <c r="O394" s="5"/>
      <c r="P394" s="4"/>
      <c r="Q394" s="4"/>
      <c r="R394" s="4"/>
      <c r="S394" s="4"/>
      <c r="T394" s="4"/>
    </row>
    <row r="395">
      <c r="A395" s="5"/>
      <c r="B395" s="5"/>
      <c r="C395" s="5"/>
      <c r="D395" s="5"/>
      <c r="E395" s="5"/>
      <c r="F395" s="27"/>
      <c r="G395" s="5"/>
      <c r="H395" s="5"/>
      <c r="I395" s="5"/>
      <c r="J395" s="5"/>
      <c r="K395" s="5"/>
      <c r="L395" s="5"/>
      <c r="M395" s="5"/>
      <c r="N395" s="5"/>
      <c r="O395" s="5"/>
      <c r="P395" s="4"/>
      <c r="Q395" s="4"/>
      <c r="R395" s="4"/>
      <c r="S395" s="4"/>
      <c r="T395" s="4"/>
    </row>
    <row r="396">
      <c r="A396" s="5"/>
      <c r="B396" s="5"/>
      <c r="C396" s="5"/>
      <c r="D396" s="5"/>
      <c r="E396" s="5"/>
      <c r="F396" s="27"/>
      <c r="G396" s="5"/>
      <c r="H396" s="5"/>
      <c r="I396" s="5"/>
      <c r="J396" s="5"/>
      <c r="K396" s="5"/>
      <c r="L396" s="5"/>
      <c r="M396" s="5"/>
      <c r="N396" s="5"/>
      <c r="O396" s="5"/>
      <c r="P396" s="4"/>
      <c r="Q396" s="4"/>
      <c r="R396" s="4"/>
      <c r="S396" s="4"/>
      <c r="T396" s="4"/>
    </row>
    <row r="397">
      <c r="A397" s="5"/>
      <c r="B397" s="5"/>
      <c r="C397" s="5"/>
      <c r="D397" s="5"/>
      <c r="E397" s="5"/>
      <c r="F397" s="27"/>
      <c r="G397" s="5"/>
      <c r="H397" s="5"/>
      <c r="I397" s="5"/>
      <c r="J397" s="5"/>
      <c r="K397" s="5"/>
      <c r="L397" s="5"/>
      <c r="M397" s="5"/>
      <c r="N397" s="5"/>
      <c r="O397" s="5"/>
      <c r="P397" s="4"/>
      <c r="Q397" s="4"/>
      <c r="R397" s="4"/>
      <c r="S397" s="4"/>
      <c r="T397" s="4"/>
    </row>
    <row r="398">
      <c r="A398" s="5"/>
      <c r="B398" s="5"/>
      <c r="C398" s="5"/>
      <c r="D398" s="5"/>
      <c r="E398" s="5"/>
      <c r="F398" s="27"/>
      <c r="G398" s="5"/>
      <c r="H398" s="5"/>
      <c r="I398" s="5"/>
      <c r="J398" s="5"/>
      <c r="K398" s="5"/>
      <c r="L398" s="5"/>
      <c r="M398" s="5"/>
      <c r="N398" s="5"/>
      <c r="O398" s="5"/>
      <c r="P398" s="4"/>
      <c r="Q398" s="4"/>
      <c r="R398" s="4"/>
      <c r="S398" s="4"/>
      <c r="T398" s="4"/>
    </row>
    <row r="399">
      <c r="A399" s="5"/>
      <c r="B399" s="5"/>
      <c r="C399" s="5"/>
      <c r="D399" s="5"/>
      <c r="E399" s="5"/>
      <c r="F399" s="27"/>
      <c r="G399" s="5"/>
      <c r="H399" s="5"/>
      <c r="I399" s="5"/>
      <c r="J399" s="5"/>
      <c r="K399" s="5"/>
      <c r="L399" s="5"/>
      <c r="M399" s="5"/>
      <c r="N399" s="5"/>
      <c r="O399" s="5"/>
      <c r="P399" s="4"/>
      <c r="Q399" s="4"/>
      <c r="R399" s="4"/>
      <c r="S399" s="4"/>
      <c r="T399" s="4"/>
    </row>
    <row r="400">
      <c r="A400" s="5"/>
      <c r="B400" s="5"/>
      <c r="C400" s="5"/>
      <c r="D400" s="5"/>
      <c r="E400" s="5"/>
      <c r="F400" s="27"/>
      <c r="G400" s="5"/>
      <c r="H400" s="5"/>
      <c r="I400" s="5"/>
      <c r="J400" s="5"/>
      <c r="K400" s="5"/>
      <c r="L400" s="5"/>
      <c r="M400" s="5"/>
      <c r="N400" s="5"/>
      <c r="O400" s="5"/>
      <c r="P400" s="4"/>
      <c r="Q400" s="4"/>
      <c r="R400" s="4"/>
      <c r="S400" s="4"/>
      <c r="T400" s="4"/>
    </row>
    <row r="401">
      <c r="A401" s="5"/>
      <c r="B401" s="5"/>
      <c r="C401" s="5"/>
      <c r="D401" s="5"/>
      <c r="E401" s="5"/>
      <c r="F401" s="27"/>
      <c r="G401" s="5"/>
      <c r="H401" s="5"/>
      <c r="I401" s="5"/>
      <c r="J401" s="5"/>
      <c r="K401" s="5"/>
      <c r="L401" s="5"/>
      <c r="M401" s="5"/>
      <c r="N401" s="5"/>
      <c r="O401" s="5"/>
      <c r="P401" s="4"/>
      <c r="Q401" s="4"/>
      <c r="R401" s="4"/>
      <c r="S401" s="4"/>
      <c r="T401" s="4"/>
    </row>
    <row r="402">
      <c r="A402" s="5"/>
      <c r="B402" s="5"/>
      <c r="C402" s="5"/>
      <c r="D402" s="5"/>
      <c r="E402" s="5"/>
      <c r="F402" s="27"/>
      <c r="G402" s="5"/>
      <c r="H402" s="5"/>
      <c r="I402" s="5"/>
      <c r="J402" s="5"/>
      <c r="K402" s="5"/>
      <c r="L402" s="5"/>
      <c r="M402" s="5"/>
      <c r="N402" s="5"/>
      <c r="O402" s="5"/>
      <c r="P402" s="4"/>
      <c r="Q402" s="4"/>
      <c r="R402" s="4"/>
      <c r="S402" s="4"/>
      <c r="T402" s="4"/>
    </row>
    <row r="403">
      <c r="A403" s="5"/>
      <c r="B403" s="5"/>
      <c r="C403" s="5"/>
      <c r="D403" s="5"/>
      <c r="E403" s="5"/>
      <c r="F403" s="27"/>
      <c r="G403" s="5"/>
      <c r="H403" s="5"/>
      <c r="I403" s="5"/>
      <c r="J403" s="5"/>
      <c r="K403" s="5"/>
      <c r="L403" s="5"/>
      <c r="M403" s="5"/>
      <c r="N403" s="5"/>
      <c r="O403" s="5"/>
      <c r="P403" s="4"/>
      <c r="Q403" s="4"/>
      <c r="R403" s="4"/>
      <c r="S403" s="4"/>
      <c r="T403" s="4"/>
    </row>
    <row r="404">
      <c r="A404" s="5"/>
      <c r="B404" s="5"/>
      <c r="C404" s="5"/>
      <c r="D404" s="5"/>
      <c r="E404" s="5"/>
      <c r="F404" s="27"/>
      <c r="G404" s="5"/>
      <c r="H404" s="5"/>
      <c r="I404" s="5"/>
      <c r="J404" s="5"/>
      <c r="K404" s="5"/>
      <c r="L404" s="5"/>
      <c r="M404" s="5"/>
      <c r="N404" s="5"/>
      <c r="O404" s="5"/>
      <c r="P404" s="4"/>
      <c r="Q404" s="4"/>
      <c r="R404" s="4"/>
      <c r="S404" s="4"/>
      <c r="T404" s="4"/>
    </row>
    <row r="405">
      <c r="A405" s="5"/>
      <c r="B405" s="5"/>
      <c r="C405" s="5"/>
      <c r="D405" s="5"/>
      <c r="E405" s="5"/>
      <c r="F405" s="27"/>
      <c r="G405" s="5"/>
      <c r="H405" s="5"/>
      <c r="I405" s="5"/>
      <c r="J405" s="5"/>
      <c r="K405" s="5"/>
      <c r="L405" s="5"/>
      <c r="M405" s="5"/>
      <c r="N405" s="5"/>
      <c r="O405" s="5"/>
      <c r="P405" s="4"/>
      <c r="Q405" s="4"/>
      <c r="R405" s="4"/>
      <c r="S405" s="4"/>
      <c r="T405" s="4"/>
    </row>
    <row r="406">
      <c r="A406" s="5"/>
      <c r="B406" s="5"/>
      <c r="C406" s="5"/>
      <c r="D406" s="5"/>
      <c r="E406" s="5"/>
      <c r="F406" s="27"/>
      <c r="G406" s="5"/>
      <c r="H406" s="5"/>
      <c r="I406" s="5"/>
      <c r="J406" s="5"/>
      <c r="K406" s="5"/>
      <c r="L406" s="5"/>
      <c r="M406" s="5"/>
      <c r="N406" s="5"/>
      <c r="O406" s="5"/>
      <c r="P406" s="4"/>
      <c r="Q406" s="4"/>
      <c r="R406" s="4"/>
      <c r="S406" s="4"/>
      <c r="T406" s="4"/>
    </row>
    <row r="407">
      <c r="A407" s="5"/>
      <c r="B407" s="5"/>
      <c r="C407" s="5"/>
      <c r="D407" s="5"/>
      <c r="E407" s="5"/>
      <c r="F407" s="27"/>
      <c r="G407" s="5"/>
      <c r="H407" s="5"/>
      <c r="I407" s="5"/>
      <c r="J407" s="5"/>
      <c r="K407" s="5"/>
      <c r="L407" s="5"/>
      <c r="M407" s="5"/>
      <c r="N407" s="5"/>
      <c r="O407" s="5"/>
      <c r="P407" s="4"/>
      <c r="Q407" s="4"/>
      <c r="R407" s="4"/>
      <c r="S407" s="4"/>
      <c r="T407" s="4"/>
    </row>
    <row r="408">
      <c r="A408" s="5"/>
      <c r="B408" s="5"/>
      <c r="C408" s="5"/>
      <c r="D408" s="5"/>
      <c r="E408" s="5"/>
      <c r="F408" s="27"/>
      <c r="G408" s="5"/>
      <c r="H408" s="5"/>
      <c r="I408" s="5"/>
      <c r="J408" s="5"/>
      <c r="K408" s="5"/>
      <c r="L408" s="5"/>
      <c r="M408" s="5"/>
      <c r="N408" s="5"/>
      <c r="O408" s="5"/>
      <c r="P408" s="4"/>
      <c r="Q408" s="4"/>
      <c r="R408" s="4"/>
      <c r="S408" s="4"/>
      <c r="T408" s="4"/>
    </row>
    <row r="409">
      <c r="A409" s="5"/>
      <c r="B409" s="5"/>
      <c r="C409" s="5"/>
      <c r="D409" s="5"/>
      <c r="E409" s="5"/>
      <c r="F409" s="27"/>
      <c r="G409" s="5"/>
      <c r="H409" s="5"/>
      <c r="I409" s="5"/>
      <c r="J409" s="5"/>
      <c r="K409" s="5"/>
      <c r="L409" s="5"/>
      <c r="M409" s="5"/>
      <c r="N409" s="5"/>
      <c r="O409" s="5"/>
      <c r="P409" s="4"/>
      <c r="Q409" s="4"/>
      <c r="R409" s="4"/>
      <c r="S409" s="4"/>
      <c r="T409" s="4"/>
    </row>
    <row r="410">
      <c r="A410" s="5"/>
      <c r="B410" s="5"/>
      <c r="C410" s="5"/>
      <c r="D410" s="5"/>
      <c r="E410" s="5"/>
      <c r="F410" s="27"/>
      <c r="G410" s="5"/>
      <c r="H410" s="5"/>
      <c r="I410" s="5"/>
      <c r="J410" s="5"/>
      <c r="K410" s="5"/>
      <c r="L410" s="5"/>
      <c r="M410" s="5"/>
      <c r="N410" s="5"/>
      <c r="O410" s="5"/>
      <c r="P410" s="4"/>
      <c r="Q410" s="4"/>
      <c r="R410" s="4"/>
      <c r="S410" s="4"/>
      <c r="T410" s="4"/>
    </row>
    <row r="411">
      <c r="A411" s="5"/>
      <c r="B411" s="5"/>
      <c r="C411" s="5"/>
      <c r="D411" s="5"/>
      <c r="E411" s="5"/>
      <c r="F411" s="27"/>
      <c r="G411" s="5"/>
      <c r="H411" s="5"/>
      <c r="I411" s="5"/>
      <c r="J411" s="5"/>
      <c r="K411" s="5"/>
      <c r="L411" s="5"/>
      <c r="M411" s="5"/>
      <c r="N411" s="5"/>
      <c r="O411" s="5"/>
      <c r="P411" s="4"/>
      <c r="Q411" s="4"/>
      <c r="R411" s="4"/>
      <c r="S411" s="4"/>
      <c r="T411" s="4"/>
    </row>
    <row r="412">
      <c r="A412" s="5"/>
      <c r="B412" s="5"/>
      <c r="C412" s="5"/>
      <c r="D412" s="5"/>
      <c r="E412" s="5"/>
      <c r="F412" s="27"/>
      <c r="G412" s="5"/>
      <c r="H412" s="5"/>
      <c r="I412" s="5"/>
      <c r="J412" s="5"/>
      <c r="K412" s="5"/>
      <c r="L412" s="5"/>
      <c r="M412" s="5"/>
      <c r="N412" s="5"/>
      <c r="O412" s="5"/>
      <c r="P412" s="4"/>
      <c r="Q412" s="4"/>
      <c r="R412" s="4"/>
      <c r="S412" s="4"/>
      <c r="T412" s="4"/>
    </row>
    <row r="413">
      <c r="A413" s="5"/>
      <c r="B413" s="5"/>
      <c r="C413" s="5"/>
      <c r="D413" s="5"/>
      <c r="E413" s="5"/>
      <c r="F413" s="27"/>
      <c r="G413" s="5"/>
      <c r="H413" s="5"/>
      <c r="I413" s="5"/>
      <c r="J413" s="5"/>
      <c r="K413" s="5"/>
      <c r="L413" s="5"/>
      <c r="M413" s="5"/>
      <c r="N413" s="5"/>
      <c r="O413" s="5"/>
      <c r="P413" s="4"/>
      <c r="Q413" s="4"/>
      <c r="R413" s="4"/>
      <c r="S413" s="4"/>
      <c r="T413" s="4"/>
    </row>
    <row r="414">
      <c r="A414" s="5"/>
      <c r="B414" s="5"/>
      <c r="C414" s="5"/>
      <c r="D414" s="5"/>
      <c r="E414" s="5"/>
      <c r="F414" s="27"/>
      <c r="G414" s="5"/>
      <c r="H414" s="5"/>
      <c r="I414" s="5"/>
      <c r="J414" s="5"/>
      <c r="K414" s="5"/>
      <c r="L414" s="5"/>
      <c r="M414" s="5"/>
      <c r="N414" s="5"/>
      <c r="O414" s="5"/>
      <c r="P414" s="4"/>
      <c r="Q414" s="4"/>
      <c r="R414" s="4"/>
      <c r="S414" s="4"/>
      <c r="T414" s="4"/>
    </row>
    <row r="415">
      <c r="A415" s="5"/>
      <c r="B415" s="5"/>
      <c r="C415" s="5"/>
      <c r="D415" s="5"/>
      <c r="E415" s="5"/>
      <c r="F415" s="27"/>
      <c r="G415" s="5"/>
      <c r="H415" s="5"/>
      <c r="I415" s="5"/>
      <c r="J415" s="5"/>
      <c r="K415" s="5"/>
      <c r="L415" s="5"/>
      <c r="M415" s="5"/>
      <c r="N415" s="5"/>
      <c r="O415" s="5"/>
      <c r="P415" s="4"/>
      <c r="Q415" s="4"/>
      <c r="R415" s="4"/>
      <c r="S415" s="4"/>
      <c r="T415" s="4"/>
    </row>
    <row r="416">
      <c r="A416" s="5"/>
      <c r="B416" s="5"/>
      <c r="C416" s="5"/>
      <c r="D416" s="5"/>
      <c r="E416" s="5"/>
      <c r="F416" s="27"/>
      <c r="G416" s="5"/>
      <c r="H416" s="5"/>
      <c r="I416" s="5"/>
      <c r="J416" s="5"/>
      <c r="K416" s="5"/>
      <c r="L416" s="5"/>
      <c r="M416" s="5"/>
      <c r="N416" s="5"/>
      <c r="O416" s="5"/>
      <c r="P416" s="4"/>
      <c r="Q416" s="4"/>
      <c r="R416" s="4"/>
      <c r="S416" s="4"/>
      <c r="T416" s="4"/>
    </row>
    <row r="417">
      <c r="A417" s="5"/>
      <c r="B417" s="5"/>
      <c r="C417" s="5"/>
      <c r="D417" s="5"/>
      <c r="E417" s="5"/>
      <c r="F417" s="27"/>
      <c r="G417" s="5"/>
      <c r="H417" s="5"/>
      <c r="I417" s="5"/>
      <c r="J417" s="5"/>
      <c r="K417" s="5"/>
      <c r="L417" s="5"/>
      <c r="M417" s="5"/>
      <c r="N417" s="5"/>
      <c r="O417" s="5"/>
      <c r="P417" s="4"/>
      <c r="Q417" s="4"/>
      <c r="R417" s="4"/>
      <c r="S417" s="4"/>
      <c r="T417" s="4"/>
    </row>
    <row r="418">
      <c r="A418" s="5"/>
      <c r="B418" s="5"/>
      <c r="C418" s="5"/>
      <c r="D418" s="5"/>
      <c r="E418" s="5"/>
      <c r="F418" s="27"/>
      <c r="G418" s="5"/>
      <c r="H418" s="5"/>
      <c r="I418" s="5"/>
      <c r="J418" s="5"/>
      <c r="K418" s="5"/>
      <c r="L418" s="5"/>
      <c r="M418" s="5"/>
      <c r="N418" s="5"/>
      <c r="O418" s="5"/>
      <c r="P418" s="4"/>
      <c r="Q418" s="4"/>
      <c r="R418" s="4"/>
      <c r="S418" s="4"/>
      <c r="T418" s="4"/>
    </row>
    <row r="419">
      <c r="A419" s="5"/>
      <c r="B419" s="5"/>
      <c r="C419" s="5"/>
      <c r="D419" s="5"/>
      <c r="E419" s="5"/>
      <c r="F419" s="27"/>
      <c r="G419" s="5"/>
      <c r="H419" s="5"/>
      <c r="I419" s="5"/>
      <c r="J419" s="5"/>
      <c r="K419" s="5"/>
      <c r="L419" s="5"/>
      <c r="M419" s="5"/>
      <c r="N419" s="5"/>
      <c r="O419" s="5"/>
      <c r="P419" s="4"/>
      <c r="Q419" s="4"/>
      <c r="R419" s="4"/>
      <c r="S419" s="4"/>
      <c r="T419" s="4"/>
    </row>
    <row r="420">
      <c r="A420" s="5"/>
      <c r="B420" s="5"/>
      <c r="C420" s="5"/>
      <c r="D420" s="5"/>
      <c r="E420" s="5"/>
      <c r="F420" s="27"/>
      <c r="G420" s="5"/>
      <c r="H420" s="5"/>
      <c r="I420" s="5"/>
      <c r="J420" s="5"/>
      <c r="K420" s="5"/>
      <c r="L420" s="5"/>
      <c r="M420" s="5"/>
      <c r="N420" s="5"/>
      <c r="O420" s="5"/>
      <c r="P420" s="4"/>
      <c r="Q420" s="4"/>
      <c r="R420" s="4"/>
      <c r="S420" s="4"/>
      <c r="T420" s="4"/>
    </row>
    <row r="421">
      <c r="A421" s="5"/>
      <c r="B421" s="5"/>
      <c r="C421" s="5"/>
      <c r="D421" s="5"/>
      <c r="E421" s="5"/>
      <c r="F421" s="27"/>
      <c r="G421" s="5"/>
      <c r="H421" s="5"/>
      <c r="I421" s="5"/>
      <c r="J421" s="5"/>
      <c r="K421" s="5"/>
      <c r="L421" s="5"/>
      <c r="M421" s="5"/>
      <c r="N421" s="5"/>
      <c r="O421" s="5"/>
      <c r="P421" s="4"/>
      <c r="Q421" s="4"/>
      <c r="R421" s="4"/>
      <c r="S421" s="4"/>
      <c r="T421" s="4"/>
    </row>
    <row r="422">
      <c r="A422" s="5"/>
      <c r="B422" s="5"/>
      <c r="C422" s="5"/>
      <c r="D422" s="5"/>
      <c r="E422" s="5"/>
      <c r="F422" s="27"/>
      <c r="G422" s="5"/>
      <c r="H422" s="5"/>
      <c r="I422" s="5"/>
      <c r="J422" s="5"/>
      <c r="K422" s="5"/>
      <c r="L422" s="5"/>
      <c r="M422" s="5"/>
      <c r="N422" s="5"/>
      <c r="O422" s="5"/>
      <c r="P422" s="4"/>
      <c r="Q422" s="4"/>
      <c r="R422" s="4"/>
      <c r="S422" s="4"/>
      <c r="T422" s="4"/>
    </row>
    <row r="423">
      <c r="A423" s="5"/>
      <c r="B423" s="5"/>
      <c r="C423" s="5"/>
      <c r="D423" s="5"/>
      <c r="E423" s="5"/>
      <c r="F423" s="27"/>
      <c r="G423" s="5"/>
      <c r="H423" s="5"/>
      <c r="I423" s="5"/>
      <c r="J423" s="5"/>
      <c r="K423" s="5"/>
      <c r="L423" s="5"/>
      <c r="M423" s="5"/>
      <c r="N423" s="5"/>
      <c r="O423" s="5"/>
      <c r="P423" s="4"/>
      <c r="Q423" s="4"/>
      <c r="R423" s="4"/>
      <c r="S423" s="4"/>
      <c r="T423" s="4"/>
    </row>
    <row r="424">
      <c r="A424" s="5"/>
      <c r="B424" s="5"/>
      <c r="C424" s="5"/>
      <c r="D424" s="5"/>
      <c r="E424" s="5"/>
      <c r="F424" s="27"/>
      <c r="G424" s="5"/>
      <c r="H424" s="5"/>
      <c r="I424" s="5"/>
      <c r="J424" s="5"/>
      <c r="K424" s="5"/>
      <c r="L424" s="5"/>
      <c r="M424" s="5"/>
      <c r="N424" s="5"/>
      <c r="O424" s="5"/>
      <c r="P424" s="4"/>
      <c r="Q424" s="4"/>
      <c r="R424" s="4"/>
      <c r="S424" s="4"/>
      <c r="T424" s="4"/>
    </row>
    <row r="425">
      <c r="A425" s="5"/>
      <c r="B425" s="5"/>
      <c r="C425" s="5"/>
      <c r="D425" s="5"/>
      <c r="E425" s="5"/>
      <c r="F425" s="27"/>
      <c r="G425" s="5"/>
      <c r="H425" s="5"/>
      <c r="I425" s="5"/>
      <c r="J425" s="5"/>
      <c r="K425" s="5"/>
      <c r="L425" s="5"/>
      <c r="M425" s="5"/>
      <c r="N425" s="5"/>
      <c r="O425" s="5"/>
      <c r="P425" s="4"/>
      <c r="Q425" s="4"/>
      <c r="R425" s="4"/>
      <c r="S425" s="4"/>
      <c r="T425" s="4"/>
    </row>
    <row r="426">
      <c r="A426" s="5"/>
      <c r="B426" s="5"/>
      <c r="C426" s="5"/>
      <c r="D426" s="5"/>
      <c r="E426" s="5"/>
      <c r="F426" s="27"/>
      <c r="G426" s="5"/>
      <c r="H426" s="5"/>
      <c r="I426" s="5"/>
      <c r="J426" s="5"/>
      <c r="K426" s="5"/>
      <c r="L426" s="5"/>
      <c r="M426" s="5"/>
      <c r="N426" s="5"/>
      <c r="O426" s="5"/>
      <c r="P426" s="4"/>
      <c r="Q426" s="4"/>
      <c r="R426" s="4"/>
      <c r="S426" s="4"/>
      <c r="T426" s="4"/>
    </row>
    <row r="427">
      <c r="A427" s="5"/>
      <c r="B427" s="5"/>
      <c r="C427" s="5"/>
      <c r="D427" s="5"/>
      <c r="E427" s="5"/>
      <c r="F427" s="27"/>
      <c r="G427" s="5"/>
      <c r="H427" s="5"/>
      <c r="I427" s="5"/>
      <c r="J427" s="5"/>
      <c r="K427" s="5"/>
      <c r="L427" s="5"/>
      <c r="M427" s="5"/>
      <c r="N427" s="5"/>
      <c r="O427" s="5"/>
      <c r="P427" s="4"/>
      <c r="Q427" s="4"/>
      <c r="R427" s="4"/>
      <c r="S427" s="4"/>
      <c r="T427" s="4"/>
    </row>
    <row r="428">
      <c r="A428" s="5"/>
      <c r="B428" s="5"/>
      <c r="C428" s="5"/>
      <c r="D428" s="5"/>
      <c r="E428" s="5"/>
      <c r="F428" s="27"/>
      <c r="G428" s="5"/>
      <c r="H428" s="5"/>
      <c r="I428" s="5"/>
      <c r="J428" s="5"/>
      <c r="K428" s="5"/>
      <c r="L428" s="5"/>
      <c r="M428" s="5"/>
      <c r="N428" s="5"/>
      <c r="O428" s="5"/>
      <c r="P428" s="4"/>
      <c r="Q428" s="4"/>
      <c r="R428" s="4"/>
      <c r="S428" s="4"/>
      <c r="T428" s="4"/>
    </row>
    <row r="429">
      <c r="A429" s="5"/>
      <c r="B429" s="5"/>
      <c r="C429" s="5"/>
      <c r="D429" s="5"/>
      <c r="E429" s="5"/>
      <c r="F429" s="27"/>
      <c r="G429" s="5"/>
      <c r="H429" s="5"/>
      <c r="I429" s="5"/>
      <c r="J429" s="5"/>
      <c r="K429" s="5"/>
      <c r="L429" s="5"/>
      <c r="M429" s="5"/>
      <c r="N429" s="5"/>
      <c r="O429" s="5"/>
      <c r="P429" s="4"/>
      <c r="Q429" s="4"/>
      <c r="R429" s="4"/>
      <c r="S429" s="4"/>
      <c r="T429" s="4"/>
    </row>
    <row r="430">
      <c r="A430" s="5"/>
      <c r="B430" s="5"/>
      <c r="C430" s="5"/>
      <c r="D430" s="5"/>
      <c r="E430" s="5"/>
      <c r="F430" s="27"/>
      <c r="G430" s="5"/>
      <c r="H430" s="5"/>
      <c r="I430" s="5"/>
      <c r="J430" s="5"/>
      <c r="K430" s="5"/>
      <c r="L430" s="5"/>
      <c r="M430" s="5"/>
      <c r="N430" s="5"/>
      <c r="O430" s="5"/>
      <c r="P430" s="4"/>
      <c r="Q430" s="4"/>
      <c r="R430" s="4"/>
      <c r="S430" s="4"/>
      <c r="T430" s="4"/>
    </row>
    <row r="431">
      <c r="A431" s="5"/>
      <c r="B431" s="5"/>
      <c r="C431" s="5"/>
      <c r="D431" s="5"/>
      <c r="E431" s="5"/>
      <c r="F431" s="27"/>
      <c r="G431" s="5"/>
      <c r="H431" s="5"/>
      <c r="I431" s="5"/>
      <c r="J431" s="5"/>
      <c r="K431" s="5"/>
      <c r="L431" s="5"/>
      <c r="M431" s="5"/>
      <c r="N431" s="5"/>
      <c r="O431" s="5"/>
      <c r="P431" s="4"/>
      <c r="Q431" s="4"/>
      <c r="R431" s="4"/>
      <c r="S431" s="4"/>
      <c r="T431" s="4"/>
    </row>
    <row r="432">
      <c r="A432" s="5"/>
      <c r="B432" s="5"/>
      <c r="C432" s="5"/>
      <c r="D432" s="5"/>
      <c r="E432" s="5"/>
      <c r="F432" s="27"/>
      <c r="G432" s="5"/>
      <c r="H432" s="5"/>
      <c r="I432" s="5"/>
      <c r="J432" s="5"/>
      <c r="K432" s="5"/>
      <c r="L432" s="5"/>
      <c r="M432" s="5"/>
      <c r="N432" s="5"/>
      <c r="O432" s="5"/>
      <c r="P432" s="4"/>
      <c r="Q432" s="4"/>
      <c r="R432" s="4"/>
      <c r="S432" s="4"/>
      <c r="T432" s="4"/>
    </row>
    <row r="433">
      <c r="A433" s="5"/>
      <c r="B433" s="5"/>
      <c r="C433" s="5"/>
      <c r="D433" s="5"/>
      <c r="E433" s="5"/>
      <c r="F433" s="27"/>
      <c r="G433" s="5"/>
      <c r="H433" s="5"/>
      <c r="I433" s="5"/>
      <c r="J433" s="5"/>
      <c r="K433" s="5"/>
      <c r="L433" s="5"/>
      <c r="M433" s="5"/>
      <c r="N433" s="5"/>
      <c r="O433" s="5"/>
      <c r="P433" s="4"/>
      <c r="Q433" s="4"/>
      <c r="R433" s="4"/>
      <c r="S433" s="4"/>
      <c r="T433" s="4"/>
    </row>
    <row r="434">
      <c r="A434" s="5"/>
      <c r="B434" s="5"/>
      <c r="C434" s="5"/>
      <c r="D434" s="5"/>
      <c r="E434" s="5"/>
      <c r="F434" s="27"/>
      <c r="G434" s="5"/>
      <c r="H434" s="5"/>
      <c r="I434" s="5"/>
      <c r="J434" s="5"/>
      <c r="K434" s="5"/>
      <c r="L434" s="5"/>
      <c r="M434" s="5"/>
      <c r="N434" s="5"/>
      <c r="O434" s="5"/>
      <c r="P434" s="4"/>
      <c r="Q434" s="4"/>
      <c r="R434" s="4"/>
      <c r="S434" s="4"/>
      <c r="T434" s="4"/>
    </row>
    <row r="435">
      <c r="A435" s="5"/>
      <c r="B435" s="5"/>
      <c r="C435" s="5"/>
      <c r="D435" s="5"/>
      <c r="E435" s="5"/>
      <c r="F435" s="27"/>
      <c r="G435" s="5"/>
      <c r="H435" s="5"/>
      <c r="I435" s="5"/>
      <c r="J435" s="5"/>
      <c r="K435" s="5"/>
      <c r="L435" s="5"/>
      <c r="M435" s="5"/>
      <c r="N435" s="5"/>
      <c r="O435" s="5"/>
      <c r="P435" s="4"/>
      <c r="Q435" s="4"/>
      <c r="R435" s="4"/>
      <c r="S435" s="4"/>
      <c r="T435" s="4"/>
    </row>
    <row r="436">
      <c r="A436" s="5"/>
      <c r="B436" s="5"/>
      <c r="C436" s="5"/>
      <c r="D436" s="5"/>
      <c r="E436" s="5"/>
      <c r="F436" s="27"/>
      <c r="G436" s="5"/>
      <c r="H436" s="5"/>
      <c r="I436" s="5"/>
      <c r="J436" s="5"/>
      <c r="K436" s="5"/>
      <c r="L436" s="5"/>
      <c r="M436" s="5"/>
      <c r="N436" s="5"/>
      <c r="O436" s="5"/>
      <c r="P436" s="4"/>
      <c r="Q436" s="4"/>
      <c r="R436" s="4"/>
      <c r="S436" s="4"/>
      <c r="T436" s="4"/>
    </row>
    <row r="437">
      <c r="A437" s="5"/>
      <c r="B437" s="5"/>
      <c r="C437" s="5"/>
      <c r="D437" s="5"/>
      <c r="E437" s="5"/>
      <c r="F437" s="27"/>
      <c r="G437" s="5"/>
      <c r="H437" s="5"/>
      <c r="I437" s="5"/>
      <c r="J437" s="5"/>
      <c r="K437" s="5"/>
      <c r="L437" s="5"/>
      <c r="M437" s="5"/>
      <c r="N437" s="5"/>
      <c r="O437" s="5"/>
      <c r="P437" s="4"/>
      <c r="Q437" s="4"/>
      <c r="R437" s="4"/>
      <c r="S437" s="4"/>
      <c r="T437" s="4"/>
    </row>
    <row r="438">
      <c r="A438" s="5"/>
      <c r="B438" s="5"/>
      <c r="C438" s="5"/>
      <c r="D438" s="5"/>
      <c r="E438" s="5"/>
      <c r="F438" s="27"/>
      <c r="G438" s="5"/>
      <c r="H438" s="5"/>
      <c r="I438" s="5"/>
      <c r="J438" s="5"/>
      <c r="K438" s="5"/>
      <c r="L438" s="5"/>
      <c r="M438" s="5"/>
      <c r="N438" s="5"/>
      <c r="O438" s="5"/>
      <c r="P438" s="4"/>
      <c r="Q438" s="4"/>
      <c r="R438" s="4"/>
      <c r="S438" s="4"/>
      <c r="T438" s="4"/>
    </row>
    <row r="439">
      <c r="A439" s="5"/>
      <c r="B439" s="5"/>
      <c r="C439" s="5"/>
      <c r="D439" s="5"/>
      <c r="E439" s="5"/>
      <c r="F439" s="27"/>
      <c r="G439" s="5"/>
      <c r="H439" s="5"/>
      <c r="I439" s="5"/>
      <c r="J439" s="5"/>
      <c r="K439" s="5"/>
      <c r="L439" s="5"/>
      <c r="M439" s="5"/>
      <c r="N439" s="5"/>
      <c r="O439" s="5"/>
      <c r="P439" s="4"/>
      <c r="Q439" s="4"/>
      <c r="R439" s="4"/>
      <c r="S439" s="4"/>
      <c r="T439" s="4"/>
    </row>
    <row r="440">
      <c r="A440" s="5"/>
      <c r="B440" s="5"/>
      <c r="C440" s="5"/>
      <c r="D440" s="5"/>
      <c r="E440" s="5"/>
      <c r="F440" s="27"/>
      <c r="G440" s="5"/>
      <c r="H440" s="5"/>
      <c r="I440" s="5"/>
      <c r="J440" s="5"/>
      <c r="K440" s="5"/>
      <c r="L440" s="5"/>
      <c r="M440" s="5"/>
      <c r="N440" s="5"/>
      <c r="O440" s="5"/>
      <c r="P440" s="4"/>
      <c r="Q440" s="4"/>
      <c r="R440" s="4"/>
      <c r="S440" s="4"/>
      <c r="T440" s="4"/>
    </row>
    <row r="441">
      <c r="A441" s="5"/>
      <c r="B441" s="5"/>
      <c r="C441" s="5"/>
      <c r="D441" s="5"/>
      <c r="E441" s="5"/>
      <c r="F441" s="27"/>
      <c r="G441" s="5"/>
      <c r="H441" s="5"/>
      <c r="I441" s="5"/>
      <c r="J441" s="5"/>
      <c r="K441" s="5"/>
      <c r="L441" s="5"/>
      <c r="M441" s="5"/>
      <c r="N441" s="5"/>
      <c r="O441" s="5"/>
      <c r="P441" s="4"/>
      <c r="Q441" s="4"/>
      <c r="R441" s="4"/>
      <c r="S441" s="4"/>
      <c r="T441" s="4"/>
    </row>
    <row r="442">
      <c r="A442" s="5"/>
      <c r="B442" s="5"/>
      <c r="C442" s="5"/>
      <c r="D442" s="5"/>
      <c r="E442" s="5"/>
      <c r="F442" s="27"/>
      <c r="G442" s="5"/>
      <c r="H442" s="5"/>
      <c r="I442" s="5"/>
      <c r="J442" s="5"/>
      <c r="K442" s="5"/>
      <c r="L442" s="5"/>
      <c r="M442" s="5"/>
      <c r="N442" s="5"/>
      <c r="O442" s="5"/>
      <c r="P442" s="4"/>
      <c r="Q442" s="4"/>
      <c r="R442" s="4"/>
      <c r="S442" s="4"/>
      <c r="T442" s="4"/>
    </row>
    <row r="443">
      <c r="A443" s="30"/>
      <c r="B443" s="5"/>
      <c r="C443" s="5"/>
      <c r="D443" s="5"/>
      <c r="E443" s="5"/>
      <c r="F443" s="27"/>
      <c r="G443" s="5"/>
      <c r="H443" s="5"/>
      <c r="I443" s="5"/>
      <c r="J443" s="5"/>
      <c r="K443" s="5"/>
      <c r="L443" s="5"/>
      <c r="M443" s="5"/>
      <c r="N443" s="5"/>
      <c r="O443" s="5"/>
      <c r="P443" s="4"/>
      <c r="Q443" s="4"/>
      <c r="R443" s="4"/>
      <c r="S443" s="4"/>
      <c r="T443" s="4"/>
    </row>
    <row r="444">
      <c r="A444" s="5"/>
      <c r="B444" s="5"/>
      <c r="C444" s="5"/>
      <c r="D444" s="5"/>
      <c r="E444" s="5"/>
      <c r="F444" s="27"/>
      <c r="G444" s="5"/>
      <c r="H444" s="5"/>
      <c r="I444" s="5"/>
      <c r="J444" s="5"/>
      <c r="K444" s="5"/>
      <c r="L444" s="5"/>
      <c r="M444" s="5"/>
      <c r="N444" s="5"/>
      <c r="O444" s="5"/>
      <c r="P444" s="4"/>
      <c r="Q444" s="4"/>
      <c r="R444" s="4"/>
      <c r="S444" s="4"/>
      <c r="T444" s="4"/>
    </row>
    <row r="445">
      <c r="A445" s="5"/>
      <c r="B445" s="5"/>
      <c r="C445" s="5"/>
      <c r="D445" s="5"/>
      <c r="E445" s="5"/>
      <c r="F445" s="27"/>
      <c r="G445" s="5"/>
      <c r="H445" s="5"/>
      <c r="I445" s="5"/>
      <c r="J445" s="5"/>
      <c r="K445" s="5"/>
      <c r="L445" s="5"/>
      <c r="M445" s="5"/>
      <c r="N445" s="5"/>
      <c r="O445" s="5"/>
      <c r="P445" s="4"/>
      <c r="Q445" s="4"/>
      <c r="R445" s="4"/>
      <c r="S445" s="4"/>
      <c r="T445" s="4"/>
    </row>
    <row r="446">
      <c r="A446" s="5"/>
      <c r="B446" s="5"/>
      <c r="C446" s="5"/>
      <c r="D446" s="5"/>
      <c r="E446" s="5"/>
      <c r="F446" s="27"/>
      <c r="G446" s="5"/>
      <c r="H446" s="5"/>
      <c r="I446" s="5"/>
      <c r="J446" s="5"/>
      <c r="K446" s="5"/>
      <c r="L446" s="5"/>
      <c r="M446" s="5"/>
      <c r="N446" s="5"/>
      <c r="O446" s="29"/>
      <c r="P446" s="4"/>
      <c r="Q446" s="4"/>
      <c r="R446" s="4"/>
      <c r="S446" s="4"/>
      <c r="T446" s="4"/>
    </row>
    <row r="447">
      <c r="A447" s="5"/>
      <c r="B447" s="5"/>
      <c r="C447" s="5"/>
      <c r="D447" s="5"/>
      <c r="E447" s="5"/>
      <c r="F447" s="27"/>
      <c r="G447" s="5"/>
      <c r="H447" s="5"/>
      <c r="I447" s="5"/>
      <c r="J447" s="5"/>
      <c r="K447" s="5"/>
      <c r="L447" s="5"/>
      <c r="M447" s="5"/>
      <c r="N447" s="5"/>
      <c r="O447" s="29"/>
      <c r="P447" s="4"/>
      <c r="Q447" s="4"/>
      <c r="R447" s="4"/>
      <c r="S447" s="4"/>
      <c r="T447" s="4"/>
    </row>
    <row r="448">
      <c r="A448" s="5"/>
      <c r="B448" s="5"/>
      <c r="C448" s="5"/>
      <c r="D448" s="5"/>
      <c r="E448" s="5"/>
      <c r="F448" s="27"/>
      <c r="G448" s="5"/>
      <c r="H448" s="5"/>
      <c r="I448" s="5"/>
      <c r="J448" s="5"/>
      <c r="K448" s="5"/>
      <c r="L448" s="5"/>
      <c r="M448" s="5"/>
      <c r="N448" s="5"/>
      <c r="O448" s="5"/>
      <c r="P448" s="4"/>
      <c r="Q448" s="4"/>
      <c r="R448" s="4"/>
      <c r="S448" s="4"/>
      <c r="T448" s="4"/>
    </row>
    <row r="449">
      <c r="A449" s="5"/>
      <c r="B449" s="5"/>
      <c r="C449" s="5"/>
      <c r="D449" s="5"/>
      <c r="E449" s="5"/>
      <c r="F449" s="27"/>
      <c r="G449" s="5"/>
      <c r="H449" s="5"/>
      <c r="I449" s="5"/>
      <c r="J449" s="5"/>
      <c r="K449" s="5"/>
      <c r="L449" s="5"/>
      <c r="M449" s="5"/>
      <c r="N449" s="5"/>
      <c r="O449" s="5"/>
      <c r="P449" s="4"/>
      <c r="Q449" s="4"/>
      <c r="R449" s="4"/>
      <c r="S449" s="4"/>
      <c r="T449" s="4"/>
    </row>
    <row r="450">
      <c r="A450" s="5"/>
      <c r="B450" s="5"/>
      <c r="C450" s="5"/>
      <c r="D450" s="5"/>
      <c r="E450" s="5"/>
      <c r="F450" s="27"/>
      <c r="G450" s="5"/>
      <c r="H450" s="5"/>
      <c r="I450" s="5"/>
      <c r="J450" s="5"/>
      <c r="K450" s="5"/>
      <c r="L450" s="5"/>
      <c r="M450" s="5"/>
      <c r="N450" s="5"/>
      <c r="O450" s="5"/>
      <c r="P450" s="4"/>
      <c r="Q450" s="4"/>
      <c r="R450" s="4"/>
      <c r="S450" s="4"/>
      <c r="T450" s="4"/>
    </row>
    <row r="451">
      <c r="A451" s="5"/>
      <c r="B451" s="5"/>
      <c r="C451" s="5"/>
      <c r="D451" s="5"/>
      <c r="E451" s="5"/>
      <c r="F451" s="27"/>
      <c r="G451" s="5"/>
      <c r="H451" s="5"/>
      <c r="I451" s="5"/>
      <c r="J451" s="5"/>
      <c r="K451" s="5"/>
      <c r="L451" s="5"/>
      <c r="M451" s="5"/>
      <c r="N451" s="5"/>
      <c r="O451" s="5"/>
      <c r="P451" s="4"/>
      <c r="Q451" s="4"/>
      <c r="R451" s="4"/>
      <c r="S451" s="4"/>
      <c r="T451" s="4"/>
    </row>
    <row r="452">
      <c r="A452" s="30"/>
      <c r="B452" s="5"/>
      <c r="C452" s="5"/>
      <c r="D452" s="5"/>
      <c r="E452" s="5"/>
      <c r="F452" s="27"/>
      <c r="G452" s="5"/>
      <c r="H452" s="5"/>
      <c r="I452" s="5"/>
      <c r="J452" s="5"/>
      <c r="K452" s="5"/>
      <c r="L452" s="5"/>
      <c r="M452" s="5"/>
      <c r="N452" s="5"/>
      <c r="O452" s="5"/>
      <c r="P452" s="4"/>
      <c r="Q452" s="4"/>
      <c r="R452" s="4"/>
      <c r="S452" s="4"/>
      <c r="T452" s="4"/>
    </row>
    <row r="453">
      <c r="A453" s="5"/>
      <c r="B453" s="5"/>
      <c r="C453" s="5"/>
      <c r="D453" s="5"/>
      <c r="E453" s="5"/>
      <c r="F453" s="27"/>
      <c r="G453" s="5"/>
      <c r="H453" s="5"/>
      <c r="I453" s="5"/>
      <c r="J453" s="5"/>
      <c r="K453" s="5"/>
      <c r="L453" s="5"/>
      <c r="M453" s="5"/>
      <c r="N453" s="5"/>
      <c r="O453" s="5"/>
      <c r="P453" s="4"/>
      <c r="Q453" s="4"/>
      <c r="R453" s="4"/>
      <c r="S453" s="4"/>
      <c r="T453" s="4"/>
    </row>
    <row r="454">
      <c r="A454" s="5"/>
      <c r="B454" s="5"/>
      <c r="C454" s="5"/>
      <c r="D454" s="5"/>
      <c r="E454" s="5"/>
      <c r="F454" s="27"/>
      <c r="G454" s="5"/>
      <c r="H454" s="5"/>
      <c r="I454" s="5"/>
      <c r="J454" s="5"/>
      <c r="K454" s="5"/>
      <c r="L454" s="5"/>
      <c r="M454" s="5"/>
      <c r="N454" s="5"/>
      <c r="O454" s="5"/>
      <c r="P454" s="4"/>
      <c r="Q454" s="4"/>
      <c r="R454" s="4"/>
      <c r="S454" s="4"/>
      <c r="T454" s="4"/>
    </row>
    <row r="455">
      <c r="A455" s="5"/>
      <c r="B455" s="5"/>
      <c r="C455" s="5"/>
      <c r="D455" s="5"/>
      <c r="E455" s="5"/>
      <c r="F455" s="27"/>
      <c r="G455" s="5"/>
      <c r="H455" s="5"/>
      <c r="I455" s="5"/>
      <c r="J455" s="5"/>
      <c r="K455" s="5"/>
      <c r="L455" s="5"/>
      <c r="M455" s="5"/>
      <c r="N455" s="5"/>
      <c r="O455" s="5"/>
      <c r="P455" s="4"/>
      <c r="Q455" s="4"/>
      <c r="R455" s="4"/>
      <c r="S455" s="4"/>
      <c r="T455" s="4"/>
    </row>
    <row r="456">
      <c r="A456" s="5"/>
      <c r="B456" s="5"/>
      <c r="C456" s="5"/>
      <c r="D456" s="5"/>
      <c r="E456" s="5"/>
      <c r="F456" s="27"/>
      <c r="G456" s="5"/>
      <c r="H456" s="5"/>
      <c r="I456" s="5"/>
      <c r="J456" s="5"/>
      <c r="K456" s="5"/>
      <c r="L456" s="5"/>
      <c r="M456" s="5"/>
      <c r="N456" s="5"/>
      <c r="O456" s="5"/>
      <c r="P456" s="4"/>
      <c r="Q456" s="4"/>
      <c r="R456" s="4"/>
      <c r="S456" s="4"/>
      <c r="T456" s="4"/>
    </row>
    <row r="457">
      <c r="A457" s="5"/>
      <c r="B457" s="5"/>
      <c r="C457" s="5"/>
      <c r="D457" s="5"/>
      <c r="E457" s="5"/>
      <c r="F457" s="27"/>
      <c r="G457" s="5"/>
      <c r="H457" s="5"/>
      <c r="I457" s="5"/>
      <c r="J457" s="5"/>
      <c r="K457" s="5"/>
      <c r="L457" s="5"/>
      <c r="M457" s="5"/>
      <c r="N457" s="5"/>
      <c r="O457" s="5"/>
      <c r="P457" s="4"/>
      <c r="Q457" s="4"/>
      <c r="R457" s="4"/>
      <c r="S457" s="4"/>
      <c r="T457" s="4"/>
    </row>
    <row r="458">
      <c r="A458" s="5"/>
      <c r="B458" s="5"/>
      <c r="C458" s="5"/>
      <c r="D458" s="5"/>
      <c r="E458" s="5"/>
      <c r="F458" s="27"/>
      <c r="G458" s="5"/>
      <c r="H458" s="5"/>
      <c r="I458" s="5"/>
      <c r="J458" s="5"/>
      <c r="K458" s="5"/>
      <c r="L458" s="5"/>
      <c r="M458" s="5"/>
      <c r="N458" s="5"/>
      <c r="O458" s="5"/>
      <c r="P458" s="4"/>
      <c r="Q458" s="4"/>
      <c r="R458" s="4"/>
      <c r="S458" s="4"/>
      <c r="T458" s="4"/>
    </row>
    <row r="459">
      <c r="A459" s="5"/>
      <c r="B459" s="5"/>
      <c r="C459" s="5"/>
      <c r="D459" s="5"/>
      <c r="E459" s="5"/>
      <c r="F459" s="27"/>
      <c r="G459" s="5"/>
      <c r="H459" s="5"/>
      <c r="I459" s="5"/>
      <c r="J459" s="5"/>
      <c r="K459" s="5"/>
      <c r="L459" s="5"/>
      <c r="M459" s="5"/>
      <c r="N459" s="5"/>
      <c r="O459" s="5"/>
      <c r="P459" s="4"/>
      <c r="Q459" s="4"/>
      <c r="R459" s="4"/>
      <c r="S459" s="4"/>
      <c r="T459" s="4"/>
    </row>
    <row r="460">
      <c r="A460" s="5"/>
      <c r="B460" s="5"/>
      <c r="C460" s="5"/>
      <c r="D460" s="5"/>
      <c r="E460" s="5"/>
      <c r="F460" s="27"/>
      <c r="G460" s="5"/>
      <c r="H460" s="5"/>
      <c r="I460" s="5"/>
      <c r="J460" s="5"/>
      <c r="K460" s="5"/>
      <c r="L460" s="5"/>
      <c r="M460" s="5"/>
      <c r="N460" s="5"/>
      <c r="O460" s="5"/>
      <c r="P460" s="4"/>
      <c r="Q460" s="4"/>
      <c r="R460" s="4"/>
      <c r="S460" s="4"/>
      <c r="T460" s="4"/>
    </row>
    <row r="461">
      <c r="A461" s="5"/>
      <c r="B461" s="5"/>
      <c r="C461" s="5"/>
      <c r="D461" s="5"/>
      <c r="E461" s="5"/>
      <c r="F461" s="27"/>
      <c r="G461" s="5"/>
      <c r="H461" s="5"/>
      <c r="I461" s="5"/>
      <c r="J461" s="5"/>
      <c r="K461" s="5"/>
      <c r="L461" s="5"/>
      <c r="M461" s="5"/>
      <c r="N461" s="5"/>
      <c r="O461" s="5"/>
      <c r="P461" s="4"/>
      <c r="Q461" s="4"/>
      <c r="R461" s="4"/>
      <c r="S461" s="4"/>
      <c r="T461" s="4"/>
    </row>
    <row r="462">
      <c r="A462" s="5"/>
      <c r="B462" s="5"/>
      <c r="C462" s="5"/>
      <c r="D462" s="5"/>
      <c r="E462" s="5"/>
      <c r="F462" s="27"/>
      <c r="G462" s="5"/>
      <c r="H462" s="5"/>
      <c r="I462" s="5"/>
      <c r="J462" s="5"/>
      <c r="K462" s="5"/>
      <c r="L462" s="5"/>
      <c r="M462" s="5"/>
      <c r="N462" s="5"/>
      <c r="O462" s="5"/>
      <c r="P462" s="4"/>
      <c r="Q462" s="4"/>
      <c r="R462" s="4"/>
      <c r="S462" s="4"/>
      <c r="T462" s="4"/>
    </row>
    <row r="463">
      <c r="A463" s="5"/>
      <c r="B463" s="5"/>
      <c r="C463" s="5"/>
      <c r="D463" s="5"/>
      <c r="E463" s="5"/>
      <c r="F463" s="27"/>
      <c r="G463" s="5"/>
      <c r="H463" s="5"/>
      <c r="I463" s="5"/>
      <c r="J463" s="5"/>
      <c r="K463" s="5"/>
      <c r="L463" s="5"/>
      <c r="M463" s="5"/>
      <c r="N463" s="5"/>
      <c r="O463" s="5"/>
      <c r="P463" s="4"/>
      <c r="Q463" s="4"/>
      <c r="R463" s="4"/>
      <c r="S463" s="4"/>
      <c r="T463" s="4"/>
    </row>
    <row r="464">
      <c r="A464" s="5"/>
      <c r="B464" s="5"/>
      <c r="C464" s="5"/>
      <c r="D464" s="5"/>
      <c r="E464" s="5"/>
      <c r="F464" s="27"/>
      <c r="G464" s="5"/>
      <c r="H464" s="5"/>
      <c r="I464" s="5"/>
      <c r="J464" s="5"/>
      <c r="K464" s="5"/>
      <c r="L464" s="5"/>
      <c r="M464" s="5"/>
      <c r="N464" s="5"/>
      <c r="O464" s="5"/>
      <c r="P464" s="4"/>
      <c r="Q464" s="4"/>
      <c r="R464" s="4"/>
      <c r="S464" s="4"/>
      <c r="T464" s="4"/>
    </row>
    <row r="465">
      <c r="A465" s="5"/>
      <c r="B465" s="5"/>
      <c r="C465" s="5"/>
      <c r="D465" s="5"/>
      <c r="E465" s="5"/>
      <c r="F465" s="27"/>
      <c r="G465" s="5"/>
      <c r="H465" s="5"/>
      <c r="I465" s="5"/>
      <c r="J465" s="5"/>
      <c r="K465" s="5"/>
      <c r="L465" s="5"/>
      <c r="M465" s="5"/>
      <c r="N465" s="5"/>
      <c r="O465" s="5"/>
      <c r="P465" s="4"/>
      <c r="Q465" s="4"/>
      <c r="R465" s="4"/>
      <c r="S465" s="4"/>
      <c r="T465" s="4"/>
    </row>
    <row r="466">
      <c r="A466" s="5"/>
      <c r="B466" s="5"/>
      <c r="C466" s="5"/>
      <c r="D466" s="5"/>
      <c r="E466" s="5"/>
      <c r="F466" s="27"/>
      <c r="G466" s="5"/>
      <c r="H466" s="5"/>
      <c r="I466" s="5"/>
      <c r="J466" s="5"/>
      <c r="K466" s="5"/>
      <c r="L466" s="5"/>
      <c r="M466" s="5"/>
      <c r="N466" s="5"/>
      <c r="O466" s="5"/>
      <c r="P466" s="4"/>
      <c r="Q466" s="4"/>
      <c r="R466" s="4"/>
      <c r="S466" s="4"/>
      <c r="T466" s="4"/>
    </row>
    <row r="467">
      <c r="A467" s="5"/>
      <c r="B467" s="5"/>
      <c r="C467" s="5"/>
      <c r="D467" s="5"/>
      <c r="E467" s="5"/>
      <c r="F467" s="27"/>
      <c r="G467" s="5"/>
      <c r="H467" s="5"/>
      <c r="I467" s="5"/>
      <c r="J467" s="5"/>
      <c r="K467" s="5"/>
      <c r="L467" s="5"/>
      <c r="M467" s="5"/>
      <c r="N467" s="5"/>
      <c r="O467" s="5"/>
      <c r="P467" s="4"/>
      <c r="Q467" s="4"/>
      <c r="R467" s="4"/>
      <c r="S467" s="4"/>
      <c r="T467" s="4"/>
    </row>
    <row r="468">
      <c r="A468" s="5"/>
      <c r="B468" s="5"/>
      <c r="C468" s="5"/>
      <c r="D468" s="5"/>
      <c r="E468" s="5"/>
      <c r="F468" s="27"/>
      <c r="G468" s="5"/>
      <c r="H468" s="5"/>
      <c r="I468" s="5"/>
      <c r="J468" s="5"/>
      <c r="K468" s="5"/>
      <c r="L468" s="5"/>
      <c r="M468" s="5"/>
      <c r="N468" s="5"/>
      <c r="O468" s="5"/>
      <c r="P468" s="4"/>
      <c r="Q468" s="4"/>
      <c r="R468" s="4"/>
      <c r="S468" s="4"/>
      <c r="T468" s="4"/>
    </row>
    <row r="469">
      <c r="A469" s="5"/>
      <c r="B469" s="5"/>
      <c r="C469" s="5"/>
      <c r="D469" s="5"/>
      <c r="E469" s="5"/>
      <c r="F469" s="27"/>
      <c r="G469" s="5"/>
      <c r="H469" s="5"/>
      <c r="I469" s="5"/>
      <c r="J469" s="5"/>
      <c r="K469" s="5"/>
      <c r="L469" s="5"/>
      <c r="M469" s="5"/>
      <c r="N469" s="5"/>
      <c r="O469" s="5"/>
      <c r="P469" s="4"/>
      <c r="Q469" s="4"/>
      <c r="R469" s="4"/>
      <c r="S469" s="4"/>
      <c r="T469" s="4"/>
    </row>
    <row r="470">
      <c r="A470" s="5"/>
      <c r="B470" s="5"/>
      <c r="C470" s="5"/>
      <c r="D470" s="5"/>
      <c r="E470" s="5"/>
      <c r="F470" s="27"/>
      <c r="G470" s="5"/>
      <c r="H470" s="5"/>
      <c r="I470" s="5"/>
      <c r="J470" s="5"/>
      <c r="K470" s="5"/>
      <c r="L470" s="5"/>
      <c r="M470" s="5"/>
      <c r="N470" s="5"/>
      <c r="O470" s="5"/>
      <c r="P470" s="4"/>
      <c r="Q470" s="4"/>
      <c r="R470" s="4"/>
      <c r="S470" s="4"/>
      <c r="T470" s="4"/>
    </row>
    <row r="471">
      <c r="A471" s="5"/>
      <c r="B471" s="5"/>
      <c r="C471" s="5"/>
      <c r="D471" s="5"/>
      <c r="E471" s="5"/>
      <c r="F471" s="27"/>
      <c r="G471" s="5"/>
      <c r="H471" s="5"/>
      <c r="I471" s="5"/>
      <c r="J471" s="5"/>
      <c r="K471" s="5"/>
      <c r="L471" s="5"/>
      <c r="M471" s="5"/>
      <c r="N471" s="5"/>
      <c r="O471" s="5"/>
      <c r="P471" s="4"/>
      <c r="Q471" s="4"/>
      <c r="R471" s="4"/>
      <c r="S471" s="4"/>
      <c r="T471" s="4"/>
    </row>
    <row r="472">
      <c r="A472" s="5"/>
      <c r="B472" s="5"/>
      <c r="C472" s="5"/>
      <c r="D472" s="5"/>
      <c r="E472" s="5"/>
      <c r="F472" s="27"/>
      <c r="G472" s="5"/>
      <c r="H472" s="5"/>
      <c r="I472" s="5"/>
      <c r="J472" s="5"/>
      <c r="K472" s="5"/>
      <c r="L472" s="5"/>
      <c r="M472" s="5"/>
      <c r="N472" s="5"/>
      <c r="O472" s="5"/>
      <c r="P472" s="4"/>
      <c r="Q472" s="4"/>
      <c r="R472" s="4"/>
      <c r="S472" s="4"/>
      <c r="T472" s="4"/>
    </row>
    <row r="473">
      <c r="A473" s="5"/>
      <c r="B473" s="5"/>
      <c r="C473" s="5"/>
      <c r="D473" s="5"/>
      <c r="E473" s="5"/>
      <c r="F473" s="27"/>
      <c r="G473" s="5"/>
      <c r="H473" s="5"/>
      <c r="I473" s="5"/>
      <c r="J473" s="5"/>
      <c r="K473" s="5"/>
      <c r="L473" s="5"/>
      <c r="M473" s="5"/>
      <c r="N473" s="5"/>
      <c r="O473" s="5"/>
      <c r="P473" s="4"/>
      <c r="Q473" s="4"/>
      <c r="R473" s="4"/>
      <c r="S473" s="4"/>
      <c r="T473" s="4"/>
    </row>
    <row r="474">
      <c r="A474" s="5"/>
      <c r="B474" s="5"/>
      <c r="C474" s="5"/>
      <c r="D474" s="5"/>
      <c r="E474" s="5"/>
      <c r="F474" s="27"/>
      <c r="G474" s="5"/>
      <c r="H474" s="5"/>
      <c r="I474" s="5"/>
      <c r="J474" s="5"/>
      <c r="K474" s="5"/>
      <c r="L474" s="5"/>
      <c r="M474" s="5"/>
      <c r="N474" s="5"/>
      <c r="O474" s="5"/>
      <c r="P474" s="4"/>
      <c r="Q474" s="4"/>
      <c r="R474" s="4"/>
      <c r="S474" s="4"/>
      <c r="T474" s="4"/>
    </row>
    <row r="475">
      <c r="A475" s="5"/>
      <c r="B475" s="5"/>
      <c r="C475" s="5"/>
      <c r="D475" s="5"/>
      <c r="E475" s="5"/>
      <c r="F475" s="27"/>
      <c r="G475" s="5"/>
      <c r="H475" s="5"/>
      <c r="I475" s="5"/>
      <c r="J475" s="5"/>
      <c r="K475" s="5"/>
      <c r="L475" s="5"/>
      <c r="M475" s="5"/>
      <c r="N475" s="5"/>
      <c r="O475" s="5"/>
      <c r="P475" s="4"/>
      <c r="Q475" s="4"/>
      <c r="R475" s="4"/>
      <c r="S475" s="4"/>
      <c r="T475" s="4"/>
    </row>
    <row r="476">
      <c r="A476" s="5"/>
      <c r="B476" s="5"/>
      <c r="C476" s="5"/>
      <c r="D476" s="5"/>
      <c r="E476" s="5"/>
      <c r="F476" s="27"/>
      <c r="G476" s="5"/>
      <c r="H476" s="5"/>
      <c r="I476" s="5"/>
      <c r="J476" s="5"/>
      <c r="K476" s="5"/>
      <c r="L476" s="5"/>
      <c r="M476" s="5"/>
      <c r="N476" s="5"/>
      <c r="O476" s="5"/>
      <c r="P476" s="4"/>
      <c r="Q476" s="4"/>
      <c r="R476" s="4"/>
      <c r="S476" s="4"/>
      <c r="T476" s="4"/>
    </row>
    <row r="477">
      <c r="A477" s="5"/>
      <c r="B477" s="5"/>
      <c r="C477" s="5"/>
      <c r="D477" s="5"/>
      <c r="E477" s="5"/>
      <c r="F477" s="27"/>
      <c r="G477" s="5"/>
      <c r="H477" s="5"/>
      <c r="I477" s="5"/>
      <c r="J477" s="5"/>
      <c r="K477" s="5"/>
      <c r="L477" s="5"/>
      <c r="M477" s="5"/>
      <c r="N477" s="5"/>
      <c r="O477" s="5"/>
      <c r="P477" s="4"/>
      <c r="Q477" s="4"/>
      <c r="R477" s="4"/>
      <c r="S477" s="4"/>
      <c r="T477" s="4"/>
    </row>
    <row r="478">
      <c r="A478" s="5"/>
      <c r="B478" s="5"/>
      <c r="C478" s="5"/>
      <c r="D478" s="5"/>
      <c r="E478" s="5"/>
      <c r="F478" s="27"/>
      <c r="G478" s="5"/>
      <c r="H478" s="5"/>
      <c r="I478" s="5"/>
      <c r="J478" s="5"/>
      <c r="K478" s="5"/>
      <c r="L478" s="5"/>
      <c r="M478" s="5"/>
      <c r="N478" s="5"/>
      <c r="O478" s="5"/>
      <c r="P478" s="4"/>
      <c r="Q478" s="4"/>
      <c r="R478" s="4"/>
      <c r="S478" s="4"/>
      <c r="T478" s="4"/>
    </row>
    <row r="479">
      <c r="A479" s="5"/>
      <c r="B479" s="5"/>
      <c r="C479" s="5"/>
      <c r="D479" s="5"/>
      <c r="E479" s="5"/>
      <c r="F479" s="27"/>
      <c r="G479" s="5"/>
      <c r="H479" s="5"/>
      <c r="I479" s="5"/>
      <c r="J479" s="5"/>
      <c r="K479" s="5"/>
      <c r="L479" s="5"/>
      <c r="M479" s="5"/>
      <c r="N479" s="5"/>
      <c r="O479" s="5"/>
      <c r="P479" s="4"/>
      <c r="Q479" s="4"/>
      <c r="R479" s="4"/>
      <c r="S479" s="4"/>
      <c r="T479" s="4"/>
    </row>
    <row r="480">
      <c r="A480" s="5"/>
      <c r="B480" s="5"/>
      <c r="C480" s="5"/>
      <c r="D480" s="5"/>
      <c r="E480" s="5"/>
      <c r="F480" s="27"/>
      <c r="G480" s="5"/>
      <c r="H480" s="5"/>
      <c r="I480" s="5"/>
      <c r="J480" s="5"/>
      <c r="K480" s="5"/>
      <c r="L480" s="5"/>
      <c r="M480" s="5"/>
      <c r="N480" s="5"/>
      <c r="O480" s="5"/>
      <c r="P480" s="4"/>
      <c r="Q480" s="4"/>
      <c r="R480" s="4"/>
      <c r="S480" s="4"/>
      <c r="T480" s="4"/>
    </row>
    <row r="481">
      <c r="A481" s="5"/>
      <c r="B481" s="5"/>
      <c r="C481" s="5"/>
      <c r="D481" s="5"/>
      <c r="E481" s="5"/>
      <c r="F481" s="27"/>
      <c r="G481" s="5"/>
      <c r="H481" s="5"/>
      <c r="I481" s="5"/>
      <c r="J481" s="5"/>
      <c r="K481" s="5"/>
      <c r="L481" s="5"/>
      <c r="M481" s="5"/>
      <c r="N481" s="5"/>
      <c r="O481" s="5"/>
      <c r="P481" s="4"/>
      <c r="Q481" s="4"/>
      <c r="R481" s="4"/>
      <c r="S481" s="4"/>
      <c r="T481" s="4"/>
    </row>
    <row r="482">
      <c r="A482" s="5"/>
      <c r="B482" s="5"/>
      <c r="C482" s="5"/>
      <c r="D482" s="5"/>
      <c r="E482" s="5"/>
      <c r="F482" s="27"/>
      <c r="G482" s="5"/>
      <c r="H482" s="5"/>
      <c r="I482" s="5"/>
      <c r="J482" s="5"/>
      <c r="K482" s="5"/>
      <c r="L482" s="5"/>
      <c r="M482" s="5"/>
      <c r="N482" s="5"/>
      <c r="O482" s="5"/>
      <c r="P482" s="4"/>
      <c r="Q482" s="4"/>
      <c r="R482" s="4"/>
      <c r="S482" s="4"/>
      <c r="T482" s="4"/>
    </row>
    <row r="483">
      <c r="A483" s="5"/>
      <c r="B483" s="5"/>
      <c r="C483" s="5"/>
      <c r="D483" s="5"/>
      <c r="E483" s="5"/>
      <c r="F483" s="27"/>
      <c r="G483" s="5"/>
      <c r="H483" s="5"/>
      <c r="I483" s="5"/>
      <c r="J483" s="5"/>
      <c r="K483" s="5"/>
      <c r="L483" s="5"/>
      <c r="M483" s="5"/>
      <c r="N483" s="5"/>
      <c r="O483" s="5"/>
      <c r="P483" s="4"/>
      <c r="Q483" s="4"/>
      <c r="R483" s="4"/>
      <c r="S483" s="4"/>
      <c r="T483" s="4"/>
    </row>
    <row r="484">
      <c r="A484" s="5"/>
      <c r="B484" s="5"/>
      <c r="C484" s="5"/>
      <c r="D484" s="5"/>
      <c r="E484" s="5"/>
      <c r="F484" s="27"/>
      <c r="G484" s="5"/>
      <c r="H484" s="5"/>
      <c r="I484" s="5"/>
      <c r="J484" s="5"/>
      <c r="K484" s="5"/>
      <c r="L484" s="5"/>
      <c r="M484" s="5"/>
      <c r="N484" s="5"/>
      <c r="O484" s="5"/>
      <c r="P484" s="4"/>
      <c r="Q484" s="4"/>
      <c r="R484" s="4"/>
      <c r="S484" s="4"/>
      <c r="T484" s="4"/>
    </row>
    <row r="485">
      <c r="A485" s="5"/>
      <c r="B485" s="5"/>
      <c r="C485" s="5"/>
      <c r="D485" s="5"/>
      <c r="E485" s="5"/>
      <c r="F485" s="27"/>
      <c r="G485" s="5"/>
      <c r="H485" s="5"/>
      <c r="I485" s="5"/>
      <c r="J485" s="5"/>
      <c r="K485" s="5"/>
      <c r="L485" s="5"/>
      <c r="M485" s="5"/>
      <c r="N485" s="5"/>
      <c r="O485" s="5"/>
      <c r="P485" s="4"/>
      <c r="Q485" s="4"/>
      <c r="R485" s="4"/>
      <c r="S485" s="4"/>
      <c r="T485" s="4"/>
    </row>
    <row r="486">
      <c r="A486" s="5"/>
      <c r="B486" s="5"/>
      <c r="C486" s="5"/>
      <c r="D486" s="5"/>
      <c r="E486" s="5"/>
      <c r="F486" s="27"/>
      <c r="G486" s="5"/>
      <c r="H486" s="5"/>
      <c r="I486" s="5"/>
      <c r="J486" s="5"/>
      <c r="K486" s="5"/>
      <c r="L486" s="5"/>
      <c r="M486" s="5"/>
      <c r="N486" s="5"/>
      <c r="O486" s="5"/>
      <c r="P486" s="4"/>
      <c r="Q486" s="4"/>
      <c r="R486" s="4"/>
      <c r="S486" s="4"/>
      <c r="T486" s="4"/>
    </row>
    <row r="487">
      <c r="A487" s="5"/>
      <c r="B487" s="5"/>
      <c r="C487" s="5"/>
      <c r="D487" s="5"/>
      <c r="E487" s="5"/>
      <c r="F487" s="27"/>
      <c r="G487" s="5"/>
      <c r="H487" s="5"/>
      <c r="I487" s="5"/>
      <c r="J487" s="5"/>
      <c r="K487" s="5"/>
      <c r="L487" s="5"/>
      <c r="M487" s="5"/>
      <c r="N487" s="5"/>
      <c r="O487" s="5"/>
      <c r="P487" s="4"/>
      <c r="Q487" s="4"/>
      <c r="R487" s="4"/>
      <c r="S487" s="4"/>
      <c r="T487" s="4"/>
    </row>
    <row r="488">
      <c r="A488" s="5"/>
      <c r="B488" s="5"/>
      <c r="C488" s="5"/>
      <c r="D488" s="5"/>
      <c r="E488" s="5"/>
      <c r="F488" s="27"/>
      <c r="G488" s="5"/>
      <c r="H488" s="5"/>
      <c r="I488" s="5"/>
      <c r="J488" s="5"/>
      <c r="K488" s="5"/>
      <c r="L488" s="5"/>
      <c r="M488" s="5"/>
      <c r="N488" s="5"/>
      <c r="O488" s="5"/>
      <c r="P488" s="4"/>
      <c r="Q488" s="4"/>
      <c r="R488" s="4"/>
      <c r="S488" s="4"/>
      <c r="T488" s="4"/>
    </row>
    <row r="489">
      <c r="A489" s="5"/>
      <c r="B489" s="5"/>
      <c r="C489" s="5"/>
      <c r="D489" s="5"/>
      <c r="E489" s="5"/>
      <c r="F489" s="27"/>
      <c r="G489" s="5"/>
      <c r="H489" s="5"/>
      <c r="I489" s="5"/>
      <c r="J489" s="5"/>
      <c r="K489" s="5"/>
      <c r="L489" s="5"/>
      <c r="M489" s="5"/>
      <c r="N489" s="5"/>
      <c r="O489" s="5"/>
      <c r="P489" s="4"/>
      <c r="Q489" s="4"/>
      <c r="R489" s="4"/>
      <c r="S489" s="4"/>
      <c r="T489" s="4"/>
    </row>
    <row r="490">
      <c r="A490" s="5"/>
      <c r="B490" s="5"/>
      <c r="C490" s="5"/>
      <c r="D490" s="5"/>
      <c r="E490" s="5"/>
      <c r="F490" s="27"/>
      <c r="G490" s="5"/>
      <c r="H490" s="5"/>
      <c r="I490" s="5"/>
      <c r="J490" s="5"/>
      <c r="K490" s="5"/>
      <c r="L490" s="5"/>
      <c r="M490" s="5"/>
      <c r="N490" s="5"/>
      <c r="O490" s="5"/>
      <c r="P490" s="4"/>
      <c r="Q490" s="4"/>
      <c r="R490" s="4"/>
      <c r="S490" s="4"/>
      <c r="T490" s="4"/>
    </row>
    <row r="491">
      <c r="A491" s="5"/>
      <c r="B491" s="5"/>
      <c r="C491" s="5"/>
      <c r="D491" s="5"/>
      <c r="E491" s="5"/>
      <c r="F491" s="27"/>
      <c r="G491" s="5"/>
      <c r="H491" s="5"/>
      <c r="I491" s="5"/>
      <c r="J491" s="5"/>
      <c r="K491" s="5"/>
      <c r="L491" s="5"/>
      <c r="M491" s="5"/>
      <c r="N491" s="5"/>
      <c r="O491" s="5"/>
      <c r="P491" s="4"/>
      <c r="Q491" s="4"/>
      <c r="R491" s="4"/>
      <c r="S491" s="4"/>
      <c r="T491" s="4"/>
    </row>
    <row r="492">
      <c r="A492" s="5"/>
      <c r="B492" s="5"/>
      <c r="C492" s="5"/>
      <c r="D492" s="5"/>
      <c r="E492" s="5"/>
      <c r="F492" s="27"/>
      <c r="G492" s="5"/>
      <c r="H492" s="5"/>
      <c r="I492" s="5"/>
      <c r="J492" s="5"/>
      <c r="K492" s="5"/>
      <c r="L492" s="5"/>
      <c r="M492" s="5"/>
      <c r="N492" s="5"/>
      <c r="O492" s="5"/>
      <c r="P492" s="4"/>
      <c r="Q492" s="4"/>
      <c r="R492" s="4"/>
      <c r="S492" s="4"/>
      <c r="T492" s="4"/>
    </row>
    <row r="493">
      <c r="A493" s="5"/>
      <c r="B493" s="5"/>
      <c r="C493" s="5"/>
      <c r="D493" s="5"/>
      <c r="E493" s="5"/>
      <c r="F493" s="27"/>
      <c r="G493" s="5"/>
      <c r="H493" s="5"/>
      <c r="I493" s="5"/>
      <c r="J493" s="5"/>
      <c r="K493" s="5"/>
      <c r="L493" s="5"/>
      <c r="M493" s="5"/>
      <c r="N493" s="5"/>
      <c r="O493" s="5"/>
      <c r="P493" s="4"/>
      <c r="Q493" s="4"/>
      <c r="R493" s="4"/>
      <c r="S493" s="4"/>
      <c r="T493" s="4"/>
    </row>
    <row r="494">
      <c r="A494" s="5"/>
      <c r="B494" s="5"/>
      <c r="C494" s="5"/>
      <c r="D494" s="5"/>
      <c r="E494" s="5"/>
      <c r="F494" s="27"/>
      <c r="G494" s="5"/>
      <c r="H494" s="5"/>
      <c r="I494" s="5"/>
      <c r="J494" s="5"/>
      <c r="K494" s="5"/>
      <c r="L494" s="5"/>
      <c r="M494" s="5"/>
      <c r="N494" s="5"/>
      <c r="O494" s="5"/>
      <c r="P494" s="4"/>
      <c r="Q494" s="4"/>
      <c r="R494" s="4"/>
      <c r="S494" s="4"/>
      <c r="T494" s="4"/>
    </row>
    <row r="495">
      <c r="A495" s="5"/>
      <c r="B495" s="5"/>
      <c r="C495" s="5"/>
      <c r="D495" s="5"/>
      <c r="E495" s="5"/>
      <c r="F495" s="27"/>
      <c r="G495" s="5"/>
      <c r="H495" s="5"/>
      <c r="I495" s="5"/>
      <c r="J495" s="5"/>
      <c r="K495" s="5"/>
      <c r="L495" s="5"/>
      <c r="M495" s="5"/>
      <c r="N495" s="5"/>
      <c r="O495" s="5"/>
      <c r="P495" s="4"/>
      <c r="Q495" s="4"/>
      <c r="R495" s="4"/>
      <c r="S495" s="4"/>
      <c r="T495" s="4"/>
    </row>
    <row r="496">
      <c r="A496" s="5"/>
      <c r="B496" s="5"/>
      <c r="C496" s="5"/>
      <c r="D496" s="5"/>
      <c r="E496" s="5"/>
      <c r="F496" s="27"/>
      <c r="G496" s="5"/>
      <c r="H496" s="5"/>
      <c r="I496" s="5"/>
      <c r="J496" s="5"/>
      <c r="K496" s="5"/>
      <c r="L496" s="5"/>
      <c r="M496" s="5"/>
      <c r="N496" s="5"/>
      <c r="O496" s="5"/>
      <c r="P496" s="4"/>
      <c r="Q496" s="4"/>
      <c r="R496" s="4"/>
      <c r="S496" s="4"/>
      <c r="T496" s="4"/>
    </row>
    <row r="497">
      <c r="A497" s="5"/>
      <c r="B497" s="5"/>
      <c r="C497" s="5"/>
      <c r="D497" s="5"/>
      <c r="E497" s="5"/>
      <c r="F497" s="27"/>
      <c r="G497" s="5"/>
      <c r="H497" s="5"/>
      <c r="I497" s="5"/>
      <c r="J497" s="5"/>
      <c r="K497" s="5"/>
      <c r="L497" s="5"/>
      <c r="M497" s="5"/>
      <c r="N497" s="5"/>
      <c r="O497" s="5"/>
      <c r="P497" s="4"/>
      <c r="Q497" s="4"/>
      <c r="R497" s="4"/>
      <c r="S497" s="4"/>
      <c r="T497" s="4"/>
    </row>
    <row r="498">
      <c r="A498" s="5"/>
      <c r="B498" s="5"/>
      <c r="C498" s="5"/>
      <c r="D498" s="5"/>
      <c r="E498" s="5"/>
      <c r="F498" s="27"/>
      <c r="G498" s="5"/>
      <c r="H498" s="5"/>
      <c r="I498" s="5"/>
      <c r="J498" s="5"/>
      <c r="K498" s="5"/>
      <c r="L498" s="5"/>
      <c r="M498" s="5"/>
      <c r="N498" s="5"/>
      <c r="O498" s="5"/>
      <c r="P498" s="4"/>
      <c r="Q498" s="4"/>
      <c r="R498" s="4"/>
      <c r="S498" s="4"/>
      <c r="T498" s="4"/>
    </row>
    <row r="499">
      <c r="A499" s="5"/>
      <c r="B499" s="5"/>
      <c r="C499" s="5"/>
      <c r="D499" s="5"/>
      <c r="E499" s="5"/>
      <c r="F499" s="27"/>
      <c r="G499" s="5"/>
      <c r="H499" s="5"/>
      <c r="I499" s="5"/>
      <c r="J499" s="5"/>
      <c r="K499" s="5"/>
      <c r="L499" s="5"/>
      <c r="M499" s="5"/>
      <c r="N499" s="5"/>
      <c r="O499" s="5"/>
      <c r="P499" s="4"/>
      <c r="Q499" s="4"/>
      <c r="R499" s="4"/>
      <c r="S499" s="4"/>
      <c r="T499" s="4"/>
    </row>
    <row r="500">
      <c r="A500" s="5"/>
      <c r="B500" s="5"/>
      <c r="C500" s="5"/>
      <c r="D500" s="5"/>
      <c r="E500" s="5"/>
      <c r="F500" s="27"/>
      <c r="G500" s="5"/>
      <c r="H500" s="5"/>
      <c r="I500" s="5"/>
      <c r="J500" s="5"/>
      <c r="K500" s="5"/>
      <c r="L500" s="5"/>
      <c r="M500" s="5"/>
      <c r="N500" s="5"/>
      <c r="O500" s="5"/>
      <c r="P500" s="4"/>
      <c r="Q500" s="4"/>
      <c r="R500" s="4"/>
      <c r="S500" s="4"/>
      <c r="T500" s="4"/>
    </row>
    <row r="501">
      <c r="A501" s="5"/>
      <c r="B501" s="5"/>
      <c r="C501" s="5"/>
      <c r="D501" s="5"/>
      <c r="E501" s="5"/>
      <c r="F501" s="27"/>
      <c r="G501" s="5"/>
      <c r="H501" s="5"/>
      <c r="I501" s="5"/>
      <c r="J501" s="5"/>
      <c r="K501" s="5"/>
      <c r="L501" s="5"/>
      <c r="M501" s="5"/>
      <c r="N501" s="5"/>
      <c r="O501" s="5"/>
      <c r="P501" s="4"/>
      <c r="Q501" s="4"/>
      <c r="R501" s="4"/>
      <c r="S501" s="4"/>
      <c r="T501" s="4"/>
    </row>
    <row r="502">
      <c r="A502" s="5"/>
      <c r="B502" s="5"/>
      <c r="C502" s="5"/>
      <c r="D502" s="5"/>
      <c r="E502" s="5"/>
      <c r="F502" s="27"/>
      <c r="G502" s="5"/>
      <c r="H502" s="5"/>
      <c r="I502" s="5"/>
      <c r="J502" s="5"/>
      <c r="K502" s="5"/>
      <c r="L502" s="5"/>
      <c r="M502" s="5"/>
      <c r="N502" s="5"/>
      <c r="O502" s="5"/>
      <c r="P502" s="4"/>
      <c r="Q502" s="4"/>
      <c r="R502" s="4"/>
      <c r="S502" s="4"/>
      <c r="T502" s="4"/>
    </row>
    <row r="503">
      <c r="A503" s="5"/>
      <c r="B503" s="5"/>
      <c r="C503" s="5"/>
      <c r="D503" s="5"/>
      <c r="E503" s="5"/>
      <c r="F503" s="27"/>
      <c r="G503" s="5"/>
      <c r="H503" s="5"/>
      <c r="I503" s="5"/>
      <c r="J503" s="5"/>
      <c r="K503" s="5"/>
      <c r="L503" s="5"/>
      <c r="M503" s="5"/>
      <c r="N503" s="5"/>
      <c r="O503" s="5"/>
      <c r="P503" s="4"/>
      <c r="Q503" s="4"/>
      <c r="R503" s="4"/>
      <c r="S503" s="4"/>
      <c r="T503" s="4"/>
    </row>
    <row r="504">
      <c r="A504" s="5"/>
      <c r="B504" s="5"/>
      <c r="C504" s="5"/>
      <c r="D504" s="5"/>
      <c r="E504" s="5"/>
      <c r="F504" s="27"/>
      <c r="G504" s="5"/>
      <c r="H504" s="5"/>
      <c r="I504" s="5"/>
      <c r="J504" s="5"/>
      <c r="K504" s="5"/>
      <c r="L504" s="5"/>
      <c r="M504" s="5"/>
      <c r="N504" s="5"/>
      <c r="O504" s="5"/>
      <c r="P504" s="4"/>
      <c r="Q504" s="4"/>
      <c r="R504" s="4"/>
      <c r="S504" s="4"/>
      <c r="T504" s="4"/>
    </row>
    <row r="505">
      <c r="A505" s="5"/>
      <c r="B505" s="5"/>
      <c r="C505" s="5"/>
      <c r="D505" s="5"/>
      <c r="E505" s="5"/>
      <c r="F505" s="27"/>
      <c r="G505" s="5"/>
      <c r="H505" s="5"/>
      <c r="I505" s="5"/>
      <c r="J505" s="5"/>
      <c r="K505" s="5"/>
      <c r="L505" s="5"/>
      <c r="M505" s="5"/>
      <c r="N505" s="5"/>
      <c r="O505" s="5"/>
      <c r="P505" s="4"/>
      <c r="Q505" s="4"/>
      <c r="R505" s="4"/>
      <c r="S505" s="4"/>
      <c r="T505" s="4"/>
    </row>
    <row r="506">
      <c r="A506" s="5"/>
      <c r="B506" s="5"/>
      <c r="C506" s="5"/>
      <c r="D506" s="5"/>
      <c r="E506" s="5"/>
      <c r="F506" s="27"/>
      <c r="G506" s="5"/>
      <c r="H506" s="5"/>
      <c r="I506" s="5"/>
      <c r="J506" s="5"/>
      <c r="K506" s="5"/>
      <c r="L506" s="5"/>
      <c r="M506" s="5"/>
      <c r="N506" s="5"/>
      <c r="O506" s="5"/>
      <c r="P506" s="4"/>
      <c r="Q506" s="4"/>
      <c r="R506" s="4"/>
      <c r="S506" s="4"/>
      <c r="T506" s="4"/>
    </row>
    <row r="507">
      <c r="A507" s="5"/>
      <c r="B507" s="5"/>
      <c r="C507" s="5"/>
      <c r="D507" s="5"/>
      <c r="E507" s="5"/>
      <c r="F507" s="27"/>
      <c r="G507" s="5"/>
      <c r="H507" s="5"/>
      <c r="I507" s="5"/>
      <c r="J507" s="5"/>
      <c r="K507" s="5"/>
      <c r="L507" s="5"/>
      <c r="M507" s="5"/>
      <c r="N507" s="5"/>
      <c r="O507" s="5"/>
      <c r="P507" s="4"/>
      <c r="Q507" s="4"/>
      <c r="R507" s="4"/>
      <c r="S507" s="4"/>
      <c r="T507" s="4"/>
    </row>
    <row r="508">
      <c r="A508" s="5"/>
      <c r="B508" s="5"/>
      <c r="C508" s="5"/>
      <c r="D508" s="5"/>
      <c r="E508" s="5"/>
      <c r="F508" s="27"/>
      <c r="G508" s="5"/>
      <c r="H508" s="5"/>
      <c r="I508" s="5"/>
      <c r="J508" s="5"/>
      <c r="K508" s="5"/>
      <c r="L508" s="5"/>
      <c r="M508" s="5"/>
      <c r="N508" s="5"/>
      <c r="O508" s="5"/>
      <c r="P508" s="4"/>
      <c r="Q508" s="4"/>
      <c r="R508" s="4"/>
      <c r="S508" s="4"/>
      <c r="T508" s="4"/>
    </row>
    <row r="509">
      <c r="A509" s="5"/>
      <c r="B509" s="5"/>
      <c r="C509" s="5"/>
      <c r="D509" s="5"/>
      <c r="E509" s="5"/>
      <c r="F509" s="27"/>
      <c r="G509" s="5"/>
      <c r="H509" s="5"/>
      <c r="I509" s="5"/>
      <c r="J509" s="5"/>
      <c r="K509" s="5"/>
      <c r="L509" s="5"/>
      <c r="M509" s="5"/>
      <c r="N509" s="5"/>
      <c r="O509" s="5"/>
      <c r="P509" s="4"/>
      <c r="Q509" s="4"/>
      <c r="R509" s="4"/>
      <c r="S509" s="4"/>
      <c r="T509" s="4"/>
    </row>
    <row r="510">
      <c r="A510" s="5"/>
      <c r="B510" s="5"/>
      <c r="C510" s="5"/>
      <c r="D510" s="5"/>
      <c r="E510" s="5"/>
      <c r="F510" s="27"/>
      <c r="G510" s="5"/>
      <c r="H510" s="5"/>
      <c r="I510" s="5"/>
      <c r="J510" s="5"/>
      <c r="K510" s="5"/>
      <c r="L510" s="5"/>
      <c r="M510" s="5"/>
      <c r="N510" s="5"/>
      <c r="O510" s="5"/>
      <c r="P510" s="4"/>
      <c r="Q510" s="4"/>
      <c r="R510" s="4"/>
      <c r="S510" s="4"/>
      <c r="T510" s="4"/>
    </row>
    <row r="511">
      <c r="A511" s="5"/>
      <c r="B511" s="5"/>
      <c r="C511" s="5"/>
      <c r="D511" s="5"/>
      <c r="E511" s="5"/>
      <c r="F511" s="27"/>
      <c r="G511" s="5"/>
      <c r="H511" s="5"/>
      <c r="I511" s="5"/>
      <c r="J511" s="5"/>
      <c r="K511" s="5"/>
      <c r="L511" s="5"/>
      <c r="M511" s="5"/>
      <c r="N511" s="5"/>
      <c r="O511" s="5"/>
      <c r="P511" s="4"/>
      <c r="Q511" s="4"/>
      <c r="R511" s="4"/>
      <c r="S511" s="4"/>
      <c r="T511" s="4"/>
    </row>
    <row r="512">
      <c r="A512" s="5"/>
      <c r="B512" s="5"/>
      <c r="C512" s="5"/>
      <c r="D512" s="5"/>
      <c r="E512" s="5"/>
      <c r="F512" s="27"/>
      <c r="G512" s="5"/>
      <c r="H512" s="5"/>
      <c r="I512" s="5"/>
      <c r="J512" s="5"/>
      <c r="K512" s="5"/>
      <c r="L512" s="5"/>
      <c r="M512" s="5"/>
      <c r="N512" s="5"/>
      <c r="O512" s="5"/>
      <c r="P512" s="4"/>
      <c r="Q512" s="4"/>
      <c r="R512" s="4"/>
      <c r="S512" s="4"/>
      <c r="T512" s="4"/>
    </row>
    <row r="513">
      <c r="A513" s="5"/>
      <c r="B513" s="5"/>
      <c r="C513" s="5"/>
      <c r="D513" s="5"/>
      <c r="E513" s="5"/>
      <c r="F513" s="27"/>
      <c r="G513" s="5"/>
      <c r="H513" s="5"/>
      <c r="I513" s="5"/>
      <c r="J513" s="5"/>
      <c r="K513" s="5"/>
      <c r="L513" s="5"/>
      <c r="M513" s="5"/>
      <c r="N513" s="5"/>
      <c r="O513" s="5"/>
      <c r="P513" s="4"/>
      <c r="Q513" s="4"/>
      <c r="R513" s="4"/>
      <c r="S513" s="4"/>
      <c r="T513" s="4"/>
    </row>
    <row r="514">
      <c r="A514" s="5"/>
      <c r="B514" s="5"/>
      <c r="C514" s="5"/>
      <c r="D514" s="5"/>
      <c r="E514" s="5"/>
      <c r="F514" s="27"/>
      <c r="G514" s="5"/>
      <c r="H514" s="5"/>
      <c r="I514" s="5"/>
      <c r="J514" s="5"/>
      <c r="K514" s="5"/>
      <c r="L514" s="5"/>
      <c r="M514" s="5"/>
      <c r="N514" s="5"/>
      <c r="O514" s="5"/>
      <c r="P514" s="4"/>
      <c r="Q514" s="4"/>
      <c r="R514" s="4"/>
      <c r="S514" s="4"/>
      <c r="T514" s="4"/>
    </row>
    <row r="515">
      <c r="A515" s="5"/>
      <c r="B515" s="5"/>
      <c r="C515" s="5"/>
      <c r="D515" s="5"/>
      <c r="E515" s="5"/>
      <c r="F515" s="27"/>
      <c r="G515" s="5"/>
      <c r="H515" s="5"/>
      <c r="I515" s="5"/>
      <c r="J515" s="5"/>
      <c r="K515" s="5"/>
      <c r="L515" s="5"/>
      <c r="M515" s="5"/>
      <c r="N515" s="5"/>
      <c r="O515" s="5"/>
      <c r="P515" s="4"/>
      <c r="Q515" s="4"/>
      <c r="R515" s="4"/>
      <c r="S515" s="4"/>
      <c r="T515" s="4"/>
    </row>
    <row r="516">
      <c r="A516" s="5"/>
      <c r="B516" s="5"/>
      <c r="C516" s="5"/>
      <c r="D516" s="5"/>
      <c r="E516" s="5"/>
      <c r="F516" s="27"/>
      <c r="G516" s="5"/>
      <c r="H516" s="5"/>
      <c r="I516" s="5"/>
      <c r="J516" s="5"/>
      <c r="K516" s="5"/>
      <c r="L516" s="5"/>
      <c r="M516" s="5"/>
      <c r="N516" s="5"/>
      <c r="O516" s="5"/>
      <c r="P516" s="4"/>
      <c r="Q516" s="4"/>
      <c r="R516" s="4"/>
      <c r="S516" s="4"/>
      <c r="T516" s="4"/>
    </row>
    <row r="517">
      <c r="A517" s="5"/>
      <c r="B517" s="5"/>
      <c r="C517" s="5"/>
      <c r="D517" s="5"/>
      <c r="E517" s="5"/>
      <c r="F517" s="27"/>
      <c r="G517" s="5"/>
      <c r="H517" s="5"/>
      <c r="I517" s="5"/>
      <c r="J517" s="5"/>
      <c r="K517" s="5"/>
      <c r="L517" s="5"/>
      <c r="M517" s="5"/>
      <c r="N517" s="5"/>
      <c r="O517" s="5"/>
      <c r="P517" s="4"/>
      <c r="Q517" s="4"/>
      <c r="R517" s="4"/>
      <c r="S517" s="4"/>
      <c r="T517" s="4"/>
    </row>
    <row r="518">
      <c r="A518" s="5"/>
      <c r="B518" s="5"/>
      <c r="C518" s="5"/>
      <c r="D518" s="5"/>
      <c r="E518" s="5"/>
      <c r="F518" s="27"/>
      <c r="G518" s="5"/>
      <c r="H518" s="5"/>
      <c r="I518" s="5"/>
      <c r="J518" s="5"/>
      <c r="K518" s="5"/>
      <c r="L518" s="5"/>
      <c r="M518" s="5"/>
      <c r="N518" s="5"/>
      <c r="O518" s="5"/>
      <c r="P518" s="4"/>
      <c r="Q518" s="4"/>
      <c r="R518" s="4"/>
      <c r="S518" s="4"/>
      <c r="T518" s="4"/>
    </row>
    <row r="519">
      <c r="A519" s="5"/>
      <c r="B519" s="5"/>
      <c r="C519" s="5"/>
      <c r="D519" s="5"/>
      <c r="E519" s="5"/>
      <c r="F519" s="27"/>
      <c r="G519" s="5"/>
      <c r="H519" s="5"/>
      <c r="I519" s="5"/>
      <c r="J519" s="5"/>
      <c r="K519" s="5"/>
      <c r="L519" s="5"/>
      <c r="M519" s="5"/>
      <c r="N519" s="5"/>
      <c r="O519" s="5"/>
      <c r="P519" s="4"/>
      <c r="Q519" s="4"/>
      <c r="R519" s="4"/>
      <c r="S519" s="4"/>
      <c r="T519" s="4"/>
    </row>
    <row r="520">
      <c r="A520" s="5"/>
      <c r="B520" s="5"/>
      <c r="C520" s="5"/>
      <c r="D520" s="5"/>
      <c r="E520" s="5"/>
      <c r="F520" s="27"/>
      <c r="G520" s="5"/>
      <c r="H520" s="5"/>
      <c r="I520" s="5"/>
      <c r="J520" s="5"/>
      <c r="K520" s="5"/>
      <c r="L520" s="5"/>
      <c r="M520" s="5"/>
      <c r="N520" s="5"/>
      <c r="O520" s="5"/>
      <c r="P520" s="4"/>
      <c r="Q520" s="4"/>
      <c r="R520" s="4"/>
      <c r="S520" s="4"/>
      <c r="T520" s="4"/>
    </row>
    <row r="521">
      <c r="A521" s="5"/>
      <c r="B521" s="5"/>
      <c r="C521" s="5"/>
      <c r="D521" s="5"/>
      <c r="E521" s="5"/>
      <c r="F521" s="27"/>
      <c r="G521" s="5"/>
      <c r="H521" s="5"/>
      <c r="I521" s="5"/>
      <c r="J521" s="5"/>
      <c r="K521" s="5"/>
      <c r="L521" s="5"/>
      <c r="M521" s="5"/>
      <c r="N521" s="5"/>
      <c r="O521" s="5"/>
      <c r="P521" s="4"/>
      <c r="Q521" s="4"/>
      <c r="R521" s="4"/>
      <c r="S521" s="4"/>
      <c r="T521" s="4"/>
    </row>
    <row r="522">
      <c r="A522" s="5"/>
      <c r="B522" s="5"/>
      <c r="C522" s="5"/>
      <c r="D522" s="5"/>
      <c r="E522" s="5"/>
      <c r="F522" s="27"/>
      <c r="G522" s="5"/>
      <c r="H522" s="5"/>
      <c r="I522" s="5"/>
      <c r="J522" s="5"/>
      <c r="K522" s="5"/>
      <c r="L522" s="5"/>
      <c r="M522" s="5"/>
      <c r="N522" s="5"/>
      <c r="O522" s="5"/>
      <c r="P522" s="4"/>
      <c r="Q522" s="4"/>
      <c r="R522" s="4"/>
      <c r="S522" s="4"/>
      <c r="T522" s="4"/>
    </row>
    <row r="523">
      <c r="A523" s="5"/>
      <c r="B523" s="5"/>
      <c r="C523" s="5"/>
      <c r="D523" s="5"/>
      <c r="E523" s="5"/>
      <c r="F523" s="27"/>
      <c r="G523" s="5"/>
      <c r="H523" s="5"/>
      <c r="I523" s="5"/>
      <c r="J523" s="5"/>
      <c r="K523" s="5"/>
      <c r="L523" s="5"/>
      <c r="M523" s="5"/>
      <c r="N523" s="5"/>
      <c r="O523" s="5"/>
      <c r="P523" s="4"/>
      <c r="Q523" s="4"/>
      <c r="R523" s="4"/>
      <c r="S523" s="4"/>
      <c r="T523" s="4"/>
    </row>
    <row r="524">
      <c r="A524" s="5"/>
      <c r="B524" s="5"/>
      <c r="C524" s="5"/>
      <c r="D524" s="5"/>
      <c r="E524" s="5"/>
      <c r="F524" s="27"/>
      <c r="G524" s="5"/>
      <c r="H524" s="5"/>
      <c r="I524" s="5"/>
      <c r="J524" s="5"/>
      <c r="K524" s="5"/>
      <c r="L524" s="5"/>
      <c r="M524" s="5"/>
      <c r="N524" s="5"/>
      <c r="O524" s="5"/>
      <c r="P524" s="4"/>
      <c r="Q524" s="4"/>
      <c r="R524" s="4"/>
      <c r="S524" s="4"/>
      <c r="T524" s="4"/>
    </row>
    <row r="525">
      <c r="A525" s="5"/>
      <c r="B525" s="5"/>
      <c r="C525" s="5"/>
      <c r="D525" s="5"/>
      <c r="E525" s="5"/>
      <c r="F525" s="27"/>
      <c r="G525" s="5"/>
      <c r="H525" s="5"/>
      <c r="I525" s="5"/>
      <c r="J525" s="5"/>
      <c r="K525" s="5"/>
      <c r="L525" s="5"/>
      <c r="M525" s="5"/>
      <c r="N525" s="5"/>
      <c r="O525" s="5"/>
      <c r="P525" s="4"/>
      <c r="Q525" s="4"/>
      <c r="R525" s="4"/>
      <c r="S525" s="4"/>
      <c r="T525" s="4"/>
    </row>
    <row r="526">
      <c r="A526" s="5"/>
      <c r="B526" s="5"/>
      <c r="C526" s="5"/>
      <c r="D526" s="5"/>
      <c r="E526" s="5"/>
      <c r="F526" s="27"/>
      <c r="G526" s="5"/>
      <c r="H526" s="5"/>
      <c r="I526" s="5"/>
      <c r="J526" s="5"/>
      <c r="K526" s="5"/>
      <c r="L526" s="5"/>
      <c r="M526" s="5"/>
      <c r="N526" s="5"/>
      <c r="O526" s="5"/>
      <c r="P526" s="4"/>
      <c r="Q526" s="4"/>
      <c r="R526" s="4"/>
      <c r="S526" s="4"/>
      <c r="T526" s="4"/>
    </row>
    <row r="527">
      <c r="A527" s="5"/>
      <c r="B527" s="5"/>
      <c r="C527" s="5"/>
      <c r="D527" s="5"/>
      <c r="E527" s="5"/>
      <c r="F527" s="27"/>
      <c r="G527" s="5"/>
      <c r="H527" s="5"/>
      <c r="I527" s="5"/>
      <c r="J527" s="5"/>
      <c r="K527" s="5"/>
      <c r="L527" s="5"/>
      <c r="M527" s="5"/>
      <c r="N527" s="5"/>
      <c r="O527" s="5"/>
      <c r="P527" s="4"/>
      <c r="Q527" s="4"/>
      <c r="R527" s="4"/>
      <c r="S527" s="4"/>
      <c r="T527" s="4"/>
    </row>
    <row r="528">
      <c r="A528" s="5"/>
      <c r="B528" s="5"/>
      <c r="C528" s="5"/>
      <c r="D528" s="5"/>
      <c r="E528" s="5"/>
      <c r="F528" s="27"/>
      <c r="G528" s="5"/>
      <c r="H528" s="5"/>
      <c r="I528" s="5"/>
      <c r="J528" s="5"/>
      <c r="K528" s="5"/>
      <c r="L528" s="5"/>
      <c r="M528" s="5"/>
      <c r="N528" s="5"/>
      <c r="O528" s="5"/>
      <c r="P528" s="4"/>
      <c r="Q528" s="4"/>
      <c r="R528" s="4"/>
      <c r="S528" s="4"/>
      <c r="T528" s="4"/>
    </row>
    <row r="529">
      <c r="A529" s="5"/>
      <c r="B529" s="5"/>
      <c r="C529" s="5"/>
      <c r="D529" s="5"/>
      <c r="E529" s="5"/>
      <c r="F529" s="27"/>
      <c r="G529" s="5"/>
      <c r="H529" s="5"/>
      <c r="I529" s="5"/>
      <c r="J529" s="5"/>
      <c r="K529" s="5"/>
      <c r="L529" s="5"/>
      <c r="M529" s="5"/>
      <c r="N529" s="5"/>
      <c r="O529" s="5"/>
      <c r="P529" s="4"/>
      <c r="Q529" s="4"/>
      <c r="R529" s="4"/>
      <c r="S529" s="4"/>
      <c r="T529" s="4"/>
    </row>
    <row r="530">
      <c r="A530" s="5"/>
      <c r="B530" s="5"/>
      <c r="C530" s="5"/>
      <c r="D530" s="5"/>
      <c r="E530" s="5"/>
      <c r="F530" s="27"/>
      <c r="G530" s="5"/>
      <c r="H530" s="5"/>
      <c r="I530" s="5"/>
      <c r="J530" s="5"/>
      <c r="K530" s="5"/>
      <c r="L530" s="5"/>
      <c r="M530" s="5"/>
      <c r="N530" s="5"/>
      <c r="O530" s="5"/>
      <c r="P530" s="4"/>
      <c r="Q530" s="4"/>
      <c r="R530" s="4"/>
      <c r="S530" s="4"/>
      <c r="T530" s="4"/>
    </row>
    <row r="531">
      <c r="A531" s="5"/>
      <c r="B531" s="5"/>
      <c r="C531" s="5"/>
      <c r="D531" s="5"/>
      <c r="E531" s="5"/>
      <c r="F531" s="27"/>
      <c r="G531" s="5"/>
      <c r="H531" s="5"/>
      <c r="I531" s="5"/>
      <c r="J531" s="5"/>
      <c r="K531" s="5"/>
      <c r="L531" s="5"/>
      <c r="M531" s="5"/>
      <c r="N531" s="5"/>
      <c r="O531" s="5"/>
      <c r="P531" s="4"/>
      <c r="Q531" s="4"/>
      <c r="R531" s="4"/>
      <c r="S531" s="4"/>
      <c r="T531" s="4"/>
    </row>
    <row r="532">
      <c r="A532" s="5"/>
      <c r="B532" s="5"/>
      <c r="C532" s="5"/>
      <c r="D532" s="5"/>
      <c r="E532" s="5"/>
      <c r="F532" s="27"/>
      <c r="G532" s="5"/>
      <c r="H532" s="5"/>
      <c r="I532" s="5"/>
      <c r="J532" s="5"/>
      <c r="K532" s="5"/>
      <c r="L532" s="5"/>
      <c r="M532" s="5"/>
      <c r="N532" s="5"/>
      <c r="O532" s="5"/>
      <c r="P532" s="4"/>
      <c r="Q532" s="4"/>
      <c r="R532" s="4"/>
      <c r="S532" s="4"/>
      <c r="T532" s="4"/>
    </row>
    <row r="533">
      <c r="A533" s="5"/>
      <c r="B533" s="5"/>
      <c r="C533" s="5"/>
      <c r="D533" s="5"/>
      <c r="E533" s="5"/>
      <c r="F533" s="27"/>
      <c r="G533" s="5"/>
      <c r="H533" s="5"/>
      <c r="I533" s="5"/>
      <c r="J533" s="5"/>
      <c r="K533" s="5"/>
      <c r="L533" s="5"/>
      <c r="M533" s="5"/>
      <c r="N533" s="5"/>
      <c r="O533" s="5"/>
      <c r="P533" s="4"/>
      <c r="Q533" s="4"/>
      <c r="R533" s="4"/>
      <c r="S533" s="4"/>
      <c r="T533" s="4"/>
    </row>
    <row r="534">
      <c r="A534" s="5"/>
      <c r="B534" s="5"/>
      <c r="C534" s="5"/>
      <c r="D534" s="5"/>
      <c r="E534" s="5"/>
      <c r="F534" s="27"/>
      <c r="G534" s="5"/>
      <c r="H534" s="5"/>
      <c r="I534" s="5"/>
      <c r="J534" s="5"/>
      <c r="K534" s="5"/>
      <c r="L534" s="5"/>
      <c r="M534" s="5"/>
      <c r="N534" s="5"/>
      <c r="O534" s="5"/>
      <c r="P534" s="4"/>
      <c r="Q534" s="4"/>
      <c r="R534" s="4"/>
      <c r="S534" s="4"/>
      <c r="T534" s="4"/>
    </row>
    <row r="535">
      <c r="A535" s="5"/>
      <c r="B535" s="5"/>
      <c r="C535" s="5"/>
      <c r="D535" s="5"/>
      <c r="E535" s="5"/>
      <c r="F535" s="27"/>
      <c r="G535" s="5"/>
      <c r="H535" s="5"/>
      <c r="I535" s="5"/>
      <c r="J535" s="5"/>
      <c r="K535" s="5"/>
      <c r="L535" s="5"/>
      <c r="M535" s="5"/>
      <c r="N535" s="5"/>
      <c r="O535" s="5"/>
      <c r="P535" s="4"/>
      <c r="Q535" s="4"/>
      <c r="R535" s="4"/>
      <c r="S535" s="4"/>
      <c r="T535" s="4"/>
    </row>
    <row r="536">
      <c r="A536" s="5"/>
      <c r="B536" s="5"/>
      <c r="C536" s="5"/>
      <c r="D536" s="5"/>
      <c r="E536" s="5"/>
      <c r="F536" s="27"/>
      <c r="G536" s="5"/>
      <c r="H536" s="5"/>
      <c r="I536" s="5"/>
      <c r="J536" s="5"/>
      <c r="K536" s="5"/>
      <c r="L536" s="5"/>
      <c r="M536" s="5"/>
      <c r="N536" s="5"/>
      <c r="O536" s="5"/>
      <c r="P536" s="4"/>
      <c r="Q536" s="4"/>
      <c r="R536" s="4"/>
      <c r="S536" s="4"/>
      <c r="T536" s="4"/>
    </row>
    <row r="537">
      <c r="A537" s="5"/>
      <c r="B537" s="5"/>
      <c r="C537" s="5"/>
      <c r="D537" s="5"/>
      <c r="E537" s="5"/>
      <c r="F537" s="27"/>
      <c r="G537" s="5"/>
      <c r="H537" s="5"/>
      <c r="I537" s="5"/>
      <c r="J537" s="5"/>
      <c r="K537" s="5"/>
      <c r="L537" s="5"/>
      <c r="M537" s="5"/>
      <c r="N537" s="5"/>
      <c r="O537" s="5"/>
      <c r="P537" s="4"/>
      <c r="Q537" s="4"/>
      <c r="R537" s="4"/>
      <c r="S537" s="4"/>
      <c r="T537" s="4"/>
    </row>
    <row r="538">
      <c r="A538" s="5"/>
      <c r="B538" s="5"/>
      <c r="C538" s="5"/>
      <c r="D538" s="5"/>
      <c r="E538" s="5"/>
      <c r="F538" s="27"/>
      <c r="G538" s="5"/>
      <c r="H538" s="5"/>
      <c r="I538" s="5"/>
      <c r="J538" s="5"/>
      <c r="K538" s="5"/>
      <c r="L538" s="5"/>
      <c r="M538" s="5"/>
      <c r="N538" s="5"/>
      <c r="O538" s="5"/>
      <c r="P538" s="4"/>
      <c r="Q538" s="4"/>
      <c r="R538" s="4"/>
      <c r="S538" s="4"/>
      <c r="T538" s="4"/>
    </row>
    <row r="539">
      <c r="A539" s="5"/>
      <c r="B539" s="5"/>
      <c r="C539" s="5"/>
      <c r="D539" s="5"/>
      <c r="E539" s="5"/>
      <c r="F539" s="27"/>
      <c r="G539" s="5"/>
      <c r="H539" s="5"/>
      <c r="I539" s="5"/>
      <c r="J539" s="5"/>
      <c r="K539" s="5"/>
      <c r="L539" s="5"/>
      <c r="M539" s="5"/>
      <c r="N539" s="5"/>
      <c r="O539" s="5"/>
      <c r="P539" s="4"/>
      <c r="Q539" s="4"/>
      <c r="R539" s="4"/>
      <c r="S539" s="4"/>
      <c r="T539" s="4"/>
    </row>
    <row r="540">
      <c r="A540" s="5"/>
      <c r="B540" s="5"/>
      <c r="C540" s="5"/>
      <c r="D540" s="5"/>
      <c r="E540" s="5"/>
      <c r="F540" s="27"/>
      <c r="G540" s="5"/>
      <c r="H540" s="5"/>
      <c r="I540" s="5"/>
      <c r="J540" s="5"/>
      <c r="K540" s="5"/>
      <c r="L540" s="5"/>
      <c r="M540" s="5"/>
      <c r="N540" s="5"/>
      <c r="O540" s="5"/>
      <c r="P540" s="4"/>
      <c r="Q540" s="4"/>
      <c r="R540" s="4"/>
      <c r="S540" s="4"/>
      <c r="T540" s="4"/>
    </row>
    <row r="541">
      <c r="A541" s="5"/>
      <c r="B541" s="5"/>
      <c r="C541" s="5"/>
      <c r="D541" s="5"/>
      <c r="E541" s="5"/>
      <c r="F541" s="27"/>
      <c r="G541" s="5"/>
      <c r="H541" s="5"/>
      <c r="I541" s="5"/>
      <c r="J541" s="5"/>
      <c r="K541" s="5"/>
      <c r="L541" s="5"/>
      <c r="M541" s="5"/>
      <c r="N541" s="5"/>
      <c r="O541" s="5"/>
      <c r="P541" s="4"/>
      <c r="Q541" s="4"/>
      <c r="R541" s="4"/>
      <c r="S541" s="4"/>
      <c r="T541" s="4"/>
    </row>
    <row r="542">
      <c r="A542" s="5"/>
      <c r="B542" s="5"/>
      <c r="C542" s="5"/>
      <c r="D542" s="5"/>
      <c r="E542" s="5"/>
      <c r="F542" s="27"/>
      <c r="G542" s="5"/>
      <c r="H542" s="5"/>
      <c r="I542" s="5"/>
      <c r="J542" s="5"/>
      <c r="K542" s="5"/>
      <c r="L542" s="5"/>
      <c r="M542" s="5"/>
      <c r="N542" s="5"/>
      <c r="O542" s="5"/>
      <c r="P542" s="4"/>
      <c r="Q542" s="4"/>
      <c r="R542" s="4"/>
      <c r="S542" s="4"/>
      <c r="T542" s="4"/>
    </row>
    <row r="543">
      <c r="A543" s="5"/>
      <c r="B543" s="5"/>
      <c r="C543" s="5"/>
      <c r="D543" s="5"/>
      <c r="E543" s="5"/>
      <c r="F543" s="27"/>
      <c r="G543" s="5"/>
      <c r="H543" s="5"/>
      <c r="I543" s="5"/>
      <c r="J543" s="5"/>
      <c r="K543" s="5"/>
      <c r="L543" s="5"/>
      <c r="M543" s="5"/>
      <c r="N543" s="5"/>
      <c r="O543" s="5"/>
      <c r="P543" s="4"/>
      <c r="Q543" s="4"/>
      <c r="R543" s="4"/>
      <c r="S543" s="4"/>
      <c r="T543" s="4"/>
    </row>
    <row r="544">
      <c r="A544" s="5"/>
      <c r="B544" s="5"/>
      <c r="C544" s="5"/>
      <c r="D544" s="5"/>
      <c r="E544" s="5"/>
      <c r="F544" s="27"/>
      <c r="G544" s="5"/>
      <c r="H544" s="5"/>
      <c r="I544" s="5"/>
      <c r="J544" s="5"/>
      <c r="K544" s="5"/>
      <c r="L544" s="5"/>
      <c r="M544" s="5"/>
      <c r="N544" s="5"/>
      <c r="O544" s="5"/>
      <c r="P544" s="4"/>
      <c r="Q544" s="4"/>
      <c r="R544" s="4"/>
      <c r="S544" s="4"/>
      <c r="T544" s="4"/>
    </row>
    <row r="545">
      <c r="A545" s="5"/>
      <c r="B545" s="5"/>
      <c r="C545" s="5"/>
      <c r="D545" s="5"/>
      <c r="E545" s="5"/>
      <c r="F545" s="27"/>
      <c r="G545" s="5"/>
      <c r="H545" s="5"/>
      <c r="I545" s="5"/>
      <c r="J545" s="5"/>
      <c r="K545" s="5"/>
      <c r="L545" s="5"/>
      <c r="M545" s="5"/>
      <c r="N545" s="5"/>
      <c r="O545" s="5"/>
      <c r="P545" s="4"/>
      <c r="Q545" s="4"/>
      <c r="R545" s="4"/>
      <c r="S545" s="4"/>
      <c r="T545" s="4"/>
    </row>
    <row r="546">
      <c r="A546" s="5"/>
      <c r="B546" s="5"/>
      <c r="C546" s="5"/>
      <c r="D546" s="5"/>
      <c r="E546" s="5"/>
      <c r="F546" s="27"/>
      <c r="G546" s="5"/>
      <c r="H546" s="5"/>
      <c r="I546" s="5"/>
      <c r="J546" s="5"/>
      <c r="K546" s="5"/>
      <c r="L546" s="5"/>
      <c r="M546" s="5"/>
      <c r="N546" s="5"/>
      <c r="O546" s="5"/>
      <c r="P546" s="4"/>
      <c r="Q546" s="4"/>
      <c r="R546" s="4"/>
      <c r="S546" s="4"/>
      <c r="T546" s="4"/>
    </row>
    <row r="547">
      <c r="A547" s="5"/>
      <c r="B547" s="5"/>
      <c r="C547" s="5"/>
      <c r="D547" s="5"/>
      <c r="E547" s="5"/>
      <c r="F547" s="27"/>
      <c r="G547" s="5"/>
      <c r="H547" s="5"/>
      <c r="I547" s="5"/>
      <c r="J547" s="5"/>
      <c r="K547" s="5"/>
      <c r="L547" s="5"/>
      <c r="M547" s="5"/>
      <c r="N547" s="5"/>
      <c r="O547" s="5"/>
      <c r="P547" s="4"/>
      <c r="Q547" s="4"/>
      <c r="R547" s="4"/>
      <c r="S547" s="4"/>
      <c r="T547" s="4"/>
    </row>
    <row r="548">
      <c r="A548" s="5"/>
      <c r="B548" s="5"/>
      <c r="C548" s="5"/>
      <c r="D548" s="5"/>
      <c r="E548" s="5"/>
      <c r="F548" s="27"/>
      <c r="G548" s="5"/>
      <c r="H548" s="5"/>
      <c r="I548" s="5"/>
      <c r="J548" s="5"/>
      <c r="K548" s="5"/>
      <c r="L548" s="5"/>
      <c r="M548" s="5"/>
      <c r="N548" s="5"/>
      <c r="O548" s="5"/>
      <c r="P548" s="4"/>
      <c r="Q548" s="4"/>
      <c r="R548" s="4"/>
      <c r="S548" s="4"/>
      <c r="T548" s="4"/>
    </row>
    <row r="549">
      <c r="A549" s="5"/>
      <c r="B549" s="5"/>
      <c r="C549" s="5"/>
      <c r="D549" s="5"/>
      <c r="E549" s="5"/>
      <c r="F549" s="27"/>
      <c r="G549" s="5"/>
      <c r="H549" s="5"/>
      <c r="I549" s="5"/>
      <c r="J549" s="5"/>
      <c r="K549" s="5"/>
      <c r="L549" s="5"/>
      <c r="M549" s="5"/>
      <c r="N549" s="5"/>
      <c r="O549" s="5"/>
      <c r="P549" s="4"/>
      <c r="Q549" s="4"/>
      <c r="R549" s="4"/>
      <c r="S549" s="4"/>
      <c r="T549" s="4"/>
    </row>
    <row r="550">
      <c r="A550" s="5"/>
      <c r="B550" s="5"/>
      <c r="C550" s="5"/>
      <c r="D550" s="5"/>
      <c r="E550" s="5"/>
      <c r="F550" s="27"/>
      <c r="G550" s="5"/>
      <c r="H550" s="5"/>
      <c r="I550" s="5"/>
      <c r="J550" s="5"/>
      <c r="K550" s="5"/>
      <c r="L550" s="5"/>
      <c r="M550" s="5"/>
      <c r="N550" s="5"/>
      <c r="O550" s="5"/>
      <c r="P550" s="4"/>
      <c r="Q550" s="4"/>
      <c r="R550" s="4"/>
      <c r="S550" s="4"/>
      <c r="T550" s="4"/>
    </row>
    <row r="551">
      <c r="A551" s="5"/>
      <c r="B551" s="5"/>
      <c r="C551" s="5"/>
      <c r="D551" s="5"/>
      <c r="E551" s="5"/>
      <c r="F551" s="27"/>
      <c r="G551" s="5"/>
      <c r="H551" s="5"/>
      <c r="I551" s="5"/>
      <c r="J551" s="5"/>
      <c r="K551" s="5"/>
      <c r="L551" s="5"/>
      <c r="M551" s="5"/>
      <c r="N551" s="5"/>
      <c r="O551" s="5"/>
      <c r="P551" s="4"/>
      <c r="Q551" s="4"/>
      <c r="R551" s="4"/>
      <c r="S551" s="4"/>
      <c r="T551" s="4"/>
    </row>
    <row r="552">
      <c r="A552" s="5"/>
      <c r="B552" s="5"/>
      <c r="C552" s="5"/>
      <c r="D552" s="5"/>
      <c r="E552" s="5"/>
      <c r="F552" s="27"/>
      <c r="G552" s="5"/>
      <c r="H552" s="5"/>
      <c r="I552" s="5"/>
      <c r="J552" s="5"/>
      <c r="K552" s="5"/>
      <c r="L552" s="5"/>
      <c r="M552" s="5"/>
      <c r="N552" s="5"/>
      <c r="O552" s="5"/>
      <c r="P552" s="4"/>
      <c r="Q552" s="4"/>
      <c r="R552" s="4"/>
      <c r="S552" s="4"/>
      <c r="T552" s="4"/>
    </row>
    <row r="553">
      <c r="A553" s="5"/>
      <c r="B553" s="5"/>
      <c r="C553" s="5"/>
      <c r="D553" s="5"/>
      <c r="E553" s="5"/>
      <c r="F553" s="27"/>
      <c r="G553" s="5"/>
      <c r="H553" s="5"/>
      <c r="I553" s="5"/>
      <c r="J553" s="5"/>
      <c r="K553" s="5"/>
      <c r="L553" s="5"/>
      <c r="M553" s="5"/>
      <c r="N553" s="5"/>
      <c r="O553" s="5"/>
      <c r="P553" s="4"/>
      <c r="Q553" s="4"/>
      <c r="R553" s="4"/>
      <c r="S553" s="4"/>
      <c r="T553" s="4"/>
    </row>
    <row r="554">
      <c r="A554" s="5"/>
      <c r="B554" s="5"/>
      <c r="C554" s="5"/>
      <c r="D554" s="5"/>
      <c r="E554" s="5"/>
      <c r="F554" s="27"/>
      <c r="G554" s="5"/>
      <c r="H554" s="5"/>
      <c r="I554" s="5"/>
      <c r="J554" s="5"/>
      <c r="K554" s="5"/>
      <c r="L554" s="5"/>
      <c r="M554" s="5"/>
      <c r="N554" s="5"/>
      <c r="O554" s="5"/>
      <c r="P554" s="4"/>
      <c r="Q554" s="4"/>
      <c r="R554" s="4"/>
      <c r="S554" s="4"/>
      <c r="T554" s="4"/>
    </row>
    <row r="555">
      <c r="A555" s="5"/>
      <c r="B555" s="5"/>
      <c r="C555" s="5"/>
      <c r="D555" s="5"/>
      <c r="E555" s="5"/>
      <c r="F555" s="27"/>
      <c r="G555" s="5"/>
      <c r="H555" s="5"/>
      <c r="I555" s="5"/>
      <c r="J555" s="5"/>
      <c r="K555" s="5"/>
      <c r="L555" s="5"/>
      <c r="M555" s="5"/>
      <c r="N555" s="5"/>
      <c r="O555" s="5"/>
      <c r="P555" s="4"/>
      <c r="Q555" s="4"/>
      <c r="R555" s="4"/>
      <c r="S555" s="4"/>
      <c r="T555" s="4"/>
    </row>
    <row r="556">
      <c r="A556" s="5"/>
      <c r="B556" s="5"/>
      <c r="C556" s="5"/>
      <c r="D556" s="5"/>
      <c r="E556" s="5"/>
      <c r="F556" s="27"/>
      <c r="G556" s="5"/>
      <c r="H556" s="5"/>
      <c r="I556" s="5"/>
      <c r="J556" s="5"/>
      <c r="K556" s="5"/>
      <c r="L556" s="5"/>
      <c r="M556" s="5"/>
      <c r="N556" s="5"/>
      <c r="O556" s="5"/>
      <c r="P556" s="4"/>
      <c r="Q556" s="4"/>
      <c r="R556" s="4"/>
      <c r="S556" s="4"/>
      <c r="T556" s="4"/>
    </row>
    <row r="557">
      <c r="A557" s="5"/>
      <c r="B557" s="5"/>
      <c r="C557" s="5"/>
      <c r="D557" s="5"/>
      <c r="E557" s="5"/>
      <c r="F557" s="27"/>
      <c r="G557" s="5"/>
      <c r="H557" s="5"/>
      <c r="I557" s="5"/>
      <c r="J557" s="5"/>
      <c r="K557" s="5"/>
      <c r="L557" s="5"/>
      <c r="M557" s="5"/>
      <c r="N557" s="5"/>
      <c r="O557" s="5"/>
      <c r="P557" s="4"/>
      <c r="Q557" s="4"/>
      <c r="R557" s="4"/>
      <c r="S557" s="4"/>
      <c r="T557" s="4"/>
    </row>
    <row r="558">
      <c r="A558" s="5"/>
      <c r="B558" s="5"/>
      <c r="C558" s="5"/>
      <c r="D558" s="5"/>
      <c r="E558" s="5"/>
      <c r="F558" s="27"/>
      <c r="G558" s="5"/>
      <c r="H558" s="5"/>
      <c r="I558" s="5"/>
      <c r="J558" s="5"/>
      <c r="K558" s="5"/>
      <c r="L558" s="5"/>
      <c r="M558" s="5"/>
      <c r="N558" s="5"/>
      <c r="O558" s="5"/>
      <c r="P558" s="4"/>
      <c r="Q558" s="4"/>
      <c r="R558" s="4"/>
      <c r="S558" s="4"/>
      <c r="T558" s="4"/>
    </row>
    <row r="559">
      <c r="A559" s="5"/>
      <c r="B559" s="5"/>
      <c r="C559" s="5"/>
      <c r="D559" s="5"/>
      <c r="E559" s="5"/>
      <c r="F559" s="27"/>
      <c r="G559" s="5"/>
      <c r="H559" s="5"/>
      <c r="I559" s="5"/>
      <c r="J559" s="5"/>
      <c r="K559" s="5"/>
      <c r="L559" s="5"/>
      <c r="M559" s="5"/>
      <c r="N559" s="5"/>
      <c r="O559" s="5"/>
      <c r="P559" s="4"/>
      <c r="Q559" s="4"/>
      <c r="R559" s="4"/>
      <c r="S559" s="4"/>
      <c r="T559" s="4"/>
    </row>
    <row r="560">
      <c r="A560" s="5"/>
      <c r="B560" s="5"/>
      <c r="C560" s="5"/>
      <c r="D560" s="5"/>
      <c r="E560" s="5"/>
      <c r="F560" s="27"/>
      <c r="G560" s="5"/>
      <c r="H560" s="5"/>
      <c r="I560" s="5"/>
      <c r="J560" s="5"/>
      <c r="K560" s="5"/>
      <c r="L560" s="5"/>
      <c r="M560" s="5"/>
      <c r="N560" s="5"/>
      <c r="O560" s="5"/>
      <c r="P560" s="4"/>
      <c r="Q560" s="4"/>
      <c r="R560" s="4"/>
      <c r="S560" s="4"/>
      <c r="T560" s="4"/>
    </row>
    <row r="561">
      <c r="A561" s="5"/>
      <c r="B561" s="5"/>
      <c r="C561" s="5"/>
      <c r="D561" s="5"/>
      <c r="E561" s="5"/>
      <c r="F561" s="27"/>
      <c r="G561" s="5"/>
      <c r="H561" s="5"/>
      <c r="I561" s="5"/>
      <c r="J561" s="5"/>
      <c r="K561" s="5"/>
      <c r="L561" s="5"/>
      <c r="M561" s="5"/>
      <c r="N561" s="5"/>
      <c r="O561" s="5"/>
      <c r="P561" s="4"/>
      <c r="Q561" s="4"/>
      <c r="R561" s="4"/>
      <c r="S561" s="4"/>
      <c r="T561" s="4"/>
    </row>
    <row r="562">
      <c r="A562" s="5"/>
      <c r="B562" s="5"/>
      <c r="C562" s="5"/>
      <c r="D562" s="5"/>
      <c r="E562" s="5"/>
      <c r="F562" s="27"/>
      <c r="G562" s="5"/>
      <c r="H562" s="5"/>
      <c r="I562" s="5"/>
      <c r="J562" s="5"/>
      <c r="K562" s="5"/>
      <c r="L562" s="5"/>
      <c r="M562" s="5"/>
      <c r="N562" s="5"/>
      <c r="O562" s="5"/>
      <c r="P562" s="4"/>
      <c r="Q562" s="4"/>
      <c r="R562" s="4"/>
      <c r="S562" s="4"/>
      <c r="T562" s="4"/>
    </row>
    <row r="563">
      <c r="A563" s="5"/>
      <c r="B563" s="5"/>
      <c r="C563" s="5"/>
      <c r="D563" s="5"/>
      <c r="E563" s="5"/>
      <c r="F563" s="27"/>
      <c r="G563" s="5"/>
      <c r="H563" s="5"/>
      <c r="I563" s="5"/>
      <c r="J563" s="5"/>
      <c r="K563" s="5"/>
      <c r="L563" s="5"/>
      <c r="M563" s="5"/>
      <c r="N563" s="5"/>
      <c r="O563" s="5"/>
      <c r="P563" s="4"/>
      <c r="Q563" s="4"/>
      <c r="R563" s="4"/>
      <c r="S563" s="4"/>
      <c r="T563" s="4"/>
    </row>
    <row r="564">
      <c r="A564" s="5"/>
      <c r="B564" s="5"/>
      <c r="C564" s="5"/>
      <c r="D564" s="5"/>
      <c r="E564" s="5"/>
      <c r="F564" s="27"/>
      <c r="G564" s="5"/>
      <c r="H564" s="5"/>
      <c r="I564" s="5"/>
      <c r="J564" s="5"/>
      <c r="K564" s="5"/>
      <c r="L564" s="5"/>
      <c r="M564" s="5"/>
      <c r="N564" s="5"/>
      <c r="O564" s="5"/>
      <c r="P564" s="4"/>
      <c r="Q564" s="4"/>
      <c r="R564" s="4"/>
      <c r="S564" s="4"/>
      <c r="T564" s="4"/>
    </row>
    <row r="565">
      <c r="A565" s="5"/>
      <c r="B565" s="5"/>
      <c r="C565" s="5"/>
      <c r="D565" s="5"/>
      <c r="E565" s="5"/>
      <c r="F565" s="27"/>
      <c r="G565" s="5"/>
      <c r="H565" s="5"/>
      <c r="I565" s="5"/>
      <c r="J565" s="5"/>
      <c r="K565" s="5"/>
      <c r="L565" s="5"/>
      <c r="M565" s="5"/>
      <c r="N565" s="5"/>
      <c r="O565" s="5"/>
      <c r="P565" s="4"/>
      <c r="Q565" s="4"/>
      <c r="R565" s="4"/>
      <c r="S565" s="4"/>
      <c r="T565" s="4"/>
    </row>
    <row r="566">
      <c r="A566" s="5"/>
      <c r="B566" s="5"/>
      <c r="C566" s="5"/>
      <c r="D566" s="5"/>
      <c r="E566" s="5"/>
      <c r="F566" s="27"/>
      <c r="G566" s="5"/>
      <c r="H566" s="5"/>
      <c r="I566" s="5"/>
      <c r="J566" s="5"/>
      <c r="K566" s="5"/>
      <c r="L566" s="5"/>
      <c r="M566" s="5"/>
      <c r="N566" s="5"/>
      <c r="O566" s="5"/>
      <c r="P566" s="4"/>
      <c r="Q566" s="4"/>
      <c r="R566" s="4"/>
      <c r="S566" s="4"/>
      <c r="T566" s="4"/>
    </row>
    <row r="567">
      <c r="A567" s="5"/>
      <c r="B567" s="5"/>
      <c r="C567" s="5"/>
      <c r="D567" s="5"/>
      <c r="E567" s="5"/>
      <c r="F567" s="27"/>
      <c r="G567" s="5"/>
      <c r="H567" s="5"/>
      <c r="I567" s="5"/>
      <c r="J567" s="5"/>
      <c r="K567" s="5"/>
      <c r="L567" s="5"/>
      <c r="M567" s="5"/>
      <c r="N567" s="5"/>
      <c r="O567" s="5"/>
      <c r="P567" s="4"/>
      <c r="Q567" s="4"/>
      <c r="R567" s="4"/>
      <c r="S567" s="4"/>
      <c r="T567" s="4"/>
    </row>
    <row r="568">
      <c r="A568" s="5"/>
      <c r="B568" s="5"/>
      <c r="C568" s="5"/>
      <c r="D568" s="5"/>
      <c r="E568" s="5"/>
      <c r="F568" s="27"/>
      <c r="G568" s="5"/>
      <c r="H568" s="5"/>
      <c r="I568" s="5"/>
      <c r="J568" s="5"/>
      <c r="K568" s="5"/>
      <c r="L568" s="5"/>
      <c r="M568" s="5"/>
      <c r="N568" s="5"/>
      <c r="O568" s="5"/>
      <c r="P568" s="4"/>
      <c r="Q568" s="4"/>
      <c r="R568" s="4"/>
      <c r="S568" s="4"/>
      <c r="T568" s="4"/>
    </row>
    <row r="569">
      <c r="A569" s="5"/>
      <c r="B569" s="5"/>
      <c r="C569" s="5"/>
      <c r="D569" s="5"/>
      <c r="E569" s="5"/>
      <c r="F569" s="27"/>
      <c r="G569" s="5"/>
      <c r="H569" s="5"/>
      <c r="I569" s="5"/>
      <c r="J569" s="5"/>
      <c r="K569" s="5"/>
      <c r="L569" s="5"/>
      <c r="M569" s="5"/>
      <c r="N569" s="5"/>
      <c r="O569" s="5"/>
      <c r="P569" s="4"/>
      <c r="Q569" s="4"/>
      <c r="R569" s="4"/>
      <c r="S569" s="4"/>
      <c r="T569" s="4"/>
    </row>
    <row r="570">
      <c r="A570" s="5"/>
      <c r="B570" s="5"/>
      <c r="C570" s="5"/>
      <c r="D570" s="5"/>
      <c r="E570" s="5"/>
      <c r="F570" s="27"/>
      <c r="G570" s="5"/>
      <c r="H570" s="5"/>
      <c r="I570" s="5"/>
      <c r="J570" s="5"/>
      <c r="K570" s="5"/>
      <c r="L570" s="5"/>
      <c r="M570" s="5"/>
      <c r="N570" s="5"/>
      <c r="O570" s="5"/>
      <c r="P570" s="4"/>
      <c r="Q570" s="4"/>
      <c r="R570" s="4"/>
      <c r="S570" s="4"/>
      <c r="T570" s="4"/>
    </row>
    <row r="571">
      <c r="A571" s="5"/>
      <c r="B571" s="5"/>
      <c r="C571" s="5"/>
      <c r="D571" s="5"/>
      <c r="E571" s="5"/>
      <c r="F571" s="27"/>
      <c r="G571" s="5"/>
      <c r="H571" s="5"/>
      <c r="I571" s="5"/>
      <c r="J571" s="5"/>
      <c r="K571" s="5"/>
      <c r="L571" s="5"/>
      <c r="M571" s="5"/>
      <c r="N571" s="5"/>
      <c r="O571" s="5"/>
      <c r="P571" s="4"/>
      <c r="Q571" s="4"/>
      <c r="R571" s="4"/>
      <c r="S571" s="4"/>
      <c r="T571" s="4"/>
    </row>
    <row r="572">
      <c r="A572" s="5"/>
      <c r="B572" s="5"/>
      <c r="C572" s="5"/>
      <c r="D572" s="5"/>
      <c r="E572" s="5"/>
      <c r="F572" s="27"/>
      <c r="G572" s="5"/>
      <c r="H572" s="5"/>
      <c r="I572" s="5"/>
      <c r="J572" s="5"/>
      <c r="K572" s="5"/>
      <c r="L572" s="5"/>
      <c r="M572" s="5"/>
      <c r="N572" s="5"/>
      <c r="O572" s="5"/>
      <c r="P572" s="4"/>
      <c r="Q572" s="4"/>
      <c r="R572" s="4"/>
      <c r="S572" s="4"/>
      <c r="T572" s="4"/>
    </row>
    <row r="573">
      <c r="A573" s="5"/>
      <c r="B573" s="5"/>
      <c r="C573" s="5"/>
      <c r="D573" s="5"/>
      <c r="E573" s="5"/>
      <c r="F573" s="27"/>
      <c r="G573" s="5"/>
      <c r="H573" s="5"/>
      <c r="I573" s="5"/>
      <c r="J573" s="5"/>
      <c r="K573" s="5"/>
      <c r="L573" s="5"/>
      <c r="M573" s="5"/>
      <c r="N573" s="5"/>
      <c r="O573" s="5"/>
      <c r="P573" s="4"/>
      <c r="Q573" s="4"/>
      <c r="R573" s="4"/>
      <c r="S573" s="4"/>
      <c r="T573" s="4"/>
    </row>
    <row r="574">
      <c r="A574" s="5"/>
      <c r="B574" s="5"/>
      <c r="C574" s="5"/>
      <c r="D574" s="5"/>
      <c r="E574" s="5"/>
      <c r="F574" s="27"/>
      <c r="G574" s="5"/>
      <c r="H574" s="5"/>
      <c r="I574" s="5"/>
      <c r="J574" s="5"/>
      <c r="K574" s="5"/>
      <c r="L574" s="5"/>
      <c r="M574" s="5"/>
      <c r="N574" s="5"/>
      <c r="O574" s="5"/>
      <c r="P574" s="4"/>
      <c r="Q574" s="4"/>
      <c r="R574" s="4"/>
      <c r="S574" s="4"/>
      <c r="T574" s="4"/>
    </row>
    <row r="575">
      <c r="A575" s="5"/>
      <c r="B575" s="5"/>
      <c r="C575" s="5"/>
      <c r="D575" s="5"/>
      <c r="E575" s="5"/>
      <c r="F575" s="27"/>
      <c r="G575" s="5"/>
      <c r="H575" s="5"/>
      <c r="I575" s="5"/>
      <c r="J575" s="5"/>
      <c r="K575" s="5"/>
      <c r="L575" s="5"/>
      <c r="M575" s="5"/>
      <c r="N575" s="5"/>
      <c r="O575" s="5"/>
      <c r="P575" s="4"/>
      <c r="Q575" s="4"/>
      <c r="R575" s="4"/>
      <c r="S575" s="4"/>
      <c r="T575" s="4"/>
    </row>
    <row r="576">
      <c r="A576" s="5"/>
      <c r="B576" s="5"/>
      <c r="C576" s="5"/>
      <c r="D576" s="5"/>
      <c r="E576" s="5"/>
      <c r="F576" s="27"/>
      <c r="G576" s="5"/>
      <c r="H576" s="5"/>
      <c r="I576" s="5"/>
      <c r="J576" s="5"/>
      <c r="K576" s="5"/>
      <c r="L576" s="5"/>
      <c r="M576" s="5"/>
      <c r="N576" s="5"/>
      <c r="O576" s="5"/>
      <c r="P576" s="4"/>
      <c r="Q576" s="4"/>
      <c r="R576" s="4"/>
      <c r="S576" s="4"/>
      <c r="T576" s="4"/>
    </row>
    <row r="577">
      <c r="A577" s="5"/>
      <c r="B577" s="5"/>
      <c r="C577" s="5"/>
      <c r="D577" s="5"/>
      <c r="E577" s="5"/>
      <c r="F577" s="27"/>
      <c r="G577" s="5"/>
      <c r="H577" s="5"/>
      <c r="I577" s="5"/>
      <c r="J577" s="5"/>
      <c r="K577" s="5"/>
      <c r="L577" s="5"/>
      <c r="M577" s="5"/>
      <c r="N577" s="5"/>
      <c r="O577" s="5"/>
      <c r="P577" s="4"/>
      <c r="Q577" s="4"/>
      <c r="R577" s="4"/>
      <c r="S577" s="4"/>
      <c r="T577" s="4"/>
    </row>
    <row r="578">
      <c r="A578" s="5"/>
      <c r="B578" s="5"/>
      <c r="C578" s="5"/>
      <c r="D578" s="5"/>
      <c r="E578" s="5"/>
      <c r="F578" s="27"/>
      <c r="G578" s="5"/>
      <c r="H578" s="5"/>
      <c r="I578" s="5"/>
      <c r="J578" s="5"/>
      <c r="K578" s="5"/>
      <c r="L578" s="5"/>
      <c r="M578" s="5"/>
      <c r="N578" s="5"/>
      <c r="O578" s="5"/>
      <c r="P578" s="4"/>
      <c r="Q578" s="4"/>
      <c r="R578" s="4"/>
      <c r="S578" s="4"/>
      <c r="T578" s="4"/>
    </row>
    <row r="579">
      <c r="A579" s="5"/>
      <c r="B579" s="5"/>
      <c r="C579" s="5"/>
      <c r="D579" s="5"/>
      <c r="E579" s="5"/>
      <c r="F579" s="27"/>
      <c r="G579" s="5"/>
      <c r="H579" s="5"/>
      <c r="I579" s="5"/>
      <c r="J579" s="5"/>
      <c r="K579" s="5"/>
      <c r="L579" s="5"/>
      <c r="M579" s="5"/>
      <c r="N579" s="5"/>
      <c r="O579" s="5"/>
      <c r="P579" s="4"/>
      <c r="Q579" s="4"/>
      <c r="R579" s="4"/>
      <c r="S579" s="4"/>
      <c r="T579" s="4"/>
    </row>
    <row r="580">
      <c r="A580" s="5"/>
      <c r="B580" s="5"/>
      <c r="C580" s="5"/>
      <c r="D580" s="5"/>
      <c r="E580" s="5"/>
      <c r="F580" s="27"/>
      <c r="G580" s="5"/>
      <c r="H580" s="5"/>
      <c r="I580" s="5"/>
      <c r="J580" s="5"/>
      <c r="K580" s="5"/>
      <c r="L580" s="5"/>
      <c r="M580" s="5"/>
      <c r="N580" s="5"/>
      <c r="O580" s="5"/>
      <c r="P580" s="4"/>
      <c r="Q580" s="4"/>
      <c r="R580" s="4"/>
      <c r="S580" s="4"/>
      <c r="T580" s="4"/>
    </row>
    <row r="581">
      <c r="A581" s="5"/>
      <c r="B581" s="5"/>
      <c r="C581" s="5"/>
      <c r="D581" s="5"/>
      <c r="E581" s="5"/>
      <c r="F581" s="27"/>
      <c r="G581" s="5"/>
      <c r="H581" s="5"/>
      <c r="I581" s="5"/>
      <c r="J581" s="5"/>
      <c r="K581" s="5"/>
      <c r="L581" s="5"/>
      <c r="M581" s="5"/>
      <c r="N581" s="5"/>
      <c r="O581" s="5"/>
      <c r="P581" s="4"/>
      <c r="Q581" s="4"/>
      <c r="R581" s="4"/>
      <c r="S581" s="4"/>
      <c r="T581" s="4"/>
    </row>
    <row r="582">
      <c r="A582" s="5"/>
      <c r="B582" s="5"/>
      <c r="C582" s="5"/>
      <c r="D582" s="5"/>
      <c r="E582" s="5"/>
      <c r="F582" s="27"/>
      <c r="G582" s="5"/>
      <c r="H582" s="5"/>
      <c r="I582" s="5"/>
      <c r="J582" s="5"/>
      <c r="K582" s="5"/>
      <c r="L582" s="5"/>
      <c r="M582" s="5"/>
      <c r="N582" s="5"/>
      <c r="O582" s="5"/>
      <c r="P582" s="4"/>
      <c r="Q582" s="4"/>
      <c r="R582" s="4"/>
      <c r="S582" s="4"/>
      <c r="T582" s="4"/>
    </row>
    <row r="583">
      <c r="A583" s="5"/>
      <c r="B583" s="5"/>
      <c r="C583" s="5"/>
      <c r="D583" s="5"/>
      <c r="E583" s="5"/>
      <c r="F583" s="27"/>
      <c r="G583" s="5"/>
      <c r="H583" s="5"/>
      <c r="I583" s="5"/>
      <c r="J583" s="5"/>
      <c r="K583" s="5"/>
      <c r="L583" s="5"/>
      <c r="M583" s="5"/>
      <c r="N583" s="5"/>
      <c r="O583" s="5"/>
      <c r="P583" s="4"/>
      <c r="Q583" s="4"/>
      <c r="R583" s="4"/>
      <c r="S583" s="4"/>
      <c r="T583" s="4"/>
    </row>
    <row r="584">
      <c r="A584" s="5"/>
      <c r="B584" s="5"/>
      <c r="C584" s="5"/>
      <c r="D584" s="5"/>
      <c r="E584" s="5"/>
      <c r="F584" s="27"/>
      <c r="G584" s="5"/>
      <c r="H584" s="5"/>
      <c r="I584" s="5"/>
      <c r="J584" s="5"/>
      <c r="K584" s="5"/>
      <c r="L584" s="5"/>
      <c r="M584" s="5"/>
      <c r="N584" s="5"/>
      <c r="O584" s="5"/>
      <c r="P584" s="4"/>
      <c r="Q584" s="4"/>
      <c r="R584" s="4"/>
      <c r="S584" s="4"/>
      <c r="T584" s="4"/>
    </row>
    <row r="585">
      <c r="A585" s="5"/>
      <c r="B585" s="5"/>
      <c r="C585" s="5"/>
      <c r="D585" s="5"/>
      <c r="E585" s="5"/>
      <c r="F585" s="27"/>
      <c r="G585" s="5"/>
      <c r="H585" s="5"/>
      <c r="I585" s="5"/>
      <c r="J585" s="5"/>
      <c r="K585" s="5"/>
      <c r="L585" s="5"/>
      <c r="M585" s="5"/>
      <c r="N585" s="5"/>
      <c r="O585" s="5"/>
      <c r="P585" s="4"/>
      <c r="Q585" s="4"/>
      <c r="R585" s="4"/>
      <c r="S585" s="4"/>
      <c r="T585" s="4"/>
    </row>
    <row r="586">
      <c r="A586" s="5"/>
      <c r="B586" s="5"/>
      <c r="C586" s="5"/>
      <c r="D586" s="5"/>
      <c r="E586" s="5"/>
      <c r="F586" s="27"/>
      <c r="G586" s="5"/>
      <c r="H586" s="5"/>
      <c r="I586" s="5"/>
      <c r="J586" s="5"/>
      <c r="K586" s="5"/>
      <c r="L586" s="5"/>
      <c r="M586" s="5"/>
      <c r="N586" s="5"/>
      <c r="O586" s="5"/>
      <c r="P586" s="4"/>
      <c r="Q586" s="4"/>
      <c r="R586" s="4"/>
      <c r="S586" s="4"/>
      <c r="T586" s="4"/>
    </row>
    <row r="587">
      <c r="A587" s="5"/>
      <c r="B587" s="5"/>
      <c r="C587" s="5"/>
      <c r="D587" s="5"/>
      <c r="E587" s="5"/>
      <c r="F587" s="27"/>
      <c r="G587" s="5"/>
      <c r="H587" s="5"/>
      <c r="I587" s="5"/>
      <c r="J587" s="5"/>
      <c r="K587" s="5"/>
      <c r="L587" s="5"/>
      <c r="M587" s="5"/>
      <c r="N587" s="5"/>
      <c r="O587" s="5"/>
      <c r="P587" s="4"/>
      <c r="Q587" s="4"/>
      <c r="R587" s="4"/>
      <c r="S587" s="4"/>
      <c r="T587" s="4"/>
    </row>
    <row r="588">
      <c r="A588" s="5"/>
      <c r="B588" s="5"/>
      <c r="C588" s="5"/>
      <c r="D588" s="5"/>
      <c r="E588" s="5"/>
      <c r="F588" s="27"/>
      <c r="G588" s="5"/>
      <c r="H588" s="5"/>
      <c r="I588" s="5"/>
      <c r="J588" s="5"/>
      <c r="K588" s="5"/>
      <c r="L588" s="5"/>
      <c r="M588" s="5"/>
      <c r="N588" s="5"/>
      <c r="O588" s="5"/>
      <c r="P588" s="4"/>
      <c r="Q588" s="4"/>
      <c r="R588" s="4"/>
      <c r="S588" s="4"/>
      <c r="T588" s="4"/>
    </row>
    <row r="589">
      <c r="A589" s="5"/>
      <c r="B589" s="5"/>
      <c r="C589" s="5"/>
      <c r="D589" s="5"/>
      <c r="E589" s="5"/>
      <c r="F589" s="27"/>
      <c r="G589" s="5"/>
      <c r="H589" s="5"/>
      <c r="I589" s="5"/>
      <c r="J589" s="5"/>
      <c r="K589" s="5"/>
      <c r="L589" s="5"/>
      <c r="M589" s="5"/>
      <c r="N589" s="5"/>
      <c r="O589" s="5"/>
      <c r="P589" s="4"/>
      <c r="Q589" s="4"/>
      <c r="R589" s="4"/>
      <c r="S589" s="4"/>
      <c r="T589" s="4"/>
    </row>
    <row r="590">
      <c r="A590" s="5"/>
      <c r="B590" s="5"/>
      <c r="C590" s="5"/>
      <c r="D590" s="5"/>
      <c r="E590" s="5"/>
      <c r="F590" s="27"/>
      <c r="G590" s="5"/>
      <c r="H590" s="5"/>
      <c r="I590" s="5"/>
      <c r="J590" s="5"/>
      <c r="K590" s="5"/>
      <c r="L590" s="5"/>
      <c r="M590" s="5"/>
      <c r="N590" s="5"/>
      <c r="O590" s="5"/>
      <c r="P590" s="4"/>
      <c r="Q590" s="4"/>
      <c r="R590" s="4"/>
      <c r="S590" s="4"/>
      <c r="T590" s="4"/>
    </row>
    <row r="591">
      <c r="A591" s="5"/>
      <c r="B591" s="5"/>
      <c r="C591" s="5"/>
      <c r="D591" s="5"/>
      <c r="E591" s="5"/>
      <c r="F591" s="27"/>
      <c r="G591" s="5"/>
      <c r="H591" s="5"/>
      <c r="I591" s="5"/>
      <c r="J591" s="5"/>
      <c r="K591" s="5"/>
      <c r="L591" s="5"/>
      <c r="M591" s="5"/>
      <c r="N591" s="5"/>
      <c r="O591" s="5"/>
      <c r="P591" s="4"/>
      <c r="Q591" s="4"/>
      <c r="R591" s="4"/>
      <c r="S591" s="4"/>
      <c r="T591" s="4"/>
    </row>
    <row r="592">
      <c r="A592" s="5"/>
      <c r="B592" s="5"/>
      <c r="C592" s="5"/>
      <c r="D592" s="5"/>
      <c r="E592" s="5"/>
      <c r="F592" s="27"/>
      <c r="G592" s="5"/>
      <c r="H592" s="5"/>
      <c r="I592" s="5"/>
      <c r="J592" s="5"/>
      <c r="K592" s="5"/>
      <c r="L592" s="5"/>
      <c r="M592" s="5"/>
      <c r="N592" s="5"/>
      <c r="O592" s="5"/>
      <c r="P592" s="4"/>
      <c r="Q592" s="4"/>
      <c r="R592" s="4"/>
      <c r="S592" s="4"/>
      <c r="T592" s="4"/>
    </row>
    <row r="593">
      <c r="A593" s="5"/>
      <c r="B593" s="5"/>
      <c r="C593" s="5"/>
      <c r="D593" s="5"/>
      <c r="E593" s="5"/>
      <c r="F593" s="27"/>
      <c r="G593" s="5"/>
      <c r="H593" s="5"/>
      <c r="I593" s="5"/>
      <c r="J593" s="5"/>
      <c r="K593" s="5"/>
      <c r="L593" s="5"/>
      <c r="M593" s="5"/>
      <c r="N593" s="5"/>
      <c r="O593" s="5"/>
      <c r="P593" s="4"/>
      <c r="Q593" s="4"/>
      <c r="R593" s="4"/>
      <c r="S593" s="4"/>
      <c r="T593" s="4"/>
    </row>
    <row r="594">
      <c r="A594" s="5"/>
      <c r="B594" s="5"/>
      <c r="C594" s="5"/>
      <c r="D594" s="5"/>
      <c r="E594" s="5"/>
      <c r="F594" s="27"/>
      <c r="G594" s="5"/>
      <c r="H594" s="5"/>
      <c r="I594" s="5"/>
      <c r="J594" s="5"/>
      <c r="K594" s="5"/>
      <c r="L594" s="5"/>
      <c r="M594" s="5"/>
      <c r="N594" s="5"/>
      <c r="O594" s="5"/>
      <c r="P594" s="4"/>
      <c r="Q594" s="4"/>
      <c r="R594" s="4"/>
      <c r="S594" s="4"/>
      <c r="T594" s="4"/>
    </row>
    <row r="595">
      <c r="A595" s="5"/>
      <c r="B595" s="5"/>
      <c r="C595" s="5"/>
      <c r="D595" s="5"/>
      <c r="E595" s="5"/>
      <c r="F595" s="27"/>
      <c r="G595" s="5"/>
      <c r="H595" s="5"/>
      <c r="I595" s="5"/>
      <c r="J595" s="5"/>
      <c r="K595" s="5"/>
      <c r="L595" s="5"/>
      <c r="M595" s="5"/>
      <c r="N595" s="5"/>
      <c r="O595" s="5"/>
      <c r="P595" s="4"/>
      <c r="Q595" s="4"/>
      <c r="R595" s="4"/>
      <c r="S595" s="4"/>
      <c r="T595" s="4"/>
    </row>
    <row r="596">
      <c r="A596" s="5"/>
      <c r="B596" s="5"/>
      <c r="C596" s="5"/>
      <c r="D596" s="5"/>
      <c r="E596" s="5"/>
      <c r="F596" s="27"/>
      <c r="G596" s="5"/>
      <c r="H596" s="5"/>
      <c r="I596" s="5"/>
      <c r="J596" s="5"/>
      <c r="K596" s="5"/>
      <c r="L596" s="5"/>
      <c r="M596" s="5"/>
      <c r="N596" s="5"/>
      <c r="O596" s="5"/>
      <c r="P596" s="4"/>
      <c r="Q596" s="4"/>
      <c r="R596" s="4"/>
      <c r="S596" s="4"/>
      <c r="T596" s="4"/>
    </row>
    <row r="597">
      <c r="A597" s="5"/>
      <c r="B597" s="5"/>
      <c r="C597" s="5"/>
      <c r="D597" s="5"/>
      <c r="E597" s="5"/>
      <c r="F597" s="27"/>
      <c r="G597" s="5"/>
      <c r="H597" s="5"/>
      <c r="I597" s="5"/>
      <c r="J597" s="5"/>
      <c r="K597" s="5"/>
      <c r="L597" s="5"/>
      <c r="M597" s="5"/>
      <c r="N597" s="5"/>
      <c r="O597" s="5"/>
      <c r="P597" s="4"/>
      <c r="Q597" s="4"/>
      <c r="R597" s="4"/>
      <c r="S597" s="4"/>
      <c r="T597" s="4"/>
    </row>
    <row r="598">
      <c r="A598" s="5"/>
      <c r="B598" s="5"/>
      <c r="C598" s="5"/>
      <c r="D598" s="5"/>
      <c r="E598" s="5"/>
      <c r="F598" s="27"/>
      <c r="G598" s="5"/>
      <c r="H598" s="5"/>
      <c r="I598" s="5"/>
      <c r="J598" s="5"/>
      <c r="K598" s="5"/>
      <c r="L598" s="5"/>
      <c r="M598" s="5"/>
      <c r="N598" s="5"/>
      <c r="O598" s="5"/>
      <c r="P598" s="4"/>
      <c r="Q598" s="4"/>
      <c r="R598" s="4"/>
      <c r="S598" s="4"/>
      <c r="T598" s="4"/>
    </row>
    <row r="599">
      <c r="A599" s="5"/>
      <c r="B599" s="5"/>
      <c r="C599" s="5"/>
      <c r="D599" s="5"/>
      <c r="E599" s="5"/>
      <c r="F599" s="27"/>
      <c r="G599" s="5"/>
      <c r="H599" s="5"/>
      <c r="I599" s="5"/>
      <c r="J599" s="5"/>
      <c r="K599" s="5"/>
      <c r="L599" s="5"/>
      <c r="M599" s="5"/>
      <c r="N599" s="5"/>
      <c r="O599" s="5"/>
      <c r="P599" s="4"/>
      <c r="Q599" s="4"/>
      <c r="R599" s="4"/>
      <c r="S599" s="4"/>
      <c r="T599" s="4"/>
    </row>
    <row r="600">
      <c r="A600" s="5"/>
      <c r="B600" s="5"/>
      <c r="C600" s="5"/>
      <c r="D600" s="5"/>
      <c r="E600" s="5"/>
      <c r="F600" s="27"/>
      <c r="G600" s="5"/>
      <c r="H600" s="5"/>
      <c r="I600" s="5"/>
      <c r="J600" s="5"/>
      <c r="K600" s="5"/>
      <c r="L600" s="5"/>
      <c r="M600" s="5"/>
      <c r="N600" s="5"/>
      <c r="O600" s="5"/>
      <c r="P600" s="4"/>
      <c r="Q600" s="4"/>
      <c r="R600" s="4"/>
      <c r="S600" s="4"/>
      <c r="T600" s="4"/>
    </row>
    <row r="601">
      <c r="A601" s="5"/>
      <c r="B601" s="5"/>
      <c r="C601" s="5"/>
      <c r="D601" s="5"/>
      <c r="E601" s="5"/>
      <c r="F601" s="27"/>
      <c r="G601" s="5"/>
      <c r="H601" s="5"/>
      <c r="I601" s="5"/>
      <c r="J601" s="5"/>
      <c r="K601" s="5"/>
      <c r="L601" s="5"/>
      <c r="M601" s="5"/>
      <c r="N601" s="5"/>
      <c r="O601" s="5"/>
      <c r="P601" s="4"/>
      <c r="Q601" s="4"/>
      <c r="R601" s="4"/>
      <c r="S601" s="4"/>
      <c r="T601" s="4"/>
    </row>
    <row r="602">
      <c r="A602" s="5"/>
      <c r="B602" s="5"/>
      <c r="C602" s="5"/>
      <c r="D602" s="5"/>
      <c r="E602" s="5"/>
      <c r="F602" s="27"/>
      <c r="G602" s="5"/>
      <c r="H602" s="5"/>
      <c r="I602" s="5"/>
      <c r="J602" s="5"/>
      <c r="K602" s="5"/>
      <c r="L602" s="5"/>
      <c r="M602" s="5"/>
      <c r="N602" s="5"/>
      <c r="O602" s="5"/>
      <c r="P602" s="4"/>
      <c r="Q602" s="4"/>
      <c r="R602" s="4"/>
      <c r="S602" s="4"/>
      <c r="T602" s="4"/>
    </row>
    <row r="603">
      <c r="A603" s="5"/>
      <c r="B603" s="5"/>
      <c r="C603" s="5"/>
      <c r="D603" s="5"/>
      <c r="E603" s="5"/>
      <c r="F603" s="27"/>
      <c r="G603" s="5"/>
      <c r="H603" s="5"/>
      <c r="I603" s="5"/>
      <c r="J603" s="5"/>
      <c r="K603" s="5"/>
      <c r="L603" s="5"/>
      <c r="M603" s="5"/>
      <c r="N603" s="5"/>
      <c r="O603" s="5"/>
      <c r="P603" s="4"/>
      <c r="Q603" s="4"/>
      <c r="R603" s="4"/>
      <c r="S603" s="4"/>
      <c r="T603" s="4"/>
    </row>
    <row r="604">
      <c r="A604" s="5"/>
      <c r="B604" s="5"/>
      <c r="C604" s="5"/>
      <c r="D604" s="5"/>
      <c r="E604" s="5"/>
      <c r="F604" s="27"/>
      <c r="G604" s="5"/>
      <c r="H604" s="5"/>
      <c r="I604" s="5"/>
      <c r="J604" s="5"/>
      <c r="K604" s="5"/>
      <c r="L604" s="5"/>
      <c r="M604" s="5"/>
      <c r="N604" s="5"/>
      <c r="O604" s="5"/>
      <c r="P604" s="4"/>
      <c r="Q604" s="4"/>
      <c r="R604" s="4"/>
      <c r="S604" s="4"/>
      <c r="T604" s="4"/>
    </row>
    <row r="605">
      <c r="A605" s="5"/>
      <c r="B605" s="5"/>
      <c r="C605" s="5"/>
      <c r="D605" s="5"/>
      <c r="E605" s="5"/>
      <c r="F605" s="27"/>
      <c r="G605" s="5"/>
      <c r="H605" s="5"/>
      <c r="I605" s="5"/>
      <c r="J605" s="5"/>
      <c r="K605" s="5"/>
      <c r="L605" s="5"/>
      <c r="M605" s="5"/>
      <c r="N605" s="5"/>
      <c r="O605" s="5"/>
      <c r="P605" s="4"/>
      <c r="Q605" s="4"/>
      <c r="R605" s="4"/>
      <c r="S605" s="4"/>
      <c r="T605" s="4"/>
    </row>
    <row r="606">
      <c r="A606" s="5"/>
      <c r="B606" s="5"/>
      <c r="C606" s="5"/>
      <c r="D606" s="5"/>
      <c r="E606" s="5"/>
      <c r="F606" s="27"/>
      <c r="G606" s="5"/>
      <c r="H606" s="5"/>
      <c r="I606" s="5"/>
      <c r="J606" s="5"/>
      <c r="K606" s="5"/>
      <c r="L606" s="5"/>
      <c r="M606" s="5"/>
      <c r="N606" s="5"/>
      <c r="O606" s="5"/>
      <c r="P606" s="4"/>
      <c r="Q606" s="4"/>
      <c r="R606" s="4"/>
      <c r="S606" s="4"/>
      <c r="T606" s="4"/>
    </row>
    <row r="607">
      <c r="A607" s="5"/>
      <c r="B607" s="5"/>
      <c r="C607" s="5"/>
      <c r="D607" s="5"/>
      <c r="E607" s="5"/>
      <c r="F607" s="27"/>
      <c r="G607" s="5"/>
      <c r="H607" s="5"/>
      <c r="I607" s="5"/>
      <c r="J607" s="5"/>
      <c r="K607" s="5"/>
      <c r="L607" s="5"/>
      <c r="M607" s="5"/>
      <c r="N607" s="5"/>
      <c r="O607" s="5"/>
      <c r="P607" s="4"/>
      <c r="Q607" s="4"/>
      <c r="R607" s="4"/>
      <c r="S607" s="4"/>
      <c r="T607" s="4"/>
    </row>
    <row r="608">
      <c r="A608" s="5"/>
      <c r="B608" s="5"/>
      <c r="C608" s="5"/>
      <c r="D608" s="5"/>
      <c r="E608" s="5"/>
      <c r="F608" s="27"/>
      <c r="G608" s="5"/>
      <c r="H608" s="5"/>
      <c r="I608" s="5"/>
      <c r="J608" s="5"/>
      <c r="K608" s="5"/>
      <c r="L608" s="5"/>
      <c r="M608" s="5"/>
      <c r="N608" s="5"/>
      <c r="O608" s="5"/>
      <c r="P608" s="4"/>
      <c r="Q608" s="4"/>
      <c r="R608" s="4"/>
      <c r="S608" s="4"/>
      <c r="T608" s="4"/>
    </row>
    <row r="609">
      <c r="A609" s="5"/>
      <c r="B609" s="5"/>
      <c r="C609" s="5"/>
      <c r="D609" s="5"/>
      <c r="E609" s="5"/>
      <c r="F609" s="27"/>
      <c r="G609" s="5"/>
      <c r="H609" s="5"/>
      <c r="I609" s="5"/>
      <c r="J609" s="5"/>
      <c r="K609" s="5"/>
      <c r="L609" s="5"/>
      <c r="M609" s="5"/>
      <c r="N609" s="5"/>
      <c r="O609" s="5"/>
      <c r="P609" s="4"/>
      <c r="Q609" s="4"/>
      <c r="R609" s="4"/>
      <c r="S609" s="4"/>
      <c r="T609" s="4"/>
    </row>
    <row r="610">
      <c r="A610" s="5"/>
      <c r="B610" s="5"/>
      <c r="C610" s="5"/>
      <c r="D610" s="5"/>
      <c r="E610" s="5"/>
      <c r="F610" s="27"/>
      <c r="G610" s="5"/>
      <c r="H610" s="5"/>
      <c r="I610" s="5"/>
      <c r="J610" s="5"/>
      <c r="K610" s="5"/>
      <c r="L610" s="5"/>
      <c r="M610" s="5"/>
      <c r="N610" s="5"/>
      <c r="O610" s="5"/>
      <c r="P610" s="4"/>
      <c r="Q610" s="4"/>
      <c r="R610" s="4"/>
      <c r="S610" s="4"/>
      <c r="T610" s="4"/>
    </row>
    <row r="611">
      <c r="A611" s="5"/>
      <c r="B611" s="5"/>
      <c r="C611" s="5"/>
      <c r="D611" s="5"/>
      <c r="E611" s="5"/>
      <c r="F611" s="27"/>
      <c r="G611" s="5"/>
      <c r="H611" s="5"/>
      <c r="I611" s="5"/>
      <c r="J611" s="5"/>
      <c r="K611" s="5"/>
      <c r="L611" s="5"/>
      <c r="M611" s="5"/>
      <c r="N611" s="5"/>
      <c r="O611" s="5"/>
      <c r="P611" s="4"/>
      <c r="Q611" s="4"/>
      <c r="R611" s="4"/>
      <c r="S611" s="4"/>
      <c r="T611" s="4"/>
    </row>
    <row r="612">
      <c r="A612" s="5"/>
      <c r="B612" s="5"/>
      <c r="C612" s="5"/>
      <c r="D612" s="5"/>
      <c r="E612" s="5"/>
      <c r="F612" s="27"/>
      <c r="G612" s="5"/>
      <c r="H612" s="5"/>
      <c r="I612" s="5"/>
      <c r="J612" s="5"/>
      <c r="K612" s="5"/>
      <c r="L612" s="5"/>
      <c r="M612" s="5"/>
      <c r="N612" s="5"/>
      <c r="O612" s="5"/>
      <c r="P612" s="4"/>
      <c r="Q612" s="4"/>
      <c r="R612" s="4"/>
      <c r="S612" s="4"/>
      <c r="T612" s="4"/>
    </row>
    <row r="613">
      <c r="A613" s="5"/>
      <c r="B613" s="5"/>
      <c r="C613" s="5"/>
      <c r="D613" s="5"/>
      <c r="E613" s="5"/>
      <c r="F613" s="27"/>
      <c r="G613" s="5"/>
      <c r="H613" s="5"/>
      <c r="I613" s="5"/>
      <c r="J613" s="5"/>
      <c r="K613" s="5"/>
      <c r="L613" s="5"/>
      <c r="M613" s="5"/>
      <c r="N613" s="5"/>
      <c r="O613" s="5"/>
      <c r="P613" s="4"/>
      <c r="Q613" s="4"/>
      <c r="R613" s="4"/>
      <c r="S613" s="4"/>
      <c r="T613" s="4"/>
    </row>
    <row r="614">
      <c r="A614" s="5"/>
      <c r="B614" s="5"/>
      <c r="C614" s="5"/>
      <c r="D614" s="5"/>
      <c r="E614" s="5"/>
      <c r="F614" s="27"/>
      <c r="G614" s="5"/>
      <c r="H614" s="5"/>
      <c r="I614" s="5"/>
      <c r="J614" s="5"/>
      <c r="K614" s="5"/>
      <c r="L614" s="5"/>
      <c r="M614" s="5"/>
      <c r="N614" s="5"/>
      <c r="O614" s="5"/>
      <c r="P614" s="4"/>
      <c r="Q614" s="4"/>
      <c r="R614" s="4"/>
      <c r="S614" s="4"/>
      <c r="T614" s="4"/>
    </row>
    <row r="615">
      <c r="A615" s="5"/>
      <c r="B615" s="5"/>
      <c r="C615" s="5"/>
      <c r="D615" s="5"/>
      <c r="E615" s="5"/>
      <c r="F615" s="27"/>
      <c r="G615" s="5"/>
      <c r="H615" s="5"/>
      <c r="I615" s="5"/>
      <c r="J615" s="5"/>
      <c r="K615" s="5"/>
      <c r="L615" s="5"/>
      <c r="M615" s="5"/>
      <c r="N615" s="5"/>
      <c r="O615" s="5"/>
      <c r="P615" s="4"/>
      <c r="Q615" s="4"/>
      <c r="R615" s="4"/>
      <c r="S615" s="4"/>
      <c r="T615" s="4"/>
    </row>
    <row r="616">
      <c r="A616" s="5"/>
      <c r="B616" s="5"/>
      <c r="C616" s="5"/>
      <c r="D616" s="5"/>
      <c r="E616" s="5"/>
      <c r="F616" s="27"/>
      <c r="G616" s="5"/>
      <c r="H616" s="5"/>
      <c r="I616" s="5"/>
      <c r="J616" s="5"/>
      <c r="K616" s="5"/>
      <c r="L616" s="5"/>
      <c r="M616" s="5"/>
      <c r="N616" s="5"/>
      <c r="O616" s="5"/>
      <c r="P616" s="4"/>
      <c r="Q616" s="4"/>
      <c r="R616" s="4"/>
      <c r="S616" s="4"/>
      <c r="T616" s="4"/>
    </row>
    <row r="617">
      <c r="A617" s="5"/>
      <c r="B617" s="5"/>
      <c r="C617" s="5"/>
      <c r="D617" s="5"/>
      <c r="E617" s="5"/>
      <c r="F617" s="27"/>
      <c r="G617" s="5"/>
      <c r="H617" s="5"/>
      <c r="I617" s="5"/>
      <c r="J617" s="5"/>
      <c r="K617" s="5"/>
      <c r="L617" s="5"/>
      <c r="M617" s="5"/>
      <c r="N617" s="5"/>
      <c r="O617" s="5"/>
      <c r="P617" s="4"/>
      <c r="Q617" s="4"/>
      <c r="R617" s="4"/>
      <c r="S617" s="4"/>
      <c r="T617" s="4"/>
    </row>
    <row r="618">
      <c r="A618" s="5"/>
      <c r="B618" s="5"/>
      <c r="C618" s="5"/>
      <c r="D618" s="5"/>
      <c r="E618" s="5"/>
      <c r="F618" s="27"/>
      <c r="G618" s="5"/>
      <c r="H618" s="5"/>
      <c r="I618" s="5"/>
      <c r="J618" s="5"/>
      <c r="K618" s="5"/>
      <c r="L618" s="5"/>
      <c r="M618" s="5"/>
      <c r="N618" s="5"/>
      <c r="O618" s="5"/>
      <c r="P618" s="4"/>
      <c r="Q618" s="4"/>
      <c r="R618" s="4"/>
      <c r="S618" s="4"/>
      <c r="T618" s="4"/>
    </row>
    <row r="619">
      <c r="A619" s="5"/>
      <c r="B619" s="5"/>
      <c r="C619" s="5"/>
      <c r="D619" s="5"/>
      <c r="E619" s="5"/>
      <c r="F619" s="27"/>
      <c r="G619" s="5"/>
      <c r="H619" s="5"/>
      <c r="I619" s="5"/>
      <c r="J619" s="5"/>
      <c r="K619" s="5"/>
      <c r="L619" s="5"/>
      <c r="M619" s="5"/>
      <c r="N619" s="5"/>
      <c r="O619" s="5"/>
      <c r="P619" s="4"/>
      <c r="Q619" s="4"/>
      <c r="R619" s="4"/>
      <c r="S619" s="4"/>
      <c r="T619" s="4"/>
    </row>
    <row r="620">
      <c r="A620" s="5"/>
      <c r="B620" s="5"/>
      <c r="C620" s="5"/>
      <c r="D620" s="5"/>
      <c r="E620" s="5"/>
      <c r="F620" s="27"/>
      <c r="G620" s="5"/>
      <c r="H620" s="5"/>
      <c r="I620" s="5"/>
      <c r="J620" s="5"/>
      <c r="K620" s="5"/>
      <c r="L620" s="5"/>
      <c r="M620" s="5"/>
      <c r="N620" s="5"/>
      <c r="O620" s="5"/>
      <c r="P620" s="4"/>
      <c r="Q620" s="4"/>
      <c r="R620" s="4"/>
      <c r="S620" s="4"/>
      <c r="T620" s="4"/>
    </row>
    <row r="621">
      <c r="A621" s="5"/>
      <c r="B621" s="5"/>
      <c r="C621" s="5"/>
      <c r="D621" s="5"/>
      <c r="E621" s="5"/>
      <c r="F621" s="27"/>
      <c r="G621" s="5"/>
      <c r="H621" s="5"/>
      <c r="I621" s="5"/>
      <c r="J621" s="5"/>
      <c r="K621" s="5"/>
      <c r="L621" s="5"/>
      <c r="M621" s="5"/>
      <c r="N621" s="5"/>
      <c r="O621" s="5"/>
      <c r="P621" s="4"/>
      <c r="Q621" s="4"/>
      <c r="R621" s="4"/>
      <c r="S621" s="4"/>
      <c r="T621" s="4"/>
    </row>
    <row r="622">
      <c r="A622" s="5"/>
      <c r="B622" s="5"/>
      <c r="C622" s="5"/>
      <c r="D622" s="5"/>
      <c r="E622" s="5"/>
      <c r="F622" s="27"/>
      <c r="G622" s="5"/>
      <c r="H622" s="5"/>
      <c r="I622" s="5"/>
      <c r="J622" s="5"/>
      <c r="K622" s="5"/>
      <c r="L622" s="5"/>
      <c r="M622" s="5"/>
      <c r="N622" s="5"/>
      <c r="O622" s="5"/>
      <c r="P622" s="4"/>
      <c r="Q622" s="4"/>
      <c r="R622" s="4"/>
      <c r="S622" s="4"/>
      <c r="T622" s="4"/>
    </row>
    <row r="623">
      <c r="A623" s="5"/>
      <c r="B623" s="5"/>
      <c r="C623" s="5"/>
      <c r="D623" s="5"/>
      <c r="E623" s="5"/>
      <c r="F623" s="27"/>
      <c r="G623" s="5"/>
      <c r="H623" s="5"/>
      <c r="I623" s="5"/>
      <c r="J623" s="5"/>
      <c r="K623" s="5"/>
      <c r="L623" s="5"/>
      <c r="M623" s="5"/>
      <c r="N623" s="5"/>
      <c r="O623" s="5"/>
      <c r="P623" s="4"/>
      <c r="Q623" s="4"/>
      <c r="R623" s="4"/>
      <c r="S623" s="4"/>
      <c r="T623" s="4"/>
    </row>
    <row r="624">
      <c r="A624" s="5"/>
      <c r="B624" s="5"/>
      <c r="C624" s="5"/>
      <c r="D624" s="5"/>
      <c r="E624" s="5"/>
      <c r="F624" s="27"/>
      <c r="G624" s="5"/>
      <c r="H624" s="5"/>
      <c r="I624" s="5"/>
      <c r="J624" s="5"/>
      <c r="K624" s="5"/>
      <c r="L624" s="5"/>
      <c r="M624" s="5"/>
      <c r="N624" s="5"/>
      <c r="O624" s="5"/>
      <c r="P624" s="4"/>
      <c r="Q624" s="4"/>
      <c r="R624" s="4"/>
      <c r="S624" s="4"/>
      <c r="T624" s="4"/>
    </row>
    <row r="625">
      <c r="A625" s="5"/>
      <c r="B625" s="5"/>
      <c r="C625" s="5"/>
      <c r="D625" s="5"/>
      <c r="E625" s="5"/>
      <c r="F625" s="27"/>
      <c r="G625" s="5"/>
      <c r="H625" s="5"/>
      <c r="I625" s="5"/>
      <c r="J625" s="5"/>
      <c r="K625" s="5"/>
      <c r="L625" s="5"/>
      <c r="M625" s="5"/>
      <c r="N625" s="5"/>
      <c r="O625" s="5"/>
      <c r="P625" s="4"/>
      <c r="Q625" s="4"/>
      <c r="R625" s="4"/>
      <c r="S625" s="4"/>
      <c r="T625" s="4"/>
    </row>
    <row r="626">
      <c r="A626" s="5"/>
      <c r="B626" s="5"/>
      <c r="C626" s="5"/>
      <c r="D626" s="5"/>
      <c r="E626" s="5"/>
      <c r="F626" s="27"/>
      <c r="G626" s="5"/>
      <c r="H626" s="5"/>
      <c r="I626" s="5"/>
      <c r="J626" s="5"/>
      <c r="K626" s="5"/>
      <c r="L626" s="5"/>
      <c r="M626" s="5"/>
      <c r="N626" s="5"/>
      <c r="O626" s="5"/>
      <c r="P626" s="4"/>
      <c r="Q626" s="4"/>
      <c r="R626" s="4"/>
      <c r="S626" s="4"/>
      <c r="T626" s="4"/>
    </row>
    <row r="627">
      <c r="A627" s="5"/>
      <c r="B627" s="5"/>
      <c r="C627" s="5"/>
      <c r="D627" s="5"/>
      <c r="E627" s="5"/>
      <c r="F627" s="27"/>
      <c r="G627" s="5"/>
      <c r="H627" s="5"/>
      <c r="I627" s="5"/>
      <c r="J627" s="5"/>
      <c r="K627" s="5"/>
      <c r="L627" s="5"/>
      <c r="M627" s="5"/>
      <c r="N627" s="5"/>
      <c r="O627" s="5"/>
      <c r="P627" s="4"/>
      <c r="Q627" s="4"/>
      <c r="R627" s="4"/>
      <c r="S627" s="4"/>
      <c r="T627" s="4"/>
    </row>
    <row r="628">
      <c r="A628" s="5"/>
      <c r="B628" s="5"/>
      <c r="C628" s="5"/>
      <c r="D628" s="5"/>
      <c r="E628" s="5"/>
      <c r="F628" s="27"/>
      <c r="G628" s="5"/>
      <c r="H628" s="5"/>
      <c r="I628" s="5"/>
      <c r="J628" s="5"/>
      <c r="K628" s="5"/>
      <c r="L628" s="5"/>
      <c r="M628" s="5"/>
      <c r="N628" s="5"/>
      <c r="O628" s="5"/>
      <c r="P628" s="4"/>
      <c r="Q628" s="4"/>
      <c r="R628" s="4"/>
      <c r="S628" s="4"/>
      <c r="T628" s="4"/>
    </row>
    <row r="629">
      <c r="A629" s="5"/>
      <c r="B629" s="5"/>
      <c r="C629" s="5"/>
      <c r="D629" s="5"/>
      <c r="E629" s="5"/>
      <c r="F629" s="27"/>
      <c r="G629" s="5"/>
      <c r="H629" s="5"/>
      <c r="I629" s="5"/>
      <c r="J629" s="5"/>
      <c r="K629" s="5"/>
      <c r="L629" s="5"/>
      <c r="M629" s="5"/>
      <c r="N629" s="5"/>
      <c r="O629" s="5"/>
      <c r="P629" s="4"/>
      <c r="Q629" s="4"/>
      <c r="R629" s="4"/>
      <c r="S629" s="4"/>
      <c r="T629" s="4"/>
    </row>
    <row r="630">
      <c r="A630" s="5"/>
      <c r="B630" s="5"/>
      <c r="C630" s="5"/>
      <c r="D630" s="5"/>
      <c r="E630" s="5"/>
      <c r="F630" s="27"/>
      <c r="G630" s="5"/>
      <c r="H630" s="5"/>
      <c r="I630" s="5"/>
      <c r="J630" s="5"/>
      <c r="K630" s="5"/>
      <c r="L630" s="5"/>
      <c r="M630" s="5"/>
      <c r="N630" s="5"/>
      <c r="O630" s="5"/>
      <c r="P630" s="4"/>
      <c r="Q630" s="4"/>
      <c r="R630" s="4"/>
      <c r="S630" s="4"/>
      <c r="T630" s="4"/>
    </row>
    <row r="631">
      <c r="A631" s="5"/>
      <c r="B631" s="5"/>
      <c r="C631" s="5"/>
      <c r="D631" s="5"/>
      <c r="E631" s="5"/>
      <c r="F631" s="27"/>
      <c r="G631" s="5"/>
      <c r="H631" s="5"/>
      <c r="I631" s="5"/>
      <c r="J631" s="5"/>
      <c r="K631" s="5"/>
      <c r="L631" s="5"/>
      <c r="M631" s="5"/>
      <c r="N631" s="5"/>
      <c r="O631" s="5"/>
      <c r="P631" s="4"/>
      <c r="Q631" s="4"/>
      <c r="R631" s="4"/>
      <c r="S631" s="4"/>
      <c r="T631" s="4"/>
    </row>
    <row r="632">
      <c r="A632" s="5"/>
      <c r="B632" s="5"/>
      <c r="C632" s="5"/>
      <c r="D632" s="5"/>
      <c r="E632" s="5"/>
      <c r="F632" s="27"/>
      <c r="G632" s="5"/>
      <c r="H632" s="5"/>
      <c r="I632" s="5"/>
      <c r="J632" s="5"/>
      <c r="K632" s="5"/>
      <c r="L632" s="5"/>
      <c r="M632" s="5"/>
      <c r="N632" s="5"/>
      <c r="O632" s="5"/>
      <c r="P632" s="4"/>
      <c r="Q632" s="4"/>
      <c r="R632" s="4"/>
      <c r="S632" s="4"/>
      <c r="T632" s="4"/>
    </row>
    <row r="633">
      <c r="A633" s="5"/>
      <c r="B633" s="5"/>
      <c r="C633" s="5"/>
      <c r="D633" s="5"/>
      <c r="E633" s="5"/>
      <c r="F633" s="27"/>
      <c r="G633" s="5"/>
      <c r="H633" s="5"/>
      <c r="I633" s="5"/>
      <c r="J633" s="5"/>
      <c r="K633" s="5"/>
      <c r="L633" s="5"/>
      <c r="M633" s="5"/>
      <c r="N633" s="5"/>
      <c r="O633" s="5"/>
      <c r="P633" s="4"/>
      <c r="Q633" s="4"/>
      <c r="R633" s="4"/>
      <c r="S633" s="4"/>
      <c r="T633" s="4"/>
    </row>
    <row r="634">
      <c r="A634" s="5"/>
      <c r="B634" s="5"/>
      <c r="C634" s="5"/>
      <c r="D634" s="5"/>
      <c r="E634" s="5"/>
      <c r="F634" s="27"/>
      <c r="G634" s="5"/>
      <c r="H634" s="5"/>
      <c r="I634" s="5"/>
      <c r="J634" s="5"/>
      <c r="K634" s="5"/>
      <c r="L634" s="5"/>
      <c r="M634" s="5"/>
      <c r="N634" s="5"/>
      <c r="O634" s="5"/>
      <c r="P634" s="4"/>
      <c r="Q634" s="4"/>
      <c r="R634" s="4"/>
      <c r="S634" s="4"/>
      <c r="T634" s="4"/>
    </row>
    <row r="635">
      <c r="A635" s="5"/>
      <c r="B635" s="5"/>
      <c r="C635" s="5"/>
      <c r="D635" s="5"/>
      <c r="E635" s="5"/>
      <c r="F635" s="27"/>
      <c r="G635" s="5"/>
      <c r="H635" s="5"/>
      <c r="I635" s="5"/>
      <c r="J635" s="5"/>
      <c r="K635" s="5"/>
      <c r="L635" s="5"/>
      <c r="M635" s="5"/>
      <c r="N635" s="5"/>
      <c r="O635" s="5"/>
      <c r="P635" s="4"/>
      <c r="Q635" s="4"/>
      <c r="R635" s="4"/>
      <c r="S635" s="4"/>
      <c r="T635" s="4"/>
    </row>
    <row r="636">
      <c r="A636" s="5"/>
      <c r="B636" s="5"/>
      <c r="C636" s="5"/>
      <c r="D636" s="5"/>
      <c r="E636" s="5"/>
      <c r="F636" s="27"/>
      <c r="G636" s="5"/>
      <c r="H636" s="5"/>
      <c r="I636" s="5"/>
      <c r="J636" s="5"/>
      <c r="K636" s="5"/>
      <c r="L636" s="5"/>
      <c r="M636" s="5"/>
      <c r="N636" s="5"/>
      <c r="O636" s="5"/>
      <c r="P636" s="4"/>
      <c r="Q636" s="4"/>
      <c r="R636" s="4"/>
      <c r="S636" s="4"/>
      <c r="T636" s="4"/>
    </row>
    <row r="637">
      <c r="A637" s="5"/>
      <c r="B637" s="5"/>
      <c r="C637" s="5"/>
      <c r="D637" s="5"/>
      <c r="E637" s="5"/>
      <c r="F637" s="27"/>
      <c r="G637" s="5"/>
      <c r="H637" s="5"/>
      <c r="I637" s="5"/>
      <c r="J637" s="5"/>
      <c r="K637" s="5"/>
      <c r="L637" s="5"/>
      <c r="M637" s="5"/>
      <c r="N637" s="5"/>
      <c r="O637" s="5"/>
      <c r="P637" s="4"/>
      <c r="Q637" s="4"/>
      <c r="R637" s="4"/>
      <c r="S637" s="4"/>
      <c r="T637" s="4"/>
    </row>
    <row r="638">
      <c r="A638" s="5"/>
      <c r="B638" s="5"/>
      <c r="C638" s="5"/>
      <c r="D638" s="5"/>
      <c r="E638" s="5"/>
      <c r="F638" s="27"/>
      <c r="G638" s="5"/>
      <c r="H638" s="5"/>
      <c r="I638" s="5"/>
      <c r="J638" s="5"/>
      <c r="K638" s="5"/>
      <c r="L638" s="5"/>
      <c r="M638" s="5"/>
      <c r="N638" s="5"/>
      <c r="O638" s="5"/>
      <c r="P638" s="4"/>
      <c r="Q638" s="4"/>
      <c r="R638" s="4"/>
      <c r="S638" s="4"/>
      <c r="T638" s="4"/>
    </row>
    <row r="639">
      <c r="A639" s="5"/>
      <c r="B639" s="5"/>
      <c r="C639" s="5"/>
      <c r="D639" s="5"/>
      <c r="E639" s="5"/>
      <c r="F639" s="27"/>
      <c r="G639" s="5"/>
      <c r="H639" s="5"/>
      <c r="I639" s="5"/>
      <c r="J639" s="5"/>
      <c r="K639" s="5"/>
      <c r="L639" s="5"/>
      <c r="M639" s="5"/>
      <c r="N639" s="5"/>
      <c r="O639" s="5"/>
      <c r="P639" s="4"/>
      <c r="Q639" s="4"/>
      <c r="R639" s="4"/>
      <c r="S639" s="4"/>
      <c r="T639" s="4"/>
    </row>
    <row r="640">
      <c r="A640" s="5"/>
      <c r="B640" s="5"/>
      <c r="C640" s="5"/>
      <c r="D640" s="5"/>
      <c r="E640" s="5"/>
      <c r="F640" s="27"/>
      <c r="G640" s="5"/>
      <c r="H640" s="5"/>
      <c r="I640" s="5"/>
      <c r="J640" s="5"/>
      <c r="K640" s="5"/>
      <c r="L640" s="5"/>
      <c r="M640" s="5"/>
      <c r="N640" s="5"/>
      <c r="O640" s="5"/>
      <c r="P640" s="4"/>
      <c r="Q640" s="4"/>
      <c r="R640" s="4"/>
      <c r="S640" s="4"/>
      <c r="T640" s="4"/>
    </row>
    <row r="641">
      <c r="A641" s="5"/>
      <c r="B641" s="5"/>
      <c r="C641" s="5"/>
      <c r="D641" s="5"/>
      <c r="E641" s="5"/>
      <c r="F641" s="27"/>
      <c r="G641" s="5"/>
      <c r="H641" s="5"/>
      <c r="I641" s="5"/>
      <c r="J641" s="5"/>
      <c r="K641" s="5"/>
      <c r="L641" s="5"/>
      <c r="M641" s="5"/>
      <c r="N641" s="5"/>
      <c r="O641" s="5"/>
      <c r="P641" s="4"/>
      <c r="Q641" s="4"/>
      <c r="R641" s="4"/>
      <c r="S641" s="4"/>
      <c r="T641" s="4"/>
    </row>
    <row r="642">
      <c r="A642" s="5"/>
      <c r="B642" s="5"/>
      <c r="C642" s="5"/>
      <c r="D642" s="5"/>
      <c r="E642" s="5"/>
      <c r="F642" s="27"/>
      <c r="G642" s="5"/>
      <c r="H642" s="5"/>
      <c r="I642" s="5"/>
      <c r="J642" s="5"/>
      <c r="K642" s="5"/>
      <c r="L642" s="5"/>
      <c r="M642" s="5"/>
      <c r="N642" s="5"/>
      <c r="O642" s="5"/>
      <c r="P642" s="4"/>
      <c r="Q642" s="4"/>
      <c r="R642" s="4"/>
      <c r="S642" s="4"/>
      <c r="T642" s="4"/>
    </row>
    <row r="643">
      <c r="A643" s="5"/>
      <c r="B643" s="5"/>
      <c r="C643" s="5"/>
      <c r="D643" s="5"/>
      <c r="E643" s="5"/>
      <c r="F643" s="27"/>
      <c r="G643" s="5"/>
      <c r="H643" s="5"/>
      <c r="I643" s="5"/>
      <c r="J643" s="5"/>
      <c r="K643" s="5"/>
      <c r="L643" s="5"/>
      <c r="M643" s="5"/>
      <c r="N643" s="5"/>
      <c r="O643" s="5"/>
      <c r="P643" s="4"/>
      <c r="Q643" s="4"/>
      <c r="R643" s="4"/>
      <c r="S643" s="4"/>
      <c r="T643" s="4"/>
    </row>
    <row r="644">
      <c r="A644" s="5"/>
      <c r="B644" s="5"/>
      <c r="C644" s="5"/>
      <c r="D644" s="5"/>
      <c r="E644" s="5"/>
      <c r="F644" s="27"/>
      <c r="G644" s="5"/>
      <c r="H644" s="5"/>
      <c r="I644" s="5"/>
      <c r="J644" s="5"/>
      <c r="K644" s="5"/>
      <c r="L644" s="5"/>
      <c r="M644" s="5"/>
      <c r="N644" s="5"/>
      <c r="O644" s="5"/>
      <c r="P644" s="4"/>
      <c r="Q644" s="4"/>
      <c r="R644" s="4"/>
      <c r="S644" s="4"/>
      <c r="T644" s="4"/>
    </row>
    <row r="645">
      <c r="A645" s="5"/>
      <c r="B645" s="5"/>
      <c r="C645" s="5"/>
      <c r="D645" s="5"/>
      <c r="E645" s="5"/>
      <c r="F645" s="27"/>
      <c r="G645" s="5"/>
      <c r="H645" s="5"/>
      <c r="I645" s="5"/>
      <c r="J645" s="5"/>
      <c r="K645" s="5"/>
      <c r="L645" s="5"/>
      <c r="M645" s="5"/>
      <c r="N645" s="5"/>
      <c r="O645" s="5"/>
      <c r="P645" s="4"/>
      <c r="Q645" s="4"/>
      <c r="R645" s="4"/>
      <c r="S645" s="4"/>
      <c r="T645" s="4"/>
    </row>
    <row r="646">
      <c r="A646" s="5"/>
      <c r="B646" s="5"/>
      <c r="C646" s="5"/>
      <c r="D646" s="5"/>
      <c r="E646" s="5"/>
      <c r="F646" s="27"/>
      <c r="G646" s="5"/>
      <c r="H646" s="5"/>
      <c r="I646" s="5"/>
      <c r="J646" s="5"/>
      <c r="K646" s="5"/>
      <c r="L646" s="5"/>
      <c r="M646" s="5"/>
      <c r="N646" s="5"/>
      <c r="O646" s="5"/>
      <c r="P646" s="4"/>
      <c r="Q646" s="4"/>
      <c r="R646" s="4"/>
      <c r="S646" s="4"/>
      <c r="T646" s="4"/>
    </row>
    <row r="647">
      <c r="A647" s="5"/>
      <c r="B647" s="5"/>
      <c r="C647" s="5"/>
      <c r="D647" s="5"/>
      <c r="E647" s="5"/>
      <c r="F647" s="27"/>
      <c r="G647" s="5"/>
      <c r="H647" s="5"/>
      <c r="I647" s="5"/>
      <c r="J647" s="5"/>
      <c r="K647" s="5"/>
      <c r="L647" s="5"/>
      <c r="M647" s="5"/>
      <c r="N647" s="5"/>
      <c r="O647" s="5"/>
      <c r="P647" s="4"/>
      <c r="Q647" s="4"/>
      <c r="R647" s="4"/>
      <c r="S647" s="4"/>
      <c r="T647" s="4"/>
    </row>
    <row r="648">
      <c r="A648" s="5"/>
      <c r="B648" s="5"/>
      <c r="C648" s="5"/>
      <c r="D648" s="5"/>
      <c r="E648" s="5"/>
      <c r="F648" s="27"/>
      <c r="G648" s="5"/>
      <c r="H648" s="5"/>
      <c r="I648" s="5"/>
      <c r="J648" s="5"/>
      <c r="K648" s="5"/>
      <c r="L648" s="5"/>
      <c r="M648" s="5"/>
      <c r="N648" s="5"/>
      <c r="O648" s="5"/>
      <c r="P648" s="4"/>
      <c r="Q648" s="4"/>
      <c r="R648" s="4"/>
      <c r="S648" s="4"/>
      <c r="T648" s="4"/>
    </row>
    <row r="649">
      <c r="A649" s="5"/>
      <c r="B649" s="5"/>
      <c r="C649" s="5"/>
      <c r="D649" s="5"/>
      <c r="E649" s="5"/>
      <c r="F649" s="27"/>
      <c r="G649" s="5"/>
      <c r="H649" s="5"/>
      <c r="I649" s="5"/>
      <c r="J649" s="5"/>
      <c r="K649" s="5"/>
      <c r="L649" s="5"/>
      <c r="M649" s="5"/>
      <c r="N649" s="5"/>
      <c r="O649" s="5"/>
      <c r="P649" s="4"/>
      <c r="Q649" s="4"/>
      <c r="R649" s="4"/>
      <c r="S649" s="4"/>
      <c r="T649" s="4"/>
    </row>
    <row r="650">
      <c r="A650" s="5"/>
      <c r="B650" s="5"/>
      <c r="C650" s="5"/>
      <c r="D650" s="5"/>
      <c r="E650" s="5"/>
      <c r="F650" s="27"/>
      <c r="G650" s="5"/>
      <c r="H650" s="5"/>
      <c r="I650" s="5"/>
      <c r="J650" s="5"/>
      <c r="K650" s="5"/>
      <c r="L650" s="5"/>
      <c r="M650" s="5"/>
      <c r="N650" s="5"/>
      <c r="O650" s="5"/>
      <c r="P650" s="4"/>
      <c r="Q650" s="4"/>
      <c r="R650" s="4"/>
      <c r="S650" s="4"/>
      <c r="T650" s="4"/>
    </row>
    <row r="651">
      <c r="A651" s="5"/>
      <c r="B651" s="5"/>
      <c r="C651" s="5"/>
      <c r="D651" s="5"/>
      <c r="E651" s="5"/>
      <c r="F651" s="27"/>
      <c r="G651" s="5"/>
      <c r="H651" s="5"/>
      <c r="I651" s="5"/>
      <c r="J651" s="5"/>
      <c r="K651" s="5"/>
      <c r="L651" s="5"/>
      <c r="M651" s="5"/>
      <c r="N651" s="5"/>
      <c r="O651" s="5"/>
      <c r="P651" s="4"/>
      <c r="Q651" s="4"/>
      <c r="R651" s="4"/>
      <c r="S651" s="4"/>
      <c r="T651" s="4"/>
    </row>
    <row r="652">
      <c r="A652" s="5"/>
      <c r="B652" s="5"/>
      <c r="C652" s="5"/>
      <c r="D652" s="5"/>
      <c r="E652" s="5"/>
      <c r="F652" s="27"/>
      <c r="G652" s="5"/>
      <c r="H652" s="5"/>
      <c r="I652" s="5"/>
      <c r="J652" s="5"/>
      <c r="K652" s="5"/>
      <c r="L652" s="5"/>
      <c r="M652" s="5"/>
      <c r="N652" s="5"/>
      <c r="O652" s="5"/>
      <c r="P652" s="4"/>
      <c r="Q652" s="4"/>
      <c r="R652" s="4"/>
      <c r="S652" s="4"/>
      <c r="T652" s="4"/>
    </row>
    <row r="653">
      <c r="A653" s="5"/>
      <c r="B653" s="5"/>
      <c r="C653" s="5"/>
      <c r="D653" s="5"/>
      <c r="E653" s="5"/>
      <c r="F653" s="27"/>
      <c r="G653" s="5"/>
      <c r="H653" s="5"/>
      <c r="I653" s="5"/>
      <c r="J653" s="5"/>
      <c r="K653" s="5"/>
      <c r="L653" s="5"/>
      <c r="M653" s="5"/>
      <c r="N653" s="5"/>
      <c r="O653" s="5"/>
      <c r="P653" s="4"/>
      <c r="Q653" s="4"/>
      <c r="R653" s="4"/>
      <c r="S653" s="4"/>
      <c r="T653" s="4"/>
    </row>
    <row r="654">
      <c r="A654" s="5"/>
      <c r="B654" s="5"/>
      <c r="C654" s="5"/>
      <c r="D654" s="5"/>
      <c r="E654" s="5"/>
      <c r="F654" s="27"/>
      <c r="G654" s="5"/>
      <c r="H654" s="5"/>
      <c r="I654" s="5"/>
      <c r="J654" s="5"/>
      <c r="K654" s="5"/>
      <c r="L654" s="5"/>
      <c r="M654" s="5"/>
      <c r="N654" s="5"/>
      <c r="O654" s="5"/>
      <c r="P654" s="4"/>
      <c r="Q654" s="4"/>
      <c r="R654" s="4"/>
      <c r="S654" s="4"/>
      <c r="T654" s="4"/>
    </row>
    <row r="655">
      <c r="A655" s="5"/>
      <c r="B655" s="5"/>
      <c r="C655" s="5"/>
      <c r="D655" s="5"/>
      <c r="E655" s="5"/>
      <c r="F655" s="27"/>
      <c r="G655" s="5"/>
      <c r="H655" s="5"/>
      <c r="I655" s="5"/>
      <c r="J655" s="5"/>
      <c r="K655" s="5"/>
      <c r="L655" s="5"/>
      <c r="M655" s="5"/>
      <c r="N655" s="5"/>
      <c r="O655" s="5"/>
      <c r="P655" s="4"/>
      <c r="Q655" s="4"/>
      <c r="R655" s="4"/>
      <c r="S655" s="4"/>
      <c r="T655" s="4"/>
    </row>
    <row r="656">
      <c r="A656" s="5"/>
      <c r="B656" s="5"/>
      <c r="C656" s="5"/>
      <c r="D656" s="5"/>
      <c r="E656" s="5"/>
      <c r="F656" s="27"/>
      <c r="G656" s="5"/>
      <c r="H656" s="5"/>
      <c r="I656" s="5"/>
      <c r="J656" s="5"/>
      <c r="K656" s="5"/>
      <c r="L656" s="5"/>
      <c r="M656" s="5"/>
      <c r="N656" s="5"/>
      <c r="O656" s="5"/>
      <c r="P656" s="4"/>
      <c r="Q656" s="4"/>
      <c r="R656" s="4"/>
      <c r="S656" s="4"/>
      <c r="T656" s="4"/>
    </row>
    <row r="657">
      <c r="A657" s="5"/>
      <c r="B657" s="5"/>
      <c r="C657" s="5"/>
      <c r="D657" s="5"/>
      <c r="E657" s="5"/>
      <c r="F657" s="27"/>
      <c r="G657" s="5"/>
      <c r="H657" s="5"/>
      <c r="I657" s="5"/>
      <c r="J657" s="5"/>
      <c r="K657" s="5"/>
      <c r="L657" s="5"/>
      <c r="M657" s="5"/>
      <c r="N657" s="5"/>
      <c r="O657" s="5"/>
      <c r="P657" s="4"/>
      <c r="Q657" s="4"/>
      <c r="R657" s="4"/>
      <c r="S657" s="4"/>
      <c r="T657" s="4"/>
    </row>
    <row r="658">
      <c r="A658" s="5"/>
      <c r="B658" s="5"/>
      <c r="C658" s="5"/>
      <c r="D658" s="5"/>
      <c r="E658" s="5"/>
      <c r="F658" s="27"/>
      <c r="G658" s="5"/>
      <c r="H658" s="5"/>
      <c r="I658" s="5"/>
      <c r="J658" s="5"/>
      <c r="K658" s="5"/>
      <c r="L658" s="5"/>
      <c r="M658" s="5"/>
      <c r="N658" s="5"/>
      <c r="O658" s="5"/>
      <c r="P658" s="4"/>
      <c r="Q658" s="4"/>
      <c r="R658" s="4"/>
      <c r="S658" s="4"/>
      <c r="T658" s="4"/>
    </row>
    <row r="659">
      <c r="A659" s="5"/>
      <c r="B659" s="5"/>
      <c r="C659" s="5"/>
      <c r="D659" s="5"/>
      <c r="E659" s="5"/>
      <c r="F659" s="27"/>
      <c r="G659" s="5"/>
      <c r="H659" s="5"/>
      <c r="I659" s="5"/>
      <c r="J659" s="5"/>
      <c r="K659" s="5"/>
      <c r="L659" s="5"/>
      <c r="M659" s="5"/>
      <c r="N659" s="5"/>
      <c r="O659" s="5"/>
      <c r="P659" s="4"/>
      <c r="Q659" s="4"/>
      <c r="R659" s="4"/>
      <c r="S659" s="4"/>
      <c r="T659" s="4"/>
    </row>
    <row r="660">
      <c r="A660" s="5"/>
      <c r="B660" s="5"/>
      <c r="C660" s="5"/>
      <c r="D660" s="5"/>
      <c r="E660" s="5"/>
      <c r="F660" s="27"/>
      <c r="G660" s="5"/>
      <c r="H660" s="5"/>
      <c r="I660" s="5"/>
      <c r="J660" s="5"/>
      <c r="K660" s="5"/>
      <c r="L660" s="5"/>
      <c r="M660" s="5"/>
      <c r="N660" s="5"/>
      <c r="O660" s="5"/>
      <c r="P660" s="4"/>
      <c r="Q660" s="4"/>
      <c r="R660" s="4"/>
      <c r="S660" s="4"/>
      <c r="T660" s="4"/>
    </row>
    <row r="661">
      <c r="A661" s="5"/>
      <c r="B661" s="5"/>
      <c r="C661" s="5"/>
      <c r="D661" s="5"/>
      <c r="E661" s="5"/>
      <c r="F661" s="27"/>
      <c r="G661" s="5"/>
      <c r="H661" s="5"/>
      <c r="I661" s="5"/>
      <c r="J661" s="5"/>
      <c r="K661" s="5"/>
      <c r="L661" s="5"/>
      <c r="M661" s="5"/>
      <c r="N661" s="5"/>
      <c r="O661" s="5"/>
      <c r="P661" s="4"/>
      <c r="Q661" s="4"/>
      <c r="R661" s="4"/>
      <c r="S661" s="4"/>
      <c r="T661" s="4"/>
    </row>
    <row r="662">
      <c r="A662" s="5"/>
      <c r="B662" s="5"/>
      <c r="C662" s="5"/>
      <c r="D662" s="5"/>
      <c r="E662" s="5"/>
      <c r="F662" s="27"/>
      <c r="G662" s="5"/>
      <c r="H662" s="5"/>
      <c r="I662" s="5"/>
      <c r="J662" s="5"/>
      <c r="K662" s="5"/>
      <c r="L662" s="5"/>
      <c r="M662" s="5"/>
      <c r="N662" s="5"/>
      <c r="O662" s="5"/>
      <c r="P662" s="4"/>
      <c r="Q662" s="4"/>
      <c r="R662" s="4"/>
      <c r="S662" s="4"/>
      <c r="T662" s="4"/>
    </row>
    <row r="663">
      <c r="A663" s="5"/>
      <c r="B663" s="5"/>
      <c r="C663" s="5"/>
      <c r="D663" s="5"/>
      <c r="E663" s="5"/>
      <c r="F663" s="27"/>
      <c r="G663" s="5"/>
      <c r="H663" s="5"/>
      <c r="I663" s="5"/>
      <c r="J663" s="5"/>
      <c r="K663" s="5"/>
      <c r="L663" s="5"/>
      <c r="M663" s="5"/>
      <c r="N663" s="5"/>
      <c r="O663" s="5"/>
      <c r="P663" s="4"/>
      <c r="Q663" s="4"/>
      <c r="R663" s="4"/>
      <c r="S663" s="4"/>
      <c r="T663" s="4"/>
    </row>
    <row r="664">
      <c r="A664" s="5"/>
      <c r="B664" s="5"/>
      <c r="C664" s="5"/>
      <c r="D664" s="5"/>
      <c r="E664" s="5"/>
      <c r="F664" s="27"/>
      <c r="G664" s="5"/>
      <c r="H664" s="5"/>
      <c r="I664" s="5"/>
      <c r="J664" s="5"/>
      <c r="K664" s="5"/>
      <c r="L664" s="5"/>
      <c r="M664" s="5"/>
      <c r="N664" s="5"/>
      <c r="O664" s="5"/>
      <c r="P664" s="4"/>
      <c r="Q664" s="4"/>
      <c r="R664" s="4"/>
      <c r="S664" s="4"/>
      <c r="T664" s="4"/>
    </row>
    <row r="665">
      <c r="A665" s="5"/>
      <c r="B665" s="5"/>
      <c r="C665" s="5"/>
      <c r="D665" s="5"/>
      <c r="E665" s="5"/>
      <c r="F665" s="27"/>
      <c r="G665" s="5"/>
      <c r="H665" s="5"/>
      <c r="I665" s="5"/>
      <c r="J665" s="5"/>
      <c r="K665" s="5"/>
      <c r="L665" s="5"/>
      <c r="M665" s="5"/>
      <c r="N665" s="5"/>
      <c r="O665" s="5"/>
      <c r="P665" s="4"/>
      <c r="Q665" s="4"/>
      <c r="R665" s="4"/>
      <c r="S665" s="4"/>
      <c r="T665" s="4"/>
    </row>
    <row r="666">
      <c r="A666" s="5"/>
      <c r="B666" s="5"/>
      <c r="C666" s="5"/>
      <c r="D666" s="5"/>
      <c r="E666" s="5"/>
      <c r="F666" s="27"/>
      <c r="G666" s="5"/>
      <c r="H666" s="5"/>
      <c r="I666" s="5"/>
      <c r="J666" s="5"/>
      <c r="K666" s="5"/>
      <c r="L666" s="5"/>
      <c r="M666" s="5"/>
      <c r="N666" s="5"/>
      <c r="O666" s="5"/>
      <c r="P666" s="4"/>
      <c r="Q666" s="4"/>
      <c r="R666" s="4"/>
      <c r="S666" s="4"/>
      <c r="T666" s="4"/>
    </row>
    <row r="667">
      <c r="A667" s="5"/>
      <c r="B667" s="5"/>
      <c r="C667" s="5"/>
      <c r="D667" s="5"/>
      <c r="E667" s="5"/>
      <c r="F667" s="27"/>
      <c r="G667" s="5"/>
      <c r="H667" s="5"/>
      <c r="I667" s="5"/>
      <c r="J667" s="5"/>
      <c r="K667" s="5"/>
      <c r="L667" s="5"/>
      <c r="M667" s="5"/>
      <c r="N667" s="5"/>
      <c r="O667" s="5"/>
      <c r="P667" s="4"/>
      <c r="Q667" s="4"/>
      <c r="R667" s="4"/>
      <c r="S667" s="4"/>
      <c r="T667" s="4"/>
    </row>
    <row r="668">
      <c r="A668" s="5"/>
      <c r="B668" s="5"/>
      <c r="C668" s="5"/>
      <c r="D668" s="5"/>
      <c r="E668" s="5"/>
      <c r="F668" s="27"/>
      <c r="G668" s="5"/>
      <c r="H668" s="5"/>
      <c r="I668" s="5"/>
      <c r="J668" s="5"/>
      <c r="K668" s="5"/>
      <c r="L668" s="5"/>
      <c r="M668" s="5"/>
      <c r="N668" s="5"/>
      <c r="O668" s="5"/>
      <c r="P668" s="4"/>
      <c r="Q668" s="4"/>
      <c r="R668" s="4"/>
      <c r="S668" s="4"/>
      <c r="T668" s="4"/>
    </row>
    <row r="669">
      <c r="A669" s="5"/>
      <c r="B669" s="5"/>
      <c r="C669" s="5"/>
      <c r="D669" s="5"/>
      <c r="E669" s="5"/>
      <c r="F669" s="27"/>
      <c r="G669" s="5"/>
      <c r="H669" s="5"/>
      <c r="I669" s="5"/>
      <c r="J669" s="5"/>
      <c r="K669" s="5"/>
      <c r="L669" s="5"/>
      <c r="M669" s="5"/>
      <c r="N669" s="5"/>
      <c r="O669" s="5"/>
      <c r="P669" s="4"/>
      <c r="Q669" s="4"/>
      <c r="R669" s="4"/>
      <c r="S669" s="4"/>
      <c r="T669" s="4"/>
    </row>
    <row r="670">
      <c r="A670" s="5"/>
      <c r="B670" s="5"/>
      <c r="C670" s="5"/>
      <c r="D670" s="5"/>
      <c r="E670" s="5"/>
      <c r="F670" s="27"/>
      <c r="G670" s="5"/>
      <c r="H670" s="5"/>
      <c r="I670" s="5"/>
      <c r="J670" s="5"/>
      <c r="K670" s="5"/>
      <c r="L670" s="5"/>
      <c r="M670" s="5"/>
      <c r="N670" s="5"/>
      <c r="O670" s="5"/>
      <c r="P670" s="4"/>
      <c r="Q670" s="4"/>
      <c r="R670" s="4"/>
      <c r="S670" s="4"/>
      <c r="T670" s="4"/>
    </row>
    <row r="671">
      <c r="A671" s="5"/>
      <c r="B671" s="5"/>
      <c r="C671" s="5"/>
      <c r="D671" s="5"/>
      <c r="E671" s="5"/>
      <c r="F671" s="27"/>
      <c r="G671" s="5"/>
      <c r="H671" s="5"/>
      <c r="I671" s="5"/>
      <c r="J671" s="5"/>
      <c r="K671" s="5"/>
      <c r="L671" s="5"/>
      <c r="M671" s="5"/>
      <c r="N671" s="5"/>
      <c r="O671" s="5"/>
      <c r="P671" s="4"/>
      <c r="Q671" s="4"/>
      <c r="R671" s="4"/>
      <c r="S671" s="4"/>
      <c r="T671" s="4"/>
    </row>
    <row r="672">
      <c r="A672" s="5"/>
      <c r="B672" s="5"/>
      <c r="C672" s="5"/>
      <c r="D672" s="5"/>
      <c r="E672" s="5"/>
      <c r="F672" s="27"/>
      <c r="G672" s="5"/>
      <c r="H672" s="5"/>
      <c r="I672" s="5"/>
      <c r="J672" s="5"/>
      <c r="K672" s="5"/>
      <c r="L672" s="5"/>
      <c r="M672" s="5"/>
      <c r="N672" s="5"/>
      <c r="O672" s="5"/>
      <c r="P672" s="4"/>
      <c r="Q672" s="4"/>
      <c r="R672" s="4"/>
      <c r="S672" s="4"/>
      <c r="T672" s="4"/>
    </row>
    <row r="673">
      <c r="A673" s="5"/>
      <c r="B673" s="5"/>
      <c r="C673" s="5"/>
      <c r="D673" s="5"/>
      <c r="E673" s="5"/>
      <c r="F673" s="27"/>
      <c r="G673" s="5"/>
      <c r="H673" s="5"/>
      <c r="I673" s="5"/>
      <c r="J673" s="5"/>
      <c r="K673" s="5"/>
      <c r="L673" s="5"/>
      <c r="M673" s="5"/>
      <c r="N673" s="5"/>
      <c r="O673" s="5"/>
      <c r="P673" s="4"/>
      <c r="Q673" s="4"/>
      <c r="R673" s="4"/>
      <c r="S673" s="4"/>
      <c r="T673" s="4"/>
    </row>
    <row r="674">
      <c r="A674" s="5"/>
      <c r="B674" s="5"/>
      <c r="C674" s="5"/>
      <c r="D674" s="5"/>
      <c r="E674" s="5"/>
      <c r="F674" s="27"/>
      <c r="G674" s="5"/>
      <c r="H674" s="5"/>
      <c r="I674" s="5"/>
      <c r="J674" s="5"/>
      <c r="K674" s="5"/>
      <c r="L674" s="5"/>
      <c r="M674" s="5"/>
      <c r="N674" s="5"/>
      <c r="O674" s="5"/>
      <c r="P674" s="4"/>
      <c r="Q674" s="4"/>
      <c r="R674" s="4"/>
      <c r="S674" s="4"/>
      <c r="T674" s="4"/>
    </row>
    <row r="675">
      <c r="A675" s="5"/>
      <c r="B675" s="5"/>
      <c r="C675" s="5"/>
      <c r="D675" s="5"/>
      <c r="E675" s="5"/>
      <c r="F675" s="27"/>
      <c r="G675" s="5"/>
      <c r="H675" s="5"/>
      <c r="I675" s="5"/>
      <c r="J675" s="5"/>
      <c r="K675" s="5"/>
      <c r="L675" s="5"/>
      <c r="M675" s="5"/>
      <c r="N675" s="5"/>
      <c r="O675" s="5"/>
      <c r="P675" s="4"/>
      <c r="Q675" s="4"/>
      <c r="R675" s="4"/>
      <c r="S675" s="4"/>
      <c r="T675" s="4"/>
    </row>
    <row r="676">
      <c r="A676" s="5"/>
      <c r="B676" s="5"/>
      <c r="C676" s="5"/>
      <c r="D676" s="5"/>
      <c r="E676" s="5"/>
      <c r="F676" s="27"/>
      <c r="G676" s="5"/>
      <c r="H676" s="5"/>
      <c r="I676" s="5"/>
      <c r="J676" s="5"/>
      <c r="K676" s="5"/>
      <c r="L676" s="5"/>
      <c r="M676" s="5"/>
      <c r="N676" s="5"/>
      <c r="O676" s="5"/>
      <c r="P676" s="4"/>
      <c r="Q676" s="4"/>
      <c r="R676" s="4"/>
      <c r="S676" s="4"/>
      <c r="T676" s="4"/>
    </row>
    <row r="677">
      <c r="A677" s="5"/>
      <c r="B677" s="5"/>
      <c r="C677" s="5"/>
      <c r="D677" s="5"/>
      <c r="E677" s="5"/>
      <c r="F677" s="27"/>
      <c r="G677" s="5"/>
      <c r="H677" s="5"/>
      <c r="I677" s="5"/>
      <c r="J677" s="5"/>
      <c r="K677" s="5"/>
      <c r="L677" s="5"/>
      <c r="M677" s="5"/>
      <c r="N677" s="5"/>
      <c r="O677" s="5"/>
      <c r="P677" s="4"/>
      <c r="Q677" s="4"/>
      <c r="R677" s="4"/>
      <c r="S677" s="4"/>
      <c r="T677" s="4"/>
    </row>
    <row r="678">
      <c r="A678" s="5"/>
      <c r="B678" s="5"/>
      <c r="C678" s="5"/>
      <c r="D678" s="5"/>
      <c r="E678" s="5"/>
      <c r="F678" s="27"/>
      <c r="G678" s="5"/>
      <c r="H678" s="5"/>
      <c r="I678" s="5"/>
      <c r="J678" s="5"/>
      <c r="K678" s="5"/>
      <c r="L678" s="5"/>
      <c r="M678" s="5"/>
      <c r="N678" s="5"/>
      <c r="O678" s="5"/>
      <c r="P678" s="4"/>
      <c r="Q678" s="4"/>
      <c r="R678" s="4"/>
      <c r="S678" s="4"/>
      <c r="T678" s="4"/>
    </row>
    <row r="679">
      <c r="A679" s="5"/>
      <c r="B679" s="5"/>
      <c r="C679" s="5"/>
      <c r="D679" s="5"/>
      <c r="E679" s="5"/>
      <c r="F679" s="27"/>
      <c r="G679" s="5"/>
      <c r="H679" s="5"/>
      <c r="I679" s="5"/>
      <c r="J679" s="5"/>
      <c r="K679" s="5"/>
      <c r="L679" s="5"/>
      <c r="M679" s="5"/>
      <c r="N679" s="5"/>
      <c r="O679" s="5"/>
      <c r="P679" s="4"/>
      <c r="Q679" s="4"/>
      <c r="R679" s="4"/>
      <c r="S679" s="4"/>
      <c r="T679" s="4"/>
    </row>
    <row r="680">
      <c r="A680" s="5"/>
      <c r="B680" s="5"/>
      <c r="C680" s="5"/>
      <c r="D680" s="5"/>
      <c r="E680" s="5"/>
      <c r="F680" s="27"/>
      <c r="G680" s="5"/>
      <c r="H680" s="5"/>
      <c r="I680" s="5"/>
      <c r="J680" s="5"/>
      <c r="K680" s="5"/>
      <c r="L680" s="5"/>
      <c r="M680" s="5"/>
      <c r="N680" s="5"/>
      <c r="O680" s="5"/>
      <c r="P680" s="4"/>
      <c r="Q680" s="4"/>
      <c r="R680" s="4"/>
      <c r="S680" s="4"/>
      <c r="T680" s="4"/>
    </row>
    <row r="681">
      <c r="A681" s="5"/>
      <c r="B681" s="5"/>
      <c r="C681" s="5"/>
      <c r="D681" s="5"/>
      <c r="E681" s="5"/>
      <c r="F681" s="27"/>
      <c r="G681" s="5"/>
      <c r="H681" s="5"/>
      <c r="I681" s="5"/>
      <c r="J681" s="5"/>
      <c r="K681" s="5"/>
      <c r="L681" s="5"/>
      <c r="M681" s="5"/>
      <c r="N681" s="5"/>
      <c r="O681" s="5"/>
      <c r="P681" s="4"/>
      <c r="Q681" s="4"/>
      <c r="R681" s="4"/>
      <c r="S681" s="4"/>
      <c r="T681" s="4"/>
    </row>
    <row r="682">
      <c r="A682" s="5"/>
      <c r="B682" s="5"/>
      <c r="C682" s="5"/>
      <c r="D682" s="5"/>
      <c r="E682" s="5"/>
      <c r="F682" s="27"/>
      <c r="G682" s="5"/>
      <c r="H682" s="5"/>
      <c r="I682" s="5"/>
      <c r="J682" s="5"/>
      <c r="K682" s="5"/>
      <c r="L682" s="5"/>
      <c r="M682" s="5"/>
      <c r="N682" s="5"/>
      <c r="O682" s="5"/>
      <c r="P682" s="4"/>
      <c r="Q682" s="4"/>
      <c r="R682" s="4"/>
      <c r="S682" s="4"/>
      <c r="T682" s="4"/>
    </row>
    <row r="683">
      <c r="A683" s="5"/>
      <c r="B683" s="5"/>
      <c r="C683" s="5"/>
      <c r="D683" s="5"/>
      <c r="E683" s="5"/>
      <c r="F683" s="27"/>
      <c r="G683" s="5"/>
      <c r="H683" s="5"/>
      <c r="I683" s="5"/>
      <c r="J683" s="5"/>
      <c r="K683" s="5"/>
      <c r="L683" s="5"/>
      <c r="M683" s="5"/>
      <c r="N683" s="5"/>
      <c r="O683" s="5"/>
      <c r="P683" s="4"/>
      <c r="Q683" s="4"/>
      <c r="R683" s="4"/>
      <c r="S683" s="4"/>
      <c r="T683" s="4"/>
    </row>
    <row r="684">
      <c r="A684" s="5"/>
      <c r="B684" s="5"/>
      <c r="C684" s="5"/>
      <c r="D684" s="5"/>
      <c r="E684" s="5"/>
      <c r="F684" s="27"/>
      <c r="G684" s="5"/>
      <c r="H684" s="5"/>
      <c r="I684" s="5"/>
      <c r="J684" s="5"/>
      <c r="K684" s="5"/>
      <c r="L684" s="5"/>
      <c r="M684" s="5"/>
      <c r="N684" s="5"/>
      <c r="O684" s="5"/>
      <c r="P684" s="4"/>
      <c r="Q684" s="4"/>
      <c r="R684" s="4"/>
      <c r="S684" s="4"/>
      <c r="T684" s="4"/>
    </row>
    <row r="685">
      <c r="A685" s="5"/>
      <c r="B685" s="5"/>
      <c r="C685" s="5"/>
      <c r="D685" s="5"/>
      <c r="E685" s="5"/>
      <c r="F685" s="27"/>
      <c r="G685" s="5"/>
      <c r="H685" s="5"/>
      <c r="I685" s="5"/>
      <c r="J685" s="5"/>
      <c r="K685" s="5"/>
      <c r="L685" s="5"/>
      <c r="M685" s="5"/>
      <c r="N685" s="5"/>
      <c r="O685" s="5"/>
      <c r="P685" s="4"/>
      <c r="Q685" s="4"/>
      <c r="R685" s="4"/>
      <c r="S685" s="4"/>
      <c r="T685" s="4"/>
    </row>
    <row r="686">
      <c r="A686" s="5"/>
      <c r="B686" s="5"/>
      <c r="C686" s="5"/>
      <c r="D686" s="5"/>
      <c r="E686" s="5"/>
      <c r="F686" s="27"/>
      <c r="G686" s="5"/>
      <c r="H686" s="5"/>
      <c r="I686" s="5"/>
      <c r="J686" s="5"/>
      <c r="K686" s="5"/>
      <c r="L686" s="5"/>
      <c r="M686" s="5"/>
      <c r="N686" s="5"/>
      <c r="O686" s="5"/>
      <c r="P686" s="4"/>
      <c r="Q686" s="4"/>
      <c r="R686" s="4"/>
      <c r="S686" s="4"/>
      <c r="T686" s="4"/>
    </row>
    <row r="687">
      <c r="A687" s="5"/>
      <c r="B687" s="5"/>
      <c r="C687" s="5"/>
      <c r="D687" s="5"/>
      <c r="E687" s="5"/>
      <c r="F687" s="27"/>
      <c r="G687" s="5"/>
      <c r="H687" s="5"/>
      <c r="I687" s="5"/>
      <c r="J687" s="5"/>
      <c r="K687" s="5"/>
      <c r="L687" s="5"/>
      <c r="M687" s="5"/>
      <c r="N687" s="5"/>
      <c r="O687" s="5"/>
      <c r="P687" s="4"/>
      <c r="Q687" s="4"/>
      <c r="R687" s="4"/>
      <c r="S687" s="4"/>
      <c r="T687" s="4"/>
    </row>
    <row r="688">
      <c r="A688" s="5"/>
      <c r="B688" s="5"/>
      <c r="C688" s="5"/>
      <c r="D688" s="5"/>
      <c r="E688" s="5"/>
      <c r="F688" s="27"/>
      <c r="G688" s="5"/>
      <c r="H688" s="5"/>
      <c r="I688" s="5"/>
      <c r="J688" s="5"/>
      <c r="K688" s="5"/>
      <c r="L688" s="5"/>
      <c r="M688" s="5"/>
      <c r="N688" s="5"/>
      <c r="O688" s="5"/>
      <c r="P688" s="4"/>
      <c r="Q688" s="4"/>
      <c r="R688" s="4"/>
      <c r="S688" s="4"/>
      <c r="T688" s="4"/>
    </row>
    <row r="689">
      <c r="A689" s="5"/>
      <c r="B689" s="5"/>
      <c r="C689" s="5"/>
      <c r="D689" s="5"/>
      <c r="E689" s="5"/>
      <c r="F689" s="27"/>
      <c r="G689" s="5"/>
      <c r="H689" s="5"/>
      <c r="I689" s="5"/>
      <c r="J689" s="5"/>
      <c r="K689" s="5"/>
      <c r="L689" s="5"/>
      <c r="M689" s="5"/>
      <c r="N689" s="5"/>
      <c r="O689" s="5"/>
      <c r="P689" s="4"/>
      <c r="Q689" s="4"/>
      <c r="R689" s="4"/>
      <c r="S689" s="4"/>
      <c r="T689" s="4"/>
    </row>
    <row r="690">
      <c r="A690" s="5"/>
      <c r="B690" s="5"/>
      <c r="C690" s="5"/>
      <c r="D690" s="5"/>
      <c r="E690" s="5"/>
      <c r="F690" s="27"/>
      <c r="G690" s="5"/>
      <c r="H690" s="5"/>
      <c r="I690" s="5"/>
      <c r="J690" s="5"/>
      <c r="K690" s="5"/>
      <c r="L690" s="5"/>
      <c r="M690" s="5"/>
      <c r="N690" s="5"/>
      <c r="O690" s="5"/>
      <c r="P690" s="4"/>
      <c r="Q690" s="4"/>
      <c r="R690" s="4"/>
      <c r="S690" s="4"/>
      <c r="T690" s="4"/>
    </row>
    <row r="691">
      <c r="A691" s="5"/>
      <c r="B691" s="5"/>
      <c r="C691" s="5"/>
      <c r="D691" s="5"/>
      <c r="E691" s="5"/>
      <c r="F691" s="27"/>
      <c r="G691" s="5"/>
      <c r="H691" s="5"/>
      <c r="I691" s="5"/>
      <c r="J691" s="5"/>
      <c r="K691" s="5"/>
      <c r="L691" s="5"/>
      <c r="M691" s="5"/>
      <c r="N691" s="5"/>
      <c r="O691" s="5"/>
      <c r="P691" s="4"/>
      <c r="Q691" s="4"/>
      <c r="R691" s="4"/>
      <c r="S691" s="4"/>
      <c r="T691" s="4"/>
    </row>
    <row r="692">
      <c r="A692" s="5"/>
      <c r="B692" s="5"/>
      <c r="C692" s="5"/>
      <c r="D692" s="5"/>
      <c r="E692" s="5"/>
      <c r="F692" s="27"/>
      <c r="G692" s="5"/>
      <c r="H692" s="5"/>
      <c r="I692" s="5"/>
      <c r="J692" s="5"/>
      <c r="K692" s="5"/>
      <c r="L692" s="5"/>
      <c r="M692" s="5"/>
      <c r="N692" s="5"/>
      <c r="O692" s="5"/>
      <c r="P692" s="4"/>
      <c r="Q692" s="4"/>
      <c r="R692" s="4"/>
      <c r="S692" s="4"/>
      <c r="T692" s="4"/>
    </row>
    <row r="693">
      <c r="A693" s="5"/>
      <c r="B693" s="5"/>
      <c r="C693" s="5"/>
      <c r="D693" s="5"/>
      <c r="E693" s="5"/>
      <c r="F693" s="27"/>
      <c r="G693" s="5"/>
      <c r="H693" s="5"/>
      <c r="I693" s="5"/>
      <c r="J693" s="5"/>
      <c r="K693" s="5"/>
      <c r="L693" s="5"/>
      <c r="M693" s="5"/>
      <c r="N693" s="5"/>
      <c r="O693" s="5"/>
      <c r="P693" s="4"/>
      <c r="Q693" s="4"/>
      <c r="R693" s="4"/>
      <c r="S693" s="4"/>
      <c r="T693" s="4"/>
    </row>
    <row r="694">
      <c r="A694" s="5"/>
      <c r="B694" s="5"/>
      <c r="C694" s="5"/>
      <c r="D694" s="5"/>
      <c r="E694" s="5"/>
      <c r="F694" s="27"/>
      <c r="G694" s="5"/>
      <c r="H694" s="5"/>
      <c r="I694" s="5"/>
      <c r="J694" s="5"/>
      <c r="K694" s="5"/>
      <c r="L694" s="5"/>
      <c r="M694" s="5"/>
      <c r="N694" s="5"/>
      <c r="O694" s="5"/>
      <c r="P694" s="4"/>
      <c r="Q694" s="4"/>
      <c r="R694" s="4"/>
      <c r="S694" s="4"/>
      <c r="T694" s="4"/>
    </row>
    <row r="695">
      <c r="A695" s="5"/>
      <c r="B695" s="5"/>
      <c r="C695" s="5"/>
      <c r="D695" s="5"/>
      <c r="E695" s="5"/>
      <c r="F695" s="27"/>
      <c r="G695" s="5"/>
      <c r="H695" s="5"/>
      <c r="I695" s="5"/>
      <c r="J695" s="5"/>
      <c r="K695" s="5"/>
      <c r="L695" s="5"/>
      <c r="M695" s="5"/>
      <c r="N695" s="5"/>
      <c r="O695" s="5"/>
      <c r="P695" s="4"/>
      <c r="Q695" s="4"/>
      <c r="R695" s="4"/>
      <c r="S695" s="4"/>
      <c r="T695" s="4"/>
    </row>
    <row r="696">
      <c r="A696" s="5"/>
      <c r="B696" s="5"/>
      <c r="C696" s="5"/>
      <c r="D696" s="5"/>
      <c r="E696" s="5"/>
      <c r="F696" s="27"/>
      <c r="G696" s="5"/>
      <c r="H696" s="5"/>
      <c r="I696" s="5"/>
      <c r="J696" s="5"/>
      <c r="K696" s="5"/>
      <c r="L696" s="5"/>
      <c r="M696" s="5"/>
      <c r="N696" s="5"/>
      <c r="O696" s="5"/>
      <c r="P696" s="4"/>
      <c r="Q696" s="4"/>
      <c r="R696" s="4"/>
      <c r="S696" s="4"/>
      <c r="T696" s="4"/>
    </row>
    <row r="697">
      <c r="A697" s="5"/>
      <c r="B697" s="5"/>
      <c r="C697" s="5"/>
      <c r="D697" s="5"/>
      <c r="E697" s="5"/>
      <c r="F697" s="27"/>
      <c r="G697" s="5"/>
      <c r="H697" s="5"/>
      <c r="I697" s="5"/>
      <c r="J697" s="5"/>
      <c r="K697" s="5"/>
      <c r="L697" s="5"/>
      <c r="M697" s="5"/>
      <c r="N697" s="5"/>
      <c r="O697" s="5"/>
      <c r="P697" s="4"/>
      <c r="Q697" s="4"/>
      <c r="R697" s="4"/>
      <c r="S697" s="4"/>
      <c r="T697" s="4"/>
    </row>
    <row r="698">
      <c r="A698" s="5"/>
      <c r="B698" s="5"/>
      <c r="C698" s="5"/>
      <c r="D698" s="5"/>
      <c r="E698" s="5"/>
      <c r="F698" s="27"/>
      <c r="G698" s="5"/>
      <c r="H698" s="5"/>
      <c r="I698" s="5"/>
      <c r="J698" s="5"/>
      <c r="K698" s="5"/>
      <c r="L698" s="5"/>
      <c r="M698" s="5"/>
      <c r="N698" s="5"/>
      <c r="O698" s="5"/>
      <c r="P698" s="4"/>
      <c r="Q698" s="4"/>
      <c r="R698" s="4"/>
      <c r="S698" s="4"/>
      <c r="T698" s="4"/>
    </row>
    <row r="699">
      <c r="A699" s="5"/>
      <c r="B699" s="5"/>
      <c r="C699" s="5"/>
      <c r="D699" s="5"/>
      <c r="E699" s="5"/>
      <c r="F699" s="27"/>
      <c r="G699" s="5"/>
      <c r="H699" s="5"/>
      <c r="I699" s="5"/>
      <c r="J699" s="5"/>
      <c r="K699" s="5"/>
      <c r="L699" s="5"/>
      <c r="M699" s="5"/>
      <c r="N699" s="5"/>
      <c r="O699" s="5"/>
      <c r="P699" s="4"/>
      <c r="Q699" s="4"/>
      <c r="R699" s="4"/>
      <c r="S699" s="4"/>
      <c r="T699" s="4"/>
    </row>
    <row r="700">
      <c r="A700" s="5"/>
      <c r="B700" s="5"/>
      <c r="C700" s="5"/>
      <c r="D700" s="5"/>
      <c r="E700" s="5"/>
      <c r="F700" s="27"/>
      <c r="G700" s="5"/>
      <c r="H700" s="5"/>
      <c r="I700" s="5"/>
      <c r="J700" s="5"/>
      <c r="K700" s="5"/>
      <c r="L700" s="5"/>
      <c r="M700" s="5"/>
      <c r="N700" s="5"/>
      <c r="O700" s="5"/>
      <c r="P700" s="4"/>
      <c r="Q700" s="4"/>
      <c r="R700" s="4"/>
      <c r="S700" s="4"/>
      <c r="T700" s="4"/>
    </row>
    <row r="701">
      <c r="A701" s="5"/>
      <c r="B701" s="5"/>
      <c r="C701" s="5"/>
      <c r="D701" s="5"/>
      <c r="E701" s="5"/>
      <c r="F701" s="27"/>
      <c r="G701" s="5"/>
      <c r="H701" s="5"/>
      <c r="I701" s="5"/>
      <c r="J701" s="5"/>
      <c r="K701" s="5"/>
      <c r="L701" s="5"/>
      <c r="M701" s="5"/>
      <c r="N701" s="5"/>
      <c r="O701" s="5"/>
      <c r="P701" s="4"/>
      <c r="Q701" s="4"/>
      <c r="R701" s="4"/>
      <c r="S701" s="4"/>
      <c r="T701" s="4"/>
    </row>
    <row r="702">
      <c r="A702" s="5"/>
      <c r="B702" s="5"/>
      <c r="C702" s="5"/>
      <c r="D702" s="5"/>
      <c r="E702" s="5"/>
      <c r="F702" s="27"/>
      <c r="G702" s="5"/>
      <c r="H702" s="5"/>
      <c r="I702" s="5"/>
      <c r="J702" s="5"/>
      <c r="K702" s="5"/>
      <c r="L702" s="5"/>
      <c r="M702" s="5"/>
      <c r="N702" s="5"/>
      <c r="O702" s="5"/>
      <c r="P702" s="4"/>
      <c r="Q702" s="4"/>
      <c r="R702" s="4"/>
      <c r="S702" s="4"/>
      <c r="T702" s="4"/>
    </row>
    <row r="703">
      <c r="A703" s="5"/>
      <c r="B703" s="5"/>
      <c r="C703" s="5"/>
      <c r="D703" s="5"/>
      <c r="E703" s="5"/>
      <c r="F703" s="27"/>
      <c r="G703" s="5"/>
      <c r="H703" s="5"/>
      <c r="I703" s="5"/>
      <c r="J703" s="5"/>
      <c r="K703" s="5"/>
      <c r="L703" s="5"/>
      <c r="M703" s="5"/>
      <c r="N703" s="5"/>
      <c r="O703" s="5"/>
      <c r="P703" s="4"/>
      <c r="Q703" s="4"/>
      <c r="R703" s="4"/>
      <c r="S703" s="4"/>
      <c r="T703" s="4"/>
    </row>
    <row r="704">
      <c r="A704" s="5"/>
      <c r="B704" s="5"/>
      <c r="C704" s="5"/>
      <c r="D704" s="5"/>
      <c r="E704" s="5"/>
      <c r="F704" s="27"/>
      <c r="G704" s="5"/>
      <c r="H704" s="5"/>
      <c r="I704" s="5"/>
      <c r="J704" s="5"/>
      <c r="K704" s="5"/>
      <c r="L704" s="5"/>
      <c r="M704" s="5"/>
      <c r="N704" s="5"/>
      <c r="O704" s="5"/>
      <c r="P704" s="4"/>
      <c r="Q704" s="4"/>
      <c r="R704" s="4"/>
      <c r="S704" s="4"/>
      <c r="T704" s="4"/>
    </row>
    <row r="705">
      <c r="A705" s="5"/>
      <c r="B705" s="5"/>
      <c r="C705" s="5"/>
      <c r="D705" s="5"/>
      <c r="E705" s="5"/>
      <c r="F705" s="27"/>
      <c r="G705" s="5"/>
      <c r="H705" s="5"/>
      <c r="I705" s="5"/>
      <c r="J705" s="5"/>
      <c r="K705" s="5"/>
      <c r="L705" s="5"/>
      <c r="M705" s="5"/>
      <c r="N705" s="5"/>
      <c r="O705" s="5"/>
      <c r="P705" s="4"/>
      <c r="Q705" s="4"/>
      <c r="R705" s="4"/>
      <c r="S705" s="4"/>
      <c r="T705" s="4"/>
    </row>
    <row r="706">
      <c r="A706" s="5"/>
      <c r="B706" s="5"/>
      <c r="C706" s="5"/>
      <c r="D706" s="5"/>
      <c r="E706" s="5"/>
      <c r="F706" s="27"/>
      <c r="G706" s="5"/>
      <c r="H706" s="5"/>
      <c r="I706" s="5"/>
      <c r="J706" s="5"/>
      <c r="K706" s="5"/>
      <c r="L706" s="5"/>
      <c r="M706" s="5"/>
      <c r="N706" s="5"/>
      <c r="O706" s="5"/>
      <c r="P706" s="4"/>
      <c r="Q706" s="4"/>
      <c r="R706" s="4"/>
      <c r="S706" s="4"/>
      <c r="T706" s="4"/>
    </row>
    <row r="707">
      <c r="A707" s="5"/>
      <c r="B707" s="5"/>
      <c r="C707" s="5"/>
      <c r="D707" s="5"/>
      <c r="E707" s="5"/>
      <c r="F707" s="27"/>
      <c r="G707" s="5"/>
      <c r="H707" s="5"/>
      <c r="I707" s="5"/>
      <c r="J707" s="5"/>
      <c r="K707" s="5"/>
      <c r="L707" s="5"/>
      <c r="M707" s="5"/>
      <c r="N707" s="5"/>
      <c r="O707" s="5"/>
      <c r="P707" s="4"/>
      <c r="Q707" s="4"/>
      <c r="R707" s="4"/>
      <c r="S707" s="4"/>
      <c r="T707" s="4"/>
    </row>
    <row r="708">
      <c r="A708" s="5"/>
      <c r="B708" s="5"/>
      <c r="C708" s="5"/>
      <c r="D708" s="5"/>
      <c r="E708" s="5"/>
      <c r="F708" s="27"/>
      <c r="G708" s="5"/>
      <c r="H708" s="5"/>
      <c r="I708" s="5"/>
      <c r="J708" s="5"/>
      <c r="K708" s="5"/>
      <c r="L708" s="5"/>
      <c r="M708" s="5"/>
      <c r="N708" s="5"/>
      <c r="O708" s="5"/>
      <c r="P708" s="4"/>
      <c r="Q708" s="4"/>
      <c r="R708" s="4"/>
      <c r="S708" s="4"/>
      <c r="T708" s="4"/>
    </row>
    <row r="709">
      <c r="A709" s="5"/>
      <c r="B709" s="5"/>
      <c r="C709" s="5"/>
      <c r="D709" s="5"/>
      <c r="E709" s="5"/>
      <c r="F709" s="27"/>
      <c r="G709" s="5"/>
      <c r="H709" s="5"/>
      <c r="I709" s="5"/>
      <c r="J709" s="5"/>
      <c r="K709" s="5"/>
      <c r="L709" s="5"/>
      <c r="M709" s="5"/>
      <c r="N709" s="5"/>
      <c r="O709" s="5"/>
      <c r="P709" s="4"/>
      <c r="Q709" s="4"/>
      <c r="R709" s="4"/>
      <c r="S709" s="4"/>
      <c r="T709" s="4"/>
    </row>
    <row r="710">
      <c r="A710" s="5"/>
      <c r="B710" s="5"/>
      <c r="C710" s="5"/>
      <c r="D710" s="5"/>
      <c r="E710" s="5"/>
      <c r="F710" s="27"/>
      <c r="G710" s="5"/>
      <c r="H710" s="5"/>
      <c r="I710" s="5"/>
      <c r="J710" s="5"/>
      <c r="K710" s="5"/>
      <c r="L710" s="5"/>
      <c r="M710" s="5"/>
      <c r="N710" s="5"/>
      <c r="O710" s="5"/>
      <c r="P710" s="4"/>
      <c r="Q710" s="4"/>
      <c r="R710" s="4"/>
      <c r="S710" s="4"/>
      <c r="T710" s="4"/>
    </row>
    <row r="711">
      <c r="A711" s="5"/>
      <c r="B711" s="5"/>
      <c r="C711" s="5"/>
      <c r="D711" s="5"/>
      <c r="E711" s="5"/>
      <c r="F711" s="27"/>
      <c r="G711" s="5"/>
      <c r="H711" s="5"/>
      <c r="I711" s="5"/>
      <c r="J711" s="5"/>
      <c r="K711" s="5"/>
      <c r="L711" s="5"/>
      <c r="M711" s="5"/>
      <c r="N711" s="5"/>
      <c r="O711" s="5"/>
      <c r="P711" s="4"/>
      <c r="Q711" s="4"/>
      <c r="R711" s="4"/>
      <c r="S711" s="4"/>
      <c r="T711" s="4"/>
    </row>
    <row r="712">
      <c r="A712" s="5"/>
      <c r="B712" s="5"/>
      <c r="C712" s="5"/>
      <c r="D712" s="5"/>
      <c r="E712" s="5"/>
      <c r="F712" s="27"/>
      <c r="G712" s="5"/>
      <c r="H712" s="5"/>
      <c r="I712" s="5"/>
      <c r="J712" s="5"/>
      <c r="K712" s="5"/>
      <c r="L712" s="5"/>
      <c r="M712" s="5"/>
      <c r="N712" s="5"/>
      <c r="O712" s="5"/>
      <c r="P712" s="4"/>
      <c r="Q712" s="4"/>
      <c r="R712" s="4"/>
      <c r="S712" s="4"/>
      <c r="T712" s="4"/>
    </row>
    <row r="713">
      <c r="A713" s="5"/>
      <c r="B713" s="5"/>
      <c r="C713" s="5"/>
      <c r="D713" s="5"/>
      <c r="E713" s="5"/>
      <c r="F713" s="27"/>
      <c r="G713" s="5"/>
      <c r="H713" s="5"/>
      <c r="I713" s="5"/>
      <c r="J713" s="5"/>
      <c r="K713" s="5"/>
      <c r="L713" s="5"/>
      <c r="M713" s="5"/>
      <c r="N713" s="5"/>
      <c r="O713" s="5"/>
      <c r="P713" s="4"/>
      <c r="Q713" s="4"/>
      <c r="R713" s="4"/>
      <c r="S713" s="4"/>
      <c r="T713" s="4"/>
    </row>
    <row r="714">
      <c r="A714" s="5"/>
      <c r="B714" s="5"/>
      <c r="C714" s="5"/>
      <c r="D714" s="5"/>
      <c r="E714" s="5"/>
      <c r="F714" s="27"/>
      <c r="G714" s="5"/>
      <c r="H714" s="5"/>
      <c r="I714" s="5"/>
      <c r="J714" s="5"/>
      <c r="K714" s="5"/>
      <c r="L714" s="5"/>
      <c r="M714" s="5"/>
      <c r="N714" s="5"/>
      <c r="O714" s="5"/>
      <c r="P714" s="4"/>
      <c r="Q714" s="4"/>
      <c r="R714" s="4"/>
      <c r="S714" s="4"/>
      <c r="T714" s="4"/>
    </row>
    <row r="715">
      <c r="A715" s="5"/>
      <c r="B715" s="5"/>
      <c r="C715" s="5"/>
      <c r="D715" s="5"/>
      <c r="E715" s="5"/>
      <c r="F715" s="27"/>
      <c r="G715" s="5"/>
      <c r="H715" s="5"/>
      <c r="I715" s="5"/>
      <c r="J715" s="5"/>
      <c r="K715" s="5"/>
      <c r="L715" s="5"/>
      <c r="M715" s="5"/>
      <c r="N715" s="5"/>
      <c r="O715" s="5"/>
      <c r="P715" s="4"/>
      <c r="Q715" s="4"/>
      <c r="R715" s="4"/>
      <c r="S715" s="4"/>
      <c r="T715" s="4"/>
    </row>
    <row r="716">
      <c r="A716" s="5"/>
      <c r="B716" s="5"/>
      <c r="C716" s="5"/>
      <c r="D716" s="5"/>
      <c r="E716" s="5"/>
      <c r="F716" s="27"/>
      <c r="G716" s="5"/>
      <c r="H716" s="5"/>
      <c r="I716" s="5"/>
      <c r="J716" s="5"/>
      <c r="K716" s="5"/>
      <c r="L716" s="5"/>
      <c r="M716" s="5"/>
      <c r="N716" s="5"/>
      <c r="O716" s="5"/>
      <c r="P716" s="4"/>
      <c r="Q716" s="4"/>
      <c r="R716" s="4"/>
      <c r="S716" s="4"/>
      <c r="T716" s="4"/>
    </row>
    <row r="717">
      <c r="A717" s="5"/>
      <c r="B717" s="5"/>
      <c r="C717" s="5"/>
      <c r="D717" s="5"/>
      <c r="E717" s="5"/>
      <c r="F717" s="27"/>
      <c r="G717" s="5"/>
      <c r="H717" s="5"/>
      <c r="I717" s="5"/>
      <c r="J717" s="5"/>
      <c r="K717" s="5"/>
      <c r="L717" s="5"/>
      <c r="M717" s="5"/>
      <c r="N717" s="5"/>
      <c r="O717" s="5"/>
      <c r="P717" s="4"/>
      <c r="Q717" s="4"/>
      <c r="R717" s="4"/>
      <c r="S717" s="4"/>
      <c r="T717" s="4"/>
    </row>
    <row r="718">
      <c r="A718" s="5"/>
      <c r="B718" s="5"/>
      <c r="C718" s="5"/>
      <c r="D718" s="5"/>
      <c r="E718" s="5"/>
      <c r="F718" s="27"/>
      <c r="G718" s="5"/>
      <c r="H718" s="5"/>
      <c r="I718" s="5"/>
      <c r="J718" s="5"/>
      <c r="K718" s="5"/>
      <c r="L718" s="5"/>
      <c r="M718" s="5"/>
      <c r="N718" s="5"/>
      <c r="O718" s="5"/>
      <c r="P718" s="4"/>
      <c r="Q718" s="4"/>
      <c r="R718" s="4"/>
      <c r="S718" s="4"/>
      <c r="T718" s="4"/>
    </row>
    <row r="719">
      <c r="A719" s="5"/>
      <c r="B719" s="5"/>
      <c r="C719" s="5"/>
      <c r="D719" s="5"/>
      <c r="E719" s="5"/>
      <c r="F719" s="27"/>
      <c r="G719" s="5"/>
      <c r="H719" s="5"/>
      <c r="I719" s="5"/>
      <c r="J719" s="5"/>
      <c r="K719" s="5"/>
      <c r="L719" s="5"/>
      <c r="M719" s="5"/>
      <c r="N719" s="5"/>
      <c r="O719" s="5"/>
      <c r="P719" s="4"/>
      <c r="Q719" s="4"/>
      <c r="R719" s="4"/>
      <c r="S719" s="4"/>
      <c r="T719" s="4"/>
    </row>
    <row r="720">
      <c r="A720" s="5"/>
      <c r="B720" s="5"/>
      <c r="C720" s="5"/>
      <c r="D720" s="5"/>
      <c r="E720" s="5"/>
      <c r="F720" s="27"/>
      <c r="G720" s="5"/>
      <c r="H720" s="5"/>
      <c r="I720" s="5"/>
      <c r="J720" s="5"/>
      <c r="K720" s="5"/>
      <c r="L720" s="5"/>
      <c r="M720" s="5"/>
      <c r="N720" s="5"/>
      <c r="O720" s="5"/>
      <c r="P720" s="4"/>
      <c r="Q720" s="4"/>
      <c r="R720" s="4"/>
      <c r="S720" s="4"/>
      <c r="T720" s="4"/>
    </row>
    <row r="721">
      <c r="A721" s="5"/>
      <c r="B721" s="5"/>
      <c r="C721" s="5"/>
      <c r="D721" s="5"/>
      <c r="E721" s="5"/>
      <c r="F721" s="27"/>
      <c r="G721" s="5"/>
      <c r="H721" s="5"/>
      <c r="I721" s="5"/>
      <c r="J721" s="5"/>
      <c r="K721" s="5"/>
      <c r="L721" s="5"/>
      <c r="M721" s="5"/>
      <c r="N721" s="5"/>
      <c r="O721" s="5"/>
      <c r="P721" s="4"/>
      <c r="Q721" s="4"/>
      <c r="R721" s="4"/>
      <c r="S721" s="4"/>
      <c r="T721" s="4"/>
    </row>
    <row r="722">
      <c r="A722" s="5"/>
      <c r="B722" s="5"/>
      <c r="C722" s="5"/>
      <c r="D722" s="5"/>
      <c r="E722" s="5"/>
      <c r="F722" s="27"/>
      <c r="G722" s="5"/>
      <c r="H722" s="5"/>
      <c r="I722" s="5"/>
      <c r="J722" s="5"/>
      <c r="K722" s="5"/>
      <c r="L722" s="5"/>
      <c r="M722" s="5"/>
      <c r="N722" s="5"/>
      <c r="O722" s="5"/>
      <c r="P722" s="4"/>
      <c r="Q722" s="4"/>
      <c r="R722" s="4"/>
      <c r="S722" s="4"/>
      <c r="T722" s="4"/>
    </row>
    <row r="723">
      <c r="A723" s="5"/>
      <c r="B723" s="5"/>
      <c r="C723" s="5"/>
      <c r="D723" s="5"/>
      <c r="E723" s="5"/>
      <c r="F723" s="27"/>
      <c r="G723" s="5"/>
      <c r="H723" s="5"/>
      <c r="I723" s="5"/>
      <c r="J723" s="5"/>
      <c r="K723" s="5"/>
      <c r="L723" s="5"/>
      <c r="M723" s="5"/>
      <c r="N723" s="5"/>
      <c r="O723" s="5"/>
      <c r="P723" s="4"/>
      <c r="Q723" s="4"/>
      <c r="R723" s="4"/>
      <c r="S723" s="4"/>
      <c r="T723" s="4"/>
    </row>
    <row r="724">
      <c r="A724" s="5"/>
      <c r="B724" s="5"/>
      <c r="C724" s="5"/>
      <c r="D724" s="5"/>
      <c r="E724" s="5"/>
      <c r="F724" s="27"/>
      <c r="G724" s="5"/>
      <c r="H724" s="5"/>
      <c r="I724" s="5"/>
      <c r="J724" s="5"/>
      <c r="K724" s="5"/>
      <c r="L724" s="5"/>
      <c r="M724" s="5"/>
      <c r="N724" s="5"/>
      <c r="O724" s="5"/>
      <c r="P724" s="4"/>
      <c r="Q724" s="4"/>
      <c r="R724" s="4"/>
      <c r="S724" s="4"/>
      <c r="T724" s="4"/>
    </row>
    <row r="725">
      <c r="A725" s="5"/>
      <c r="B725" s="5"/>
      <c r="C725" s="5"/>
      <c r="D725" s="5"/>
      <c r="E725" s="5"/>
      <c r="F725" s="27"/>
      <c r="G725" s="5"/>
      <c r="H725" s="5"/>
      <c r="I725" s="5"/>
      <c r="J725" s="5"/>
      <c r="K725" s="5"/>
      <c r="L725" s="5"/>
      <c r="M725" s="5"/>
      <c r="N725" s="5"/>
      <c r="O725" s="5"/>
      <c r="P725" s="4"/>
      <c r="Q725" s="4"/>
      <c r="R725" s="4"/>
      <c r="S725" s="4"/>
      <c r="T725" s="4"/>
    </row>
    <row r="726">
      <c r="A726" s="5"/>
      <c r="B726" s="5"/>
      <c r="C726" s="5"/>
      <c r="D726" s="5"/>
      <c r="E726" s="5"/>
      <c r="F726" s="27"/>
      <c r="G726" s="5"/>
      <c r="H726" s="5"/>
      <c r="I726" s="5"/>
      <c r="J726" s="5"/>
      <c r="K726" s="5"/>
      <c r="L726" s="5"/>
      <c r="M726" s="5"/>
      <c r="N726" s="5"/>
      <c r="O726" s="5"/>
      <c r="P726" s="4"/>
      <c r="Q726" s="4"/>
      <c r="R726" s="4"/>
      <c r="S726" s="4"/>
      <c r="T726" s="4"/>
    </row>
    <row r="727">
      <c r="A727" s="5"/>
      <c r="B727" s="5"/>
      <c r="C727" s="5"/>
      <c r="D727" s="5"/>
      <c r="E727" s="5"/>
      <c r="F727" s="27"/>
      <c r="G727" s="5"/>
      <c r="H727" s="5"/>
      <c r="I727" s="5"/>
      <c r="J727" s="5"/>
      <c r="K727" s="5"/>
      <c r="L727" s="5"/>
      <c r="M727" s="5"/>
      <c r="N727" s="5"/>
      <c r="O727" s="5"/>
      <c r="P727" s="4"/>
      <c r="Q727" s="4"/>
      <c r="R727" s="4"/>
      <c r="S727" s="4"/>
      <c r="T727" s="4"/>
    </row>
    <row r="728">
      <c r="A728" s="5"/>
      <c r="B728" s="5"/>
      <c r="C728" s="5"/>
      <c r="D728" s="5"/>
      <c r="E728" s="5"/>
      <c r="F728" s="27"/>
      <c r="G728" s="5"/>
      <c r="H728" s="5"/>
      <c r="I728" s="5"/>
      <c r="J728" s="5"/>
      <c r="K728" s="5"/>
      <c r="L728" s="5"/>
      <c r="M728" s="5"/>
      <c r="N728" s="5"/>
      <c r="O728" s="5"/>
      <c r="P728" s="4"/>
      <c r="Q728" s="4"/>
      <c r="R728" s="4"/>
      <c r="S728" s="4"/>
      <c r="T728" s="4"/>
    </row>
    <row r="729">
      <c r="A729" s="5"/>
      <c r="B729" s="5"/>
      <c r="C729" s="5"/>
      <c r="D729" s="5"/>
      <c r="E729" s="5"/>
      <c r="F729" s="27"/>
      <c r="G729" s="5"/>
      <c r="H729" s="5"/>
      <c r="I729" s="5"/>
      <c r="J729" s="5"/>
      <c r="K729" s="5"/>
      <c r="L729" s="5"/>
      <c r="M729" s="5"/>
      <c r="N729" s="5"/>
      <c r="O729" s="5"/>
      <c r="P729" s="4"/>
      <c r="Q729" s="4"/>
      <c r="R729" s="4"/>
      <c r="S729" s="4"/>
      <c r="T729" s="4"/>
    </row>
    <row r="730">
      <c r="A730" s="5"/>
      <c r="B730" s="5"/>
      <c r="C730" s="5"/>
      <c r="D730" s="5"/>
      <c r="E730" s="5"/>
      <c r="F730" s="27"/>
      <c r="G730" s="5"/>
      <c r="H730" s="5"/>
      <c r="I730" s="5"/>
      <c r="J730" s="5"/>
      <c r="K730" s="5"/>
      <c r="L730" s="5"/>
      <c r="M730" s="5"/>
      <c r="N730" s="5"/>
      <c r="O730" s="5"/>
      <c r="P730" s="4"/>
      <c r="Q730" s="4"/>
      <c r="R730" s="4"/>
      <c r="S730" s="4"/>
      <c r="T730" s="4"/>
    </row>
    <row r="731">
      <c r="A731" s="5"/>
      <c r="B731" s="5"/>
      <c r="C731" s="5"/>
      <c r="D731" s="5"/>
      <c r="E731" s="5"/>
      <c r="F731" s="27"/>
      <c r="G731" s="5"/>
      <c r="H731" s="5"/>
      <c r="I731" s="5"/>
      <c r="J731" s="5"/>
      <c r="K731" s="5"/>
      <c r="L731" s="5"/>
      <c r="M731" s="5"/>
      <c r="N731" s="5"/>
      <c r="O731" s="5"/>
      <c r="P731" s="4"/>
      <c r="Q731" s="4"/>
      <c r="R731" s="4"/>
      <c r="S731" s="4"/>
      <c r="T731" s="4"/>
    </row>
    <row r="732">
      <c r="A732" s="5"/>
      <c r="B732" s="5"/>
      <c r="C732" s="5"/>
      <c r="D732" s="5"/>
      <c r="E732" s="5"/>
      <c r="F732" s="27"/>
      <c r="G732" s="5"/>
      <c r="H732" s="5"/>
      <c r="I732" s="5"/>
      <c r="J732" s="5"/>
      <c r="K732" s="5"/>
      <c r="L732" s="5"/>
      <c r="M732" s="5"/>
      <c r="N732" s="5"/>
      <c r="O732" s="5"/>
      <c r="P732" s="4"/>
      <c r="Q732" s="4"/>
      <c r="R732" s="4"/>
      <c r="S732" s="4"/>
      <c r="T732" s="4"/>
    </row>
    <row r="733">
      <c r="A733" s="5"/>
      <c r="B733" s="5"/>
      <c r="C733" s="5"/>
      <c r="D733" s="5"/>
      <c r="E733" s="5"/>
      <c r="F733" s="27"/>
      <c r="G733" s="5"/>
      <c r="H733" s="5"/>
      <c r="I733" s="5"/>
      <c r="J733" s="5"/>
      <c r="K733" s="5"/>
      <c r="L733" s="5"/>
      <c r="M733" s="5"/>
      <c r="N733" s="5"/>
      <c r="O733" s="5"/>
      <c r="P733" s="4"/>
      <c r="Q733" s="4"/>
      <c r="R733" s="4"/>
      <c r="S733" s="4"/>
      <c r="T733" s="4"/>
    </row>
    <row r="734">
      <c r="A734" s="5"/>
      <c r="B734" s="5"/>
      <c r="C734" s="5"/>
      <c r="D734" s="5"/>
      <c r="E734" s="5"/>
      <c r="F734" s="27"/>
      <c r="G734" s="5"/>
      <c r="H734" s="5"/>
      <c r="I734" s="5"/>
      <c r="J734" s="5"/>
      <c r="K734" s="5"/>
      <c r="L734" s="5"/>
      <c r="M734" s="5"/>
      <c r="N734" s="5"/>
      <c r="O734" s="5"/>
      <c r="P734" s="4"/>
      <c r="Q734" s="4"/>
      <c r="R734" s="4"/>
      <c r="S734" s="4"/>
      <c r="T734" s="4"/>
    </row>
    <row r="735">
      <c r="A735" s="5"/>
      <c r="B735" s="5"/>
      <c r="C735" s="5"/>
      <c r="D735" s="5"/>
      <c r="E735" s="5"/>
      <c r="F735" s="27"/>
      <c r="G735" s="5"/>
      <c r="H735" s="5"/>
      <c r="I735" s="5"/>
      <c r="J735" s="5"/>
      <c r="K735" s="5"/>
      <c r="L735" s="5"/>
      <c r="M735" s="5"/>
      <c r="N735" s="5"/>
      <c r="O735" s="5"/>
      <c r="P735" s="4"/>
      <c r="Q735" s="4"/>
      <c r="R735" s="4"/>
      <c r="S735" s="4"/>
      <c r="T735" s="4"/>
    </row>
    <row r="736">
      <c r="A736" s="5"/>
      <c r="B736" s="5"/>
      <c r="C736" s="5"/>
      <c r="D736" s="5"/>
      <c r="E736" s="5"/>
      <c r="F736" s="27"/>
      <c r="G736" s="5"/>
      <c r="H736" s="5"/>
      <c r="I736" s="5"/>
      <c r="J736" s="5"/>
      <c r="K736" s="5"/>
      <c r="L736" s="5"/>
      <c r="M736" s="5"/>
      <c r="N736" s="5"/>
      <c r="O736" s="5"/>
      <c r="P736" s="4"/>
      <c r="Q736" s="4"/>
      <c r="R736" s="4"/>
      <c r="S736" s="4"/>
      <c r="T736" s="4"/>
    </row>
    <row r="737">
      <c r="A737" s="5"/>
      <c r="B737" s="5"/>
      <c r="C737" s="5"/>
      <c r="D737" s="5"/>
      <c r="E737" s="5"/>
      <c r="F737" s="27"/>
      <c r="G737" s="5"/>
      <c r="H737" s="5"/>
      <c r="I737" s="5"/>
      <c r="J737" s="5"/>
      <c r="K737" s="5"/>
      <c r="L737" s="5"/>
      <c r="M737" s="5"/>
      <c r="N737" s="5"/>
      <c r="O737" s="5"/>
      <c r="P737" s="4"/>
      <c r="Q737" s="4"/>
      <c r="R737" s="4"/>
      <c r="S737" s="4"/>
      <c r="T737" s="4"/>
    </row>
    <row r="738">
      <c r="A738" s="5"/>
      <c r="B738" s="5"/>
      <c r="C738" s="5"/>
      <c r="D738" s="5"/>
      <c r="E738" s="5"/>
      <c r="F738" s="27"/>
      <c r="G738" s="5"/>
      <c r="H738" s="5"/>
      <c r="I738" s="5"/>
      <c r="J738" s="5"/>
      <c r="K738" s="5"/>
      <c r="L738" s="5"/>
      <c r="M738" s="5"/>
      <c r="N738" s="5"/>
      <c r="O738" s="5"/>
      <c r="P738" s="4"/>
      <c r="Q738" s="4"/>
      <c r="R738" s="4"/>
      <c r="S738" s="4"/>
      <c r="T738" s="4"/>
    </row>
    <row r="739">
      <c r="A739" s="5"/>
      <c r="B739" s="5"/>
      <c r="C739" s="5"/>
      <c r="D739" s="5"/>
      <c r="E739" s="5"/>
      <c r="F739" s="27"/>
      <c r="G739" s="5"/>
      <c r="H739" s="5"/>
      <c r="I739" s="5"/>
      <c r="J739" s="5"/>
      <c r="K739" s="5"/>
      <c r="L739" s="5"/>
      <c r="M739" s="5"/>
      <c r="N739" s="5"/>
      <c r="O739" s="5"/>
      <c r="P739" s="4"/>
      <c r="Q739" s="4"/>
      <c r="R739" s="4"/>
      <c r="S739" s="4"/>
      <c r="T739" s="4"/>
    </row>
    <row r="740">
      <c r="A740" s="5"/>
      <c r="B740" s="5"/>
      <c r="C740" s="5"/>
      <c r="D740" s="5"/>
      <c r="E740" s="5"/>
      <c r="F740" s="27"/>
      <c r="G740" s="5"/>
      <c r="H740" s="5"/>
      <c r="I740" s="5"/>
      <c r="J740" s="5"/>
      <c r="K740" s="5"/>
      <c r="L740" s="5"/>
      <c r="M740" s="5"/>
      <c r="N740" s="5"/>
      <c r="O740" s="5"/>
      <c r="P740" s="4"/>
      <c r="Q740" s="4"/>
      <c r="R740" s="4"/>
      <c r="S740" s="4"/>
      <c r="T740" s="4"/>
    </row>
    <row r="741">
      <c r="A741" s="5"/>
      <c r="B741" s="5"/>
      <c r="C741" s="5"/>
      <c r="D741" s="5"/>
      <c r="E741" s="5"/>
      <c r="F741" s="27"/>
      <c r="G741" s="5"/>
      <c r="H741" s="5"/>
      <c r="I741" s="5"/>
      <c r="J741" s="5"/>
      <c r="K741" s="5"/>
      <c r="L741" s="5"/>
      <c r="M741" s="5"/>
      <c r="N741" s="5"/>
      <c r="O741" s="5"/>
      <c r="P741" s="4"/>
      <c r="Q741" s="4"/>
      <c r="R741" s="4"/>
      <c r="S741" s="4"/>
      <c r="T741" s="4"/>
    </row>
    <row r="742">
      <c r="A742" s="5"/>
      <c r="B742" s="5"/>
      <c r="C742" s="5"/>
      <c r="D742" s="5"/>
      <c r="E742" s="5"/>
      <c r="F742" s="27"/>
      <c r="G742" s="5"/>
      <c r="H742" s="5"/>
      <c r="I742" s="5"/>
      <c r="J742" s="5"/>
      <c r="K742" s="5"/>
      <c r="L742" s="5"/>
      <c r="M742" s="5"/>
      <c r="N742" s="5"/>
      <c r="O742" s="5"/>
      <c r="P742" s="4"/>
      <c r="Q742" s="4"/>
      <c r="R742" s="4"/>
      <c r="S742" s="4"/>
      <c r="T742" s="4"/>
    </row>
    <row r="743">
      <c r="A743" s="5"/>
      <c r="B743" s="5"/>
      <c r="C743" s="5"/>
      <c r="D743" s="5"/>
      <c r="E743" s="5"/>
      <c r="F743" s="27"/>
      <c r="G743" s="5"/>
      <c r="H743" s="5"/>
      <c r="I743" s="5"/>
      <c r="J743" s="5"/>
      <c r="K743" s="5"/>
      <c r="L743" s="5"/>
      <c r="M743" s="5"/>
      <c r="N743" s="5"/>
      <c r="O743" s="5"/>
      <c r="P743" s="4"/>
      <c r="Q743" s="4"/>
      <c r="R743" s="4"/>
      <c r="S743" s="4"/>
      <c r="T743" s="4"/>
    </row>
    <row r="744">
      <c r="A744" s="5"/>
      <c r="B744" s="5"/>
      <c r="C744" s="5"/>
      <c r="D744" s="5"/>
      <c r="E744" s="5"/>
      <c r="F744" s="27"/>
      <c r="G744" s="5"/>
      <c r="H744" s="5"/>
      <c r="I744" s="5"/>
      <c r="J744" s="5"/>
      <c r="K744" s="5"/>
      <c r="L744" s="5"/>
      <c r="M744" s="5"/>
      <c r="N744" s="5"/>
      <c r="O744" s="5"/>
      <c r="P744" s="4"/>
      <c r="Q744" s="4"/>
      <c r="R744" s="4"/>
      <c r="S744" s="4"/>
      <c r="T744" s="4"/>
    </row>
    <row r="745">
      <c r="A745" s="5"/>
      <c r="B745" s="5"/>
      <c r="C745" s="5"/>
      <c r="D745" s="5"/>
      <c r="E745" s="5"/>
      <c r="F745" s="27"/>
      <c r="G745" s="5"/>
      <c r="H745" s="5"/>
      <c r="I745" s="5"/>
      <c r="J745" s="5"/>
      <c r="K745" s="5"/>
      <c r="L745" s="5"/>
      <c r="M745" s="5"/>
      <c r="N745" s="5"/>
      <c r="O745" s="5"/>
      <c r="P745" s="4"/>
      <c r="Q745" s="4"/>
      <c r="R745" s="4"/>
      <c r="S745" s="4"/>
      <c r="T745" s="4"/>
    </row>
    <row r="746">
      <c r="A746" s="5"/>
      <c r="B746" s="5"/>
      <c r="C746" s="5"/>
      <c r="D746" s="5"/>
      <c r="E746" s="5"/>
      <c r="F746" s="27"/>
      <c r="G746" s="5"/>
      <c r="H746" s="5"/>
      <c r="I746" s="5"/>
      <c r="J746" s="5"/>
      <c r="K746" s="5"/>
      <c r="L746" s="5"/>
      <c r="M746" s="5"/>
      <c r="N746" s="5"/>
      <c r="O746" s="5"/>
      <c r="P746" s="4"/>
      <c r="Q746" s="4"/>
      <c r="R746" s="4"/>
      <c r="S746" s="4"/>
      <c r="T746" s="4"/>
    </row>
    <row r="747">
      <c r="A747" s="5"/>
      <c r="B747" s="5"/>
      <c r="C747" s="5"/>
      <c r="D747" s="5"/>
      <c r="E747" s="5"/>
      <c r="F747" s="27"/>
      <c r="G747" s="5"/>
      <c r="H747" s="5"/>
      <c r="I747" s="5"/>
      <c r="J747" s="5"/>
      <c r="K747" s="5"/>
      <c r="L747" s="5"/>
      <c r="M747" s="5"/>
      <c r="N747" s="5"/>
      <c r="O747" s="5"/>
      <c r="P747" s="4"/>
      <c r="Q747" s="4"/>
      <c r="R747" s="4"/>
      <c r="S747" s="4"/>
      <c r="T747" s="4"/>
    </row>
    <row r="748">
      <c r="A748" s="5"/>
      <c r="B748" s="5"/>
      <c r="C748" s="5"/>
      <c r="D748" s="5"/>
      <c r="E748" s="5"/>
      <c r="F748" s="27"/>
      <c r="G748" s="5"/>
      <c r="H748" s="5"/>
      <c r="I748" s="5"/>
      <c r="J748" s="5"/>
      <c r="K748" s="5"/>
      <c r="L748" s="5"/>
      <c r="M748" s="5"/>
      <c r="N748" s="5"/>
      <c r="O748" s="5"/>
      <c r="P748" s="4"/>
      <c r="Q748" s="4"/>
      <c r="R748" s="4"/>
      <c r="S748" s="4"/>
      <c r="T748" s="4"/>
    </row>
    <row r="749">
      <c r="A749" s="5"/>
      <c r="B749" s="5"/>
      <c r="C749" s="5"/>
      <c r="D749" s="5"/>
      <c r="E749" s="5"/>
      <c r="F749" s="27"/>
      <c r="G749" s="5"/>
      <c r="H749" s="5"/>
      <c r="I749" s="5"/>
      <c r="J749" s="5"/>
      <c r="K749" s="5"/>
      <c r="L749" s="5"/>
      <c r="M749" s="5"/>
      <c r="N749" s="5"/>
      <c r="O749" s="5"/>
      <c r="P749" s="4"/>
      <c r="Q749" s="4"/>
      <c r="R749" s="4"/>
      <c r="S749" s="4"/>
      <c r="T749" s="4"/>
    </row>
    <row r="750">
      <c r="A750" s="5"/>
      <c r="B750" s="5"/>
      <c r="C750" s="5"/>
      <c r="D750" s="5"/>
      <c r="E750" s="5"/>
      <c r="F750" s="27"/>
      <c r="G750" s="5"/>
      <c r="H750" s="5"/>
      <c r="I750" s="5"/>
      <c r="J750" s="5"/>
      <c r="K750" s="5"/>
      <c r="L750" s="5"/>
      <c r="M750" s="5"/>
      <c r="N750" s="5"/>
      <c r="O750" s="5"/>
      <c r="P750" s="4"/>
      <c r="Q750" s="4"/>
      <c r="R750" s="4"/>
      <c r="S750" s="4"/>
      <c r="T750" s="4"/>
    </row>
    <row r="751">
      <c r="A751" s="5"/>
      <c r="B751" s="5"/>
      <c r="C751" s="5"/>
      <c r="D751" s="5"/>
      <c r="E751" s="5"/>
      <c r="F751" s="27"/>
      <c r="G751" s="5"/>
      <c r="H751" s="5"/>
      <c r="I751" s="5"/>
      <c r="J751" s="5"/>
      <c r="K751" s="5"/>
      <c r="L751" s="5"/>
      <c r="M751" s="5"/>
      <c r="N751" s="5"/>
      <c r="O751" s="5"/>
      <c r="P751" s="4"/>
      <c r="Q751" s="4"/>
      <c r="R751" s="4"/>
      <c r="S751" s="4"/>
      <c r="T751" s="4"/>
    </row>
    <row r="752">
      <c r="A752" s="5"/>
      <c r="B752" s="5"/>
      <c r="C752" s="5"/>
      <c r="D752" s="5"/>
      <c r="E752" s="5"/>
      <c r="F752" s="27"/>
      <c r="G752" s="5"/>
      <c r="H752" s="5"/>
      <c r="I752" s="5"/>
      <c r="J752" s="5"/>
      <c r="K752" s="5"/>
      <c r="L752" s="5"/>
      <c r="M752" s="5"/>
      <c r="N752" s="5"/>
      <c r="O752" s="5"/>
      <c r="P752" s="4"/>
      <c r="Q752" s="4"/>
      <c r="R752" s="4"/>
      <c r="S752" s="4"/>
      <c r="T752" s="4"/>
    </row>
    <row r="753">
      <c r="A753" s="5"/>
      <c r="B753" s="5"/>
      <c r="C753" s="5"/>
      <c r="D753" s="5"/>
      <c r="E753" s="5"/>
      <c r="F753" s="27"/>
      <c r="G753" s="5"/>
      <c r="H753" s="5"/>
      <c r="I753" s="5"/>
      <c r="J753" s="5"/>
      <c r="K753" s="5"/>
      <c r="L753" s="5"/>
      <c r="M753" s="5"/>
      <c r="N753" s="5"/>
      <c r="O753" s="5"/>
      <c r="P753" s="4"/>
      <c r="Q753" s="4"/>
      <c r="R753" s="4"/>
      <c r="S753" s="4"/>
      <c r="T753" s="4"/>
    </row>
    <row r="754">
      <c r="A754" s="5"/>
      <c r="B754" s="5"/>
      <c r="C754" s="5"/>
      <c r="D754" s="5"/>
      <c r="E754" s="5"/>
      <c r="F754" s="27"/>
      <c r="G754" s="5"/>
      <c r="H754" s="5"/>
      <c r="I754" s="5"/>
      <c r="J754" s="5"/>
      <c r="K754" s="5"/>
      <c r="L754" s="5"/>
      <c r="M754" s="5"/>
      <c r="N754" s="5"/>
      <c r="O754" s="5"/>
      <c r="P754" s="4"/>
      <c r="Q754" s="4"/>
      <c r="R754" s="4"/>
      <c r="S754" s="4"/>
      <c r="T754" s="4"/>
    </row>
    <row r="755">
      <c r="A755" s="5"/>
      <c r="B755" s="5"/>
      <c r="C755" s="5"/>
      <c r="D755" s="5"/>
      <c r="E755" s="5"/>
      <c r="F755" s="27"/>
      <c r="G755" s="5"/>
      <c r="H755" s="5"/>
      <c r="I755" s="5"/>
      <c r="J755" s="5"/>
      <c r="K755" s="5"/>
      <c r="L755" s="5"/>
      <c r="M755" s="5"/>
      <c r="N755" s="5"/>
      <c r="O755" s="5"/>
      <c r="P755" s="4"/>
      <c r="Q755" s="4"/>
      <c r="R755" s="4"/>
      <c r="S755" s="4"/>
      <c r="T755" s="4"/>
    </row>
    <row r="756">
      <c r="A756" s="5"/>
      <c r="B756" s="5"/>
      <c r="C756" s="5"/>
      <c r="D756" s="5"/>
      <c r="E756" s="5"/>
      <c r="F756" s="27"/>
      <c r="G756" s="5"/>
      <c r="H756" s="5"/>
      <c r="I756" s="5"/>
      <c r="J756" s="5"/>
      <c r="K756" s="5"/>
      <c r="L756" s="5"/>
      <c r="M756" s="5"/>
      <c r="N756" s="5"/>
      <c r="O756" s="5"/>
      <c r="P756" s="4"/>
      <c r="Q756" s="4"/>
      <c r="R756" s="4"/>
      <c r="S756" s="4"/>
      <c r="T756" s="4"/>
    </row>
    <row r="757">
      <c r="A757" s="5"/>
      <c r="B757" s="5"/>
      <c r="C757" s="5"/>
      <c r="D757" s="5"/>
      <c r="E757" s="5"/>
      <c r="F757" s="27"/>
      <c r="G757" s="5"/>
      <c r="H757" s="5"/>
      <c r="I757" s="5"/>
      <c r="J757" s="5"/>
      <c r="K757" s="5"/>
      <c r="L757" s="5"/>
      <c r="M757" s="5"/>
      <c r="N757" s="5"/>
      <c r="O757" s="5"/>
      <c r="P757" s="4"/>
      <c r="Q757" s="4"/>
      <c r="R757" s="4"/>
      <c r="S757" s="4"/>
      <c r="T757" s="4"/>
    </row>
    <row r="758">
      <c r="A758" s="5"/>
      <c r="B758" s="5"/>
      <c r="C758" s="5"/>
      <c r="D758" s="5"/>
      <c r="E758" s="5"/>
      <c r="F758" s="27"/>
      <c r="G758" s="5"/>
      <c r="H758" s="5"/>
      <c r="I758" s="5"/>
      <c r="J758" s="5"/>
      <c r="K758" s="5"/>
      <c r="L758" s="5"/>
      <c r="M758" s="5"/>
      <c r="N758" s="5"/>
      <c r="O758" s="5"/>
      <c r="P758" s="4"/>
      <c r="Q758" s="4"/>
      <c r="R758" s="4"/>
      <c r="S758" s="4"/>
      <c r="T758" s="4"/>
    </row>
    <row r="759">
      <c r="A759" s="5"/>
      <c r="B759" s="5"/>
      <c r="C759" s="5"/>
      <c r="D759" s="5"/>
      <c r="E759" s="5"/>
      <c r="F759" s="27"/>
      <c r="G759" s="5"/>
      <c r="H759" s="5"/>
      <c r="I759" s="5"/>
      <c r="J759" s="5"/>
      <c r="K759" s="5"/>
      <c r="L759" s="5"/>
      <c r="M759" s="5"/>
      <c r="N759" s="5"/>
      <c r="O759" s="5"/>
      <c r="P759" s="4"/>
      <c r="Q759" s="4"/>
      <c r="R759" s="4"/>
      <c r="S759" s="4"/>
      <c r="T759" s="4"/>
    </row>
    <row r="760">
      <c r="A760" s="5"/>
      <c r="B760" s="5"/>
      <c r="C760" s="5"/>
      <c r="D760" s="5"/>
      <c r="E760" s="5"/>
      <c r="F760" s="27"/>
      <c r="G760" s="5"/>
      <c r="H760" s="5"/>
      <c r="I760" s="5"/>
      <c r="J760" s="5"/>
      <c r="K760" s="5"/>
      <c r="L760" s="5"/>
      <c r="M760" s="5"/>
      <c r="N760" s="5"/>
      <c r="O760" s="5"/>
      <c r="P760" s="4"/>
      <c r="Q760" s="4"/>
      <c r="R760" s="4"/>
      <c r="S760" s="4"/>
      <c r="T760" s="4"/>
    </row>
    <row r="761">
      <c r="A761" s="5"/>
      <c r="B761" s="5"/>
      <c r="C761" s="5"/>
      <c r="D761" s="5"/>
      <c r="E761" s="5"/>
      <c r="F761" s="27"/>
      <c r="G761" s="5"/>
      <c r="H761" s="5"/>
      <c r="I761" s="5"/>
      <c r="J761" s="5"/>
      <c r="K761" s="5"/>
      <c r="L761" s="5"/>
      <c r="M761" s="5"/>
      <c r="N761" s="5"/>
      <c r="O761" s="5"/>
      <c r="P761" s="4"/>
      <c r="Q761" s="4"/>
      <c r="R761" s="4"/>
      <c r="S761" s="4"/>
      <c r="T761" s="4"/>
    </row>
    <row r="762">
      <c r="A762" s="5"/>
      <c r="B762" s="5"/>
      <c r="C762" s="5"/>
      <c r="D762" s="5"/>
      <c r="E762" s="5"/>
      <c r="F762" s="27"/>
      <c r="G762" s="5"/>
      <c r="H762" s="5"/>
      <c r="I762" s="5"/>
      <c r="J762" s="5"/>
      <c r="K762" s="5"/>
      <c r="L762" s="5"/>
      <c r="M762" s="5"/>
      <c r="N762" s="5"/>
      <c r="O762" s="5"/>
      <c r="P762" s="4"/>
      <c r="Q762" s="4"/>
      <c r="R762" s="4"/>
      <c r="S762" s="4"/>
      <c r="T762" s="4"/>
    </row>
    <row r="763">
      <c r="A763" s="5"/>
      <c r="B763" s="5"/>
      <c r="C763" s="5"/>
      <c r="D763" s="5"/>
      <c r="E763" s="5"/>
      <c r="F763" s="27"/>
      <c r="G763" s="5"/>
      <c r="H763" s="5"/>
      <c r="I763" s="5"/>
      <c r="J763" s="5"/>
      <c r="K763" s="5"/>
      <c r="L763" s="5"/>
      <c r="M763" s="5"/>
      <c r="N763" s="5"/>
      <c r="O763" s="5"/>
      <c r="P763" s="4"/>
      <c r="Q763" s="4"/>
      <c r="R763" s="4"/>
      <c r="S763" s="4"/>
      <c r="T763" s="4"/>
    </row>
    <row r="764">
      <c r="A764" s="5"/>
      <c r="B764" s="5"/>
      <c r="C764" s="5"/>
      <c r="D764" s="5"/>
      <c r="E764" s="5"/>
      <c r="F764" s="27"/>
      <c r="G764" s="5"/>
      <c r="H764" s="5"/>
      <c r="I764" s="5"/>
      <c r="J764" s="5"/>
      <c r="K764" s="5"/>
      <c r="L764" s="5"/>
      <c r="M764" s="5"/>
      <c r="N764" s="5"/>
      <c r="O764" s="5"/>
      <c r="P764" s="4"/>
      <c r="Q764" s="4"/>
      <c r="R764" s="4"/>
      <c r="S764" s="4"/>
      <c r="T764" s="4"/>
    </row>
    <row r="765">
      <c r="A765" s="5"/>
      <c r="B765" s="5"/>
      <c r="C765" s="5"/>
      <c r="D765" s="5"/>
      <c r="E765" s="5"/>
      <c r="F765" s="27"/>
      <c r="G765" s="5"/>
      <c r="H765" s="5"/>
      <c r="I765" s="5"/>
      <c r="J765" s="5"/>
      <c r="K765" s="5"/>
      <c r="L765" s="5"/>
      <c r="M765" s="5"/>
      <c r="N765" s="5"/>
      <c r="O765" s="5"/>
      <c r="P765" s="4"/>
      <c r="Q765" s="4"/>
      <c r="R765" s="4"/>
      <c r="S765" s="4"/>
      <c r="T765" s="4"/>
    </row>
    <row r="766">
      <c r="A766" s="5"/>
      <c r="B766" s="5"/>
      <c r="C766" s="5"/>
      <c r="D766" s="5"/>
      <c r="E766" s="5"/>
      <c r="F766" s="27"/>
      <c r="G766" s="5"/>
      <c r="H766" s="5"/>
      <c r="I766" s="5"/>
      <c r="J766" s="5"/>
      <c r="K766" s="5"/>
      <c r="L766" s="5"/>
      <c r="M766" s="5"/>
      <c r="N766" s="5"/>
      <c r="O766" s="5"/>
      <c r="P766" s="4"/>
      <c r="Q766" s="4"/>
      <c r="R766" s="4"/>
      <c r="S766" s="4"/>
      <c r="T766" s="4"/>
    </row>
    <row r="767">
      <c r="A767" s="5"/>
      <c r="B767" s="5"/>
      <c r="C767" s="5"/>
      <c r="D767" s="5"/>
      <c r="E767" s="5"/>
      <c r="F767" s="27"/>
      <c r="G767" s="5"/>
      <c r="H767" s="5"/>
      <c r="I767" s="5"/>
      <c r="J767" s="5"/>
      <c r="K767" s="5"/>
      <c r="L767" s="5"/>
      <c r="M767" s="5"/>
      <c r="N767" s="5"/>
      <c r="O767" s="5"/>
      <c r="P767" s="4"/>
      <c r="Q767" s="4"/>
      <c r="R767" s="4"/>
      <c r="S767" s="4"/>
      <c r="T767" s="4"/>
    </row>
    <row r="768">
      <c r="A768" s="5"/>
      <c r="B768" s="5"/>
      <c r="C768" s="5"/>
      <c r="D768" s="5"/>
      <c r="E768" s="5"/>
      <c r="F768" s="27"/>
      <c r="G768" s="5"/>
      <c r="H768" s="5"/>
      <c r="I768" s="5"/>
      <c r="J768" s="5"/>
      <c r="K768" s="5"/>
      <c r="L768" s="5"/>
      <c r="M768" s="5"/>
      <c r="N768" s="5"/>
      <c r="O768" s="5"/>
      <c r="P768" s="4"/>
      <c r="Q768" s="4"/>
      <c r="R768" s="4"/>
      <c r="S768" s="4"/>
      <c r="T768" s="4"/>
    </row>
    <row r="769">
      <c r="A769" s="5"/>
      <c r="B769" s="5"/>
      <c r="C769" s="5"/>
      <c r="D769" s="5"/>
      <c r="E769" s="5"/>
      <c r="F769" s="27"/>
      <c r="G769" s="5"/>
      <c r="H769" s="5"/>
      <c r="I769" s="5"/>
      <c r="J769" s="5"/>
      <c r="K769" s="5"/>
      <c r="L769" s="5"/>
      <c r="M769" s="5"/>
      <c r="N769" s="5"/>
      <c r="O769" s="5"/>
      <c r="P769" s="4"/>
      <c r="Q769" s="4"/>
      <c r="R769" s="4"/>
      <c r="S769" s="4"/>
      <c r="T769" s="4"/>
    </row>
    <row r="770">
      <c r="A770" s="5"/>
      <c r="B770" s="5"/>
      <c r="C770" s="5"/>
      <c r="D770" s="5"/>
      <c r="E770" s="5"/>
      <c r="F770" s="27"/>
      <c r="G770" s="5"/>
      <c r="H770" s="5"/>
      <c r="I770" s="5"/>
      <c r="J770" s="5"/>
      <c r="K770" s="5"/>
      <c r="L770" s="5"/>
      <c r="M770" s="5"/>
      <c r="N770" s="5"/>
      <c r="O770" s="5"/>
      <c r="P770" s="4"/>
      <c r="Q770" s="4"/>
      <c r="R770" s="4"/>
      <c r="S770" s="4"/>
      <c r="T770" s="4"/>
    </row>
    <row r="771">
      <c r="A771" s="5"/>
      <c r="B771" s="5"/>
      <c r="C771" s="5"/>
      <c r="D771" s="5"/>
      <c r="E771" s="5"/>
      <c r="F771" s="27"/>
      <c r="G771" s="5"/>
      <c r="H771" s="5"/>
      <c r="I771" s="5"/>
      <c r="J771" s="5"/>
      <c r="K771" s="5"/>
      <c r="L771" s="5"/>
      <c r="M771" s="5"/>
      <c r="N771" s="5"/>
      <c r="O771" s="5"/>
      <c r="P771" s="4"/>
      <c r="Q771" s="4"/>
      <c r="R771" s="4"/>
      <c r="S771" s="4"/>
      <c r="T771" s="4"/>
    </row>
    <row r="772">
      <c r="A772" s="5"/>
      <c r="B772" s="5"/>
      <c r="C772" s="5"/>
      <c r="D772" s="5"/>
      <c r="E772" s="5"/>
      <c r="F772" s="27"/>
      <c r="G772" s="5"/>
      <c r="H772" s="5"/>
      <c r="I772" s="5"/>
      <c r="J772" s="5"/>
      <c r="K772" s="5"/>
      <c r="L772" s="5"/>
      <c r="M772" s="5"/>
      <c r="N772" s="5"/>
      <c r="O772" s="5"/>
      <c r="P772" s="4"/>
      <c r="Q772" s="4"/>
      <c r="R772" s="4"/>
      <c r="S772" s="4"/>
      <c r="T772" s="4"/>
    </row>
    <row r="773">
      <c r="A773" s="5"/>
      <c r="B773" s="5"/>
      <c r="C773" s="5"/>
      <c r="D773" s="5"/>
      <c r="E773" s="5"/>
      <c r="F773" s="27"/>
      <c r="G773" s="5"/>
      <c r="H773" s="5"/>
      <c r="I773" s="5"/>
      <c r="J773" s="5"/>
      <c r="K773" s="5"/>
      <c r="L773" s="5"/>
      <c r="M773" s="5"/>
      <c r="N773" s="5"/>
      <c r="O773" s="5"/>
      <c r="P773" s="4"/>
      <c r="Q773" s="4"/>
      <c r="R773" s="4"/>
      <c r="S773" s="4"/>
      <c r="T773" s="4"/>
    </row>
    <row r="774">
      <c r="A774" s="5"/>
      <c r="B774" s="5"/>
      <c r="C774" s="5"/>
      <c r="D774" s="5"/>
      <c r="E774" s="5"/>
      <c r="F774" s="27"/>
      <c r="G774" s="5"/>
      <c r="H774" s="5"/>
      <c r="I774" s="5"/>
      <c r="J774" s="5"/>
      <c r="K774" s="5"/>
      <c r="L774" s="5"/>
      <c r="M774" s="5"/>
      <c r="N774" s="5"/>
      <c r="O774" s="5"/>
      <c r="P774" s="4"/>
      <c r="Q774" s="4"/>
      <c r="R774" s="4"/>
      <c r="S774" s="4"/>
      <c r="T774" s="4"/>
    </row>
    <row r="775">
      <c r="A775" s="5"/>
      <c r="B775" s="5"/>
      <c r="C775" s="5"/>
      <c r="D775" s="5"/>
      <c r="E775" s="5"/>
      <c r="F775" s="27"/>
      <c r="G775" s="5"/>
      <c r="H775" s="5"/>
      <c r="I775" s="5"/>
      <c r="J775" s="5"/>
      <c r="K775" s="5"/>
      <c r="L775" s="5"/>
      <c r="M775" s="5"/>
      <c r="N775" s="5"/>
      <c r="O775" s="5"/>
      <c r="P775" s="4"/>
      <c r="Q775" s="4"/>
      <c r="R775" s="4"/>
      <c r="S775" s="4"/>
      <c r="T775" s="4"/>
    </row>
    <row r="776">
      <c r="A776" s="5"/>
      <c r="B776" s="5"/>
      <c r="C776" s="5"/>
      <c r="D776" s="5"/>
      <c r="E776" s="5"/>
      <c r="F776" s="27"/>
      <c r="G776" s="5"/>
      <c r="H776" s="5"/>
      <c r="I776" s="5"/>
      <c r="J776" s="5"/>
      <c r="K776" s="5"/>
      <c r="L776" s="5"/>
      <c r="M776" s="5"/>
      <c r="N776" s="5"/>
      <c r="O776" s="5"/>
      <c r="P776" s="4"/>
      <c r="Q776" s="4"/>
      <c r="R776" s="4"/>
      <c r="S776" s="4"/>
      <c r="T776" s="4"/>
    </row>
    <row r="777">
      <c r="A777" s="5"/>
      <c r="B777" s="5"/>
      <c r="C777" s="5"/>
      <c r="D777" s="5"/>
      <c r="E777" s="5"/>
      <c r="F777" s="27"/>
      <c r="G777" s="5"/>
      <c r="H777" s="5"/>
      <c r="I777" s="5"/>
      <c r="J777" s="5"/>
      <c r="K777" s="5"/>
      <c r="L777" s="5"/>
      <c r="M777" s="5"/>
      <c r="N777" s="5"/>
      <c r="O777" s="5"/>
      <c r="P777" s="4"/>
      <c r="Q777" s="4"/>
      <c r="R777" s="4"/>
      <c r="S777" s="4"/>
      <c r="T777" s="4"/>
    </row>
    <row r="778">
      <c r="A778" s="5"/>
      <c r="B778" s="5"/>
      <c r="C778" s="5"/>
      <c r="D778" s="5"/>
      <c r="E778" s="5"/>
      <c r="F778" s="27"/>
      <c r="G778" s="5"/>
      <c r="H778" s="5"/>
      <c r="I778" s="5"/>
      <c r="J778" s="5"/>
      <c r="K778" s="5"/>
      <c r="L778" s="5"/>
      <c r="M778" s="5"/>
      <c r="N778" s="5"/>
      <c r="O778" s="5"/>
      <c r="P778" s="4"/>
      <c r="Q778" s="4"/>
      <c r="R778" s="4"/>
      <c r="S778" s="4"/>
      <c r="T778" s="4"/>
    </row>
    <row r="779">
      <c r="A779" s="5"/>
      <c r="B779" s="5"/>
      <c r="C779" s="5"/>
      <c r="D779" s="5"/>
      <c r="E779" s="5"/>
      <c r="F779" s="27"/>
      <c r="G779" s="5"/>
      <c r="H779" s="5"/>
      <c r="I779" s="5"/>
      <c r="J779" s="5"/>
      <c r="K779" s="5"/>
      <c r="L779" s="5"/>
      <c r="M779" s="5"/>
      <c r="N779" s="5"/>
      <c r="O779" s="5"/>
      <c r="P779" s="4"/>
      <c r="Q779" s="4"/>
      <c r="R779" s="4"/>
      <c r="S779" s="4"/>
      <c r="T779" s="4"/>
    </row>
    <row r="780">
      <c r="A780" s="5"/>
      <c r="B780" s="5"/>
      <c r="C780" s="5"/>
      <c r="D780" s="5"/>
      <c r="E780" s="5"/>
      <c r="F780" s="27"/>
      <c r="G780" s="5"/>
      <c r="H780" s="5"/>
      <c r="I780" s="5"/>
      <c r="J780" s="5"/>
      <c r="K780" s="5"/>
      <c r="L780" s="5"/>
      <c r="M780" s="5"/>
      <c r="N780" s="5"/>
      <c r="O780" s="5"/>
      <c r="P780" s="4"/>
      <c r="Q780" s="4"/>
      <c r="R780" s="4"/>
      <c r="S780" s="4"/>
      <c r="T780" s="4"/>
    </row>
    <row r="781">
      <c r="A781" s="5"/>
      <c r="B781" s="5"/>
      <c r="C781" s="5"/>
      <c r="D781" s="5"/>
      <c r="E781" s="5"/>
      <c r="F781" s="27"/>
      <c r="G781" s="5"/>
      <c r="H781" s="5"/>
      <c r="I781" s="5"/>
      <c r="J781" s="5"/>
      <c r="K781" s="5"/>
      <c r="L781" s="5"/>
      <c r="M781" s="5"/>
      <c r="N781" s="5"/>
      <c r="O781" s="5"/>
      <c r="P781" s="4"/>
      <c r="Q781" s="4"/>
      <c r="R781" s="4"/>
      <c r="S781" s="4"/>
      <c r="T781" s="4"/>
    </row>
    <row r="782">
      <c r="A782" s="5"/>
      <c r="B782" s="5"/>
      <c r="C782" s="5"/>
      <c r="D782" s="5"/>
      <c r="E782" s="5"/>
      <c r="F782" s="27"/>
      <c r="G782" s="5"/>
      <c r="H782" s="5"/>
      <c r="I782" s="5"/>
      <c r="J782" s="5"/>
      <c r="K782" s="5"/>
      <c r="L782" s="5"/>
      <c r="M782" s="5"/>
      <c r="N782" s="5"/>
      <c r="O782" s="5"/>
      <c r="P782" s="4"/>
      <c r="Q782" s="4"/>
      <c r="R782" s="4"/>
      <c r="S782" s="4"/>
      <c r="T782" s="4"/>
    </row>
    <row r="783">
      <c r="A783" s="5"/>
      <c r="B783" s="5"/>
      <c r="C783" s="5"/>
      <c r="D783" s="5"/>
      <c r="E783" s="5"/>
      <c r="F783" s="27"/>
      <c r="G783" s="5"/>
      <c r="H783" s="5"/>
      <c r="I783" s="5"/>
      <c r="J783" s="5"/>
      <c r="K783" s="5"/>
      <c r="L783" s="5"/>
      <c r="M783" s="5"/>
      <c r="N783" s="5"/>
      <c r="O783" s="5"/>
      <c r="P783" s="4"/>
      <c r="Q783" s="4"/>
      <c r="R783" s="4"/>
      <c r="S783" s="4"/>
      <c r="T783" s="4"/>
    </row>
    <row r="784">
      <c r="A784" s="5"/>
      <c r="B784" s="5"/>
      <c r="C784" s="5"/>
      <c r="D784" s="5"/>
      <c r="E784" s="5"/>
      <c r="F784" s="27"/>
      <c r="G784" s="5"/>
      <c r="H784" s="5"/>
      <c r="I784" s="5"/>
      <c r="J784" s="5"/>
      <c r="K784" s="5"/>
      <c r="L784" s="5"/>
      <c r="M784" s="5"/>
      <c r="N784" s="5"/>
      <c r="O784" s="5"/>
      <c r="P784" s="4"/>
      <c r="Q784" s="4"/>
      <c r="R784" s="4"/>
      <c r="S784" s="4"/>
      <c r="T784" s="4"/>
    </row>
    <row r="785">
      <c r="A785" s="5"/>
      <c r="B785" s="5"/>
      <c r="C785" s="5"/>
      <c r="D785" s="5"/>
      <c r="E785" s="5"/>
      <c r="F785" s="27"/>
      <c r="G785" s="5"/>
      <c r="H785" s="5"/>
      <c r="I785" s="5"/>
      <c r="J785" s="5"/>
      <c r="K785" s="5"/>
      <c r="L785" s="5"/>
      <c r="M785" s="5"/>
      <c r="N785" s="5"/>
      <c r="O785" s="5"/>
      <c r="P785" s="4"/>
      <c r="Q785" s="4"/>
      <c r="R785" s="4"/>
      <c r="S785" s="4"/>
      <c r="T785" s="4"/>
    </row>
    <row r="786">
      <c r="A786" s="5"/>
      <c r="B786" s="5"/>
      <c r="C786" s="5"/>
      <c r="D786" s="5"/>
      <c r="E786" s="5"/>
      <c r="F786" s="27"/>
      <c r="G786" s="5"/>
      <c r="H786" s="5"/>
      <c r="I786" s="5"/>
      <c r="J786" s="5"/>
      <c r="K786" s="5"/>
      <c r="L786" s="5"/>
      <c r="M786" s="5"/>
      <c r="N786" s="5"/>
      <c r="O786" s="5"/>
      <c r="P786" s="4"/>
      <c r="Q786" s="4"/>
      <c r="R786" s="4"/>
      <c r="S786" s="4"/>
      <c r="T786" s="4"/>
    </row>
    <row r="787">
      <c r="A787" s="5"/>
      <c r="B787" s="5"/>
      <c r="C787" s="5"/>
      <c r="D787" s="5"/>
      <c r="E787" s="5"/>
      <c r="F787" s="27"/>
      <c r="G787" s="5"/>
      <c r="H787" s="5"/>
      <c r="I787" s="5"/>
      <c r="J787" s="5"/>
      <c r="K787" s="5"/>
      <c r="L787" s="5"/>
      <c r="M787" s="5"/>
      <c r="N787" s="5"/>
      <c r="O787" s="5"/>
      <c r="P787" s="4"/>
      <c r="Q787" s="4"/>
      <c r="R787" s="4"/>
      <c r="S787" s="4"/>
      <c r="T787" s="4"/>
    </row>
    <row r="788">
      <c r="A788" s="5"/>
      <c r="B788" s="5"/>
      <c r="C788" s="5"/>
      <c r="D788" s="5"/>
      <c r="E788" s="5"/>
      <c r="F788" s="27"/>
      <c r="G788" s="5"/>
      <c r="H788" s="5"/>
      <c r="I788" s="5"/>
      <c r="J788" s="5"/>
      <c r="K788" s="5"/>
      <c r="L788" s="5"/>
      <c r="M788" s="5"/>
      <c r="N788" s="5"/>
      <c r="O788" s="5"/>
      <c r="P788" s="4"/>
      <c r="Q788" s="4"/>
      <c r="R788" s="4"/>
      <c r="S788" s="4"/>
      <c r="T788" s="4"/>
    </row>
    <row r="789">
      <c r="A789" s="5"/>
      <c r="B789" s="5"/>
      <c r="C789" s="5"/>
      <c r="D789" s="5"/>
      <c r="E789" s="5"/>
      <c r="F789" s="27"/>
      <c r="G789" s="5"/>
      <c r="H789" s="5"/>
      <c r="I789" s="5"/>
      <c r="J789" s="5"/>
      <c r="K789" s="5"/>
      <c r="L789" s="5"/>
      <c r="M789" s="5"/>
      <c r="N789" s="5"/>
      <c r="O789" s="5"/>
      <c r="P789" s="4"/>
      <c r="Q789" s="4"/>
      <c r="R789" s="4"/>
      <c r="S789" s="4"/>
      <c r="T789" s="4"/>
    </row>
    <row r="790">
      <c r="A790" s="5"/>
      <c r="B790" s="5"/>
      <c r="C790" s="5"/>
      <c r="D790" s="5"/>
      <c r="E790" s="5"/>
      <c r="F790" s="27"/>
      <c r="G790" s="5"/>
      <c r="H790" s="5"/>
      <c r="I790" s="5"/>
      <c r="J790" s="5"/>
      <c r="K790" s="5"/>
      <c r="L790" s="5"/>
      <c r="M790" s="5"/>
      <c r="N790" s="5"/>
      <c r="O790" s="5"/>
      <c r="P790" s="4"/>
      <c r="Q790" s="4"/>
      <c r="R790" s="4"/>
      <c r="S790" s="4"/>
      <c r="T790" s="4"/>
    </row>
    <row r="791">
      <c r="A791" s="5"/>
      <c r="B791" s="5"/>
      <c r="C791" s="5"/>
      <c r="D791" s="5"/>
      <c r="E791" s="5"/>
      <c r="F791" s="27"/>
      <c r="G791" s="5"/>
      <c r="H791" s="5"/>
      <c r="I791" s="5"/>
      <c r="J791" s="5"/>
      <c r="K791" s="5"/>
      <c r="L791" s="5"/>
      <c r="M791" s="5"/>
      <c r="N791" s="5"/>
      <c r="O791" s="5"/>
      <c r="P791" s="4"/>
      <c r="Q791" s="4"/>
      <c r="R791" s="4"/>
      <c r="S791" s="4"/>
      <c r="T791" s="4"/>
    </row>
    <row r="792">
      <c r="A792" s="5"/>
      <c r="B792" s="5"/>
      <c r="C792" s="5"/>
      <c r="D792" s="5"/>
      <c r="E792" s="5"/>
      <c r="F792" s="27"/>
      <c r="G792" s="5"/>
      <c r="H792" s="5"/>
      <c r="I792" s="5"/>
      <c r="J792" s="5"/>
      <c r="K792" s="5"/>
      <c r="L792" s="5"/>
      <c r="M792" s="5"/>
      <c r="N792" s="5"/>
      <c r="O792" s="5"/>
      <c r="P792" s="4"/>
      <c r="Q792" s="4"/>
      <c r="R792" s="4"/>
      <c r="S792" s="4"/>
      <c r="T792" s="4"/>
    </row>
    <row r="793">
      <c r="A793" s="5"/>
      <c r="B793" s="5"/>
      <c r="C793" s="5"/>
      <c r="D793" s="5"/>
      <c r="E793" s="5"/>
      <c r="F793" s="27"/>
      <c r="G793" s="5"/>
      <c r="H793" s="5"/>
      <c r="I793" s="5"/>
      <c r="J793" s="5"/>
      <c r="K793" s="5"/>
      <c r="L793" s="5"/>
      <c r="M793" s="5"/>
      <c r="N793" s="5"/>
      <c r="O793" s="5"/>
      <c r="P793" s="4"/>
      <c r="Q793" s="4"/>
      <c r="R793" s="4"/>
      <c r="S793" s="4"/>
      <c r="T793" s="4"/>
    </row>
    <row r="794">
      <c r="A794" s="5"/>
      <c r="B794" s="5"/>
      <c r="C794" s="5"/>
      <c r="D794" s="5"/>
      <c r="E794" s="5"/>
      <c r="F794" s="27"/>
      <c r="G794" s="5"/>
      <c r="H794" s="5"/>
      <c r="I794" s="5"/>
      <c r="J794" s="5"/>
      <c r="K794" s="5"/>
      <c r="L794" s="5"/>
      <c r="M794" s="5"/>
      <c r="N794" s="5"/>
      <c r="O794" s="5"/>
      <c r="P794" s="4"/>
      <c r="Q794" s="4"/>
      <c r="R794" s="4"/>
      <c r="S794" s="4"/>
      <c r="T794" s="4"/>
    </row>
    <row r="795">
      <c r="A795" s="5"/>
      <c r="B795" s="5"/>
      <c r="C795" s="5"/>
      <c r="D795" s="5"/>
      <c r="E795" s="5"/>
      <c r="F795" s="27"/>
      <c r="G795" s="5"/>
      <c r="H795" s="5"/>
      <c r="I795" s="5"/>
      <c r="J795" s="5"/>
      <c r="K795" s="5"/>
      <c r="L795" s="5"/>
      <c r="M795" s="5"/>
      <c r="N795" s="5"/>
      <c r="O795" s="5"/>
      <c r="P795" s="4"/>
      <c r="Q795" s="4"/>
      <c r="R795" s="4"/>
      <c r="S795" s="4"/>
      <c r="T795" s="4"/>
    </row>
    <row r="796">
      <c r="A796" s="5"/>
      <c r="B796" s="5"/>
      <c r="C796" s="5"/>
      <c r="D796" s="5"/>
      <c r="E796" s="5"/>
      <c r="F796" s="27"/>
      <c r="G796" s="5"/>
      <c r="H796" s="5"/>
      <c r="I796" s="5"/>
      <c r="J796" s="5"/>
      <c r="K796" s="5"/>
      <c r="L796" s="5"/>
      <c r="M796" s="5"/>
      <c r="N796" s="5"/>
      <c r="O796" s="5"/>
      <c r="P796" s="4"/>
      <c r="Q796" s="4"/>
      <c r="R796" s="4"/>
      <c r="S796" s="4"/>
      <c r="T796" s="4"/>
    </row>
    <row r="797">
      <c r="A797" s="5"/>
      <c r="B797" s="5"/>
      <c r="C797" s="5"/>
      <c r="D797" s="5"/>
      <c r="E797" s="5"/>
      <c r="F797" s="27"/>
      <c r="G797" s="5"/>
      <c r="H797" s="5"/>
      <c r="I797" s="5"/>
      <c r="J797" s="5"/>
      <c r="K797" s="5"/>
      <c r="L797" s="5"/>
      <c r="M797" s="5"/>
      <c r="N797" s="5"/>
      <c r="O797" s="5"/>
      <c r="P797" s="4"/>
      <c r="Q797" s="4"/>
      <c r="R797" s="4"/>
      <c r="S797" s="4"/>
      <c r="T797" s="4"/>
    </row>
    <row r="798">
      <c r="A798" s="5"/>
      <c r="B798" s="5"/>
      <c r="C798" s="5"/>
      <c r="D798" s="5"/>
      <c r="E798" s="5"/>
      <c r="F798" s="27"/>
      <c r="G798" s="5"/>
      <c r="H798" s="5"/>
      <c r="I798" s="5"/>
      <c r="J798" s="5"/>
      <c r="K798" s="5"/>
      <c r="L798" s="5"/>
      <c r="M798" s="5"/>
      <c r="N798" s="5"/>
      <c r="O798" s="5"/>
      <c r="P798" s="4"/>
      <c r="Q798" s="4"/>
      <c r="R798" s="4"/>
      <c r="S798" s="4"/>
      <c r="T798" s="4"/>
    </row>
    <row r="799">
      <c r="A799" s="5"/>
      <c r="B799" s="5"/>
      <c r="C799" s="5"/>
      <c r="D799" s="5"/>
      <c r="E799" s="5"/>
      <c r="F799" s="27"/>
      <c r="G799" s="5"/>
      <c r="H799" s="5"/>
      <c r="I799" s="5"/>
      <c r="J799" s="5"/>
      <c r="K799" s="5"/>
      <c r="L799" s="5"/>
      <c r="M799" s="5"/>
      <c r="N799" s="5"/>
      <c r="O799" s="5"/>
      <c r="P799" s="4"/>
      <c r="Q799" s="4"/>
      <c r="R799" s="4"/>
      <c r="S799" s="4"/>
      <c r="T799" s="4"/>
    </row>
    <row r="800">
      <c r="A800" s="5"/>
      <c r="B800" s="5"/>
      <c r="C800" s="5"/>
      <c r="D800" s="5"/>
      <c r="E800" s="5"/>
      <c r="F800" s="27"/>
      <c r="G800" s="5"/>
      <c r="H800" s="5"/>
      <c r="I800" s="5"/>
      <c r="J800" s="5"/>
      <c r="K800" s="5"/>
      <c r="L800" s="5"/>
      <c r="M800" s="5"/>
      <c r="N800" s="5"/>
      <c r="O800" s="5"/>
      <c r="P800" s="4"/>
      <c r="Q800" s="4"/>
      <c r="R800" s="4"/>
      <c r="S800" s="4"/>
      <c r="T800" s="4"/>
    </row>
    <row r="801">
      <c r="A801" s="5"/>
      <c r="B801" s="5"/>
      <c r="C801" s="5"/>
      <c r="D801" s="5"/>
      <c r="E801" s="5"/>
      <c r="F801" s="27"/>
      <c r="G801" s="5"/>
      <c r="H801" s="5"/>
      <c r="I801" s="5"/>
      <c r="J801" s="5"/>
      <c r="K801" s="5"/>
      <c r="L801" s="5"/>
      <c r="M801" s="5"/>
      <c r="N801" s="5"/>
      <c r="O801" s="5"/>
      <c r="P801" s="4"/>
      <c r="Q801" s="4"/>
      <c r="R801" s="4"/>
      <c r="S801" s="4"/>
      <c r="T801" s="4"/>
    </row>
    <row r="802">
      <c r="A802" s="5"/>
      <c r="B802" s="5"/>
      <c r="C802" s="5"/>
      <c r="D802" s="5"/>
      <c r="E802" s="5"/>
      <c r="F802" s="27"/>
      <c r="G802" s="5"/>
      <c r="H802" s="5"/>
      <c r="I802" s="5"/>
      <c r="J802" s="5"/>
      <c r="K802" s="5"/>
      <c r="L802" s="5"/>
      <c r="M802" s="5"/>
      <c r="N802" s="5"/>
      <c r="O802" s="5"/>
      <c r="P802" s="4"/>
      <c r="Q802" s="4"/>
      <c r="R802" s="4"/>
      <c r="S802" s="4"/>
      <c r="T802" s="4"/>
    </row>
    <row r="803">
      <c r="A803" s="5"/>
      <c r="B803" s="5"/>
      <c r="C803" s="5"/>
      <c r="D803" s="5"/>
      <c r="E803" s="5"/>
      <c r="F803" s="27"/>
      <c r="G803" s="5"/>
      <c r="H803" s="5"/>
      <c r="I803" s="5"/>
      <c r="J803" s="5"/>
      <c r="K803" s="5"/>
      <c r="L803" s="5"/>
      <c r="M803" s="5"/>
      <c r="N803" s="5"/>
      <c r="O803" s="5"/>
      <c r="P803" s="4"/>
      <c r="Q803" s="4"/>
      <c r="R803" s="4"/>
      <c r="S803" s="4"/>
      <c r="T803" s="4"/>
    </row>
    <row r="804">
      <c r="A804" s="5"/>
      <c r="B804" s="5"/>
      <c r="C804" s="5"/>
      <c r="D804" s="5"/>
      <c r="E804" s="5"/>
      <c r="F804" s="27"/>
      <c r="G804" s="5"/>
      <c r="H804" s="5"/>
      <c r="I804" s="5"/>
      <c r="J804" s="5"/>
      <c r="K804" s="5"/>
      <c r="L804" s="5"/>
      <c r="M804" s="5"/>
      <c r="N804" s="5"/>
      <c r="O804" s="5"/>
      <c r="P804" s="4"/>
      <c r="Q804" s="4"/>
      <c r="R804" s="4"/>
      <c r="S804" s="4"/>
      <c r="T804" s="4"/>
    </row>
    <row r="805">
      <c r="A805" s="5"/>
      <c r="B805" s="5"/>
      <c r="C805" s="5"/>
      <c r="D805" s="5"/>
      <c r="E805" s="5"/>
      <c r="F805" s="27"/>
      <c r="G805" s="5"/>
      <c r="H805" s="5"/>
      <c r="I805" s="5"/>
      <c r="J805" s="5"/>
      <c r="K805" s="5"/>
      <c r="L805" s="5"/>
      <c r="M805" s="5"/>
      <c r="N805" s="5"/>
      <c r="O805" s="5"/>
      <c r="P805" s="4"/>
      <c r="Q805" s="4"/>
      <c r="R805" s="4"/>
      <c r="S805" s="4"/>
      <c r="T805" s="4"/>
    </row>
    <row r="806">
      <c r="A806" s="5"/>
      <c r="B806" s="5"/>
      <c r="C806" s="5"/>
      <c r="D806" s="5"/>
      <c r="E806" s="5"/>
      <c r="F806" s="27"/>
      <c r="G806" s="5"/>
      <c r="H806" s="5"/>
      <c r="I806" s="5"/>
      <c r="J806" s="5"/>
      <c r="K806" s="5"/>
      <c r="L806" s="5"/>
      <c r="M806" s="5"/>
      <c r="N806" s="5"/>
      <c r="O806" s="5"/>
      <c r="P806" s="4"/>
      <c r="Q806" s="4"/>
      <c r="R806" s="4"/>
      <c r="S806" s="4"/>
      <c r="T806" s="4"/>
    </row>
    <row r="807">
      <c r="A807" s="5"/>
      <c r="B807" s="5"/>
      <c r="C807" s="5"/>
      <c r="D807" s="5"/>
      <c r="E807" s="5"/>
      <c r="F807" s="27"/>
      <c r="G807" s="5"/>
      <c r="H807" s="5"/>
      <c r="I807" s="5"/>
      <c r="J807" s="5"/>
      <c r="K807" s="5"/>
      <c r="L807" s="5"/>
      <c r="M807" s="5"/>
      <c r="N807" s="5"/>
      <c r="O807" s="5"/>
      <c r="P807" s="4"/>
      <c r="Q807" s="4"/>
      <c r="R807" s="4"/>
      <c r="S807" s="4"/>
      <c r="T807" s="4"/>
    </row>
    <row r="808">
      <c r="A808" s="5"/>
      <c r="B808" s="5"/>
      <c r="C808" s="5"/>
      <c r="D808" s="5"/>
      <c r="E808" s="5"/>
      <c r="F808" s="27"/>
      <c r="G808" s="5"/>
      <c r="H808" s="5"/>
      <c r="I808" s="5"/>
      <c r="J808" s="5"/>
      <c r="K808" s="5"/>
      <c r="L808" s="5"/>
      <c r="M808" s="5"/>
      <c r="N808" s="5"/>
      <c r="O808" s="5"/>
      <c r="P808" s="4"/>
      <c r="Q808" s="4"/>
      <c r="R808" s="4"/>
      <c r="S808" s="4"/>
      <c r="T808" s="4"/>
    </row>
    <row r="809">
      <c r="A809" s="5"/>
      <c r="B809" s="5"/>
      <c r="C809" s="5"/>
      <c r="D809" s="5"/>
      <c r="E809" s="5"/>
      <c r="F809" s="27"/>
      <c r="G809" s="5"/>
      <c r="H809" s="5"/>
      <c r="I809" s="5"/>
      <c r="J809" s="5"/>
      <c r="K809" s="5"/>
      <c r="L809" s="5"/>
      <c r="M809" s="5"/>
      <c r="N809" s="5"/>
      <c r="O809" s="5"/>
      <c r="P809" s="4"/>
      <c r="Q809" s="4"/>
      <c r="R809" s="4"/>
      <c r="S809" s="4"/>
      <c r="T809" s="4"/>
    </row>
    <row r="810">
      <c r="A810" s="5"/>
      <c r="B810" s="5"/>
      <c r="C810" s="5"/>
      <c r="D810" s="5"/>
      <c r="E810" s="5"/>
      <c r="F810" s="27"/>
      <c r="G810" s="5"/>
      <c r="H810" s="5"/>
      <c r="I810" s="5"/>
      <c r="J810" s="5"/>
      <c r="K810" s="5"/>
      <c r="L810" s="5"/>
      <c r="M810" s="5"/>
      <c r="N810" s="5"/>
      <c r="O810" s="5"/>
      <c r="P810" s="4"/>
      <c r="Q810" s="4"/>
      <c r="R810" s="4"/>
      <c r="S810" s="4"/>
      <c r="T810" s="4"/>
    </row>
    <row r="811">
      <c r="A811" s="5"/>
      <c r="B811" s="5"/>
      <c r="C811" s="5"/>
      <c r="D811" s="5"/>
      <c r="E811" s="5"/>
      <c r="F811" s="27"/>
      <c r="G811" s="5"/>
      <c r="H811" s="5"/>
      <c r="I811" s="5"/>
      <c r="J811" s="5"/>
      <c r="K811" s="5"/>
      <c r="L811" s="5"/>
      <c r="M811" s="5"/>
      <c r="N811" s="5"/>
      <c r="O811" s="5"/>
      <c r="P811" s="4"/>
      <c r="Q811" s="4"/>
      <c r="R811" s="4"/>
      <c r="S811" s="4"/>
      <c r="T811" s="4"/>
    </row>
    <row r="812">
      <c r="A812" s="5"/>
      <c r="B812" s="5"/>
      <c r="C812" s="5"/>
      <c r="D812" s="5"/>
      <c r="E812" s="5"/>
      <c r="F812" s="27"/>
      <c r="G812" s="5"/>
      <c r="H812" s="5"/>
      <c r="I812" s="5"/>
      <c r="J812" s="5"/>
      <c r="K812" s="5"/>
      <c r="L812" s="5"/>
      <c r="M812" s="5"/>
      <c r="N812" s="5"/>
      <c r="O812" s="5"/>
      <c r="P812" s="4"/>
      <c r="Q812" s="4"/>
      <c r="R812" s="4"/>
      <c r="S812" s="4"/>
      <c r="T812" s="4"/>
    </row>
    <row r="813">
      <c r="A813" s="5"/>
      <c r="B813" s="5"/>
      <c r="C813" s="5"/>
      <c r="D813" s="5"/>
      <c r="E813" s="5"/>
      <c r="F813" s="27"/>
      <c r="G813" s="5"/>
      <c r="H813" s="5"/>
      <c r="I813" s="5"/>
      <c r="J813" s="5"/>
      <c r="K813" s="5"/>
      <c r="L813" s="5"/>
      <c r="M813" s="5"/>
      <c r="N813" s="5"/>
      <c r="O813" s="5"/>
      <c r="P813" s="4"/>
      <c r="Q813" s="4"/>
      <c r="R813" s="4"/>
      <c r="S813" s="4"/>
      <c r="T813" s="4"/>
    </row>
    <row r="814">
      <c r="A814" s="5"/>
      <c r="B814" s="5"/>
      <c r="C814" s="5"/>
      <c r="D814" s="5"/>
      <c r="E814" s="5"/>
      <c r="F814" s="27"/>
      <c r="G814" s="5"/>
      <c r="H814" s="5"/>
      <c r="I814" s="5"/>
      <c r="J814" s="5"/>
      <c r="K814" s="5"/>
      <c r="L814" s="5"/>
      <c r="M814" s="5"/>
      <c r="N814" s="5"/>
      <c r="O814" s="5"/>
      <c r="P814" s="4"/>
      <c r="Q814" s="4"/>
      <c r="R814" s="4"/>
      <c r="S814" s="4"/>
      <c r="T814" s="4"/>
    </row>
    <row r="815">
      <c r="A815" s="5"/>
      <c r="B815" s="5"/>
      <c r="C815" s="5"/>
      <c r="D815" s="5"/>
      <c r="E815" s="5"/>
      <c r="F815" s="27"/>
      <c r="G815" s="5"/>
      <c r="H815" s="5"/>
      <c r="I815" s="5"/>
      <c r="J815" s="5"/>
      <c r="K815" s="5"/>
      <c r="L815" s="5"/>
      <c r="M815" s="5"/>
      <c r="N815" s="5"/>
      <c r="O815" s="5"/>
      <c r="P815" s="4"/>
      <c r="Q815" s="4"/>
      <c r="R815" s="4"/>
      <c r="S815" s="4"/>
      <c r="T815" s="4"/>
    </row>
    <row r="816">
      <c r="A816" s="5"/>
      <c r="B816" s="5"/>
      <c r="C816" s="5"/>
      <c r="D816" s="5"/>
      <c r="E816" s="5"/>
      <c r="F816" s="27"/>
      <c r="G816" s="5"/>
      <c r="H816" s="5"/>
      <c r="I816" s="5"/>
      <c r="J816" s="5"/>
      <c r="K816" s="5"/>
      <c r="L816" s="5"/>
      <c r="M816" s="5"/>
      <c r="N816" s="5"/>
      <c r="O816" s="5"/>
      <c r="P816" s="4"/>
      <c r="Q816" s="4"/>
      <c r="R816" s="4"/>
      <c r="S816" s="4"/>
      <c r="T816" s="4"/>
    </row>
    <row r="817">
      <c r="A817" s="5"/>
      <c r="B817" s="5"/>
      <c r="C817" s="5"/>
      <c r="D817" s="5"/>
      <c r="E817" s="5"/>
      <c r="F817" s="27"/>
      <c r="G817" s="5"/>
      <c r="H817" s="5"/>
      <c r="I817" s="5"/>
      <c r="J817" s="5"/>
      <c r="K817" s="5"/>
      <c r="L817" s="5"/>
      <c r="M817" s="5"/>
      <c r="N817" s="5"/>
      <c r="O817" s="5"/>
      <c r="P817" s="4"/>
      <c r="Q817" s="4"/>
      <c r="R817" s="4"/>
      <c r="S817" s="4"/>
      <c r="T817" s="4"/>
    </row>
    <row r="818">
      <c r="A818" s="5"/>
      <c r="B818" s="5"/>
      <c r="C818" s="5"/>
      <c r="D818" s="5"/>
      <c r="E818" s="5"/>
      <c r="F818" s="27"/>
      <c r="G818" s="5"/>
      <c r="H818" s="5"/>
      <c r="I818" s="5"/>
      <c r="J818" s="5"/>
      <c r="K818" s="5"/>
      <c r="L818" s="5"/>
      <c r="M818" s="5"/>
      <c r="N818" s="5"/>
      <c r="O818" s="5"/>
      <c r="P818" s="4"/>
      <c r="Q818" s="4"/>
      <c r="R818" s="4"/>
      <c r="S818" s="4"/>
      <c r="T818" s="4"/>
    </row>
    <row r="819">
      <c r="A819" s="5"/>
      <c r="B819" s="5"/>
      <c r="C819" s="5"/>
      <c r="D819" s="5"/>
      <c r="E819" s="5"/>
      <c r="F819" s="27"/>
      <c r="G819" s="5"/>
      <c r="H819" s="5"/>
      <c r="I819" s="5"/>
      <c r="J819" s="5"/>
      <c r="K819" s="5"/>
      <c r="L819" s="5"/>
      <c r="M819" s="5"/>
      <c r="N819" s="5"/>
      <c r="O819" s="5"/>
      <c r="P819" s="4"/>
      <c r="Q819" s="4"/>
      <c r="R819" s="4"/>
      <c r="S819" s="4"/>
      <c r="T819" s="4"/>
    </row>
    <row r="820">
      <c r="A820" s="5"/>
      <c r="B820" s="5"/>
      <c r="C820" s="5"/>
      <c r="D820" s="5"/>
      <c r="E820" s="5"/>
      <c r="F820" s="27"/>
      <c r="G820" s="5"/>
      <c r="H820" s="5"/>
      <c r="I820" s="5"/>
      <c r="J820" s="5"/>
      <c r="K820" s="5"/>
      <c r="L820" s="5"/>
      <c r="M820" s="5"/>
      <c r="N820" s="5"/>
      <c r="O820" s="5"/>
      <c r="P820" s="4"/>
      <c r="Q820" s="4"/>
      <c r="R820" s="4"/>
      <c r="S820" s="4"/>
      <c r="T820" s="4"/>
    </row>
    <row r="821">
      <c r="A821" s="5"/>
      <c r="B821" s="5"/>
      <c r="C821" s="5"/>
      <c r="D821" s="5"/>
      <c r="E821" s="5"/>
      <c r="F821" s="27"/>
      <c r="G821" s="5"/>
      <c r="H821" s="5"/>
      <c r="I821" s="5"/>
      <c r="J821" s="5"/>
      <c r="K821" s="5"/>
      <c r="L821" s="5"/>
      <c r="M821" s="5"/>
      <c r="N821" s="5"/>
      <c r="O821" s="5"/>
      <c r="P821" s="4"/>
      <c r="Q821" s="4"/>
      <c r="R821" s="4"/>
      <c r="S821" s="4"/>
      <c r="T821" s="4"/>
    </row>
    <row r="822">
      <c r="A822" s="5"/>
      <c r="B822" s="5"/>
      <c r="C822" s="5"/>
      <c r="D822" s="5"/>
      <c r="E822" s="5"/>
      <c r="F822" s="27"/>
      <c r="G822" s="5"/>
      <c r="H822" s="5"/>
      <c r="I822" s="5"/>
      <c r="J822" s="5"/>
      <c r="K822" s="5"/>
      <c r="L822" s="5"/>
      <c r="M822" s="5"/>
      <c r="N822" s="5"/>
      <c r="O822" s="5"/>
      <c r="P822" s="4"/>
      <c r="Q822" s="4"/>
      <c r="R822" s="4"/>
      <c r="S822" s="4"/>
      <c r="T822" s="4"/>
    </row>
    <row r="823">
      <c r="A823" s="5"/>
      <c r="B823" s="5"/>
      <c r="C823" s="5"/>
      <c r="D823" s="5"/>
      <c r="E823" s="5"/>
      <c r="F823" s="27"/>
      <c r="G823" s="5"/>
      <c r="H823" s="5"/>
      <c r="I823" s="5"/>
      <c r="J823" s="5"/>
      <c r="K823" s="5"/>
      <c r="L823" s="5"/>
      <c r="M823" s="5"/>
      <c r="N823" s="5"/>
      <c r="O823" s="5"/>
      <c r="P823" s="4"/>
      <c r="Q823" s="4"/>
      <c r="R823" s="4"/>
      <c r="S823" s="4"/>
      <c r="T823" s="4"/>
    </row>
    <row r="824">
      <c r="A824" s="5"/>
      <c r="B824" s="5"/>
      <c r="C824" s="5"/>
      <c r="D824" s="5"/>
      <c r="E824" s="5"/>
      <c r="F824" s="27"/>
      <c r="G824" s="5"/>
      <c r="H824" s="5"/>
      <c r="I824" s="5"/>
      <c r="J824" s="5"/>
      <c r="K824" s="5"/>
      <c r="L824" s="5"/>
      <c r="M824" s="5"/>
      <c r="N824" s="5"/>
      <c r="O824" s="5"/>
      <c r="P824" s="4"/>
      <c r="Q824" s="4"/>
      <c r="R824" s="4"/>
      <c r="S824" s="4"/>
      <c r="T824" s="4"/>
    </row>
    <row r="825">
      <c r="A825" s="5"/>
      <c r="B825" s="5"/>
      <c r="C825" s="5"/>
      <c r="D825" s="5"/>
      <c r="E825" s="5"/>
      <c r="F825" s="27"/>
      <c r="G825" s="5"/>
      <c r="H825" s="5"/>
      <c r="I825" s="5"/>
      <c r="J825" s="5"/>
      <c r="K825" s="5"/>
      <c r="L825" s="5"/>
      <c r="M825" s="5"/>
      <c r="N825" s="5"/>
      <c r="O825" s="5"/>
      <c r="P825" s="4"/>
      <c r="Q825" s="4"/>
      <c r="R825" s="4"/>
      <c r="S825" s="4"/>
      <c r="T825" s="4"/>
    </row>
    <row r="826">
      <c r="A826" s="5"/>
      <c r="B826" s="5"/>
      <c r="C826" s="5"/>
      <c r="D826" s="5"/>
      <c r="E826" s="5"/>
      <c r="F826" s="27"/>
      <c r="G826" s="5"/>
      <c r="H826" s="5"/>
      <c r="I826" s="5"/>
      <c r="J826" s="5"/>
      <c r="K826" s="5"/>
      <c r="L826" s="5"/>
      <c r="M826" s="5"/>
      <c r="N826" s="5"/>
      <c r="O826" s="5"/>
      <c r="P826" s="4"/>
      <c r="Q826" s="4"/>
      <c r="R826" s="4"/>
      <c r="S826" s="4"/>
      <c r="T826" s="4"/>
    </row>
    <row r="827">
      <c r="A827" s="5"/>
      <c r="B827" s="5"/>
      <c r="C827" s="5"/>
      <c r="D827" s="5"/>
      <c r="E827" s="5"/>
      <c r="F827" s="27"/>
      <c r="G827" s="5"/>
      <c r="H827" s="5"/>
      <c r="I827" s="5"/>
      <c r="J827" s="5"/>
      <c r="K827" s="5"/>
      <c r="L827" s="5"/>
      <c r="M827" s="5"/>
      <c r="N827" s="5"/>
      <c r="O827" s="5"/>
      <c r="P827" s="4"/>
      <c r="Q827" s="4"/>
      <c r="R827" s="4"/>
      <c r="S827" s="4"/>
      <c r="T827" s="4"/>
    </row>
    <row r="828">
      <c r="A828" s="5"/>
      <c r="B828" s="5"/>
      <c r="C828" s="5"/>
      <c r="D828" s="5"/>
      <c r="E828" s="5"/>
      <c r="F828" s="27"/>
      <c r="G828" s="5"/>
      <c r="H828" s="5"/>
      <c r="I828" s="5"/>
      <c r="J828" s="5"/>
      <c r="K828" s="5"/>
      <c r="L828" s="5"/>
      <c r="M828" s="5"/>
      <c r="N828" s="5"/>
      <c r="O828" s="5"/>
      <c r="P828" s="4"/>
      <c r="Q828" s="4"/>
      <c r="R828" s="4"/>
      <c r="S828" s="4"/>
      <c r="T828" s="4"/>
    </row>
    <row r="829">
      <c r="A829" s="5"/>
      <c r="B829" s="5"/>
      <c r="C829" s="5"/>
      <c r="D829" s="5"/>
      <c r="E829" s="5"/>
      <c r="F829" s="27"/>
      <c r="G829" s="5"/>
      <c r="H829" s="5"/>
      <c r="I829" s="5"/>
      <c r="J829" s="5"/>
      <c r="K829" s="5"/>
      <c r="L829" s="5"/>
      <c r="M829" s="5"/>
      <c r="N829" s="5"/>
      <c r="O829" s="5"/>
      <c r="P829" s="4"/>
      <c r="Q829" s="4"/>
      <c r="R829" s="4"/>
      <c r="S829" s="4"/>
      <c r="T829" s="4"/>
    </row>
    <row r="830">
      <c r="A830" s="5"/>
      <c r="B830" s="5"/>
      <c r="C830" s="5"/>
      <c r="D830" s="5"/>
      <c r="E830" s="5"/>
      <c r="F830" s="27"/>
      <c r="G830" s="5"/>
      <c r="H830" s="5"/>
      <c r="I830" s="5"/>
      <c r="J830" s="5"/>
      <c r="K830" s="5"/>
      <c r="L830" s="5"/>
      <c r="M830" s="5"/>
      <c r="N830" s="5"/>
      <c r="O830" s="5"/>
      <c r="P830" s="4"/>
      <c r="Q830" s="4"/>
      <c r="R830" s="4"/>
      <c r="S830" s="4"/>
      <c r="T830" s="4"/>
    </row>
    <row r="831">
      <c r="A831" s="5"/>
      <c r="B831" s="5"/>
      <c r="C831" s="5"/>
      <c r="D831" s="5"/>
      <c r="E831" s="5"/>
      <c r="F831" s="27"/>
      <c r="G831" s="5"/>
      <c r="H831" s="5"/>
      <c r="I831" s="5"/>
      <c r="J831" s="5"/>
      <c r="K831" s="5"/>
      <c r="L831" s="5"/>
      <c r="M831" s="5"/>
      <c r="N831" s="5"/>
      <c r="O831" s="5"/>
      <c r="P831" s="4"/>
      <c r="Q831" s="4"/>
      <c r="R831" s="4"/>
      <c r="S831" s="4"/>
      <c r="T831" s="4"/>
    </row>
    <row r="832">
      <c r="A832" s="5"/>
      <c r="B832" s="5"/>
      <c r="C832" s="5"/>
      <c r="D832" s="5"/>
      <c r="E832" s="5"/>
      <c r="F832" s="27"/>
      <c r="G832" s="5"/>
      <c r="H832" s="5"/>
      <c r="I832" s="5"/>
      <c r="J832" s="5"/>
      <c r="K832" s="5"/>
      <c r="L832" s="5"/>
      <c r="M832" s="5"/>
      <c r="N832" s="5"/>
      <c r="O832" s="5"/>
      <c r="P832" s="4"/>
      <c r="Q832" s="4"/>
      <c r="R832" s="4"/>
      <c r="S832" s="4"/>
      <c r="T832" s="4"/>
    </row>
    <row r="833">
      <c r="A833" s="5"/>
      <c r="B833" s="5"/>
      <c r="C833" s="5"/>
      <c r="D833" s="5"/>
      <c r="E833" s="5"/>
      <c r="F833" s="27"/>
      <c r="G833" s="5"/>
      <c r="H833" s="5"/>
      <c r="I833" s="5"/>
      <c r="J833" s="5"/>
      <c r="K833" s="5"/>
      <c r="L833" s="5"/>
      <c r="M833" s="5"/>
      <c r="N833" s="5"/>
      <c r="O833" s="5"/>
      <c r="P833" s="4"/>
      <c r="Q833" s="4"/>
      <c r="R833" s="4"/>
      <c r="S833" s="4"/>
      <c r="T833" s="4"/>
    </row>
    <row r="834">
      <c r="A834" s="5"/>
      <c r="B834" s="5"/>
      <c r="C834" s="5"/>
      <c r="D834" s="5"/>
      <c r="E834" s="5"/>
      <c r="F834" s="27"/>
      <c r="G834" s="5"/>
      <c r="H834" s="5"/>
      <c r="I834" s="5"/>
      <c r="J834" s="5"/>
      <c r="K834" s="5"/>
      <c r="L834" s="5"/>
      <c r="M834" s="5"/>
      <c r="N834" s="5"/>
      <c r="O834" s="5"/>
      <c r="P834" s="4"/>
      <c r="Q834" s="4"/>
      <c r="R834" s="4"/>
      <c r="S834" s="4"/>
      <c r="T834" s="4"/>
    </row>
    <row r="835">
      <c r="A835" s="5"/>
      <c r="B835" s="5"/>
      <c r="C835" s="5"/>
      <c r="D835" s="5"/>
      <c r="E835" s="5"/>
      <c r="F835" s="27"/>
      <c r="G835" s="5"/>
      <c r="H835" s="5"/>
      <c r="I835" s="5"/>
      <c r="J835" s="5"/>
      <c r="K835" s="5"/>
      <c r="L835" s="5"/>
      <c r="M835" s="5"/>
      <c r="N835" s="5"/>
      <c r="O835" s="5"/>
      <c r="P835" s="4"/>
      <c r="Q835" s="4"/>
      <c r="R835" s="4"/>
      <c r="S835" s="4"/>
      <c r="T835" s="4"/>
    </row>
    <row r="836">
      <c r="A836" s="5"/>
      <c r="B836" s="5"/>
      <c r="C836" s="5"/>
      <c r="D836" s="5"/>
      <c r="E836" s="5"/>
      <c r="F836" s="27"/>
      <c r="G836" s="5"/>
      <c r="H836" s="5"/>
      <c r="I836" s="5"/>
      <c r="J836" s="5"/>
      <c r="K836" s="5"/>
      <c r="L836" s="5"/>
      <c r="M836" s="5"/>
      <c r="N836" s="5"/>
      <c r="O836" s="5"/>
      <c r="P836" s="4"/>
      <c r="Q836" s="4"/>
      <c r="R836" s="4"/>
      <c r="S836" s="4"/>
      <c r="T836" s="4"/>
    </row>
    <row r="837">
      <c r="A837" s="5"/>
      <c r="B837" s="5"/>
      <c r="C837" s="5"/>
      <c r="D837" s="5"/>
      <c r="E837" s="5"/>
      <c r="F837" s="27"/>
      <c r="G837" s="5"/>
      <c r="H837" s="5"/>
      <c r="I837" s="5"/>
      <c r="J837" s="5"/>
      <c r="K837" s="5"/>
      <c r="L837" s="5"/>
      <c r="M837" s="5"/>
      <c r="N837" s="5"/>
      <c r="O837" s="5"/>
      <c r="P837" s="4"/>
      <c r="Q837" s="4"/>
      <c r="R837" s="4"/>
      <c r="S837" s="4"/>
      <c r="T837" s="4"/>
    </row>
    <row r="838">
      <c r="A838" s="5"/>
      <c r="B838" s="5"/>
      <c r="C838" s="5"/>
      <c r="D838" s="5"/>
      <c r="E838" s="5"/>
      <c r="F838" s="27"/>
      <c r="G838" s="5"/>
      <c r="H838" s="5"/>
      <c r="I838" s="5"/>
      <c r="J838" s="5"/>
      <c r="K838" s="5"/>
      <c r="L838" s="5"/>
      <c r="M838" s="5"/>
      <c r="N838" s="5"/>
      <c r="O838" s="5"/>
      <c r="P838" s="4"/>
      <c r="Q838" s="4"/>
      <c r="R838" s="4"/>
      <c r="S838" s="4"/>
      <c r="T838" s="4"/>
    </row>
    <row r="839">
      <c r="A839" s="5"/>
      <c r="B839" s="5"/>
      <c r="C839" s="5"/>
      <c r="D839" s="5"/>
      <c r="E839" s="5"/>
      <c r="F839" s="27"/>
      <c r="G839" s="5"/>
      <c r="H839" s="5"/>
      <c r="I839" s="5"/>
      <c r="J839" s="5"/>
      <c r="K839" s="5"/>
      <c r="L839" s="5"/>
      <c r="M839" s="5"/>
      <c r="N839" s="5"/>
      <c r="O839" s="5"/>
      <c r="P839" s="4"/>
      <c r="Q839" s="4"/>
      <c r="R839" s="4"/>
      <c r="S839" s="4"/>
      <c r="T839" s="4"/>
    </row>
    <row r="840">
      <c r="A840" s="5"/>
      <c r="B840" s="5"/>
      <c r="C840" s="5"/>
      <c r="D840" s="5"/>
      <c r="E840" s="5"/>
      <c r="F840" s="27"/>
      <c r="G840" s="5"/>
      <c r="H840" s="5"/>
      <c r="I840" s="5"/>
      <c r="J840" s="5"/>
      <c r="K840" s="5"/>
      <c r="L840" s="5"/>
      <c r="M840" s="5"/>
      <c r="N840" s="5"/>
      <c r="O840" s="5"/>
      <c r="P840" s="4"/>
      <c r="Q840" s="4"/>
      <c r="R840" s="4"/>
      <c r="S840" s="4"/>
      <c r="T840" s="4"/>
    </row>
    <row r="841">
      <c r="A841" s="5"/>
      <c r="B841" s="5"/>
      <c r="C841" s="5"/>
      <c r="D841" s="5"/>
      <c r="E841" s="5"/>
      <c r="F841" s="27"/>
      <c r="G841" s="5"/>
      <c r="H841" s="5"/>
      <c r="I841" s="5"/>
      <c r="J841" s="5"/>
      <c r="K841" s="5"/>
      <c r="L841" s="5"/>
      <c r="M841" s="5"/>
      <c r="N841" s="5"/>
      <c r="O841" s="5"/>
      <c r="P841" s="4"/>
      <c r="Q841" s="4"/>
      <c r="R841" s="4"/>
      <c r="S841" s="4"/>
      <c r="T841" s="4"/>
    </row>
    <row r="842">
      <c r="A842" s="5"/>
      <c r="B842" s="5"/>
      <c r="C842" s="5"/>
      <c r="D842" s="5"/>
      <c r="E842" s="5"/>
      <c r="F842" s="27"/>
      <c r="G842" s="5"/>
      <c r="H842" s="5"/>
      <c r="I842" s="5"/>
      <c r="J842" s="5"/>
      <c r="K842" s="5"/>
      <c r="L842" s="5"/>
      <c r="M842" s="5"/>
      <c r="N842" s="5"/>
      <c r="O842" s="5"/>
      <c r="P842" s="4"/>
      <c r="Q842" s="4"/>
      <c r="R842" s="4"/>
      <c r="S842" s="4"/>
      <c r="T842" s="4"/>
    </row>
    <row r="843">
      <c r="A843" s="5"/>
      <c r="B843" s="5"/>
      <c r="C843" s="5"/>
      <c r="D843" s="5"/>
      <c r="E843" s="5"/>
      <c r="F843" s="27"/>
      <c r="G843" s="5"/>
      <c r="H843" s="5"/>
      <c r="I843" s="5"/>
      <c r="J843" s="5"/>
      <c r="K843" s="5"/>
      <c r="L843" s="5"/>
      <c r="M843" s="5"/>
      <c r="N843" s="5"/>
      <c r="O843" s="5"/>
      <c r="P843" s="4"/>
      <c r="Q843" s="4"/>
      <c r="R843" s="4"/>
      <c r="S843" s="4"/>
      <c r="T843" s="4"/>
    </row>
    <row r="844">
      <c r="A844" s="5"/>
      <c r="B844" s="5"/>
      <c r="C844" s="5"/>
      <c r="D844" s="5"/>
      <c r="E844" s="5"/>
      <c r="F844" s="27"/>
      <c r="G844" s="5"/>
      <c r="H844" s="5"/>
      <c r="I844" s="5"/>
      <c r="J844" s="5"/>
      <c r="K844" s="5"/>
      <c r="L844" s="5"/>
      <c r="M844" s="5"/>
      <c r="N844" s="5"/>
      <c r="O844" s="5"/>
      <c r="P844" s="4"/>
      <c r="Q844" s="4"/>
      <c r="R844" s="4"/>
      <c r="S844" s="4"/>
      <c r="T844" s="4"/>
    </row>
    <row r="845">
      <c r="A845" s="5"/>
      <c r="B845" s="5"/>
      <c r="C845" s="5"/>
      <c r="D845" s="5"/>
      <c r="E845" s="5"/>
      <c r="F845" s="27"/>
      <c r="G845" s="5"/>
      <c r="H845" s="5"/>
      <c r="I845" s="5"/>
      <c r="J845" s="5"/>
      <c r="K845" s="5"/>
      <c r="L845" s="5"/>
      <c r="M845" s="5"/>
      <c r="N845" s="5"/>
      <c r="O845" s="5"/>
      <c r="P845" s="4"/>
      <c r="Q845" s="4"/>
      <c r="R845" s="4"/>
      <c r="S845" s="4"/>
      <c r="T845" s="4"/>
    </row>
    <row r="846">
      <c r="A846" s="5"/>
      <c r="B846" s="5"/>
      <c r="C846" s="5"/>
      <c r="D846" s="5"/>
      <c r="E846" s="5"/>
      <c r="F846" s="27"/>
      <c r="G846" s="5"/>
      <c r="H846" s="5"/>
      <c r="I846" s="5"/>
      <c r="J846" s="5"/>
      <c r="K846" s="5"/>
      <c r="L846" s="5"/>
      <c r="M846" s="5"/>
      <c r="N846" s="5"/>
      <c r="O846" s="5"/>
      <c r="P846" s="4"/>
      <c r="Q846" s="4"/>
      <c r="R846" s="4"/>
      <c r="S846" s="4"/>
      <c r="T846" s="4"/>
    </row>
    <row r="847">
      <c r="A847" s="5"/>
      <c r="B847" s="5"/>
      <c r="C847" s="5"/>
      <c r="D847" s="5"/>
      <c r="E847" s="5"/>
      <c r="F847" s="27"/>
      <c r="G847" s="5"/>
      <c r="H847" s="5"/>
      <c r="I847" s="5"/>
      <c r="J847" s="5"/>
      <c r="K847" s="5"/>
      <c r="L847" s="5"/>
      <c r="M847" s="5"/>
      <c r="N847" s="5"/>
      <c r="O847" s="5"/>
      <c r="P847" s="4"/>
      <c r="Q847" s="4"/>
      <c r="R847" s="4"/>
      <c r="S847" s="4"/>
      <c r="T847" s="4"/>
    </row>
    <row r="848">
      <c r="A848" s="5"/>
      <c r="B848" s="5"/>
      <c r="C848" s="5"/>
      <c r="D848" s="5"/>
      <c r="E848" s="5"/>
      <c r="F848" s="27"/>
      <c r="G848" s="5"/>
      <c r="H848" s="5"/>
      <c r="I848" s="5"/>
      <c r="J848" s="5"/>
      <c r="K848" s="5"/>
      <c r="L848" s="5"/>
      <c r="M848" s="5"/>
      <c r="N848" s="5"/>
      <c r="O848" s="5"/>
      <c r="P848" s="4"/>
      <c r="Q848" s="4"/>
      <c r="R848" s="4"/>
      <c r="S848" s="4"/>
      <c r="T848" s="4"/>
    </row>
    <row r="849">
      <c r="A849" s="5"/>
      <c r="B849" s="5"/>
      <c r="C849" s="5"/>
      <c r="D849" s="5"/>
      <c r="E849" s="5"/>
      <c r="F849" s="27"/>
      <c r="G849" s="5"/>
      <c r="H849" s="5"/>
      <c r="I849" s="5"/>
      <c r="J849" s="5"/>
      <c r="K849" s="5"/>
      <c r="L849" s="5"/>
      <c r="M849" s="5"/>
      <c r="N849" s="5"/>
      <c r="O849" s="5"/>
      <c r="P849" s="4"/>
      <c r="Q849" s="4"/>
      <c r="R849" s="4"/>
      <c r="S849" s="4"/>
      <c r="T849" s="4"/>
    </row>
    <row r="850">
      <c r="A850" s="5"/>
      <c r="B850" s="5"/>
      <c r="C850" s="5"/>
      <c r="D850" s="5"/>
      <c r="E850" s="5"/>
      <c r="F850" s="27"/>
      <c r="G850" s="5"/>
      <c r="H850" s="5"/>
      <c r="I850" s="5"/>
      <c r="J850" s="5"/>
      <c r="K850" s="5"/>
      <c r="L850" s="5"/>
      <c r="M850" s="5"/>
      <c r="N850" s="5"/>
      <c r="O850" s="5"/>
      <c r="P850" s="4"/>
      <c r="Q850" s="4"/>
      <c r="R850" s="4"/>
      <c r="S850" s="4"/>
      <c r="T850" s="4"/>
    </row>
    <row r="851">
      <c r="A851" s="5"/>
      <c r="B851" s="5"/>
      <c r="C851" s="5"/>
      <c r="D851" s="5"/>
      <c r="E851" s="5"/>
      <c r="F851" s="27"/>
      <c r="G851" s="5"/>
      <c r="H851" s="5"/>
      <c r="I851" s="5"/>
      <c r="J851" s="5"/>
      <c r="K851" s="5"/>
      <c r="L851" s="5"/>
      <c r="M851" s="5"/>
      <c r="N851" s="5"/>
      <c r="O851" s="5"/>
      <c r="P851" s="4"/>
      <c r="Q851" s="4"/>
      <c r="R851" s="4"/>
      <c r="S851" s="4"/>
      <c r="T851" s="4"/>
    </row>
    <row r="852">
      <c r="A852" s="5"/>
      <c r="B852" s="5"/>
      <c r="C852" s="5"/>
      <c r="D852" s="5"/>
      <c r="E852" s="5"/>
      <c r="F852" s="27"/>
      <c r="G852" s="5"/>
      <c r="H852" s="5"/>
      <c r="I852" s="5"/>
      <c r="J852" s="5"/>
      <c r="K852" s="5"/>
      <c r="L852" s="5"/>
      <c r="M852" s="5"/>
      <c r="N852" s="5"/>
      <c r="O852" s="5"/>
      <c r="P852" s="4"/>
      <c r="Q852" s="4"/>
      <c r="R852" s="4"/>
      <c r="S852" s="4"/>
      <c r="T852" s="4"/>
    </row>
    <row r="853">
      <c r="A853" s="5"/>
      <c r="B853" s="5"/>
      <c r="C853" s="5"/>
      <c r="D853" s="5"/>
      <c r="E853" s="5"/>
      <c r="F853" s="27"/>
      <c r="G853" s="5"/>
      <c r="H853" s="5"/>
      <c r="I853" s="5"/>
      <c r="J853" s="5"/>
      <c r="K853" s="5"/>
      <c r="L853" s="5"/>
      <c r="M853" s="5"/>
      <c r="N853" s="5"/>
      <c r="O853" s="5"/>
      <c r="P853" s="4"/>
      <c r="Q853" s="4"/>
      <c r="R853" s="4"/>
      <c r="S853" s="4"/>
      <c r="T853" s="4"/>
    </row>
    <row r="854">
      <c r="A854" s="5"/>
      <c r="B854" s="5"/>
      <c r="C854" s="5"/>
      <c r="D854" s="5"/>
      <c r="E854" s="5"/>
      <c r="F854" s="27"/>
      <c r="G854" s="5"/>
      <c r="H854" s="5"/>
      <c r="I854" s="5"/>
      <c r="J854" s="5"/>
      <c r="K854" s="5"/>
      <c r="L854" s="5"/>
      <c r="M854" s="5"/>
      <c r="N854" s="5"/>
      <c r="O854" s="5"/>
      <c r="P854" s="4"/>
      <c r="Q854" s="4"/>
      <c r="R854" s="4"/>
      <c r="S854" s="4"/>
      <c r="T854" s="4"/>
    </row>
    <row r="855">
      <c r="A855" s="5"/>
      <c r="B855" s="5"/>
      <c r="C855" s="5"/>
      <c r="D855" s="5"/>
      <c r="E855" s="5"/>
      <c r="F855" s="27"/>
      <c r="G855" s="5"/>
      <c r="H855" s="5"/>
      <c r="I855" s="5"/>
      <c r="J855" s="5"/>
      <c r="K855" s="5"/>
      <c r="L855" s="5"/>
      <c r="M855" s="5"/>
      <c r="N855" s="5"/>
      <c r="O855" s="5"/>
      <c r="P855" s="4"/>
      <c r="Q855" s="4"/>
      <c r="R855" s="4"/>
      <c r="S855" s="4"/>
      <c r="T855" s="4"/>
    </row>
    <row r="856">
      <c r="A856" s="5"/>
      <c r="B856" s="5"/>
      <c r="C856" s="5"/>
      <c r="D856" s="5"/>
      <c r="E856" s="5"/>
      <c r="F856" s="27"/>
      <c r="G856" s="5"/>
      <c r="H856" s="5"/>
      <c r="I856" s="5"/>
      <c r="J856" s="5"/>
      <c r="K856" s="5"/>
      <c r="L856" s="5"/>
      <c r="M856" s="5"/>
      <c r="N856" s="5"/>
      <c r="O856" s="5"/>
      <c r="P856" s="4"/>
      <c r="Q856" s="4"/>
      <c r="R856" s="4"/>
      <c r="S856" s="4"/>
      <c r="T856" s="4"/>
    </row>
    <row r="857">
      <c r="A857" s="5"/>
      <c r="B857" s="5"/>
      <c r="C857" s="5"/>
      <c r="D857" s="5"/>
      <c r="E857" s="5"/>
      <c r="F857" s="27"/>
      <c r="G857" s="5"/>
      <c r="H857" s="5"/>
      <c r="I857" s="5"/>
      <c r="J857" s="5"/>
      <c r="K857" s="5"/>
      <c r="L857" s="5"/>
      <c r="M857" s="5"/>
      <c r="N857" s="5"/>
      <c r="O857" s="5"/>
      <c r="P857" s="4"/>
      <c r="Q857" s="4"/>
      <c r="R857" s="4"/>
      <c r="S857" s="4"/>
      <c r="T857" s="4"/>
    </row>
    <row r="858">
      <c r="A858" s="5"/>
      <c r="B858" s="5"/>
      <c r="C858" s="5"/>
      <c r="D858" s="5"/>
      <c r="E858" s="5"/>
      <c r="F858" s="27"/>
      <c r="G858" s="5"/>
      <c r="H858" s="5"/>
      <c r="I858" s="5"/>
      <c r="J858" s="5"/>
      <c r="K858" s="5"/>
      <c r="L858" s="5"/>
      <c r="M858" s="5"/>
      <c r="N858" s="5"/>
      <c r="O858" s="5"/>
      <c r="P858" s="4"/>
      <c r="Q858" s="4"/>
      <c r="R858" s="4"/>
      <c r="S858" s="4"/>
      <c r="T858" s="4"/>
    </row>
    <row r="859">
      <c r="A859" s="5"/>
      <c r="B859" s="5"/>
      <c r="C859" s="5"/>
      <c r="D859" s="5"/>
      <c r="E859" s="5"/>
      <c r="F859" s="27"/>
      <c r="G859" s="5"/>
      <c r="H859" s="5"/>
      <c r="I859" s="5"/>
      <c r="J859" s="5"/>
      <c r="K859" s="5"/>
      <c r="L859" s="5"/>
      <c r="M859" s="5"/>
      <c r="N859" s="5"/>
      <c r="O859" s="5"/>
      <c r="P859" s="4"/>
      <c r="Q859" s="4"/>
      <c r="R859" s="4"/>
      <c r="S859" s="4"/>
      <c r="T859" s="4"/>
    </row>
    <row r="860">
      <c r="A860" s="5"/>
      <c r="B860" s="5"/>
      <c r="C860" s="5"/>
      <c r="D860" s="5"/>
      <c r="E860" s="5"/>
      <c r="F860" s="27"/>
      <c r="G860" s="5"/>
      <c r="H860" s="5"/>
      <c r="I860" s="5"/>
      <c r="J860" s="5"/>
      <c r="K860" s="5"/>
      <c r="L860" s="5"/>
      <c r="M860" s="5"/>
      <c r="N860" s="5"/>
      <c r="O860" s="5"/>
      <c r="P860" s="4"/>
      <c r="Q860" s="4"/>
      <c r="R860" s="4"/>
      <c r="S860" s="4"/>
      <c r="T860" s="4"/>
    </row>
    <row r="861">
      <c r="A861" s="5"/>
      <c r="B861" s="5"/>
      <c r="C861" s="5"/>
      <c r="D861" s="5"/>
      <c r="E861" s="5"/>
      <c r="F861" s="27"/>
      <c r="G861" s="5"/>
      <c r="H861" s="5"/>
      <c r="I861" s="5"/>
      <c r="J861" s="5"/>
      <c r="K861" s="5"/>
      <c r="L861" s="5"/>
      <c r="M861" s="5"/>
      <c r="N861" s="5"/>
      <c r="O861" s="5"/>
      <c r="P861" s="4"/>
      <c r="Q861" s="4"/>
      <c r="R861" s="4"/>
      <c r="S861" s="4"/>
      <c r="T861" s="4"/>
    </row>
    <row r="862">
      <c r="A862" s="5"/>
      <c r="B862" s="5"/>
      <c r="C862" s="5"/>
      <c r="D862" s="5"/>
      <c r="E862" s="5"/>
      <c r="F862" s="27"/>
      <c r="G862" s="5"/>
      <c r="H862" s="5"/>
      <c r="I862" s="5"/>
      <c r="J862" s="5"/>
      <c r="K862" s="5"/>
      <c r="L862" s="5"/>
      <c r="M862" s="5"/>
      <c r="N862" s="5"/>
      <c r="O862" s="5"/>
      <c r="P862" s="4"/>
      <c r="Q862" s="4"/>
      <c r="R862" s="4"/>
      <c r="S862" s="4"/>
      <c r="T862" s="4"/>
    </row>
    <row r="863">
      <c r="A863" s="5"/>
      <c r="B863" s="5"/>
      <c r="C863" s="5"/>
      <c r="D863" s="5"/>
      <c r="E863" s="5"/>
      <c r="F863" s="27"/>
      <c r="G863" s="5"/>
      <c r="H863" s="5"/>
      <c r="I863" s="5"/>
      <c r="J863" s="5"/>
      <c r="K863" s="5"/>
      <c r="L863" s="5"/>
      <c r="M863" s="5"/>
      <c r="N863" s="5"/>
      <c r="O863" s="5"/>
      <c r="P863" s="4"/>
      <c r="Q863" s="4"/>
      <c r="R863" s="4"/>
      <c r="S863" s="4"/>
      <c r="T863" s="4"/>
    </row>
    <row r="864">
      <c r="A864" s="5"/>
      <c r="B864" s="5"/>
      <c r="C864" s="5"/>
      <c r="D864" s="5"/>
      <c r="E864" s="5"/>
      <c r="F864" s="27"/>
      <c r="G864" s="5"/>
      <c r="H864" s="5"/>
      <c r="I864" s="5"/>
      <c r="J864" s="5"/>
      <c r="K864" s="5"/>
      <c r="L864" s="5"/>
      <c r="M864" s="5"/>
      <c r="N864" s="5"/>
      <c r="O864" s="5"/>
      <c r="P864" s="4"/>
      <c r="Q864" s="4"/>
      <c r="R864" s="4"/>
      <c r="S864" s="4"/>
      <c r="T864" s="4"/>
    </row>
    <row r="865">
      <c r="A865" s="5"/>
      <c r="B865" s="5"/>
      <c r="C865" s="5"/>
      <c r="D865" s="5"/>
      <c r="E865" s="5"/>
      <c r="F865" s="27"/>
      <c r="G865" s="5"/>
      <c r="H865" s="5"/>
      <c r="I865" s="5"/>
      <c r="J865" s="5"/>
      <c r="K865" s="5"/>
      <c r="L865" s="5"/>
      <c r="M865" s="5"/>
      <c r="N865" s="5"/>
      <c r="O865" s="5"/>
      <c r="P865" s="4"/>
      <c r="Q865" s="4"/>
      <c r="R865" s="4"/>
      <c r="S865" s="4"/>
      <c r="T865" s="4"/>
    </row>
    <row r="866">
      <c r="A866" s="5"/>
      <c r="B866" s="5"/>
      <c r="C866" s="5"/>
      <c r="D866" s="5"/>
      <c r="E866" s="5"/>
      <c r="F866" s="27"/>
      <c r="G866" s="5"/>
      <c r="H866" s="5"/>
      <c r="I866" s="5"/>
      <c r="J866" s="5"/>
      <c r="K866" s="5"/>
      <c r="L866" s="5"/>
      <c r="M866" s="5"/>
      <c r="N866" s="5"/>
      <c r="O866" s="5"/>
      <c r="P866" s="4"/>
      <c r="Q866" s="4"/>
      <c r="R866" s="4"/>
      <c r="S866" s="4"/>
      <c r="T866" s="4"/>
    </row>
    <row r="867">
      <c r="A867" s="5"/>
      <c r="B867" s="5"/>
      <c r="C867" s="5"/>
      <c r="D867" s="5"/>
      <c r="E867" s="5"/>
      <c r="F867" s="27"/>
      <c r="G867" s="5"/>
      <c r="H867" s="5"/>
      <c r="I867" s="5"/>
      <c r="J867" s="5"/>
      <c r="K867" s="5"/>
      <c r="L867" s="5"/>
      <c r="M867" s="5"/>
      <c r="N867" s="5"/>
      <c r="O867" s="5"/>
      <c r="P867" s="4"/>
      <c r="Q867" s="4"/>
      <c r="R867" s="4"/>
      <c r="S867" s="4"/>
      <c r="T867" s="4"/>
    </row>
    <row r="868">
      <c r="A868" s="5"/>
      <c r="B868" s="5"/>
      <c r="C868" s="5"/>
      <c r="D868" s="5"/>
      <c r="E868" s="5"/>
      <c r="F868" s="27"/>
      <c r="G868" s="5"/>
      <c r="H868" s="5"/>
      <c r="I868" s="5"/>
      <c r="J868" s="5"/>
      <c r="K868" s="5"/>
      <c r="L868" s="5"/>
      <c r="M868" s="5"/>
      <c r="N868" s="5"/>
      <c r="O868" s="5"/>
      <c r="P868" s="4"/>
      <c r="Q868" s="4"/>
      <c r="R868" s="4"/>
      <c r="S868" s="4"/>
      <c r="T868" s="4"/>
    </row>
    <row r="869">
      <c r="A869" s="5"/>
      <c r="B869" s="5"/>
      <c r="C869" s="5"/>
      <c r="D869" s="5"/>
      <c r="E869" s="5"/>
      <c r="F869" s="27"/>
      <c r="G869" s="5"/>
      <c r="H869" s="5"/>
      <c r="I869" s="5"/>
      <c r="J869" s="5"/>
      <c r="K869" s="5"/>
      <c r="L869" s="5"/>
      <c r="M869" s="5"/>
      <c r="N869" s="5"/>
      <c r="O869" s="5"/>
      <c r="P869" s="4"/>
      <c r="Q869" s="4"/>
      <c r="R869" s="4"/>
      <c r="S869" s="4"/>
      <c r="T869" s="4"/>
    </row>
    <row r="870">
      <c r="A870" s="5"/>
      <c r="B870" s="5"/>
      <c r="C870" s="5"/>
      <c r="D870" s="5"/>
      <c r="E870" s="5"/>
      <c r="F870" s="27"/>
      <c r="G870" s="5"/>
      <c r="H870" s="5"/>
      <c r="I870" s="5"/>
      <c r="J870" s="5"/>
      <c r="K870" s="5"/>
      <c r="L870" s="5"/>
      <c r="M870" s="5"/>
      <c r="N870" s="5"/>
      <c r="O870" s="5"/>
      <c r="P870" s="4"/>
      <c r="Q870" s="4"/>
      <c r="R870" s="4"/>
      <c r="S870" s="4"/>
      <c r="T870" s="4"/>
    </row>
    <row r="871">
      <c r="A871" s="5"/>
      <c r="B871" s="5"/>
      <c r="C871" s="5"/>
      <c r="D871" s="5"/>
      <c r="E871" s="5"/>
      <c r="F871" s="27"/>
      <c r="G871" s="5"/>
      <c r="H871" s="5"/>
      <c r="I871" s="5"/>
      <c r="J871" s="5"/>
      <c r="K871" s="5"/>
      <c r="L871" s="5"/>
      <c r="M871" s="5"/>
      <c r="N871" s="5"/>
      <c r="O871" s="5"/>
      <c r="P871" s="4"/>
      <c r="Q871" s="4"/>
      <c r="R871" s="4"/>
      <c r="S871" s="4"/>
      <c r="T871" s="4"/>
    </row>
    <row r="872">
      <c r="A872" s="5"/>
      <c r="B872" s="5"/>
      <c r="C872" s="5"/>
      <c r="D872" s="5"/>
      <c r="E872" s="5"/>
      <c r="F872" s="27"/>
      <c r="G872" s="5"/>
      <c r="H872" s="5"/>
      <c r="I872" s="5"/>
      <c r="J872" s="5"/>
      <c r="K872" s="5"/>
      <c r="L872" s="5"/>
      <c r="M872" s="5"/>
      <c r="N872" s="5"/>
      <c r="O872" s="5"/>
      <c r="P872" s="4"/>
      <c r="Q872" s="4"/>
      <c r="R872" s="4"/>
      <c r="S872" s="4"/>
      <c r="T872" s="4"/>
    </row>
    <row r="873">
      <c r="A873" s="5"/>
      <c r="B873" s="5"/>
      <c r="C873" s="5"/>
      <c r="D873" s="5"/>
      <c r="E873" s="5"/>
      <c r="F873" s="27"/>
      <c r="G873" s="5"/>
      <c r="H873" s="5"/>
      <c r="I873" s="5"/>
      <c r="J873" s="5"/>
      <c r="K873" s="5"/>
      <c r="L873" s="5"/>
      <c r="M873" s="5"/>
      <c r="N873" s="5"/>
      <c r="O873" s="5"/>
      <c r="P873" s="4"/>
      <c r="Q873" s="4"/>
      <c r="R873" s="4"/>
      <c r="S873" s="4"/>
      <c r="T873" s="4"/>
    </row>
    <row r="874">
      <c r="A874" s="5"/>
      <c r="B874" s="5"/>
      <c r="C874" s="5"/>
      <c r="D874" s="5"/>
      <c r="E874" s="5"/>
      <c r="F874" s="27"/>
      <c r="G874" s="5"/>
      <c r="H874" s="5"/>
      <c r="I874" s="5"/>
      <c r="J874" s="5"/>
      <c r="K874" s="5"/>
      <c r="L874" s="5"/>
      <c r="M874" s="5"/>
      <c r="N874" s="5"/>
      <c r="O874" s="5"/>
      <c r="P874" s="4"/>
      <c r="Q874" s="4"/>
      <c r="R874" s="4"/>
      <c r="S874" s="4"/>
      <c r="T874" s="4"/>
    </row>
    <row r="875">
      <c r="A875" s="5"/>
      <c r="B875" s="5"/>
      <c r="C875" s="5"/>
      <c r="D875" s="5"/>
      <c r="E875" s="5"/>
      <c r="F875" s="27"/>
      <c r="G875" s="5"/>
      <c r="H875" s="5"/>
      <c r="I875" s="5"/>
      <c r="J875" s="5"/>
      <c r="K875" s="5"/>
      <c r="L875" s="5"/>
      <c r="M875" s="5"/>
      <c r="N875" s="5"/>
      <c r="O875" s="5"/>
      <c r="P875" s="4"/>
      <c r="Q875" s="4"/>
      <c r="R875" s="4"/>
      <c r="S875" s="4"/>
      <c r="T875" s="4"/>
    </row>
    <row r="876">
      <c r="A876" s="5"/>
      <c r="B876" s="5"/>
      <c r="C876" s="5"/>
      <c r="D876" s="5"/>
      <c r="E876" s="5"/>
      <c r="F876" s="27"/>
      <c r="G876" s="5"/>
      <c r="H876" s="5"/>
      <c r="I876" s="5"/>
      <c r="J876" s="5"/>
      <c r="K876" s="5"/>
      <c r="L876" s="5"/>
      <c r="M876" s="5"/>
      <c r="N876" s="5"/>
      <c r="O876" s="5"/>
      <c r="P876" s="4"/>
      <c r="Q876" s="4"/>
      <c r="R876" s="4"/>
      <c r="S876" s="4"/>
      <c r="T876" s="4"/>
    </row>
    <row r="877">
      <c r="A877" s="5"/>
      <c r="B877" s="5"/>
      <c r="C877" s="5"/>
      <c r="D877" s="5"/>
      <c r="E877" s="5"/>
      <c r="F877" s="27"/>
      <c r="G877" s="5"/>
      <c r="H877" s="5"/>
      <c r="I877" s="5"/>
      <c r="J877" s="5"/>
      <c r="K877" s="5"/>
      <c r="L877" s="5"/>
      <c r="M877" s="5"/>
      <c r="N877" s="5"/>
      <c r="O877" s="5"/>
      <c r="P877" s="4"/>
      <c r="Q877" s="4"/>
      <c r="R877" s="4"/>
      <c r="S877" s="4"/>
      <c r="T877" s="4"/>
    </row>
    <row r="878">
      <c r="A878" s="5"/>
      <c r="B878" s="5"/>
      <c r="C878" s="5"/>
      <c r="D878" s="5"/>
      <c r="E878" s="5"/>
      <c r="F878" s="27"/>
      <c r="G878" s="5"/>
      <c r="H878" s="5"/>
      <c r="I878" s="5"/>
      <c r="J878" s="5"/>
      <c r="K878" s="5"/>
      <c r="L878" s="5"/>
      <c r="M878" s="5"/>
      <c r="N878" s="5"/>
      <c r="O878" s="5"/>
      <c r="P878" s="4"/>
      <c r="Q878" s="4"/>
      <c r="R878" s="4"/>
      <c r="S878" s="4"/>
      <c r="T878" s="4"/>
    </row>
    <row r="879">
      <c r="A879" s="5"/>
      <c r="B879" s="5"/>
      <c r="C879" s="5"/>
      <c r="D879" s="5"/>
      <c r="E879" s="5"/>
      <c r="F879" s="27"/>
      <c r="G879" s="5"/>
      <c r="H879" s="5"/>
      <c r="I879" s="5"/>
      <c r="J879" s="5"/>
      <c r="K879" s="5"/>
      <c r="L879" s="5"/>
      <c r="M879" s="5"/>
      <c r="N879" s="5"/>
      <c r="O879" s="5"/>
      <c r="P879" s="4"/>
      <c r="Q879" s="4"/>
      <c r="R879" s="4"/>
      <c r="S879" s="4"/>
      <c r="T879" s="4"/>
    </row>
    <row r="880">
      <c r="A880" s="5"/>
      <c r="B880" s="5"/>
      <c r="C880" s="5"/>
      <c r="D880" s="5"/>
      <c r="E880" s="5"/>
      <c r="F880" s="27"/>
      <c r="G880" s="5"/>
      <c r="H880" s="5"/>
      <c r="I880" s="5"/>
      <c r="J880" s="5"/>
      <c r="K880" s="5"/>
      <c r="L880" s="5"/>
      <c r="M880" s="5"/>
      <c r="N880" s="5"/>
      <c r="O880" s="5"/>
      <c r="P880" s="4"/>
      <c r="Q880" s="4"/>
      <c r="R880" s="4"/>
      <c r="S880" s="4"/>
      <c r="T880" s="4"/>
    </row>
    <row r="881">
      <c r="A881" s="5"/>
      <c r="B881" s="5"/>
      <c r="C881" s="5"/>
      <c r="D881" s="5"/>
      <c r="E881" s="5"/>
      <c r="F881" s="27"/>
      <c r="G881" s="5"/>
      <c r="H881" s="5"/>
      <c r="I881" s="5"/>
      <c r="J881" s="5"/>
      <c r="K881" s="5"/>
      <c r="L881" s="5"/>
      <c r="M881" s="5"/>
      <c r="N881" s="5"/>
      <c r="O881" s="5"/>
      <c r="P881" s="4"/>
      <c r="Q881" s="4"/>
      <c r="R881" s="4"/>
      <c r="S881" s="4"/>
      <c r="T881" s="4"/>
    </row>
    <row r="882">
      <c r="A882" s="5"/>
      <c r="B882" s="5"/>
      <c r="C882" s="5"/>
      <c r="D882" s="5"/>
      <c r="E882" s="5"/>
      <c r="F882" s="27"/>
      <c r="G882" s="5"/>
      <c r="H882" s="5"/>
      <c r="I882" s="5"/>
      <c r="J882" s="5"/>
      <c r="K882" s="5"/>
      <c r="L882" s="5"/>
      <c r="M882" s="5"/>
      <c r="N882" s="5"/>
      <c r="O882" s="5"/>
      <c r="P882" s="4"/>
      <c r="Q882" s="4"/>
      <c r="R882" s="4"/>
      <c r="S882" s="4"/>
      <c r="T882" s="4"/>
    </row>
    <row r="883">
      <c r="A883" s="5"/>
      <c r="B883" s="5"/>
      <c r="C883" s="5"/>
      <c r="D883" s="5"/>
      <c r="E883" s="5"/>
      <c r="F883" s="27"/>
      <c r="G883" s="5"/>
      <c r="H883" s="5"/>
      <c r="I883" s="5"/>
      <c r="J883" s="5"/>
      <c r="K883" s="5"/>
      <c r="L883" s="5"/>
      <c r="M883" s="5"/>
      <c r="N883" s="5"/>
      <c r="O883" s="5"/>
      <c r="P883" s="4"/>
      <c r="Q883" s="4"/>
      <c r="R883" s="4"/>
      <c r="S883" s="4"/>
      <c r="T883" s="4"/>
    </row>
    <row r="884">
      <c r="A884" s="5"/>
      <c r="B884" s="5"/>
      <c r="C884" s="5"/>
      <c r="D884" s="5"/>
      <c r="E884" s="5"/>
      <c r="F884" s="27"/>
      <c r="G884" s="5"/>
      <c r="H884" s="5"/>
      <c r="I884" s="5"/>
      <c r="J884" s="5"/>
      <c r="K884" s="5"/>
      <c r="L884" s="5"/>
      <c r="M884" s="5"/>
      <c r="N884" s="5"/>
      <c r="O884" s="5"/>
      <c r="P884" s="4"/>
      <c r="Q884" s="4"/>
      <c r="R884" s="4"/>
      <c r="S884" s="4"/>
      <c r="T884" s="4"/>
    </row>
    <row r="885">
      <c r="A885" s="5"/>
      <c r="B885" s="5"/>
      <c r="C885" s="5"/>
      <c r="D885" s="5"/>
      <c r="E885" s="5"/>
      <c r="F885" s="27"/>
      <c r="G885" s="5"/>
      <c r="H885" s="5"/>
      <c r="I885" s="5"/>
      <c r="J885" s="5"/>
      <c r="K885" s="5"/>
      <c r="L885" s="5"/>
      <c r="M885" s="5"/>
      <c r="N885" s="5"/>
      <c r="O885" s="5"/>
      <c r="P885" s="4"/>
      <c r="Q885" s="4"/>
      <c r="R885" s="4"/>
      <c r="S885" s="4"/>
      <c r="T885" s="4"/>
    </row>
    <row r="886">
      <c r="A886" s="5"/>
      <c r="B886" s="5"/>
      <c r="C886" s="5"/>
      <c r="D886" s="5"/>
      <c r="E886" s="5"/>
      <c r="F886" s="27"/>
      <c r="G886" s="5"/>
      <c r="H886" s="5"/>
      <c r="I886" s="5"/>
      <c r="J886" s="5"/>
      <c r="K886" s="5"/>
      <c r="L886" s="5"/>
      <c r="M886" s="5"/>
      <c r="N886" s="5"/>
      <c r="O886" s="5"/>
      <c r="P886" s="4"/>
      <c r="Q886" s="4"/>
      <c r="R886" s="4"/>
      <c r="S886" s="4"/>
      <c r="T886" s="4"/>
    </row>
    <row r="887">
      <c r="A887" s="5"/>
      <c r="B887" s="5"/>
      <c r="C887" s="5"/>
      <c r="D887" s="5"/>
      <c r="E887" s="5"/>
      <c r="F887" s="27"/>
      <c r="G887" s="5"/>
      <c r="H887" s="5"/>
      <c r="I887" s="5"/>
      <c r="J887" s="5"/>
      <c r="K887" s="5"/>
      <c r="L887" s="5"/>
      <c r="M887" s="5"/>
      <c r="N887" s="5"/>
      <c r="O887" s="5"/>
      <c r="P887" s="4"/>
      <c r="Q887" s="4"/>
      <c r="R887" s="4"/>
      <c r="S887" s="4"/>
      <c r="T887" s="4"/>
    </row>
    <row r="888">
      <c r="A888" s="5"/>
      <c r="B888" s="5"/>
      <c r="C888" s="5"/>
      <c r="D888" s="5"/>
      <c r="E888" s="5"/>
      <c r="F888" s="27"/>
      <c r="G888" s="5"/>
      <c r="H888" s="5"/>
      <c r="I888" s="5"/>
      <c r="J888" s="5"/>
      <c r="K888" s="5"/>
      <c r="L888" s="5"/>
      <c r="M888" s="5"/>
      <c r="N888" s="5"/>
      <c r="O888" s="5"/>
      <c r="P888" s="4"/>
      <c r="Q888" s="4"/>
      <c r="R888" s="4"/>
      <c r="S888" s="4"/>
      <c r="T888" s="4"/>
    </row>
    <row r="889">
      <c r="A889" s="5"/>
      <c r="B889" s="5"/>
      <c r="C889" s="5"/>
      <c r="D889" s="5"/>
      <c r="E889" s="5"/>
      <c r="F889" s="27"/>
      <c r="G889" s="5"/>
      <c r="H889" s="5"/>
      <c r="I889" s="5"/>
      <c r="J889" s="5"/>
      <c r="K889" s="5"/>
      <c r="L889" s="5"/>
      <c r="M889" s="5"/>
      <c r="N889" s="5"/>
      <c r="O889" s="5"/>
      <c r="P889" s="4"/>
      <c r="Q889" s="4"/>
      <c r="R889" s="4"/>
      <c r="S889" s="4"/>
      <c r="T889" s="4"/>
    </row>
    <row r="890">
      <c r="A890" s="5"/>
      <c r="B890" s="5"/>
      <c r="C890" s="5"/>
      <c r="D890" s="5"/>
      <c r="E890" s="5"/>
      <c r="F890" s="27"/>
      <c r="G890" s="5"/>
      <c r="H890" s="5"/>
      <c r="I890" s="5"/>
      <c r="J890" s="5"/>
      <c r="K890" s="5"/>
      <c r="L890" s="5"/>
      <c r="M890" s="5"/>
      <c r="N890" s="5"/>
      <c r="O890" s="5"/>
      <c r="P890" s="4"/>
      <c r="Q890" s="4"/>
      <c r="R890" s="4"/>
      <c r="S890" s="4"/>
      <c r="T890" s="4"/>
    </row>
    <row r="891">
      <c r="A891" s="5"/>
      <c r="B891" s="5"/>
      <c r="C891" s="5"/>
      <c r="D891" s="5"/>
      <c r="E891" s="5"/>
      <c r="F891" s="27"/>
      <c r="G891" s="5"/>
      <c r="H891" s="5"/>
      <c r="I891" s="5"/>
      <c r="J891" s="5"/>
      <c r="K891" s="5"/>
      <c r="L891" s="5"/>
      <c r="M891" s="5"/>
      <c r="N891" s="5"/>
      <c r="O891" s="5"/>
      <c r="P891" s="4"/>
      <c r="Q891" s="4"/>
      <c r="R891" s="4"/>
      <c r="S891" s="4"/>
      <c r="T891" s="4"/>
    </row>
    <row r="892">
      <c r="A892" s="5"/>
      <c r="B892" s="5"/>
      <c r="C892" s="5"/>
      <c r="D892" s="5"/>
      <c r="E892" s="5"/>
      <c r="F892" s="27"/>
      <c r="G892" s="5"/>
      <c r="H892" s="5"/>
      <c r="I892" s="5"/>
      <c r="J892" s="5"/>
      <c r="K892" s="5"/>
      <c r="L892" s="5"/>
      <c r="M892" s="5"/>
      <c r="N892" s="5"/>
      <c r="O892" s="5"/>
      <c r="P892" s="4"/>
      <c r="Q892" s="4"/>
      <c r="R892" s="4"/>
      <c r="S892" s="4"/>
      <c r="T892" s="4"/>
    </row>
    <row r="893">
      <c r="A893" s="5"/>
      <c r="B893" s="5"/>
      <c r="C893" s="5"/>
      <c r="D893" s="5"/>
      <c r="E893" s="5"/>
      <c r="F893" s="27"/>
      <c r="G893" s="5"/>
      <c r="H893" s="5"/>
      <c r="I893" s="5"/>
      <c r="J893" s="5"/>
      <c r="K893" s="5"/>
      <c r="L893" s="5"/>
      <c r="M893" s="5"/>
      <c r="N893" s="5"/>
      <c r="O893" s="5"/>
      <c r="P893" s="4"/>
      <c r="Q893" s="4"/>
      <c r="R893" s="4"/>
      <c r="S893" s="4"/>
      <c r="T893" s="4"/>
    </row>
    <row r="894">
      <c r="A894" s="5"/>
      <c r="B894" s="5"/>
      <c r="C894" s="5"/>
      <c r="D894" s="5"/>
      <c r="E894" s="5"/>
      <c r="F894" s="27"/>
      <c r="G894" s="5"/>
      <c r="H894" s="5"/>
      <c r="I894" s="5"/>
      <c r="J894" s="5"/>
      <c r="K894" s="5"/>
      <c r="L894" s="5"/>
      <c r="M894" s="5"/>
      <c r="N894" s="5"/>
      <c r="O894" s="5"/>
      <c r="P894" s="4"/>
      <c r="Q894" s="4"/>
      <c r="R894" s="4"/>
      <c r="S894" s="4"/>
      <c r="T894" s="4"/>
    </row>
    <row r="895">
      <c r="A895" s="5"/>
      <c r="B895" s="5"/>
      <c r="C895" s="5"/>
      <c r="D895" s="5"/>
      <c r="E895" s="5"/>
      <c r="F895" s="27"/>
      <c r="G895" s="5"/>
      <c r="H895" s="5"/>
      <c r="I895" s="5"/>
      <c r="J895" s="5"/>
      <c r="K895" s="5"/>
      <c r="L895" s="5"/>
      <c r="M895" s="5"/>
      <c r="N895" s="5"/>
      <c r="O895" s="5"/>
      <c r="P895" s="4"/>
      <c r="Q895" s="4"/>
      <c r="R895" s="4"/>
      <c r="S895" s="4"/>
      <c r="T895" s="4"/>
    </row>
    <row r="896">
      <c r="A896" s="5"/>
      <c r="B896" s="5"/>
      <c r="C896" s="5"/>
      <c r="D896" s="5"/>
      <c r="E896" s="5"/>
      <c r="F896" s="27"/>
      <c r="G896" s="5"/>
      <c r="H896" s="5"/>
      <c r="I896" s="5"/>
      <c r="J896" s="5"/>
      <c r="K896" s="5"/>
      <c r="L896" s="5"/>
      <c r="M896" s="5"/>
      <c r="N896" s="5"/>
      <c r="O896" s="5"/>
      <c r="P896" s="4"/>
      <c r="Q896" s="4"/>
      <c r="R896" s="4"/>
      <c r="S896" s="4"/>
      <c r="T896" s="4"/>
    </row>
    <row r="897">
      <c r="A897" s="5"/>
      <c r="B897" s="5"/>
      <c r="C897" s="5"/>
      <c r="D897" s="5"/>
      <c r="E897" s="5"/>
      <c r="F897" s="27"/>
      <c r="G897" s="5"/>
      <c r="H897" s="5"/>
      <c r="I897" s="5"/>
      <c r="J897" s="5"/>
      <c r="K897" s="5"/>
      <c r="L897" s="5"/>
      <c r="M897" s="5"/>
      <c r="N897" s="5"/>
      <c r="O897" s="5"/>
      <c r="P897" s="4"/>
      <c r="Q897" s="4"/>
      <c r="R897" s="4"/>
      <c r="S897" s="4"/>
      <c r="T897" s="4"/>
    </row>
    <row r="898">
      <c r="A898" s="5"/>
      <c r="B898" s="5"/>
      <c r="C898" s="5"/>
      <c r="D898" s="5"/>
      <c r="E898" s="5"/>
      <c r="F898" s="27"/>
      <c r="G898" s="5"/>
      <c r="H898" s="5"/>
      <c r="I898" s="5"/>
      <c r="J898" s="5"/>
      <c r="K898" s="5"/>
      <c r="L898" s="5"/>
      <c r="M898" s="5"/>
      <c r="N898" s="5"/>
      <c r="O898" s="5"/>
      <c r="P898" s="4"/>
      <c r="Q898" s="4"/>
      <c r="R898" s="4"/>
      <c r="S898" s="4"/>
      <c r="T898" s="4"/>
    </row>
    <row r="899">
      <c r="A899" s="5"/>
      <c r="B899" s="5"/>
      <c r="C899" s="5"/>
      <c r="D899" s="5"/>
      <c r="E899" s="5"/>
      <c r="F899" s="27"/>
      <c r="G899" s="5"/>
      <c r="H899" s="5"/>
      <c r="I899" s="5"/>
      <c r="J899" s="5"/>
      <c r="K899" s="5"/>
      <c r="L899" s="5"/>
      <c r="M899" s="5"/>
      <c r="N899" s="5"/>
      <c r="O899" s="5"/>
      <c r="P899" s="4"/>
      <c r="Q899" s="4"/>
      <c r="R899" s="4"/>
      <c r="S899" s="4"/>
      <c r="T899" s="4"/>
    </row>
    <row r="900">
      <c r="A900" s="5"/>
      <c r="B900" s="5"/>
      <c r="C900" s="5"/>
      <c r="D900" s="5"/>
      <c r="E900" s="5"/>
      <c r="F900" s="27"/>
      <c r="G900" s="5"/>
      <c r="H900" s="5"/>
      <c r="I900" s="5"/>
      <c r="J900" s="5"/>
      <c r="K900" s="5"/>
      <c r="L900" s="5"/>
      <c r="M900" s="5"/>
      <c r="N900" s="5"/>
      <c r="O900" s="5"/>
      <c r="P900" s="4"/>
      <c r="Q900" s="4"/>
      <c r="R900" s="4"/>
      <c r="S900" s="4"/>
      <c r="T900" s="4"/>
    </row>
    <row r="901">
      <c r="A901" s="5"/>
      <c r="B901" s="5"/>
      <c r="C901" s="5"/>
      <c r="D901" s="5"/>
      <c r="E901" s="5"/>
      <c r="F901" s="27"/>
      <c r="G901" s="5"/>
      <c r="H901" s="5"/>
      <c r="I901" s="5"/>
      <c r="J901" s="5"/>
      <c r="K901" s="5"/>
      <c r="L901" s="5"/>
      <c r="M901" s="5"/>
      <c r="N901" s="5"/>
      <c r="O901" s="5"/>
      <c r="P901" s="4"/>
      <c r="Q901" s="4"/>
      <c r="R901" s="4"/>
      <c r="S901" s="4"/>
      <c r="T901" s="4"/>
    </row>
    <row r="902">
      <c r="A902" s="5"/>
      <c r="B902" s="5"/>
      <c r="C902" s="5"/>
      <c r="D902" s="5"/>
      <c r="E902" s="5"/>
      <c r="F902" s="27"/>
      <c r="G902" s="5"/>
      <c r="H902" s="5"/>
      <c r="I902" s="5"/>
      <c r="J902" s="5"/>
      <c r="K902" s="5"/>
      <c r="L902" s="5"/>
      <c r="M902" s="5"/>
      <c r="N902" s="5"/>
      <c r="O902" s="5"/>
      <c r="P902" s="4"/>
      <c r="Q902" s="4"/>
      <c r="R902" s="4"/>
      <c r="S902" s="4"/>
      <c r="T902" s="4"/>
    </row>
    <row r="903">
      <c r="A903" s="5"/>
      <c r="B903" s="5"/>
      <c r="C903" s="5"/>
      <c r="D903" s="5"/>
      <c r="E903" s="5"/>
      <c r="F903" s="27"/>
      <c r="G903" s="5"/>
      <c r="H903" s="5"/>
      <c r="I903" s="5"/>
      <c r="J903" s="5"/>
      <c r="K903" s="5"/>
      <c r="L903" s="5"/>
      <c r="M903" s="5"/>
      <c r="N903" s="5"/>
      <c r="O903" s="5"/>
      <c r="P903" s="4"/>
      <c r="Q903" s="4"/>
      <c r="R903" s="4"/>
      <c r="S903" s="4"/>
      <c r="T903" s="4"/>
    </row>
    <row r="904">
      <c r="A904" s="5"/>
      <c r="B904" s="5"/>
      <c r="C904" s="5"/>
      <c r="D904" s="5"/>
      <c r="E904" s="5"/>
      <c r="F904" s="27"/>
      <c r="G904" s="5"/>
      <c r="H904" s="5"/>
      <c r="I904" s="5"/>
      <c r="J904" s="5"/>
      <c r="K904" s="5"/>
      <c r="L904" s="5"/>
      <c r="M904" s="5"/>
      <c r="N904" s="5"/>
      <c r="O904" s="5"/>
      <c r="P904" s="4"/>
      <c r="Q904" s="4"/>
      <c r="R904" s="4"/>
      <c r="S904" s="4"/>
      <c r="T904" s="4"/>
    </row>
    <row r="905">
      <c r="A905" s="5"/>
      <c r="B905" s="5"/>
      <c r="C905" s="5"/>
      <c r="D905" s="5"/>
      <c r="E905" s="5"/>
      <c r="F905" s="27"/>
      <c r="G905" s="5"/>
      <c r="H905" s="5"/>
      <c r="I905" s="5"/>
      <c r="J905" s="5"/>
      <c r="K905" s="5"/>
      <c r="L905" s="5"/>
      <c r="M905" s="5"/>
      <c r="N905" s="5"/>
      <c r="O905" s="5"/>
      <c r="P905" s="4"/>
      <c r="Q905" s="4"/>
      <c r="R905" s="4"/>
      <c r="S905" s="4"/>
      <c r="T905" s="4"/>
    </row>
    <row r="906">
      <c r="A906" s="5"/>
      <c r="B906" s="5"/>
      <c r="C906" s="5"/>
      <c r="D906" s="5"/>
      <c r="E906" s="5"/>
      <c r="F906" s="27"/>
      <c r="G906" s="5"/>
      <c r="H906" s="5"/>
      <c r="I906" s="5"/>
      <c r="J906" s="5"/>
      <c r="K906" s="5"/>
      <c r="L906" s="5"/>
      <c r="M906" s="5"/>
      <c r="N906" s="5"/>
      <c r="O906" s="5"/>
      <c r="P906" s="4"/>
      <c r="Q906" s="4"/>
      <c r="R906" s="4"/>
      <c r="S906" s="4"/>
      <c r="T906" s="4"/>
    </row>
    <row r="907">
      <c r="A907" s="5"/>
      <c r="B907" s="5"/>
      <c r="C907" s="5"/>
      <c r="D907" s="5"/>
      <c r="E907" s="5"/>
      <c r="F907" s="27"/>
      <c r="G907" s="5"/>
      <c r="H907" s="5"/>
      <c r="I907" s="5"/>
      <c r="J907" s="5"/>
      <c r="K907" s="5"/>
      <c r="L907" s="5"/>
      <c r="M907" s="5"/>
      <c r="N907" s="5"/>
      <c r="O907" s="5"/>
      <c r="P907" s="4"/>
      <c r="Q907" s="4"/>
      <c r="R907" s="4"/>
      <c r="S907" s="4"/>
      <c r="T907" s="4"/>
    </row>
    <row r="908">
      <c r="A908" s="5"/>
      <c r="B908" s="5"/>
      <c r="C908" s="5"/>
      <c r="D908" s="5"/>
      <c r="E908" s="5"/>
      <c r="F908" s="27"/>
      <c r="G908" s="5"/>
      <c r="H908" s="5"/>
      <c r="I908" s="5"/>
      <c r="J908" s="5"/>
      <c r="K908" s="5"/>
      <c r="L908" s="5"/>
      <c r="M908" s="5"/>
      <c r="N908" s="5"/>
      <c r="O908" s="5"/>
      <c r="P908" s="4"/>
      <c r="Q908" s="4"/>
      <c r="R908" s="4"/>
      <c r="S908" s="4"/>
      <c r="T908" s="4"/>
    </row>
    <row r="909">
      <c r="A909" s="5"/>
      <c r="B909" s="5"/>
      <c r="C909" s="5"/>
      <c r="D909" s="5"/>
      <c r="E909" s="5"/>
      <c r="F909" s="27"/>
      <c r="G909" s="5"/>
      <c r="H909" s="5"/>
      <c r="I909" s="5"/>
      <c r="J909" s="5"/>
      <c r="K909" s="5"/>
      <c r="L909" s="5"/>
      <c r="M909" s="5"/>
      <c r="N909" s="5"/>
      <c r="O909" s="5"/>
      <c r="P909" s="4"/>
      <c r="Q909" s="4"/>
      <c r="R909" s="4"/>
      <c r="S909" s="4"/>
      <c r="T909" s="4"/>
    </row>
    <row r="910">
      <c r="A910" s="5"/>
      <c r="B910" s="5"/>
      <c r="C910" s="5"/>
      <c r="D910" s="5"/>
      <c r="E910" s="5"/>
      <c r="F910" s="27"/>
      <c r="G910" s="5"/>
      <c r="H910" s="5"/>
      <c r="I910" s="5"/>
      <c r="J910" s="5"/>
      <c r="K910" s="5"/>
      <c r="L910" s="5"/>
      <c r="M910" s="5"/>
      <c r="N910" s="5"/>
      <c r="O910" s="5"/>
      <c r="P910" s="4"/>
      <c r="Q910" s="4"/>
      <c r="R910" s="4"/>
      <c r="S910" s="4"/>
      <c r="T910" s="4"/>
    </row>
    <row r="911">
      <c r="A911" s="5"/>
      <c r="B911" s="5"/>
      <c r="C911" s="5"/>
      <c r="D911" s="5"/>
      <c r="E911" s="5"/>
      <c r="F911" s="27"/>
      <c r="G911" s="5"/>
      <c r="H911" s="5"/>
      <c r="I911" s="5"/>
      <c r="J911" s="5"/>
      <c r="K911" s="5"/>
      <c r="L911" s="5"/>
      <c r="M911" s="5"/>
      <c r="N911" s="5"/>
      <c r="O911" s="5"/>
      <c r="P911" s="4"/>
      <c r="Q911" s="4"/>
      <c r="R911" s="4"/>
      <c r="S911" s="4"/>
      <c r="T911" s="4"/>
    </row>
    <row r="912">
      <c r="A912" s="5"/>
      <c r="B912" s="5"/>
      <c r="C912" s="5"/>
      <c r="D912" s="5"/>
      <c r="E912" s="5"/>
      <c r="F912" s="27"/>
      <c r="G912" s="5"/>
      <c r="H912" s="5"/>
      <c r="I912" s="5"/>
      <c r="J912" s="5"/>
      <c r="K912" s="5"/>
      <c r="L912" s="5"/>
      <c r="M912" s="5"/>
      <c r="N912" s="5"/>
      <c r="O912" s="5"/>
      <c r="P912" s="4"/>
      <c r="Q912" s="4"/>
      <c r="R912" s="4"/>
      <c r="S912" s="4"/>
      <c r="T912" s="4"/>
    </row>
    <row r="913">
      <c r="A913" s="5"/>
      <c r="B913" s="5"/>
      <c r="C913" s="5"/>
      <c r="D913" s="5"/>
      <c r="E913" s="5"/>
      <c r="F913" s="27"/>
      <c r="G913" s="5"/>
      <c r="H913" s="5"/>
      <c r="I913" s="5"/>
      <c r="J913" s="5"/>
      <c r="K913" s="5"/>
      <c r="L913" s="5"/>
      <c r="M913" s="5"/>
      <c r="N913" s="5"/>
      <c r="O913" s="5"/>
      <c r="P913" s="4"/>
      <c r="Q913" s="4"/>
      <c r="R913" s="4"/>
      <c r="S913" s="4"/>
      <c r="T913" s="4"/>
    </row>
    <row r="914">
      <c r="A914" s="5"/>
      <c r="B914" s="5"/>
      <c r="C914" s="5"/>
      <c r="D914" s="5"/>
      <c r="E914" s="5"/>
      <c r="F914" s="27"/>
      <c r="G914" s="5"/>
      <c r="H914" s="5"/>
      <c r="I914" s="5"/>
      <c r="J914" s="5"/>
      <c r="K914" s="5"/>
      <c r="L914" s="5"/>
      <c r="M914" s="5"/>
      <c r="N914" s="5"/>
      <c r="O914" s="5"/>
      <c r="P914" s="4"/>
      <c r="Q914" s="4"/>
      <c r="R914" s="4"/>
      <c r="S914" s="4"/>
      <c r="T914" s="4"/>
    </row>
    <row r="915">
      <c r="A915" s="5"/>
      <c r="B915" s="5"/>
      <c r="C915" s="5"/>
      <c r="D915" s="5"/>
      <c r="E915" s="5"/>
      <c r="F915" s="27"/>
      <c r="G915" s="5"/>
      <c r="H915" s="5"/>
      <c r="I915" s="5"/>
      <c r="J915" s="5"/>
      <c r="K915" s="5"/>
      <c r="L915" s="5"/>
      <c r="M915" s="5"/>
      <c r="N915" s="5"/>
      <c r="O915" s="5"/>
      <c r="P915" s="4"/>
      <c r="Q915" s="4"/>
      <c r="R915" s="4"/>
      <c r="S915" s="4"/>
      <c r="T915" s="4"/>
    </row>
    <row r="916">
      <c r="A916" s="5"/>
      <c r="B916" s="5"/>
      <c r="C916" s="5"/>
      <c r="D916" s="5"/>
      <c r="E916" s="5"/>
      <c r="F916" s="27"/>
      <c r="G916" s="5"/>
      <c r="H916" s="5"/>
      <c r="I916" s="5"/>
      <c r="J916" s="5"/>
      <c r="K916" s="5"/>
      <c r="L916" s="5"/>
      <c r="M916" s="5"/>
      <c r="N916" s="5"/>
      <c r="O916" s="5"/>
      <c r="P916" s="4"/>
      <c r="Q916" s="4"/>
      <c r="R916" s="4"/>
      <c r="S916" s="4"/>
      <c r="T916" s="4"/>
    </row>
    <row r="917">
      <c r="A917" s="5"/>
      <c r="B917" s="5"/>
      <c r="C917" s="5"/>
      <c r="D917" s="5"/>
      <c r="E917" s="5"/>
      <c r="F917" s="27"/>
      <c r="G917" s="5"/>
      <c r="H917" s="5"/>
      <c r="I917" s="5"/>
      <c r="J917" s="5"/>
      <c r="K917" s="5"/>
      <c r="L917" s="5"/>
      <c r="M917" s="5"/>
      <c r="N917" s="5"/>
      <c r="O917" s="5"/>
      <c r="P917" s="4"/>
      <c r="Q917" s="4"/>
      <c r="R917" s="4"/>
      <c r="S917" s="4"/>
      <c r="T917" s="4"/>
    </row>
    <row r="918">
      <c r="A918" s="5"/>
      <c r="B918" s="5"/>
      <c r="C918" s="5"/>
      <c r="D918" s="5"/>
      <c r="E918" s="5"/>
      <c r="F918" s="27"/>
      <c r="G918" s="5"/>
      <c r="H918" s="5"/>
      <c r="I918" s="5"/>
      <c r="J918" s="5"/>
      <c r="K918" s="5"/>
      <c r="L918" s="5"/>
      <c r="M918" s="5"/>
      <c r="N918" s="5"/>
      <c r="O918" s="5"/>
      <c r="P918" s="4"/>
      <c r="Q918" s="4"/>
      <c r="R918" s="4"/>
      <c r="S918" s="4"/>
      <c r="T918" s="4"/>
    </row>
    <row r="919">
      <c r="A919" s="5"/>
      <c r="B919" s="5"/>
      <c r="C919" s="5"/>
      <c r="D919" s="5"/>
      <c r="E919" s="5"/>
      <c r="F919" s="27"/>
      <c r="G919" s="5"/>
      <c r="H919" s="5"/>
      <c r="I919" s="5"/>
      <c r="J919" s="5"/>
      <c r="K919" s="5"/>
      <c r="L919" s="5"/>
      <c r="M919" s="5"/>
      <c r="N919" s="5"/>
      <c r="O919" s="5"/>
      <c r="P919" s="4"/>
      <c r="Q919" s="4"/>
      <c r="R919" s="4"/>
      <c r="S919" s="4"/>
      <c r="T919" s="4"/>
    </row>
    <row r="920">
      <c r="A920" s="5"/>
      <c r="B920" s="5"/>
      <c r="C920" s="5"/>
      <c r="D920" s="5"/>
      <c r="E920" s="5"/>
      <c r="F920" s="27"/>
      <c r="G920" s="5"/>
      <c r="H920" s="5"/>
      <c r="I920" s="5"/>
      <c r="J920" s="5"/>
      <c r="K920" s="5"/>
      <c r="L920" s="5"/>
      <c r="M920" s="5"/>
      <c r="N920" s="5"/>
      <c r="O920" s="5"/>
      <c r="P920" s="4"/>
      <c r="Q920" s="4"/>
      <c r="R920" s="4"/>
      <c r="S920" s="4"/>
      <c r="T920" s="4"/>
    </row>
    <row r="921">
      <c r="A921" s="5"/>
      <c r="B921" s="5"/>
      <c r="C921" s="5"/>
      <c r="D921" s="5"/>
      <c r="E921" s="5"/>
      <c r="F921" s="27"/>
      <c r="G921" s="5"/>
      <c r="H921" s="5"/>
      <c r="I921" s="5"/>
      <c r="J921" s="5"/>
      <c r="K921" s="5"/>
      <c r="L921" s="5"/>
      <c r="M921" s="5"/>
      <c r="N921" s="5"/>
      <c r="O921" s="5"/>
      <c r="P921" s="4"/>
      <c r="Q921" s="4"/>
      <c r="R921" s="4"/>
      <c r="S921" s="4"/>
      <c r="T921" s="4"/>
    </row>
    <row r="922">
      <c r="A922" s="5"/>
      <c r="B922" s="5"/>
      <c r="C922" s="5"/>
      <c r="D922" s="5"/>
      <c r="E922" s="5"/>
      <c r="F922" s="27"/>
      <c r="G922" s="5"/>
      <c r="H922" s="5"/>
      <c r="I922" s="5"/>
      <c r="J922" s="5"/>
      <c r="K922" s="5"/>
      <c r="L922" s="5"/>
      <c r="M922" s="5"/>
      <c r="N922" s="5"/>
      <c r="O922" s="5"/>
      <c r="P922" s="4"/>
      <c r="Q922" s="4"/>
      <c r="R922" s="4"/>
      <c r="S922" s="4"/>
      <c r="T922" s="4"/>
    </row>
    <row r="923">
      <c r="A923" s="5"/>
      <c r="B923" s="5"/>
      <c r="C923" s="5"/>
      <c r="D923" s="5"/>
      <c r="E923" s="5"/>
      <c r="F923" s="27"/>
      <c r="G923" s="5"/>
      <c r="H923" s="5"/>
      <c r="I923" s="5"/>
      <c r="J923" s="5"/>
      <c r="K923" s="5"/>
      <c r="L923" s="5"/>
      <c r="M923" s="5"/>
      <c r="N923" s="5"/>
      <c r="O923" s="5"/>
      <c r="P923" s="4"/>
      <c r="Q923" s="4"/>
      <c r="R923" s="4"/>
      <c r="S923" s="4"/>
      <c r="T923" s="4"/>
    </row>
    <row r="924">
      <c r="A924" s="5"/>
      <c r="B924" s="5"/>
      <c r="C924" s="5"/>
      <c r="D924" s="5"/>
      <c r="E924" s="5"/>
      <c r="F924" s="27"/>
      <c r="G924" s="5"/>
      <c r="H924" s="5"/>
      <c r="I924" s="5"/>
      <c r="J924" s="5"/>
      <c r="K924" s="5"/>
      <c r="L924" s="5"/>
      <c r="M924" s="5"/>
      <c r="N924" s="5"/>
      <c r="O924" s="5"/>
      <c r="P924" s="4"/>
      <c r="Q924" s="4"/>
      <c r="R924" s="4"/>
      <c r="S924" s="4"/>
      <c r="T924" s="4"/>
    </row>
    <row r="925">
      <c r="A925" s="5"/>
      <c r="B925" s="5"/>
      <c r="C925" s="5"/>
      <c r="D925" s="5"/>
      <c r="E925" s="5"/>
      <c r="F925" s="27"/>
      <c r="G925" s="5"/>
      <c r="H925" s="5"/>
      <c r="I925" s="5"/>
      <c r="J925" s="5"/>
      <c r="K925" s="5"/>
      <c r="L925" s="5"/>
      <c r="M925" s="5"/>
      <c r="N925" s="5"/>
      <c r="O925" s="5"/>
      <c r="P925" s="4"/>
      <c r="Q925" s="4"/>
      <c r="R925" s="4"/>
      <c r="S925" s="4"/>
      <c r="T925" s="4"/>
    </row>
    <row r="926">
      <c r="A926" s="5"/>
      <c r="B926" s="5"/>
      <c r="C926" s="5"/>
      <c r="D926" s="5"/>
      <c r="E926" s="5"/>
      <c r="F926" s="27"/>
      <c r="G926" s="5"/>
      <c r="H926" s="5"/>
      <c r="I926" s="5"/>
      <c r="J926" s="5"/>
      <c r="K926" s="5"/>
      <c r="L926" s="5"/>
      <c r="M926" s="5"/>
      <c r="N926" s="5"/>
      <c r="O926" s="5"/>
      <c r="P926" s="4"/>
      <c r="Q926" s="4"/>
      <c r="R926" s="4"/>
      <c r="S926" s="4"/>
      <c r="T926" s="4"/>
    </row>
    <row r="927">
      <c r="A927" s="5"/>
      <c r="B927" s="5"/>
      <c r="C927" s="5"/>
      <c r="D927" s="5"/>
      <c r="E927" s="5"/>
      <c r="F927" s="27"/>
      <c r="G927" s="5"/>
      <c r="H927" s="5"/>
      <c r="I927" s="5"/>
      <c r="J927" s="5"/>
      <c r="K927" s="5"/>
      <c r="L927" s="5"/>
      <c r="M927" s="5"/>
      <c r="N927" s="5"/>
      <c r="O927" s="5"/>
      <c r="P927" s="4"/>
      <c r="Q927" s="4"/>
      <c r="R927" s="4"/>
      <c r="S927" s="4"/>
      <c r="T927" s="4"/>
    </row>
    <row r="928">
      <c r="A928" s="5"/>
      <c r="B928" s="5"/>
      <c r="C928" s="5"/>
      <c r="D928" s="5"/>
      <c r="E928" s="5"/>
      <c r="F928" s="27"/>
      <c r="G928" s="5"/>
      <c r="H928" s="5"/>
      <c r="I928" s="5"/>
      <c r="J928" s="5"/>
      <c r="K928" s="5"/>
      <c r="L928" s="5"/>
      <c r="M928" s="5"/>
      <c r="N928" s="5"/>
      <c r="O928" s="5"/>
      <c r="P928" s="4"/>
      <c r="Q928" s="4"/>
      <c r="R928" s="4"/>
      <c r="S928" s="4"/>
      <c r="T928" s="4"/>
    </row>
    <row r="929">
      <c r="A929" s="5"/>
      <c r="B929" s="5"/>
      <c r="C929" s="5"/>
      <c r="D929" s="5"/>
      <c r="E929" s="5"/>
      <c r="F929" s="27"/>
      <c r="G929" s="5"/>
      <c r="H929" s="5"/>
      <c r="I929" s="5"/>
      <c r="J929" s="5"/>
      <c r="K929" s="5"/>
      <c r="L929" s="5"/>
      <c r="M929" s="5"/>
      <c r="N929" s="5"/>
      <c r="O929" s="5"/>
      <c r="P929" s="4"/>
      <c r="Q929" s="4"/>
      <c r="R929" s="4"/>
      <c r="S929" s="4"/>
      <c r="T929" s="4"/>
    </row>
    <row r="930">
      <c r="A930" s="5"/>
      <c r="B930" s="5"/>
      <c r="C930" s="5"/>
      <c r="D930" s="5"/>
      <c r="E930" s="5"/>
      <c r="F930" s="27"/>
      <c r="G930" s="5"/>
      <c r="H930" s="5"/>
      <c r="I930" s="5"/>
      <c r="J930" s="5"/>
      <c r="K930" s="5"/>
      <c r="L930" s="5"/>
      <c r="M930" s="5"/>
      <c r="N930" s="5"/>
      <c r="O930" s="5"/>
      <c r="P930" s="4"/>
      <c r="Q930" s="4"/>
      <c r="R930" s="4"/>
      <c r="S930" s="4"/>
      <c r="T930" s="4"/>
    </row>
    <row r="931">
      <c r="A931" s="5"/>
      <c r="B931" s="5"/>
      <c r="C931" s="5"/>
      <c r="D931" s="5"/>
      <c r="E931" s="5"/>
      <c r="F931" s="27"/>
      <c r="G931" s="5"/>
      <c r="H931" s="5"/>
      <c r="I931" s="5"/>
      <c r="J931" s="5"/>
      <c r="K931" s="5"/>
      <c r="L931" s="5"/>
      <c r="M931" s="5"/>
      <c r="N931" s="5"/>
      <c r="O931" s="5"/>
      <c r="P931" s="4"/>
      <c r="Q931" s="4"/>
      <c r="R931" s="4"/>
      <c r="S931" s="4"/>
      <c r="T931" s="4"/>
    </row>
    <row r="932">
      <c r="A932" s="5"/>
      <c r="B932" s="5"/>
      <c r="C932" s="5"/>
      <c r="D932" s="5"/>
      <c r="E932" s="5"/>
      <c r="F932" s="27"/>
      <c r="G932" s="5"/>
      <c r="H932" s="5"/>
      <c r="I932" s="5"/>
      <c r="J932" s="5"/>
      <c r="K932" s="5"/>
      <c r="L932" s="5"/>
      <c r="M932" s="5"/>
      <c r="N932" s="5"/>
      <c r="O932" s="5"/>
      <c r="P932" s="4"/>
      <c r="Q932" s="4"/>
      <c r="R932" s="4"/>
      <c r="S932" s="4"/>
      <c r="T932" s="4"/>
    </row>
    <row r="933">
      <c r="A933" s="5"/>
      <c r="B933" s="5"/>
      <c r="C933" s="5"/>
      <c r="D933" s="5"/>
      <c r="E933" s="5"/>
      <c r="F933" s="27"/>
      <c r="G933" s="5"/>
      <c r="H933" s="5"/>
      <c r="I933" s="5"/>
      <c r="J933" s="5"/>
      <c r="K933" s="5"/>
      <c r="L933" s="5"/>
      <c r="M933" s="5"/>
      <c r="N933" s="5"/>
      <c r="O933" s="5"/>
      <c r="P933" s="4"/>
      <c r="Q933" s="4"/>
      <c r="R933" s="4"/>
      <c r="S933" s="4"/>
      <c r="T933" s="4"/>
    </row>
    <row r="934">
      <c r="A934" s="5"/>
      <c r="B934" s="5"/>
      <c r="C934" s="5"/>
      <c r="D934" s="5"/>
      <c r="E934" s="5"/>
      <c r="F934" s="27"/>
      <c r="G934" s="5"/>
      <c r="H934" s="5"/>
      <c r="I934" s="5"/>
      <c r="J934" s="5"/>
      <c r="K934" s="5"/>
      <c r="L934" s="5"/>
      <c r="M934" s="5"/>
      <c r="N934" s="5"/>
      <c r="O934" s="5"/>
      <c r="P934" s="4"/>
      <c r="Q934" s="4"/>
      <c r="R934" s="4"/>
      <c r="S934" s="4"/>
      <c r="T934" s="4"/>
    </row>
    <row r="935">
      <c r="A935" s="5"/>
      <c r="B935" s="5"/>
      <c r="C935" s="5"/>
      <c r="D935" s="5"/>
      <c r="E935" s="5"/>
      <c r="F935" s="27"/>
      <c r="G935" s="5"/>
      <c r="H935" s="5"/>
      <c r="I935" s="5"/>
      <c r="J935" s="5"/>
      <c r="K935" s="5"/>
      <c r="L935" s="5"/>
      <c r="M935" s="5"/>
      <c r="N935" s="5"/>
      <c r="O935" s="5"/>
      <c r="P935" s="4"/>
      <c r="Q935" s="4"/>
      <c r="R935" s="4"/>
      <c r="S935" s="4"/>
      <c r="T935" s="4"/>
    </row>
    <row r="936">
      <c r="A936" s="5"/>
      <c r="B936" s="5"/>
      <c r="C936" s="5"/>
      <c r="D936" s="5"/>
      <c r="E936" s="5"/>
      <c r="F936" s="27"/>
      <c r="G936" s="5"/>
      <c r="H936" s="5"/>
      <c r="I936" s="5"/>
      <c r="J936" s="5"/>
      <c r="K936" s="5"/>
      <c r="L936" s="5"/>
      <c r="M936" s="5"/>
      <c r="N936" s="5"/>
      <c r="O936" s="5"/>
      <c r="P936" s="4"/>
      <c r="Q936" s="4"/>
      <c r="R936" s="4"/>
      <c r="S936" s="4"/>
      <c r="T936" s="4"/>
    </row>
    <row r="937">
      <c r="A937" s="5"/>
      <c r="B937" s="5"/>
      <c r="C937" s="5"/>
      <c r="D937" s="5"/>
      <c r="E937" s="5"/>
      <c r="F937" s="27"/>
      <c r="G937" s="5"/>
      <c r="H937" s="5"/>
      <c r="I937" s="5"/>
      <c r="J937" s="5"/>
      <c r="K937" s="5"/>
      <c r="L937" s="5"/>
      <c r="M937" s="5"/>
      <c r="N937" s="5"/>
      <c r="O937" s="5"/>
      <c r="P937" s="4"/>
      <c r="Q937" s="4"/>
      <c r="R937" s="4"/>
      <c r="S937" s="4"/>
      <c r="T937" s="4"/>
    </row>
    <row r="938">
      <c r="A938" s="5"/>
      <c r="B938" s="5"/>
      <c r="C938" s="5"/>
      <c r="D938" s="5"/>
      <c r="E938" s="5"/>
      <c r="F938" s="27"/>
      <c r="G938" s="5"/>
      <c r="H938" s="5"/>
      <c r="I938" s="5"/>
      <c r="J938" s="5"/>
      <c r="K938" s="5"/>
      <c r="L938" s="5"/>
      <c r="M938" s="5"/>
      <c r="N938" s="5"/>
      <c r="O938" s="5"/>
      <c r="P938" s="4"/>
      <c r="Q938" s="4"/>
      <c r="R938" s="4"/>
      <c r="S938" s="4"/>
      <c r="T938" s="4"/>
    </row>
    <row r="939">
      <c r="A939" s="5"/>
      <c r="B939" s="5"/>
      <c r="C939" s="5"/>
      <c r="D939" s="5"/>
      <c r="E939" s="5"/>
      <c r="F939" s="27"/>
      <c r="G939" s="5"/>
      <c r="H939" s="5"/>
      <c r="I939" s="5"/>
      <c r="J939" s="5"/>
      <c r="K939" s="5"/>
      <c r="L939" s="5"/>
      <c r="M939" s="5"/>
      <c r="N939" s="5"/>
      <c r="O939" s="5"/>
      <c r="P939" s="4"/>
      <c r="Q939" s="4"/>
      <c r="R939" s="4"/>
      <c r="S939" s="4"/>
      <c r="T939" s="4"/>
    </row>
    <row r="940">
      <c r="A940" s="5"/>
      <c r="B940" s="5"/>
      <c r="C940" s="5"/>
      <c r="D940" s="5"/>
      <c r="E940" s="5"/>
      <c r="F940" s="27"/>
      <c r="G940" s="5"/>
      <c r="H940" s="5"/>
      <c r="I940" s="5"/>
      <c r="J940" s="5"/>
      <c r="K940" s="5"/>
      <c r="L940" s="5"/>
      <c r="M940" s="5"/>
      <c r="N940" s="5"/>
      <c r="O940" s="5"/>
      <c r="P940" s="4"/>
      <c r="Q940" s="4"/>
      <c r="R940" s="4"/>
      <c r="S940" s="4"/>
      <c r="T940" s="4"/>
    </row>
    <row r="941">
      <c r="A941" s="5"/>
      <c r="B941" s="5"/>
      <c r="C941" s="5"/>
      <c r="D941" s="5"/>
      <c r="E941" s="5"/>
      <c r="F941" s="27"/>
      <c r="G941" s="5"/>
      <c r="H941" s="5"/>
      <c r="I941" s="5"/>
      <c r="J941" s="5"/>
      <c r="K941" s="5"/>
      <c r="L941" s="5"/>
      <c r="M941" s="5"/>
      <c r="N941" s="5"/>
      <c r="O941" s="5"/>
      <c r="P941" s="4"/>
      <c r="Q941" s="4"/>
      <c r="R941" s="4"/>
      <c r="S941" s="4"/>
      <c r="T941" s="4"/>
    </row>
    <row r="942">
      <c r="A942" s="5"/>
      <c r="B942" s="5"/>
      <c r="C942" s="5"/>
      <c r="D942" s="5"/>
      <c r="E942" s="5"/>
      <c r="F942" s="27"/>
      <c r="G942" s="5"/>
      <c r="H942" s="5"/>
      <c r="I942" s="5"/>
      <c r="J942" s="5"/>
      <c r="K942" s="5"/>
      <c r="L942" s="5"/>
      <c r="M942" s="5"/>
      <c r="N942" s="5"/>
      <c r="O942" s="5"/>
      <c r="P942" s="4"/>
      <c r="Q942" s="4"/>
      <c r="R942" s="4"/>
      <c r="S942" s="4"/>
      <c r="T942" s="4"/>
    </row>
    <row r="943">
      <c r="A943" s="5"/>
      <c r="B943" s="5"/>
      <c r="C943" s="5"/>
      <c r="D943" s="5"/>
      <c r="E943" s="5"/>
      <c r="F943" s="27"/>
      <c r="G943" s="5"/>
      <c r="H943" s="5"/>
      <c r="I943" s="5"/>
      <c r="J943" s="5"/>
      <c r="K943" s="5"/>
      <c r="L943" s="5"/>
      <c r="M943" s="5"/>
      <c r="N943" s="5"/>
      <c r="O943" s="5"/>
      <c r="P943" s="4"/>
      <c r="Q943" s="4"/>
      <c r="R943" s="4"/>
      <c r="S943" s="4"/>
      <c r="T943" s="4"/>
    </row>
    <row r="944">
      <c r="A944" s="5"/>
      <c r="B944" s="5"/>
      <c r="C944" s="5"/>
      <c r="D944" s="5"/>
      <c r="E944" s="5"/>
      <c r="F944" s="27"/>
      <c r="G944" s="5"/>
      <c r="H944" s="5"/>
      <c r="I944" s="5"/>
      <c r="J944" s="5"/>
      <c r="K944" s="5"/>
      <c r="L944" s="5"/>
      <c r="M944" s="5"/>
      <c r="N944" s="5"/>
      <c r="O944" s="5"/>
      <c r="P944" s="4"/>
      <c r="Q944" s="4"/>
      <c r="R944" s="4"/>
      <c r="S944" s="4"/>
      <c r="T944" s="4"/>
    </row>
    <row r="945">
      <c r="A945" s="5"/>
      <c r="B945" s="5"/>
      <c r="C945" s="5"/>
      <c r="D945" s="5"/>
      <c r="E945" s="5"/>
      <c r="F945" s="27"/>
      <c r="G945" s="5"/>
      <c r="H945" s="5"/>
      <c r="I945" s="5"/>
      <c r="J945" s="5"/>
      <c r="K945" s="5"/>
      <c r="L945" s="5"/>
      <c r="M945" s="5"/>
      <c r="N945" s="5"/>
      <c r="O945" s="5"/>
      <c r="P945" s="4"/>
      <c r="Q945" s="4"/>
      <c r="R945" s="4"/>
      <c r="S945" s="4"/>
      <c r="T945" s="4"/>
    </row>
    <row r="946">
      <c r="A946" s="5"/>
      <c r="B946" s="5"/>
      <c r="C946" s="5"/>
      <c r="D946" s="5"/>
      <c r="E946" s="5"/>
      <c r="F946" s="27"/>
      <c r="G946" s="5"/>
      <c r="H946" s="5"/>
      <c r="I946" s="5"/>
      <c r="J946" s="5"/>
      <c r="K946" s="5"/>
      <c r="L946" s="5"/>
      <c r="M946" s="5"/>
      <c r="N946" s="5"/>
      <c r="O946" s="5"/>
      <c r="P946" s="4"/>
      <c r="Q946" s="4"/>
      <c r="R946" s="4"/>
      <c r="S946" s="4"/>
      <c r="T946" s="4"/>
    </row>
    <row r="947">
      <c r="A947" s="5"/>
      <c r="B947" s="5"/>
      <c r="C947" s="5"/>
      <c r="D947" s="5"/>
      <c r="E947" s="5"/>
      <c r="F947" s="27"/>
      <c r="G947" s="5"/>
      <c r="H947" s="5"/>
      <c r="I947" s="5"/>
      <c r="J947" s="5"/>
      <c r="K947" s="5"/>
      <c r="L947" s="5"/>
      <c r="M947" s="5"/>
      <c r="N947" s="5"/>
      <c r="O947" s="5"/>
      <c r="P947" s="4"/>
      <c r="Q947" s="4"/>
      <c r="R947" s="4"/>
      <c r="S947" s="4"/>
      <c r="T947" s="4"/>
    </row>
    <row r="948">
      <c r="A948" s="5"/>
      <c r="B948" s="5"/>
      <c r="C948" s="5"/>
      <c r="D948" s="5"/>
      <c r="E948" s="5"/>
      <c r="F948" s="27"/>
      <c r="G948" s="5"/>
      <c r="H948" s="5"/>
      <c r="I948" s="5"/>
      <c r="J948" s="5"/>
      <c r="K948" s="5"/>
      <c r="L948" s="5"/>
      <c r="M948" s="5"/>
      <c r="N948" s="5"/>
      <c r="O948" s="5"/>
      <c r="P948" s="4"/>
      <c r="Q948" s="4"/>
      <c r="R948" s="4"/>
      <c r="S948" s="4"/>
      <c r="T948" s="4"/>
    </row>
    <row r="949">
      <c r="A949" s="5"/>
      <c r="B949" s="5"/>
      <c r="C949" s="5"/>
      <c r="D949" s="5"/>
      <c r="E949" s="5"/>
      <c r="F949" s="27"/>
      <c r="G949" s="5"/>
      <c r="H949" s="5"/>
      <c r="I949" s="5"/>
      <c r="J949" s="5"/>
      <c r="K949" s="5"/>
      <c r="L949" s="5"/>
      <c r="M949" s="5"/>
      <c r="N949" s="5"/>
      <c r="O949" s="5"/>
      <c r="P949" s="4"/>
      <c r="Q949" s="4"/>
      <c r="R949" s="4"/>
      <c r="S949" s="4"/>
      <c r="T949" s="4"/>
    </row>
    <row r="950">
      <c r="A950" s="5"/>
      <c r="B950" s="5"/>
      <c r="C950" s="5"/>
      <c r="D950" s="5"/>
      <c r="E950" s="5"/>
      <c r="F950" s="27"/>
      <c r="G950" s="5"/>
      <c r="H950" s="5"/>
      <c r="I950" s="5"/>
      <c r="J950" s="5"/>
      <c r="K950" s="5"/>
      <c r="L950" s="5"/>
      <c r="M950" s="5"/>
      <c r="N950" s="5"/>
      <c r="O950" s="5"/>
      <c r="P950" s="4"/>
      <c r="Q950" s="4"/>
      <c r="R950" s="4"/>
      <c r="S950" s="4"/>
      <c r="T950" s="4"/>
    </row>
    <row r="951">
      <c r="A951" s="5"/>
      <c r="B951" s="5"/>
      <c r="C951" s="5"/>
      <c r="D951" s="5"/>
      <c r="E951" s="5"/>
      <c r="F951" s="27"/>
      <c r="G951" s="5"/>
      <c r="H951" s="5"/>
      <c r="I951" s="5"/>
      <c r="J951" s="5"/>
      <c r="K951" s="5"/>
      <c r="L951" s="5"/>
      <c r="M951" s="5"/>
      <c r="N951" s="5"/>
      <c r="O951" s="5"/>
      <c r="P951" s="4"/>
      <c r="Q951" s="4"/>
      <c r="R951" s="4"/>
      <c r="S951" s="4"/>
      <c r="T951" s="4"/>
    </row>
    <row r="952">
      <c r="A952" s="5"/>
      <c r="B952" s="5"/>
      <c r="C952" s="5"/>
      <c r="D952" s="5"/>
      <c r="E952" s="5"/>
      <c r="F952" s="27"/>
      <c r="G952" s="5"/>
      <c r="H952" s="5"/>
      <c r="I952" s="5"/>
      <c r="J952" s="5"/>
      <c r="K952" s="5"/>
      <c r="L952" s="5"/>
      <c r="M952" s="5"/>
      <c r="N952" s="5"/>
      <c r="O952" s="5"/>
      <c r="P952" s="4"/>
      <c r="Q952" s="4"/>
      <c r="R952" s="4"/>
      <c r="S952" s="4"/>
      <c r="T952" s="4"/>
    </row>
    <row r="953">
      <c r="A953" s="5"/>
      <c r="B953" s="5"/>
      <c r="C953" s="5"/>
      <c r="D953" s="5"/>
      <c r="E953" s="5"/>
      <c r="F953" s="27"/>
      <c r="G953" s="5"/>
      <c r="H953" s="5"/>
      <c r="I953" s="5"/>
      <c r="J953" s="5"/>
      <c r="K953" s="5"/>
      <c r="L953" s="5"/>
      <c r="M953" s="5"/>
      <c r="N953" s="5"/>
      <c r="O953" s="5"/>
      <c r="P953" s="4"/>
      <c r="Q953" s="4"/>
      <c r="R953" s="4"/>
      <c r="S953" s="4"/>
      <c r="T953" s="4"/>
    </row>
    <row r="954">
      <c r="A954" s="5"/>
      <c r="B954" s="5"/>
      <c r="C954" s="5"/>
      <c r="D954" s="5"/>
      <c r="E954" s="5"/>
      <c r="F954" s="27"/>
      <c r="G954" s="5"/>
      <c r="H954" s="5"/>
      <c r="I954" s="5"/>
      <c r="J954" s="5"/>
      <c r="K954" s="5"/>
      <c r="L954" s="5"/>
      <c r="M954" s="5"/>
      <c r="N954" s="5"/>
      <c r="O954" s="5"/>
      <c r="P954" s="4"/>
      <c r="Q954" s="4"/>
      <c r="R954" s="4"/>
      <c r="S954" s="4"/>
      <c r="T954" s="4"/>
    </row>
    <row r="955">
      <c r="A955" s="5"/>
      <c r="B955" s="5"/>
      <c r="C955" s="5"/>
      <c r="D955" s="5"/>
      <c r="E955" s="5"/>
      <c r="F955" s="27"/>
      <c r="G955" s="5"/>
      <c r="H955" s="5"/>
      <c r="I955" s="5"/>
      <c r="J955" s="5"/>
      <c r="K955" s="5"/>
      <c r="L955" s="5"/>
      <c r="M955" s="5"/>
      <c r="N955" s="5"/>
      <c r="O955" s="5"/>
      <c r="P955" s="4"/>
      <c r="Q955" s="4"/>
      <c r="R955" s="4"/>
      <c r="S955" s="4"/>
      <c r="T955" s="4"/>
    </row>
    <row r="956">
      <c r="A956" s="5"/>
      <c r="B956" s="5"/>
      <c r="C956" s="5"/>
      <c r="D956" s="5"/>
      <c r="E956" s="5"/>
      <c r="F956" s="27"/>
      <c r="G956" s="5"/>
      <c r="H956" s="5"/>
      <c r="I956" s="5"/>
      <c r="J956" s="5"/>
      <c r="K956" s="5"/>
      <c r="L956" s="5"/>
      <c r="M956" s="5"/>
      <c r="N956" s="5"/>
      <c r="O956" s="5"/>
      <c r="P956" s="4"/>
      <c r="Q956" s="4"/>
      <c r="R956" s="4"/>
      <c r="S956" s="4"/>
      <c r="T956" s="4"/>
    </row>
    <row r="957">
      <c r="A957" s="5"/>
      <c r="B957" s="5"/>
      <c r="C957" s="5"/>
      <c r="D957" s="5"/>
      <c r="E957" s="5"/>
      <c r="F957" s="27"/>
      <c r="G957" s="5"/>
      <c r="H957" s="5"/>
      <c r="I957" s="5"/>
      <c r="J957" s="5"/>
      <c r="K957" s="5"/>
      <c r="L957" s="5"/>
      <c r="M957" s="5"/>
      <c r="N957" s="5"/>
      <c r="O957" s="5"/>
      <c r="P957" s="4"/>
      <c r="Q957" s="4"/>
      <c r="R957" s="4"/>
      <c r="S957" s="4"/>
      <c r="T957" s="4"/>
    </row>
    <row r="958">
      <c r="A958" s="5"/>
      <c r="B958" s="5"/>
      <c r="C958" s="5"/>
      <c r="D958" s="5"/>
      <c r="E958" s="5"/>
      <c r="F958" s="27"/>
      <c r="G958" s="5"/>
      <c r="H958" s="5"/>
      <c r="I958" s="5"/>
      <c r="J958" s="5"/>
      <c r="K958" s="5"/>
      <c r="L958" s="5"/>
      <c r="M958" s="5"/>
      <c r="N958" s="5"/>
      <c r="O958" s="5"/>
      <c r="P958" s="4"/>
      <c r="Q958" s="4"/>
      <c r="R958" s="4"/>
      <c r="S958" s="4"/>
      <c r="T958" s="4"/>
    </row>
    <row r="959">
      <c r="A959" s="5"/>
      <c r="B959" s="5"/>
      <c r="C959" s="5"/>
      <c r="D959" s="5"/>
      <c r="E959" s="5"/>
      <c r="F959" s="27"/>
      <c r="G959" s="5"/>
      <c r="H959" s="5"/>
      <c r="I959" s="5"/>
      <c r="J959" s="5"/>
      <c r="K959" s="5"/>
      <c r="L959" s="5"/>
      <c r="M959" s="5"/>
      <c r="N959" s="5"/>
      <c r="O959" s="5"/>
      <c r="P959" s="4"/>
      <c r="Q959" s="4"/>
      <c r="R959" s="4"/>
      <c r="S959" s="4"/>
      <c r="T959" s="4"/>
    </row>
    <row r="960">
      <c r="A960" s="5"/>
      <c r="B960" s="5"/>
      <c r="C960" s="5"/>
      <c r="D960" s="5"/>
      <c r="E960" s="5"/>
      <c r="F960" s="27"/>
      <c r="G960" s="5"/>
      <c r="H960" s="5"/>
      <c r="I960" s="5"/>
      <c r="J960" s="5"/>
      <c r="K960" s="5"/>
      <c r="L960" s="5"/>
      <c r="M960" s="5"/>
      <c r="N960" s="5"/>
      <c r="O960" s="5"/>
      <c r="P960" s="4"/>
      <c r="Q960" s="4"/>
      <c r="R960" s="4"/>
      <c r="S960" s="4"/>
      <c r="T960" s="4"/>
    </row>
    <row r="961">
      <c r="A961" s="5"/>
      <c r="B961" s="5"/>
      <c r="C961" s="5"/>
      <c r="D961" s="5"/>
      <c r="E961" s="5"/>
      <c r="F961" s="27"/>
      <c r="G961" s="5"/>
      <c r="H961" s="5"/>
      <c r="I961" s="5"/>
      <c r="J961" s="5"/>
      <c r="K961" s="5"/>
      <c r="L961" s="5"/>
      <c r="M961" s="5"/>
      <c r="N961" s="5"/>
      <c r="O961" s="5"/>
      <c r="P961" s="4"/>
      <c r="Q961" s="4"/>
      <c r="R961" s="4"/>
      <c r="S961" s="4"/>
      <c r="T961" s="4"/>
    </row>
    <row r="962">
      <c r="A962" s="5"/>
      <c r="B962" s="5"/>
      <c r="C962" s="5"/>
      <c r="D962" s="5"/>
      <c r="E962" s="5"/>
      <c r="F962" s="27"/>
      <c r="G962" s="5"/>
      <c r="H962" s="5"/>
      <c r="I962" s="5"/>
      <c r="J962" s="5"/>
      <c r="K962" s="5"/>
      <c r="L962" s="5"/>
      <c r="M962" s="5"/>
      <c r="N962" s="5"/>
      <c r="O962" s="5"/>
      <c r="P962" s="4"/>
      <c r="Q962" s="4"/>
      <c r="R962" s="4"/>
      <c r="S962" s="4"/>
      <c r="T962" s="4"/>
    </row>
    <row r="963">
      <c r="A963" s="5"/>
      <c r="B963" s="5"/>
      <c r="C963" s="5"/>
      <c r="D963" s="5"/>
      <c r="E963" s="5"/>
      <c r="F963" s="27"/>
      <c r="G963" s="5"/>
      <c r="H963" s="5"/>
      <c r="I963" s="5"/>
      <c r="J963" s="5"/>
      <c r="K963" s="5"/>
      <c r="L963" s="5"/>
      <c r="M963" s="5"/>
      <c r="N963" s="5"/>
      <c r="O963" s="5"/>
      <c r="P963" s="4"/>
      <c r="Q963" s="4"/>
      <c r="R963" s="4"/>
      <c r="S963" s="4"/>
      <c r="T963" s="4"/>
    </row>
    <row r="964">
      <c r="A964" s="5"/>
      <c r="B964" s="5"/>
      <c r="C964" s="5"/>
      <c r="D964" s="5"/>
      <c r="E964" s="5"/>
      <c r="F964" s="27"/>
      <c r="G964" s="5"/>
      <c r="H964" s="5"/>
      <c r="I964" s="5"/>
      <c r="J964" s="5"/>
      <c r="K964" s="5"/>
      <c r="L964" s="5"/>
      <c r="M964" s="5"/>
      <c r="N964" s="5"/>
      <c r="O964" s="5"/>
      <c r="P964" s="4"/>
      <c r="Q964" s="4"/>
      <c r="R964" s="4"/>
      <c r="S964" s="4"/>
      <c r="T964" s="4"/>
    </row>
    <row r="965">
      <c r="A965" s="5"/>
      <c r="B965" s="5"/>
      <c r="C965" s="5"/>
      <c r="D965" s="5"/>
      <c r="E965" s="5"/>
      <c r="F965" s="27"/>
      <c r="G965" s="5"/>
      <c r="H965" s="5"/>
      <c r="I965" s="5"/>
      <c r="J965" s="5"/>
      <c r="K965" s="5"/>
      <c r="L965" s="5"/>
      <c r="M965" s="5"/>
      <c r="N965" s="5"/>
      <c r="O965" s="5"/>
      <c r="P965" s="4"/>
      <c r="Q965" s="4"/>
      <c r="R965" s="4"/>
      <c r="S965" s="4"/>
      <c r="T965" s="4"/>
    </row>
    <row r="966">
      <c r="A966" s="5"/>
      <c r="B966" s="5"/>
      <c r="C966" s="5"/>
      <c r="D966" s="5"/>
      <c r="E966" s="5"/>
      <c r="F966" s="27"/>
      <c r="G966" s="5"/>
      <c r="H966" s="5"/>
      <c r="I966" s="5"/>
      <c r="J966" s="5"/>
      <c r="K966" s="5"/>
      <c r="L966" s="5"/>
      <c r="M966" s="5"/>
      <c r="N966" s="5"/>
      <c r="O966" s="5"/>
      <c r="P966" s="4"/>
      <c r="Q966" s="4"/>
      <c r="R966" s="4"/>
      <c r="S966" s="4"/>
      <c r="T966" s="4"/>
    </row>
    <row r="967">
      <c r="A967" s="5"/>
      <c r="B967" s="5"/>
      <c r="C967" s="5"/>
      <c r="D967" s="5"/>
      <c r="E967" s="5"/>
      <c r="F967" s="27"/>
      <c r="G967" s="5"/>
      <c r="H967" s="5"/>
      <c r="I967" s="5"/>
      <c r="J967" s="5"/>
      <c r="K967" s="5"/>
      <c r="L967" s="5"/>
      <c r="M967" s="5"/>
      <c r="N967" s="5"/>
      <c r="O967" s="5"/>
      <c r="P967" s="4"/>
      <c r="Q967" s="4"/>
      <c r="R967" s="4"/>
      <c r="S967" s="4"/>
      <c r="T967" s="4"/>
    </row>
    <row r="968">
      <c r="A968" s="5"/>
      <c r="B968" s="5"/>
      <c r="C968" s="5"/>
      <c r="D968" s="5"/>
      <c r="E968" s="5"/>
      <c r="F968" s="27"/>
      <c r="G968" s="5"/>
      <c r="H968" s="5"/>
      <c r="I968" s="5"/>
      <c r="J968" s="5"/>
      <c r="K968" s="5"/>
      <c r="L968" s="5"/>
      <c r="M968" s="5"/>
      <c r="N968" s="5"/>
      <c r="O968" s="5"/>
      <c r="P968" s="4"/>
      <c r="Q968" s="4"/>
      <c r="R968" s="4"/>
      <c r="S968" s="4"/>
      <c r="T968" s="4"/>
    </row>
    <row r="969">
      <c r="A969" s="5"/>
      <c r="B969" s="5"/>
      <c r="C969" s="5"/>
      <c r="D969" s="5"/>
      <c r="E969" s="5"/>
      <c r="F969" s="27"/>
      <c r="G969" s="5"/>
      <c r="H969" s="5"/>
      <c r="I969" s="5"/>
      <c r="J969" s="5"/>
      <c r="K969" s="5"/>
      <c r="L969" s="5"/>
      <c r="M969" s="5"/>
      <c r="N969" s="5"/>
      <c r="O969" s="5"/>
      <c r="P969" s="4"/>
      <c r="Q969" s="4"/>
      <c r="R969" s="4"/>
      <c r="S969" s="4"/>
      <c r="T969" s="4"/>
    </row>
    <row r="970">
      <c r="A970" s="5"/>
      <c r="B970" s="5"/>
      <c r="C970" s="5"/>
      <c r="D970" s="5"/>
      <c r="E970" s="5"/>
      <c r="F970" s="27"/>
      <c r="G970" s="5"/>
      <c r="H970" s="5"/>
      <c r="I970" s="5"/>
      <c r="J970" s="5"/>
      <c r="K970" s="5"/>
      <c r="L970" s="5"/>
      <c r="M970" s="5"/>
      <c r="N970" s="5"/>
      <c r="O970" s="5"/>
      <c r="P970" s="4"/>
      <c r="Q970" s="4"/>
      <c r="R970" s="4"/>
      <c r="S970" s="4"/>
      <c r="T970" s="4"/>
    </row>
    <row r="971">
      <c r="A971" s="5"/>
      <c r="B971" s="5"/>
      <c r="C971" s="5"/>
      <c r="D971" s="5"/>
      <c r="E971" s="5"/>
      <c r="F971" s="27"/>
      <c r="G971" s="5"/>
      <c r="H971" s="5"/>
      <c r="I971" s="5"/>
      <c r="J971" s="5"/>
      <c r="K971" s="5"/>
      <c r="L971" s="5"/>
      <c r="M971" s="5"/>
      <c r="N971" s="5"/>
      <c r="O971" s="5"/>
      <c r="P971" s="4"/>
      <c r="Q971" s="4"/>
      <c r="R971" s="4"/>
      <c r="S971" s="4"/>
      <c r="T971" s="4"/>
    </row>
    <row r="972">
      <c r="A972" s="5"/>
      <c r="B972" s="5"/>
      <c r="C972" s="5"/>
      <c r="D972" s="5"/>
      <c r="E972" s="5"/>
      <c r="F972" s="27"/>
      <c r="G972" s="5"/>
      <c r="H972" s="5"/>
      <c r="I972" s="5"/>
      <c r="J972" s="5"/>
      <c r="K972" s="5"/>
      <c r="L972" s="5"/>
      <c r="M972" s="5"/>
      <c r="N972" s="5"/>
      <c r="O972" s="5"/>
      <c r="P972" s="4"/>
      <c r="Q972" s="4"/>
      <c r="R972" s="4"/>
      <c r="S972" s="4"/>
      <c r="T972" s="4"/>
    </row>
    <row r="973">
      <c r="A973" s="5"/>
      <c r="B973" s="5"/>
      <c r="C973" s="5"/>
      <c r="D973" s="5"/>
      <c r="E973" s="5"/>
      <c r="F973" s="27"/>
      <c r="G973" s="5"/>
      <c r="H973" s="5"/>
      <c r="I973" s="5"/>
      <c r="J973" s="5"/>
      <c r="K973" s="5"/>
      <c r="L973" s="5"/>
      <c r="M973" s="5"/>
      <c r="N973" s="5"/>
      <c r="O973" s="5"/>
      <c r="P973" s="4"/>
      <c r="Q973" s="4"/>
      <c r="R973" s="4"/>
      <c r="S973" s="4"/>
      <c r="T973" s="4"/>
    </row>
    <row r="974">
      <c r="A974" s="5"/>
      <c r="B974" s="5"/>
      <c r="C974" s="5"/>
      <c r="D974" s="5"/>
      <c r="E974" s="5"/>
      <c r="F974" s="27"/>
      <c r="G974" s="5"/>
      <c r="H974" s="5"/>
      <c r="I974" s="5"/>
      <c r="J974" s="5"/>
      <c r="K974" s="5"/>
      <c r="L974" s="5"/>
      <c r="M974" s="5"/>
      <c r="N974" s="5"/>
      <c r="O974" s="5"/>
      <c r="P974" s="4"/>
      <c r="Q974" s="4"/>
      <c r="R974" s="4"/>
      <c r="S974" s="4"/>
      <c r="T974" s="4"/>
    </row>
    <row r="975">
      <c r="A975" s="5"/>
      <c r="B975" s="5"/>
      <c r="C975" s="5"/>
      <c r="D975" s="5"/>
      <c r="E975" s="5"/>
      <c r="F975" s="27"/>
      <c r="G975" s="5"/>
      <c r="H975" s="5"/>
      <c r="I975" s="5"/>
      <c r="J975" s="5"/>
      <c r="K975" s="5"/>
      <c r="L975" s="5"/>
      <c r="M975" s="5"/>
      <c r="N975" s="5"/>
      <c r="O975" s="5"/>
      <c r="P975" s="4"/>
      <c r="Q975" s="4"/>
      <c r="R975" s="4"/>
      <c r="S975" s="4"/>
      <c r="T975" s="4"/>
    </row>
    <row r="976">
      <c r="A976" s="5"/>
      <c r="B976" s="5"/>
      <c r="C976" s="5"/>
      <c r="D976" s="5"/>
      <c r="E976" s="5"/>
      <c r="F976" s="27"/>
      <c r="G976" s="5"/>
      <c r="H976" s="5"/>
      <c r="I976" s="5"/>
      <c r="J976" s="5"/>
      <c r="K976" s="5"/>
      <c r="L976" s="5"/>
      <c r="M976" s="5"/>
      <c r="N976" s="5"/>
      <c r="O976" s="5"/>
      <c r="P976" s="4"/>
      <c r="Q976" s="4"/>
      <c r="R976" s="4"/>
      <c r="S976" s="4"/>
      <c r="T976" s="4"/>
    </row>
    <row r="977">
      <c r="A977" s="5"/>
      <c r="B977" s="5"/>
      <c r="C977" s="5"/>
      <c r="D977" s="5"/>
      <c r="E977" s="5"/>
      <c r="F977" s="27"/>
      <c r="G977" s="5"/>
      <c r="H977" s="5"/>
      <c r="I977" s="5"/>
      <c r="J977" s="5"/>
      <c r="K977" s="5"/>
      <c r="L977" s="5"/>
      <c r="M977" s="5"/>
      <c r="N977" s="5"/>
      <c r="O977" s="5"/>
      <c r="P977" s="4"/>
      <c r="Q977" s="4"/>
      <c r="R977" s="4"/>
      <c r="S977" s="4"/>
      <c r="T977" s="4"/>
    </row>
    <row r="978">
      <c r="A978" s="5"/>
      <c r="B978" s="5"/>
      <c r="C978" s="5"/>
      <c r="D978" s="5"/>
      <c r="E978" s="5"/>
      <c r="F978" s="27"/>
      <c r="G978" s="5"/>
      <c r="H978" s="5"/>
      <c r="I978" s="5"/>
      <c r="J978" s="5"/>
      <c r="K978" s="5"/>
      <c r="L978" s="5"/>
      <c r="M978" s="5"/>
      <c r="N978" s="5"/>
      <c r="O978" s="5"/>
      <c r="P978" s="4"/>
      <c r="Q978" s="4"/>
      <c r="R978" s="4"/>
      <c r="S978" s="4"/>
      <c r="T978" s="4"/>
    </row>
    <row r="979">
      <c r="A979" s="5"/>
      <c r="B979" s="5"/>
      <c r="C979" s="5"/>
      <c r="D979" s="5"/>
      <c r="E979" s="5"/>
      <c r="F979" s="27"/>
      <c r="G979" s="5"/>
      <c r="H979" s="5"/>
      <c r="I979" s="5"/>
      <c r="J979" s="5"/>
      <c r="K979" s="5"/>
      <c r="L979" s="5"/>
      <c r="M979" s="5"/>
      <c r="N979" s="5"/>
      <c r="O979" s="5"/>
      <c r="P979" s="4"/>
      <c r="Q979" s="4"/>
      <c r="R979" s="4"/>
      <c r="S979" s="4"/>
      <c r="T979" s="4"/>
    </row>
    <row r="980">
      <c r="A980" s="5"/>
      <c r="B980" s="5"/>
      <c r="C980" s="5"/>
      <c r="D980" s="5"/>
      <c r="E980" s="5"/>
      <c r="F980" s="27"/>
      <c r="G980" s="5"/>
      <c r="H980" s="5"/>
      <c r="I980" s="5"/>
      <c r="J980" s="5"/>
      <c r="K980" s="5"/>
      <c r="L980" s="5"/>
      <c r="M980" s="5"/>
      <c r="N980" s="5"/>
      <c r="O980" s="5"/>
      <c r="P980" s="4"/>
      <c r="Q980" s="4"/>
      <c r="R980" s="4"/>
      <c r="S980" s="4"/>
      <c r="T980" s="4"/>
    </row>
    <row r="981">
      <c r="A981" s="5"/>
      <c r="B981" s="5"/>
      <c r="C981" s="5"/>
      <c r="D981" s="5"/>
      <c r="E981" s="5"/>
      <c r="F981" s="27"/>
      <c r="G981" s="5"/>
      <c r="H981" s="5"/>
      <c r="I981" s="5"/>
      <c r="J981" s="5"/>
      <c r="K981" s="5"/>
      <c r="L981" s="5"/>
      <c r="M981" s="5"/>
      <c r="N981" s="5"/>
      <c r="O981" s="5"/>
      <c r="P981" s="4"/>
      <c r="Q981" s="4"/>
      <c r="R981" s="4"/>
      <c r="S981" s="4"/>
      <c r="T981" s="4"/>
    </row>
    <row r="982">
      <c r="A982" s="5"/>
      <c r="B982" s="5"/>
      <c r="C982" s="5"/>
      <c r="D982" s="5"/>
      <c r="E982" s="5"/>
      <c r="F982" s="27"/>
      <c r="G982" s="5"/>
      <c r="H982" s="5"/>
      <c r="I982" s="5"/>
      <c r="J982" s="5"/>
      <c r="K982" s="5"/>
      <c r="L982" s="5"/>
      <c r="M982" s="5"/>
      <c r="N982" s="5"/>
      <c r="O982" s="5"/>
      <c r="P982" s="4"/>
      <c r="Q982" s="4"/>
      <c r="R982" s="4"/>
      <c r="S982" s="4"/>
      <c r="T982" s="4"/>
    </row>
    <row r="983">
      <c r="A983" s="5"/>
      <c r="B983" s="5"/>
      <c r="C983" s="5"/>
      <c r="D983" s="5"/>
      <c r="E983" s="5"/>
      <c r="F983" s="27"/>
      <c r="G983" s="5"/>
      <c r="H983" s="5"/>
      <c r="I983" s="5"/>
      <c r="J983" s="5"/>
      <c r="K983" s="5"/>
      <c r="L983" s="5"/>
      <c r="M983" s="5"/>
      <c r="N983" s="5"/>
      <c r="O983" s="5"/>
      <c r="P983" s="4"/>
      <c r="Q983" s="4"/>
      <c r="R983" s="4"/>
      <c r="S983" s="4"/>
      <c r="T983" s="4"/>
    </row>
    <row r="984">
      <c r="A984" s="5"/>
      <c r="B984" s="5"/>
      <c r="C984" s="5"/>
      <c r="D984" s="5"/>
      <c r="E984" s="5"/>
      <c r="F984" s="27"/>
      <c r="G984" s="5"/>
      <c r="H984" s="5"/>
      <c r="I984" s="5"/>
      <c r="J984" s="5"/>
      <c r="K984" s="5"/>
      <c r="L984" s="5"/>
      <c r="M984" s="5"/>
      <c r="N984" s="5"/>
      <c r="O984" s="5"/>
      <c r="P984" s="4"/>
      <c r="Q984" s="4"/>
      <c r="R984" s="4"/>
      <c r="S984" s="4"/>
      <c r="T984" s="4"/>
    </row>
    <row r="985">
      <c r="A985" s="5"/>
      <c r="B985" s="5"/>
      <c r="C985" s="5"/>
      <c r="D985" s="5"/>
      <c r="E985" s="5"/>
      <c r="F985" s="27"/>
      <c r="G985" s="5"/>
      <c r="H985" s="5"/>
      <c r="I985" s="5"/>
      <c r="J985" s="5"/>
      <c r="K985" s="5"/>
      <c r="L985" s="5"/>
      <c r="M985" s="5"/>
      <c r="N985" s="5"/>
      <c r="O985" s="5"/>
      <c r="P985" s="4"/>
      <c r="Q985" s="4"/>
      <c r="R985" s="4"/>
      <c r="S985" s="4"/>
      <c r="T985" s="4"/>
    </row>
    <row r="986">
      <c r="A986" s="5"/>
      <c r="B986" s="5"/>
      <c r="C986" s="5"/>
      <c r="D986" s="5"/>
      <c r="E986" s="5"/>
      <c r="F986" s="27"/>
      <c r="G986" s="5"/>
      <c r="H986" s="5"/>
      <c r="I986" s="5"/>
      <c r="J986" s="5"/>
      <c r="K986" s="5"/>
      <c r="L986" s="5"/>
      <c r="M986" s="5"/>
      <c r="N986" s="5"/>
      <c r="O986" s="5"/>
      <c r="P986" s="4"/>
      <c r="Q986" s="4"/>
      <c r="R986" s="4"/>
      <c r="S986" s="4"/>
      <c r="T986" s="4"/>
    </row>
    <row r="987">
      <c r="A987" s="5"/>
      <c r="B987" s="5"/>
      <c r="C987" s="5"/>
      <c r="D987" s="5"/>
      <c r="E987" s="5"/>
      <c r="F987" s="27"/>
      <c r="G987" s="5"/>
      <c r="H987" s="5"/>
      <c r="I987" s="5"/>
      <c r="J987" s="5"/>
      <c r="K987" s="5"/>
      <c r="L987" s="5"/>
      <c r="M987" s="5"/>
      <c r="N987" s="5"/>
      <c r="O987" s="5"/>
      <c r="P987" s="4"/>
      <c r="Q987" s="4"/>
      <c r="R987" s="4"/>
      <c r="S987" s="4"/>
      <c r="T987" s="4"/>
    </row>
    <row r="988">
      <c r="A988" s="5"/>
      <c r="B988" s="5"/>
      <c r="C988" s="5"/>
      <c r="D988" s="5"/>
      <c r="E988" s="5"/>
      <c r="F988" s="27"/>
      <c r="G988" s="5"/>
      <c r="H988" s="5"/>
      <c r="I988" s="5"/>
      <c r="J988" s="5"/>
      <c r="K988" s="5"/>
      <c r="L988" s="5"/>
      <c r="M988" s="5"/>
      <c r="N988" s="5"/>
      <c r="O988" s="5"/>
      <c r="P988" s="4"/>
      <c r="Q988" s="4"/>
      <c r="R988" s="4"/>
      <c r="S988" s="4"/>
      <c r="T988" s="4"/>
    </row>
    <row r="989">
      <c r="A989" s="5"/>
      <c r="B989" s="5"/>
      <c r="C989" s="5"/>
      <c r="D989" s="5"/>
      <c r="E989" s="5"/>
      <c r="F989" s="27"/>
      <c r="G989" s="5"/>
      <c r="H989" s="5"/>
      <c r="I989" s="5"/>
      <c r="J989" s="5"/>
      <c r="K989" s="5"/>
      <c r="L989" s="5"/>
      <c r="M989" s="5"/>
      <c r="N989" s="5"/>
      <c r="O989" s="5"/>
      <c r="P989" s="4"/>
      <c r="Q989" s="4"/>
      <c r="R989" s="4"/>
      <c r="S989" s="4"/>
      <c r="T989" s="4"/>
    </row>
    <row r="990">
      <c r="A990" s="5"/>
      <c r="B990" s="5"/>
      <c r="C990" s="5"/>
      <c r="D990" s="5"/>
      <c r="E990" s="5"/>
      <c r="F990" s="27"/>
      <c r="G990" s="5"/>
      <c r="H990" s="5"/>
      <c r="I990" s="5"/>
      <c r="J990" s="5"/>
      <c r="K990" s="5"/>
      <c r="L990" s="5"/>
      <c r="M990" s="5"/>
      <c r="N990" s="5"/>
      <c r="O990" s="5"/>
      <c r="P990" s="4"/>
      <c r="Q990" s="4"/>
      <c r="R990" s="4"/>
      <c r="S990" s="4"/>
      <c r="T990" s="4"/>
    </row>
    <row r="991">
      <c r="A991" s="5"/>
      <c r="B991" s="5"/>
      <c r="C991" s="5"/>
      <c r="D991" s="5"/>
      <c r="E991" s="5"/>
      <c r="F991" s="27"/>
      <c r="G991" s="5"/>
      <c r="H991" s="5"/>
      <c r="I991" s="5"/>
      <c r="J991" s="5"/>
      <c r="K991" s="5"/>
      <c r="L991" s="5"/>
      <c r="M991" s="5"/>
      <c r="N991" s="5"/>
      <c r="O991" s="5"/>
      <c r="P991" s="4"/>
      <c r="Q991" s="4"/>
      <c r="R991" s="4"/>
      <c r="S991" s="4"/>
      <c r="T991" s="4"/>
    </row>
    <row r="992">
      <c r="A992" s="5"/>
      <c r="B992" s="5"/>
      <c r="C992" s="5"/>
      <c r="D992" s="5"/>
      <c r="E992" s="5"/>
      <c r="F992" s="27"/>
      <c r="G992" s="5"/>
      <c r="H992" s="5"/>
      <c r="I992" s="5"/>
      <c r="J992" s="5"/>
      <c r="K992" s="5"/>
      <c r="L992" s="5"/>
      <c r="M992" s="5"/>
      <c r="N992" s="5"/>
      <c r="O992" s="5"/>
      <c r="P992" s="4"/>
      <c r="Q992" s="4"/>
      <c r="R992" s="4"/>
      <c r="S992" s="4"/>
      <c r="T992" s="4"/>
    </row>
    <row r="993">
      <c r="A993" s="5"/>
      <c r="B993" s="5"/>
      <c r="C993" s="5"/>
      <c r="D993" s="5"/>
      <c r="E993" s="5"/>
      <c r="F993" s="27"/>
      <c r="G993" s="5"/>
      <c r="H993" s="5"/>
      <c r="I993" s="5"/>
      <c r="J993" s="5"/>
      <c r="K993" s="5"/>
      <c r="L993" s="5"/>
      <c r="M993" s="5"/>
      <c r="N993" s="5"/>
      <c r="O993" s="5"/>
      <c r="P993" s="4"/>
      <c r="Q993" s="4"/>
      <c r="R993" s="4"/>
      <c r="S993" s="4"/>
      <c r="T993" s="4"/>
    </row>
    <row r="994">
      <c r="A994" s="5"/>
      <c r="B994" s="5"/>
      <c r="C994" s="5"/>
      <c r="D994" s="5"/>
      <c r="E994" s="5"/>
      <c r="F994" s="27"/>
      <c r="G994" s="5"/>
      <c r="H994" s="5"/>
      <c r="I994" s="5"/>
      <c r="J994" s="5"/>
      <c r="K994" s="5"/>
      <c r="L994" s="5"/>
      <c r="M994" s="5"/>
      <c r="N994" s="5"/>
      <c r="O994" s="5"/>
      <c r="P994" s="4"/>
      <c r="Q994" s="4"/>
      <c r="R994" s="4"/>
      <c r="S994" s="4"/>
      <c r="T994" s="4"/>
    </row>
    <row r="995">
      <c r="A995" s="5"/>
      <c r="B995" s="5"/>
      <c r="C995" s="5"/>
      <c r="D995" s="5"/>
      <c r="E995" s="5"/>
      <c r="F995" s="27"/>
      <c r="G995" s="5"/>
      <c r="H995" s="5"/>
      <c r="I995" s="5"/>
      <c r="J995" s="5"/>
      <c r="K995" s="5"/>
      <c r="L995" s="5"/>
      <c r="M995" s="5"/>
      <c r="N995" s="5"/>
      <c r="O995" s="5"/>
      <c r="P995" s="4"/>
      <c r="Q995" s="4"/>
      <c r="R995" s="4"/>
      <c r="S995" s="4"/>
      <c r="T995" s="4"/>
    </row>
    <row r="996">
      <c r="A996" s="5"/>
      <c r="B996" s="5"/>
      <c r="C996" s="5"/>
      <c r="D996" s="5"/>
      <c r="E996" s="5"/>
      <c r="F996" s="27"/>
      <c r="G996" s="5"/>
      <c r="H996" s="5"/>
      <c r="I996" s="5"/>
      <c r="J996" s="5"/>
      <c r="K996" s="5"/>
      <c r="L996" s="5"/>
      <c r="M996" s="5"/>
      <c r="N996" s="5"/>
      <c r="O996" s="5"/>
      <c r="P996" s="4"/>
      <c r="Q996" s="4"/>
      <c r="R996" s="4"/>
      <c r="S996" s="4"/>
      <c r="T996" s="4"/>
    </row>
    <row r="997">
      <c r="A997" s="5"/>
      <c r="B997" s="5"/>
      <c r="C997" s="5"/>
      <c r="D997" s="5"/>
      <c r="E997" s="5"/>
      <c r="F997" s="27"/>
      <c r="G997" s="5"/>
      <c r="H997" s="5"/>
      <c r="I997" s="5"/>
      <c r="J997" s="5"/>
      <c r="K997" s="5"/>
      <c r="L997" s="5"/>
      <c r="M997" s="5"/>
      <c r="N997" s="5"/>
      <c r="O997" s="5"/>
      <c r="P997" s="4"/>
      <c r="Q997" s="4"/>
      <c r="R997" s="4"/>
      <c r="S997" s="4"/>
      <c r="T997" s="4"/>
    </row>
    <row r="998">
      <c r="A998" s="5"/>
      <c r="B998" s="5"/>
      <c r="C998" s="5"/>
      <c r="D998" s="5"/>
      <c r="E998" s="5"/>
      <c r="F998" s="27"/>
      <c r="G998" s="5"/>
      <c r="H998" s="5"/>
      <c r="I998" s="5"/>
      <c r="J998" s="5"/>
      <c r="K998" s="5"/>
      <c r="L998" s="5"/>
      <c r="M998" s="5"/>
      <c r="N998" s="5"/>
      <c r="O998" s="5"/>
      <c r="P998" s="4"/>
      <c r="Q998" s="4"/>
      <c r="R998" s="4"/>
      <c r="S998" s="4"/>
      <c r="T998" s="4"/>
    </row>
    <row r="999">
      <c r="A999" s="5"/>
      <c r="B999" s="5"/>
      <c r="C999" s="5"/>
      <c r="D999" s="5"/>
      <c r="E999" s="5"/>
      <c r="F999" s="27"/>
      <c r="G999" s="5"/>
      <c r="H999" s="5"/>
      <c r="I999" s="5"/>
      <c r="J999" s="5"/>
      <c r="K999" s="5"/>
      <c r="L999" s="5"/>
      <c r="M999" s="5"/>
      <c r="N999" s="5"/>
      <c r="O999" s="5"/>
      <c r="P999" s="4"/>
      <c r="Q999" s="4"/>
      <c r="R999" s="4"/>
      <c r="S999" s="4"/>
      <c r="T999" s="4"/>
    </row>
    <row r="1000">
      <c r="A1000" s="5"/>
      <c r="B1000" s="5"/>
      <c r="C1000" s="5"/>
      <c r="D1000" s="5"/>
      <c r="E1000" s="5"/>
      <c r="F1000" s="27"/>
      <c r="G1000" s="5"/>
      <c r="H1000" s="5"/>
      <c r="I1000" s="5"/>
      <c r="J1000" s="5"/>
      <c r="K1000" s="5"/>
      <c r="L1000" s="5"/>
      <c r="M1000" s="5"/>
      <c r="N1000" s="5"/>
      <c r="O1000" s="5"/>
      <c r="P1000" s="4"/>
      <c r="Q1000" s="4"/>
      <c r="R1000" s="4"/>
      <c r="S1000" s="4"/>
      <c r="T1000" s="4"/>
    </row>
    <row r="1001">
      <c r="A1001" s="5"/>
      <c r="B1001" s="5"/>
      <c r="C1001" s="5"/>
      <c r="D1001" s="5"/>
      <c r="E1001" s="5"/>
      <c r="F1001" s="27"/>
      <c r="G1001" s="5"/>
      <c r="H1001" s="5"/>
      <c r="I1001" s="5"/>
      <c r="J1001" s="5"/>
      <c r="K1001" s="5"/>
      <c r="L1001" s="5"/>
      <c r="M1001" s="5"/>
      <c r="N1001" s="5"/>
      <c r="O1001" s="5"/>
      <c r="P1001" s="4"/>
      <c r="Q1001" s="4"/>
      <c r="R1001" s="4"/>
      <c r="S1001" s="4"/>
      <c r="T1001" s="4"/>
    </row>
    <row r="1002">
      <c r="A1002" s="5"/>
      <c r="B1002" s="5"/>
      <c r="C1002" s="5"/>
      <c r="D1002" s="5"/>
      <c r="E1002" s="5"/>
      <c r="F1002" s="27"/>
      <c r="G1002" s="5"/>
      <c r="H1002" s="5"/>
      <c r="I1002" s="5"/>
      <c r="J1002" s="5"/>
      <c r="K1002" s="5"/>
      <c r="L1002" s="5"/>
      <c r="M1002" s="5"/>
      <c r="N1002" s="5"/>
      <c r="O1002" s="5"/>
      <c r="P1002" s="4"/>
      <c r="Q1002" s="4"/>
      <c r="R1002" s="4"/>
      <c r="S1002" s="4"/>
      <c r="T1002" s="4"/>
    </row>
    <row r="1003">
      <c r="A1003" s="5"/>
      <c r="B1003" s="5"/>
      <c r="C1003" s="5"/>
      <c r="D1003" s="5"/>
      <c r="E1003" s="5"/>
      <c r="F1003" s="27"/>
      <c r="G1003" s="5"/>
      <c r="H1003" s="5"/>
      <c r="I1003" s="5"/>
      <c r="J1003" s="5"/>
      <c r="K1003" s="5"/>
      <c r="L1003" s="5"/>
      <c r="M1003" s="5"/>
      <c r="N1003" s="5"/>
      <c r="O1003" s="5"/>
      <c r="P1003" s="4"/>
      <c r="Q1003" s="4"/>
      <c r="R1003" s="4"/>
      <c r="S1003" s="4"/>
      <c r="T1003" s="4"/>
    </row>
    <row r="1004">
      <c r="A1004" s="5"/>
      <c r="B1004" s="5"/>
      <c r="C1004" s="5"/>
      <c r="D1004" s="5"/>
      <c r="E1004" s="5"/>
      <c r="F1004" s="27"/>
      <c r="G1004" s="5"/>
      <c r="H1004" s="5"/>
      <c r="I1004" s="5"/>
      <c r="J1004" s="5"/>
      <c r="K1004" s="5"/>
      <c r="L1004" s="5"/>
      <c r="M1004" s="5"/>
      <c r="N1004" s="5"/>
      <c r="O1004" s="5"/>
      <c r="P1004" s="4"/>
      <c r="Q1004" s="4"/>
      <c r="R1004" s="4"/>
      <c r="S1004" s="4"/>
      <c r="T1004" s="4"/>
    </row>
    <row r="1005">
      <c r="A1005" s="5"/>
      <c r="B1005" s="5"/>
      <c r="C1005" s="5"/>
      <c r="D1005" s="5"/>
      <c r="E1005" s="5"/>
      <c r="F1005" s="27"/>
      <c r="G1005" s="5"/>
      <c r="H1005" s="5"/>
      <c r="I1005" s="5"/>
      <c r="J1005" s="5"/>
      <c r="K1005" s="5"/>
      <c r="L1005" s="5"/>
      <c r="M1005" s="5"/>
      <c r="N1005" s="5"/>
      <c r="O1005" s="5"/>
      <c r="P1005" s="4"/>
      <c r="Q1005" s="4"/>
      <c r="R1005" s="4"/>
      <c r="S1005" s="4"/>
      <c r="T1005" s="4"/>
    </row>
    <row r="1006">
      <c r="A1006" s="5"/>
      <c r="B1006" s="5"/>
      <c r="C1006" s="5"/>
      <c r="D1006" s="5"/>
      <c r="E1006" s="5"/>
      <c r="F1006" s="27"/>
      <c r="G1006" s="5"/>
      <c r="H1006" s="5"/>
      <c r="I1006" s="5"/>
      <c r="J1006" s="5"/>
      <c r="K1006" s="5"/>
      <c r="L1006" s="5"/>
      <c r="M1006" s="5"/>
      <c r="N1006" s="5"/>
      <c r="O1006" s="5"/>
      <c r="P1006" s="4"/>
      <c r="Q1006" s="4"/>
      <c r="R1006" s="4"/>
      <c r="S1006" s="4"/>
      <c r="T1006" s="4"/>
    </row>
    <row r="1007">
      <c r="A1007" s="5"/>
      <c r="B1007" s="5"/>
      <c r="C1007" s="5"/>
      <c r="D1007" s="5"/>
      <c r="E1007" s="5"/>
      <c r="F1007" s="27"/>
      <c r="G1007" s="5"/>
      <c r="H1007" s="5"/>
      <c r="I1007" s="5"/>
      <c r="J1007" s="5"/>
      <c r="K1007" s="5"/>
      <c r="L1007" s="5"/>
      <c r="M1007" s="5"/>
      <c r="N1007" s="5"/>
      <c r="O1007" s="5"/>
      <c r="P1007" s="4"/>
      <c r="Q1007" s="4"/>
      <c r="R1007" s="4"/>
      <c r="S1007" s="4"/>
      <c r="T1007" s="4"/>
    </row>
    <row r="1008">
      <c r="A1008" s="5"/>
      <c r="B1008" s="5"/>
      <c r="C1008" s="5"/>
      <c r="D1008" s="5"/>
      <c r="E1008" s="5"/>
      <c r="F1008" s="27"/>
      <c r="G1008" s="5"/>
      <c r="H1008" s="5"/>
      <c r="I1008" s="5"/>
      <c r="J1008" s="5"/>
      <c r="K1008" s="5"/>
      <c r="L1008" s="5"/>
      <c r="M1008" s="5"/>
      <c r="N1008" s="5"/>
      <c r="O1008" s="5"/>
      <c r="P1008" s="4"/>
      <c r="Q1008" s="4"/>
      <c r="R1008" s="4"/>
      <c r="S1008" s="4"/>
      <c r="T1008" s="4"/>
    </row>
    <row r="1009">
      <c r="A1009" s="5"/>
      <c r="B1009" s="5"/>
      <c r="C1009" s="5"/>
      <c r="D1009" s="5"/>
      <c r="E1009" s="5"/>
      <c r="F1009" s="27"/>
      <c r="G1009" s="5"/>
      <c r="H1009" s="5"/>
      <c r="I1009" s="5"/>
      <c r="J1009" s="5"/>
      <c r="K1009" s="5"/>
      <c r="L1009" s="5"/>
      <c r="M1009" s="5"/>
      <c r="N1009" s="5"/>
      <c r="O1009" s="5"/>
      <c r="P1009" s="4"/>
      <c r="Q1009" s="4"/>
      <c r="R1009" s="4"/>
      <c r="S1009" s="4"/>
      <c r="T1009" s="4"/>
    </row>
    <row r="1010">
      <c r="A1010" s="5"/>
      <c r="B1010" s="5"/>
      <c r="C1010" s="5"/>
      <c r="D1010" s="5"/>
      <c r="E1010" s="5"/>
      <c r="F1010" s="27"/>
      <c r="G1010" s="5"/>
      <c r="H1010" s="5"/>
      <c r="I1010" s="5"/>
      <c r="J1010" s="5"/>
      <c r="K1010" s="5"/>
      <c r="L1010" s="5"/>
      <c r="M1010" s="5"/>
      <c r="N1010" s="5"/>
      <c r="O1010" s="5"/>
      <c r="P1010" s="4"/>
      <c r="Q1010" s="4"/>
      <c r="R1010" s="4"/>
      <c r="S1010" s="4"/>
      <c r="T1010" s="4"/>
    </row>
    <row r="1011">
      <c r="A1011" s="5"/>
      <c r="B1011" s="5"/>
      <c r="C1011" s="5"/>
      <c r="D1011" s="5"/>
      <c r="E1011" s="5"/>
      <c r="F1011" s="27"/>
      <c r="G1011" s="5"/>
      <c r="H1011" s="5"/>
      <c r="I1011" s="5"/>
      <c r="J1011" s="5"/>
      <c r="K1011" s="5"/>
      <c r="L1011" s="5"/>
      <c r="M1011" s="5"/>
      <c r="N1011" s="5"/>
      <c r="O1011" s="5"/>
      <c r="P1011" s="4"/>
      <c r="Q1011" s="4"/>
      <c r="R1011" s="4"/>
      <c r="S1011" s="4"/>
      <c r="T1011" s="4"/>
    </row>
    <row r="1012">
      <c r="A1012" s="5"/>
      <c r="B1012" s="5"/>
      <c r="C1012" s="5"/>
      <c r="D1012" s="5"/>
      <c r="E1012" s="5"/>
      <c r="F1012" s="27"/>
      <c r="G1012" s="5"/>
      <c r="H1012" s="5"/>
      <c r="I1012" s="5"/>
      <c r="J1012" s="5"/>
      <c r="K1012" s="5"/>
      <c r="L1012" s="5"/>
      <c r="M1012" s="5"/>
      <c r="N1012" s="5"/>
      <c r="O1012" s="5"/>
      <c r="P1012" s="4"/>
      <c r="Q1012" s="4"/>
      <c r="R1012" s="4"/>
      <c r="S1012" s="4"/>
      <c r="T1012" s="4"/>
    </row>
    <row r="1013">
      <c r="A1013" s="5"/>
      <c r="B1013" s="5"/>
      <c r="C1013" s="5"/>
      <c r="D1013" s="5"/>
      <c r="E1013" s="5"/>
      <c r="F1013" s="27"/>
      <c r="G1013" s="5"/>
      <c r="H1013" s="5"/>
      <c r="I1013" s="5"/>
      <c r="J1013" s="5"/>
      <c r="K1013" s="5"/>
      <c r="L1013" s="5"/>
      <c r="M1013" s="5"/>
      <c r="N1013" s="5"/>
      <c r="O1013" s="5"/>
      <c r="P1013" s="4"/>
      <c r="Q1013" s="4"/>
      <c r="R1013" s="4"/>
      <c r="S1013" s="4"/>
      <c r="T1013" s="4"/>
    </row>
    <row r="1014">
      <c r="A1014" s="5"/>
      <c r="B1014" s="5"/>
      <c r="C1014" s="5"/>
      <c r="D1014" s="5"/>
      <c r="E1014" s="5"/>
      <c r="F1014" s="27"/>
      <c r="G1014" s="5"/>
      <c r="H1014" s="5"/>
      <c r="I1014" s="5"/>
      <c r="J1014" s="5"/>
      <c r="K1014" s="5"/>
      <c r="L1014" s="5"/>
      <c r="M1014" s="5"/>
      <c r="N1014" s="5"/>
      <c r="O1014" s="5"/>
      <c r="P1014" s="4"/>
      <c r="Q1014" s="4"/>
      <c r="R1014" s="4"/>
      <c r="S1014" s="4"/>
      <c r="T1014" s="4"/>
    </row>
    <row r="1015">
      <c r="A1015" s="5"/>
      <c r="B1015" s="5"/>
      <c r="C1015" s="5"/>
      <c r="D1015" s="5"/>
      <c r="E1015" s="5"/>
      <c r="F1015" s="27"/>
      <c r="G1015" s="5"/>
      <c r="H1015" s="5"/>
      <c r="I1015" s="5"/>
      <c r="J1015" s="5"/>
      <c r="K1015" s="5"/>
      <c r="L1015" s="5"/>
      <c r="M1015" s="5"/>
      <c r="N1015" s="5"/>
      <c r="O1015" s="5"/>
      <c r="P1015" s="4"/>
      <c r="Q1015" s="4"/>
      <c r="R1015" s="4"/>
      <c r="S1015" s="4"/>
      <c r="T1015" s="4"/>
    </row>
    <row r="1016">
      <c r="A1016" s="5"/>
      <c r="B1016" s="5"/>
      <c r="C1016" s="5"/>
      <c r="D1016" s="5"/>
      <c r="E1016" s="5"/>
      <c r="F1016" s="27"/>
      <c r="G1016" s="5"/>
      <c r="H1016" s="5"/>
      <c r="I1016" s="5"/>
      <c r="J1016" s="5"/>
      <c r="K1016" s="5"/>
      <c r="L1016" s="5"/>
      <c r="M1016" s="5"/>
      <c r="N1016" s="5"/>
      <c r="O1016" s="5"/>
      <c r="P1016" s="4"/>
      <c r="Q1016" s="4"/>
      <c r="R1016" s="4"/>
      <c r="S1016" s="4"/>
      <c r="T1016" s="4"/>
    </row>
    <row r="1017">
      <c r="A1017" s="5"/>
      <c r="B1017" s="5"/>
      <c r="C1017" s="5"/>
      <c r="D1017" s="5"/>
      <c r="E1017" s="5"/>
      <c r="F1017" s="27"/>
      <c r="G1017" s="5"/>
      <c r="H1017" s="5"/>
      <c r="I1017" s="5"/>
      <c r="J1017" s="5"/>
      <c r="K1017" s="5"/>
      <c r="L1017" s="5"/>
      <c r="M1017" s="5"/>
      <c r="N1017" s="5"/>
      <c r="O1017" s="5"/>
      <c r="P1017" s="4"/>
      <c r="Q1017" s="4"/>
      <c r="R1017" s="4"/>
      <c r="S1017" s="4"/>
      <c r="T1017" s="4"/>
    </row>
    <row r="1018">
      <c r="A1018" s="5"/>
      <c r="B1018" s="5"/>
      <c r="C1018" s="5"/>
      <c r="D1018" s="5"/>
      <c r="E1018" s="5"/>
      <c r="F1018" s="27"/>
      <c r="G1018" s="5"/>
      <c r="H1018" s="5"/>
      <c r="I1018" s="5"/>
      <c r="J1018" s="5"/>
      <c r="K1018" s="5"/>
      <c r="L1018" s="5"/>
      <c r="M1018" s="5"/>
      <c r="N1018" s="5"/>
      <c r="O1018" s="5"/>
      <c r="P1018" s="4"/>
      <c r="Q1018" s="4"/>
      <c r="R1018" s="4"/>
      <c r="S1018" s="4"/>
      <c r="T1018" s="4"/>
    </row>
    <row r="1019">
      <c r="A1019" s="5"/>
      <c r="B1019" s="5"/>
      <c r="C1019" s="5"/>
      <c r="D1019" s="5"/>
      <c r="E1019" s="5"/>
      <c r="F1019" s="27"/>
      <c r="G1019" s="5"/>
      <c r="H1019" s="5"/>
      <c r="I1019" s="5"/>
      <c r="J1019" s="5"/>
      <c r="K1019" s="5"/>
      <c r="L1019" s="5"/>
      <c r="M1019" s="5"/>
      <c r="N1019" s="5"/>
      <c r="O1019" s="5"/>
      <c r="P1019" s="4"/>
      <c r="Q1019" s="4"/>
      <c r="R1019" s="4"/>
      <c r="S1019" s="4"/>
      <c r="T1019" s="4"/>
    </row>
    <row r="1020">
      <c r="A1020" s="5"/>
      <c r="B1020" s="5"/>
      <c r="C1020" s="5"/>
      <c r="D1020" s="5"/>
      <c r="E1020" s="5"/>
      <c r="F1020" s="27"/>
      <c r="G1020" s="5"/>
      <c r="H1020" s="5"/>
      <c r="I1020" s="5"/>
      <c r="J1020" s="5"/>
      <c r="K1020" s="5"/>
      <c r="L1020" s="5"/>
      <c r="M1020" s="5"/>
      <c r="N1020" s="5"/>
      <c r="O1020" s="5"/>
      <c r="P1020" s="4"/>
      <c r="Q1020" s="4"/>
      <c r="R1020" s="4"/>
      <c r="S1020" s="4"/>
      <c r="T1020" s="4"/>
    </row>
    <row r="1021">
      <c r="A1021" s="5"/>
      <c r="B1021" s="5"/>
      <c r="C1021" s="5"/>
      <c r="D1021" s="5"/>
      <c r="E1021" s="5"/>
      <c r="F1021" s="27"/>
      <c r="G1021" s="5"/>
      <c r="H1021" s="5"/>
      <c r="I1021" s="5"/>
      <c r="J1021" s="5"/>
      <c r="K1021" s="5"/>
      <c r="L1021" s="5"/>
      <c r="M1021" s="5"/>
      <c r="N1021" s="5"/>
      <c r="O1021" s="5"/>
      <c r="P1021" s="4"/>
      <c r="Q1021" s="4"/>
      <c r="R1021" s="4"/>
      <c r="S1021" s="4"/>
      <c r="T1021" s="4"/>
    </row>
    <row r="1022">
      <c r="A1022" s="5"/>
      <c r="B1022" s="5"/>
      <c r="C1022" s="5"/>
      <c r="D1022" s="5"/>
      <c r="E1022" s="5"/>
      <c r="F1022" s="27"/>
      <c r="G1022" s="5"/>
      <c r="H1022" s="5"/>
      <c r="I1022" s="5"/>
      <c r="J1022" s="5"/>
      <c r="K1022" s="5"/>
      <c r="L1022" s="5"/>
      <c r="M1022" s="5"/>
      <c r="N1022" s="5"/>
      <c r="O1022" s="5"/>
      <c r="P1022" s="4"/>
      <c r="Q1022" s="4"/>
      <c r="R1022" s="4"/>
      <c r="S1022" s="4"/>
      <c r="T1022" s="4"/>
    </row>
    <row r="1023">
      <c r="A1023" s="5"/>
      <c r="B1023" s="5"/>
      <c r="C1023" s="5"/>
      <c r="D1023" s="5"/>
      <c r="E1023" s="5"/>
      <c r="F1023" s="27"/>
      <c r="G1023" s="5"/>
      <c r="H1023" s="5"/>
      <c r="I1023" s="5"/>
      <c r="J1023" s="5"/>
      <c r="K1023" s="5"/>
      <c r="L1023" s="5"/>
      <c r="M1023" s="5"/>
      <c r="N1023" s="5"/>
      <c r="O1023" s="5"/>
      <c r="P1023" s="4"/>
      <c r="Q1023" s="4"/>
      <c r="R1023" s="4"/>
      <c r="S1023" s="4"/>
      <c r="T1023" s="4"/>
    </row>
    <row r="1024">
      <c r="A1024" s="5"/>
      <c r="B1024" s="5"/>
      <c r="C1024" s="5"/>
      <c r="D1024" s="5"/>
      <c r="E1024" s="5"/>
      <c r="F1024" s="27"/>
      <c r="G1024" s="5"/>
      <c r="H1024" s="5"/>
      <c r="I1024" s="5"/>
      <c r="J1024" s="5"/>
      <c r="K1024" s="5"/>
      <c r="L1024" s="5"/>
      <c r="M1024" s="5"/>
      <c r="N1024" s="5"/>
      <c r="O1024" s="5"/>
      <c r="P1024" s="4"/>
      <c r="Q1024" s="4"/>
      <c r="R1024" s="4"/>
      <c r="S1024" s="4"/>
      <c r="T1024" s="4"/>
    </row>
    <row r="1025">
      <c r="A1025" s="5"/>
      <c r="B1025" s="5"/>
      <c r="C1025" s="5"/>
      <c r="D1025" s="5"/>
      <c r="E1025" s="5"/>
      <c r="F1025" s="27"/>
      <c r="G1025" s="5"/>
      <c r="H1025" s="5"/>
      <c r="I1025" s="5"/>
      <c r="J1025" s="5"/>
      <c r="K1025" s="5"/>
      <c r="L1025" s="5"/>
      <c r="M1025" s="5"/>
      <c r="N1025" s="5"/>
      <c r="O1025" s="5"/>
      <c r="P1025" s="4"/>
      <c r="Q1025" s="4"/>
      <c r="R1025" s="4"/>
      <c r="S1025" s="4"/>
      <c r="T1025" s="4"/>
    </row>
    <row r="1026">
      <c r="A1026" s="5"/>
      <c r="B1026" s="5"/>
      <c r="C1026" s="5"/>
      <c r="D1026" s="5"/>
      <c r="E1026" s="5"/>
      <c r="F1026" s="27"/>
      <c r="G1026" s="5"/>
      <c r="H1026" s="5"/>
      <c r="I1026" s="5"/>
      <c r="J1026" s="5"/>
      <c r="K1026" s="5"/>
      <c r="L1026" s="5"/>
      <c r="M1026" s="5"/>
      <c r="N1026" s="5"/>
      <c r="O1026" s="5"/>
      <c r="P1026" s="4"/>
      <c r="Q1026" s="4"/>
      <c r="R1026" s="4"/>
      <c r="S1026" s="4"/>
      <c r="T1026" s="4"/>
    </row>
    <row r="1027">
      <c r="A1027" s="5"/>
      <c r="B1027" s="5"/>
      <c r="C1027" s="5"/>
      <c r="D1027" s="5"/>
      <c r="E1027" s="5"/>
      <c r="F1027" s="27"/>
      <c r="G1027" s="5"/>
      <c r="H1027" s="5"/>
      <c r="I1027" s="5"/>
      <c r="J1027" s="5"/>
      <c r="K1027" s="5"/>
      <c r="L1027" s="5"/>
      <c r="M1027" s="5"/>
      <c r="N1027" s="5"/>
      <c r="O1027" s="5"/>
      <c r="P1027" s="4"/>
      <c r="Q1027" s="4"/>
      <c r="R1027" s="4"/>
      <c r="S1027" s="4"/>
      <c r="T1027" s="4"/>
    </row>
    <row r="1028">
      <c r="A1028" s="5"/>
      <c r="B1028" s="5"/>
      <c r="C1028" s="5"/>
      <c r="D1028" s="5"/>
      <c r="E1028" s="5"/>
      <c r="F1028" s="27"/>
      <c r="G1028" s="5"/>
      <c r="H1028" s="5"/>
      <c r="I1028" s="5"/>
      <c r="J1028" s="5"/>
      <c r="K1028" s="5"/>
      <c r="L1028" s="5"/>
      <c r="M1028" s="5"/>
      <c r="N1028" s="5"/>
      <c r="O1028" s="5"/>
      <c r="P1028" s="4"/>
      <c r="Q1028" s="4"/>
      <c r="R1028" s="4"/>
      <c r="S1028" s="4"/>
      <c r="T1028" s="4"/>
    </row>
    <row r="1029">
      <c r="A1029" s="5"/>
      <c r="B1029" s="5"/>
      <c r="C1029" s="5"/>
      <c r="D1029" s="5"/>
      <c r="E1029" s="5"/>
      <c r="F1029" s="27"/>
      <c r="G1029" s="5"/>
      <c r="H1029" s="5"/>
      <c r="I1029" s="5"/>
      <c r="J1029" s="5"/>
      <c r="K1029" s="5"/>
      <c r="L1029" s="5"/>
      <c r="M1029" s="5"/>
      <c r="N1029" s="5"/>
      <c r="O1029" s="5"/>
      <c r="P1029" s="4"/>
      <c r="Q1029" s="4"/>
      <c r="R1029" s="4"/>
      <c r="S1029" s="4"/>
      <c r="T1029" s="4"/>
    </row>
    <row r="1030">
      <c r="A1030" s="5"/>
      <c r="B1030" s="5"/>
      <c r="C1030" s="5"/>
      <c r="D1030" s="5"/>
      <c r="E1030" s="5"/>
      <c r="F1030" s="27"/>
      <c r="G1030" s="5"/>
      <c r="H1030" s="5"/>
      <c r="I1030" s="5"/>
      <c r="J1030" s="5"/>
      <c r="K1030" s="5"/>
      <c r="L1030" s="5"/>
      <c r="M1030" s="5"/>
      <c r="N1030" s="5"/>
      <c r="O1030" s="5"/>
      <c r="P1030" s="4"/>
      <c r="Q1030" s="4"/>
      <c r="R1030" s="4"/>
      <c r="S1030" s="4"/>
      <c r="T1030" s="4"/>
    </row>
    <row r="1031">
      <c r="A1031" s="5"/>
      <c r="B1031" s="5"/>
      <c r="C1031" s="5"/>
      <c r="D1031" s="5"/>
      <c r="E1031" s="5"/>
      <c r="F1031" s="27"/>
      <c r="G1031" s="5"/>
      <c r="H1031" s="5"/>
      <c r="I1031" s="5"/>
      <c r="J1031" s="5"/>
      <c r="K1031" s="5"/>
      <c r="L1031" s="5"/>
      <c r="M1031" s="5"/>
      <c r="N1031" s="5"/>
      <c r="O1031" s="5"/>
      <c r="P1031" s="4"/>
      <c r="Q1031" s="4"/>
      <c r="R1031" s="4"/>
      <c r="S1031" s="4"/>
      <c r="T1031" s="4"/>
    </row>
    <row r="1032">
      <c r="A1032" s="5"/>
      <c r="B1032" s="5"/>
      <c r="C1032" s="5"/>
      <c r="D1032" s="5"/>
      <c r="E1032" s="5"/>
      <c r="F1032" s="27"/>
      <c r="G1032" s="5"/>
      <c r="H1032" s="5"/>
      <c r="I1032" s="5"/>
      <c r="J1032" s="5"/>
      <c r="K1032" s="5"/>
      <c r="L1032" s="5"/>
      <c r="M1032" s="5"/>
      <c r="N1032" s="5"/>
      <c r="O1032" s="5"/>
      <c r="P1032" s="4"/>
      <c r="Q1032" s="4"/>
      <c r="R1032" s="4"/>
      <c r="S1032" s="4"/>
      <c r="T1032" s="4"/>
    </row>
    <row r="1033">
      <c r="A1033" s="5"/>
      <c r="B1033" s="5"/>
      <c r="C1033" s="5"/>
      <c r="D1033" s="5"/>
      <c r="E1033" s="5"/>
      <c r="F1033" s="27"/>
      <c r="G1033" s="5"/>
      <c r="H1033" s="5"/>
      <c r="I1033" s="5"/>
      <c r="J1033" s="5"/>
      <c r="K1033" s="5"/>
      <c r="L1033" s="5"/>
      <c r="M1033" s="5"/>
      <c r="N1033" s="5"/>
      <c r="O1033" s="5"/>
      <c r="P1033" s="4"/>
      <c r="Q1033" s="4"/>
      <c r="R1033" s="4"/>
      <c r="S1033" s="4"/>
      <c r="T1033" s="4"/>
    </row>
    <row r="1034">
      <c r="A1034" s="5"/>
      <c r="B1034" s="5"/>
      <c r="C1034" s="5"/>
      <c r="D1034" s="5"/>
      <c r="E1034" s="5"/>
      <c r="F1034" s="27"/>
      <c r="G1034" s="5"/>
      <c r="H1034" s="5"/>
      <c r="I1034" s="5"/>
      <c r="J1034" s="5"/>
      <c r="K1034" s="5"/>
      <c r="L1034" s="5"/>
      <c r="M1034" s="5"/>
      <c r="N1034" s="5"/>
      <c r="O1034" s="5"/>
      <c r="P1034" s="4"/>
      <c r="Q1034" s="4"/>
      <c r="R1034" s="4"/>
      <c r="S1034" s="4"/>
      <c r="T1034" s="4"/>
    </row>
    <row r="1035">
      <c r="A1035" s="5"/>
      <c r="B1035" s="5"/>
      <c r="C1035" s="5"/>
      <c r="D1035" s="5"/>
      <c r="E1035" s="5"/>
      <c r="F1035" s="27"/>
      <c r="G1035" s="5"/>
      <c r="H1035" s="5"/>
      <c r="I1035" s="5"/>
      <c r="J1035" s="5"/>
      <c r="K1035" s="5"/>
      <c r="L1035" s="5"/>
      <c r="M1035" s="5"/>
      <c r="N1035" s="5"/>
      <c r="O1035" s="5"/>
      <c r="P1035" s="4"/>
      <c r="Q1035" s="4"/>
      <c r="R1035" s="4"/>
      <c r="S1035" s="4"/>
      <c r="T1035" s="4"/>
    </row>
    <row r="1036">
      <c r="A1036" s="5"/>
      <c r="B1036" s="5"/>
      <c r="C1036" s="5"/>
      <c r="D1036" s="5"/>
      <c r="E1036" s="5"/>
      <c r="F1036" s="27"/>
      <c r="G1036" s="5"/>
      <c r="H1036" s="5"/>
      <c r="I1036" s="5"/>
      <c r="J1036" s="5"/>
      <c r="K1036" s="5"/>
      <c r="L1036" s="5"/>
      <c r="M1036" s="5"/>
      <c r="N1036" s="5"/>
      <c r="O1036" s="5"/>
      <c r="P1036" s="4"/>
      <c r="Q1036" s="4"/>
      <c r="R1036" s="4"/>
      <c r="S1036" s="4"/>
      <c r="T1036" s="4"/>
    </row>
    <row r="1037">
      <c r="A1037" s="5"/>
      <c r="B1037" s="5"/>
      <c r="C1037" s="5"/>
      <c r="D1037" s="5"/>
      <c r="E1037" s="5"/>
      <c r="F1037" s="27"/>
      <c r="G1037" s="5"/>
      <c r="H1037" s="5"/>
      <c r="I1037" s="5"/>
      <c r="J1037" s="5"/>
      <c r="K1037" s="5"/>
      <c r="L1037" s="5"/>
      <c r="M1037" s="5"/>
      <c r="N1037" s="5"/>
      <c r="O1037" s="5"/>
      <c r="P1037" s="4"/>
      <c r="Q1037" s="4"/>
      <c r="R1037" s="4"/>
      <c r="S1037" s="4"/>
      <c r="T1037" s="4"/>
    </row>
    <row r="1038">
      <c r="A1038" s="5"/>
      <c r="B1038" s="5"/>
      <c r="C1038" s="5"/>
      <c r="D1038" s="5"/>
      <c r="E1038" s="5"/>
      <c r="F1038" s="27"/>
      <c r="G1038" s="5"/>
      <c r="H1038" s="5"/>
      <c r="I1038" s="5"/>
      <c r="J1038" s="5"/>
      <c r="K1038" s="5"/>
      <c r="L1038" s="5"/>
      <c r="M1038" s="5"/>
      <c r="N1038" s="5"/>
      <c r="O1038" s="5"/>
      <c r="P1038" s="4"/>
      <c r="Q1038" s="4"/>
      <c r="R1038" s="4"/>
      <c r="S1038" s="4"/>
      <c r="T1038" s="4"/>
    </row>
    <row r="1039">
      <c r="A1039" s="5"/>
      <c r="B1039" s="5"/>
      <c r="C1039" s="5"/>
      <c r="D1039" s="5"/>
      <c r="E1039" s="5"/>
      <c r="F1039" s="27"/>
      <c r="G1039" s="5"/>
      <c r="H1039" s="5"/>
      <c r="I1039" s="5"/>
      <c r="J1039" s="5"/>
      <c r="K1039" s="5"/>
      <c r="L1039" s="5"/>
      <c r="M1039" s="5"/>
      <c r="N1039" s="5"/>
      <c r="O1039" s="5"/>
      <c r="P1039" s="4"/>
      <c r="Q1039" s="4"/>
      <c r="R1039" s="4"/>
      <c r="S1039" s="4"/>
      <c r="T1039" s="4"/>
    </row>
    <row r="1040">
      <c r="A1040" s="5"/>
      <c r="B1040" s="5"/>
      <c r="C1040" s="5"/>
      <c r="D1040" s="5"/>
      <c r="E1040" s="5"/>
      <c r="F1040" s="27"/>
      <c r="G1040" s="5"/>
      <c r="H1040" s="5"/>
      <c r="I1040" s="5"/>
      <c r="J1040" s="5"/>
      <c r="K1040" s="5"/>
      <c r="L1040" s="5"/>
      <c r="M1040" s="5"/>
      <c r="N1040" s="5"/>
      <c r="O1040" s="5"/>
      <c r="P1040" s="4"/>
      <c r="Q1040" s="4"/>
      <c r="R1040" s="4"/>
      <c r="S1040" s="4"/>
      <c r="T1040" s="4"/>
    </row>
    <row r="1041">
      <c r="A1041" s="5"/>
      <c r="B1041" s="5"/>
      <c r="C1041" s="5"/>
      <c r="D1041" s="5"/>
      <c r="E1041" s="5"/>
      <c r="F1041" s="27"/>
      <c r="G1041" s="5"/>
      <c r="H1041" s="5"/>
      <c r="I1041" s="5"/>
      <c r="J1041" s="5"/>
      <c r="K1041" s="5"/>
      <c r="L1041" s="5"/>
      <c r="M1041" s="5"/>
      <c r="N1041" s="5"/>
      <c r="O1041" s="5"/>
      <c r="P1041" s="4"/>
      <c r="Q1041" s="4"/>
      <c r="R1041" s="4"/>
      <c r="S1041" s="4"/>
      <c r="T1041" s="4"/>
    </row>
    <row r="1042">
      <c r="A1042" s="5"/>
      <c r="B1042" s="5"/>
      <c r="C1042" s="5"/>
      <c r="D1042" s="5"/>
      <c r="E1042" s="5"/>
      <c r="F1042" s="27"/>
      <c r="G1042" s="5"/>
      <c r="H1042" s="5"/>
      <c r="I1042" s="5"/>
      <c r="J1042" s="5"/>
      <c r="K1042" s="5"/>
      <c r="L1042" s="5"/>
      <c r="M1042" s="5"/>
      <c r="N1042" s="5"/>
      <c r="O1042" s="5"/>
      <c r="P1042" s="4"/>
      <c r="Q1042" s="4"/>
      <c r="R1042" s="4"/>
      <c r="S1042" s="4"/>
      <c r="T1042" s="4"/>
    </row>
    <row r="1043">
      <c r="A1043" s="5"/>
      <c r="B1043" s="5"/>
      <c r="C1043" s="5"/>
      <c r="D1043" s="5"/>
      <c r="E1043" s="5"/>
      <c r="F1043" s="27"/>
      <c r="G1043" s="5"/>
      <c r="H1043" s="5"/>
      <c r="I1043" s="5"/>
      <c r="J1043" s="5"/>
      <c r="K1043" s="5"/>
      <c r="L1043" s="5"/>
      <c r="M1043" s="5"/>
      <c r="N1043" s="5"/>
      <c r="O1043" s="5"/>
      <c r="P1043" s="4"/>
      <c r="Q1043" s="4"/>
      <c r="R1043" s="4"/>
      <c r="S1043" s="4"/>
      <c r="T1043" s="4"/>
    </row>
    <row r="1044">
      <c r="A1044" s="5"/>
      <c r="B1044" s="5"/>
      <c r="C1044" s="5"/>
      <c r="D1044" s="5"/>
      <c r="E1044" s="5"/>
      <c r="F1044" s="27"/>
      <c r="G1044" s="5"/>
      <c r="H1044" s="5"/>
      <c r="I1044" s="5"/>
      <c r="J1044" s="5"/>
      <c r="K1044" s="5"/>
      <c r="L1044" s="5"/>
      <c r="M1044" s="5"/>
      <c r="N1044" s="5"/>
      <c r="O1044" s="5"/>
      <c r="P1044" s="4"/>
      <c r="Q1044" s="4"/>
      <c r="R1044" s="4"/>
      <c r="S1044" s="4"/>
      <c r="T1044" s="4"/>
    </row>
    <row r="1045">
      <c r="A1045" s="5"/>
      <c r="B1045" s="5"/>
      <c r="C1045" s="5"/>
      <c r="D1045" s="5"/>
      <c r="E1045" s="5"/>
      <c r="F1045" s="27"/>
      <c r="G1045" s="5"/>
      <c r="H1045" s="5"/>
      <c r="I1045" s="5"/>
      <c r="J1045" s="5"/>
      <c r="K1045" s="5"/>
      <c r="L1045" s="5"/>
      <c r="M1045" s="5"/>
      <c r="N1045" s="5"/>
      <c r="O1045" s="5"/>
      <c r="P1045" s="4"/>
      <c r="Q1045" s="4"/>
      <c r="R1045" s="4"/>
      <c r="S1045" s="4"/>
      <c r="T1045" s="4"/>
    </row>
    <row r="1046">
      <c r="A1046" s="5"/>
      <c r="B1046" s="5"/>
      <c r="C1046" s="5"/>
      <c r="D1046" s="5"/>
      <c r="E1046" s="5"/>
      <c r="F1046" s="27"/>
      <c r="G1046" s="5"/>
      <c r="H1046" s="5"/>
      <c r="I1046" s="5"/>
      <c r="J1046" s="5"/>
      <c r="K1046" s="5"/>
      <c r="L1046" s="5"/>
      <c r="M1046" s="5"/>
      <c r="N1046" s="5"/>
      <c r="O1046" s="5"/>
      <c r="P1046" s="4"/>
      <c r="Q1046" s="4"/>
      <c r="R1046" s="4"/>
      <c r="S1046" s="4"/>
      <c r="T1046" s="4"/>
    </row>
    <row r="1047">
      <c r="A1047" s="5"/>
      <c r="B1047" s="5"/>
      <c r="C1047" s="5"/>
      <c r="D1047" s="5"/>
      <c r="E1047" s="5"/>
      <c r="F1047" s="27"/>
      <c r="G1047" s="5"/>
      <c r="H1047" s="5"/>
      <c r="I1047" s="5"/>
      <c r="J1047" s="5"/>
      <c r="K1047" s="5"/>
      <c r="L1047" s="5"/>
      <c r="M1047" s="5"/>
      <c r="N1047" s="5"/>
      <c r="O1047" s="5"/>
      <c r="P1047" s="4"/>
      <c r="Q1047" s="4"/>
      <c r="R1047" s="4"/>
      <c r="S1047" s="4"/>
      <c r="T1047" s="4"/>
    </row>
    <row r="1048">
      <c r="A1048" s="5"/>
      <c r="B1048" s="5"/>
      <c r="C1048" s="5"/>
      <c r="D1048" s="5"/>
      <c r="E1048" s="5"/>
      <c r="F1048" s="27"/>
      <c r="G1048" s="5"/>
      <c r="H1048" s="5"/>
      <c r="I1048" s="5"/>
      <c r="J1048" s="5"/>
      <c r="K1048" s="5"/>
      <c r="L1048" s="5"/>
      <c r="M1048" s="5"/>
      <c r="N1048" s="5"/>
      <c r="O1048" s="5"/>
      <c r="P1048" s="4"/>
      <c r="Q1048" s="4"/>
      <c r="R1048" s="4"/>
      <c r="S1048" s="4"/>
      <c r="T1048" s="4"/>
    </row>
    <row r="1049">
      <c r="A1049" s="5"/>
      <c r="B1049" s="5"/>
      <c r="C1049" s="5"/>
      <c r="D1049" s="5"/>
      <c r="E1049" s="5"/>
      <c r="F1049" s="27"/>
      <c r="G1049" s="5"/>
      <c r="H1049" s="5"/>
      <c r="I1049" s="5"/>
      <c r="J1049" s="5"/>
      <c r="K1049" s="5"/>
      <c r="L1049" s="5"/>
      <c r="M1049" s="5"/>
      <c r="N1049" s="5"/>
      <c r="O1049" s="5"/>
      <c r="P1049" s="4"/>
      <c r="Q1049" s="4"/>
      <c r="R1049" s="4"/>
      <c r="S1049" s="4"/>
      <c r="T1049" s="4"/>
    </row>
    <row r="1050">
      <c r="A1050" s="5"/>
      <c r="B1050" s="5"/>
      <c r="C1050" s="5"/>
      <c r="D1050" s="5"/>
      <c r="E1050" s="5"/>
      <c r="F1050" s="27"/>
      <c r="G1050" s="5"/>
      <c r="H1050" s="5"/>
      <c r="I1050" s="5"/>
      <c r="J1050" s="5"/>
      <c r="K1050" s="5"/>
      <c r="L1050" s="5"/>
      <c r="M1050" s="5"/>
      <c r="N1050" s="5"/>
      <c r="O1050" s="5"/>
      <c r="P1050" s="4"/>
      <c r="Q1050" s="4"/>
      <c r="R1050" s="4"/>
      <c r="S1050" s="4"/>
      <c r="T1050" s="4"/>
    </row>
    <row r="1051">
      <c r="A1051" s="5"/>
      <c r="B1051" s="5"/>
      <c r="C1051" s="5"/>
      <c r="D1051" s="5"/>
      <c r="E1051" s="5"/>
      <c r="F1051" s="27"/>
      <c r="G1051" s="5"/>
      <c r="H1051" s="5"/>
      <c r="I1051" s="5"/>
      <c r="J1051" s="5"/>
      <c r="K1051" s="5"/>
      <c r="L1051" s="5"/>
      <c r="M1051" s="5"/>
      <c r="N1051" s="5"/>
      <c r="O1051" s="5"/>
      <c r="P1051" s="4"/>
      <c r="Q1051" s="4"/>
      <c r="R1051" s="4"/>
      <c r="S1051" s="4"/>
      <c r="T1051" s="4"/>
    </row>
    <row r="1052">
      <c r="A1052" s="5"/>
      <c r="B1052" s="5"/>
      <c r="C1052" s="5"/>
      <c r="D1052" s="5"/>
      <c r="E1052" s="5"/>
      <c r="F1052" s="27"/>
      <c r="G1052" s="5"/>
      <c r="H1052" s="5"/>
      <c r="I1052" s="5"/>
      <c r="J1052" s="5"/>
      <c r="K1052" s="5"/>
      <c r="L1052" s="5"/>
      <c r="M1052" s="5"/>
      <c r="N1052" s="5"/>
      <c r="O1052" s="5"/>
      <c r="P1052" s="4"/>
      <c r="Q1052" s="4"/>
      <c r="R1052" s="4"/>
      <c r="S1052" s="4"/>
      <c r="T1052" s="4"/>
    </row>
    <row r="1053">
      <c r="A1053" s="5"/>
      <c r="B1053" s="5"/>
      <c r="C1053" s="5"/>
      <c r="D1053" s="5"/>
      <c r="E1053" s="5"/>
      <c r="F1053" s="27"/>
      <c r="G1053" s="5"/>
      <c r="H1053" s="5"/>
      <c r="I1053" s="5"/>
      <c r="J1053" s="5"/>
      <c r="K1053" s="5"/>
      <c r="L1053" s="5"/>
      <c r="M1053" s="5"/>
      <c r="N1053" s="5"/>
      <c r="O1053" s="5"/>
      <c r="P1053" s="4"/>
      <c r="Q1053" s="4"/>
      <c r="R1053" s="4"/>
      <c r="S1053" s="4"/>
      <c r="T1053" s="4"/>
    </row>
    <row r="1054">
      <c r="A1054" s="5"/>
      <c r="B1054" s="5"/>
      <c r="C1054" s="5"/>
      <c r="D1054" s="5"/>
      <c r="E1054" s="5"/>
      <c r="F1054" s="27"/>
      <c r="G1054" s="5"/>
      <c r="H1054" s="5"/>
      <c r="I1054" s="5"/>
      <c r="J1054" s="5"/>
      <c r="K1054" s="5"/>
      <c r="L1054" s="5"/>
      <c r="M1054" s="5"/>
      <c r="N1054" s="5"/>
      <c r="O1054" s="5"/>
      <c r="P1054" s="4"/>
      <c r="Q1054" s="4"/>
      <c r="R1054" s="4"/>
      <c r="S1054" s="4"/>
      <c r="T1054" s="4"/>
    </row>
    <row r="1055">
      <c r="A1055" s="5"/>
      <c r="B1055" s="5"/>
      <c r="C1055" s="5"/>
      <c r="D1055" s="5"/>
      <c r="E1055" s="5"/>
      <c r="F1055" s="27"/>
      <c r="G1055" s="5"/>
      <c r="H1055" s="5"/>
      <c r="I1055" s="5"/>
      <c r="J1055" s="5"/>
      <c r="K1055" s="5"/>
      <c r="L1055" s="5"/>
      <c r="M1055" s="5"/>
      <c r="N1055" s="5"/>
      <c r="O1055" s="5"/>
      <c r="P1055" s="4"/>
      <c r="Q1055" s="4"/>
      <c r="R1055" s="4"/>
      <c r="S1055" s="4"/>
      <c r="T1055" s="4"/>
    </row>
    <row r="1056">
      <c r="A1056" s="5"/>
      <c r="B1056" s="5"/>
      <c r="C1056" s="5"/>
      <c r="D1056" s="5"/>
      <c r="E1056" s="5"/>
      <c r="F1056" s="27"/>
      <c r="G1056" s="5"/>
      <c r="H1056" s="5"/>
      <c r="I1056" s="5"/>
      <c r="J1056" s="5"/>
      <c r="K1056" s="5"/>
      <c r="L1056" s="5"/>
      <c r="M1056" s="5"/>
      <c r="N1056" s="5"/>
      <c r="O1056" s="5"/>
      <c r="P1056" s="4"/>
      <c r="Q1056" s="4"/>
      <c r="R1056" s="4"/>
      <c r="S1056" s="4"/>
      <c r="T1056" s="4"/>
    </row>
    <row r="1057">
      <c r="A1057" s="5"/>
      <c r="B1057" s="5"/>
      <c r="C1057" s="5"/>
      <c r="D1057" s="5"/>
      <c r="E1057" s="5"/>
      <c r="F1057" s="27"/>
      <c r="G1057" s="5"/>
      <c r="H1057" s="5"/>
      <c r="I1057" s="5"/>
      <c r="J1057" s="5"/>
      <c r="K1057" s="5"/>
      <c r="L1057" s="5"/>
      <c r="M1057" s="5"/>
      <c r="N1057" s="5"/>
      <c r="O1057" s="5"/>
      <c r="P1057" s="4"/>
      <c r="Q1057" s="4"/>
      <c r="R1057" s="4"/>
      <c r="S1057" s="4"/>
      <c r="T1057" s="4"/>
    </row>
    <row r="1058">
      <c r="A1058" s="5"/>
      <c r="B1058" s="5"/>
      <c r="C1058" s="5"/>
      <c r="D1058" s="5"/>
      <c r="E1058" s="5"/>
      <c r="F1058" s="27"/>
      <c r="G1058" s="5"/>
      <c r="H1058" s="5"/>
      <c r="I1058" s="5"/>
      <c r="J1058" s="5"/>
      <c r="K1058" s="5"/>
      <c r="L1058" s="5"/>
      <c r="M1058" s="5"/>
      <c r="N1058" s="5"/>
      <c r="O1058" s="5"/>
      <c r="P1058" s="4"/>
      <c r="Q1058" s="4"/>
      <c r="R1058" s="4"/>
      <c r="S1058" s="4"/>
      <c r="T1058" s="4"/>
    </row>
    <row r="1059">
      <c r="A1059" s="5"/>
      <c r="B1059" s="5"/>
      <c r="C1059" s="5"/>
      <c r="D1059" s="5"/>
      <c r="E1059" s="5"/>
      <c r="F1059" s="27"/>
      <c r="G1059" s="5"/>
      <c r="H1059" s="5"/>
      <c r="I1059" s="5"/>
      <c r="J1059" s="5"/>
      <c r="K1059" s="5"/>
      <c r="L1059" s="5"/>
      <c r="M1059" s="5"/>
      <c r="N1059" s="5"/>
      <c r="O1059" s="5"/>
      <c r="P1059" s="4"/>
      <c r="Q1059" s="4"/>
      <c r="R1059" s="4"/>
      <c r="S1059" s="4"/>
      <c r="T1059" s="4"/>
    </row>
    <row r="1060">
      <c r="A1060" s="5"/>
      <c r="B1060" s="5"/>
      <c r="C1060" s="5"/>
      <c r="D1060" s="5"/>
      <c r="E1060" s="5"/>
      <c r="F1060" s="27"/>
      <c r="G1060" s="5"/>
      <c r="H1060" s="5"/>
      <c r="I1060" s="5"/>
      <c r="J1060" s="5"/>
      <c r="K1060" s="5"/>
      <c r="L1060" s="5"/>
      <c r="M1060" s="5"/>
      <c r="N1060" s="5"/>
      <c r="O1060" s="5"/>
      <c r="P1060" s="4"/>
      <c r="Q1060" s="4"/>
      <c r="R1060" s="4"/>
      <c r="S1060" s="4"/>
      <c r="T1060" s="4"/>
    </row>
    <row r="1061">
      <c r="A1061" s="5"/>
      <c r="B1061" s="5"/>
      <c r="C1061" s="5"/>
      <c r="D1061" s="5"/>
      <c r="E1061" s="5"/>
      <c r="F1061" s="27"/>
      <c r="G1061" s="5"/>
      <c r="H1061" s="5"/>
      <c r="I1061" s="5"/>
      <c r="J1061" s="5"/>
      <c r="K1061" s="5"/>
      <c r="L1061" s="5"/>
      <c r="M1061" s="5"/>
      <c r="N1061" s="5"/>
      <c r="O1061" s="5"/>
      <c r="P1061" s="4"/>
      <c r="Q1061" s="4"/>
      <c r="R1061" s="4"/>
      <c r="S1061" s="4"/>
      <c r="T1061" s="4"/>
    </row>
    <row r="1062">
      <c r="A1062" s="5"/>
      <c r="B1062" s="5"/>
      <c r="C1062" s="5"/>
      <c r="D1062" s="5"/>
      <c r="E1062" s="5"/>
      <c r="F1062" s="27"/>
      <c r="G1062" s="5"/>
      <c r="H1062" s="5"/>
      <c r="I1062" s="5"/>
      <c r="J1062" s="5"/>
      <c r="K1062" s="5"/>
      <c r="L1062" s="5"/>
      <c r="M1062" s="5"/>
      <c r="N1062" s="5"/>
      <c r="O1062" s="5"/>
      <c r="P1062" s="4"/>
      <c r="Q1062" s="4"/>
      <c r="R1062" s="4"/>
      <c r="S1062" s="4"/>
      <c r="T1062" s="4"/>
    </row>
    <row r="1063">
      <c r="A1063" s="5"/>
      <c r="B1063" s="5"/>
      <c r="C1063" s="5"/>
      <c r="D1063" s="5"/>
      <c r="E1063" s="5"/>
      <c r="F1063" s="27"/>
      <c r="G1063" s="5"/>
      <c r="H1063" s="5"/>
      <c r="I1063" s="5"/>
      <c r="J1063" s="5"/>
      <c r="K1063" s="5"/>
      <c r="L1063" s="5"/>
      <c r="M1063" s="5"/>
      <c r="N1063" s="5"/>
      <c r="O1063" s="5"/>
      <c r="P1063" s="4"/>
      <c r="Q1063" s="4"/>
      <c r="R1063" s="4"/>
      <c r="S1063" s="4"/>
      <c r="T1063" s="4"/>
    </row>
    <row r="1064">
      <c r="A1064" s="5"/>
      <c r="B1064" s="5"/>
      <c r="C1064" s="5"/>
      <c r="D1064" s="5"/>
      <c r="E1064" s="5"/>
      <c r="F1064" s="27"/>
      <c r="G1064" s="5"/>
      <c r="H1064" s="5"/>
      <c r="I1064" s="5"/>
      <c r="J1064" s="5"/>
      <c r="K1064" s="5"/>
      <c r="L1064" s="5"/>
      <c r="M1064" s="5"/>
      <c r="N1064" s="5"/>
      <c r="O1064" s="5"/>
      <c r="P1064" s="4"/>
      <c r="Q1064" s="4"/>
      <c r="R1064" s="4"/>
      <c r="S1064" s="4"/>
      <c r="T1064" s="4"/>
    </row>
    <row r="1065">
      <c r="A1065" s="5"/>
      <c r="B1065" s="5"/>
      <c r="C1065" s="5"/>
      <c r="D1065" s="5"/>
      <c r="E1065" s="5"/>
      <c r="F1065" s="27"/>
      <c r="G1065" s="5"/>
      <c r="H1065" s="5"/>
      <c r="I1065" s="5"/>
      <c r="J1065" s="5"/>
      <c r="K1065" s="5"/>
      <c r="L1065" s="5"/>
      <c r="M1065" s="5"/>
      <c r="N1065" s="5"/>
      <c r="O1065" s="5"/>
      <c r="P1065" s="4"/>
      <c r="Q1065" s="4"/>
      <c r="R1065" s="4"/>
      <c r="S1065" s="4"/>
      <c r="T1065" s="4"/>
    </row>
    <row r="1066">
      <c r="A1066" s="5"/>
      <c r="B1066" s="5"/>
      <c r="C1066" s="5"/>
      <c r="D1066" s="5"/>
      <c r="E1066" s="5"/>
      <c r="F1066" s="27"/>
      <c r="G1066" s="5"/>
      <c r="H1066" s="5"/>
      <c r="I1066" s="5"/>
      <c r="J1066" s="5"/>
      <c r="K1066" s="5"/>
      <c r="L1066" s="5"/>
      <c r="M1066" s="5"/>
      <c r="N1066" s="5"/>
      <c r="O1066" s="5"/>
      <c r="P1066" s="4"/>
      <c r="Q1066" s="4"/>
      <c r="R1066" s="4"/>
      <c r="S1066" s="4"/>
      <c r="T1066" s="4"/>
    </row>
    <row r="1067">
      <c r="A1067" s="5"/>
      <c r="B1067" s="5"/>
      <c r="C1067" s="5"/>
      <c r="D1067" s="5"/>
      <c r="E1067" s="5"/>
      <c r="F1067" s="27"/>
      <c r="G1067" s="5"/>
      <c r="H1067" s="5"/>
      <c r="I1067" s="5"/>
      <c r="J1067" s="5"/>
      <c r="K1067" s="5"/>
      <c r="L1067" s="5"/>
      <c r="M1067" s="5"/>
      <c r="N1067" s="5"/>
      <c r="O1067" s="5"/>
      <c r="P1067" s="4"/>
      <c r="Q1067" s="4"/>
      <c r="R1067" s="4"/>
      <c r="S1067" s="4"/>
      <c r="T1067" s="4"/>
    </row>
    <row r="1068">
      <c r="A1068" s="5"/>
      <c r="B1068" s="5"/>
      <c r="C1068" s="5"/>
      <c r="D1068" s="5"/>
      <c r="E1068" s="5"/>
      <c r="F1068" s="27"/>
      <c r="G1068" s="5"/>
      <c r="H1068" s="5"/>
      <c r="I1068" s="5"/>
      <c r="J1068" s="5"/>
      <c r="K1068" s="5"/>
      <c r="L1068" s="5"/>
      <c r="M1068" s="5"/>
      <c r="N1068" s="5"/>
      <c r="O1068" s="5"/>
      <c r="P1068" s="4"/>
      <c r="Q1068" s="4"/>
      <c r="R1068" s="4"/>
      <c r="S1068" s="4"/>
      <c r="T1068" s="4"/>
    </row>
    <row r="1069">
      <c r="A1069" s="5"/>
      <c r="B1069" s="5"/>
      <c r="C1069" s="5"/>
      <c r="D1069" s="5"/>
      <c r="E1069" s="5"/>
      <c r="F1069" s="27"/>
      <c r="G1069" s="5"/>
      <c r="H1069" s="5"/>
      <c r="I1069" s="5"/>
      <c r="J1069" s="5"/>
      <c r="K1069" s="5"/>
      <c r="L1069" s="5"/>
      <c r="M1069" s="5"/>
      <c r="N1069" s="5"/>
      <c r="O1069" s="5"/>
      <c r="P1069" s="4"/>
      <c r="Q1069" s="4"/>
      <c r="R1069" s="4"/>
      <c r="S1069" s="4"/>
      <c r="T1069" s="4"/>
    </row>
    <row r="1070">
      <c r="A1070" s="5"/>
      <c r="B1070" s="5"/>
      <c r="C1070" s="5"/>
      <c r="D1070" s="5"/>
      <c r="E1070" s="5"/>
      <c r="F1070" s="27"/>
      <c r="G1070" s="5"/>
      <c r="H1070" s="5"/>
      <c r="I1070" s="5"/>
      <c r="J1070" s="5"/>
      <c r="K1070" s="5"/>
      <c r="L1070" s="5"/>
      <c r="M1070" s="5"/>
      <c r="N1070" s="5"/>
      <c r="O1070" s="5"/>
      <c r="P1070" s="4"/>
      <c r="Q1070" s="4"/>
      <c r="R1070" s="4"/>
      <c r="S1070" s="4"/>
      <c r="T1070" s="4"/>
    </row>
    <row r="1071">
      <c r="A1071" s="5"/>
      <c r="B1071" s="5"/>
      <c r="C1071" s="5"/>
      <c r="D1071" s="5"/>
      <c r="E1071" s="5"/>
      <c r="F1071" s="27"/>
      <c r="G1071" s="5"/>
      <c r="H1071" s="5"/>
      <c r="I1071" s="5"/>
      <c r="J1071" s="5"/>
      <c r="K1071" s="5"/>
      <c r="L1071" s="5"/>
      <c r="M1071" s="5"/>
      <c r="N1071" s="5"/>
      <c r="O1071" s="5"/>
      <c r="P1071" s="4"/>
      <c r="Q1071" s="4"/>
      <c r="R1071" s="4"/>
      <c r="S1071" s="4"/>
      <c r="T1071" s="4"/>
    </row>
    <row r="1072">
      <c r="A1072" s="5"/>
      <c r="B1072" s="5"/>
      <c r="C1072" s="5"/>
      <c r="D1072" s="5"/>
      <c r="E1072" s="5"/>
      <c r="F1072" s="27"/>
      <c r="G1072" s="5"/>
      <c r="H1072" s="5"/>
      <c r="I1072" s="5"/>
      <c r="J1072" s="5"/>
      <c r="K1072" s="5"/>
      <c r="L1072" s="5"/>
      <c r="M1072" s="5"/>
      <c r="N1072" s="5"/>
      <c r="O1072" s="5"/>
      <c r="P1072" s="4"/>
      <c r="Q1072" s="4"/>
      <c r="R1072" s="4"/>
      <c r="S1072" s="4"/>
      <c r="T1072" s="4"/>
    </row>
    <row r="1073">
      <c r="A1073" s="5"/>
      <c r="B1073" s="5"/>
      <c r="C1073" s="5"/>
      <c r="D1073" s="5"/>
      <c r="E1073" s="5"/>
      <c r="F1073" s="27"/>
      <c r="G1073" s="5"/>
      <c r="H1073" s="5"/>
      <c r="I1073" s="5"/>
      <c r="J1073" s="5"/>
      <c r="K1073" s="5"/>
      <c r="L1073" s="5"/>
      <c r="M1073" s="5"/>
      <c r="N1073" s="5"/>
      <c r="O1073" s="5"/>
      <c r="P1073" s="4"/>
      <c r="Q1073" s="4"/>
      <c r="R1073" s="4"/>
      <c r="S1073" s="4"/>
      <c r="T1073" s="4"/>
    </row>
    <row r="1074">
      <c r="A1074" s="5"/>
      <c r="B1074" s="5"/>
      <c r="C1074" s="5"/>
      <c r="D1074" s="5"/>
      <c r="E1074" s="5"/>
      <c r="F1074" s="27"/>
      <c r="G1074" s="5"/>
      <c r="H1074" s="5"/>
      <c r="I1074" s="5"/>
      <c r="J1074" s="5"/>
      <c r="K1074" s="5"/>
      <c r="L1074" s="5"/>
      <c r="M1074" s="5"/>
      <c r="N1074" s="5"/>
      <c r="O1074" s="5"/>
      <c r="P1074" s="4"/>
      <c r="Q1074" s="4"/>
      <c r="R1074" s="4"/>
      <c r="S1074" s="4"/>
      <c r="T1074" s="4"/>
    </row>
    <row r="1075">
      <c r="A1075" s="5"/>
      <c r="B1075" s="5"/>
      <c r="C1075" s="5"/>
      <c r="D1075" s="5"/>
      <c r="E1075" s="5"/>
      <c r="F1075" s="27"/>
      <c r="G1075" s="5"/>
      <c r="H1075" s="5"/>
      <c r="I1075" s="5"/>
      <c r="J1075" s="5"/>
      <c r="K1075" s="5"/>
      <c r="L1075" s="5"/>
      <c r="M1075" s="5"/>
      <c r="N1075" s="5"/>
      <c r="O1075" s="5"/>
      <c r="P1075" s="4"/>
      <c r="Q1075" s="4"/>
      <c r="R1075" s="4"/>
      <c r="S1075" s="4"/>
      <c r="T1075" s="4"/>
    </row>
    <row r="1076">
      <c r="A1076" s="5"/>
      <c r="B1076" s="5"/>
      <c r="C1076" s="5"/>
      <c r="D1076" s="5"/>
      <c r="E1076" s="5"/>
      <c r="F1076" s="27"/>
      <c r="G1076" s="5"/>
      <c r="H1076" s="5"/>
      <c r="I1076" s="5"/>
      <c r="J1076" s="5"/>
      <c r="K1076" s="5"/>
      <c r="L1076" s="5"/>
      <c r="M1076" s="5"/>
      <c r="N1076" s="5"/>
      <c r="O1076" s="5"/>
      <c r="P1076" s="4"/>
      <c r="Q1076" s="4"/>
      <c r="R1076" s="4"/>
      <c r="S1076" s="4"/>
      <c r="T1076" s="4"/>
    </row>
    <row r="1077">
      <c r="A1077" s="5"/>
      <c r="B1077" s="5"/>
      <c r="C1077" s="5"/>
      <c r="D1077" s="5"/>
      <c r="E1077" s="5"/>
      <c r="F1077" s="27"/>
      <c r="G1077" s="5"/>
      <c r="H1077" s="5"/>
      <c r="I1077" s="5"/>
      <c r="J1077" s="5"/>
      <c r="K1077" s="5"/>
      <c r="L1077" s="5"/>
      <c r="M1077" s="5"/>
      <c r="N1077" s="5"/>
      <c r="O1077" s="5"/>
      <c r="P1077" s="4"/>
      <c r="Q1077" s="4"/>
      <c r="R1077" s="4"/>
      <c r="S1077" s="4"/>
      <c r="T1077" s="4"/>
    </row>
    <row r="1078">
      <c r="A1078" s="5"/>
      <c r="B1078" s="5"/>
      <c r="C1078" s="5"/>
      <c r="D1078" s="5"/>
      <c r="E1078" s="5"/>
      <c r="F1078" s="27"/>
      <c r="G1078" s="5"/>
      <c r="H1078" s="5"/>
      <c r="I1078" s="5"/>
      <c r="J1078" s="5"/>
      <c r="K1078" s="5"/>
      <c r="L1078" s="5"/>
      <c r="M1078" s="5"/>
      <c r="N1078" s="5"/>
      <c r="O1078" s="5"/>
      <c r="P1078" s="4"/>
      <c r="Q1078" s="4"/>
      <c r="R1078" s="4"/>
      <c r="S1078" s="4"/>
      <c r="T1078" s="4"/>
    </row>
    <row r="1079">
      <c r="A1079" s="5"/>
      <c r="B1079" s="5"/>
      <c r="C1079" s="5"/>
      <c r="D1079" s="5"/>
      <c r="E1079" s="5"/>
      <c r="F1079" s="27"/>
      <c r="G1079" s="5"/>
      <c r="H1079" s="5"/>
      <c r="I1079" s="5"/>
      <c r="J1079" s="5"/>
      <c r="K1079" s="5"/>
      <c r="L1079" s="5"/>
      <c r="M1079" s="5"/>
      <c r="N1079" s="5"/>
      <c r="O1079" s="5"/>
      <c r="P1079" s="4"/>
      <c r="Q1079" s="4"/>
      <c r="R1079" s="4"/>
      <c r="S1079" s="4"/>
      <c r="T1079" s="4"/>
    </row>
    <row r="1080">
      <c r="A1080" s="5"/>
      <c r="B1080" s="5"/>
      <c r="C1080" s="5"/>
      <c r="D1080" s="5"/>
      <c r="E1080" s="5"/>
      <c r="F1080" s="27"/>
      <c r="G1080" s="5"/>
      <c r="H1080" s="5"/>
      <c r="I1080" s="5"/>
      <c r="J1080" s="5"/>
      <c r="K1080" s="5"/>
      <c r="L1080" s="5"/>
      <c r="M1080" s="5"/>
      <c r="N1080" s="5"/>
      <c r="O1080" s="5"/>
      <c r="P1080" s="4"/>
      <c r="Q1080" s="4"/>
      <c r="R1080" s="4"/>
      <c r="S1080" s="4"/>
      <c r="T1080" s="4"/>
    </row>
    <row r="1081">
      <c r="A1081" s="5"/>
      <c r="B1081" s="5"/>
      <c r="C1081" s="5"/>
      <c r="D1081" s="5"/>
      <c r="E1081" s="5"/>
      <c r="F1081" s="27"/>
      <c r="G1081" s="5"/>
      <c r="H1081" s="5"/>
      <c r="I1081" s="5"/>
      <c r="J1081" s="5"/>
      <c r="K1081" s="5"/>
      <c r="L1081" s="5"/>
      <c r="M1081" s="5"/>
      <c r="N1081" s="5"/>
      <c r="O1081" s="5"/>
      <c r="P1081" s="4"/>
      <c r="Q1081" s="4"/>
      <c r="R1081" s="4"/>
      <c r="S1081" s="4"/>
      <c r="T1081" s="4"/>
    </row>
    <row r="1082">
      <c r="A1082" s="5"/>
      <c r="B1082" s="5"/>
      <c r="C1082" s="5"/>
      <c r="D1082" s="5"/>
      <c r="E1082" s="5"/>
      <c r="F1082" s="27"/>
      <c r="G1082" s="5"/>
      <c r="H1082" s="5"/>
      <c r="I1082" s="5"/>
      <c r="J1082" s="5"/>
      <c r="K1082" s="5"/>
      <c r="L1082" s="5"/>
      <c r="M1082" s="5"/>
      <c r="N1082" s="5"/>
      <c r="O1082" s="5"/>
      <c r="P1082" s="4"/>
      <c r="Q1082" s="4"/>
      <c r="R1082" s="4"/>
      <c r="S1082" s="4"/>
      <c r="T1082" s="4"/>
    </row>
    <row r="1083">
      <c r="A1083" s="5"/>
      <c r="B1083" s="5"/>
      <c r="C1083" s="5"/>
      <c r="D1083" s="5"/>
      <c r="E1083" s="5"/>
      <c r="F1083" s="27"/>
      <c r="G1083" s="5"/>
      <c r="H1083" s="5"/>
      <c r="I1083" s="5"/>
      <c r="J1083" s="5"/>
      <c r="K1083" s="5"/>
      <c r="L1083" s="5"/>
      <c r="M1083" s="5"/>
      <c r="N1083" s="5"/>
      <c r="O1083" s="5"/>
      <c r="P1083" s="4"/>
      <c r="Q1083" s="4"/>
      <c r="R1083" s="4"/>
      <c r="S1083" s="4"/>
      <c r="T1083" s="4"/>
    </row>
    <row r="1084">
      <c r="A1084" s="5"/>
      <c r="B1084" s="5"/>
      <c r="C1084" s="5"/>
      <c r="D1084" s="5"/>
      <c r="E1084" s="5"/>
      <c r="F1084" s="27"/>
      <c r="G1084" s="5"/>
      <c r="H1084" s="5"/>
      <c r="I1084" s="5"/>
      <c r="J1084" s="5"/>
      <c r="K1084" s="5"/>
      <c r="L1084" s="5"/>
      <c r="M1084" s="5"/>
      <c r="N1084" s="5"/>
      <c r="O1084" s="5"/>
      <c r="P1084" s="4"/>
      <c r="Q1084" s="4"/>
      <c r="R1084" s="4"/>
      <c r="S1084" s="4"/>
      <c r="T1084" s="4"/>
    </row>
    <row r="1085">
      <c r="A1085" s="5"/>
      <c r="B1085" s="5"/>
      <c r="C1085" s="5"/>
      <c r="D1085" s="5"/>
      <c r="E1085" s="5"/>
      <c r="F1085" s="27"/>
      <c r="G1085" s="5"/>
      <c r="H1085" s="5"/>
      <c r="I1085" s="5"/>
      <c r="J1085" s="5"/>
      <c r="K1085" s="5"/>
      <c r="L1085" s="5"/>
      <c r="M1085" s="5"/>
      <c r="N1085" s="5"/>
      <c r="O1085" s="5"/>
      <c r="P1085" s="4"/>
      <c r="Q1085" s="4"/>
      <c r="R1085" s="4"/>
      <c r="S1085" s="4"/>
      <c r="T1085" s="4"/>
    </row>
    <row r="1086">
      <c r="A1086" s="5"/>
      <c r="B1086" s="5"/>
      <c r="C1086" s="5"/>
      <c r="D1086" s="5"/>
      <c r="E1086" s="5"/>
      <c r="F1086" s="27"/>
      <c r="G1086" s="5"/>
      <c r="H1086" s="5"/>
      <c r="I1086" s="5"/>
      <c r="J1086" s="5"/>
      <c r="K1086" s="5"/>
      <c r="L1086" s="5"/>
      <c r="M1086" s="5"/>
      <c r="N1086" s="5"/>
      <c r="O1086" s="5"/>
      <c r="P1086" s="4"/>
      <c r="Q1086" s="4"/>
      <c r="R1086" s="4"/>
      <c r="S1086" s="4"/>
      <c r="T1086" s="4"/>
    </row>
    <row r="1087">
      <c r="A1087" s="5"/>
      <c r="B1087" s="5"/>
      <c r="C1087" s="5"/>
      <c r="D1087" s="5"/>
      <c r="E1087" s="5"/>
      <c r="F1087" s="27"/>
      <c r="G1087" s="5"/>
      <c r="H1087" s="5"/>
      <c r="I1087" s="5"/>
      <c r="J1087" s="5"/>
      <c r="K1087" s="5"/>
      <c r="L1087" s="5"/>
      <c r="M1087" s="5"/>
      <c r="N1087" s="5"/>
      <c r="O1087" s="5"/>
      <c r="P1087" s="4"/>
      <c r="Q1087" s="4"/>
      <c r="R1087" s="4"/>
      <c r="S1087" s="4"/>
      <c r="T1087" s="4"/>
    </row>
    <row r="1088">
      <c r="A1088" s="5"/>
      <c r="B1088" s="5"/>
      <c r="C1088" s="5"/>
      <c r="D1088" s="5"/>
      <c r="E1088" s="5"/>
      <c r="F1088" s="27"/>
      <c r="G1088" s="5"/>
      <c r="H1088" s="5"/>
      <c r="I1088" s="5"/>
      <c r="J1088" s="5"/>
      <c r="K1088" s="5"/>
      <c r="L1088" s="5"/>
      <c r="M1088" s="5"/>
      <c r="N1088" s="5"/>
      <c r="O1088" s="5"/>
      <c r="P1088" s="4"/>
      <c r="Q1088" s="4"/>
      <c r="R1088" s="4"/>
      <c r="S1088" s="4"/>
      <c r="T1088" s="4"/>
    </row>
    <row r="1089">
      <c r="A1089" s="5"/>
      <c r="B1089" s="5"/>
      <c r="C1089" s="5"/>
      <c r="D1089" s="5"/>
      <c r="E1089" s="5"/>
      <c r="F1089" s="27"/>
      <c r="G1089" s="5"/>
      <c r="H1089" s="5"/>
      <c r="I1089" s="5"/>
      <c r="J1089" s="5"/>
      <c r="K1089" s="5"/>
      <c r="L1089" s="5"/>
      <c r="M1089" s="5"/>
      <c r="N1089" s="5"/>
      <c r="O1089" s="5"/>
      <c r="P1089" s="4"/>
      <c r="Q1089" s="4"/>
      <c r="R1089" s="4"/>
      <c r="S1089" s="4"/>
      <c r="T1089" s="4"/>
    </row>
    <row r="1090">
      <c r="A1090" s="5"/>
      <c r="B1090" s="5"/>
      <c r="C1090" s="5"/>
      <c r="D1090" s="5"/>
      <c r="E1090" s="5"/>
      <c r="F1090" s="27"/>
      <c r="G1090" s="5"/>
      <c r="H1090" s="5"/>
      <c r="I1090" s="5"/>
      <c r="J1090" s="5"/>
      <c r="K1090" s="5"/>
      <c r="L1090" s="5"/>
      <c r="M1090" s="5"/>
      <c r="N1090" s="5"/>
      <c r="O1090" s="5"/>
      <c r="P1090" s="4"/>
      <c r="Q1090" s="4"/>
      <c r="R1090" s="4"/>
      <c r="S1090" s="4"/>
      <c r="T1090" s="4"/>
    </row>
    <row r="1091">
      <c r="A1091" s="28"/>
      <c r="B1091" s="5"/>
      <c r="C1091" s="5"/>
      <c r="D1091" s="5"/>
      <c r="E1091" s="5"/>
      <c r="F1091" s="27"/>
      <c r="G1091" s="28"/>
      <c r="H1091" s="5"/>
      <c r="I1091" s="5"/>
      <c r="J1091" s="5"/>
      <c r="K1091" s="5"/>
      <c r="L1091" s="5"/>
      <c r="M1091" s="5"/>
      <c r="N1091" s="5"/>
      <c r="O1091" s="5"/>
      <c r="P1091" s="4"/>
      <c r="Q1091" s="4"/>
      <c r="R1091" s="4"/>
      <c r="S1091" s="4"/>
      <c r="T1091" s="4"/>
    </row>
    <row r="1092">
      <c r="A1092" s="5"/>
      <c r="B1092" s="5"/>
      <c r="C1092" s="5"/>
      <c r="D1092" s="5"/>
      <c r="E1092" s="5"/>
      <c r="F1092" s="27"/>
      <c r="G1092" s="5"/>
      <c r="H1092" s="5"/>
      <c r="I1092" s="5"/>
      <c r="J1092" s="5"/>
      <c r="K1092" s="5"/>
      <c r="L1092" s="5"/>
      <c r="M1092" s="5"/>
      <c r="N1092" s="5"/>
      <c r="O1092" s="5"/>
      <c r="P1092" s="4"/>
      <c r="Q1092" s="4"/>
      <c r="R1092" s="4"/>
      <c r="S1092" s="4"/>
      <c r="T1092" s="4"/>
    </row>
    <row r="1093">
      <c r="A1093" s="5"/>
      <c r="B1093" s="5"/>
      <c r="C1093" s="5"/>
      <c r="D1093" s="5"/>
      <c r="E1093" s="5"/>
      <c r="F1093" s="27"/>
      <c r="G1093" s="5"/>
      <c r="H1093" s="5"/>
      <c r="I1093" s="5"/>
      <c r="J1093" s="5"/>
      <c r="K1093" s="5"/>
      <c r="L1093" s="5"/>
      <c r="M1093" s="5"/>
      <c r="N1093" s="5"/>
      <c r="O1093" s="5"/>
      <c r="P1093" s="4"/>
      <c r="Q1093" s="4"/>
      <c r="R1093" s="4"/>
      <c r="S1093" s="4"/>
      <c r="T1093" s="4"/>
    </row>
    <row r="1094">
      <c r="A1094" s="5"/>
      <c r="B1094" s="5"/>
      <c r="C1094" s="5"/>
      <c r="D1094" s="5"/>
      <c r="E1094" s="5"/>
      <c r="F1094" s="27"/>
      <c r="G1094" s="5"/>
      <c r="H1094" s="5"/>
      <c r="I1094" s="5"/>
      <c r="J1094" s="5"/>
      <c r="K1094" s="5"/>
      <c r="L1094" s="5"/>
      <c r="M1094" s="5"/>
      <c r="N1094" s="5"/>
      <c r="O1094" s="5"/>
      <c r="P1094" s="4"/>
      <c r="Q1094" s="4"/>
      <c r="R1094" s="4"/>
      <c r="S1094" s="4"/>
      <c r="T1094" s="4"/>
    </row>
    <row r="1095">
      <c r="A1095" s="5"/>
      <c r="B1095" s="5"/>
      <c r="C1095" s="5"/>
      <c r="D1095" s="5"/>
      <c r="E1095" s="5"/>
      <c r="F1095" s="27"/>
      <c r="G1095" s="5"/>
      <c r="H1095" s="5"/>
      <c r="I1095" s="5"/>
      <c r="J1095" s="5"/>
      <c r="K1095" s="5"/>
      <c r="L1095" s="5"/>
      <c r="M1095" s="5"/>
      <c r="N1095" s="5"/>
      <c r="O1095" s="5"/>
      <c r="P1095" s="4"/>
      <c r="Q1095" s="4"/>
      <c r="R1095" s="4"/>
      <c r="S1095" s="4"/>
      <c r="T1095" s="4"/>
    </row>
    <row r="1096">
      <c r="A1096" s="5"/>
      <c r="B1096" s="5"/>
      <c r="C1096" s="5"/>
      <c r="D1096" s="5"/>
      <c r="E1096" s="5"/>
      <c r="F1096" s="27"/>
      <c r="G1096" s="5"/>
      <c r="H1096" s="5"/>
      <c r="I1096" s="5"/>
      <c r="J1096" s="5"/>
      <c r="K1096" s="5"/>
      <c r="L1096" s="5"/>
      <c r="M1096" s="5"/>
      <c r="N1096" s="5"/>
      <c r="O1096" s="5"/>
      <c r="P1096" s="4"/>
      <c r="Q1096" s="4"/>
      <c r="R1096" s="4"/>
      <c r="S1096" s="4"/>
      <c r="T1096" s="4"/>
    </row>
    <row r="1097">
      <c r="A1097" s="5"/>
      <c r="B1097" s="5"/>
      <c r="C1097" s="5"/>
      <c r="D1097" s="5"/>
      <c r="E1097" s="5"/>
      <c r="F1097" s="27"/>
      <c r="G1097" s="5"/>
      <c r="H1097" s="5"/>
      <c r="I1097" s="5"/>
      <c r="J1097" s="5"/>
      <c r="K1097" s="5"/>
      <c r="L1097" s="5"/>
      <c r="M1097" s="5"/>
      <c r="N1097" s="5"/>
      <c r="O1097" s="5"/>
      <c r="P1097" s="4"/>
      <c r="Q1097" s="4"/>
      <c r="R1097" s="4"/>
      <c r="S1097" s="4"/>
      <c r="T1097" s="4"/>
    </row>
    <row r="1098">
      <c r="A1098" s="5"/>
      <c r="B1098" s="5"/>
      <c r="C1098" s="5"/>
      <c r="D1098" s="5"/>
      <c r="E1098" s="5"/>
      <c r="F1098" s="27"/>
      <c r="G1098" s="5"/>
      <c r="H1098" s="5"/>
      <c r="I1098" s="5"/>
      <c r="J1098" s="5"/>
      <c r="K1098" s="5"/>
      <c r="L1098" s="5"/>
      <c r="M1098" s="5"/>
      <c r="N1098" s="5"/>
      <c r="O1098" s="5"/>
      <c r="P1098" s="4"/>
      <c r="Q1098" s="4"/>
      <c r="R1098" s="4"/>
      <c r="S1098" s="4"/>
      <c r="T1098" s="4"/>
    </row>
    <row r="1099">
      <c r="A1099" s="5"/>
      <c r="B1099" s="5"/>
      <c r="C1099" s="5"/>
      <c r="D1099" s="5"/>
      <c r="E1099" s="5"/>
      <c r="F1099" s="27"/>
      <c r="G1099" s="5"/>
      <c r="H1099" s="5"/>
      <c r="I1099" s="5"/>
      <c r="J1099" s="5"/>
      <c r="K1099" s="5"/>
      <c r="L1099" s="5"/>
      <c r="M1099" s="5"/>
      <c r="N1099" s="5"/>
      <c r="O1099" s="5"/>
      <c r="P1099" s="4"/>
      <c r="Q1099" s="4"/>
      <c r="R1099" s="4"/>
      <c r="S1099" s="4"/>
      <c r="T1099" s="4"/>
    </row>
    <row r="1100">
      <c r="A1100" s="5"/>
      <c r="B1100" s="5"/>
      <c r="C1100" s="5"/>
      <c r="D1100" s="5"/>
      <c r="E1100" s="5"/>
      <c r="F1100" s="27"/>
      <c r="G1100" s="5"/>
      <c r="H1100" s="5"/>
      <c r="I1100" s="5"/>
      <c r="J1100" s="5"/>
      <c r="K1100" s="5"/>
      <c r="L1100" s="5"/>
      <c r="M1100" s="5"/>
      <c r="N1100" s="5"/>
      <c r="O1100" s="5"/>
      <c r="P1100" s="4"/>
      <c r="Q1100" s="4"/>
      <c r="R1100" s="4"/>
      <c r="S1100" s="4"/>
      <c r="T1100" s="4"/>
    </row>
    <row r="1101">
      <c r="A1101" s="5"/>
      <c r="B1101" s="5"/>
      <c r="C1101" s="5"/>
      <c r="D1101" s="5"/>
      <c r="E1101" s="5"/>
      <c r="F1101" s="27"/>
      <c r="G1101" s="5"/>
      <c r="H1101" s="5"/>
      <c r="I1101" s="5"/>
      <c r="J1101" s="5"/>
      <c r="K1101" s="5"/>
      <c r="L1101" s="5"/>
      <c r="M1101" s="5"/>
      <c r="N1101" s="5"/>
      <c r="O1101" s="5"/>
      <c r="P1101" s="4"/>
      <c r="Q1101" s="4"/>
      <c r="R1101" s="4"/>
      <c r="S1101" s="4"/>
      <c r="T1101" s="4"/>
    </row>
    <row r="1102">
      <c r="A1102" s="5"/>
      <c r="B1102" s="5"/>
      <c r="C1102" s="5"/>
      <c r="D1102" s="5"/>
      <c r="E1102" s="5"/>
      <c r="F1102" s="27"/>
      <c r="G1102" s="5"/>
      <c r="H1102" s="5"/>
      <c r="I1102" s="5"/>
      <c r="J1102" s="5"/>
      <c r="K1102" s="5"/>
      <c r="L1102" s="5"/>
      <c r="M1102" s="5"/>
      <c r="N1102" s="5"/>
      <c r="O1102" s="5"/>
      <c r="P1102" s="4"/>
      <c r="Q1102" s="4"/>
      <c r="R1102" s="4"/>
      <c r="S1102" s="4"/>
      <c r="T1102" s="4"/>
    </row>
    <row r="1103">
      <c r="A1103" s="5"/>
      <c r="B1103" s="5"/>
      <c r="C1103" s="5"/>
      <c r="D1103" s="5"/>
      <c r="E1103" s="5"/>
      <c r="F1103" s="27"/>
      <c r="G1103" s="5"/>
      <c r="H1103" s="5"/>
      <c r="I1103" s="5"/>
      <c r="J1103" s="5"/>
      <c r="K1103" s="5"/>
      <c r="L1103" s="5"/>
      <c r="M1103" s="5"/>
      <c r="N1103" s="5"/>
      <c r="O1103" s="5"/>
      <c r="P1103" s="4"/>
      <c r="Q1103" s="4"/>
      <c r="R1103" s="4"/>
      <c r="S1103" s="4"/>
      <c r="T1103" s="4"/>
    </row>
    <row r="1104">
      <c r="A1104" s="5"/>
      <c r="B1104" s="5"/>
      <c r="C1104" s="5"/>
      <c r="D1104" s="5"/>
      <c r="E1104" s="5"/>
      <c r="F1104" s="27"/>
      <c r="G1104" s="5"/>
      <c r="H1104" s="5"/>
      <c r="I1104" s="5"/>
      <c r="J1104" s="5"/>
      <c r="K1104" s="5"/>
      <c r="L1104" s="5"/>
      <c r="M1104" s="5"/>
      <c r="N1104" s="5"/>
      <c r="O1104" s="5"/>
      <c r="P1104" s="4"/>
      <c r="Q1104" s="4"/>
      <c r="R1104" s="4"/>
      <c r="S1104" s="4"/>
      <c r="T1104" s="4"/>
    </row>
    <row r="1105">
      <c r="A1105" s="5"/>
      <c r="B1105" s="5"/>
      <c r="C1105" s="5"/>
      <c r="D1105" s="5"/>
      <c r="E1105" s="5"/>
      <c r="F1105" s="27"/>
      <c r="G1105" s="5"/>
      <c r="H1105" s="5"/>
      <c r="I1105" s="5"/>
      <c r="J1105" s="5"/>
      <c r="K1105" s="5"/>
      <c r="L1105" s="5"/>
      <c r="M1105" s="5"/>
      <c r="N1105" s="5"/>
      <c r="O1105" s="5"/>
      <c r="P1105" s="4"/>
      <c r="Q1105" s="4"/>
      <c r="R1105" s="4"/>
      <c r="S1105" s="4"/>
      <c r="T1105" s="4"/>
    </row>
    <row r="1106">
      <c r="A1106" s="5"/>
      <c r="B1106" s="5"/>
      <c r="C1106" s="5"/>
      <c r="D1106" s="5"/>
      <c r="E1106" s="5"/>
      <c r="F1106" s="27"/>
      <c r="G1106" s="5"/>
      <c r="H1106" s="5"/>
      <c r="I1106" s="5"/>
      <c r="J1106" s="5"/>
      <c r="K1106" s="5"/>
      <c r="L1106" s="5"/>
      <c r="M1106" s="5"/>
      <c r="N1106" s="5"/>
      <c r="O1106" s="5"/>
      <c r="P1106" s="4"/>
      <c r="Q1106" s="4"/>
      <c r="R1106" s="4"/>
      <c r="S1106" s="4"/>
      <c r="T1106" s="4"/>
    </row>
    <row r="1107">
      <c r="A1107" s="5"/>
      <c r="B1107" s="5"/>
      <c r="C1107" s="5"/>
      <c r="D1107" s="5"/>
      <c r="E1107" s="5"/>
      <c r="F1107" s="27"/>
      <c r="G1107" s="5"/>
      <c r="H1107" s="5"/>
      <c r="I1107" s="5"/>
      <c r="J1107" s="5"/>
      <c r="K1107" s="5"/>
      <c r="L1107" s="5"/>
      <c r="M1107" s="5"/>
      <c r="N1107" s="5"/>
      <c r="O1107" s="5"/>
      <c r="P1107" s="4"/>
      <c r="Q1107" s="4"/>
      <c r="R1107" s="4"/>
      <c r="S1107" s="4"/>
      <c r="T1107" s="4"/>
    </row>
    <row r="1108">
      <c r="A1108" s="5"/>
      <c r="B1108" s="5"/>
      <c r="C1108" s="5"/>
      <c r="D1108" s="5"/>
      <c r="E1108" s="5"/>
      <c r="F1108" s="27"/>
      <c r="G1108" s="5"/>
      <c r="H1108" s="5"/>
      <c r="I1108" s="5"/>
      <c r="J1108" s="5"/>
      <c r="K1108" s="5"/>
      <c r="L1108" s="5"/>
      <c r="M1108" s="5"/>
      <c r="N1108" s="5"/>
      <c r="O1108" s="5"/>
      <c r="P1108" s="4"/>
      <c r="Q1108" s="4"/>
      <c r="R1108" s="4"/>
      <c r="S1108" s="4"/>
      <c r="T1108" s="4"/>
    </row>
    <row r="1109">
      <c r="A1109" s="5"/>
      <c r="B1109" s="5"/>
      <c r="C1109" s="5"/>
      <c r="D1109" s="5"/>
      <c r="E1109" s="5"/>
      <c r="F1109" s="27"/>
      <c r="G1109" s="5"/>
      <c r="H1109" s="5"/>
      <c r="I1109" s="5"/>
      <c r="J1109" s="5"/>
      <c r="K1109" s="5"/>
      <c r="L1109" s="5"/>
      <c r="M1109" s="5"/>
      <c r="N1109" s="5"/>
      <c r="O1109" s="5"/>
      <c r="P1109" s="4"/>
      <c r="Q1109" s="4"/>
      <c r="R1109" s="4"/>
      <c r="S1109" s="4"/>
      <c r="T1109" s="4"/>
    </row>
    <row r="1110">
      <c r="A1110" s="5"/>
      <c r="B1110" s="5"/>
      <c r="C1110" s="5"/>
      <c r="D1110" s="5"/>
      <c r="E1110" s="5"/>
      <c r="F1110" s="27"/>
      <c r="G1110" s="5"/>
      <c r="H1110" s="5"/>
      <c r="I1110" s="5"/>
      <c r="J1110" s="5"/>
      <c r="K1110" s="5"/>
      <c r="L1110" s="5"/>
      <c r="M1110" s="5"/>
      <c r="N1110" s="5"/>
      <c r="O1110" s="5"/>
      <c r="P1110" s="4"/>
      <c r="Q1110" s="4"/>
      <c r="R1110" s="4"/>
      <c r="S1110" s="4"/>
      <c r="T1110" s="4"/>
    </row>
    <row r="1111">
      <c r="A1111" s="5"/>
      <c r="B1111" s="5"/>
      <c r="C1111" s="5"/>
      <c r="D1111" s="5"/>
      <c r="E1111" s="5"/>
      <c r="F1111" s="27"/>
      <c r="G1111" s="5"/>
      <c r="H1111" s="5"/>
      <c r="I1111" s="5"/>
      <c r="J1111" s="5"/>
      <c r="K1111" s="5"/>
      <c r="L1111" s="5"/>
      <c r="M1111" s="5"/>
      <c r="N1111" s="5"/>
      <c r="O1111" s="5"/>
      <c r="P1111" s="4"/>
      <c r="Q1111" s="4"/>
      <c r="R1111" s="4"/>
      <c r="S1111" s="4"/>
      <c r="T1111" s="4"/>
    </row>
    <row r="1112">
      <c r="A1112" s="5"/>
      <c r="B1112" s="5"/>
      <c r="C1112" s="5"/>
      <c r="D1112" s="5"/>
      <c r="E1112" s="5"/>
      <c r="F1112" s="27"/>
      <c r="G1112" s="5"/>
      <c r="H1112" s="5"/>
      <c r="I1112" s="5"/>
      <c r="J1112" s="5"/>
      <c r="K1112" s="5"/>
      <c r="L1112" s="5"/>
      <c r="M1112" s="5"/>
      <c r="N1112" s="5"/>
      <c r="O1112" s="5"/>
      <c r="P1112" s="4"/>
      <c r="Q1112" s="4"/>
      <c r="R1112" s="4"/>
      <c r="S1112" s="4"/>
      <c r="T1112" s="4"/>
    </row>
    <row r="1113">
      <c r="A1113" s="5"/>
      <c r="B1113" s="5"/>
      <c r="C1113" s="5"/>
      <c r="D1113" s="5"/>
      <c r="E1113" s="5"/>
      <c r="F1113" s="27"/>
      <c r="G1113" s="5"/>
      <c r="H1113" s="5"/>
      <c r="I1113" s="5"/>
      <c r="J1113" s="5"/>
      <c r="K1113" s="5"/>
      <c r="L1113" s="5"/>
      <c r="M1113" s="5"/>
      <c r="N1113" s="5"/>
      <c r="O1113" s="5"/>
      <c r="P1113" s="4"/>
      <c r="Q1113" s="4"/>
      <c r="R1113" s="4"/>
      <c r="S1113" s="4"/>
      <c r="T1113" s="4"/>
    </row>
    <row r="1114">
      <c r="A1114" s="5"/>
      <c r="B1114" s="5"/>
      <c r="C1114" s="5"/>
      <c r="D1114" s="5"/>
      <c r="E1114" s="5"/>
      <c r="F1114" s="27"/>
      <c r="G1114" s="5"/>
      <c r="H1114" s="5"/>
      <c r="I1114" s="5"/>
      <c r="J1114" s="5"/>
      <c r="K1114" s="5"/>
      <c r="L1114" s="5"/>
      <c r="M1114" s="5"/>
      <c r="N1114" s="5"/>
      <c r="O1114" s="5"/>
      <c r="P1114" s="4"/>
      <c r="Q1114" s="4"/>
      <c r="R1114" s="4"/>
      <c r="S1114" s="4"/>
      <c r="T1114" s="4"/>
    </row>
    <row r="1115">
      <c r="A1115" s="5"/>
      <c r="B1115" s="5"/>
      <c r="C1115" s="5"/>
      <c r="D1115" s="5"/>
      <c r="E1115" s="5"/>
      <c r="F1115" s="27"/>
      <c r="G1115" s="5"/>
      <c r="H1115" s="5"/>
      <c r="I1115" s="5"/>
      <c r="J1115" s="5"/>
      <c r="K1115" s="5"/>
      <c r="L1115" s="5"/>
      <c r="M1115" s="5"/>
      <c r="N1115" s="5"/>
      <c r="O1115" s="5"/>
      <c r="P1115" s="4"/>
      <c r="Q1115" s="4"/>
      <c r="R1115" s="4"/>
      <c r="S1115" s="4"/>
      <c r="T1115" s="4"/>
    </row>
    <row r="1116">
      <c r="A1116" s="5"/>
      <c r="B1116" s="5"/>
      <c r="C1116" s="5"/>
      <c r="D1116" s="5"/>
      <c r="E1116" s="5"/>
      <c r="F1116" s="27"/>
      <c r="G1116" s="5"/>
      <c r="H1116" s="5"/>
      <c r="I1116" s="5"/>
      <c r="J1116" s="5"/>
      <c r="K1116" s="5"/>
      <c r="L1116" s="5"/>
      <c r="M1116" s="5"/>
      <c r="N1116" s="5"/>
      <c r="O1116" s="5"/>
      <c r="P1116" s="4"/>
      <c r="Q1116" s="4"/>
      <c r="R1116" s="4"/>
      <c r="S1116" s="4"/>
      <c r="T1116" s="4"/>
    </row>
    <row r="1117">
      <c r="A1117" s="5"/>
      <c r="B1117" s="5"/>
      <c r="C1117" s="5"/>
      <c r="D1117" s="5"/>
      <c r="E1117" s="5"/>
      <c r="F1117" s="27"/>
      <c r="G1117" s="5"/>
      <c r="H1117" s="5"/>
      <c r="I1117" s="5"/>
      <c r="J1117" s="5"/>
      <c r="K1117" s="5"/>
      <c r="L1117" s="5"/>
      <c r="M1117" s="5"/>
      <c r="N1117" s="5"/>
      <c r="O1117" s="5"/>
      <c r="P1117" s="4"/>
      <c r="Q1117" s="4"/>
      <c r="R1117" s="4"/>
      <c r="S1117" s="4"/>
      <c r="T1117" s="4"/>
    </row>
    <row r="1118">
      <c r="A1118" s="5"/>
      <c r="B1118" s="5"/>
      <c r="C1118" s="5"/>
      <c r="D1118" s="5"/>
      <c r="E1118" s="5"/>
      <c r="F1118" s="27"/>
      <c r="G1118" s="5"/>
      <c r="H1118" s="5"/>
      <c r="I1118" s="5"/>
      <c r="J1118" s="5"/>
      <c r="K1118" s="5"/>
      <c r="L1118" s="5"/>
      <c r="M1118" s="5"/>
      <c r="N1118" s="5"/>
      <c r="O1118" s="5"/>
      <c r="P1118" s="4"/>
      <c r="Q1118" s="4"/>
      <c r="R1118" s="4"/>
      <c r="S1118" s="4"/>
      <c r="T1118" s="4"/>
    </row>
    <row r="1119">
      <c r="A1119" s="5"/>
      <c r="B1119" s="5"/>
      <c r="C1119" s="5"/>
      <c r="D1119" s="5"/>
      <c r="E1119" s="5"/>
      <c r="F1119" s="27"/>
      <c r="G1119" s="5"/>
      <c r="H1119" s="5"/>
      <c r="I1119" s="5"/>
      <c r="J1119" s="5"/>
      <c r="K1119" s="5"/>
      <c r="L1119" s="5"/>
      <c r="M1119" s="5"/>
      <c r="N1119" s="5"/>
      <c r="O1119" s="5"/>
      <c r="P1119" s="4"/>
      <c r="Q1119" s="4"/>
      <c r="R1119" s="4"/>
      <c r="S1119" s="4"/>
      <c r="T1119" s="4"/>
    </row>
    <row r="1120">
      <c r="A1120" s="5"/>
      <c r="B1120" s="5"/>
      <c r="C1120" s="5"/>
      <c r="D1120" s="5"/>
      <c r="E1120" s="5"/>
      <c r="F1120" s="27"/>
      <c r="G1120" s="5"/>
      <c r="H1120" s="5"/>
      <c r="I1120" s="5"/>
      <c r="J1120" s="5"/>
      <c r="K1120" s="5"/>
      <c r="L1120" s="5"/>
      <c r="M1120" s="5"/>
      <c r="N1120" s="5"/>
      <c r="O1120" s="5"/>
      <c r="P1120" s="4"/>
      <c r="Q1120" s="4"/>
      <c r="R1120" s="4"/>
      <c r="S1120" s="4"/>
      <c r="T1120" s="4"/>
    </row>
    <row r="1121">
      <c r="A1121" s="5"/>
      <c r="B1121" s="5"/>
      <c r="C1121" s="5"/>
      <c r="D1121" s="5"/>
      <c r="E1121" s="5"/>
      <c r="F1121" s="27"/>
      <c r="G1121" s="5"/>
      <c r="H1121" s="5"/>
      <c r="I1121" s="5"/>
      <c r="J1121" s="5"/>
      <c r="K1121" s="5"/>
      <c r="L1121" s="5"/>
      <c r="M1121" s="5"/>
      <c r="N1121" s="5"/>
      <c r="O1121" s="5"/>
      <c r="P1121" s="4"/>
      <c r="Q1121" s="4"/>
      <c r="R1121" s="4"/>
      <c r="S1121" s="4"/>
      <c r="T1121" s="4"/>
    </row>
    <row r="1122">
      <c r="A1122" s="5"/>
      <c r="B1122" s="5"/>
      <c r="C1122" s="5"/>
      <c r="D1122" s="5"/>
      <c r="E1122" s="5"/>
      <c r="F1122" s="27"/>
      <c r="G1122" s="5"/>
      <c r="H1122" s="5"/>
      <c r="I1122" s="5"/>
      <c r="J1122" s="5"/>
      <c r="K1122" s="5"/>
      <c r="L1122" s="5"/>
      <c r="M1122" s="5"/>
      <c r="N1122" s="5"/>
      <c r="O1122" s="5"/>
      <c r="P1122" s="4"/>
      <c r="Q1122" s="4"/>
      <c r="R1122" s="4"/>
      <c r="S1122" s="4"/>
      <c r="T1122" s="4"/>
    </row>
    <row r="1123">
      <c r="A1123" s="5"/>
      <c r="B1123" s="5"/>
      <c r="C1123" s="5"/>
      <c r="D1123" s="5"/>
      <c r="E1123" s="5"/>
      <c r="F1123" s="27"/>
      <c r="G1123" s="5"/>
      <c r="H1123" s="5"/>
      <c r="I1123" s="5"/>
      <c r="J1123" s="5"/>
      <c r="K1123" s="5"/>
      <c r="L1123" s="5"/>
      <c r="M1123" s="5"/>
      <c r="N1123" s="5"/>
      <c r="O1123" s="5"/>
      <c r="P1123" s="4"/>
      <c r="Q1123" s="4"/>
      <c r="R1123" s="4"/>
      <c r="S1123" s="4"/>
      <c r="T1123" s="4"/>
    </row>
    <row r="1124">
      <c r="A1124" s="5"/>
      <c r="B1124" s="5"/>
      <c r="C1124" s="5"/>
      <c r="D1124" s="5"/>
      <c r="E1124" s="5"/>
      <c r="F1124" s="27"/>
      <c r="G1124" s="5"/>
      <c r="H1124" s="5"/>
      <c r="I1124" s="5"/>
      <c r="J1124" s="5"/>
      <c r="K1124" s="5"/>
      <c r="L1124" s="5"/>
      <c r="M1124" s="5"/>
      <c r="N1124" s="5"/>
      <c r="O1124" s="5"/>
      <c r="P1124" s="4"/>
      <c r="Q1124" s="4"/>
      <c r="R1124" s="4"/>
      <c r="S1124" s="4"/>
      <c r="T1124" s="4"/>
    </row>
    <row r="1125">
      <c r="A1125" s="5"/>
      <c r="B1125" s="5"/>
      <c r="C1125" s="5"/>
      <c r="D1125" s="5"/>
      <c r="E1125" s="5"/>
      <c r="F1125" s="27"/>
      <c r="G1125" s="5"/>
      <c r="H1125" s="5"/>
      <c r="I1125" s="5"/>
      <c r="J1125" s="5"/>
      <c r="K1125" s="5"/>
      <c r="L1125" s="5"/>
      <c r="M1125" s="5"/>
      <c r="N1125" s="5"/>
      <c r="O1125" s="5"/>
      <c r="P1125" s="4"/>
      <c r="Q1125" s="4"/>
      <c r="R1125" s="4"/>
      <c r="S1125" s="4"/>
      <c r="T1125" s="4"/>
    </row>
    <row r="1126">
      <c r="A1126" s="5"/>
      <c r="B1126" s="5"/>
      <c r="C1126" s="5"/>
      <c r="D1126" s="5"/>
      <c r="E1126" s="5"/>
      <c r="F1126" s="27"/>
      <c r="G1126" s="5"/>
      <c r="H1126" s="5"/>
      <c r="I1126" s="5"/>
      <c r="J1126" s="5"/>
      <c r="K1126" s="5"/>
      <c r="L1126" s="5"/>
      <c r="M1126" s="5"/>
      <c r="N1126" s="5"/>
      <c r="O1126" s="5"/>
      <c r="P1126" s="4"/>
      <c r="Q1126" s="4"/>
      <c r="R1126" s="4"/>
      <c r="S1126" s="4"/>
      <c r="T1126" s="4"/>
    </row>
    <row r="1127">
      <c r="A1127" s="5"/>
      <c r="B1127" s="5"/>
      <c r="C1127" s="5"/>
      <c r="D1127" s="5"/>
      <c r="E1127" s="5"/>
      <c r="F1127" s="27"/>
      <c r="G1127" s="5"/>
      <c r="H1127" s="5"/>
      <c r="I1127" s="5"/>
      <c r="J1127" s="5"/>
      <c r="K1127" s="5"/>
      <c r="L1127" s="5"/>
      <c r="M1127" s="5"/>
      <c r="N1127" s="5"/>
      <c r="O1127" s="5"/>
      <c r="P1127" s="4"/>
      <c r="Q1127" s="4"/>
      <c r="R1127" s="4"/>
      <c r="S1127" s="4"/>
      <c r="T1127" s="4"/>
    </row>
    <row r="1128">
      <c r="A1128" s="5"/>
      <c r="B1128" s="5"/>
      <c r="C1128" s="5"/>
      <c r="D1128" s="5"/>
      <c r="E1128" s="5"/>
      <c r="F1128" s="27"/>
      <c r="G1128" s="5"/>
      <c r="H1128" s="5"/>
      <c r="I1128" s="5"/>
      <c r="J1128" s="5"/>
      <c r="K1128" s="5"/>
      <c r="L1128" s="5"/>
      <c r="M1128" s="5"/>
      <c r="N1128" s="5"/>
      <c r="O1128" s="5"/>
      <c r="P1128" s="4"/>
      <c r="Q1128" s="4"/>
      <c r="R1128" s="4"/>
      <c r="S1128" s="4"/>
      <c r="T1128" s="4"/>
    </row>
    <row r="1129">
      <c r="A1129" s="5"/>
      <c r="B1129" s="5"/>
      <c r="C1129" s="5"/>
      <c r="D1129" s="5"/>
      <c r="E1129" s="5"/>
      <c r="F1129" s="27"/>
      <c r="G1129" s="5"/>
      <c r="H1129" s="5"/>
      <c r="I1129" s="5"/>
      <c r="J1129" s="5"/>
      <c r="K1129" s="5"/>
      <c r="L1129" s="5"/>
      <c r="M1129" s="5"/>
      <c r="N1129" s="5"/>
      <c r="O1129" s="5"/>
      <c r="P1129" s="4"/>
      <c r="Q1129" s="4"/>
      <c r="R1129" s="4"/>
      <c r="S1129" s="4"/>
      <c r="T1129" s="4"/>
    </row>
    <row r="1130">
      <c r="A1130" s="5"/>
      <c r="B1130" s="5"/>
      <c r="C1130" s="5"/>
      <c r="D1130" s="5"/>
      <c r="E1130" s="5"/>
      <c r="F1130" s="27"/>
      <c r="G1130" s="5"/>
      <c r="H1130" s="5"/>
      <c r="I1130" s="5"/>
      <c r="J1130" s="5"/>
      <c r="K1130" s="5"/>
      <c r="L1130" s="5"/>
      <c r="M1130" s="5"/>
      <c r="N1130" s="5"/>
      <c r="O1130" s="5"/>
      <c r="P1130" s="4"/>
      <c r="Q1130" s="4"/>
      <c r="R1130" s="4"/>
      <c r="S1130" s="4"/>
      <c r="T1130" s="4"/>
    </row>
    <row r="1131">
      <c r="A1131" s="5"/>
      <c r="B1131" s="5"/>
      <c r="C1131" s="5"/>
      <c r="D1131" s="5"/>
      <c r="E1131" s="5"/>
      <c r="F1131" s="27"/>
      <c r="G1131" s="5"/>
      <c r="H1131" s="5"/>
      <c r="I1131" s="5"/>
      <c r="J1131" s="5"/>
      <c r="K1131" s="5"/>
      <c r="L1131" s="5"/>
      <c r="M1131" s="5"/>
      <c r="N1131" s="5"/>
      <c r="O1131" s="5"/>
      <c r="P1131" s="4"/>
      <c r="Q1131" s="4"/>
      <c r="R1131" s="4"/>
      <c r="S1131" s="4"/>
      <c r="T1131" s="4"/>
    </row>
    <row r="1132">
      <c r="A1132" s="5"/>
      <c r="B1132" s="5"/>
      <c r="C1132" s="5"/>
      <c r="D1132" s="5"/>
      <c r="E1132" s="5"/>
      <c r="F1132" s="27"/>
      <c r="G1132" s="5"/>
      <c r="H1132" s="5"/>
      <c r="I1132" s="5"/>
      <c r="J1132" s="5"/>
      <c r="K1132" s="5"/>
      <c r="L1132" s="5"/>
      <c r="M1132" s="5"/>
      <c r="N1132" s="5"/>
      <c r="O1132" s="5"/>
      <c r="P1132" s="4"/>
      <c r="Q1132" s="4"/>
      <c r="R1132" s="4"/>
      <c r="S1132" s="4"/>
      <c r="T1132" s="4"/>
    </row>
    <row r="1133">
      <c r="A1133" s="5"/>
      <c r="B1133" s="5"/>
      <c r="C1133" s="5"/>
      <c r="D1133" s="5"/>
      <c r="E1133" s="5"/>
      <c r="F1133" s="27"/>
      <c r="G1133" s="5"/>
      <c r="H1133" s="5"/>
      <c r="I1133" s="5"/>
      <c r="J1133" s="5"/>
      <c r="K1133" s="5"/>
      <c r="L1133" s="5"/>
      <c r="M1133" s="5"/>
      <c r="N1133" s="5"/>
      <c r="O1133" s="5"/>
      <c r="P1133" s="4"/>
      <c r="Q1133" s="4"/>
      <c r="R1133" s="4"/>
      <c r="S1133" s="4"/>
      <c r="T1133" s="4"/>
    </row>
    <row r="1134">
      <c r="A1134" s="5"/>
      <c r="B1134" s="5"/>
      <c r="C1134" s="5"/>
      <c r="D1134" s="5"/>
      <c r="E1134" s="5"/>
      <c r="F1134" s="27"/>
      <c r="G1134" s="5"/>
      <c r="H1134" s="5"/>
      <c r="I1134" s="5"/>
      <c r="J1134" s="5"/>
      <c r="K1134" s="5"/>
      <c r="L1134" s="5"/>
      <c r="M1134" s="5"/>
      <c r="N1134" s="5"/>
      <c r="O1134" s="5"/>
      <c r="P1134" s="4"/>
      <c r="Q1134" s="4"/>
      <c r="R1134" s="4"/>
      <c r="S1134" s="4"/>
      <c r="T1134" s="4"/>
    </row>
    <row r="1135">
      <c r="A1135" s="5"/>
      <c r="B1135" s="5"/>
      <c r="C1135" s="5"/>
      <c r="D1135" s="5"/>
      <c r="E1135" s="5"/>
      <c r="F1135" s="27"/>
      <c r="G1135" s="5"/>
      <c r="H1135" s="5"/>
      <c r="I1135" s="5"/>
      <c r="J1135" s="5"/>
      <c r="K1135" s="5"/>
      <c r="L1135" s="5"/>
      <c r="M1135" s="5"/>
      <c r="N1135" s="5"/>
      <c r="O1135" s="5"/>
      <c r="P1135" s="4"/>
      <c r="Q1135" s="4"/>
      <c r="R1135" s="4"/>
      <c r="S1135" s="4"/>
      <c r="T1135" s="4"/>
    </row>
    <row r="1136">
      <c r="A1136" s="5"/>
      <c r="B1136" s="5"/>
      <c r="C1136" s="5"/>
      <c r="D1136" s="5"/>
      <c r="E1136" s="5"/>
      <c r="F1136" s="27"/>
      <c r="G1136" s="5"/>
      <c r="H1136" s="5"/>
      <c r="I1136" s="5"/>
      <c r="J1136" s="5"/>
      <c r="K1136" s="5"/>
      <c r="L1136" s="5"/>
      <c r="M1136" s="5"/>
      <c r="N1136" s="5"/>
      <c r="O1136" s="5"/>
      <c r="P1136" s="4"/>
      <c r="Q1136" s="4"/>
      <c r="R1136" s="4"/>
      <c r="S1136" s="4"/>
      <c r="T1136" s="4"/>
    </row>
    <row r="1137">
      <c r="A1137" s="5"/>
      <c r="B1137" s="5"/>
      <c r="C1137" s="5"/>
      <c r="D1137" s="5"/>
      <c r="E1137" s="5"/>
      <c r="F1137" s="27"/>
      <c r="G1137" s="5"/>
      <c r="H1137" s="5"/>
      <c r="I1137" s="5"/>
      <c r="J1137" s="5"/>
      <c r="K1137" s="5"/>
      <c r="L1137" s="5"/>
      <c r="M1137" s="5"/>
      <c r="N1137" s="5"/>
      <c r="O1137" s="5"/>
      <c r="P1137" s="4"/>
      <c r="Q1137" s="4"/>
      <c r="R1137" s="4"/>
      <c r="S1137" s="4"/>
      <c r="T1137" s="4"/>
    </row>
    <row r="1138">
      <c r="A1138" s="5"/>
      <c r="B1138" s="5"/>
      <c r="C1138" s="5"/>
      <c r="D1138" s="5"/>
      <c r="E1138" s="5"/>
      <c r="F1138" s="27"/>
      <c r="G1138" s="5"/>
      <c r="H1138" s="5"/>
      <c r="I1138" s="5"/>
      <c r="J1138" s="5"/>
      <c r="K1138" s="5"/>
      <c r="L1138" s="5"/>
      <c r="M1138" s="5"/>
      <c r="N1138" s="5"/>
      <c r="O1138" s="5"/>
      <c r="P1138" s="4"/>
      <c r="Q1138" s="4"/>
      <c r="R1138" s="4"/>
      <c r="S1138" s="4"/>
      <c r="T1138" s="4"/>
    </row>
    <row r="1139">
      <c r="A1139" s="5"/>
      <c r="B1139" s="5"/>
      <c r="C1139" s="5"/>
      <c r="D1139" s="5"/>
      <c r="E1139" s="5"/>
      <c r="F1139" s="27"/>
      <c r="G1139" s="5"/>
      <c r="H1139" s="5"/>
      <c r="I1139" s="5"/>
      <c r="J1139" s="5"/>
      <c r="K1139" s="5"/>
      <c r="L1139" s="5"/>
      <c r="M1139" s="5"/>
      <c r="N1139" s="5"/>
      <c r="O1139" s="5"/>
      <c r="P1139" s="4"/>
      <c r="Q1139" s="4"/>
      <c r="R1139" s="4"/>
      <c r="S1139" s="4"/>
      <c r="T1139" s="4"/>
    </row>
    <row r="1140">
      <c r="A1140" s="5"/>
      <c r="B1140" s="5"/>
      <c r="C1140" s="5"/>
      <c r="D1140" s="5"/>
      <c r="E1140" s="5"/>
      <c r="F1140" s="27"/>
      <c r="G1140" s="5"/>
      <c r="H1140" s="5"/>
      <c r="I1140" s="5"/>
      <c r="J1140" s="5"/>
      <c r="K1140" s="5"/>
      <c r="L1140" s="5"/>
      <c r="M1140" s="5"/>
      <c r="N1140" s="5"/>
      <c r="O1140" s="5"/>
      <c r="P1140" s="4"/>
      <c r="Q1140" s="4"/>
      <c r="R1140" s="4"/>
      <c r="S1140" s="4"/>
      <c r="T1140" s="4"/>
    </row>
    <row r="1141">
      <c r="A1141" s="5"/>
      <c r="B1141" s="5"/>
      <c r="C1141" s="5"/>
      <c r="D1141" s="5"/>
      <c r="E1141" s="5"/>
      <c r="F1141" s="27"/>
      <c r="G1141" s="5"/>
      <c r="H1141" s="5"/>
      <c r="I1141" s="5"/>
      <c r="J1141" s="5"/>
      <c r="K1141" s="5"/>
      <c r="L1141" s="5"/>
      <c r="M1141" s="5"/>
      <c r="N1141" s="5"/>
      <c r="O1141" s="5"/>
      <c r="P1141" s="4"/>
      <c r="Q1141" s="4"/>
      <c r="R1141" s="4"/>
      <c r="S1141" s="4"/>
      <c r="T1141" s="4"/>
    </row>
    <row r="1142">
      <c r="A1142" s="5"/>
      <c r="B1142" s="5"/>
      <c r="C1142" s="5"/>
      <c r="D1142" s="5"/>
      <c r="E1142" s="5"/>
      <c r="F1142" s="27"/>
      <c r="G1142" s="5"/>
      <c r="H1142" s="5"/>
      <c r="I1142" s="5"/>
      <c r="J1142" s="5"/>
      <c r="K1142" s="5"/>
      <c r="L1142" s="5"/>
      <c r="M1142" s="5"/>
      <c r="N1142" s="5"/>
      <c r="O1142" s="5"/>
      <c r="P1142" s="4"/>
      <c r="Q1142" s="4"/>
      <c r="R1142" s="4"/>
      <c r="S1142" s="4"/>
      <c r="T1142" s="4"/>
    </row>
    <row r="1143">
      <c r="A1143" s="5"/>
      <c r="B1143" s="5"/>
      <c r="C1143" s="5"/>
      <c r="D1143" s="5"/>
      <c r="E1143" s="5"/>
      <c r="F1143" s="27"/>
      <c r="G1143" s="5"/>
      <c r="H1143" s="5"/>
      <c r="I1143" s="5"/>
      <c r="J1143" s="5"/>
      <c r="K1143" s="5"/>
      <c r="L1143" s="5"/>
      <c r="M1143" s="5"/>
      <c r="N1143" s="5"/>
      <c r="O1143" s="5"/>
      <c r="P1143" s="4"/>
      <c r="Q1143" s="4"/>
      <c r="R1143" s="4"/>
      <c r="S1143" s="4"/>
      <c r="T1143" s="4"/>
    </row>
    <row r="1144">
      <c r="A1144" s="5"/>
      <c r="B1144" s="5"/>
      <c r="C1144" s="5"/>
      <c r="D1144" s="5"/>
      <c r="E1144" s="5"/>
      <c r="F1144" s="27"/>
      <c r="G1144" s="5"/>
      <c r="H1144" s="5"/>
      <c r="I1144" s="5"/>
      <c r="J1144" s="5"/>
      <c r="K1144" s="5"/>
      <c r="L1144" s="5"/>
      <c r="M1144" s="5"/>
      <c r="N1144" s="5"/>
      <c r="O1144" s="5"/>
      <c r="P1144" s="4"/>
      <c r="Q1144" s="4"/>
      <c r="R1144" s="4"/>
      <c r="S1144" s="4"/>
      <c r="T1144" s="4"/>
    </row>
    <row r="1145">
      <c r="A1145" s="5"/>
      <c r="B1145" s="5"/>
      <c r="C1145" s="5"/>
      <c r="D1145" s="5"/>
      <c r="E1145" s="5"/>
      <c r="F1145" s="27"/>
      <c r="G1145" s="5"/>
      <c r="H1145" s="5"/>
      <c r="I1145" s="5"/>
      <c r="J1145" s="5"/>
      <c r="K1145" s="5"/>
      <c r="L1145" s="5"/>
      <c r="M1145" s="5"/>
      <c r="N1145" s="5"/>
      <c r="O1145" s="5"/>
      <c r="P1145" s="4"/>
      <c r="Q1145" s="4"/>
      <c r="R1145" s="4"/>
      <c r="S1145" s="4"/>
      <c r="T1145" s="4"/>
    </row>
    <row r="1146">
      <c r="A1146" s="5"/>
      <c r="B1146" s="5"/>
      <c r="C1146" s="5"/>
      <c r="D1146" s="5"/>
      <c r="E1146" s="5"/>
      <c r="F1146" s="27"/>
      <c r="G1146" s="5"/>
      <c r="H1146" s="5"/>
      <c r="I1146" s="5"/>
      <c r="J1146" s="5"/>
      <c r="K1146" s="5"/>
      <c r="L1146" s="5"/>
      <c r="M1146" s="5"/>
      <c r="N1146" s="5"/>
      <c r="O1146" s="5"/>
      <c r="P1146" s="4"/>
      <c r="Q1146" s="4"/>
      <c r="R1146" s="4"/>
      <c r="S1146" s="4"/>
      <c r="T1146" s="4"/>
    </row>
    <row r="1147">
      <c r="A1147" s="5"/>
      <c r="B1147" s="5"/>
      <c r="C1147" s="5"/>
      <c r="D1147" s="5"/>
      <c r="E1147" s="5"/>
      <c r="F1147" s="27"/>
      <c r="G1147" s="5"/>
      <c r="H1147" s="5"/>
      <c r="I1147" s="5"/>
      <c r="J1147" s="5"/>
      <c r="K1147" s="5"/>
      <c r="L1147" s="5"/>
      <c r="M1147" s="5"/>
      <c r="N1147" s="5"/>
      <c r="O1147" s="5"/>
      <c r="P1147" s="4"/>
      <c r="Q1147" s="4"/>
      <c r="R1147" s="4"/>
      <c r="S1147" s="4"/>
      <c r="T1147" s="4"/>
    </row>
    <row r="1148">
      <c r="A1148" s="5"/>
      <c r="B1148" s="5"/>
      <c r="C1148" s="5"/>
      <c r="D1148" s="5"/>
      <c r="E1148" s="5"/>
      <c r="F1148" s="27"/>
      <c r="G1148" s="5"/>
      <c r="H1148" s="5"/>
      <c r="I1148" s="5"/>
      <c r="J1148" s="5"/>
      <c r="K1148" s="5"/>
      <c r="L1148" s="5"/>
      <c r="M1148" s="5"/>
      <c r="N1148" s="5"/>
      <c r="O1148" s="5"/>
      <c r="P1148" s="4"/>
      <c r="Q1148" s="4"/>
      <c r="R1148" s="4"/>
      <c r="S1148" s="4"/>
      <c r="T1148" s="4"/>
    </row>
    <row r="1149">
      <c r="A1149" s="5"/>
      <c r="B1149" s="5"/>
      <c r="C1149" s="5"/>
      <c r="D1149" s="5"/>
      <c r="E1149" s="5"/>
      <c r="F1149" s="27"/>
      <c r="G1149" s="5"/>
      <c r="H1149" s="5"/>
      <c r="I1149" s="5"/>
      <c r="J1149" s="5"/>
      <c r="K1149" s="5"/>
      <c r="L1149" s="5"/>
      <c r="M1149" s="5"/>
      <c r="N1149" s="5"/>
      <c r="O1149" s="5"/>
      <c r="P1149" s="4"/>
      <c r="Q1149" s="4"/>
      <c r="R1149" s="4"/>
      <c r="S1149" s="4"/>
      <c r="T1149" s="4"/>
    </row>
    <row r="1150">
      <c r="A1150" s="5"/>
      <c r="B1150" s="5"/>
      <c r="C1150" s="5"/>
      <c r="D1150" s="5"/>
      <c r="E1150" s="5"/>
      <c r="F1150" s="27"/>
      <c r="G1150" s="5"/>
      <c r="H1150" s="5"/>
      <c r="I1150" s="5"/>
      <c r="J1150" s="5"/>
      <c r="K1150" s="5"/>
      <c r="L1150" s="5"/>
      <c r="M1150" s="5"/>
      <c r="N1150" s="5"/>
      <c r="O1150" s="5"/>
      <c r="P1150" s="4"/>
      <c r="Q1150" s="4"/>
      <c r="R1150" s="4"/>
      <c r="S1150" s="4"/>
      <c r="T1150" s="4"/>
    </row>
    <row r="1151">
      <c r="A1151" s="5"/>
      <c r="B1151" s="5"/>
      <c r="C1151" s="5"/>
      <c r="D1151" s="5"/>
      <c r="E1151" s="5"/>
      <c r="F1151" s="27"/>
      <c r="G1151" s="5"/>
      <c r="H1151" s="5"/>
      <c r="I1151" s="5"/>
      <c r="J1151" s="5"/>
      <c r="K1151" s="5"/>
      <c r="L1151" s="5"/>
      <c r="M1151" s="5"/>
      <c r="N1151" s="5"/>
      <c r="O1151" s="5"/>
      <c r="P1151" s="4"/>
      <c r="Q1151" s="4"/>
      <c r="R1151" s="4"/>
      <c r="S1151" s="4"/>
      <c r="T1151" s="4"/>
    </row>
    <row r="1152">
      <c r="A1152" s="5"/>
      <c r="B1152" s="5"/>
      <c r="C1152" s="5"/>
      <c r="D1152" s="5"/>
      <c r="E1152" s="5"/>
      <c r="F1152" s="27"/>
      <c r="G1152" s="5"/>
      <c r="H1152" s="5"/>
      <c r="I1152" s="5"/>
      <c r="J1152" s="5"/>
      <c r="K1152" s="5"/>
      <c r="L1152" s="5"/>
      <c r="M1152" s="5"/>
      <c r="N1152" s="5"/>
      <c r="O1152" s="5"/>
      <c r="P1152" s="4"/>
      <c r="Q1152" s="4"/>
      <c r="R1152" s="4"/>
      <c r="S1152" s="4"/>
      <c r="T1152" s="4"/>
    </row>
    <row r="1153">
      <c r="A1153" s="5"/>
      <c r="B1153" s="5"/>
      <c r="C1153" s="5"/>
      <c r="D1153" s="5"/>
      <c r="E1153" s="5"/>
      <c r="F1153" s="27"/>
      <c r="G1153" s="5"/>
      <c r="H1153" s="5"/>
      <c r="I1153" s="5"/>
      <c r="J1153" s="5"/>
      <c r="K1153" s="5"/>
      <c r="L1153" s="5"/>
      <c r="M1153" s="5"/>
      <c r="N1153" s="5"/>
      <c r="O1153" s="5"/>
      <c r="P1153" s="4"/>
      <c r="Q1153" s="4"/>
      <c r="R1153" s="4"/>
      <c r="S1153" s="4"/>
      <c r="T1153" s="4"/>
    </row>
    <row r="1154">
      <c r="A1154" s="5"/>
      <c r="B1154" s="5"/>
      <c r="C1154" s="5"/>
      <c r="D1154" s="5"/>
      <c r="E1154" s="5"/>
      <c r="F1154" s="27"/>
      <c r="G1154" s="5"/>
      <c r="H1154" s="5"/>
      <c r="I1154" s="5"/>
      <c r="J1154" s="5"/>
      <c r="K1154" s="5"/>
      <c r="L1154" s="5"/>
      <c r="M1154" s="5"/>
      <c r="N1154" s="5"/>
      <c r="O1154" s="5"/>
      <c r="P1154" s="4"/>
      <c r="Q1154" s="4"/>
      <c r="R1154" s="4"/>
      <c r="S1154" s="4"/>
      <c r="T1154" s="4"/>
    </row>
    <row r="1155">
      <c r="A1155" s="5"/>
      <c r="B1155" s="5"/>
      <c r="C1155" s="5"/>
      <c r="D1155" s="5"/>
      <c r="E1155" s="5"/>
      <c r="F1155" s="27"/>
      <c r="G1155" s="5"/>
      <c r="H1155" s="5"/>
      <c r="I1155" s="5"/>
      <c r="J1155" s="5"/>
      <c r="K1155" s="5"/>
      <c r="L1155" s="5"/>
      <c r="M1155" s="5"/>
      <c r="N1155" s="5"/>
      <c r="O1155" s="5"/>
      <c r="P1155" s="4"/>
      <c r="Q1155" s="4"/>
      <c r="R1155" s="4"/>
      <c r="S1155" s="4"/>
      <c r="T1155" s="4"/>
    </row>
    <row r="1156">
      <c r="A1156" s="5"/>
      <c r="B1156" s="5"/>
      <c r="C1156" s="5"/>
      <c r="D1156" s="5"/>
      <c r="E1156" s="5"/>
      <c r="F1156" s="27"/>
      <c r="G1156" s="5"/>
      <c r="H1156" s="5"/>
      <c r="I1156" s="5"/>
      <c r="J1156" s="5"/>
      <c r="K1156" s="5"/>
      <c r="L1156" s="5"/>
      <c r="M1156" s="5"/>
      <c r="N1156" s="5"/>
      <c r="O1156" s="5"/>
      <c r="P1156" s="4"/>
      <c r="Q1156" s="4"/>
      <c r="R1156" s="4"/>
      <c r="S1156" s="4"/>
      <c r="T1156" s="4"/>
    </row>
    <row r="1157">
      <c r="A1157" s="5"/>
      <c r="B1157" s="5"/>
      <c r="C1157" s="5"/>
      <c r="D1157" s="5"/>
      <c r="E1157" s="5"/>
      <c r="F1157" s="27"/>
      <c r="G1157" s="5"/>
      <c r="H1157" s="5"/>
      <c r="I1157" s="5"/>
      <c r="J1157" s="5"/>
      <c r="K1157" s="5"/>
      <c r="L1157" s="5"/>
      <c r="M1157" s="5"/>
      <c r="N1157" s="5"/>
      <c r="O1157" s="5"/>
      <c r="P1157" s="4"/>
      <c r="Q1157" s="4"/>
      <c r="R1157" s="4"/>
      <c r="S1157" s="4"/>
      <c r="T1157" s="4"/>
    </row>
    <row r="1158">
      <c r="A1158" s="5"/>
      <c r="B1158" s="5"/>
      <c r="C1158" s="5"/>
      <c r="D1158" s="5"/>
      <c r="E1158" s="5"/>
      <c r="F1158" s="27"/>
      <c r="G1158" s="5"/>
      <c r="H1158" s="5"/>
      <c r="I1158" s="5"/>
      <c r="J1158" s="5"/>
      <c r="K1158" s="5"/>
      <c r="L1158" s="5"/>
      <c r="M1158" s="5"/>
      <c r="N1158" s="5"/>
      <c r="O1158" s="5"/>
      <c r="P1158" s="4"/>
      <c r="Q1158" s="4"/>
      <c r="R1158" s="4"/>
      <c r="S1158" s="4"/>
      <c r="T1158" s="4"/>
    </row>
    <row r="1159">
      <c r="A1159" s="5"/>
      <c r="B1159" s="5"/>
      <c r="C1159" s="5"/>
      <c r="D1159" s="5"/>
      <c r="E1159" s="5"/>
      <c r="F1159" s="27"/>
      <c r="G1159" s="5"/>
      <c r="H1159" s="5"/>
      <c r="I1159" s="5"/>
      <c r="J1159" s="5"/>
      <c r="K1159" s="5"/>
      <c r="L1159" s="5"/>
      <c r="M1159" s="5"/>
      <c r="N1159" s="5"/>
      <c r="O1159" s="5"/>
      <c r="P1159" s="4"/>
      <c r="Q1159" s="4"/>
      <c r="R1159" s="4"/>
      <c r="S1159" s="4"/>
      <c r="T1159" s="4"/>
    </row>
    <row r="1160">
      <c r="A1160" s="5"/>
      <c r="B1160" s="5"/>
      <c r="C1160" s="5"/>
      <c r="D1160" s="5"/>
      <c r="E1160" s="5"/>
      <c r="F1160" s="27"/>
      <c r="G1160" s="5"/>
      <c r="H1160" s="5"/>
      <c r="I1160" s="5"/>
      <c r="J1160" s="5"/>
      <c r="K1160" s="5"/>
      <c r="L1160" s="5"/>
      <c r="M1160" s="5"/>
      <c r="N1160" s="5"/>
      <c r="O1160" s="5"/>
      <c r="P1160" s="4"/>
      <c r="Q1160" s="4"/>
      <c r="R1160" s="4"/>
      <c r="S1160" s="4"/>
      <c r="T1160" s="4"/>
    </row>
    <row r="1161">
      <c r="A1161" s="5"/>
      <c r="B1161" s="5"/>
      <c r="C1161" s="5"/>
      <c r="D1161" s="5"/>
      <c r="E1161" s="5"/>
      <c r="F1161" s="27"/>
      <c r="G1161" s="5"/>
      <c r="H1161" s="5"/>
      <c r="I1161" s="5"/>
      <c r="J1161" s="5"/>
      <c r="K1161" s="5"/>
      <c r="L1161" s="5"/>
      <c r="M1161" s="5"/>
      <c r="N1161" s="5"/>
      <c r="O1161" s="5"/>
      <c r="P1161" s="4"/>
      <c r="Q1161" s="4"/>
      <c r="R1161" s="4"/>
      <c r="S1161" s="4"/>
      <c r="T1161" s="4"/>
    </row>
    <row r="1162">
      <c r="A1162" s="5"/>
      <c r="B1162" s="5"/>
      <c r="C1162" s="5"/>
      <c r="D1162" s="5"/>
      <c r="E1162" s="5"/>
      <c r="F1162" s="27"/>
      <c r="G1162" s="5"/>
      <c r="H1162" s="5"/>
      <c r="I1162" s="5"/>
      <c r="J1162" s="5"/>
      <c r="K1162" s="5"/>
      <c r="L1162" s="5"/>
      <c r="M1162" s="5"/>
      <c r="N1162" s="5"/>
      <c r="O1162" s="5"/>
      <c r="P1162" s="4"/>
      <c r="Q1162" s="4"/>
      <c r="R1162" s="4"/>
      <c r="S1162" s="4"/>
      <c r="T1162" s="4"/>
    </row>
    <row r="1163">
      <c r="A1163" s="5"/>
      <c r="B1163" s="5"/>
      <c r="C1163" s="5"/>
      <c r="D1163" s="5"/>
      <c r="E1163" s="5"/>
      <c r="F1163" s="27"/>
      <c r="G1163" s="5"/>
      <c r="H1163" s="5"/>
      <c r="I1163" s="5"/>
      <c r="J1163" s="5"/>
      <c r="K1163" s="5"/>
      <c r="L1163" s="5"/>
      <c r="M1163" s="5"/>
      <c r="N1163" s="5"/>
      <c r="O1163" s="5"/>
      <c r="P1163" s="4"/>
      <c r="Q1163" s="4"/>
      <c r="R1163" s="4"/>
      <c r="S1163" s="4"/>
      <c r="T1163" s="4"/>
    </row>
    <row r="1164">
      <c r="A1164" s="5"/>
      <c r="B1164" s="5"/>
      <c r="C1164" s="5"/>
      <c r="D1164" s="5"/>
      <c r="E1164" s="5"/>
      <c r="F1164" s="27"/>
      <c r="G1164" s="5"/>
      <c r="H1164" s="5"/>
      <c r="I1164" s="5"/>
      <c r="J1164" s="5"/>
      <c r="K1164" s="5"/>
      <c r="L1164" s="5"/>
      <c r="M1164" s="5"/>
      <c r="N1164" s="5"/>
      <c r="O1164" s="5"/>
      <c r="P1164" s="4"/>
      <c r="Q1164" s="4"/>
      <c r="R1164" s="4"/>
      <c r="S1164" s="4"/>
      <c r="T1164" s="4"/>
    </row>
    <row r="1165">
      <c r="A1165" s="5"/>
      <c r="B1165" s="5"/>
      <c r="C1165" s="5"/>
      <c r="D1165" s="5"/>
      <c r="E1165" s="5"/>
      <c r="F1165" s="27"/>
      <c r="G1165" s="5"/>
      <c r="H1165" s="5"/>
      <c r="I1165" s="5"/>
      <c r="J1165" s="5"/>
      <c r="K1165" s="5"/>
      <c r="L1165" s="5"/>
      <c r="M1165" s="5"/>
      <c r="N1165" s="5"/>
      <c r="O1165" s="5"/>
      <c r="P1165" s="4"/>
      <c r="Q1165" s="4"/>
      <c r="R1165" s="4"/>
      <c r="S1165" s="4"/>
      <c r="T1165" s="4"/>
    </row>
    <row r="1166">
      <c r="A1166" s="5"/>
      <c r="B1166" s="5"/>
      <c r="C1166" s="5"/>
      <c r="D1166" s="5"/>
      <c r="E1166" s="5"/>
      <c r="F1166" s="27"/>
      <c r="G1166" s="5"/>
      <c r="H1166" s="5"/>
      <c r="I1166" s="5"/>
      <c r="J1166" s="5"/>
      <c r="K1166" s="5"/>
      <c r="L1166" s="5"/>
      <c r="M1166" s="5"/>
      <c r="N1166" s="5"/>
      <c r="O1166" s="5"/>
      <c r="P1166" s="4"/>
      <c r="Q1166" s="4"/>
      <c r="R1166" s="4"/>
      <c r="S1166" s="4"/>
      <c r="T1166" s="4"/>
    </row>
    <row r="1167">
      <c r="A1167" s="5"/>
      <c r="B1167" s="5"/>
      <c r="C1167" s="5"/>
      <c r="D1167" s="5"/>
      <c r="E1167" s="5"/>
      <c r="F1167" s="27"/>
      <c r="G1167" s="5"/>
      <c r="H1167" s="5"/>
      <c r="I1167" s="5"/>
      <c r="J1167" s="5"/>
      <c r="K1167" s="5"/>
      <c r="L1167" s="5"/>
      <c r="M1167" s="5"/>
      <c r="N1167" s="5"/>
      <c r="O1167" s="5"/>
      <c r="P1167" s="4"/>
      <c r="Q1167" s="4"/>
      <c r="R1167" s="4"/>
      <c r="S1167" s="4"/>
      <c r="T1167" s="4"/>
    </row>
    <row r="1168">
      <c r="A1168" s="5"/>
      <c r="B1168" s="5"/>
      <c r="C1168" s="5"/>
      <c r="D1168" s="5"/>
      <c r="E1168" s="5"/>
      <c r="F1168" s="27"/>
      <c r="G1168" s="5"/>
      <c r="H1168" s="5"/>
      <c r="I1168" s="5"/>
      <c r="J1168" s="5"/>
      <c r="K1168" s="5"/>
      <c r="L1168" s="5"/>
      <c r="M1168" s="5"/>
      <c r="N1168" s="5"/>
      <c r="O1168" s="5"/>
      <c r="P1168" s="4"/>
      <c r="Q1168" s="4"/>
      <c r="R1168" s="4"/>
      <c r="S1168" s="4"/>
      <c r="T1168" s="4"/>
    </row>
    <row r="1169">
      <c r="A1169" s="5"/>
      <c r="B1169" s="5"/>
      <c r="C1169" s="5"/>
      <c r="D1169" s="5"/>
      <c r="E1169" s="5"/>
      <c r="F1169" s="27"/>
      <c r="G1169" s="5"/>
      <c r="H1169" s="5"/>
      <c r="I1169" s="5"/>
      <c r="J1169" s="5"/>
      <c r="K1169" s="5"/>
      <c r="L1169" s="5"/>
      <c r="M1169" s="5"/>
      <c r="N1169" s="5"/>
      <c r="O1169" s="5"/>
      <c r="P1169" s="4"/>
      <c r="Q1169" s="4"/>
      <c r="R1169" s="4"/>
      <c r="S1169" s="4"/>
      <c r="T1169" s="4"/>
    </row>
    <row r="1170">
      <c r="A1170" s="5"/>
      <c r="B1170" s="5"/>
      <c r="C1170" s="5"/>
      <c r="D1170" s="5"/>
      <c r="E1170" s="5"/>
      <c r="F1170" s="27"/>
      <c r="G1170" s="5"/>
      <c r="H1170" s="5"/>
      <c r="I1170" s="5"/>
      <c r="J1170" s="5"/>
      <c r="K1170" s="5"/>
      <c r="L1170" s="5"/>
      <c r="M1170" s="5"/>
      <c r="N1170" s="5"/>
      <c r="O1170" s="5"/>
      <c r="P1170" s="4"/>
      <c r="Q1170" s="4"/>
      <c r="R1170" s="4"/>
      <c r="S1170" s="4"/>
      <c r="T1170" s="4"/>
    </row>
    <row r="1171">
      <c r="A1171" s="5"/>
      <c r="B1171" s="5"/>
      <c r="C1171" s="5"/>
      <c r="D1171" s="5"/>
      <c r="E1171" s="5"/>
      <c r="F1171" s="27"/>
      <c r="G1171" s="5"/>
      <c r="H1171" s="5"/>
      <c r="I1171" s="5"/>
      <c r="J1171" s="5"/>
      <c r="K1171" s="5"/>
      <c r="L1171" s="5"/>
      <c r="M1171" s="5"/>
      <c r="N1171" s="5"/>
      <c r="O1171" s="5"/>
      <c r="P1171" s="4"/>
      <c r="Q1171" s="4"/>
      <c r="R1171" s="4"/>
      <c r="S1171" s="4"/>
      <c r="T1171" s="4"/>
    </row>
    <row r="1172">
      <c r="A1172" s="5"/>
      <c r="B1172" s="5"/>
      <c r="C1172" s="5"/>
      <c r="D1172" s="5"/>
      <c r="E1172" s="5"/>
      <c r="F1172" s="27"/>
      <c r="G1172" s="5"/>
      <c r="H1172" s="5"/>
      <c r="I1172" s="5"/>
      <c r="J1172" s="5"/>
      <c r="K1172" s="5"/>
      <c r="L1172" s="5"/>
      <c r="M1172" s="5"/>
      <c r="N1172" s="5"/>
      <c r="O1172" s="5"/>
      <c r="P1172" s="4"/>
      <c r="Q1172" s="4"/>
      <c r="R1172" s="4"/>
      <c r="S1172" s="4"/>
      <c r="T1172" s="4"/>
    </row>
    <row r="1173">
      <c r="A1173" s="5"/>
      <c r="B1173" s="5"/>
      <c r="C1173" s="5"/>
      <c r="D1173" s="5"/>
      <c r="E1173" s="5"/>
      <c r="F1173" s="27"/>
      <c r="G1173" s="5"/>
      <c r="H1173" s="5"/>
      <c r="I1173" s="5"/>
      <c r="J1173" s="5"/>
      <c r="K1173" s="5"/>
      <c r="L1173" s="5"/>
      <c r="M1173" s="5"/>
      <c r="N1173" s="5"/>
      <c r="O1173" s="5"/>
      <c r="P1173" s="4"/>
      <c r="Q1173" s="4"/>
      <c r="R1173" s="4"/>
      <c r="S1173" s="4"/>
      <c r="T1173" s="4"/>
    </row>
    <row r="1174">
      <c r="A1174" s="5"/>
      <c r="B1174" s="5"/>
      <c r="C1174" s="5"/>
      <c r="D1174" s="5"/>
      <c r="E1174" s="5"/>
      <c r="F1174" s="27"/>
      <c r="G1174" s="5"/>
      <c r="H1174" s="5"/>
      <c r="I1174" s="5"/>
      <c r="J1174" s="5"/>
      <c r="K1174" s="5"/>
      <c r="L1174" s="5"/>
      <c r="M1174" s="5"/>
      <c r="N1174" s="5"/>
      <c r="O1174" s="5"/>
      <c r="P1174" s="4"/>
      <c r="Q1174" s="4"/>
      <c r="R1174" s="4"/>
      <c r="S1174" s="4"/>
      <c r="T1174" s="4"/>
    </row>
    <row r="1175">
      <c r="A1175" s="5"/>
      <c r="B1175" s="5"/>
      <c r="C1175" s="5"/>
      <c r="D1175" s="5"/>
      <c r="E1175" s="5"/>
      <c r="F1175" s="27"/>
      <c r="G1175" s="5"/>
      <c r="H1175" s="5"/>
      <c r="I1175" s="5"/>
      <c r="J1175" s="5"/>
      <c r="K1175" s="5"/>
      <c r="L1175" s="5"/>
      <c r="M1175" s="5"/>
      <c r="N1175" s="5"/>
      <c r="O1175" s="5"/>
      <c r="P1175" s="4"/>
      <c r="Q1175" s="4"/>
      <c r="R1175" s="4"/>
      <c r="S1175" s="4"/>
      <c r="T1175" s="4"/>
    </row>
    <row r="1176">
      <c r="A1176" s="5"/>
      <c r="B1176" s="5"/>
      <c r="C1176" s="5"/>
      <c r="D1176" s="5"/>
      <c r="E1176" s="5"/>
      <c r="F1176" s="27"/>
      <c r="G1176" s="5"/>
      <c r="H1176" s="5"/>
      <c r="I1176" s="5"/>
      <c r="J1176" s="5"/>
      <c r="K1176" s="5"/>
      <c r="L1176" s="5"/>
      <c r="M1176" s="5"/>
      <c r="N1176" s="5"/>
      <c r="O1176" s="5"/>
      <c r="P1176" s="4"/>
      <c r="Q1176" s="4"/>
      <c r="R1176" s="4"/>
      <c r="S1176" s="4"/>
      <c r="T1176" s="4"/>
    </row>
    <row r="1177">
      <c r="A1177" s="5"/>
      <c r="B1177" s="5"/>
      <c r="C1177" s="5"/>
      <c r="D1177" s="5"/>
      <c r="E1177" s="5"/>
      <c r="F1177" s="27"/>
      <c r="G1177" s="5"/>
      <c r="H1177" s="5"/>
      <c r="I1177" s="5"/>
      <c r="J1177" s="5"/>
      <c r="K1177" s="5"/>
      <c r="L1177" s="5"/>
      <c r="M1177" s="5"/>
      <c r="N1177" s="5"/>
      <c r="O1177" s="5"/>
      <c r="P1177" s="4"/>
      <c r="Q1177" s="4"/>
      <c r="R1177" s="4"/>
      <c r="S1177" s="4"/>
      <c r="T1177" s="4"/>
    </row>
    <row r="1178">
      <c r="A1178" s="5"/>
      <c r="B1178" s="5"/>
      <c r="C1178" s="5"/>
      <c r="D1178" s="5"/>
      <c r="E1178" s="5"/>
      <c r="F1178" s="27"/>
      <c r="G1178" s="5"/>
      <c r="H1178" s="5"/>
      <c r="I1178" s="5"/>
      <c r="J1178" s="5"/>
      <c r="K1178" s="5"/>
      <c r="L1178" s="5"/>
      <c r="M1178" s="5"/>
      <c r="N1178" s="5"/>
      <c r="O1178" s="5"/>
      <c r="P1178" s="4"/>
      <c r="Q1178" s="4"/>
      <c r="R1178" s="4"/>
      <c r="S1178" s="4"/>
      <c r="T1178" s="4"/>
    </row>
    <row r="1179">
      <c r="A1179" s="5"/>
      <c r="B1179" s="5"/>
      <c r="C1179" s="5"/>
      <c r="D1179" s="5"/>
      <c r="E1179" s="5"/>
      <c r="F1179" s="27"/>
      <c r="G1179" s="5"/>
      <c r="H1179" s="5"/>
      <c r="I1179" s="5"/>
      <c r="J1179" s="5"/>
      <c r="K1179" s="5"/>
      <c r="L1179" s="5"/>
      <c r="M1179" s="5"/>
      <c r="N1179" s="5"/>
      <c r="O1179" s="5"/>
      <c r="P1179" s="4"/>
      <c r="Q1179" s="4"/>
      <c r="R1179" s="4"/>
      <c r="S1179" s="4"/>
      <c r="T1179" s="4"/>
    </row>
    <row r="1180">
      <c r="A1180" s="5"/>
      <c r="B1180" s="5"/>
      <c r="C1180" s="5"/>
      <c r="D1180" s="5"/>
      <c r="E1180" s="5"/>
      <c r="F1180" s="27"/>
      <c r="G1180" s="5"/>
      <c r="H1180" s="5"/>
      <c r="I1180" s="5"/>
      <c r="J1180" s="5"/>
      <c r="K1180" s="5"/>
      <c r="L1180" s="5"/>
      <c r="M1180" s="5"/>
      <c r="N1180" s="5"/>
      <c r="O1180" s="5"/>
      <c r="P1180" s="4"/>
      <c r="Q1180" s="4"/>
      <c r="R1180" s="4"/>
      <c r="S1180" s="4"/>
      <c r="T1180" s="4"/>
    </row>
    <row r="1181">
      <c r="A1181" s="5"/>
      <c r="B1181" s="5"/>
      <c r="C1181" s="5"/>
      <c r="D1181" s="5"/>
      <c r="E1181" s="5"/>
      <c r="F1181" s="27"/>
      <c r="G1181" s="5"/>
      <c r="H1181" s="5"/>
      <c r="I1181" s="5"/>
      <c r="J1181" s="5"/>
      <c r="K1181" s="5"/>
      <c r="L1181" s="5"/>
      <c r="M1181" s="5"/>
      <c r="N1181" s="5"/>
      <c r="O1181" s="5"/>
      <c r="P1181" s="4"/>
      <c r="Q1181" s="4"/>
      <c r="R1181" s="4"/>
      <c r="S1181" s="4"/>
      <c r="T1181" s="4"/>
    </row>
    <row r="1182">
      <c r="A1182" s="5"/>
      <c r="B1182" s="5"/>
      <c r="C1182" s="5"/>
      <c r="D1182" s="5"/>
      <c r="E1182" s="5"/>
      <c r="F1182" s="27"/>
      <c r="G1182" s="5"/>
      <c r="H1182" s="5"/>
      <c r="I1182" s="5"/>
      <c r="J1182" s="5"/>
      <c r="K1182" s="5"/>
      <c r="L1182" s="5"/>
      <c r="M1182" s="5"/>
      <c r="N1182" s="5"/>
      <c r="O1182" s="5"/>
      <c r="P1182" s="4"/>
      <c r="Q1182" s="4"/>
      <c r="R1182" s="4"/>
      <c r="S1182" s="4"/>
      <c r="T1182" s="4"/>
    </row>
    <row r="1183">
      <c r="A1183" s="5"/>
      <c r="B1183" s="5"/>
      <c r="C1183" s="5"/>
      <c r="D1183" s="5"/>
      <c r="E1183" s="5"/>
      <c r="F1183" s="27"/>
      <c r="G1183" s="5"/>
      <c r="H1183" s="5"/>
      <c r="I1183" s="5"/>
      <c r="J1183" s="5"/>
      <c r="K1183" s="5"/>
      <c r="L1183" s="5"/>
      <c r="M1183" s="5"/>
      <c r="N1183" s="5"/>
      <c r="O1183" s="5"/>
      <c r="P1183" s="4"/>
      <c r="Q1183" s="4"/>
      <c r="R1183" s="4"/>
      <c r="S1183" s="4"/>
      <c r="T1183" s="4"/>
    </row>
    <row r="1184">
      <c r="A1184" s="5"/>
      <c r="B1184" s="5"/>
      <c r="C1184" s="5"/>
      <c r="D1184" s="5"/>
      <c r="E1184" s="5"/>
      <c r="F1184" s="27"/>
      <c r="G1184" s="5"/>
      <c r="H1184" s="5"/>
      <c r="I1184" s="5"/>
      <c r="J1184" s="5"/>
      <c r="K1184" s="5"/>
      <c r="L1184" s="5"/>
      <c r="M1184" s="5"/>
      <c r="N1184" s="5"/>
      <c r="O1184" s="5"/>
      <c r="P1184" s="4"/>
      <c r="Q1184" s="4"/>
      <c r="R1184" s="4"/>
      <c r="S1184" s="4"/>
      <c r="T1184" s="4"/>
    </row>
    <row r="1185">
      <c r="A1185" s="5"/>
      <c r="B1185" s="5"/>
      <c r="C1185" s="5"/>
      <c r="D1185" s="5"/>
      <c r="E1185" s="5"/>
      <c r="F1185" s="27"/>
      <c r="G1185" s="5"/>
      <c r="H1185" s="5"/>
      <c r="I1185" s="5"/>
      <c r="J1185" s="5"/>
      <c r="K1185" s="5"/>
      <c r="L1185" s="5"/>
      <c r="M1185" s="5"/>
      <c r="N1185" s="5"/>
      <c r="O1185" s="5"/>
      <c r="P1185" s="4"/>
      <c r="Q1185" s="4"/>
      <c r="R1185" s="4"/>
      <c r="S1185" s="4"/>
      <c r="T1185" s="4"/>
    </row>
    <row r="1186">
      <c r="A1186" s="5"/>
      <c r="B1186" s="5"/>
      <c r="C1186" s="5"/>
      <c r="D1186" s="5"/>
      <c r="E1186" s="5"/>
      <c r="F1186" s="27"/>
      <c r="G1186" s="5"/>
      <c r="H1186" s="5"/>
      <c r="I1186" s="5"/>
      <c r="J1186" s="5"/>
      <c r="K1186" s="5"/>
      <c r="L1186" s="5"/>
      <c r="M1186" s="5"/>
      <c r="N1186" s="5"/>
      <c r="O1186" s="5"/>
      <c r="P1186" s="4"/>
      <c r="Q1186" s="4"/>
      <c r="R1186" s="4"/>
      <c r="S1186" s="4"/>
      <c r="T1186" s="4"/>
    </row>
    <row r="1187">
      <c r="A1187" s="5"/>
      <c r="B1187" s="5"/>
      <c r="C1187" s="5"/>
      <c r="D1187" s="5"/>
      <c r="E1187" s="5"/>
      <c r="F1187" s="27"/>
      <c r="G1187" s="5"/>
      <c r="H1187" s="5"/>
      <c r="I1187" s="5"/>
      <c r="J1187" s="5"/>
      <c r="K1187" s="5"/>
      <c r="L1187" s="5"/>
      <c r="M1187" s="5"/>
      <c r="N1187" s="5"/>
      <c r="O1187" s="5"/>
      <c r="P1187" s="4"/>
      <c r="Q1187" s="4"/>
      <c r="R1187" s="4"/>
      <c r="S1187" s="4"/>
      <c r="T1187" s="4"/>
    </row>
    <row r="1188">
      <c r="A1188" s="5"/>
      <c r="B1188" s="5"/>
      <c r="C1188" s="5"/>
      <c r="D1188" s="5"/>
      <c r="E1188" s="5"/>
      <c r="F1188" s="27"/>
      <c r="G1188" s="5"/>
      <c r="H1188" s="5"/>
      <c r="I1188" s="5"/>
      <c r="J1188" s="5"/>
      <c r="K1188" s="5"/>
      <c r="L1188" s="5"/>
      <c r="M1188" s="5"/>
      <c r="N1188" s="5"/>
      <c r="O1188" s="5"/>
      <c r="P1188" s="4"/>
      <c r="Q1188" s="4"/>
      <c r="R1188" s="4"/>
      <c r="S1188" s="4"/>
      <c r="T1188" s="4"/>
    </row>
    <row r="1189">
      <c r="A1189" s="5"/>
      <c r="B1189" s="5"/>
      <c r="C1189" s="5"/>
      <c r="D1189" s="5"/>
      <c r="E1189" s="5"/>
      <c r="F1189" s="27"/>
      <c r="G1189" s="5"/>
      <c r="H1189" s="5"/>
      <c r="I1189" s="5"/>
      <c r="J1189" s="5"/>
      <c r="K1189" s="5"/>
      <c r="L1189" s="5"/>
      <c r="M1189" s="5"/>
      <c r="N1189" s="5"/>
      <c r="O1189" s="5"/>
      <c r="P1189" s="4"/>
      <c r="Q1189" s="4"/>
      <c r="R1189" s="4"/>
      <c r="S1189" s="4"/>
      <c r="T1189" s="4"/>
    </row>
    <row r="1190">
      <c r="A1190" s="5"/>
      <c r="B1190" s="5"/>
      <c r="C1190" s="5"/>
      <c r="D1190" s="5"/>
      <c r="E1190" s="5"/>
      <c r="F1190" s="27"/>
      <c r="G1190" s="5"/>
      <c r="H1190" s="5"/>
      <c r="I1190" s="5"/>
      <c r="J1190" s="5"/>
      <c r="K1190" s="5"/>
      <c r="L1190" s="5"/>
      <c r="M1190" s="5"/>
      <c r="N1190" s="5"/>
      <c r="O1190" s="5"/>
      <c r="P1190" s="4"/>
      <c r="Q1190" s="4"/>
      <c r="R1190" s="4"/>
      <c r="S1190" s="4"/>
      <c r="T1190" s="4"/>
    </row>
    <row r="1191">
      <c r="A1191" s="5"/>
      <c r="B1191" s="5"/>
      <c r="C1191" s="5"/>
      <c r="D1191" s="5"/>
      <c r="E1191" s="5"/>
      <c r="F1191" s="27"/>
      <c r="G1191" s="5"/>
      <c r="H1191" s="5"/>
      <c r="I1191" s="5"/>
      <c r="J1191" s="5"/>
      <c r="K1191" s="5"/>
      <c r="L1191" s="5"/>
      <c r="M1191" s="5"/>
      <c r="N1191" s="5"/>
      <c r="O1191" s="5"/>
      <c r="P1191" s="4"/>
      <c r="Q1191" s="4"/>
      <c r="R1191" s="4"/>
      <c r="S1191" s="4"/>
      <c r="T1191" s="4"/>
    </row>
    <row r="1192">
      <c r="A1192" s="5"/>
      <c r="B1192" s="5"/>
      <c r="C1192" s="5"/>
      <c r="D1192" s="5"/>
      <c r="E1192" s="5"/>
      <c r="F1192" s="27"/>
      <c r="G1192" s="5"/>
      <c r="H1192" s="5"/>
      <c r="I1192" s="5"/>
      <c r="J1192" s="5"/>
      <c r="K1192" s="5"/>
      <c r="L1192" s="5"/>
      <c r="M1192" s="5"/>
      <c r="N1192" s="5"/>
      <c r="O1192" s="5"/>
      <c r="P1192" s="4"/>
      <c r="Q1192" s="4"/>
      <c r="R1192" s="4"/>
      <c r="S1192" s="4"/>
      <c r="T1192" s="4"/>
    </row>
    <row r="1193">
      <c r="A1193" s="5"/>
      <c r="B1193" s="5"/>
      <c r="C1193" s="5"/>
      <c r="D1193" s="5"/>
      <c r="E1193" s="5"/>
      <c r="F1193" s="27"/>
      <c r="G1193" s="5"/>
      <c r="H1193" s="5"/>
      <c r="I1193" s="5"/>
      <c r="J1193" s="5"/>
      <c r="K1193" s="5"/>
      <c r="L1193" s="5"/>
      <c r="M1193" s="5"/>
      <c r="N1193" s="5"/>
      <c r="O1193" s="5"/>
      <c r="P1193" s="4"/>
      <c r="Q1193" s="4"/>
      <c r="R1193" s="4"/>
      <c r="S1193" s="4"/>
      <c r="T1193" s="4"/>
    </row>
    <row r="1194">
      <c r="A1194" s="5"/>
      <c r="B1194" s="5"/>
      <c r="C1194" s="5"/>
      <c r="D1194" s="5"/>
      <c r="E1194" s="5"/>
      <c r="F1194" s="27"/>
      <c r="G1194" s="5"/>
      <c r="H1194" s="5"/>
      <c r="I1194" s="5"/>
      <c r="J1194" s="5"/>
      <c r="K1194" s="5"/>
      <c r="L1194" s="5"/>
      <c r="M1194" s="5"/>
      <c r="N1194" s="5"/>
      <c r="O1194" s="5"/>
      <c r="P1194" s="4"/>
      <c r="Q1194" s="4"/>
      <c r="R1194" s="4"/>
      <c r="S1194" s="4"/>
      <c r="T1194" s="4"/>
    </row>
    <row r="1195">
      <c r="A1195" s="5"/>
      <c r="B1195" s="5"/>
      <c r="C1195" s="5"/>
      <c r="D1195" s="5"/>
      <c r="E1195" s="5"/>
      <c r="F1195" s="27"/>
      <c r="G1195" s="5"/>
      <c r="H1195" s="5"/>
      <c r="I1195" s="5"/>
      <c r="J1195" s="5"/>
      <c r="K1195" s="5"/>
      <c r="L1195" s="5"/>
      <c r="M1195" s="5"/>
      <c r="N1195" s="5"/>
      <c r="O1195" s="5"/>
      <c r="P1195" s="4"/>
      <c r="Q1195" s="4"/>
      <c r="R1195" s="4"/>
      <c r="S1195" s="4"/>
      <c r="T1195" s="4"/>
    </row>
    <row r="1196">
      <c r="A1196" s="5"/>
      <c r="B1196" s="5"/>
      <c r="C1196" s="5"/>
      <c r="D1196" s="5"/>
      <c r="E1196" s="5"/>
      <c r="F1196" s="27"/>
      <c r="G1196" s="5"/>
      <c r="H1196" s="5"/>
      <c r="I1196" s="5"/>
      <c r="J1196" s="5"/>
      <c r="K1196" s="5"/>
      <c r="L1196" s="5"/>
      <c r="M1196" s="5"/>
      <c r="N1196" s="5"/>
      <c r="O1196" s="5"/>
      <c r="P1196" s="4"/>
      <c r="Q1196" s="4"/>
      <c r="R1196" s="4"/>
      <c r="S1196" s="4"/>
      <c r="T1196" s="4"/>
    </row>
    <row r="1197">
      <c r="A1197" s="5"/>
      <c r="B1197" s="5"/>
      <c r="C1197" s="5"/>
      <c r="D1197" s="5"/>
      <c r="E1197" s="5"/>
      <c r="F1197" s="27"/>
      <c r="G1197" s="5"/>
      <c r="H1197" s="5"/>
      <c r="I1197" s="5"/>
      <c r="J1197" s="5"/>
      <c r="K1197" s="5"/>
      <c r="L1197" s="5"/>
      <c r="M1197" s="5"/>
      <c r="N1197" s="5"/>
      <c r="O1197" s="5"/>
      <c r="P1197" s="4"/>
      <c r="Q1197" s="4"/>
      <c r="R1197" s="4"/>
      <c r="S1197" s="4"/>
      <c r="T1197" s="4"/>
    </row>
    <row r="1198">
      <c r="A1198" s="5"/>
      <c r="B1198" s="5"/>
      <c r="C1198" s="5"/>
      <c r="D1198" s="5"/>
      <c r="E1198" s="5"/>
      <c r="F1198" s="27"/>
      <c r="G1198" s="5"/>
      <c r="H1198" s="5"/>
      <c r="I1198" s="5"/>
      <c r="J1198" s="5"/>
      <c r="K1198" s="5"/>
      <c r="L1198" s="5"/>
      <c r="M1198" s="5"/>
      <c r="N1198" s="5"/>
      <c r="O1198" s="5"/>
      <c r="P1198" s="4"/>
      <c r="Q1198" s="4"/>
      <c r="R1198" s="4"/>
      <c r="S1198" s="4"/>
      <c r="T1198" s="4"/>
    </row>
    <row r="1199">
      <c r="A1199" s="5"/>
      <c r="B1199" s="5"/>
      <c r="C1199" s="5"/>
      <c r="D1199" s="5"/>
      <c r="E1199" s="5"/>
      <c r="F1199" s="27"/>
      <c r="G1199" s="5"/>
      <c r="H1199" s="5"/>
      <c r="I1199" s="5"/>
      <c r="J1199" s="5"/>
      <c r="K1199" s="5"/>
      <c r="L1199" s="5"/>
      <c r="M1199" s="5"/>
      <c r="N1199" s="5"/>
      <c r="O1199" s="5"/>
      <c r="P1199" s="4"/>
      <c r="Q1199" s="4"/>
      <c r="R1199" s="4"/>
      <c r="S1199" s="4"/>
      <c r="T1199" s="4"/>
    </row>
    <row r="1200">
      <c r="A1200" s="5"/>
      <c r="B1200" s="5"/>
      <c r="C1200" s="5"/>
      <c r="D1200" s="5"/>
      <c r="E1200" s="5"/>
      <c r="F1200" s="27"/>
      <c r="G1200" s="5"/>
      <c r="H1200" s="5"/>
      <c r="I1200" s="5"/>
      <c r="J1200" s="5"/>
      <c r="K1200" s="5"/>
      <c r="L1200" s="5"/>
      <c r="M1200" s="5"/>
      <c r="N1200" s="5"/>
      <c r="O1200" s="5"/>
      <c r="P1200" s="4"/>
      <c r="Q1200" s="4"/>
      <c r="R1200" s="4"/>
      <c r="S1200" s="4"/>
      <c r="T1200" s="4"/>
    </row>
    <row r="1201">
      <c r="A1201" s="5"/>
      <c r="B1201" s="5"/>
      <c r="C1201" s="5"/>
      <c r="D1201" s="5"/>
      <c r="E1201" s="5"/>
      <c r="F1201" s="27"/>
      <c r="G1201" s="5"/>
      <c r="H1201" s="5"/>
      <c r="I1201" s="5"/>
      <c r="J1201" s="5"/>
      <c r="K1201" s="5"/>
      <c r="L1201" s="5"/>
      <c r="M1201" s="5"/>
      <c r="N1201" s="5"/>
      <c r="O1201" s="5"/>
      <c r="P1201" s="4"/>
      <c r="Q1201" s="4"/>
      <c r="R1201" s="4"/>
      <c r="S1201" s="4"/>
      <c r="T1201" s="4"/>
    </row>
    <row r="1202">
      <c r="A1202" s="5"/>
      <c r="B1202" s="5"/>
      <c r="C1202" s="5"/>
      <c r="D1202" s="5"/>
      <c r="E1202" s="5"/>
      <c r="F1202" s="27"/>
      <c r="G1202" s="5"/>
      <c r="H1202" s="5"/>
      <c r="I1202" s="5"/>
      <c r="J1202" s="5"/>
      <c r="K1202" s="5"/>
      <c r="L1202" s="5"/>
      <c r="M1202" s="5"/>
      <c r="N1202" s="5"/>
      <c r="O1202" s="5"/>
      <c r="P1202" s="4"/>
      <c r="Q1202" s="4"/>
      <c r="R1202" s="4"/>
      <c r="S1202" s="4"/>
      <c r="T1202" s="4"/>
    </row>
    <row r="1203">
      <c r="A1203" s="5"/>
      <c r="B1203" s="5"/>
      <c r="C1203" s="5"/>
      <c r="D1203" s="5"/>
      <c r="E1203" s="5"/>
      <c r="F1203" s="27"/>
      <c r="G1203" s="5"/>
      <c r="H1203" s="5"/>
      <c r="I1203" s="5"/>
      <c r="J1203" s="5"/>
      <c r="K1203" s="5"/>
      <c r="L1203" s="5"/>
      <c r="M1203" s="5"/>
      <c r="N1203" s="5"/>
      <c r="O1203" s="5"/>
      <c r="P1203" s="4"/>
      <c r="Q1203" s="4"/>
      <c r="R1203" s="4"/>
      <c r="S1203" s="4"/>
      <c r="T1203" s="4"/>
    </row>
    <row r="1204">
      <c r="A1204" s="5"/>
      <c r="B1204" s="5"/>
      <c r="C1204" s="5"/>
      <c r="D1204" s="5"/>
      <c r="E1204" s="5"/>
      <c r="F1204" s="27"/>
      <c r="G1204" s="5"/>
      <c r="H1204" s="5"/>
      <c r="I1204" s="5"/>
      <c r="J1204" s="5"/>
      <c r="K1204" s="5"/>
      <c r="L1204" s="5"/>
      <c r="M1204" s="5"/>
      <c r="N1204" s="5"/>
      <c r="O1204" s="5"/>
      <c r="P1204" s="4"/>
      <c r="Q1204" s="4"/>
      <c r="R1204" s="4"/>
      <c r="S1204" s="4"/>
      <c r="T1204" s="4"/>
    </row>
    <row r="1205">
      <c r="A1205" s="5"/>
      <c r="B1205" s="5"/>
      <c r="C1205" s="5"/>
      <c r="D1205" s="5"/>
      <c r="E1205" s="5"/>
      <c r="F1205" s="27"/>
      <c r="G1205" s="5"/>
      <c r="H1205" s="5"/>
      <c r="I1205" s="5"/>
      <c r="J1205" s="5"/>
      <c r="K1205" s="5"/>
      <c r="L1205" s="5"/>
      <c r="M1205" s="5"/>
      <c r="N1205" s="5"/>
      <c r="O1205" s="5"/>
      <c r="P1205" s="4"/>
      <c r="Q1205" s="4"/>
      <c r="R1205" s="4"/>
      <c r="S1205" s="4"/>
      <c r="T1205" s="4"/>
    </row>
    <row r="1206">
      <c r="A1206" s="5"/>
      <c r="B1206" s="5"/>
      <c r="C1206" s="5"/>
      <c r="D1206" s="5"/>
      <c r="E1206" s="5"/>
      <c r="F1206" s="27"/>
      <c r="G1206" s="5"/>
      <c r="H1206" s="5"/>
      <c r="I1206" s="5"/>
      <c r="J1206" s="5"/>
      <c r="K1206" s="5"/>
      <c r="L1206" s="5"/>
      <c r="M1206" s="5"/>
      <c r="N1206" s="5"/>
      <c r="O1206" s="5"/>
      <c r="P1206" s="4"/>
      <c r="Q1206" s="4"/>
      <c r="R1206" s="4"/>
      <c r="S1206" s="4"/>
      <c r="T1206" s="4"/>
    </row>
    <row r="1207">
      <c r="A1207" s="5"/>
      <c r="B1207" s="5"/>
      <c r="C1207" s="5"/>
      <c r="D1207" s="5"/>
      <c r="E1207" s="5"/>
      <c r="F1207" s="27"/>
      <c r="G1207" s="5"/>
      <c r="H1207" s="5"/>
      <c r="I1207" s="5"/>
      <c r="J1207" s="5"/>
      <c r="K1207" s="5"/>
      <c r="L1207" s="5"/>
      <c r="M1207" s="5"/>
      <c r="N1207" s="5"/>
      <c r="O1207" s="5"/>
      <c r="P1207" s="4"/>
      <c r="Q1207" s="4"/>
      <c r="R1207" s="4"/>
      <c r="S1207" s="4"/>
      <c r="T1207" s="4"/>
    </row>
    <row r="1208">
      <c r="A1208" s="5"/>
      <c r="B1208" s="5"/>
      <c r="C1208" s="5"/>
      <c r="D1208" s="5"/>
      <c r="E1208" s="5"/>
      <c r="F1208" s="27"/>
      <c r="G1208" s="5"/>
      <c r="H1208" s="5"/>
      <c r="I1208" s="5"/>
      <c r="J1208" s="5"/>
      <c r="K1208" s="5"/>
      <c r="L1208" s="5"/>
      <c r="M1208" s="5"/>
      <c r="N1208" s="5"/>
      <c r="O1208" s="5"/>
      <c r="P1208" s="4"/>
      <c r="Q1208" s="4"/>
      <c r="R1208" s="4"/>
      <c r="S1208" s="4"/>
      <c r="T1208" s="4"/>
    </row>
    <row r="1209">
      <c r="A1209" s="5"/>
      <c r="B1209" s="5"/>
      <c r="C1209" s="5"/>
      <c r="D1209" s="5"/>
      <c r="E1209" s="5"/>
      <c r="F1209" s="27"/>
      <c r="G1209" s="5"/>
      <c r="H1209" s="5"/>
      <c r="I1209" s="5"/>
      <c r="J1209" s="5"/>
      <c r="K1209" s="5"/>
      <c r="L1209" s="5"/>
      <c r="M1209" s="5"/>
      <c r="N1209" s="5"/>
      <c r="O1209" s="5"/>
      <c r="P1209" s="4"/>
      <c r="Q1209" s="4"/>
      <c r="R1209" s="4"/>
      <c r="S1209" s="4"/>
      <c r="T1209" s="4"/>
    </row>
    <row r="1210">
      <c r="A1210" s="5"/>
      <c r="B1210" s="5"/>
      <c r="C1210" s="5"/>
      <c r="D1210" s="5"/>
      <c r="E1210" s="5"/>
      <c r="F1210" s="27"/>
      <c r="G1210" s="5"/>
      <c r="H1210" s="5"/>
      <c r="I1210" s="5"/>
      <c r="J1210" s="5"/>
      <c r="K1210" s="5"/>
      <c r="L1210" s="5"/>
      <c r="M1210" s="5"/>
      <c r="N1210" s="5"/>
      <c r="O1210" s="5"/>
      <c r="P1210" s="4"/>
      <c r="Q1210" s="4"/>
      <c r="R1210" s="4"/>
      <c r="S1210" s="4"/>
      <c r="T1210" s="4"/>
    </row>
    <row r="1211">
      <c r="A1211" s="5"/>
      <c r="B1211" s="5"/>
      <c r="C1211" s="5"/>
      <c r="D1211" s="5"/>
      <c r="E1211" s="5"/>
      <c r="F1211" s="27"/>
      <c r="G1211" s="5"/>
      <c r="H1211" s="5"/>
      <c r="I1211" s="5"/>
      <c r="J1211" s="5"/>
      <c r="K1211" s="5"/>
      <c r="L1211" s="5"/>
      <c r="M1211" s="5"/>
      <c r="N1211" s="5"/>
      <c r="O1211" s="5"/>
      <c r="P1211" s="4"/>
      <c r="Q1211" s="4"/>
      <c r="R1211" s="4"/>
      <c r="S1211" s="4"/>
      <c r="T1211" s="4"/>
    </row>
    <row r="1212">
      <c r="A1212" s="5"/>
      <c r="B1212" s="5"/>
      <c r="C1212" s="5"/>
      <c r="D1212" s="5"/>
      <c r="E1212" s="5"/>
      <c r="F1212" s="27"/>
      <c r="G1212" s="5"/>
      <c r="H1212" s="5"/>
      <c r="I1212" s="5"/>
      <c r="J1212" s="5"/>
      <c r="K1212" s="5"/>
      <c r="L1212" s="5"/>
      <c r="M1212" s="5"/>
      <c r="N1212" s="5"/>
      <c r="O1212" s="5"/>
      <c r="P1212" s="4"/>
      <c r="Q1212" s="4"/>
      <c r="R1212" s="4"/>
      <c r="S1212" s="4"/>
      <c r="T1212" s="4"/>
    </row>
    <row r="1213">
      <c r="A1213" s="5"/>
      <c r="B1213" s="5"/>
      <c r="C1213" s="5"/>
      <c r="D1213" s="5"/>
      <c r="E1213" s="5"/>
      <c r="F1213" s="27"/>
      <c r="G1213" s="5"/>
      <c r="H1213" s="5"/>
      <c r="I1213" s="5"/>
      <c r="J1213" s="5"/>
      <c r="K1213" s="5"/>
      <c r="L1213" s="5"/>
      <c r="M1213" s="5"/>
      <c r="N1213" s="5"/>
      <c r="O1213" s="5"/>
      <c r="P1213" s="4"/>
      <c r="Q1213" s="4"/>
      <c r="R1213" s="4"/>
      <c r="S1213" s="4"/>
      <c r="T1213" s="4"/>
    </row>
    <row r="1214">
      <c r="A1214" s="5"/>
      <c r="B1214" s="5"/>
      <c r="C1214" s="5"/>
      <c r="D1214" s="5"/>
      <c r="E1214" s="5"/>
      <c r="F1214" s="27"/>
      <c r="G1214" s="5"/>
      <c r="H1214" s="5"/>
      <c r="I1214" s="5"/>
      <c r="J1214" s="5"/>
      <c r="K1214" s="5"/>
      <c r="L1214" s="5"/>
      <c r="M1214" s="5"/>
      <c r="N1214" s="5"/>
      <c r="O1214" s="5"/>
      <c r="P1214" s="4"/>
      <c r="Q1214" s="4"/>
      <c r="R1214" s="4"/>
      <c r="S1214" s="4"/>
      <c r="T1214" s="4"/>
    </row>
    <row r="1215">
      <c r="A1215" s="5"/>
      <c r="B1215" s="5"/>
      <c r="C1215" s="5"/>
      <c r="D1215" s="5"/>
      <c r="E1215" s="5"/>
      <c r="F1215" s="27"/>
      <c r="G1215" s="5"/>
      <c r="H1215" s="5"/>
      <c r="I1215" s="5"/>
      <c r="J1215" s="5"/>
      <c r="K1215" s="5"/>
      <c r="L1215" s="5"/>
      <c r="M1215" s="5"/>
      <c r="N1215" s="5"/>
      <c r="O1215" s="5"/>
      <c r="P1215" s="4"/>
      <c r="Q1215" s="4"/>
      <c r="R1215" s="4"/>
      <c r="S1215" s="4"/>
      <c r="T1215" s="4"/>
    </row>
    <row r="1216">
      <c r="A1216" s="5"/>
      <c r="B1216" s="5"/>
      <c r="C1216" s="5"/>
      <c r="D1216" s="5"/>
      <c r="E1216" s="5"/>
      <c r="F1216" s="27"/>
      <c r="G1216" s="5"/>
      <c r="H1216" s="5"/>
      <c r="I1216" s="5"/>
      <c r="J1216" s="5"/>
      <c r="K1216" s="5"/>
      <c r="L1216" s="5"/>
      <c r="M1216" s="5"/>
      <c r="N1216" s="5"/>
      <c r="O1216" s="5"/>
      <c r="P1216" s="4"/>
      <c r="Q1216" s="4"/>
      <c r="R1216" s="4"/>
      <c r="S1216" s="4"/>
      <c r="T1216" s="4"/>
    </row>
    <row r="1217">
      <c r="A1217" s="5"/>
      <c r="B1217" s="5"/>
      <c r="C1217" s="5"/>
      <c r="D1217" s="5"/>
      <c r="E1217" s="5"/>
      <c r="F1217" s="27"/>
      <c r="G1217" s="5"/>
      <c r="H1217" s="5"/>
      <c r="I1217" s="5"/>
      <c r="J1217" s="5"/>
      <c r="K1217" s="5"/>
      <c r="L1217" s="5"/>
      <c r="M1217" s="5"/>
      <c r="N1217" s="5"/>
      <c r="O1217" s="5"/>
      <c r="P1217" s="4"/>
      <c r="Q1217" s="4"/>
      <c r="R1217" s="4"/>
      <c r="S1217" s="4"/>
      <c r="T1217" s="4"/>
    </row>
    <row r="1218">
      <c r="A1218" s="5"/>
      <c r="B1218" s="5"/>
      <c r="C1218" s="5"/>
      <c r="D1218" s="5"/>
      <c r="E1218" s="5"/>
      <c r="F1218" s="27"/>
      <c r="G1218" s="5"/>
      <c r="H1218" s="5"/>
      <c r="I1218" s="5"/>
      <c r="J1218" s="5"/>
      <c r="K1218" s="5"/>
      <c r="L1218" s="5"/>
      <c r="M1218" s="5"/>
      <c r="N1218" s="5"/>
      <c r="O1218" s="5"/>
      <c r="P1218" s="4"/>
      <c r="Q1218" s="4"/>
      <c r="R1218" s="4"/>
      <c r="S1218" s="4"/>
      <c r="T1218" s="4"/>
    </row>
    <row r="1219">
      <c r="A1219" s="5"/>
      <c r="B1219" s="5"/>
      <c r="C1219" s="5"/>
      <c r="D1219" s="5"/>
      <c r="E1219" s="5"/>
      <c r="F1219" s="27"/>
      <c r="G1219" s="5"/>
      <c r="H1219" s="5"/>
      <c r="I1219" s="5"/>
      <c r="J1219" s="5"/>
      <c r="K1219" s="5"/>
      <c r="L1219" s="5"/>
      <c r="M1219" s="5"/>
      <c r="N1219" s="5"/>
      <c r="O1219" s="5"/>
      <c r="P1219" s="4"/>
      <c r="Q1219" s="4"/>
      <c r="R1219" s="4"/>
      <c r="S1219" s="4"/>
      <c r="T1219" s="4"/>
    </row>
    <row r="1220">
      <c r="A1220" s="5"/>
      <c r="B1220" s="5"/>
      <c r="C1220" s="5"/>
      <c r="D1220" s="5"/>
      <c r="E1220" s="5"/>
      <c r="F1220" s="27"/>
      <c r="G1220" s="5"/>
      <c r="H1220" s="5"/>
      <c r="I1220" s="5"/>
      <c r="J1220" s="5"/>
      <c r="K1220" s="5"/>
      <c r="L1220" s="5"/>
      <c r="M1220" s="5"/>
      <c r="N1220" s="5"/>
      <c r="O1220" s="5"/>
      <c r="P1220" s="4"/>
      <c r="Q1220" s="4"/>
      <c r="R1220" s="4"/>
      <c r="S1220" s="4"/>
      <c r="T1220" s="4"/>
    </row>
    <row r="1221">
      <c r="A1221" s="5"/>
      <c r="B1221" s="5"/>
      <c r="C1221" s="5"/>
      <c r="D1221" s="5"/>
      <c r="E1221" s="5"/>
      <c r="F1221" s="27"/>
      <c r="G1221" s="5"/>
      <c r="H1221" s="5"/>
      <c r="I1221" s="5"/>
      <c r="J1221" s="5"/>
      <c r="K1221" s="5"/>
      <c r="L1221" s="5"/>
      <c r="M1221" s="5"/>
      <c r="N1221" s="5"/>
      <c r="O1221" s="5"/>
      <c r="P1221" s="4"/>
      <c r="Q1221" s="4"/>
      <c r="R1221" s="4"/>
      <c r="S1221" s="4"/>
      <c r="T1221" s="4"/>
    </row>
    <row r="1222">
      <c r="A1222" s="5"/>
      <c r="B1222" s="5"/>
      <c r="C1222" s="5"/>
      <c r="D1222" s="5"/>
      <c r="E1222" s="5"/>
      <c r="F1222" s="27"/>
      <c r="G1222" s="5"/>
      <c r="H1222" s="5"/>
      <c r="I1222" s="5"/>
      <c r="J1222" s="5"/>
      <c r="K1222" s="5"/>
      <c r="L1222" s="5"/>
      <c r="M1222" s="5"/>
      <c r="N1222" s="5"/>
      <c r="O1222" s="5"/>
      <c r="P1222" s="4"/>
      <c r="Q1222" s="4"/>
      <c r="R1222" s="4"/>
      <c r="S1222" s="4"/>
      <c r="T1222" s="4"/>
    </row>
    <row r="1223">
      <c r="A1223" s="5"/>
      <c r="B1223" s="5"/>
      <c r="C1223" s="5"/>
      <c r="D1223" s="5"/>
      <c r="E1223" s="5"/>
      <c r="F1223" s="27"/>
      <c r="G1223" s="5"/>
      <c r="H1223" s="5"/>
      <c r="I1223" s="5"/>
      <c r="J1223" s="5"/>
      <c r="K1223" s="5"/>
      <c r="L1223" s="5"/>
      <c r="M1223" s="5"/>
      <c r="N1223" s="5"/>
      <c r="O1223" s="5"/>
      <c r="P1223" s="4"/>
      <c r="Q1223" s="4"/>
      <c r="R1223" s="4"/>
      <c r="S1223" s="4"/>
      <c r="T1223" s="4"/>
    </row>
    <row r="1224">
      <c r="A1224" s="5"/>
      <c r="B1224" s="5"/>
      <c r="C1224" s="5"/>
      <c r="D1224" s="5"/>
      <c r="E1224" s="5"/>
      <c r="F1224" s="27"/>
      <c r="G1224" s="5"/>
      <c r="H1224" s="5"/>
      <c r="I1224" s="5"/>
      <c r="J1224" s="5"/>
      <c r="K1224" s="5"/>
      <c r="L1224" s="5"/>
      <c r="M1224" s="5"/>
      <c r="N1224" s="5"/>
      <c r="O1224" s="5"/>
      <c r="P1224" s="4"/>
      <c r="Q1224" s="4"/>
      <c r="R1224" s="4"/>
      <c r="S1224" s="4"/>
      <c r="T1224" s="4"/>
    </row>
    <row r="1225">
      <c r="A1225" s="5"/>
      <c r="B1225" s="5"/>
      <c r="C1225" s="5"/>
      <c r="D1225" s="5"/>
      <c r="E1225" s="5"/>
      <c r="F1225" s="27"/>
      <c r="G1225" s="5"/>
      <c r="H1225" s="5"/>
      <c r="I1225" s="5"/>
      <c r="J1225" s="5"/>
      <c r="K1225" s="5"/>
      <c r="L1225" s="5"/>
      <c r="M1225" s="5"/>
      <c r="N1225" s="5"/>
      <c r="O1225" s="5"/>
      <c r="P1225" s="4"/>
      <c r="Q1225" s="4"/>
      <c r="R1225" s="4"/>
      <c r="S1225" s="4"/>
      <c r="T1225" s="4"/>
    </row>
    <row r="1226">
      <c r="A1226" s="5"/>
      <c r="B1226" s="5"/>
      <c r="C1226" s="5"/>
      <c r="D1226" s="5"/>
      <c r="E1226" s="5"/>
      <c r="F1226" s="27"/>
      <c r="G1226" s="5"/>
      <c r="H1226" s="5"/>
      <c r="I1226" s="5"/>
      <c r="J1226" s="5"/>
      <c r="K1226" s="5"/>
      <c r="L1226" s="5"/>
      <c r="M1226" s="5"/>
      <c r="N1226" s="5"/>
      <c r="O1226" s="5"/>
      <c r="P1226" s="4"/>
      <c r="Q1226" s="4"/>
      <c r="R1226" s="4"/>
      <c r="S1226" s="4"/>
      <c r="T1226" s="4"/>
    </row>
    <row r="1227">
      <c r="A1227" s="5"/>
      <c r="B1227" s="5"/>
      <c r="C1227" s="5"/>
      <c r="D1227" s="5"/>
      <c r="E1227" s="5"/>
      <c r="F1227" s="27"/>
      <c r="G1227" s="5"/>
      <c r="H1227" s="5"/>
      <c r="I1227" s="5"/>
      <c r="J1227" s="5"/>
      <c r="K1227" s="5"/>
      <c r="L1227" s="5"/>
      <c r="M1227" s="5"/>
      <c r="N1227" s="5"/>
      <c r="O1227" s="5"/>
      <c r="P1227" s="4"/>
      <c r="Q1227" s="4"/>
      <c r="R1227" s="4"/>
      <c r="S1227" s="4"/>
      <c r="T1227" s="4"/>
    </row>
    <row r="1228">
      <c r="A1228" s="5"/>
      <c r="B1228" s="5"/>
      <c r="C1228" s="5"/>
      <c r="D1228" s="5"/>
      <c r="E1228" s="5"/>
      <c r="F1228" s="27"/>
      <c r="G1228" s="5"/>
      <c r="H1228" s="5"/>
      <c r="I1228" s="5"/>
      <c r="J1228" s="5"/>
      <c r="K1228" s="5"/>
      <c r="L1228" s="5"/>
      <c r="M1228" s="5"/>
      <c r="N1228" s="5"/>
      <c r="O1228" s="5"/>
      <c r="P1228" s="4"/>
      <c r="Q1228" s="4"/>
      <c r="R1228" s="4"/>
      <c r="S1228" s="4"/>
      <c r="T1228" s="4"/>
    </row>
    <row r="1229">
      <c r="A1229" s="5"/>
      <c r="B1229" s="5"/>
      <c r="C1229" s="5"/>
      <c r="D1229" s="5"/>
      <c r="E1229" s="5"/>
      <c r="F1229" s="27"/>
      <c r="G1229" s="5"/>
      <c r="H1229" s="5"/>
      <c r="I1229" s="5"/>
      <c r="J1229" s="5"/>
      <c r="K1229" s="5"/>
      <c r="L1229" s="5"/>
      <c r="M1229" s="5"/>
      <c r="N1229" s="5"/>
      <c r="O1229" s="5"/>
      <c r="P1229" s="4"/>
      <c r="Q1229" s="4"/>
      <c r="R1229" s="4"/>
      <c r="S1229" s="4"/>
      <c r="T1229" s="4"/>
    </row>
    <row r="1230">
      <c r="A1230" s="5"/>
      <c r="B1230" s="5"/>
      <c r="C1230" s="5"/>
      <c r="D1230" s="5"/>
      <c r="E1230" s="5"/>
      <c r="F1230" s="27"/>
      <c r="G1230" s="5"/>
      <c r="H1230" s="5"/>
      <c r="I1230" s="5"/>
      <c r="J1230" s="5"/>
      <c r="K1230" s="5"/>
      <c r="L1230" s="5"/>
      <c r="M1230" s="5"/>
      <c r="N1230" s="5"/>
      <c r="O1230" s="5"/>
      <c r="P1230" s="4"/>
      <c r="Q1230" s="4"/>
      <c r="R1230" s="4"/>
      <c r="S1230" s="4"/>
      <c r="T1230" s="4"/>
    </row>
    <row r="1231">
      <c r="A1231" s="5"/>
      <c r="B1231" s="5"/>
      <c r="C1231" s="5"/>
      <c r="D1231" s="5"/>
      <c r="E1231" s="5"/>
      <c r="F1231" s="27"/>
      <c r="G1231" s="5"/>
      <c r="H1231" s="5"/>
      <c r="I1231" s="5"/>
      <c r="J1231" s="5"/>
      <c r="K1231" s="5"/>
      <c r="L1231" s="5"/>
      <c r="M1231" s="5"/>
      <c r="N1231" s="5"/>
      <c r="O1231" s="5"/>
      <c r="P1231" s="4"/>
      <c r="Q1231" s="4"/>
      <c r="R1231" s="4"/>
      <c r="S1231" s="4"/>
      <c r="T1231" s="4"/>
    </row>
    <row r="1232">
      <c r="A1232" s="5"/>
      <c r="B1232" s="5"/>
      <c r="C1232" s="5"/>
      <c r="D1232" s="5"/>
      <c r="E1232" s="5"/>
      <c r="F1232" s="27"/>
      <c r="G1232" s="5"/>
      <c r="H1232" s="5"/>
      <c r="I1232" s="5"/>
      <c r="J1232" s="5"/>
      <c r="K1232" s="5"/>
      <c r="L1232" s="5"/>
      <c r="M1232" s="5"/>
      <c r="N1232" s="5"/>
      <c r="O1232" s="5"/>
      <c r="P1232" s="4"/>
      <c r="Q1232" s="4"/>
      <c r="R1232" s="4"/>
      <c r="S1232" s="4"/>
      <c r="T1232" s="4"/>
    </row>
    <row r="1233">
      <c r="A1233" s="5"/>
      <c r="B1233" s="5"/>
      <c r="C1233" s="5"/>
      <c r="D1233" s="5"/>
      <c r="E1233" s="5"/>
      <c r="F1233" s="27"/>
      <c r="G1233" s="5"/>
      <c r="H1233" s="5"/>
      <c r="I1233" s="5"/>
      <c r="J1233" s="5"/>
      <c r="K1233" s="5"/>
      <c r="L1233" s="5"/>
      <c r="M1233" s="5"/>
      <c r="N1233" s="5"/>
      <c r="O1233" s="5"/>
      <c r="P1233" s="4"/>
      <c r="Q1233" s="4"/>
      <c r="R1233" s="4"/>
      <c r="S1233" s="4"/>
      <c r="T1233" s="4"/>
    </row>
    <row r="1234">
      <c r="A1234" s="5"/>
      <c r="B1234" s="5"/>
      <c r="C1234" s="5"/>
      <c r="D1234" s="5"/>
      <c r="E1234" s="5"/>
      <c r="F1234" s="27"/>
      <c r="G1234" s="5"/>
      <c r="H1234" s="5"/>
      <c r="I1234" s="5"/>
      <c r="J1234" s="5"/>
      <c r="K1234" s="5"/>
      <c r="L1234" s="5"/>
      <c r="M1234" s="5"/>
      <c r="N1234" s="5"/>
      <c r="O1234" s="5"/>
      <c r="P1234" s="4"/>
      <c r="Q1234" s="4"/>
      <c r="R1234" s="4"/>
      <c r="S1234" s="4"/>
      <c r="T1234" s="4"/>
    </row>
    <row r="1235">
      <c r="A1235" s="5"/>
      <c r="B1235" s="5"/>
      <c r="C1235" s="5"/>
      <c r="D1235" s="5"/>
      <c r="E1235" s="5"/>
      <c r="F1235" s="27"/>
      <c r="G1235" s="5"/>
      <c r="H1235" s="5"/>
      <c r="I1235" s="5"/>
      <c r="J1235" s="5"/>
      <c r="K1235" s="5"/>
      <c r="L1235" s="5"/>
      <c r="M1235" s="5"/>
      <c r="N1235" s="5"/>
      <c r="O1235" s="5"/>
      <c r="P1235" s="4"/>
      <c r="Q1235" s="4"/>
      <c r="R1235" s="4"/>
      <c r="S1235" s="4"/>
      <c r="T1235" s="4"/>
    </row>
    <row r="1236">
      <c r="A1236" s="5"/>
      <c r="B1236" s="5"/>
      <c r="C1236" s="5"/>
      <c r="D1236" s="5"/>
      <c r="E1236" s="5"/>
      <c r="F1236" s="27"/>
      <c r="G1236" s="5"/>
      <c r="H1236" s="5"/>
      <c r="I1236" s="5"/>
      <c r="J1236" s="5"/>
      <c r="K1236" s="5"/>
      <c r="L1236" s="5"/>
      <c r="M1236" s="5"/>
      <c r="N1236" s="5"/>
      <c r="O1236" s="5"/>
      <c r="P1236" s="4"/>
      <c r="Q1236" s="4"/>
      <c r="R1236" s="4"/>
      <c r="S1236" s="4"/>
      <c r="T1236" s="4"/>
    </row>
    <row r="1237">
      <c r="A1237" s="5"/>
      <c r="B1237" s="5"/>
      <c r="C1237" s="5"/>
      <c r="D1237" s="5"/>
      <c r="E1237" s="5"/>
      <c r="F1237" s="27"/>
      <c r="G1237" s="5"/>
      <c r="H1237" s="5"/>
      <c r="I1237" s="5"/>
      <c r="J1237" s="5"/>
      <c r="K1237" s="5"/>
      <c r="L1237" s="5"/>
      <c r="M1237" s="5"/>
      <c r="N1237" s="5"/>
      <c r="O1237" s="5"/>
      <c r="P1237" s="4"/>
      <c r="Q1237" s="4"/>
      <c r="R1237" s="4"/>
      <c r="S1237" s="4"/>
      <c r="T1237" s="4"/>
    </row>
    <row r="1238">
      <c r="A1238" s="5"/>
      <c r="B1238" s="5"/>
      <c r="C1238" s="5"/>
      <c r="D1238" s="5"/>
      <c r="E1238" s="5"/>
      <c r="F1238" s="27"/>
      <c r="G1238" s="5"/>
      <c r="H1238" s="5"/>
      <c r="I1238" s="5"/>
      <c r="J1238" s="5"/>
      <c r="K1238" s="5"/>
      <c r="L1238" s="5"/>
      <c r="M1238" s="5"/>
      <c r="N1238" s="5"/>
      <c r="O1238" s="5"/>
      <c r="P1238" s="4"/>
      <c r="Q1238" s="4"/>
      <c r="R1238" s="4"/>
      <c r="S1238" s="4"/>
      <c r="T1238" s="4"/>
    </row>
    <row r="1239">
      <c r="A1239" s="5"/>
      <c r="B1239" s="5"/>
      <c r="C1239" s="5"/>
      <c r="D1239" s="5"/>
      <c r="E1239" s="5"/>
      <c r="F1239" s="27"/>
      <c r="G1239" s="5"/>
      <c r="H1239" s="5"/>
      <c r="I1239" s="5"/>
      <c r="J1239" s="5"/>
      <c r="K1239" s="5"/>
      <c r="L1239" s="5"/>
      <c r="M1239" s="5"/>
      <c r="N1239" s="5"/>
      <c r="O1239" s="5"/>
      <c r="P1239" s="4"/>
      <c r="Q1239" s="4"/>
      <c r="R1239" s="4"/>
      <c r="S1239" s="4"/>
      <c r="T1239" s="4"/>
    </row>
    <row r="1240">
      <c r="A1240" s="5"/>
      <c r="B1240" s="5"/>
      <c r="C1240" s="5"/>
      <c r="D1240" s="5"/>
      <c r="E1240" s="5"/>
      <c r="F1240" s="27"/>
      <c r="G1240" s="5"/>
      <c r="H1240" s="5"/>
      <c r="I1240" s="5"/>
      <c r="J1240" s="5"/>
      <c r="K1240" s="5"/>
      <c r="L1240" s="5"/>
      <c r="M1240" s="5"/>
      <c r="N1240" s="5"/>
      <c r="O1240" s="5"/>
      <c r="P1240" s="4"/>
      <c r="Q1240" s="4"/>
      <c r="R1240" s="4"/>
      <c r="S1240" s="4"/>
      <c r="T1240" s="4"/>
    </row>
    <row r="1241">
      <c r="A1241" s="5"/>
      <c r="B1241" s="5"/>
      <c r="C1241" s="5"/>
      <c r="D1241" s="5"/>
      <c r="E1241" s="5"/>
      <c r="F1241" s="27"/>
      <c r="G1241" s="5"/>
      <c r="H1241" s="5"/>
      <c r="I1241" s="5"/>
      <c r="J1241" s="5"/>
      <c r="K1241" s="5"/>
      <c r="L1241" s="5"/>
      <c r="M1241" s="5"/>
      <c r="N1241" s="5"/>
      <c r="O1241" s="5"/>
      <c r="P1241" s="4"/>
      <c r="Q1241" s="4"/>
      <c r="R1241" s="4"/>
      <c r="S1241" s="4"/>
      <c r="T1241" s="4"/>
    </row>
    <row r="1242">
      <c r="A1242" s="5"/>
      <c r="B1242" s="5"/>
      <c r="C1242" s="5"/>
      <c r="D1242" s="5"/>
      <c r="E1242" s="5"/>
      <c r="F1242" s="27"/>
      <c r="G1242" s="5"/>
      <c r="H1242" s="5"/>
      <c r="I1242" s="5"/>
      <c r="J1242" s="5"/>
      <c r="K1242" s="5"/>
      <c r="L1242" s="5"/>
      <c r="M1242" s="5"/>
      <c r="N1242" s="5"/>
      <c r="O1242" s="5"/>
      <c r="P1242" s="4"/>
      <c r="Q1242" s="4"/>
      <c r="R1242" s="4"/>
      <c r="S1242" s="4"/>
      <c r="T1242" s="4"/>
    </row>
    <row r="1243">
      <c r="A1243" s="5"/>
      <c r="B1243" s="5"/>
      <c r="C1243" s="5"/>
      <c r="D1243" s="5"/>
      <c r="E1243" s="5"/>
      <c r="F1243" s="27"/>
      <c r="G1243" s="5"/>
      <c r="H1243" s="5"/>
      <c r="I1243" s="5"/>
      <c r="J1243" s="5"/>
      <c r="K1243" s="5"/>
      <c r="L1243" s="5"/>
      <c r="M1243" s="5"/>
      <c r="N1243" s="5"/>
      <c r="O1243" s="5"/>
      <c r="P1243" s="4"/>
      <c r="Q1243" s="4"/>
      <c r="R1243" s="4"/>
      <c r="S1243" s="4"/>
      <c r="T1243" s="4"/>
    </row>
    <row r="1244">
      <c r="A1244" s="5"/>
      <c r="B1244" s="5"/>
      <c r="C1244" s="5"/>
      <c r="D1244" s="5"/>
      <c r="E1244" s="5"/>
      <c r="F1244" s="27"/>
      <c r="G1244" s="5"/>
      <c r="H1244" s="5"/>
      <c r="I1244" s="5"/>
      <c r="J1244" s="5"/>
      <c r="K1244" s="5"/>
      <c r="L1244" s="5"/>
      <c r="M1244" s="5"/>
      <c r="N1244" s="5"/>
      <c r="O1244" s="5"/>
      <c r="P1244" s="4"/>
      <c r="Q1244" s="4"/>
      <c r="R1244" s="4"/>
      <c r="S1244" s="4"/>
      <c r="T1244" s="4"/>
    </row>
    <row r="1245">
      <c r="A1245" s="5"/>
      <c r="B1245" s="5"/>
      <c r="C1245" s="5"/>
      <c r="D1245" s="5"/>
      <c r="E1245" s="5"/>
      <c r="F1245" s="27"/>
      <c r="G1245" s="5"/>
      <c r="H1245" s="5"/>
      <c r="I1245" s="5"/>
      <c r="J1245" s="5"/>
      <c r="K1245" s="5"/>
      <c r="L1245" s="5"/>
      <c r="M1245" s="5"/>
      <c r="N1245" s="5"/>
      <c r="O1245" s="5"/>
      <c r="P1245" s="4"/>
      <c r="Q1245" s="4"/>
      <c r="R1245" s="4"/>
      <c r="S1245" s="4"/>
      <c r="T1245" s="4"/>
    </row>
    <row r="1246">
      <c r="A1246" s="5"/>
      <c r="B1246" s="5"/>
      <c r="C1246" s="5"/>
      <c r="D1246" s="5"/>
      <c r="E1246" s="5"/>
      <c r="F1246" s="27"/>
      <c r="G1246" s="5"/>
      <c r="H1246" s="5"/>
      <c r="I1246" s="5"/>
      <c r="J1246" s="5"/>
      <c r="K1246" s="5"/>
      <c r="L1246" s="5"/>
      <c r="M1246" s="5"/>
      <c r="N1246" s="5"/>
      <c r="O1246" s="5"/>
      <c r="P1246" s="4"/>
      <c r="Q1246" s="4"/>
      <c r="R1246" s="4"/>
      <c r="S1246" s="4"/>
      <c r="T1246" s="4"/>
    </row>
    <row r="1247">
      <c r="A1247" s="5"/>
      <c r="B1247" s="5"/>
      <c r="C1247" s="5"/>
      <c r="D1247" s="5"/>
      <c r="E1247" s="5"/>
      <c r="F1247" s="27"/>
      <c r="G1247" s="5"/>
      <c r="H1247" s="5"/>
      <c r="I1247" s="5"/>
      <c r="J1247" s="5"/>
      <c r="K1247" s="5"/>
      <c r="L1247" s="5"/>
      <c r="M1247" s="5"/>
      <c r="N1247" s="5"/>
      <c r="O1247" s="5"/>
      <c r="P1247" s="4"/>
      <c r="Q1247" s="4"/>
      <c r="R1247" s="4"/>
      <c r="S1247" s="4"/>
      <c r="T1247" s="4"/>
    </row>
    <row r="1248">
      <c r="A1248" s="5"/>
      <c r="B1248" s="5"/>
      <c r="C1248" s="5"/>
      <c r="D1248" s="5"/>
      <c r="E1248" s="5"/>
      <c r="F1248" s="27"/>
      <c r="G1248" s="5"/>
      <c r="H1248" s="5"/>
      <c r="I1248" s="5"/>
      <c r="J1248" s="5"/>
      <c r="K1248" s="5"/>
      <c r="L1248" s="5"/>
      <c r="M1248" s="5"/>
      <c r="N1248" s="5"/>
      <c r="O1248" s="5"/>
      <c r="P1248" s="4"/>
      <c r="Q1248" s="4"/>
      <c r="R1248" s="4"/>
      <c r="S1248" s="4"/>
      <c r="T1248" s="4"/>
    </row>
    <row r="1249">
      <c r="A1249" s="5"/>
      <c r="B1249" s="5"/>
      <c r="C1249" s="5"/>
      <c r="D1249" s="5"/>
      <c r="E1249" s="5"/>
      <c r="F1249" s="27"/>
      <c r="G1249" s="5"/>
      <c r="H1249" s="5"/>
      <c r="I1249" s="5"/>
      <c r="J1249" s="5"/>
      <c r="K1249" s="5"/>
      <c r="L1249" s="5"/>
      <c r="M1249" s="5"/>
      <c r="N1249" s="5"/>
      <c r="O1249" s="5"/>
      <c r="P1249" s="4"/>
      <c r="Q1249" s="4"/>
      <c r="R1249" s="4"/>
      <c r="S1249" s="4"/>
      <c r="T1249" s="4"/>
    </row>
    <row r="1250">
      <c r="A1250" s="5"/>
      <c r="B1250" s="5"/>
      <c r="C1250" s="5"/>
      <c r="D1250" s="5"/>
      <c r="E1250" s="5"/>
      <c r="F1250" s="27"/>
      <c r="G1250" s="5"/>
      <c r="H1250" s="5"/>
      <c r="I1250" s="5"/>
      <c r="J1250" s="5"/>
      <c r="K1250" s="5"/>
      <c r="L1250" s="5"/>
      <c r="M1250" s="5"/>
      <c r="N1250" s="5"/>
      <c r="O1250" s="5"/>
      <c r="P1250" s="4"/>
      <c r="Q1250" s="4"/>
      <c r="R1250" s="4"/>
      <c r="S1250" s="4"/>
      <c r="T1250" s="4"/>
    </row>
    <row r="1251">
      <c r="A1251" s="5"/>
      <c r="B1251" s="5"/>
      <c r="C1251" s="5"/>
      <c r="D1251" s="5"/>
      <c r="E1251" s="5"/>
      <c r="F1251" s="27"/>
      <c r="G1251" s="5"/>
      <c r="H1251" s="5"/>
      <c r="I1251" s="5"/>
      <c r="J1251" s="5"/>
      <c r="K1251" s="5"/>
      <c r="L1251" s="5"/>
      <c r="M1251" s="5"/>
      <c r="N1251" s="5"/>
      <c r="O1251" s="5"/>
      <c r="P1251" s="4"/>
      <c r="Q1251" s="4"/>
      <c r="R1251" s="4"/>
      <c r="S1251" s="4"/>
      <c r="T1251" s="4"/>
    </row>
    <row r="1252">
      <c r="A1252" s="5"/>
      <c r="B1252" s="5"/>
      <c r="C1252" s="5"/>
      <c r="D1252" s="5"/>
      <c r="E1252" s="5"/>
      <c r="F1252" s="27"/>
      <c r="G1252" s="5"/>
      <c r="H1252" s="5"/>
      <c r="I1252" s="5"/>
      <c r="J1252" s="5"/>
      <c r="K1252" s="5"/>
      <c r="L1252" s="5"/>
      <c r="M1252" s="5"/>
      <c r="N1252" s="5"/>
      <c r="O1252" s="5"/>
      <c r="P1252" s="4"/>
      <c r="Q1252" s="4"/>
      <c r="R1252" s="4"/>
      <c r="S1252" s="4"/>
      <c r="T1252" s="4"/>
    </row>
    <row r="1253">
      <c r="A1253" s="5"/>
      <c r="B1253" s="5"/>
      <c r="C1253" s="5"/>
      <c r="D1253" s="5"/>
      <c r="E1253" s="5"/>
      <c r="F1253" s="27"/>
      <c r="G1253" s="5"/>
      <c r="H1253" s="5"/>
      <c r="I1253" s="5"/>
      <c r="J1253" s="5"/>
      <c r="K1253" s="5"/>
      <c r="L1253" s="5"/>
      <c r="M1253" s="5"/>
      <c r="N1253" s="5"/>
      <c r="O1253" s="5"/>
      <c r="P1253" s="4"/>
      <c r="Q1253" s="4"/>
      <c r="R1253" s="4"/>
      <c r="S1253" s="4"/>
      <c r="T1253" s="4"/>
    </row>
    <row r="1254">
      <c r="A1254" s="5"/>
      <c r="B1254" s="5"/>
      <c r="C1254" s="5"/>
      <c r="D1254" s="5"/>
      <c r="E1254" s="5"/>
      <c r="F1254" s="27"/>
      <c r="G1254" s="5"/>
      <c r="H1254" s="5"/>
      <c r="I1254" s="5"/>
      <c r="J1254" s="5"/>
      <c r="K1254" s="5"/>
      <c r="L1254" s="5"/>
      <c r="M1254" s="5"/>
      <c r="N1254" s="5"/>
      <c r="O1254" s="5"/>
      <c r="P1254" s="4"/>
      <c r="Q1254" s="4"/>
      <c r="R1254" s="4"/>
      <c r="S1254" s="4"/>
      <c r="T1254" s="4"/>
    </row>
    <row r="1255">
      <c r="A1255" s="5"/>
      <c r="B1255" s="5"/>
      <c r="C1255" s="5"/>
      <c r="D1255" s="5"/>
      <c r="E1255" s="5"/>
      <c r="F1255" s="27"/>
      <c r="G1255" s="5"/>
      <c r="H1255" s="5"/>
      <c r="I1255" s="5"/>
      <c r="J1255" s="5"/>
      <c r="K1255" s="5"/>
      <c r="L1255" s="5"/>
      <c r="M1255" s="5"/>
      <c r="N1255" s="5"/>
      <c r="O1255" s="5"/>
      <c r="P1255" s="4"/>
      <c r="Q1255" s="4"/>
      <c r="R1255" s="4"/>
      <c r="S1255" s="4"/>
      <c r="T1255" s="4"/>
    </row>
    <row r="1256">
      <c r="A1256" s="5"/>
      <c r="B1256" s="5"/>
      <c r="C1256" s="5"/>
      <c r="D1256" s="5"/>
      <c r="E1256" s="5"/>
      <c r="F1256" s="27"/>
      <c r="G1256" s="5"/>
      <c r="H1256" s="5"/>
      <c r="I1256" s="5"/>
      <c r="J1256" s="5"/>
      <c r="K1256" s="5"/>
      <c r="L1256" s="5"/>
      <c r="M1256" s="5"/>
      <c r="N1256" s="5"/>
      <c r="O1256" s="5"/>
      <c r="P1256" s="4"/>
      <c r="Q1256" s="4"/>
      <c r="R1256" s="4"/>
      <c r="S1256" s="4"/>
      <c r="T1256" s="4"/>
    </row>
    <row r="1257">
      <c r="A1257" s="5"/>
      <c r="B1257" s="5"/>
      <c r="C1257" s="5"/>
      <c r="D1257" s="5"/>
      <c r="E1257" s="5"/>
      <c r="F1257" s="27"/>
      <c r="G1257" s="5"/>
      <c r="H1257" s="5"/>
      <c r="I1257" s="5"/>
      <c r="J1257" s="5"/>
      <c r="K1257" s="5"/>
      <c r="L1257" s="5"/>
      <c r="M1257" s="5"/>
      <c r="N1257" s="5"/>
      <c r="O1257" s="5"/>
      <c r="P1257" s="4"/>
      <c r="Q1257" s="4"/>
      <c r="R1257" s="4"/>
      <c r="S1257" s="4"/>
      <c r="T1257" s="4"/>
    </row>
    <row r="1258">
      <c r="A1258" s="5"/>
      <c r="B1258" s="5"/>
      <c r="C1258" s="5"/>
      <c r="D1258" s="5"/>
      <c r="E1258" s="5"/>
      <c r="F1258" s="27"/>
      <c r="G1258" s="5"/>
      <c r="H1258" s="5"/>
      <c r="I1258" s="5"/>
      <c r="J1258" s="5"/>
      <c r="K1258" s="5"/>
      <c r="L1258" s="5"/>
      <c r="M1258" s="5"/>
      <c r="N1258" s="5"/>
      <c r="O1258" s="5"/>
      <c r="P1258" s="4"/>
      <c r="Q1258" s="4"/>
      <c r="R1258" s="4"/>
      <c r="S1258" s="4"/>
      <c r="T1258" s="4"/>
    </row>
    <row r="1259">
      <c r="A1259" s="5"/>
      <c r="B1259" s="5"/>
      <c r="C1259" s="5"/>
      <c r="D1259" s="5"/>
      <c r="E1259" s="5"/>
      <c r="F1259" s="27"/>
      <c r="G1259" s="5"/>
      <c r="H1259" s="5"/>
      <c r="I1259" s="5"/>
      <c r="J1259" s="5"/>
      <c r="K1259" s="5"/>
      <c r="L1259" s="5"/>
      <c r="M1259" s="5"/>
      <c r="N1259" s="5"/>
      <c r="O1259" s="5"/>
      <c r="P1259" s="4"/>
      <c r="Q1259" s="4"/>
      <c r="R1259" s="4"/>
      <c r="S1259" s="4"/>
      <c r="T1259" s="4"/>
    </row>
    <row r="1260">
      <c r="A1260" s="5"/>
      <c r="B1260" s="5"/>
      <c r="C1260" s="5"/>
      <c r="D1260" s="5"/>
      <c r="E1260" s="5"/>
      <c r="F1260" s="27"/>
      <c r="G1260" s="5"/>
      <c r="H1260" s="5"/>
      <c r="I1260" s="5"/>
      <c r="J1260" s="5"/>
      <c r="K1260" s="5"/>
      <c r="L1260" s="5"/>
      <c r="M1260" s="5"/>
      <c r="N1260" s="5"/>
      <c r="O1260" s="5"/>
      <c r="P1260" s="4"/>
      <c r="Q1260" s="4"/>
      <c r="R1260" s="4"/>
      <c r="S1260" s="4"/>
      <c r="T1260" s="4"/>
    </row>
    <row r="1261">
      <c r="A1261" s="5"/>
      <c r="B1261" s="5"/>
      <c r="C1261" s="5"/>
      <c r="D1261" s="5"/>
      <c r="E1261" s="5"/>
      <c r="F1261" s="27"/>
      <c r="G1261" s="5"/>
      <c r="H1261" s="5"/>
      <c r="I1261" s="5"/>
      <c r="J1261" s="5"/>
      <c r="K1261" s="5"/>
      <c r="L1261" s="5"/>
      <c r="M1261" s="5"/>
      <c r="N1261" s="5"/>
      <c r="O1261" s="5"/>
      <c r="P1261" s="4"/>
      <c r="Q1261" s="4"/>
      <c r="R1261" s="4"/>
      <c r="S1261" s="4"/>
      <c r="T1261" s="4"/>
    </row>
    <row r="1262">
      <c r="A1262" s="5"/>
      <c r="B1262" s="5"/>
      <c r="C1262" s="5"/>
      <c r="D1262" s="5"/>
      <c r="E1262" s="5"/>
      <c r="F1262" s="27"/>
      <c r="G1262" s="5"/>
      <c r="H1262" s="5"/>
      <c r="I1262" s="5"/>
      <c r="J1262" s="5"/>
      <c r="K1262" s="5"/>
      <c r="L1262" s="5"/>
      <c r="M1262" s="5"/>
      <c r="N1262" s="5"/>
      <c r="O1262" s="5"/>
      <c r="P1262" s="4"/>
      <c r="Q1262" s="4"/>
      <c r="R1262" s="4"/>
      <c r="S1262" s="4"/>
      <c r="T1262" s="4"/>
    </row>
    <row r="1263">
      <c r="A1263" s="5"/>
      <c r="B1263" s="5"/>
      <c r="C1263" s="5"/>
      <c r="D1263" s="5"/>
      <c r="E1263" s="5"/>
      <c r="F1263" s="27"/>
      <c r="G1263" s="5"/>
      <c r="H1263" s="5"/>
      <c r="I1263" s="5"/>
      <c r="J1263" s="5"/>
      <c r="K1263" s="5"/>
      <c r="L1263" s="5"/>
      <c r="M1263" s="5"/>
      <c r="N1263" s="5"/>
      <c r="O1263" s="5"/>
      <c r="P1263" s="4"/>
      <c r="Q1263" s="4"/>
      <c r="R1263" s="4"/>
      <c r="S1263" s="4"/>
      <c r="T1263" s="4"/>
    </row>
    <row r="1264">
      <c r="A1264" s="5"/>
      <c r="B1264" s="5"/>
      <c r="C1264" s="5"/>
      <c r="D1264" s="5"/>
      <c r="E1264" s="5"/>
      <c r="F1264" s="27"/>
      <c r="G1264" s="5"/>
      <c r="H1264" s="5"/>
      <c r="I1264" s="5"/>
      <c r="J1264" s="5"/>
      <c r="K1264" s="5"/>
      <c r="L1264" s="5"/>
      <c r="M1264" s="5"/>
      <c r="N1264" s="5"/>
      <c r="O1264" s="5"/>
      <c r="P1264" s="4"/>
      <c r="Q1264" s="4"/>
      <c r="R1264" s="4"/>
      <c r="S1264" s="4"/>
      <c r="T1264" s="4"/>
    </row>
    <row r="1265">
      <c r="A1265" s="5"/>
      <c r="B1265" s="5"/>
      <c r="C1265" s="5"/>
      <c r="D1265" s="5"/>
      <c r="E1265" s="5"/>
      <c r="F1265" s="27"/>
      <c r="G1265" s="5"/>
      <c r="H1265" s="5"/>
      <c r="I1265" s="5"/>
      <c r="J1265" s="5"/>
      <c r="K1265" s="5"/>
      <c r="L1265" s="5"/>
      <c r="M1265" s="5"/>
      <c r="N1265" s="5"/>
      <c r="O1265" s="5"/>
      <c r="P1265" s="4"/>
      <c r="Q1265" s="4"/>
      <c r="R1265" s="4"/>
      <c r="S1265" s="4"/>
      <c r="T1265" s="4"/>
    </row>
    <row r="1266">
      <c r="A1266" s="5"/>
      <c r="B1266" s="5"/>
      <c r="C1266" s="5"/>
      <c r="D1266" s="5"/>
      <c r="E1266" s="5"/>
      <c r="F1266" s="27"/>
      <c r="G1266" s="5"/>
      <c r="H1266" s="5"/>
      <c r="I1266" s="5"/>
      <c r="J1266" s="5"/>
      <c r="K1266" s="5"/>
      <c r="L1266" s="5"/>
      <c r="M1266" s="5"/>
      <c r="N1266" s="5"/>
      <c r="O1266" s="5"/>
      <c r="P1266" s="4"/>
      <c r="Q1266" s="4"/>
      <c r="R1266" s="4"/>
      <c r="S1266" s="4"/>
      <c r="T1266" s="4"/>
    </row>
    <row r="1267">
      <c r="A1267" s="5"/>
      <c r="B1267" s="5"/>
      <c r="C1267" s="5"/>
      <c r="D1267" s="5"/>
      <c r="E1267" s="5"/>
      <c r="F1267" s="27"/>
      <c r="G1267" s="5"/>
      <c r="H1267" s="5"/>
      <c r="I1267" s="5"/>
      <c r="J1267" s="5"/>
      <c r="K1267" s="5"/>
      <c r="L1267" s="5"/>
      <c r="M1267" s="5"/>
      <c r="N1267" s="5"/>
      <c r="O1267" s="5"/>
      <c r="P1267" s="4"/>
      <c r="Q1267" s="4"/>
      <c r="R1267" s="4"/>
      <c r="S1267" s="4"/>
      <c r="T1267" s="4"/>
    </row>
    <row r="1268">
      <c r="A1268" s="5"/>
      <c r="B1268" s="5"/>
      <c r="C1268" s="5"/>
      <c r="D1268" s="5"/>
      <c r="E1268" s="5"/>
      <c r="F1268" s="27"/>
      <c r="G1268" s="5"/>
      <c r="H1268" s="5"/>
      <c r="I1268" s="5"/>
      <c r="J1268" s="5"/>
      <c r="K1268" s="5"/>
      <c r="L1268" s="5"/>
      <c r="M1268" s="5"/>
      <c r="N1268" s="5"/>
      <c r="O1268" s="5"/>
      <c r="P1268" s="4"/>
      <c r="Q1268" s="4"/>
      <c r="R1268" s="4"/>
      <c r="S1268" s="4"/>
      <c r="T1268" s="4"/>
    </row>
    <row r="1269">
      <c r="A1269" s="5"/>
      <c r="B1269" s="5"/>
      <c r="C1269" s="5"/>
      <c r="D1269" s="5"/>
      <c r="E1269" s="5"/>
      <c r="F1269" s="27"/>
      <c r="G1269" s="5"/>
      <c r="H1269" s="5"/>
      <c r="I1269" s="5"/>
      <c r="J1269" s="5"/>
      <c r="K1269" s="5"/>
      <c r="L1269" s="5"/>
      <c r="M1269" s="5"/>
      <c r="N1269" s="5"/>
      <c r="O1269" s="5"/>
      <c r="P1269" s="4"/>
      <c r="Q1269" s="4"/>
      <c r="R1269" s="4"/>
      <c r="S1269" s="4"/>
      <c r="T1269" s="4"/>
    </row>
    <row r="1270">
      <c r="A1270" s="5"/>
      <c r="B1270" s="5"/>
      <c r="C1270" s="5"/>
      <c r="D1270" s="5"/>
      <c r="E1270" s="5"/>
      <c r="F1270" s="27"/>
      <c r="G1270" s="5"/>
      <c r="H1270" s="5"/>
      <c r="I1270" s="5"/>
      <c r="J1270" s="5"/>
      <c r="K1270" s="5"/>
      <c r="L1270" s="5"/>
      <c r="M1270" s="5"/>
      <c r="N1270" s="5"/>
      <c r="O1270" s="5"/>
      <c r="P1270" s="4"/>
      <c r="Q1270" s="4"/>
      <c r="R1270" s="4"/>
      <c r="S1270" s="4"/>
      <c r="T1270" s="4"/>
    </row>
    <row r="1271">
      <c r="A1271" s="5"/>
      <c r="B1271" s="5"/>
      <c r="C1271" s="5"/>
      <c r="D1271" s="5"/>
      <c r="E1271" s="5"/>
      <c r="F1271" s="27"/>
      <c r="G1271" s="5"/>
      <c r="H1271" s="5"/>
      <c r="I1271" s="5"/>
      <c r="J1271" s="5"/>
      <c r="K1271" s="5"/>
      <c r="L1271" s="5"/>
      <c r="M1271" s="5"/>
      <c r="N1271" s="5"/>
      <c r="O1271" s="5"/>
      <c r="P1271" s="4"/>
      <c r="Q1271" s="4"/>
      <c r="R1271" s="4"/>
      <c r="S1271" s="4"/>
      <c r="T1271" s="4"/>
    </row>
    <row r="1272">
      <c r="A1272" s="5"/>
      <c r="B1272" s="5"/>
      <c r="C1272" s="5"/>
      <c r="D1272" s="5"/>
      <c r="E1272" s="5"/>
      <c r="F1272" s="27"/>
      <c r="G1272" s="5"/>
      <c r="H1272" s="5"/>
      <c r="I1272" s="5"/>
      <c r="J1272" s="5"/>
      <c r="K1272" s="5"/>
      <c r="L1272" s="5"/>
      <c r="M1272" s="5"/>
      <c r="N1272" s="5"/>
      <c r="O1272" s="5"/>
      <c r="P1272" s="4"/>
      <c r="Q1272" s="4"/>
      <c r="R1272" s="4"/>
      <c r="S1272" s="4"/>
      <c r="T1272" s="4"/>
    </row>
    <row r="1273">
      <c r="A1273" s="5"/>
      <c r="B1273" s="5"/>
      <c r="C1273" s="5"/>
      <c r="D1273" s="5"/>
      <c r="E1273" s="5"/>
      <c r="F1273" s="27"/>
      <c r="G1273" s="5"/>
      <c r="H1273" s="5"/>
      <c r="I1273" s="5"/>
      <c r="J1273" s="5"/>
      <c r="K1273" s="5"/>
      <c r="L1273" s="5"/>
      <c r="M1273" s="5"/>
      <c r="N1273" s="5"/>
      <c r="O1273" s="5"/>
      <c r="P1273" s="4"/>
      <c r="Q1273" s="4"/>
      <c r="R1273" s="4"/>
      <c r="S1273" s="4"/>
      <c r="T1273" s="4"/>
    </row>
    <row r="1274">
      <c r="A1274" s="5"/>
      <c r="B1274" s="5"/>
      <c r="C1274" s="5"/>
      <c r="D1274" s="5"/>
      <c r="E1274" s="5"/>
      <c r="F1274" s="27"/>
      <c r="G1274" s="5"/>
      <c r="H1274" s="5"/>
      <c r="I1274" s="5"/>
      <c r="J1274" s="5"/>
      <c r="K1274" s="5"/>
      <c r="L1274" s="5"/>
      <c r="M1274" s="5"/>
      <c r="N1274" s="5"/>
      <c r="O1274" s="5"/>
      <c r="P1274" s="4"/>
      <c r="Q1274" s="4"/>
      <c r="R1274" s="4"/>
      <c r="S1274" s="4"/>
      <c r="T1274" s="4"/>
    </row>
    <row r="1275">
      <c r="A1275" s="5"/>
      <c r="B1275" s="5"/>
      <c r="C1275" s="5"/>
      <c r="D1275" s="5"/>
      <c r="E1275" s="5"/>
      <c r="F1275" s="27"/>
      <c r="G1275" s="5"/>
      <c r="H1275" s="5"/>
      <c r="I1275" s="5"/>
      <c r="J1275" s="5"/>
      <c r="K1275" s="5"/>
      <c r="L1275" s="5"/>
      <c r="M1275" s="5"/>
      <c r="N1275" s="5"/>
      <c r="O1275" s="5"/>
      <c r="P1275" s="4"/>
      <c r="Q1275" s="4"/>
      <c r="R1275" s="4"/>
      <c r="S1275" s="4"/>
      <c r="T1275" s="4"/>
    </row>
    <row r="1276">
      <c r="A1276" s="5"/>
      <c r="B1276" s="5"/>
      <c r="C1276" s="5"/>
      <c r="D1276" s="5"/>
      <c r="E1276" s="5"/>
      <c r="F1276" s="27"/>
      <c r="G1276" s="5"/>
      <c r="H1276" s="5"/>
      <c r="I1276" s="5"/>
      <c r="J1276" s="5"/>
      <c r="K1276" s="5"/>
      <c r="L1276" s="5"/>
      <c r="M1276" s="5"/>
      <c r="N1276" s="5"/>
      <c r="O1276" s="5"/>
      <c r="P1276" s="4"/>
      <c r="Q1276" s="4"/>
      <c r="R1276" s="4"/>
      <c r="S1276" s="4"/>
      <c r="T1276" s="4"/>
    </row>
    <row r="1277">
      <c r="A1277" s="5"/>
      <c r="B1277" s="5"/>
      <c r="C1277" s="5"/>
      <c r="D1277" s="5"/>
      <c r="E1277" s="5"/>
      <c r="F1277" s="27"/>
      <c r="G1277" s="5"/>
      <c r="H1277" s="5"/>
      <c r="I1277" s="5"/>
      <c r="J1277" s="5"/>
      <c r="K1277" s="5"/>
      <c r="L1277" s="5"/>
      <c r="M1277" s="5"/>
      <c r="N1277" s="5"/>
      <c r="O1277" s="5"/>
      <c r="P1277" s="4"/>
      <c r="Q1277" s="4"/>
      <c r="R1277" s="4"/>
      <c r="S1277" s="4"/>
      <c r="T1277" s="4"/>
    </row>
    <row r="1278">
      <c r="A1278" s="5"/>
      <c r="B1278" s="5"/>
      <c r="C1278" s="5"/>
      <c r="D1278" s="5"/>
      <c r="E1278" s="5"/>
      <c r="F1278" s="27"/>
      <c r="G1278" s="5"/>
      <c r="H1278" s="5"/>
      <c r="I1278" s="5"/>
      <c r="J1278" s="5"/>
      <c r="K1278" s="5"/>
      <c r="L1278" s="5"/>
      <c r="M1278" s="5"/>
      <c r="N1278" s="5"/>
      <c r="O1278" s="5"/>
      <c r="P1278" s="4"/>
      <c r="Q1278" s="4"/>
      <c r="R1278" s="4"/>
      <c r="S1278" s="4"/>
      <c r="T1278" s="4"/>
    </row>
    <row r="1279">
      <c r="A1279" s="5"/>
      <c r="B1279" s="5"/>
      <c r="C1279" s="5"/>
      <c r="D1279" s="5"/>
      <c r="E1279" s="5"/>
      <c r="F1279" s="27"/>
      <c r="G1279" s="5"/>
      <c r="H1279" s="5"/>
      <c r="I1279" s="5"/>
      <c r="J1279" s="5"/>
      <c r="K1279" s="5"/>
      <c r="L1279" s="5"/>
      <c r="M1279" s="5"/>
      <c r="N1279" s="5"/>
      <c r="O1279" s="5"/>
      <c r="P1279" s="4"/>
      <c r="Q1279" s="4"/>
      <c r="R1279" s="4"/>
      <c r="S1279" s="4"/>
      <c r="T1279" s="4"/>
    </row>
    <row r="1280">
      <c r="A1280" s="5"/>
      <c r="B1280" s="5"/>
      <c r="C1280" s="5"/>
      <c r="D1280" s="5"/>
      <c r="E1280" s="5"/>
      <c r="F1280" s="27"/>
      <c r="G1280" s="5"/>
      <c r="H1280" s="5"/>
      <c r="I1280" s="5"/>
      <c r="J1280" s="5"/>
      <c r="K1280" s="5"/>
      <c r="L1280" s="5"/>
      <c r="M1280" s="5"/>
      <c r="N1280" s="5"/>
      <c r="O1280" s="5"/>
      <c r="P1280" s="4"/>
      <c r="Q1280" s="4"/>
      <c r="R1280" s="4"/>
      <c r="S1280" s="4"/>
      <c r="T1280" s="4"/>
    </row>
    <row r="1281">
      <c r="A1281" s="5"/>
      <c r="B1281" s="5"/>
      <c r="C1281" s="5"/>
      <c r="D1281" s="5"/>
      <c r="E1281" s="5"/>
      <c r="F1281" s="27"/>
      <c r="G1281" s="5"/>
      <c r="H1281" s="5"/>
      <c r="I1281" s="5"/>
      <c r="J1281" s="5"/>
      <c r="K1281" s="5"/>
      <c r="L1281" s="5"/>
      <c r="M1281" s="5"/>
      <c r="N1281" s="5"/>
      <c r="O1281" s="5"/>
      <c r="P1281" s="4"/>
      <c r="Q1281" s="4"/>
      <c r="R1281" s="4"/>
      <c r="S1281" s="4"/>
      <c r="T1281" s="4"/>
    </row>
    <row r="1282">
      <c r="A1282" s="5"/>
      <c r="B1282" s="5"/>
      <c r="C1282" s="5"/>
      <c r="D1282" s="5"/>
      <c r="E1282" s="5"/>
      <c r="F1282" s="27"/>
      <c r="G1282" s="5"/>
      <c r="H1282" s="5"/>
      <c r="I1282" s="5"/>
      <c r="J1282" s="5"/>
      <c r="K1282" s="5"/>
      <c r="L1282" s="5"/>
      <c r="M1282" s="5"/>
      <c r="N1282" s="5"/>
      <c r="O1282" s="5"/>
      <c r="P1282" s="4"/>
      <c r="Q1282" s="4"/>
      <c r="R1282" s="4"/>
      <c r="S1282" s="4"/>
      <c r="T1282" s="4"/>
    </row>
    <row r="1283">
      <c r="A1283" s="5"/>
      <c r="B1283" s="5"/>
      <c r="C1283" s="5"/>
      <c r="D1283" s="5"/>
      <c r="E1283" s="5"/>
      <c r="F1283" s="27"/>
      <c r="G1283" s="5"/>
      <c r="H1283" s="5"/>
      <c r="I1283" s="5"/>
      <c r="J1283" s="5"/>
      <c r="K1283" s="5"/>
      <c r="L1283" s="5"/>
      <c r="M1283" s="5"/>
      <c r="N1283" s="5"/>
      <c r="O1283" s="5"/>
      <c r="P1283" s="4"/>
      <c r="Q1283" s="4"/>
      <c r="R1283" s="4"/>
      <c r="S1283" s="4"/>
      <c r="T1283" s="4"/>
    </row>
    <row r="1284">
      <c r="A1284" s="5"/>
      <c r="B1284" s="5"/>
      <c r="C1284" s="5"/>
      <c r="D1284" s="5"/>
      <c r="E1284" s="5"/>
      <c r="F1284" s="27"/>
      <c r="G1284" s="5"/>
      <c r="H1284" s="5"/>
      <c r="I1284" s="5"/>
      <c r="J1284" s="5"/>
      <c r="K1284" s="5"/>
      <c r="L1284" s="5"/>
      <c r="M1284" s="5"/>
      <c r="N1284" s="5"/>
      <c r="O1284" s="5"/>
      <c r="P1284" s="4"/>
      <c r="Q1284" s="4"/>
      <c r="R1284" s="4"/>
      <c r="S1284" s="4"/>
      <c r="T1284" s="4"/>
    </row>
    <row r="1285">
      <c r="A1285" s="5"/>
      <c r="B1285" s="5"/>
      <c r="C1285" s="5"/>
      <c r="D1285" s="5"/>
      <c r="E1285" s="5"/>
      <c r="F1285" s="27"/>
      <c r="G1285" s="5"/>
      <c r="H1285" s="5"/>
      <c r="I1285" s="5"/>
      <c r="J1285" s="5"/>
      <c r="K1285" s="5"/>
      <c r="L1285" s="5"/>
      <c r="M1285" s="5"/>
      <c r="N1285" s="5"/>
      <c r="O1285" s="5"/>
      <c r="P1285" s="4"/>
      <c r="Q1285" s="4"/>
      <c r="R1285" s="4"/>
      <c r="S1285" s="4"/>
      <c r="T1285" s="4"/>
    </row>
    <row r="1286">
      <c r="A1286" s="5"/>
      <c r="B1286" s="5"/>
      <c r="C1286" s="5"/>
      <c r="D1286" s="5"/>
      <c r="E1286" s="5"/>
      <c r="F1286" s="27"/>
      <c r="G1286" s="5"/>
      <c r="H1286" s="5"/>
      <c r="I1286" s="5"/>
      <c r="J1286" s="5"/>
      <c r="K1286" s="5"/>
      <c r="L1286" s="5"/>
      <c r="M1286" s="5"/>
      <c r="N1286" s="5"/>
      <c r="O1286" s="5"/>
      <c r="P1286" s="4"/>
      <c r="Q1286" s="4"/>
      <c r="R1286" s="4"/>
      <c r="S1286" s="4"/>
      <c r="T1286" s="4"/>
    </row>
    <row r="1287">
      <c r="A1287" s="5"/>
      <c r="B1287" s="5"/>
      <c r="C1287" s="5"/>
      <c r="D1287" s="5"/>
      <c r="E1287" s="5"/>
      <c r="F1287" s="27"/>
      <c r="G1287" s="5"/>
      <c r="H1287" s="5"/>
      <c r="I1287" s="5"/>
      <c r="J1287" s="5"/>
      <c r="K1287" s="5"/>
      <c r="L1287" s="5"/>
      <c r="M1287" s="5"/>
      <c r="N1287" s="5"/>
      <c r="O1287" s="5"/>
      <c r="P1287" s="4"/>
      <c r="Q1287" s="4"/>
      <c r="R1287" s="4"/>
      <c r="S1287" s="4"/>
      <c r="T1287" s="4"/>
    </row>
    <row r="1288">
      <c r="A1288" s="5"/>
      <c r="B1288" s="5"/>
      <c r="C1288" s="5"/>
      <c r="D1288" s="5"/>
      <c r="E1288" s="5"/>
      <c r="F1288" s="27"/>
      <c r="G1288" s="5"/>
      <c r="H1288" s="5"/>
      <c r="I1288" s="5"/>
      <c r="J1288" s="5"/>
      <c r="K1288" s="5"/>
      <c r="L1288" s="5"/>
      <c r="M1288" s="5"/>
      <c r="N1288" s="5"/>
      <c r="O1288" s="5"/>
      <c r="P1288" s="4"/>
      <c r="Q1288" s="4"/>
      <c r="R1288" s="4"/>
      <c r="S1288" s="4"/>
      <c r="T1288" s="4"/>
    </row>
    <row r="1289">
      <c r="A1289" s="5"/>
      <c r="B1289" s="5"/>
      <c r="C1289" s="5"/>
      <c r="D1289" s="5"/>
      <c r="E1289" s="5"/>
      <c r="F1289" s="27"/>
      <c r="G1289" s="5"/>
      <c r="H1289" s="5"/>
      <c r="I1289" s="5"/>
      <c r="J1289" s="5"/>
      <c r="K1289" s="5"/>
      <c r="L1289" s="5"/>
      <c r="M1289" s="5"/>
      <c r="N1289" s="5"/>
      <c r="O1289" s="5"/>
      <c r="P1289" s="4"/>
      <c r="Q1289" s="4"/>
      <c r="R1289" s="4"/>
      <c r="S1289" s="4"/>
      <c r="T1289" s="4"/>
    </row>
    <row r="1290">
      <c r="A1290" s="5"/>
      <c r="B1290" s="5"/>
      <c r="C1290" s="5"/>
      <c r="D1290" s="5"/>
      <c r="E1290" s="5"/>
      <c r="F1290" s="27"/>
      <c r="G1290" s="5"/>
      <c r="H1290" s="5"/>
      <c r="I1290" s="5"/>
      <c r="J1290" s="5"/>
      <c r="K1290" s="5"/>
      <c r="L1290" s="5"/>
      <c r="M1290" s="5"/>
      <c r="N1290" s="5"/>
      <c r="O1290" s="5"/>
      <c r="P1290" s="4"/>
      <c r="Q1290" s="4"/>
      <c r="R1290" s="4"/>
      <c r="S1290" s="4"/>
      <c r="T1290" s="4"/>
    </row>
    <row r="1291">
      <c r="A1291" s="5"/>
      <c r="B1291" s="5"/>
      <c r="C1291" s="5"/>
      <c r="D1291" s="5"/>
      <c r="E1291" s="5"/>
      <c r="F1291" s="27"/>
      <c r="G1291" s="5"/>
      <c r="H1291" s="5"/>
      <c r="I1291" s="5"/>
      <c r="J1291" s="5"/>
      <c r="K1291" s="5"/>
      <c r="L1291" s="5"/>
      <c r="M1291" s="5"/>
      <c r="N1291" s="5"/>
      <c r="O1291" s="5"/>
      <c r="P1291" s="4"/>
      <c r="Q1291" s="4"/>
      <c r="R1291" s="4"/>
      <c r="S1291" s="4"/>
      <c r="T1291" s="4"/>
    </row>
    <row r="1292">
      <c r="A1292" s="5"/>
      <c r="B1292" s="5"/>
      <c r="C1292" s="5"/>
      <c r="D1292" s="5"/>
      <c r="E1292" s="5"/>
      <c r="F1292" s="27"/>
      <c r="G1292" s="5"/>
      <c r="H1292" s="5"/>
      <c r="I1292" s="5"/>
      <c r="J1292" s="5"/>
      <c r="K1292" s="5"/>
      <c r="L1292" s="5"/>
      <c r="M1292" s="5"/>
      <c r="N1292" s="5"/>
      <c r="O1292" s="5"/>
      <c r="P1292" s="4"/>
      <c r="Q1292" s="4"/>
      <c r="R1292" s="4"/>
      <c r="S1292" s="4"/>
      <c r="T1292" s="4"/>
    </row>
    <row r="1293">
      <c r="A1293" s="5"/>
      <c r="B1293" s="5"/>
      <c r="C1293" s="5"/>
      <c r="D1293" s="5"/>
      <c r="E1293" s="5"/>
      <c r="F1293" s="27"/>
      <c r="G1293" s="5"/>
      <c r="H1293" s="5"/>
      <c r="I1293" s="5"/>
      <c r="J1293" s="5"/>
      <c r="K1293" s="5"/>
      <c r="L1293" s="5"/>
      <c r="M1293" s="5"/>
      <c r="N1293" s="5"/>
      <c r="O1293" s="5"/>
      <c r="P1293" s="4"/>
      <c r="Q1293" s="4"/>
      <c r="R1293" s="4"/>
      <c r="S1293" s="4"/>
      <c r="T1293" s="4"/>
    </row>
    <row r="1294">
      <c r="A1294" s="5"/>
      <c r="B1294" s="5"/>
      <c r="C1294" s="5"/>
      <c r="D1294" s="5"/>
      <c r="E1294" s="5"/>
      <c r="F1294" s="27"/>
      <c r="G1294" s="5"/>
      <c r="H1294" s="5"/>
      <c r="I1294" s="5"/>
      <c r="J1294" s="5"/>
      <c r="K1294" s="5"/>
      <c r="L1294" s="5"/>
      <c r="M1294" s="5"/>
      <c r="N1294" s="5"/>
      <c r="O1294" s="5"/>
      <c r="P1294" s="4"/>
      <c r="Q1294" s="4"/>
      <c r="R1294" s="4"/>
      <c r="S1294" s="4"/>
      <c r="T1294" s="4"/>
    </row>
    <row r="1295">
      <c r="A1295" s="5"/>
      <c r="B1295" s="5"/>
      <c r="C1295" s="5"/>
      <c r="D1295" s="5"/>
      <c r="E1295" s="5"/>
      <c r="F1295" s="27"/>
      <c r="G1295" s="5"/>
      <c r="H1295" s="5"/>
      <c r="I1295" s="5"/>
      <c r="J1295" s="5"/>
      <c r="K1295" s="5"/>
      <c r="L1295" s="5"/>
      <c r="M1295" s="5"/>
      <c r="N1295" s="5"/>
      <c r="O1295" s="5"/>
      <c r="P1295" s="4"/>
      <c r="Q1295" s="4"/>
      <c r="R1295" s="4"/>
      <c r="S1295" s="4"/>
      <c r="T1295" s="4"/>
    </row>
    <row r="1296">
      <c r="A1296" s="5"/>
      <c r="B1296" s="5"/>
      <c r="C1296" s="5"/>
      <c r="D1296" s="5"/>
      <c r="E1296" s="5"/>
      <c r="F1296" s="27"/>
      <c r="G1296" s="5"/>
      <c r="H1296" s="5"/>
      <c r="I1296" s="5"/>
      <c r="J1296" s="5"/>
      <c r="K1296" s="5"/>
      <c r="L1296" s="5"/>
      <c r="M1296" s="5"/>
      <c r="N1296" s="5"/>
      <c r="O1296" s="5"/>
      <c r="P1296" s="4"/>
      <c r="Q1296" s="4"/>
      <c r="R1296" s="4"/>
      <c r="S1296" s="4"/>
      <c r="T1296" s="4"/>
    </row>
    <row r="1297">
      <c r="A1297" s="5"/>
      <c r="B1297" s="5"/>
      <c r="C1297" s="5"/>
      <c r="D1297" s="5"/>
      <c r="E1297" s="5"/>
      <c r="F1297" s="27"/>
      <c r="G1297" s="5"/>
      <c r="H1297" s="5"/>
      <c r="I1297" s="5"/>
      <c r="J1297" s="5"/>
      <c r="K1297" s="5"/>
      <c r="L1297" s="5"/>
      <c r="M1297" s="5"/>
      <c r="N1297" s="5"/>
      <c r="O1297" s="5"/>
      <c r="P1297" s="4"/>
      <c r="Q1297" s="4"/>
      <c r="R1297" s="4"/>
      <c r="S1297" s="4"/>
      <c r="T1297" s="4"/>
    </row>
    <row r="1298">
      <c r="A1298" s="5"/>
      <c r="B1298" s="5"/>
      <c r="C1298" s="5"/>
      <c r="D1298" s="5"/>
      <c r="E1298" s="5"/>
      <c r="F1298" s="27"/>
      <c r="G1298" s="5"/>
      <c r="H1298" s="5"/>
      <c r="I1298" s="5"/>
      <c r="J1298" s="5"/>
      <c r="K1298" s="5"/>
      <c r="L1298" s="5"/>
      <c r="M1298" s="5"/>
      <c r="N1298" s="5"/>
      <c r="O1298" s="5"/>
      <c r="P1298" s="4"/>
      <c r="Q1298" s="4"/>
      <c r="R1298" s="4"/>
      <c r="S1298" s="4"/>
      <c r="T1298" s="4"/>
    </row>
    <row r="1299">
      <c r="A1299" s="5"/>
      <c r="B1299" s="5"/>
      <c r="C1299" s="5"/>
      <c r="D1299" s="5"/>
      <c r="E1299" s="5"/>
      <c r="F1299" s="27"/>
      <c r="G1299" s="5"/>
      <c r="H1299" s="5"/>
      <c r="I1299" s="5"/>
      <c r="J1299" s="5"/>
      <c r="K1299" s="5"/>
      <c r="L1299" s="5"/>
      <c r="M1299" s="5"/>
      <c r="N1299" s="5"/>
      <c r="O1299" s="5"/>
      <c r="P1299" s="4"/>
      <c r="Q1299" s="4"/>
      <c r="R1299" s="4"/>
      <c r="S1299" s="4"/>
      <c r="T1299" s="4"/>
    </row>
    <row r="1300">
      <c r="A1300" s="5"/>
      <c r="B1300" s="5"/>
      <c r="C1300" s="5"/>
      <c r="D1300" s="5"/>
      <c r="E1300" s="5"/>
      <c r="F1300" s="27"/>
      <c r="G1300" s="5"/>
      <c r="H1300" s="5"/>
      <c r="I1300" s="5"/>
      <c r="J1300" s="5"/>
      <c r="K1300" s="5"/>
      <c r="L1300" s="5"/>
      <c r="M1300" s="5"/>
      <c r="N1300" s="5"/>
      <c r="O1300" s="5"/>
      <c r="P1300" s="4"/>
      <c r="Q1300" s="4"/>
      <c r="R1300" s="4"/>
      <c r="S1300" s="4"/>
      <c r="T1300" s="4"/>
    </row>
    <row r="1301">
      <c r="A1301" s="5"/>
      <c r="B1301" s="5"/>
      <c r="C1301" s="5"/>
      <c r="D1301" s="5"/>
      <c r="E1301" s="5"/>
      <c r="F1301" s="27"/>
      <c r="G1301" s="5"/>
      <c r="H1301" s="5"/>
      <c r="I1301" s="5"/>
      <c r="J1301" s="5"/>
      <c r="K1301" s="5"/>
      <c r="L1301" s="5"/>
      <c r="M1301" s="5"/>
      <c r="N1301" s="5"/>
      <c r="O1301" s="5"/>
      <c r="P1301" s="4"/>
      <c r="Q1301" s="4"/>
      <c r="R1301" s="4"/>
      <c r="S1301" s="4"/>
      <c r="T1301" s="4"/>
    </row>
    <row r="1302">
      <c r="A1302" s="5"/>
      <c r="B1302" s="5"/>
      <c r="C1302" s="5"/>
      <c r="D1302" s="5"/>
      <c r="E1302" s="5"/>
      <c r="F1302" s="27"/>
      <c r="G1302" s="5"/>
      <c r="H1302" s="5"/>
      <c r="I1302" s="5"/>
      <c r="J1302" s="5"/>
      <c r="K1302" s="5"/>
      <c r="L1302" s="5"/>
      <c r="M1302" s="5"/>
      <c r="N1302" s="5"/>
      <c r="O1302" s="5"/>
      <c r="P1302" s="4"/>
      <c r="Q1302" s="4"/>
      <c r="R1302" s="4"/>
      <c r="S1302" s="4"/>
      <c r="T1302" s="4"/>
    </row>
    <row r="1303">
      <c r="A1303" s="5"/>
      <c r="B1303" s="5"/>
      <c r="C1303" s="5"/>
      <c r="D1303" s="5"/>
      <c r="E1303" s="5"/>
      <c r="F1303" s="27"/>
      <c r="G1303" s="5"/>
      <c r="H1303" s="5"/>
      <c r="I1303" s="5"/>
      <c r="J1303" s="5"/>
      <c r="K1303" s="5"/>
      <c r="L1303" s="5"/>
      <c r="M1303" s="5"/>
      <c r="N1303" s="5"/>
      <c r="O1303" s="5"/>
      <c r="P1303" s="4"/>
      <c r="Q1303" s="4"/>
      <c r="R1303" s="4"/>
      <c r="S1303" s="4"/>
      <c r="T1303" s="4"/>
    </row>
    <row r="1304">
      <c r="A1304" s="5"/>
      <c r="B1304" s="5"/>
      <c r="C1304" s="5"/>
      <c r="D1304" s="5"/>
      <c r="E1304" s="5"/>
      <c r="F1304" s="27"/>
      <c r="G1304" s="5"/>
      <c r="H1304" s="5"/>
      <c r="I1304" s="5"/>
      <c r="J1304" s="5"/>
      <c r="K1304" s="5"/>
      <c r="L1304" s="5"/>
      <c r="M1304" s="5"/>
      <c r="N1304" s="5"/>
      <c r="O1304" s="5"/>
      <c r="P1304" s="4"/>
      <c r="Q1304" s="4"/>
      <c r="R1304" s="4"/>
      <c r="S1304" s="4"/>
      <c r="T1304" s="4"/>
    </row>
    <row r="1305">
      <c r="A1305" s="5"/>
      <c r="B1305" s="5"/>
      <c r="C1305" s="5"/>
      <c r="D1305" s="5"/>
      <c r="E1305" s="5"/>
      <c r="F1305" s="27"/>
      <c r="G1305" s="5"/>
      <c r="H1305" s="5"/>
      <c r="I1305" s="5"/>
      <c r="J1305" s="5"/>
      <c r="K1305" s="5"/>
      <c r="L1305" s="5"/>
      <c r="M1305" s="5"/>
      <c r="N1305" s="5"/>
      <c r="O1305" s="5"/>
      <c r="P1305" s="4"/>
      <c r="Q1305" s="4"/>
      <c r="R1305" s="4"/>
      <c r="S1305" s="4"/>
      <c r="T1305" s="4"/>
    </row>
    <row r="1306">
      <c r="A1306" s="5"/>
      <c r="B1306" s="5"/>
      <c r="C1306" s="5"/>
      <c r="D1306" s="5"/>
      <c r="E1306" s="5"/>
      <c r="F1306" s="27"/>
      <c r="G1306" s="5"/>
      <c r="H1306" s="5"/>
      <c r="I1306" s="5"/>
      <c r="J1306" s="5"/>
      <c r="K1306" s="5"/>
      <c r="L1306" s="5"/>
      <c r="M1306" s="5"/>
      <c r="N1306" s="5"/>
      <c r="O1306" s="5"/>
      <c r="P1306" s="4"/>
      <c r="Q1306" s="4"/>
      <c r="R1306" s="4"/>
      <c r="S1306" s="4"/>
      <c r="T1306" s="4"/>
    </row>
    <row r="1307">
      <c r="A1307" s="5"/>
      <c r="B1307" s="5"/>
      <c r="C1307" s="5"/>
      <c r="D1307" s="5"/>
      <c r="E1307" s="5"/>
      <c r="F1307" s="27"/>
      <c r="G1307" s="5"/>
      <c r="H1307" s="5"/>
      <c r="I1307" s="5"/>
      <c r="J1307" s="5"/>
      <c r="K1307" s="5"/>
      <c r="L1307" s="5"/>
      <c r="M1307" s="5"/>
      <c r="N1307" s="5"/>
      <c r="O1307" s="5"/>
      <c r="P1307" s="4"/>
      <c r="Q1307" s="4"/>
      <c r="R1307" s="4"/>
      <c r="S1307" s="4"/>
      <c r="T1307" s="4"/>
    </row>
    <row r="1308">
      <c r="A1308" s="5"/>
      <c r="B1308" s="5"/>
      <c r="C1308" s="5"/>
      <c r="D1308" s="5"/>
      <c r="E1308" s="5"/>
      <c r="F1308" s="27"/>
      <c r="G1308" s="5"/>
      <c r="H1308" s="5"/>
      <c r="I1308" s="5"/>
      <c r="J1308" s="5"/>
      <c r="K1308" s="5"/>
      <c r="L1308" s="5"/>
      <c r="M1308" s="5"/>
      <c r="N1308" s="5"/>
      <c r="O1308" s="5"/>
      <c r="P1308" s="4"/>
      <c r="Q1308" s="4"/>
      <c r="R1308" s="4"/>
      <c r="S1308" s="4"/>
      <c r="T1308" s="4"/>
    </row>
    <row r="1309">
      <c r="A1309" s="5"/>
      <c r="B1309" s="5"/>
      <c r="C1309" s="5"/>
      <c r="D1309" s="5"/>
      <c r="E1309" s="5"/>
      <c r="F1309" s="27"/>
      <c r="G1309" s="5"/>
      <c r="H1309" s="5"/>
      <c r="I1309" s="5"/>
      <c r="J1309" s="5"/>
      <c r="K1309" s="5"/>
      <c r="L1309" s="5"/>
      <c r="M1309" s="5"/>
      <c r="N1309" s="5"/>
      <c r="O1309" s="5"/>
      <c r="P1309" s="4"/>
      <c r="Q1309" s="4"/>
      <c r="R1309" s="4"/>
      <c r="S1309" s="4"/>
      <c r="T1309" s="4"/>
    </row>
    <row r="1310">
      <c r="A1310" s="5"/>
      <c r="B1310" s="5"/>
      <c r="C1310" s="5"/>
      <c r="D1310" s="5"/>
      <c r="E1310" s="5"/>
      <c r="F1310" s="27"/>
      <c r="G1310" s="5"/>
      <c r="H1310" s="5"/>
      <c r="I1310" s="5"/>
      <c r="J1310" s="5"/>
      <c r="K1310" s="5"/>
      <c r="L1310" s="5"/>
      <c r="M1310" s="5"/>
      <c r="N1310" s="5"/>
      <c r="O1310" s="5"/>
      <c r="P1310" s="4"/>
      <c r="Q1310" s="4"/>
      <c r="R1310" s="4"/>
      <c r="S1310" s="4"/>
      <c r="T1310" s="4"/>
    </row>
    <row r="1311">
      <c r="A1311" s="5"/>
      <c r="B1311" s="5"/>
      <c r="C1311" s="5"/>
      <c r="D1311" s="5"/>
      <c r="E1311" s="5"/>
      <c r="F1311" s="27"/>
      <c r="G1311" s="5"/>
      <c r="H1311" s="5"/>
      <c r="I1311" s="5"/>
      <c r="J1311" s="5"/>
      <c r="K1311" s="5"/>
      <c r="L1311" s="5"/>
      <c r="M1311" s="5"/>
      <c r="N1311" s="5"/>
      <c r="O1311" s="5"/>
      <c r="P1311" s="4"/>
      <c r="Q1311" s="4"/>
      <c r="R1311" s="4"/>
      <c r="S1311" s="4"/>
      <c r="T1311" s="4"/>
    </row>
    <row r="1312">
      <c r="A1312" s="5"/>
      <c r="B1312" s="5"/>
      <c r="C1312" s="5"/>
      <c r="D1312" s="5"/>
      <c r="E1312" s="5"/>
      <c r="F1312" s="27"/>
      <c r="G1312" s="5"/>
      <c r="H1312" s="5"/>
      <c r="I1312" s="5"/>
      <c r="J1312" s="5"/>
      <c r="K1312" s="5"/>
      <c r="L1312" s="5"/>
      <c r="M1312" s="5"/>
      <c r="N1312" s="5"/>
      <c r="O1312" s="5"/>
      <c r="P1312" s="4"/>
      <c r="Q1312" s="4"/>
      <c r="R1312" s="4"/>
      <c r="S1312" s="4"/>
      <c r="T1312" s="4"/>
    </row>
    <row r="1313">
      <c r="A1313" s="5"/>
      <c r="B1313" s="5"/>
      <c r="C1313" s="5"/>
      <c r="D1313" s="5"/>
      <c r="E1313" s="5"/>
      <c r="F1313" s="27"/>
      <c r="G1313" s="5"/>
      <c r="H1313" s="5"/>
      <c r="I1313" s="5"/>
      <c r="J1313" s="5"/>
      <c r="K1313" s="5"/>
      <c r="L1313" s="5"/>
      <c r="M1313" s="5"/>
      <c r="N1313" s="5"/>
      <c r="O1313" s="5"/>
      <c r="P1313" s="4"/>
      <c r="Q1313" s="4"/>
      <c r="R1313" s="4"/>
      <c r="S1313" s="4"/>
      <c r="T1313" s="4"/>
    </row>
    <row r="1314">
      <c r="A1314" s="5"/>
      <c r="B1314" s="5"/>
      <c r="C1314" s="5"/>
      <c r="D1314" s="5"/>
      <c r="E1314" s="5"/>
      <c r="F1314" s="27"/>
      <c r="G1314" s="5"/>
      <c r="H1314" s="5"/>
      <c r="I1314" s="5"/>
      <c r="J1314" s="5"/>
      <c r="K1314" s="5"/>
      <c r="L1314" s="5"/>
      <c r="M1314" s="5"/>
      <c r="N1314" s="5"/>
      <c r="O1314" s="5"/>
      <c r="P1314" s="4"/>
      <c r="Q1314" s="4"/>
      <c r="R1314" s="4"/>
      <c r="S1314" s="4"/>
      <c r="T1314" s="4"/>
    </row>
    <row r="1315">
      <c r="A1315" s="5"/>
      <c r="B1315" s="5"/>
      <c r="C1315" s="5"/>
      <c r="D1315" s="5"/>
      <c r="E1315" s="5"/>
      <c r="F1315" s="27"/>
      <c r="G1315" s="5"/>
      <c r="H1315" s="5"/>
      <c r="I1315" s="5"/>
      <c r="J1315" s="5"/>
      <c r="K1315" s="5"/>
      <c r="L1315" s="5"/>
      <c r="M1315" s="5"/>
      <c r="N1315" s="5"/>
      <c r="O1315" s="5"/>
      <c r="P1315" s="4"/>
      <c r="Q1315" s="4"/>
      <c r="R1315" s="4"/>
      <c r="S1315" s="4"/>
      <c r="T1315" s="4"/>
    </row>
    <row r="1316">
      <c r="A1316" s="5"/>
      <c r="B1316" s="5"/>
      <c r="C1316" s="5"/>
      <c r="D1316" s="5"/>
      <c r="E1316" s="5"/>
      <c r="F1316" s="27"/>
      <c r="G1316" s="5"/>
      <c r="H1316" s="5"/>
      <c r="I1316" s="5"/>
      <c r="J1316" s="5"/>
      <c r="K1316" s="5"/>
      <c r="L1316" s="5"/>
      <c r="M1316" s="5"/>
      <c r="N1316" s="5"/>
      <c r="O1316" s="5"/>
      <c r="P1316" s="4"/>
      <c r="Q1316" s="4"/>
      <c r="R1316" s="4"/>
      <c r="S1316" s="4"/>
      <c r="T1316" s="4"/>
    </row>
    <row r="1317">
      <c r="A1317" s="5"/>
      <c r="B1317" s="5"/>
      <c r="C1317" s="5"/>
      <c r="D1317" s="5"/>
      <c r="E1317" s="5"/>
      <c r="F1317" s="27"/>
      <c r="G1317" s="5"/>
      <c r="H1317" s="5"/>
      <c r="I1317" s="5"/>
      <c r="J1317" s="5"/>
      <c r="K1317" s="5"/>
      <c r="L1317" s="5"/>
      <c r="M1317" s="5"/>
      <c r="N1317" s="5"/>
      <c r="O1317" s="5"/>
      <c r="P1317" s="4"/>
      <c r="Q1317" s="4"/>
      <c r="R1317" s="4"/>
      <c r="S1317" s="4"/>
      <c r="T1317" s="4"/>
    </row>
    <row r="1318">
      <c r="A1318" s="5"/>
      <c r="B1318" s="5"/>
      <c r="C1318" s="5"/>
      <c r="D1318" s="5"/>
      <c r="E1318" s="5"/>
      <c r="F1318" s="27"/>
      <c r="G1318" s="5"/>
      <c r="H1318" s="5"/>
      <c r="I1318" s="5"/>
      <c r="J1318" s="5"/>
      <c r="K1318" s="5"/>
      <c r="L1318" s="5"/>
      <c r="M1318" s="5"/>
      <c r="N1318" s="5"/>
      <c r="O1318" s="5"/>
      <c r="P1318" s="4"/>
      <c r="Q1318" s="4"/>
      <c r="R1318" s="4"/>
      <c r="S1318" s="4"/>
      <c r="T1318" s="4"/>
    </row>
    <row r="1319">
      <c r="A1319" s="5"/>
      <c r="B1319" s="5"/>
      <c r="C1319" s="5"/>
      <c r="D1319" s="5"/>
      <c r="E1319" s="5"/>
      <c r="F1319" s="27"/>
      <c r="G1319" s="5"/>
      <c r="H1319" s="5"/>
      <c r="I1319" s="5"/>
      <c r="J1319" s="5"/>
      <c r="K1319" s="5"/>
      <c r="L1319" s="5"/>
      <c r="M1319" s="5"/>
      <c r="N1319" s="5"/>
      <c r="O1319" s="5"/>
      <c r="P1319" s="4"/>
      <c r="Q1319" s="4"/>
      <c r="R1319" s="4"/>
      <c r="S1319" s="4"/>
      <c r="T1319" s="4"/>
    </row>
    <row r="1320">
      <c r="A1320" s="5"/>
      <c r="B1320" s="5"/>
      <c r="C1320" s="5"/>
      <c r="D1320" s="5"/>
      <c r="E1320" s="5"/>
      <c r="F1320" s="27"/>
      <c r="G1320" s="5"/>
      <c r="H1320" s="5"/>
      <c r="I1320" s="5"/>
      <c r="J1320" s="5"/>
      <c r="K1320" s="5"/>
      <c r="L1320" s="5"/>
      <c r="M1320" s="5"/>
      <c r="N1320" s="5"/>
      <c r="O1320" s="5"/>
      <c r="P1320" s="4"/>
      <c r="Q1320" s="4"/>
      <c r="R1320" s="4"/>
      <c r="S1320" s="4"/>
      <c r="T1320" s="4"/>
    </row>
    <row r="1321">
      <c r="A1321" s="5"/>
      <c r="B1321" s="5"/>
      <c r="C1321" s="5"/>
      <c r="D1321" s="5"/>
      <c r="E1321" s="5"/>
      <c r="F1321" s="27"/>
      <c r="G1321" s="5"/>
      <c r="H1321" s="5"/>
      <c r="I1321" s="5"/>
      <c r="J1321" s="5"/>
      <c r="K1321" s="5"/>
      <c r="L1321" s="5"/>
      <c r="M1321" s="5"/>
      <c r="N1321" s="5"/>
      <c r="O1321" s="5"/>
      <c r="P1321" s="4"/>
      <c r="Q1321" s="4"/>
      <c r="R1321" s="4"/>
      <c r="S1321" s="4"/>
      <c r="T1321" s="4"/>
    </row>
    <row r="1322">
      <c r="A1322" s="5"/>
      <c r="B1322" s="5"/>
      <c r="C1322" s="5"/>
      <c r="D1322" s="5"/>
      <c r="E1322" s="5"/>
      <c r="F1322" s="27"/>
      <c r="G1322" s="5"/>
      <c r="H1322" s="5"/>
      <c r="I1322" s="5"/>
      <c r="J1322" s="5"/>
      <c r="K1322" s="5"/>
      <c r="L1322" s="5"/>
      <c r="M1322" s="5"/>
      <c r="N1322" s="5"/>
      <c r="O1322" s="5"/>
      <c r="P1322" s="4"/>
      <c r="Q1322" s="4"/>
      <c r="R1322" s="4"/>
      <c r="S1322" s="4"/>
      <c r="T1322" s="4"/>
    </row>
    <row r="1323">
      <c r="A1323" s="5"/>
      <c r="B1323" s="5"/>
      <c r="C1323" s="5"/>
      <c r="D1323" s="5"/>
      <c r="E1323" s="5"/>
      <c r="F1323" s="27"/>
      <c r="G1323" s="5"/>
      <c r="H1323" s="5"/>
      <c r="I1323" s="5"/>
      <c r="J1323" s="5"/>
      <c r="K1323" s="5"/>
      <c r="L1323" s="5"/>
      <c r="M1323" s="5"/>
      <c r="N1323" s="5"/>
      <c r="O1323" s="5"/>
      <c r="P1323" s="4"/>
      <c r="Q1323" s="4"/>
      <c r="R1323" s="4"/>
      <c r="S1323" s="4"/>
      <c r="T1323" s="4"/>
    </row>
    <row r="1324">
      <c r="A1324" s="5"/>
      <c r="B1324" s="5"/>
      <c r="C1324" s="5"/>
      <c r="D1324" s="5"/>
      <c r="E1324" s="5"/>
      <c r="F1324" s="27"/>
      <c r="G1324" s="5"/>
      <c r="H1324" s="5"/>
      <c r="I1324" s="5"/>
      <c r="J1324" s="5"/>
      <c r="K1324" s="5"/>
      <c r="L1324" s="5"/>
      <c r="M1324" s="5"/>
      <c r="N1324" s="5"/>
      <c r="O1324" s="5"/>
      <c r="P1324" s="4"/>
      <c r="Q1324" s="4"/>
      <c r="R1324" s="4"/>
      <c r="S1324" s="4"/>
      <c r="T1324" s="4"/>
    </row>
    <row r="1325">
      <c r="A1325" s="5"/>
      <c r="B1325" s="5"/>
      <c r="C1325" s="5"/>
      <c r="D1325" s="5"/>
      <c r="E1325" s="5"/>
      <c r="F1325" s="27"/>
      <c r="G1325" s="5"/>
      <c r="H1325" s="5"/>
      <c r="I1325" s="5"/>
      <c r="J1325" s="5"/>
      <c r="K1325" s="5"/>
      <c r="L1325" s="5"/>
      <c r="M1325" s="5"/>
      <c r="N1325" s="5"/>
      <c r="O1325" s="5"/>
      <c r="P1325" s="4"/>
      <c r="Q1325" s="4"/>
      <c r="R1325" s="4"/>
      <c r="S1325" s="4"/>
      <c r="T1325" s="4"/>
    </row>
    <row r="1326">
      <c r="A1326" s="5"/>
      <c r="B1326" s="5"/>
      <c r="C1326" s="5"/>
      <c r="D1326" s="5"/>
      <c r="E1326" s="5"/>
      <c r="F1326" s="27"/>
      <c r="G1326" s="5"/>
      <c r="H1326" s="5"/>
      <c r="I1326" s="5"/>
      <c r="J1326" s="5"/>
      <c r="K1326" s="5"/>
      <c r="L1326" s="5"/>
      <c r="M1326" s="5"/>
      <c r="N1326" s="5"/>
      <c r="O1326" s="5"/>
      <c r="P1326" s="4"/>
      <c r="Q1326" s="4"/>
      <c r="R1326" s="4"/>
      <c r="S1326" s="4"/>
      <c r="T1326" s="4"/>
    </row>
    <row r="1327">
      <c r="A1327" s="5"/>
      <c r="B1327" s="5"/>
      <c r="C1327" s="5"/>
      <c r="D1327" s="5"/>
      <c r="E1327" s="5"/>
      <c r="F1327" s="27"/>
      <c r="G1327" s="5"/>
      <c r="H1327" s="5"/>
      <c r="I1327" s="5"/>
      <c r="J1327" s="5"/>
      <c r="K1327" s="5"/>
      <c r="L1327" s="5"/>
      <c r="M1327" s="5"/>
      <c r="N1327" s="5"/>
      <c r="O1327" s="5"/>
      <c r="P1327" s="4"/>
      <c r="Q1327" s="4"/>
      <c r="R1327" s="4"/>
      <c r="S1327" s="4"/>
      <c r="T1327" s="4"/>
    </row>
    <row r="1328">
      <c r="A1328" s="5"/>
      <c r="B1328" s="5"/>
      <c r="C1328" s="5"/>
      <c r="D1328" s="5"/>
      <c r="E1328" s="5"/>
      <c r="F1328" s="27"/>
      <c r="G1328" s="5"/>
      <c r="H1328" s="5"/>
      <c r="I1328" s="5"/>
      <c r="J1328" s="5"/>
      <c r="K1328" s="5"/>
      <c r="L1328" s="5"/>
      <c r="M1328" s="5"/>
      <c r="N1328" s="5"/>
      <c r="O1328" s="5"/>
      <c r="P1328" s="4"/>
      <c r="Q1328" s="4"/>
      <c r="R1328" s="4"/>
      <c r="S1328" s="4"/>
      <c r="T1328" s="4"/>
    </row>
    <row r="1329">
      <c r="A1329" s="5"/>
      <c r="B1329" s="5"/>
      <c r="C1329" s="5"/>
      <c r="D1329" s="5"/>
      <c r="E1329" s="5"/>
      <c r="F1329" s="27"/>
      <c r="G1329" s="5"/>
      <c r="H1329" s="5"/>
      <c r="I1329" s="5"/>
      <c r="J1329" s="5"/>
      <c r="K1329" s="5"/>
      <c r="L1329" s="5"/>
      <c r="M1329" s="5"/>
      <c r="N1329" s="5"/>
      <c r="O1329" s="5"/>
      <c r="P1329" s="4"/>
      <c r="Q1329" s="4"/>
      <c r="R1329" s="4"/>
      <c r="S1329" s="4"/>
      <c r="T1329" s="4"/>
    </row>
    <row r="1330">
      <c r="A1330" s="5"/>
      <c r="B1330" s="5"/>
      <c r="C1330" s="5"/>
      <c r="D1330" s="5"/>
      <c r="E1330" s="5"/>
      <c r="F1330" s="27"/>
      <c r="G1330" s="5"/>
      <c r="H1330" s="5"/>
      <c r="I1330" s="5"/>
      <c r="J1330" s="5"/>
      <c r="K1330" s="5"/>
      <c r="L1330" s="5"/>
      <c r="M1330" s="5"/>
      <c r="N1330" s="5"/>
      <c r="O1330" s="5"/>
      <c r="P1330" s="4"/>
      <c r="Q1330" s="4"/>
      <c r="R1330" s="4"/>
      <c r="S1330" s="4"/>
      <c r="T1330" s="4"/>
    </row>
    <row r="1331">
      <c r="A1331" s="5"/>
      <c r="B1331" s="5"/>
      <c r="C1331" s="5"/>
      <c r="D1331" s="5"/>
      <c r="E1331" s="5"/>
      <c r="F1331" s="27"/>
      <c r="G1331" s="5"/>
      <c r="H1331" s="5"/>
      <c r="I1331" s="5"/>
      <c r="J1331" s="5"/>
      <c r="K1331" s="5"/>
      <c r="L1331" s="5"/>
      <c r="M1331" s="5"/>
      <c r="N1331" s="5"/>
      <c r="O1331" s="5"/>
      <c r="P1331" s="4"/>
      <c r="Q1331" s="4"/>
      <c r="R1331" s="4"/>
      <c r="S1331" s="4"/>
      <c r="T1331" s="4"/>
    </row>
    <row r="1332">
      <c r="A1332" s="5"/>
      <c r="B1332" s="5"/>
      <c r="C1332" s="5"/>
      <c r="D1332" s="5"/>
      <c r="E1332" s="5"/>
      <c r="F1332" s="27"/>
      <c r="G1332" s="5"/>
      <c r="H1332" s="5"/>
      <c r="I1332" s="5"/>
      <c r="J1332" s="5"/>
      <c r="K1332" s="5"/>
      <c r="L1332" s="5"/>
      <c r="M1332" s="5"/>
      <c r="N1332" s="5"/>
      <c r="O1332" s="5"/>
      <c r="P1332" s="4"/>
      <c r="Q1332" s="4"/>
      <c r="R1332" s="4"/>
      <c r="S1332" s="4"/>
      <c r="T1332" s="4"/>
    </row>
    <row r="1333">
      <c r="A1333" s="5"/>
      <c r="B1333" s="5"/>
      <c r="C1333" s="5"/>
      <c r="D1333" s="5"/>
      <c r="E1333" s="5"/>
      <c r="F1333" s="27"/>
      <c r="G1333" s="5"/>
      <c r="H1333" s="5"/>
      <c r="I1333" s="5"/>
      <c r="J1333" s="5"/>
      <c r="K1333" s="5"/>
      <c r="L1333" s="5"/>
      <c r="M1333" s="5"/>
      <c r="N1333" s="5"/>
      <c r="O1333" s="5"/>
      <c r="P1333" s="4"/>
      <c r="Q1333" s="4"/>
      <c r="R1333" s="4"/>
      <c r="S1333" s="4"/>
      <c r="T1333" s="4"/>
    </row>
    <row r="1334">
      <c r="A1334" s="5"/>
      <c r="B1334" s="5"/>
      <c r="C1334" s="5"/>
      <c r="D1334" s="5"/>
      <c r="E1334" s="5"/>
      <c r="F1334" s="27"/>
      <c r="G1334" s="5"/>
      <c r="H1334" s="5"/>
      <c r="I1334" s="5"/>
      <c r="J1334" s="5"/>
      <c r="K1334" s="5"/>
      <c r="L1334" s="5"/>
      <c r="M1334" s="5"/>
      <c r="N1334" s="5"/>
      <c r="O1334" s="5"/>
      <c r="P1334" s="4"/>
      <c r="Q1334" s="4"/>
      <c r="R1334" s="4"/>
      <c r="S1334" s="4"/>
      <c r="T1334" s="4"/>
    </row>
    <row r="1335">
      <c r="A1335" s="5"/>
      <c r="B1335" s="5"/>
      <c r="C1335" s="5"/>
      <c r="D1335" s="5"/>
      <c r="E1335" s="5"/>
      <c r="F1335" s="27"/>
      <c r="G1335" s="5"/>
      <c r="H1335" s="5"/>
      <c r="I1335" s="5"/>
      <c r="J1335" s="5"/>
      <c r="K1335" s="5"/>
      <c r="L1335" s="5"/>
      <c r="M1335" s="5"/>
      <c r="N1335" s="5"/>
      <c r="O1335" s="5"/>
      <c r="P1335" s="4"/>
      <c r="Q1335" s="4"/>
      <c r="R1335" s="4"/>
      <c r="S1335" s="4"/>
      <c r="T1335" s="4"/>
    </row>
    <row r="1336">
      <c r="A1336" s="5"/>
      <c r="B1336" s="5"/>
      <c r="C1336" s="5"/>
      <c r="D1336" s="5"/>
      <c r="E1336" s="5"/>
      <c r="F1336" s="27"/>
      <c r="G1336" s="5"/>
      <c r="H1336" s="5"/>
      <c r="I1336" s="5"/>
      <c r="J1336" s="5"/>
      <c r="K1336" s="5"/>
      <c r="L1336" s="5"/>
      <c r="M1336" s="5"/>
      <c r="N1336" s="5"/>
      <c r="O1336" s="5"/>
      <c r="P1336" s="4"/>
      <c r="Q1336" s="4"/>
      <c r="R1336" s="4"/>
      <c r="S1336" s="4"/>
      <c r="T1336" s="4"/>
    </row>
    <row r="1337">
      <c r="A1337" s="5"/>
      <c r="B1337" s="5"/>
      <c r="C1337" s="5"/>
      <c r="D1337" s="5"/>
      <c r="E1337" s="5"/>
      <c r="F1337" s="27"/>
      <c r="G1337" s="5"/>
      <c r="H1337" s="5"/>
      <c r="I1337" s="5"/>
      <c r="J1337" s="5"/>
      <c r="K1337" s="5"/>
      <c r="L1337" s="5"/>
      <c r="M1337" s="5"/>
      <c r="N1337" s="5"/>
      <c r="O1337" s="5"/>
      <c r="P1337" s="4"/>
      <c r="Q1337" s="4"/>
      <c r="R1337" s="4"/>
      <c r="S1337" s="4"/>
      <c r="T1337" s="4"/>
    </row>
    <row r="1338">
      <c r="A1338" s="5"/>
      <c r="B1338" s="5"/>
      <c r="C1338" s="5"/>
      <c r="D1338" s="5"/>
      <c r="E1338" s="5"/>
      <c r="F1338" s="27"/>
      <c r="G1338" s="5"/>
      <c r="H1338" s="5"/>
      <c r="I1338" s="5"/>
      <c r="J1338" s="5"/>
      <c r="K1338" s="5"/>
      <c r="L1338" s="5"/>
      <c r="M1338" s="5"/>
      <c r="N1338" s="5"/>
      <c r="O1338" s="5"/>
      <c r="P1338" s="4"/>
      <c r="Q1338" s="4"/>
      <c r="R1338" s="4"/>
      <c r="S1338" s="4"/>
      <c r="T1338" s="4"/>
    </row>
    <row r="1339">
      <c r="A1339" s="5"/>
      <c r="B1339" s="5"/>
      <c r="C1339" s="5"/>
      <c r="D1339" s="5"/>
      <c r="E1339" s="5"/>
      <c r="F1339" s="27"/>
      <c r="G1339" s="5"/>
      <c r="H1339" s="5"/>
      <c r="I1339" s="5"/>
      <c r="J1339" s="5"/>
      <c r="K1339" s="5"/>
      <c r="L1339" s="5"/>
      <c r="M1339" s="5"/>
      <c r="N1339" s="5"/>
      <c r="O1339" s="5"/>
      <c r="P1339" s="4"/>
      <c r="Q1339" s="4"/>
      <c r="R1339" s="4"/>
      <c r="S1339" s="4"/>
      <c r="T1339" s="4"/>
    </row>
    <row r="1340">
      <c r="A1340" s="5"/>
      <c r="B1340" s="5"/>
      <c r="C1340" s="5"/>
      <c r="D1340" s="5"/>
      <c r="E1340" s="5"/>
      <c r="F1340" s="27"/>
      <c r="G1340" s="5"/>
      <c r="H1340" s="5"/>
      <c r="I1340" s="5"/>
      <c r="J1340" s="5"/>
      <c r="K1340" s="5"/>
      <c r="L1340" s="5"/>
      <c r="M1340" s="5"/>
      <c r="N1340" s="5"/>
      <c r="O1340" s="5"/>
      <c r="P1340" s="4"/>
      <c r="Q1340" s="4"/>
      <c r="R1340" s="4"/>
      <c r="S1340" s="4"/>
      <c r="T1340" s="4"/>
    </row>
    <row r="1341">
      <c r="A1341" s="5"/>
      <c r="B1341" s="5"/>
      <c r="C1341" s="5"/>
      <c r="D1341" s="5"/>
      <c r="E1341" s="5"/>
      <c r="F1341" s="27"/>
      <c r="G1341" s="5"/>
      <c r="H1341" s="5"/>
      <c r="I1341" s="5"/>
      <c r="J1341" s="5"/>
      <c r="K1341" s="5"/>
      <c r="L1341" s="5"/>
      <c r="M1341" s="5"/>
      <c r="N1341" s="5"/>
      <c r="O1341" s="5"/>
      <c r="P1341" s="4"/>
      <c r="Q1341" s="4"/>
      <c r="R1341" s="4"/>
      <c r="S1341" s="4"/>
      <c r="T1341" s="4"/>
    </row>
    <row r="1342">
      <c r="A1342" s="5"/>
      <c r="B1342" s="5"/>
      <c r="C1342" s="5"/>
      <c r="D1342" s="5"/>
      <c r="E1342" s="5"/>
      <c r="F1342" s="27"/>
      <c r="G1342" s="5"/>
      <c r="H1342" s="5"/>
      <c r="I1342" s="5"/>
      <c r="J1342" s="5"/>
      <c r="K1342" s="5"/>
      <c r="L1342" s="5"/>
      <c r="M1342" s="5"/>
      <c r="N1342" s="5"/>
      <c r="O1342" s="5"/>
      <c r="P1342" s="4"/>
      <c r="Q1342" s="4"/>
      <c r="R1342" s="4"/>
      <c r="S1342" s="4"/>
      <c r="T1342" s="4"/>
    </row>
    <row r="1343">
      <c r="A1343" s="5"/>
      <c r="B1343" s="5"/>
      <c r="C1343" s="5"/>
      <c r="D1343" s="5"/>
      <c r="E1343" s="5"/>
      <c r="F1343" s="27"/>
      <c r="G1343" s="5"/>
      <c r="H1343" s="5"/>
      <c r="I1343" s="5"/>
      <c r="J1343" s="5"/>
      <c r="K1343" s="5"/>
      <c r="L1343" s="5"/>
      <c r="M1343" s="5"/>
      <c r="N1343" s="5"/>
      <c r="O1343" s="5"/>
      <c r="P1343" s="4"/>
      <c r="Q1343" s="4"/>
      <c r="R1343" s="4"/>
      <c r="S1343" s="4"/>
      <c r="T1343" s="4"/>
    </row>
    <row r="1344">
      <c r="A1344" s="5"/>
      <c r="B1344" s="5"/>
      <c r="C1344" s="5"/>
      <c r="D1344" s="5"/>
      <c r="E1344" s="5"/>
      <c r="F1344" s="27"/>
      <c r="G1344" s="5"/>
      <c r="H1344" s="5"/>
      <c r="I1344" s="5"/>
      <c r="J1344" s="5"/>
      <c r="K1344" s="5"/>
      <c r="L1344" s="5"/>
      <c r="M1344" s="5"/>
      <c r="N1344" s="5"/>
      <c r="O1344" s="5"/>
      <c r="P1344" s="4"/>
      <c r="Q1344" s="4"/>
      <c r="R1344" s="4"/>
      <c r="S1344" s="4"/>
      <c r="T1344" s="4"/>
    </row>
    <row r="1345">
      <c r="A1345" s="5"/>
      <c r="B1345" s="5"/>
      <c r="C1345" s="5"/>
      <c r="D1345" s="5"/>
      <c r="E1345" s="5"/>
      <c r="F1345" s="27"/>
      <c r="G1345" s="5"/>
      <c r="H1345" s="5"/>
      <c r="I1345" s="5"/>
      <c r="J1345" s="5"/>
      <c r="K1345" s="5"/>
      <c r="L1345" s="5"/>
      <c r="M1345" s="5"/>
      <c r="N1345" s="5"/>
      <c r="O1345" s="5"/>
      <c r="P1345" s="4"/>
      <c r="Q1345" s="4"/>
      <c r="R1345" s="4"/>
      <c r="S1345" s="4"/>
      <c r="T1345" s="4"/>
    </row>
    <row r="1346">
      <c r="A1346" s="5"/>
      <c r="B1346" s="5"/>
      <c r="C1346" s="5"/>
      <c r="D1346" s="5"/>
      <c r="E1346" s="5"/>
      <c r="F1346" s="27"/>
      <c r="G1346" s="5"/>
      <c r="H1346" s="5"/>
      <c r="I1346" s="5"/>
      <c r="J1346" s="5"/>
      <c r="K1346" s="5"/>
      <c r="L1346" s="5"/>
      <c r="M1346" s="5"/>
      <c r="N1346" s="5"/>
      <c r="O1346" s="5"/>
      <c r="P1346" s="4"/>
      <c r="Q1346" s="4"/>
      <c r="R1346" s="4"/>
      <c r="S1346" s="4"/>
      <c r="T1346" s="4"/>
    </row>
    <row r="1347">
      <c r="A1347" s="5"/>
      <c r="B1347" s="5"/>
      <c r="C1347" s="5"/>
      <c r="D1347" s="5"/>
      <c r="E1347" s="5"/>
      <c r="F1347" s="27"/>
      <c r="G1347" s="5"/>
      <c r="H1347" s="5"/>
      <c r="I1347" s="5"/>
      <c r="J1347" s="5"/>
      <c r="K1347" s="5"/>
      <c r="L1347" s="5"/>
      <c r="M1347" s="5"/>
      <c r="N1347" s="5"/>
      <c r="O1347" s="5"/>
      <c r="P1347" s="4"/>
      <c r="Q1347" s="4"/>
      <c r="R1347" s="4"/>
      <c r="S1347" s="4"/>
      <c r="T1347" s="4"/>
    </row>
    <row r="1348">
      <c r="A1348" s="5"/>
      <c r="B1348" s="5"/>
      <c r="C1348" s="5"/>
      <c r="D1348" s="5"/>
      <c r="E1348" s="5"/>
      <c r="F1348" s="27"/>
      <c r="G1348" s="5"/>
      <c r="H1348" s="5"/>
      <c r="I1348" s="5"/>
      <c r="J1348" s="5"/>
      <c r="K1348" s="5"/>
      <c r="L1348" s="5"/>
      <c r="M1348" s="5"/>
      <c r="N1348" s="5"/>
      <c r="O1348" s="5"/>
      <c r="P1348" s="4"/>
      <c r="Q1348" s="4"/>
      <c r="R1348" s="4"/>
      <c r="S1348" s="4"/>
      <c r="T1348" s="4"/>
    </row>
    <row r="1349">
      <c r="A1349" s="5"/>
      <c r="B1349" s="5"/>
      <c r="C1349" s="5"/>
      <c r="D1349" s="5"/>
      <c r="E1349" s="5"/>
      <c r="F1349" s="27"/>
      <c r="G1349" s="5"/>
      <c r="H1349" s="5"/>
      <c r="I1349" s="5"/>
      <c r="J1349" s="5"/>
      <c r="K1349" s="5"/>
      <c r="L1349" s="5"/>
      <c r="M1349" s="5"/>
      <c r="N1349" s="5"/>
      <c r="O1349" s="5"/>
      <c r="P1349" s="4"/>
      <c r="Q1349" s="4"/>
      <c r="R1349" s="4"/>
      <c r="S1349" s="4"/>
      <c r="T1349" s="4"/>
    </row>
    <row r="1350">
      <c r="A1350" s="5"/>
      <c r="B1350" s="5"/>
      <c r="C1350" s="5"/>
      <c r="D1350" s="5"/>
      <c r="E1350" s="5"/>
      <c r="F1350" s="27"/>
      <c r="G1350" s="5"/>
      <c r="H1350" s="5"/>
      <c r="I1350" s="5"/>
      <c r="J1350" s="5"/>
      <c r="K1350" s="5"/>
      <c r="L1350" s="5"/>
      <c r="M1350" s="5"/>
      <c r="N1350" s="5"/>
      <c r="O1350" s="5"/>
      <c r="P1350" s="4"/>
      <c r="Q1350" s="4"/>
      <c r="R1350" s="4"/>
      <c r="S1350" s="4"/>
      <c r="T1350" s="4"/>
    </row>
    <row r="1351">
      <c r="A1351" s="5"/>
      <c r="B1351" s="5"/>
      <c r="C1351" s="5"/>
      <c r="D1351" s="5"/>
      <c r="E1351" s="5"/>
      <c r="F1351" s="27"/>
      <c r="G1351" s="5"/>
      <c r="H1351" s="5"/>
      <c r="I1351" s="5"/>
      <c r="J1351" s="5"/>
      <c r="K1351" s="5"/>
      <c r="L1351" s="5"/>
      <c r="M1351" s="5"/>
      <c r="N1351" s="5"/>
      <c r="O1351" s="5"/>
      <c r="P1351" s="4"/>
      <c r="Q1351" s="4"/>
      <c r="R1351" s="4"/>
      <c r="S1351" s="4"/>
      <c r="T1351" s="4"/>
    </row>
    <row r="1352">
      <c r="A1352" s="5"/>
      <c r="B1352" s="5"/>
      <c r="C1352" s="5"/>
      <c r="D1352" s="5"/>
      <c r="E1352" s="5"/>
      <c r="F1352" s="27"/>
      <c r="G1352" s="5"/>
      <c r="H1352" s="5"/>
      <c r="I1352" s="5"/>
      <c r="J1352" s="5"/>
      <c r="K1352" s="5"/>
      <c r="L1352" s="5"/>
      <c r="M1352" s="5"/>
      <c r="N1352" s="5"/>
      <c r="O1352" s="5"/>
      <c r="P1352" s="4"/>
      <c r="Q1352" s="4"/>
      <c r="R1352" s="4"/>
      <c r="S1352" s="4"/>
      <c r="T1352" s="4"/>
    </row>
    <row r="1353">
      <c r="A1353" s="5"/>
      <c r="B1353" s="5"/>
      <c r="C1353" s="5"/>
      <c r="D1353" s="5"/>
      <c r="E1353" s="5"/>
      <c r="F1353" s="27"/>
      <c r="G1353" s="5"/>
      <c r="H1353" s="5"/>
      <c r="I1353" s="5"/>
      <c r="J1353" s="5"/>
      <c r="K1353" s="5"/>
      <c r="L1353" s="5"/>
      <c r="M1353" s="5"/>
      <c r="N1353" s="5"/>
      <c r="O1353" s="5"/>
      <c r="P1353" s="4"/>
      <c r="Q1353" s="4"/>
      <c r="R1353" s="4"/>
      <c r="S1353" s="4"/>
      <c r="T1353" s="4"/>
    </row>
    <row r="1354">
      <c r="A1354" s="5"/>
      <c r="B1354" s="5"/>
      <c r="C1354" s="5"/>
      <c r="D1354" s="5"/>
      <c r="E1354" s="5"/>
      <c r="F1354" s="27"/>
      <c r="G1354" s="5"/>
      <c r="H1354" s="5"/>
      <c r="I1354" s="5"/>
      <c r="J1354" s="5"/>
      <c r="K1354" s="5"/>
      <c r="L1354" s="5"/>
      <c r="M1354" s="5"/>
      <c r="N1354" s="5"/>
      <c r="O1354" s="5"/>
      <c r="P1354" s="4"/>
      <c r="Q1354" s="4"/>
      <c r="R1354" s="4"/>
      <c r="S1354" s="4"/>
      <c r="T1354" s="4"/>
    </row>
    <row r="1355">
      <c r="A1355" s="5"/>
      <c r="B1355" s="5"/>
      <c r="C1355" s="5"/>
      <c r="D1355" s="5"/>
      <c r="E1355" s="5"/>
      <c r="F1355" s="27"/>
      <c r="G1355" s="5"/>
      <c r="H1355" s="5"/>
      <c r="I1355" s="5"/>
      <c r="J1355" s="5"/>
      <c r="K1355" s="5"/>
      <c r="L1355" s="5"/>
      <c r="M1355" s="5"/>
      <c r="N1355" s="5"/>
      <c r="O1355" s="5"/>
      <c r="P1355" s="4"/>
      <c r="Q1355" s="4"/>
      <c r="R1355" s="4"/>
      <c r="S1355" s="4"/>
      <c r="T1355" s="4"/>
    </row>
    <row r="1356">
      <c r="A1356" s="5"/>
      <c r="B1356" s="5"/>
      <c r="C1356" s="5"/>
      <c r="D1356" s="5"/>
      <c r="E1356" s="5"/>
      <c r="F1356" s="27"/>
      <c r="G1356" s="5"/>
      <c r="H1356" s="5"/>
      <c r="I1356" s="5"/>
      <c r="J1356" s="5"/>
      <c r="K1356" s="5"/>
      <c r="L1356" s="5"/>
      <c r="M1356" s="5"/>
      <c r="N1356" s="5"/>
      <c r="O1356" s="5"/>
      <c r="P1356" s="4"/>
      <c r="Q1356" s="4"/>
      <c r="R1356" s="4"/>
      <c r="S1356" s="4"/>
      <c r="T1356" s="4"/>
    </row>
    <row r="1357">
      <c r="A1357" s="5"/>
      <c r="B1357" s="5"/>
      <c r="C1357" s="5"/>
      <c r="D1357" s="5"/>
      <c r="E1357" s="5"/>
      <c r="F1357" s="27"/>
      <c r="G1357" s="5"/>
      <c r="H1357" s="5"/>
      <c r="I1357" s="5"/>
      <c r="J1357" s="5"/>
      <c r="K1357" s="5"/>
      <c r="L1357" s="5"/>
      <c r="M1357" s="5"/>
      <c r="N1357" s="5"/>
      <c r="O1357" s="5"/>
      <c r="P1357" s="4"/>
      <c r="Q1357" s="4"/>
      <c r="R1357" s="4"/>
      <c r="S1357" s="4"/>
      <c r="T1357" s="4"/>
    </row>
    <row r="1358">
      <c r="A1358" s="5"/>
      <c r="B1358" s="5"/>
      <c r="C1358" s="5"/>
      <c r="D1358" s="5"/>
      <c r="E1358" s="5"/>
      <c r="F1358" s="27"/>
      <c r="G1358" s="5"/>
      <c r="H1358" s="5"/>
      <c r="I1358" s="5"/>
      <c r="J1358" s="5"/>
      <c r="K1358" s="5"/>
      <c r="L1358" s="5"/>
      <c r="M1358" s="5"/>
      <c r="N1358" s="5"/>
      <c r="O1358" s="5"/>
      <c r="P1358" s="4"/>
      <c r="Q1358" s="4"/>
      <c r="R1358" s="4"/>
      <c r="S1358" s="4"/>
      <c r="T1358" s="4"/>
    </row>
    <row r="1359">
      <c r="A1359" s="5"/>
      <c r="B1359" s="5"/>
      <c r="C1359" s="5"/>
      <c r="D1359" s="5"/>
      <c r="E1359" s="5"/>
      <c r="F1359" s="27"/>
      <c r="G1359" s="5"/>
      <c r="H1359" s="5"/>
      <c r="I1359" s="5"/>
      <c r="J1359" s="5"/>
      <c r="K1359" s="5"/>
      <c r="L1359" s="5"/>
      <c r="M1359" s="5"/>
      <c r="N1359" s="5"/>
      <c r="O1359" s="5"/>
      <c r="P1359" s="4"/>
      <c r="Q1359" s="4"/>
      <c r="R1359" s="4"/>
      <c r="S1359" s="4"/>
      <c r="T1359" s="4"/>
    </row>
    <row r="1360">
      <c r="A1360" s="5"/>
      <c r="B1360" s="5"/>
      <c r="C1360" s="5"/>
      <c r="D1360" s="5"/>
      <c r="E1360" s="5"/>
      <c r="F1360" s="27"/>
      <c r="G1360" s="5"/>
      <c r="H1360" s="5"/>
      <c r="I1360" s="5"/>
      <c r="J1360" s="5"/>
      <c r="K1360" s="5"/>
      <c r="L1360" s="5"/>
      <c r="M1360" s="5"/>
      <c r="N1360" s="5"/>
      <c r="O1360" s="5"/>
      <c r="P1360" s="4"/>
      <c r="Q1360" s="4"/>
      <c r="R1360" s="4"/>
      <c r="S1360" s="4"/>
      <c r="T1360" s="4"/>
    </row>
    <row r="1361">
      <c r="A1361" s="5"/>
      <c r="B1361" s="5"/>
      <c r="C1361" s="5"/>
      <c r="D1361" s="5"/>
      <c r="E1361" s="5"/>
      <c r="F1361" s="27"/>
      <c r="G1361" s="5"/>
      <c r="H1361" s="5"/>
      <c r="I1361" s="5"/>
      <c r="J1361" s="5"/>
      <c r="K1361" s="5"/>
      <c r="L1361" s="5"/>
      <c r="M1361" s="5"/>
      <c r="N1361" s="5"/>
      <c r="O1361" s="5"/>
      <c r="P1361" s="4"/>
      <c r="Q1361" s="4"/>
      <c r="R1361" s="4"/>
      <c r="S1361" s="4"/>
      <c r="T1361" s="4"/>
    </row>
    <row r="1362">
      <c r="A1362" s="5"/>
      <c r="B1362" s="5"/>
      <c r="C1362" s="5"/>
      <c r="D1362" s="5"/>
      <c r="E1362" s="5"/>
      <c r="F1362" s="27"/>
      <c r="G1362" s="5"/>
      <c r="H1362" s="5"/>
      <c r="I1362" s="5"/>
      <c r="J1362" s="5"/>
      <c r="K1362" s="5"/>
      <c r="L1362" s="5"/>
      <c r="M1362" s="5"/>
      <c r="N1362" s="5"/>
      <c r="O1362" s="5"/>
      <c r="P1362" s="4"/>
      <c r="Q1362" s="4"/>
      <c r="R1362" s="4"/>
      <c r="S1362" s="4"/>
      <c r="T1362" s="4"/>
    </row>
    <row r="1363">
      <c r="A1363" s="5"/>
      <c r="B1363" s="5"/>
      <c r="C1363" s="5"/>
      <c r="D1363" s="5"/>
      <c r="E1363" s="5"/>
      <c r="F1363" s="27"/>
      <c r="G1363" s="5"/>
      <c r="H1363" s="5"/>
      <c r="I1363" s="5"/>
      <c r="J1363" s="5"/>
      <c r="K1363" s="5"/>
      <c r="L1363" s="5"/>
      <c r="M1363" s="5"/>
      <c r="N1363" s="5"/>
      <c r="O1363" s="5"/>
      <c r="P1363" s="4"/>
      <c r="Q1363" s="4"/>
      <c r="R1363" s="4"/>
      <c r="S1363" s="4"/>
      <c r="T1363" s="4"/>
    </row>
    <row r="1364">
      <c r="A1364" s="5"/>
      <c r="B1364" s="5"/>
      <c r="C1364" s="5"/>
      <c r="D1364" s="5"/>
      <c r="E1364" s="5"/>
      <c r="F1364" s="27"/>
      <c r="G1364" s="5"/>
      <c r="H1364" s="5"/>
      <c r="I1364" s="5"/>
      <c r="J1364" s="5"/>
      <c r="K1364" s="5"/>
      <c r="L1364" s="5"/>
      <c r="M1364" s="5"/>
      <c r="N1364" s="5"/>
      <c r="O1364" s="5"/>
      <c r="P1364" s="4"/>
      <c r="Q1364" s="4"/>
      <c r="R1364" s="4"/>
      <c r="S1364" s="4"/>
      <c r="T1364" s="4"/>
    </row>
    <row r="1365">
      <c r="A1365" s="5"/>
      <c r="B1365" s="5"/>
      <c r="C1365" s="5"/>
      <c r="D1365" s="5"/>
      <c r="E1365" s="5"/>
      <c r="F1365" s="27"/>
      <c r="G1365" s="5"/>
      <c r="H1365" s="5"/>
      <c r="I1365" s="5"/>
      <c r="J1365" s="5"/>
      <c r="K1365" s="5"/>
      <c r="L1365" s="5"/>
      <c r="M1365" s="5"/>
      <c r="N1365" s="5"/>
      <c r="O1365" s="5"/>
      <c r="P1365" s="4"/>
      <c r="Q1365" s="4"/>
      <c r="R1365" s="4"/>
      <c r="S1365" s="4"/>
      <c r="T1365" s="4"/>
    </row>
    <row r="1366">
      <c r="A1366" s="5"/>
      <c r="B1366" s="5"/>
      <c r="C1366" s="5"/>
      <c r="D1366" s="5"/>
      <c r="E1366" s="5"/>
      <c r="F1366" s="27"/>
      <c r="G1366" s="5"/>
      <c r="H1366" s="5"/>
      <c r="I1366" s="5"/>
      <c r="J1366" s="5"/>
      <c r="K1366" s="5"/>
      <c r="L1366" s="5"/>
      <c r="M1366" s="5"/>
      <c r="N1366" s="5"/>
      <c r="O1366" s="5"/>
      <c r="P1366" s="4"/>
      <c r="Q1366" s="4"/>
      <c r="R1366" s="4"/>
      <c r="S1366" s="4"/>
      <c r="T1366" s="4"/>
    </row>
    <row r="1367">
      <c r="A1367" s="5"/>
      <c r="B1367" s="5"/>
      <c r="C1367" s="5"/>
      <c r="D1367" s="5"/>
      <c r="E1367" s="5"/>
      <c r="F1367" s="27"/>
      <c r="G1367" s="5"/>
      <c r="H1367" s="5"/>
      <c r="I1367" s="5"/>
      <c r="J1367" s="5"/>
      <c r="K1367" s="5"/>
      <c r="L1367" s="5"/>
      <c r="M1367" s="5"/>
      <c r="N1367" s="5"/>
      <c r="O1367" s="5"/>
      <c r="P1367" s="4"/>
      <c r="Q1367" s="4"/>
      <c r="R1367" s="4"/>
      <c r="S1367" s="4"/>
      <c r="T1367" s="4"/>
    </row>
    <row r="1368">
      <c r="A1368" s="5"/>
      <c r="B1368" s="5"/>
      <c r="C1368" s="5"/>
      <c r="D1368" s="5"/>
      <c r="E1368" s="5"/>
      <c r="F1368" s="27"/>
      <c r="G1368" s="5"/>
      <c r="H1368" s="5"/>
      <c r="I1368" s="5"/>
      <c r="J1368" s="5"/>
      <c r="K1368" s="5"/>
      <c r="L1368" s="5"/>
      <c r="M1368" s="5"/>
      <c r="N1368" s="5"/>
      <c r="O1368" s="5"/>
      <c r="P1368" s="4"/>
      <c r="Q1368" s="4"/>
      <c r="R1368" s="4"/>
      <c r="S1368" s="4"/>
      <c r="T1368" s="4"/>
    </row>
    <row r="1369">
      <c r="A1369" s="5"/>
      <c r="B1369" s="5"/>
      <c r="C1369" s="5"/>
      <c r="D1369" s="5"/>
      <c r="E1369" s="5"/>
      <c r="F1369" s="27"/>
      <c r="G1369" s="5"/>
      <c r="H1369" s="5"/>
      <c r="I1369" s="5"/>
      <c r="J1369" s="5"/>
      <c r="K1369" s="5"/>
      <c r="L1369" s="5"/>
      <c r="M1369" s="5"/>
      <c r="N1369" s="5"/>
      <c r="O1369" s="5"/>
      <c r="P1369" s="4"/>
      <c r="Q1369" s="4"/>
      <c r="R1369" s="4"/>
      <c r="S1369" s="4"/>
      <c r="T1369" s="4"/>
    </row>
    <row r="1370">
      <c r="A1370" s="5"/>
      <c r="B1370" s="5"/>
      <c r="C1370" s="5"/>
      <c r="D1370" s="5"/>
      <c r="E1370" s="5"/>
      <c r="F1370" s="27"/>
      <c r="G1370" s="5"/>
      <c r="H1370" s="5"/>
      <c r="I1370" s="5"/>
      <c r="J1370" s="5"/>
      <c r="K1370" s="5"/>
      <c r="L1370" s="5"/>
      <c r="M1370" s="5"/>
      <c r="N1370" s="5"/>
      <c r="O1370" s="5"/>
      <c r="P1370" s="4"/>
      <c r="Q1370" s="4"/>
      <c r="R1370" s="4"/>
      <c r="S1370" s="4"/>
      <c r="T1370" s="4"/>
    </row>
    <row r="1371">
      <c r="A1371" s="5"/>
      <c r="B1371" s="5"/>
      <c r="C1371" s="5"/>
      <c r="D1371" s="5"/>
      <c r="E1371" s="5"/>
      <c r="F1371" s="27"/>
      <c r="G1371" s="5"/>
      <c r="H1371" s="5"/>
      <c r="I1371" s="5"/>
      <c r="J1371" s="5"/>
      <c r="K1371" s="5"/>
      <c r="L1371" s="5"/>
      <c r="M1371" s="5"/>
      <c r="N1371" s="5"/>
      <c r="O1371" s="5"/>
      <c r="P1371" s="4"/>
      <c r="Q1371" s="4"/>
      <c r="R1371" s="4"/>
      <c r="S1371" s="4"/>
      <c r="T1371" s="4"/>
    </row>
    <row r="1372">
      <c r="A1372" s="5"/>
      <c r="B1372" s="5"/>
      <c r="C1372" s="5"/>
      <c r="D1372" s="5"/>
      <c r="E1372" s="5"/>
      <c r="F1372" s="27"/>
      <c r="G1372" s="5"/>
      <c r="H1372" s="5"/>
      <c r="I1372" s="5"/>
      <c r="J1372" s="5"/>
      <c r="K1372" s="5"/>
      <c r="L1372" s="5"/>
      <c r="M1372" s="5"/>
      <c r="N1372" s="5"/>
      <c r="O1372" s="5"/>
      <c r="P1372" s="4"/>
      <c r="Q1372" s="4"/>
      <c r="R1372" s="4"/>
      <c r="S1372" s="4"/>
      <c r="T1372" s="4"/>
    </row>
    <row r="1373">
      <c r="A1373" s="5"/>
      <c r="B1373" s="5"/>
      <c r="C1373" s="5"/>
      <c r="D1373" s="5"/>
      <c r="E1373" s="5"/>
      <c r="F1373" s="27"/>
      <c r="G1373" s="5"/>
      <c r="H1373" s="5"/>
      <c r="I1373" s="5"/>
      <c r="J1373" s="5"/>
      <c r="K1373" s="5"/>
      <c r="L1373" s="5"/>
      <c r="M1373" s="5"/>
      <c r="N1373" s="5"/>
      <c r="O1373" s="5"/>
      <c r="P1373" s="4"/>
      <c r="Q1373" s="4"/>
      <c r="R1373" s="4"/>
      <c r="S1373" s="4"/>
      <c r="T1373" s="4"/>
    </row>
    <row r="1374">
      <c r="A1374" s="5"/>
      <c r="B1374" s="5"/>
      <c r="C1374" s="5"/>
      <c r="D1374" s="5"/>
      <c r="E1374" s="5"/>
      <c r="F1374" s="27"/>
      <c r="G1374" s="5"/>
      <c r="H1374" s="5"/>
      <c r="I1374" s="5"/>
      <c r="J1374" s="5"/>
      <c r="K1374" s="5"/>
      <c r="L1374" s="5"/>
      <c r="M1374" s="5"/>
      <c r="N1374" s="5"/>
      <c r="O1374" s="5"/>
      <c r="P1374" s="4"/>
      <c r="Q1374" s="4"/>
      <c r="R1374" s="4"/>
      <c r="S1374" s="4"/>
      <c r="T1374" s="4"/>
    </row>
    <row r="1375">
      <c r="A1375" s="5"/>
      <c r="B1375" s="5"/>
      <c r="C1375" s="5"/>
      <c r="D1375" s="5"/>
      <c r="E1375" s="5"/>
      <c r="F1375" s="27"/>
      <c r="G1375" s="5"/>
      <c r="H1375" s="5"/>
      <c r="I1375" s="5"/>
      <c r="J1375" s="5"/>
      <c r="K1375" s="5"/>
      <c r="L1375" s="5"/>
      <c r="M1375" s="5"/>
      <c r="N1375" s="5"/>
      <c r="O1375" s="5"/>
      <c r="P1375" s="4"/>
      <c r="Q1375" s="4"/>
      <c r="R1375" s="4"/>
      <c r="S1375" s="4"/>
      <c r="T1375" s="4"/>
    </row>
    <row r="1376">
      <c r="A1376" s="5"/>
      <c r="B1376" s="5"/>
      <c r="C1376" s="5"/>
      <c r="D1376" s="5"/>
      <c r="E1376" s="5"/>
      <c r="F1376" s="27"/>
      <c r="G1376" s="5"/>
      <c r="H1376" s="5"/>
      <c r="I1376" s="5"/>
      <c r="J1376" s="5"/>
      <c r="K1376" s="5"/>
      <c r="L1376" s="5"/>
      <c r="M1376" s="5"/>
      <c r="N1376" s="5"/>
      <c r="O1376" s="5"/>
      <c r="P1376" s="4"/>
      <c r="Q1376" s="4"/>
      <c r="R1376" s="4"/>
      <c r="S1376" s="4"/>
      <c r="T1376" s="4"/>
    </row>
    <row r="1377">
      <c r="A1377" s="5"/>
      <c r="B1377" s="5"/>
      <c r="C1377" s="5"/>
      <c r="D1377" s="5"/>
      <c r="E1377" s="5"/>
      <c r="F1377" s="27"/>
      <c r="G1377" s="5"/>
      <c r="H1377" s="5"/>
      <c r="I1377" s="5"/>
      <c r="J1377" s="5"/>
      <c r="K1377" s="5"/>
      <c r="L1377" s="5"/>
      <c r="M1377" s="5"/>
      <c r="N1377" s="5"/>
      <c r="O1377" s="5"/>
      <c r="P1377" s="4"/>
      <c r="Q1377" s="4"/>
      <c r="R1377" s="4"/>
      <c r="S1377" s="4"/>
      <c r="T1377" s="4"/>
    </row>
    <row r="1378">
      <c r="A1378" s="5"/>
      <c r="B1378" s="5"/>
      <c r="C1378" s="5"/>
      <c r="D1378" s="5"/>
      <c r="E1378" s="5"/>
      <c r="F1378" s="27"/>
      <c r="G1378" s="5"/>
      <c r="H1378" s="5"/>
      <c r="I1378" s="5"/>
      <c r="J1378" s="5"/>
      <c r="K1378" s="5"/>
      <c r="L1378" s="5"/>
      <c r="M1378" s="5"/>
      <c r="N1378" s="5"/>
      <c r="O1378" s="5"/>
      <c r="P1378" s="4"/>
      <c r="Q1378" s="4"/>
      <c r="R1378" s="4"/>
      <c r="S1378" s="4"/>
      <c r="T1378" s="4"/>
    </row>
    <row r="1379">
      <c r="A1379" s="5"/>
      <c r="B1379" s="5"/>
      <c r="C1379" s="5"/>
      <c r="D1379" s="5"/>
      <c r="E1379" s="5"/>
      <c r="F1379" s="27"/>
      <c r="G1379" s="5"/>
      <c r="H1379" s="5"/>
      <c r="I1379" s="5"/>
      <c r="J1379" s="5"/>
      <c r="K1379" s="5"/>
      <c r="L1379" s="5"/>
      <c r="M1379" s="5"/>
      <c r="N1379" s="5"/>
      <c r="O1379" s="5"/>
      <c r="P1379" s="4"/>
      <c r="Q1379" s="4"/>
      <c r="R1379" s="4"/>
      <c r="S1379" s="4"/>
      <c r="T1379" s="4"/>
    </row>
    <row r="1380">
      <c r="A1380" s="5"/>
      <c r="B1380" s="5"/>
      <c r="C1380" s="5"/>
      <c r="D1380" s="5"/>
      <c r="E1380" s="5"/>
      <c r="F1380" s="27"/>
      <c r="G1380" s="5"/>
      <c r="H1380" s="5"/>
      <c r="I1380" s="5"/>
      <c r="J1380" s="5"/>
      <c r="K1380" s="5"/>
      <c r="L1380" s="5"/>
      <c r="M1380" s="5"/>
      <c r="N1380" s="5"/>
      <c r="O1380" s="5"/>
      <c r="P1380" s="4"/>
      <c r="Q1380" s="4"/>
      <c r="R1380" s="4"/>
      <c r="S1380" s="4"/>
      <c r="T1380" s="4"/>
    </row>
    <row r="1381">
      <c r="A1381" s="5"/>
      <c r="B1381" s="5"/>
      <c r="C1381" s="5"/>
      <c r="D1381" s="5"/>
      <c r="E1381" s="5"/>
      <c r="F1381" s="27"/>
      <c r="G1381" s="5"/>
      <c r="H1381" s="5"/>
      <c r="I1381" s="5"/>
      <c r="J1381" s="5"/>
      <c r="K1381" s="5"/>
      <c r="L1381" s="5"/>
      <c r="M1381" s="5"/>
      <c r="N1381" s="5"/>
      <c r="O1381" s="5"/>
      <c r="P1381" s="4"/>
      <c r="Q1381" s="4"/>
      <c r="R1381" s="4"/>
      <c r="S1381" s="4"/>
      <c r="T1381" s="4"/>
    </row>
    <row r="1382">
      <c r="A1382" s="5"/>
      <c r="B1382" s="5"/>
      <c r="C1382" s="5"/>
      <c r="D1382" s="5"/>
      <c r="E1382" s="5"/>
      <c r="F1382" s="27"/>
      <c r="G1382" s="5"/>
      <c r="H1382" s="5"/>
      <c r="I1382" s="5"/>
      <c r="J1382" s="5"/>
      <c r="K1382" s="5"/>
      <c r="L1382" s="5"/>
      <c r="M1382" s="5"/>
      <c r="N1382" s="5"/>
      <c r="O1382" s="5"/>
      <c r="P1382" s="4"/>
      <c r="Q1382" s="4"/>
      <c r="R1382" s="4"/>
      <c r="S1382" s="4"/>
      <c r="T1382" s="4"/>
    </row>
    <row r="1383">
      <c r="A1383" s="5"/>
      <c r="B1383" s="5"/>
      <c r="C1383" s="5"/>
      <c r="D1383" s="5"/>
      <c r="E1383" s="5"/>
      <c r="F1383" s="27"/>
      <c r="G1383" s="5"/>
      <c r="H1383" s="5"/>
      <c r="I1383" s="5"/>
      <c r="J1383" s="5"/>
      <c r="K1383" s="5"/>
      <c r="L1383" s="5"/>
      <c r="M1383" s="5"/>
      <c r="N1383" s="5"/>
      <c r="O1383" s="5"/>
      <c r="P1383" s="4"/>
      <c r="Q1383" s="4"/>
      <c r="R1383" s="4"/>
      <c r="S1383" s="4"/>
      <c r="T1383" s="4"/>
    </row>
    <row r="1384">
      <c r="A1384" s="5"/>
      <c r="B1384" s="5"/>
      <c r="C1384" s="5"/>
      <c r="D1384" s="5"/>
      <c r="E1384" s="5"/>
      <c r="F1384" s="27"/>
      <c r="G1384" s="5"/>
      <c r="H1384" s="5"/>
      <c r="I1384" s="5"/>
      <c r="J1384" s="5"/>
      <c r="K1384" s="5"/>
      <c r="L1384" s="5"/>
      <c r="M1384" s="5"/>
      <c r="N1384" s="5"/>
      <c r="O1384" s="5"/>
      <c r="P1384" s="4"/>
      <c r="Q1384" s="4"/>
      <c r="R1384" s="4"/>
      <c r="S1384" s="4"/>
      <c r="T1384" s="4"/>
    </row>
    <row r="1385">
      <c r="A1385" s="5"/>
      <c r="B1385" s="5"/>
      <c r="C1385" s="5"/>
      <c r="D1385" s="5"/>
      <c r="E1385" s="5"/>
      <c r="F1385" s="27"/>
      <c r="G1385" s="5"/>
      <c r="H1385" s="5"/>
      <c r="I1385" s="5"/>
      <c r="J1385" s="5"/>
      <c r="K1385" s="5"/>
      <c r="L1385" s="5"/>
      <c r="M1385" s="5"/>
      <c r="N1385" s="5"/>
      <c r="O1385" s="5"/>
      <c r="P1385" s="4"/>
      <c r="Q1385" s="4"/>
      <c r="R1385" s="4"/>
      <c r="S1385" s="4"/>
      <c r="T1385" s="4"/>
    </row>
    <row r="1386">
      <c r="A1386" s="5"/>
      <c r="B1386" s="5"/>
      <c r="C1386" s="5"/>
      <c r="D1386" s="5"/>
      <c r="E1386" s="5"/>
      <c r="F1386" s="27"/>
      <c r="G1386" s="5"/>
      <c r="H1386" s="5"/>
      <c r="I1386" s="5"/>
      <c r="J1386" s="5"/>
      <c r="K1386" s="5"/>
      <c r="L1386" s="5"/>
      <c r="M1386" s="5"/>
      <c r="N1386" s="5"/>
      <c r="O1386" s="5"/>
      <c r="P1386" s="4"/>
      <c r="Q1386" s="4"/>
      <c r="R1386" s="4"/>
      <c r="S1386" s="4"/>
      <c r="T1386" s="4"/>
    </row>
    <row r="1387">
      <c r="A1387" s="5"/>
      <c r="B1387" s="5"/>
      <c r="C1387" s="5"/>
      <c r="D1387" s="5"/>
      <c r="E1387" s="5"/>
      <c r="F1387" s="27"/>
      <c r="G1387" s="5"/>
      <c r="H1387" s="5"/>
      <c r="I1387" s="5"/>
      <c r="J1387" s="5"/>
      <c r="K1387" s="5"/>
      <c r="L1387" s="5"/>
      <c r="M1387" s="5"/>
      <c r="N1387" s="5"/>
      <c r="O1387" s="5"/>
      <c r="P1387" s="4"/>
      <c r="Q1387" s="4"/>
      <c r="R1387" s="4"/>
      <c r="S1387" s="4"/>
      <c r="T1387" s="4"/>
    </row>
    <row r="1388">
      <c r="A1388" s="5"/>
      <c r="B1388" s="5"/>
      <c r="C1388" s="5"/>
      <c r="D1388" s="5"/>
      <c r="E1388" s="5"/>
      <c r="F1388" s="27"/>
      <c r="G1388" s="5"/>
      <c r="H1388" s="5"/>
      <c r="I1388" s="5"/>
      <c r="J1388" s="5"/>
      <c r="K1388" s="5"/>
      <c r="L1388" s="5"/>
      <c r="M1388" s="5"/>
      <c r="N1388" s="5"/>
      <c r="O1388" s="5"/>
      <c r="P1388" s="4"/>
      <c r="Q1388" s="4"/>
      <c r="R1388" s="4"/>
      <c r="S1388" s="4"/>
      <c r="T1388" s="4"/>
    </row>
    <row r="1389">
      <c r="A1389" s="5"/>
      <c r="B1389" s="5"/>
      <c r="C1389" s="5"/>
      <c r="D1389" s="5"/>
      <c r="E1389" s="5"/>
      <c r="F1389" s="27"/>
      <c r="G1389" s="5"/>
      <c r="H1389" s="5"/>
      <c r="I1389" s="5"/>
      <c r="J1389" s="5"/>
      <c r="K1389" s="5"/>
      <c r="L1389" s="5"/>
      <c r="M1389" s="5"/>
      <c r="N1389" s="5"/>
      <c r="O1389" s="5"/>
      <c r="P1389" s="4"/>
      <c r="Q1389" s="4"/>
      <c r="R1389" s="4"/>
      <c r="S1389" s="4"/>
      <c r="T1389" s="4"/>
    </row>
    <row r="1390">
      <c r="A1390" s="5"/>
      <c r="B1390" s="5"/>
      <c r="C1390" s="5"/>
      <c r="D1390" s="5"/>
      <c r="E1390" s="5"/>
      <c r="F1390" s="27"/>
      <c r="G1390" s="5"/>
      <c r="H1390" s="5"/>
      <c r="I1390" s="5"/>
      <c r="J1390" s="5"/>
      <c r="K1390" s="5"/>
      <c r="L1390" s="5"/>
      <c r="M1390" s="5"/>
      <c r="N1390" s="5"/>
      <c r="O1390" s="5"/>
      <c r="P1390" s="4"/>
      <c r="Q1390" s="4"/>
      <c r="R1390" s="4"/>
      <c r="S1390" s="4"/>
      <c r="T1390" s="4"/>
    </row>
    <row r="1391">
      <c r="A1391" s="5"/>
      <c r="B1391" s="5"/>
      <c r="C1391" s="5"/>
      <c r="D1391" s="5"/>
      <c r="E1391" s="5"/>
      <c r="F1391" s="27"/>
      <c r="G1391" s="5"/>
      <c r="H1391" s="5"/>
      <c r="I1391" s="5"/>
      <c r="J1391" s="5"/>
      <c r="K1391" s="5"/>
      <c r="L1391" s="5"/>
      <c r="M1391" s="5"/>
      <c r="N1391" s="5"/>
      <c r="O1391" s="5"/>
      <c r="P1391" s="4"/>
      <c r="Q1391" s="4"/>
      <c r="R1391" s="4"/>
      <c r="S1391" s="4"/>
      <c r="T1391" s="4"/>
    </row>
    <row r="1392">
      <c r="A1392" s="5"/>
      <c r="B1392" s="5"/>
      <c r="C1392" s="5"/>
      <c r="D1392" s="5"/>
      <c r="E1392" s="5"/>
      <c r="F1392" s="27"/>
      <c r="G1392" s="5"/>
      <c r="H1392" s="5"/>
      <c r="I1392" s="5"/>
      <c r="J1392" s="5"/>
      <c r="K1392" s="5"/>
      <c r="L1392" s="5"/>
      <c r="M1392" s="5"/>
      <c r="N1392" s="5"/>
      <c r="O1392" s="5"/>
      <c r="P1392" s="4"/>
      <c r="Q1392" s="4"/>
      <c r="R1392" s="4"/>
      <c r="S1392" s="4"/>
      <c r="T1392" s="4"/>
    </row>
    <row r="1393">
      <c r="A1393" s="5"/>
      <c r="B1393" s="5"/>
      <c r="C1393" s="5"/>
      <c r="D1393" s="5"/>
      <c r="E1393" s="5"/>
      <c r="F1393" s="27"/>
      <c r="G1393" s="5"/>
      <c r="H1393" s="5"/>
      <c r="I1393" s="5"/>
      <c r="J1393" s="5"/>
      <c r="K1393" s="5"/>
      <c r="L1393" s="5"/>
      <c r="M1393" s="5"/>
      <c r="N1393" s="5"/>
      <c r="O1393" s="5"/>
      <c r="P1393" s="4"/>
      <c r="Q1393" s="4"/>
      <c r="R1393" s="4"/>
      <c r="S1393" s="4"/>
      <c r="T1393" s="4"/>
    </row>
    <row r="1394">
      <c r="A1394" s="5"/>
      <c r="B1394" s="5"/>
      <c r="C1394" s="5"/>
      <c r="D1394" s="5"/>
      <c r="E1394" s="5"/>
      <c r="F1394" s="27"/>
      <c r="G1394" s="5"/>
      <c r="H1394" s="5"/>
      <c r="I1394" s="5"/>
      <c r="J1394" s="5"/>
      <c r="K1394" s="5"/>
      <c r="L1394" s="5"/>
      <c r="M1394" s="5"/>
      <c r="N1394" s="5"/>
      <c r="O1394" s="5"/>
      <c r="P1394" s="4"/>
      <c r="Q1394" s="4"/>
      <c r="R1394" s="4"/>
      <c r="S1394" s="4"/>
      <c r="T1394" s="4"/>
    </row>
    <row r="1395">
      <c r="A1395" s="5"/>
      <c r="B1395" s="5"/>
      <c r="C1395" s="5"/>
      <c r="D1395" s="5"/>
      <c r="E1395" s="5"/>
      <c r="F1395" s="27"/>
      <c r="G1395" s="5"/>
      <c r="H1395" s="5"/>
      <c r="I1395" s="5"/>
      <c r="J1395" s="5"/>
      <c r="K1395" s="5"/>
      <c r="L1395" s="5"/>
      <c r="M1395" s="5"/>
      <c r="N1395" s="5"/>
      <c r="O1395" s="5"/>
      <c r="P1395" s="4"/>
      <c r="Q1395" s="4"/>
      <c r="R1395" s="4"/>
      <c r="S1395" s="4"/>
      <c r="T1395" s="4"/>
    </row>
    <row r="1396">
      <c r="A1396" s="5"/>
      <c r="B1396" s="5"/>
      <c r="C1396" s="5"/>
      <c r="D1396" s="5"/>
      <c r="E1396" s="5"/>
      <c r="F1396" s="27"/>
      <c r="G1396" s="5"/>
      <c r="H1396" s="5"/>
      <c r="I1396" s="5"/>
      <c r="J1396" s="5"/>
      <c r="K1396" s="5"/>
      <c r="L1396" s="5"/>
      <c r="M1396" s="5"/>
      <c r="N1396" s="5"/>
      <c r="O1396" s="5"/>
      <c r="P1396" s="4"/>
      <c r="Q1396" s="4"/>
      <c r="R1396" s="4"/>
      <c r="S1396" s="4"/>
      <c r="T1396" s="4"/>
    </row>
    <row r="1397">
      <c r="A1397" s="5"/>
      <c r="B1397" s="5"/>
      <c r="C1397" s="5"/>
      <c r="D1397" s="5"/>
      <c r="E1397" s="5"/>
      <c r="F1397" s="27"/>
      <c r="G1397" s="5"/>
      <c r="H1397" s="5"/>
      <c r="I1397" s="5"/>
      <c r="J1397" s="5"/>
      <c r="K1397" s="5"/>
      <c r="L1397" s="5"/>
      <c r="M1397" s="5"/>
      <c r="N1397" s="5"/>
      <c r="O1397" s="5"/>
      <c r="P1397" s="4"/>
      <c r="Q1397" s="4"/>
      <c r="R1397" s="4"/>
      <c r="S1397" s="4"/>
      <c r="T1397" s="4"/>
    </row>
    <row r="1398">
      <c r="A1398" s="5"/>
      <c r="B1398" s="5"/>
      <c r="C1398" s="5"/>
      <c r="D1398" s="5"/>
      <c r="E1398" s="5"/>
      <c r="F1398" s="27"/>
      <c r="G1398" s="5"/>
      <c r="H1398" s="5"/>
      <c r="I1398" s="5"/>
      <c r="J1398" s="5"/>
      <c r="K1398" s="5"/>
      <c r="L1398" s="5"/>
      <c r="M1398" s="5"/>
      <c r="N1398" s="5"/>
      <c r="O1398" s="5"/>
      <c r="P1398" s="4"/>
      <c r="Q1398" s="4"/>
      <c r="R1398" s="4"/>
      <c r="S1398" s="4"/>
      <c r="T1398" s="4"/>
    </row>
    <row r="1399">
      <c r="A1399" s="5"/>
      <c r="B1399" s="5"/>
      <c r="C1399" s="5"/>
      <c r="D1399" s="5"/>
      <c r="E1399" s="5"/>
      <c r="F1399" s="27"/>
      <c r="G1399" s="5"/>
      <c r="H1399" s="5"/>
      <c r="I1399" s="5"/>
      <c r="J1399" s="5"/>
      <c r="K1399" s="5"/>
      <c r="L1399" s="5"/>
      <c r="M1399" s="5"/>
      <c r="N1399" s="5"/>
      <c r="O1399" s="5"/>
      <c r="P1399" s="4"/>
      <c r="Q1399" s="4"/>
      <c r="R1399" s="4"/>
      <c r="S1399" s="4"/>
      <c r="T1399" s="4"/>
    </row>
    <row r="1400">
      <c r="A1400" s="5"/>
      <c r="B1400" s="5"/>
      <c r="C1400" s="5"/>
      <c r="D1400" s="5"/>
      <c r="E1400" s="5"/>
      <c r="F1400" s="27"/>
      <c r="G1400" s="5"/>
      <c r="H1400" s="5"/>
      <c r="I1400" s="5"/>
      <c r="J1400" s="5"/>
      <c r="K1400" s="5"/>
      <c r="L1400" s="5"/>
      <c r="M1400" s="5"/>
      <c r="N1400" s="5"/>
      <c r="O1400" s="5"/>
      <c r="P1400" s="4"/>
      <c r="Q1400" s="4"/>
      <c r="R1400" s="4"/>
      <c r="S1400" s="4"/>
      <c r="T1400" s="4"/>
    </row>
    <row r="1401">
      <c r="A1401" s="5"/>
      <c r="B1401" s="5"/>
      <c r="C1401" s="5"/>
      <c r="D1401" s="5"/>
      <c r="E1401" s="5"/>
      <c r="F1401" s="27"/>
      <c r="G1401" s="5"/>
      <c r="H1401" s="5"/>
      <c r="I1401" s="5"/>
      <c r="J1401" s="5"/>
      <c r="K1401" s="5"/>
      <c r="L1401" s="5"/>
      <c r="M1401" s="5"/>
      <c r="N1401" s="5"/>
      <c r="O1401" s="5"/>
      <c r="P1401" s="4"/>
      <c r="Q1401" s="4"/>
      <c r="R1401" s="4"/>
      <c r="S1401" s="4"/>
      <c r="T1401" s="4"/>
    </row>
    <row r="1402">
      <c r="A1402" s="5"/>
      <c r="B1402" s="5"/>
      <c r="C1402" s="5"/>
      <c r="D1402" s="5"/>
      <c r="E1402" s="5"/>
      <c r="F1402" s="27"/>
      <c r="G1402" s="5"/>
      <c r="H1402" s="5"/>
      <c r="I1402" s="5"/>
      <c r="J1402" s="5"/>
      <c r="K1402" s="5"/>
      <c r="L1402" s="5"/>
      <c r="M1402" s="5"/>
      <c r="N1402" s="5"/>
      <c r="O1402" s="5"/>
      <c r="P1402" s="4"/>
      <c r="Q1402" s="4"/>
      <c r="R1402" s="4"/>
      <c r="S1402" s="4"/>
      <c r="T1402" s="4"/>
    </row>
    <row r="1403">
      <c r="A1403" s="5"/>
      <c r="B1403" s="5"/>
      <c r="C1403" s="5"/>
      <c r="D1403" s="5"/>
      <c r="E1403" s="5"/>
      <c r="F1403" s="27"/>
      <c r="G1403" s="5"/>
      <c r="H1403" s="5"/>
      <c r="I1403" s="5"/>
      <c r="J1403" s="5"/>
      <c r="K1403" s="5"/>
      <c r="L1403" s="5"/>
      <c r="M1403" s="5"/>
      <c r="N1403" s="5"/>
      <c r="O1403" s="5"/>
      <c r="P1403" s="4"/>
      <c r="Q1403" s="4"/>
      <c r="R1403" s="4"/>
      <c r="S1403" s="4"/>
      <c r="T1403" s="4"/>
    </row>
    <row r="1404">
      <c r="A1404" s="5"/>
      <c r="B1404" s="5"/>
      <c r="C1404" s="5"/>
      <c r="D1404" s="5"/>
      <c r="E1404" s="5"/>
      <c r="F1404" s="27"/>
      <c r="G1404" s="5"/>
      <c r="H1404" s="5"/>
      <c r="I1404" s="5"/>
      <c r="J1404" s="5"/>
      <c r="K1404" s="5"/>
      <c r="L1404" s="5"/>
      <c r="M1404" s="5"/>
      <c r="N1404" s="5"/>
      <c r="O1404" s="5"/>
      <c r="P1404" s="4"/>
      <c r="Q1404" s="4"/>
      <c r="R1404" s="4"/>
      <c r="S1404" s="4"/>
      <c r="T1404" s="4"/>
    </row>
    <row r="1405">
      <c r="A1405" s="5"/>
      <c r="B1405" s="5"/>
      <c r="C1405" s="5"/>
      <c r="D1405" s="5"/>
      <c r="E1405" s="5"/>
      <c r="F1405" s="27"/>
      <c r="G1405" s="5"/>
      <c r="H1405" s="5"/>
      <c r="I1405" s="5"/>
      <c r="J1405" s="5"/>
      <c r="K1405" s="5"/>
      <c r="L1405" s="5"/>
      <c r="M1405" s="5"/>
      <c r="N1405" s="5"/>
      <c r="O1405" s="5"/>
      <c r="P1405" s="4"/>
      <c r="Q1405" s="4"/>
      <c r="R1405" s="4"/>
      <c r="S1405" s="4"/>
      <c r="T1405" s="4"/>
    </row>
    <row r="1406">
      <c r="A1406" s="5"/>
      <c r="B1406" s="5"/>
      <c r="C1406" s="5"/>
      <c r="D1406" s="5"/>
      <c r="E1406" s="5"/>
      <c r="F1406" s="27"/>
      <c r="G1406" s="5"/>
      <c r="H1406" s="5"/>
      <c r="I1406" s="5"/>
      <c r="J1406" s="5"/>
      <c r="K1406" s="5"/>
      <c r="L1406" s="5"/>
      <c r="M1406" s="5"/>
      <c r="N1406" s="5"/>
      <c r="O1406" s="5"/>
      <c r="P1406" s="4"/>
      <c r="Q1406" s="4"/>
      <c r="R1406" s="4"/>
      <c r="S1406" s="4"/>
      <c r="T1406" s="4"/>
    </row>
    <row r="1407">
      <c r="A1407" s="5"/>
      <c r="B1407" s="5"/>
      <c r="C1407" s="5"/>
      <c r="D1407" s="5"/>
      <c r="E1407" s="5"/>
      <c r="F1407" s="27"/>
      <c r="G1407" s="5"/>
      <c r="H1407" s="5"/>
      <c r="I1407" s="5"/>
      <c r="J1407" s="5"/>
      <c r="K1407" s="5"/>
      <c r="L1407" s="5"/>
      <c r="M1407" s="5"/>
      <c r="N1407" s="5"/>
      <c r="O1407" s="5"/>
      <c r="P1407" s="4"/>
      <c r="Q1407" s="4"/>
      <c r="R1407" s="4"/>
      <c r="S1407" s="4"/>
      <c r="T1407" s="4"/>
    </row>
    <row r="1408">
      <c r="A1408" s="5"/>
      <c r="B1408" s="5"/>
      <c r="C1408" s="5"/>
      <c r="D1408" s="5"/>
      <c r="E1408" s="5"/>
      <c r="F1408" s="27"/>
      <c r="G1408" s="5"/>
      <c r="H1408" s="5"/>
      <c r="I1408" s="5"/>
      <c r="J1408" s="5"/>
      <c r="K1408" s="5"/>
      <c r="L1408" s="5"/>
      <c r="M1408" s="5"/>
      <c r="N1408" s="5"/>
      <c r="O1408" s="5"/>
      <c r="P1408" s="4"/>
      <c r="Q1408" s="4"/>
      <c r="R1408" s="4"/>
      <c r="S1408" s="4"/>
      <c r="T1408" s="4"/>
    </row>
    <row r="1409">
      <c r="A1409" s="5"/>
      <c r="B1409" s="5"/>
      <c r="C1409" s="5"/>
      <c r="D1409" s="5"/>
      <c r="E1409" s="5"/>
      <c r="F1409" s="27"/>
      <c r="G1409" s="5"/>
      <c r="H1409" s="5"/>
      <c r="I1409" s="5"/>
      <c r="J1409" s="5"/>
      <c r="K1409" s="5"/>
      <c r="L1409" s="5"/>
      <c r="M1409" s="5"/>
      <c r="N1409" s="5"/>
      <c r="O1409" s="5"/>
      <c r="P1409" s="4"/>
      <c r="Q1409" s="4"/>
      <c r="R1409" s="4"/>
      <c r="S1409" s="4"/>
      <c r="T1409" s="4"/>
    </row>
    <row r="1410">
      <c r="A1410" s="5"/>
      <c r="B1410" s="5"/>
      <c r="C1410" s="5"/>
      <c r="D1410" s="5"/>
      <c r="E1410" s="5"/>
      <c r="F1410" s="27"/>
      <c r="G1410" s="5"/>
      <c r="H1410" s="5"/>
      <c r="I1410" s="5"/>
      <c r="J1410" s="5"/>
      <c r="K1410" s="5"/>
      <c r="L1410" s="5"/>
      <c r="M1410" s="5"/>
      <c r="N1410" s="5"/>
      <c r="O1410" s="5"/>
      <c r="P1410" s="4"/>
      <c r="Q1410" s="4"/>
      <c r="R1410" s="4"/>
      <c r="S1410" s="4"/>
      <c r="T1410" s="4"/>
    </row>
    <row r="1411">
      <c r="A1411" s="5"/>
      <c r="B1411" s="5"/>
      <c r="C1411" s="5"/>
      <c r="D1411" s="5"/>
      <c r="E1411" s="5"/>
      <c r="F1411" s="27"/>
      <c r="G1411" s="5"/>
      <c r="H1411" s="5"/>
      <c r="I1411" s="5"/>
      <c r="J1411" s="5"/>
      <c r="K1411" s="5"/>
      <c r="L1411" s="5"/>
      <c r="M1411" s="5"/>
      <c r="N1411" s="5"/>
      <c r="O1411" s="5"/>
      <c r="P1411" s="4"/>
      <c r="Q1411" s="4"/>
      <c r="R1411" s="4"/>
      <c r="S1411" s="4"/>
      <c r="T1411" s="4"/>
    </row>
    <row r="1412">
      <c r="A1412" s="5"/>
      <c r="B1412" s="5"/>
      <c r="C1412" s="5"/>
      <c r="D1412" s="5"/>
      <c r="E1412" s="5"/>
      <c r="F1412" s="27"/>
      <c r="G1412" s="5"/>
      <c r="H1412" s="5"/>
      <c r="I1412" s="5"/>
      <c r="J1412" s="5"/>
      <c r="K1412" s="5"/>
      <c r="L1412" s="5"/>
      <c r="M1412" s="5"/>
      <c r="N1412" s="5"/>
      <c r="O1412" s="5"/>
      <c r="P1412" s="4"/>
      <c r="Q1412" s="4"/>
      <c r="R1412" s="4"/>
      <c r="S1412" s="4"/>
      <c r="T1412" s="4"/>
    </row>
    <row r="1413">
      <c r="A1413" s="5"/>
      <c r="B1413" s="5"/>
      <c r="C1413" s="5"/>
      <c r="D1413" s="5"/>
      <c r="E1413" s="5"/>
      <c r="F1413" s="27"/>
      <c r="G1413" s="5"/>
      <c r="H1413" s="5"/>
      <c r="I1413" s="5"/>
      <c r="J1413" s="5"/>
      <c r="K1413" s="5"/>
      <c r="L1413" s="5"/>
      <c r="M1413" s="5"/>
      <c r="N1413" s="5"/>
      <c r="O1413" s="5"/>
      <c r="P1413" s="4"/>
      <c r="Q1413" s="4"/>
      <c r="R1413" s="4"/>
      <c r="S1413" s="4"/>
      <c r="T1413" s="4"/>
    </row>
    <row r="1414">
      <c r="A1414" s="5"/>
      <c r="B1414" s="5"/>
      <c r="C1414" s="5"/>
      <c r="D1414" s="5"/>
      <c r="E1414" s="5"/>
      <c r="F1414" s="27"/>
      <c r="G1414" s="5"/>
      <c r="H1414" s="5"/>
      <c r="I1414" s="5"/>
      <c r="J1414" s="5"/>
      <c r="K1414" s="5"/>
      <c r="L1414" s="5"/>
      <c r="M1414" s="5"/>
      <c r="N1414" s="5"/>
      <c r="O1414" s="5"/>
      <c r="P1414" s="4"/>
      <c r="Q1414" s="4"/>
      <c r="R1414" s="4"/>
      <c r="S1414" s="4"/>
      <c r="T1414" s="4"/>
    </row>
    <row r="1415">
      <c r="A1415" s="5"/>
      <c r="B1415" s="5"/>
      <c r="C1415" s="5"/>
      <c r="D1415" s="5"/>
      <c r="E1415" s="5"/>
      <c r="F1415" s="27"/>
      <c r="G1415" s="5"/>
      <c r="H1415" s="5"/>
      <c r="I1415" s="5"/>
      <c r="J1415" s="5"/>
      <c r="K1415" s="5"/>
      <c r="L1415" s="5"/>
      <c r="M1415" s="5"/>
      <c r="N1415" s="5"/>
      <c r="O1415" s="5"/>
      <c r="P1415" s="4"/>
      <c r="Q1415" s="4"/>
      <c r="R1415" s="4"/>
      <c r="S1415" s="4"/>
      <c r="T1415" s="4"/>
    </row>
    <row r="1416">
      <c r="A1416" s="5"/>
      <c r="B1416" s="5"/>
      <c r="C1416" s="5"/>
      <c r="D1416" s="5"/>
      <c r="E1416" s="5"/>
      <c r="F1416" s="27"/>
      <c r="G1416" s="5"/>
      <c r="H1416" s="5"/>
      <c r="I1416" s="5"/>
      <c r="J1416" s="5"/>
      <c r="K1416" s="5"/>
      <c r="L1416" s="5"/>
      <c r="M1416" s="5"/>
      <c r="N1416" s="5"/>
      <c r="O1416" s="5"/>
      <c r="P1416" s="4"/>
      <c r="Q1416" s="4"/>
      <c r="R1416" s="4"/>
      <c r="S1416" s="4"/>
      <c r="T1416" s="4"/>
    </row>
    <row r="1417">
      <c r="A1417" s="5"/>
      <c r="B1417" s="5"/>
      <c r="C1417" s="5"/>
      <c r="D1417" s="5"/>
      <c r="E1417" s="5"/>
      <c r="F1417" s="27"/>
      <c r="G1417" s="5"/>
      <c r="H1417" s="5"/>
      <c r="I1417" s="5"/>
      <c r="J1417" s="5"/>
      <c r="K1417" s="5"/>
      <c r="L1417" s="5"/>
      <c r="M1417" s="5"/>
      <c r="N1417" s="5"/>
      <c r="O1417" s="5"/>
      <c r="P1417" s="4"/>
      <c r="Q1417" s="4"/>
      <c r="R1417" s="4"/>
      <c r="S1417" s="4"/>
      <c r="T1417" s="4"/>
    </row>
    <row r="1418">
      <c r="A1418" s="5"/>
      <c r="B1418" s="5"/>
      <c r="C1418" s="5"/>
      <c r="D1418" s="5"/>
      <c r="E1418" s="5"/>
      <c r="F1418" s="27"/>
      <c r="G1418" s="5"/>
      <c r="H1418" s="5"/>
      <c r="I1418" s="5"/>
      <c r="J1418" s="5"/>
      <c r="K1418" s="5"/>
      <c r="L1418" s="5"/>
      <c r="M1418" s="5"/>
      <c r="N1418" s="5"/>
      <c r="O1418" s="5"/>
      <c r="P1418" s="4"/>
      <c r="Q1418" s="4"/>
      <c r="R1418" s="4"/>
      <c r="S1418" s="4"/>
      <c r="T1418" s="4"/>
    </row>
    <row r="1419">
      <c r="A1419" s="5"/>
      <c r="B1419" s="5"/>
      <c r="C1419" s="5"/>
      <c r="D1419" s="5"/>
      <c r="E1419" s="5"/>
      <c r="F1419" s="27"/>
      <c r="G1419" s="5"/>
      <c r="H1419" s="5"/>
      <c r="I1419" s="5"/>
      <c r="J1419" s="5"/>
      <c r="K1419" s="5"/>
      <c r="L1419" s="5"/>
      <c r="M1419" s="5"/>
      <c r="N1419" s="5"/>
      <c r="O1419" s="5"/>
      <c r="P1419" s="4"/>
      <c r="Q1419" s="4"/>
      <c r="R1419" s="4"/>
      <c r="S1419" s="4"/>
      <c r="T1419" s="4"/>
    </row>
    <row r="1420">
      <c r="A1420" s="5"/>
      <c r="B1420" s="5"/>
      <c r="C1420" s="5"/>
      <c r="D1420" s="5"/>
      <c r="E1420" s="5"/>
      <c r="F1420" s="27"/>
      <c r="G1420" s="5"/>
      <c r="H1420" s="5"/>
      <c r="I1420" s="5"/>
      <c r="J1420" s="5"/>
      <c r="K1420" s="5"/>
      <c r="L1420" s="5"/>
      <c r="M1420" s="5"/>
      <c r="N1420" s="5"/>
      <c r="O1420" s="5"/>
      <c r="P1420" s="4"/>
      <c r="Q1420" s="4"/>
      <c r="R1420" s="4"/>
      <c r="S1420" s="4"/>
      <c r="T1420" s="4"/>
    </row>
    <row r="1421">
      <c r="A1421" s="5"/>
      <c r="B1421" s="5"/>
      <c r="C1421" s="5"/>
      <c r="D1421" s="5"/>
      <c r="E1421" s="5"/>
      <c r="F1421" s="27"/>
      <c r="G1421" s="5"/>
      <c r="H1421" s="5"/>
      <c r="I1421" s="5"/>
      <c r="J1421" s="5"/>
      <c r="K1421" s="5"/>
      <c r="L1421" s="5"/>
      <c r="M1421" s="5"/>
      <c r="N1421" s="5"/>
      <c r="O1421" s="5"/>
      <c r="P1421" s="4"/>
      <c r="Q1421" s="4"/>
      <c r="R1421" s="4"/>
      <c r="S1421" s="4"/>
      <c r="T1421" s="4"/>
    </row>
    <row r="1422">
      <c r="A1422" s="5"/>
      <c r="B1422" s="5"/>
      <c r="C1422" s="5"/>
      <c r="D1422" s="5"/>
      <c r="E1422" s="5"/>
      <c r="F1422" s="27"/>
      <c r="G1422" s="5"/>
      <c r="H1422" s="5"/>
      <c r="I1422" s="5"/>
      <c r="J1422" s="5"/>
      <c r="K1422" s="5"/>
      <c r="L1422" s="5"/>
      <c r="M1422" s="5"/>
      <c r="N1422" s="5"/>
      <c r="O1422" s="5"/>
      <c r="P1422" s="4"/>
      <c r="Q1422" s="4"/>
      <c r="R1422" s="4"/>
      <c r="S1422" s="4"/>
      <c r="T1422" s="4"/>
    </row>
    <row r="1423">
      <c r="A1423" s="5"/>
      <c r="B1423" s="5"/>
      <c r="C1423" s="5"/>
      <c r="D1423" s="5"/>
      <c r="E1423" s="5"/>
      <c r="F1423" s="27"/>
      <c r="G1423" s="5"/>
      <c r="H1423" s="5"/>
      <c r="I1423" s="5"/>
      <c r="J1423" s="5"/>
      <c r="K1423" s="5"/>
      <c r="L1423" s="5"/>
      <c r="M1423" s="5"/>
      <c r="N1423" s="5"/>
      <c r="O1423" s="5"/>
      <c r="P1423" s="4"/>
      <c r="Q1423" s="4"/>
      <c r="R1423" s="4"/>
      <c r="S1423" s="4"/>
      <c r="T1423" s="4"/>
    </row>
    <row r="1424">
      <c r="A1424" s="5"/>
      <c r="B1424" s="5"/>
      <c r="C1424" s="5"/>
      <c r="D1424" s="5"/>
      <c r="E1424" s="5"/>
      <c r="F1424" s="27"/>
      <c r="G1424" s="5"/>
      <c r="H1424" s="5"/>
      <c r="I1424" s="5"/>
      <c r="J1424" s="5"/>
      <c r="K1424" s="5"/>
      <c r="L1424" s="5"/>
      <c r="M1424" s="5"/>
      <c r="N1424" s="5"/>
      <c r="O1424" s="5"/>
      <c r="P1424" s="4"/>
      <c r="Q1424" s="4"/>
      <c r="R1424" s="4"/>
      <c r="S1424" s="4"/>
      <c r="T1424" s="4"/>
    </row>
    <row r="1425">
      <c r="A1425" s="5"/>
      <c r="B1425" s="5"/>
      <c r="C1425" s="5"/>
      <c r="D1425" s="5"/>
      <c r="E1425" s="5"/>
      <c r="F1425" s="27"/>
      <c r="G1425" s="5"/>
      <c r="H1425" s="5"/>
      <c r="I1425" s="5"/>
      <c r="J1425" s="5"/>
      <c r="K1425" s="5"/>
      <c r="L1425" s="5"/>
      <c r="M1425" s="5"/>
      <c r="N1425" s="5"/>
      <c r="O1425" s="5"/>
      <c r="P1425" s="4"/>
      <c r="Q1425" s="4"/>
      <c r="R1425" s="4"/>
      <c r="S1425" s="4"/>
      <c r="T1425" s="4"/>
    </row>
    <row r="1426">
      <c r="A1426" s="5"/>
      <c r="B1426" s="5"/>
      <c r="C1426" s="5"/>
      <c r="D1426" s="5"/>
      <c r="E1426" s="5"/>
      <c r="F1426" s="27"/>
      <c r="G1426" s="5"/>
      <c r="H1426" s="5"/>
      <c r="I1426" s="5"/>
      <c r="J1426" s="5"/>
      <c r="K1426" s="5"/>
      <c r="L1426" s="5"/>
      <c r="M1426" s="5"/>
      <c r="N1426" s="5"/>
      <c r="O1426" s="5"/>
      <c r="P1426" s="4"/>
      <c r="Q1426" s="4"/>
      <c r="R1426" s="4"/>
      <c r="S1426" s="4"/>
      <c r="T1426" s="4"/>
    </row>
    <row r="1427">
      <c r="A1427" s="5"/>
      <c r="B1427" s="5"/>
      <c r="C1427" s="5"/>
      <c r="D1427" s="5"/>
      <c r="E1427" s="5"/>
      <c r="F1427" s="27"/>
      <c r="G1427" s="5"/>
      <c r="H1427" s="5"/>
      <c r="I1427" s="5"/>
      <c r="J1427" s="5"/>
      <c r="K1427" s="5"/>
      <c r="L1427" s="5"/>
      <c r="M1427" s="5"/>
      <c r="N1427" s="5"/>
      <c r="O1427" s="5"/>
      <c r="P1427" s="4"/>
      <c r="Q1427" s="4"/>
      <c r="R1427" s="4"/>
      <c r="S1427" s="4"/>
      <c r="T1427" s="4"/>
    </row>
    <row r="1428">
      <c r="A1428" s="5"/>
      <c r="B1428" s="5"/>
      <c r="C1428" s="5"/>
      <c r="D1428" s="5"/>
      <c r="E1428" s="5"/>
      <c r="F1428" s="27"/>
      <c r="G1428" s="5"/>
      <c r="H1428" s="5"/>
      <c r="I1428" s="5"/>
      <c r="J1428" s="5"/>
      <c r="K1428" s="5"/>
      <c r="L1428" s="5"/>
      <c r="M1428" s="5"/>
      <c r="N1428" s="5"/>
      <c r="O1428" s="5"/>
      <c r="P1428" s="4"/>
      <c r="Q1428" s="4"/>
      <c r="R1428" s="4"/>
      <c r="S1428" s="4"/>
      <c r="T1428" s="4"/>
    </row>
    <row r="1429">
      <c r="A1429" s="5"/>
      <c r="B1429" s="5"/>
      <c r="C1429" s="5"/>
      <c r="D1429" s="5"/>
      <c r="E1429" s="5"/>
      <c r="F1429" s="27"/>
      <c r="G1429" s="5"/>
      <c r="H1429" s="5"/>
      <c r="I1429" s="5"/>
      <c r="J1429" s="5"/>
      <c r="K1429" s="5"/>
      <c r="L1429" s="5"/>
      <c r="M1429" s="5"/>
      <c r="N1429" s="5"/>
      <c r="O1429" s="5"/>
      <c r="P1429" s="4"/>
      <c r="Q1429" s="4"/>
      <c r="R1429" s="4"/>
      <c r="S1429" s="4"/>
      <c r="T1429" s="4"/>
    </row>
    <row r="1430">
      <c r="A1430" s="5"/>
      <c r="B1430" s="5"/>
      <c r="C1430" s="5"/>
      <c r="D1430" s="5"/>
      <c r="E1430" s="5"/>
      <c r="F1430" s="27"/>
      <c r="G1430" s="5"/>
      <c r="H1430" s="5"/>
      <c r="I1430" s="5"/>
      <c r="J1430" s="5"/>
      <c r="K1430" s="5"/>
      <c r="L1430" s="5"/>
      <c r="M1430" s="5"/>
      <c r="N1430" s="5"/>
      <c r="O1430" s="5"/>
      <c r="P1430" s="4"/>
      <c r="Q1430" s="4"/>
      <c r="R1430" s="4"/>
      <c r="S1430" s="4"/>
      <c r="T1430" s="4"/>
    </row>
    <row r="1431">
      <c r="A1431" s="5"/>
      <c r="B1431" s="5"/>
      <c r="C1431" s="5"/>
      <c r="D1431" s="5"/>
      <c r="E1431" s="5"/>
      <c r="F1431" s="27"/>
      <c r="G1431" s="5"/>
      <c r="H1431" s="5"/>
      <c r="I1431" s="5"/>
      <c r="J1431" s="5"/>
      <c r="K1431" s="5"/>
      <c r="L1431" s="5"/>
      <c r="M1431" s="5"/>
      <c r="N1431" s="5"/>
      <c r="O1431" s="5"/>
      <c r="P1431" s="4"/>
      <c r="Q1431" s="4"/>
      <c r="R1431" s="4"/>
      <c r="S1431" s="4"/>
      <c r="T1431" s="4"/>
    </row>
    <row r="1432">
      <c r="A1432" s="5"/>
      <c r="B1432" s="5"/>
      <c r="C1432" s="5"/>
      <c r="D1432" s="5"/>
      <c r="E1432" s="5"/>
      <c r="F1432" s="27"/>
      <c r="G1432" s="5"/>
      <c r="H1432" s="5"/>
      <c r="I1432" s="5"/>
      <c r="J1432" s="5"/>
      <c r="K1432" s="5"/>
      <c r="L1432" s="5"/>
      <c r="M1432" s="5"/>
      <c r="N1432" s="5"/>
      <c r="O1432" s="5"/>
      <c r="P1432" s="4"/>
      <c r="Q1432" s="4"/>
      <c r="R1432" s="4"/>
      <c r="S1432" s="4"/>
      <c r="T1432" s="4"/>
    </row>
    <row r="1433">
      <c r="A1433" s="5"/>
      <c r="B1433" s="5"/>
      <c r="C1433" s="5"/>
      <c r="D1433" s="5"/>
      <c r="E1433" s="5"/>
      <c r="F1433" s="27"/>
      <c r="G1433" s="5"/>
      <c r="H1433" s="5"/>
      <c r="I1433" s="5"/>
      <c r="J1433" s="5"/>
      <c r="K1433" s="5"/>
      <c r="L1433" s="5"/>
      <c r="M1433" s="5"/>
      <c r="N1433" s="5"/>
      <c r="O1433" s="5"/>
      <c r="P1433" s="4"/>
      <c r="Q1433" s="4"/>
      <c r="R1433" s="4"/>
      <c r="S1433" s="4"/>
      <c r="T1433" s="4"/>
    </row>
    <row r="1434">
      <c r="A1434" s="5"/>
      <c r="B1434" s="5"/>
      <c r="C1434" s="5"/>
      <c r="D1434" s="5"/>
      <c r="E1434" s="5"/>
      <c r="F1434" s="27"/>
      <c r="G1434" s="5"/>
      <c r="H1434" s="5"/>
      <c r="I1434" s="5"/>
      <c r="J1434" s="5"/>
      <c r="K1434" s="5"/>
      <c r="L1434" s="5"/>
      <c r="M1434" s="5"/>
      <c r="N1434" s="5"/>
      <c r="O1434" s="5"/>
      <c r="P1434" s="4"/>
      <c r="Q1434" s="4"/>
      <c r="R1434" s="4"/>
      <c r="S1434" s="4"/>
      <c r="T1434" s="4"/>
    </row>
    <row r="1435">
      <c r="A1435" s="5"/>
      <c r="B1435" s="5"/>
      <c r="C1435" s="5"/>
      <c r="D1435" s="5"/>
      <c r="E1435" s="5"/>
      <c r="F1435" s="27"/>
      <c r="G1435" s="5"/>
      <c r="H1435" s="5"/>
      <c r="I1435" s="5"/>
      <c r="J1435" s="5"/>
      <c r="K1435" s="5"/>
      <c r="L1435" s="5"/>
      <c r="M1435" s="5"/>
      <c r="N1435" s="5"/>
      <c r="O1435" s="5"/>
      <c r="P1435" s="4"/>
      <c r="Q1435" s="4"/>
      <c r="R1435" s="4"/>
      <c r="S1435" s="4"/>
      <c r="T1435" s="4"/>
    </row>
    <row r="1436">
      <c r="A1436" s="5"/>
      <c r="B1436" s="5"/>
      <c r="C1436" s="5"/>
      <c r="D1436" s="5"/>
      <c r="E1436" s="5"/>
      <c r="F1436" s="27"/>
      <c r="G1436" s="5"/>
      <c r="H1436" s="5"/>
      <c r="I1436" s="5"/>
      <c r="J1436" s="5"/>
      <c r="K1436" s="5"/>
      <c r="L1436" s="5"/>
      <c r="M1436" s="5"/>
      <c r="N1436" s="5"/>
      <c r="O1436" s="5"/>
      <c r="P1436" s="4"/>
      <c r="Q1436" s="4"/>
      <c r="R1436" s="4"/>
      <c r="S1436" s="4"/>
      <c r="T1436" s="4"/>
    </row>
    <row r="1437">
      <c r="A1437" s="5"/>
      <c r="B1437" s="5"/>
      <c r="C1437" s="5"/>
      <c r="D1437" s="5"/>
      <c r="E1437" s="5"/>
      <c r="F1437" s="27"/>
      <c r="G1437" s="5"/>
      <c r="H1437" s="5"/>
      <c r="I1437" s="5"/>
      <c r="J1437" s="5"/>
      <c r="K1437" s="5"/>
      <c r="L1437" s="5"/>
      <c r="M1437" s="5"/>
      <c r="N1437" s="5"/>
      <c r="O1437" s="5"/>
      <c r="P1437" s="4"/>
      <c r="Q1437" s="4"/>
      <c r="R1437" s="4"/>
      <c r="S1437" s="4"/>
      <c r="T1437" s="4"/>
    </row>
    <row r="1438">
      <c r="A1438" s="5"/>
      <c r="B1438" s="5"/>
      <c r="C1438" s="5"/>
      <c r="D1438" s="5"/>
      <c r="E1438" s="5"/>
      <c r="F1438" s="27"/>
      <c r="G1438" s="5"/>
      <c r="H1438" s="5"/>
      <c r="I1438" s="5"/>
      <c r="J1438" s="5"/>
      <c r="K1438" s="5"/>
      <c r="L1438" s="5"/>
      <c r="M1438" s="5"/>
      <c r="N1438" s="5"/>
      <c r="O1438" s="5"/>
      <c r="P1438" s="4"/>
      <c r="Q1438" s="4"/>
      <c r="R1438" s="4"/>
      <c r="S1438" s="4"/>
      <c r="T1438" s="4"/>
    </row>
    <row r="1439">
      <c r="A1439" s="5"/>
      <c r="B1439" s="5"/>
      <c r="C1439" s="5"/>
      <c r="D1439" s="5"/>
      <c r="E1439" s="5"/>
      <c r="F1439" s="27"/>
      <c r="G1439" s="5"/>
      <c r="H1439" s="5"/>
      <c r="I1439" s="5"/>
      <c r="J1439" s="5"/>
      <c r="K1439" s="5"/>
      <c r="L1439" s="5"/>
      <c r="M1439" s="5"/>
      <c r="N1439" s="5"/>
      <c r="O1439" s="5"/>
      <c r="P1439" s="4"/>
      <c r="Q1439" s="4"/>
      <c r="R1439" s="4"/>
      <c r="S1439" s="4"/>
      <c r="T1439" s="4"/>
    </row>
    <row r="1440">
      <c r="A1440" s="5"/>
      <c r="B1440" s="5"/>
      <c r="C1440" s="5"/>
      <c r="D1440" s="5"/>
      <c r="E1440" s="5"/>
      <c r="F1440" s="27"/>
      <c r="G1440" s="5"/>
      <c r="H1440" s="5"/>
      <c r="I1440" s="5"/>
      <c r="J1440" s="5"/>
      <c r="K1440" s="5"/>
      <c r="L1440" s="5"/>
      <c r="M1440" s="5"/>
      <c r="N1440" s="5"/>
      <c r="O1440" s="5"/>
      <c r="P1440" s="4"/>
      <c r="Q1440" s="4"/>
      <c r="R1440" s="4"/>
      <c r="S1440" s="4"/>
      <c r="T1440" s="4"/>
    </row>
    <row r="1441">
      <c r="A1441" s="5"/>
      <c r="B1441" s="5"/>
      <c r="C1441" s="5"/>
      <c r="D1441" s="5"/>
      <c r="E1441" s="5"/>
      <c r="F1441" s="27"/>
      <c r="G1441" s="5"/>
      <c r="H1441" s="5"/>
      <c r="I1441" s="5"/>
      <c r="J1441" s="5"/>
      <c r="K1441" s="5"/>
      <c r="L1441" s="5"/>
      <c r="M1441" s="5"/>
      <c r="N1441" s="5"/>
      <c r="O1441" s="5"/>
      <c r="P1441" s="4"/>
      <c r="Q1441" s="4"/>
      <c r="R1441" s="4"/>
      <c r="S1441" s="4"/>
      <c r="T1441" s="4"/>
    </row>
    <row r="1442">
      <c r="A1442" s="5"/>
      <c r="B1442" s="5"/>
      <c r="C1442" s="5"/>
      <c r="D1442" s="5"/>
      <c r="E1442" s="5"/>
      <c r="F1442" s="27"/>
      <c r="G1442" s="5"/>
      <c r="H1442" s="5"/>
      <c r="I1442" s="5"/>
      <c r="J1442" s="5"/>
      <c r="K1442" s="5"/>
      <c r="L1442" s="5"/>
      <c r="M1442" s="5"/>
      <c r="N1442" s="5"/>
      <c r="O1442" s="5"/>
      <c r="P1442" s="4"/>
      <c r="Q1442" s="4"/>
      <c r="R1442" s="4"/>
      <c r="S1442" s="4"/>
      <c r="T1442" s="4"/>
    </row>
    <row r="1443">
      <c r="A1443" s="5"/>
      <c r="B1443" s="5"/>
      <c r="C1443" s="5"/>
      <c r="D1443" s="5"/>
      <c r="E1443" s="5"/>
      <c r="F1443" s="27"/>
      <c r="G1443" s="5"/>
      <c r="H1443" s="5"/>
      <c r="I1443" s="5"/>
      <c r="J1443" s="5"/>
      <c r="K1443" s="5"/>
      <c r="L1443" s="5"/>
      <c r="M1443" s="5"/>
      <c r="N1443" s="5"/>
      <c r="O1443" s="5"/>
      <c r="P1443" s="4"/>
      <c r="Q1443" s="4"/>
      <c r="R1443" s="4"/>
      <c r="S1443" s="4"/>
      <c r="T1443" s="4"/>
    </row>
    <row r="1444">
      <c r="A1444" s="5"/>
      <c r="B1444" s="5"/>
      <c r="C1444" s="5"/>
      <c r="D1444" s="5"/>
      <c r="E1444" s="5"/>
      <c r="F1444" s="27"/>
      <c r="G1444" s="5"/>
      <c r="H1444" s="5"/>
      <c r="I1444" s="5"/>
      <c r="J1444" s="5"/>
      <c r="K1444" s="5"/>
      <c r="L1444" s="5"/>
      <c r="M1444" s="5"/>
      <c r="N1444" s="5"/>
      <c r="O1444" s="5"/>
      <c r="P1444" s="4"/>
      <c r="Q1444" s="4"/>
      <c r="R1444" s="4"/>
      <c r="S1444" s="4"/>
      <c r="T1444" s="4"/>
    </row>
    <row r="1445">
      <c r="A1445" s="5"/>
      <c r="B1445" s="5"/>
      <c r="C1445" s="5"/>
      <c r="D1445" s="5"/>
      <c r="E1445" s="5"/>
      <c r="F1445" s="27"/>
      <c r="G1445" s="5"/>
      <c r="H1445" s="5"/>
      <c r="I1445" s="5"/>
      <c r="J1445" s="5"/>
      <c r="K1445" s="5"/>
      <c r="L1445" s="5"/>
      <c r="M1445" s="5"/>
      <c r="N1445" s="5"/>
      <c r="O1445" s="5"/>
      <c r="P1445" s="4"/>
      <c r="Q1445" s="4"/>
      <c r="R1445" s="4"/>
      <c r="S1445" s="4"/>
      <c r="T1445" s="4"/>
    </row>
    <row r="1446">
      <c r="A1446" s="5"/>
      <c r="B1446" s="5"/>
      <c r="C1446" s="5"/>
      <c r="D1446" s="5"/>
      <c r="E1446" s="5"/>
      <c r="F1446" s="27"/>
      <c r="G1446" s="5"/>
      <c r="H1446" s="5"/>
      <c r="I1446" s="5"/>
      <c r="J1446" s="5"/>
      <c r="K1446" s="5"/>
      <c r="L1446" s="5"/>
      <c r="M1446" s="5"/>
      <c r="N1446" s="5"/>
      <c r="O1446" s="5"/>
      <c r="P1446" s="4"/>
      <c r="Q1446" s="4"/>
      <c r="R1446" s="4"/>
      <c r="S1446" s="4"/>
      <c r="T1446" s="4"/>
    </row>
    <row r="1447">
      <c r="A1447" s="5"/>
      <c r="B1447" s="5"/>
      <c r="C1447" s="5"/>
      <c r="D1447" s="5"/>
      <c r="E1447" s="5"/>
      <c r="F1447" s="27"/>
      <c r="G1447" s="5"/>
      <c r="H1447" s="5"/>
      <c r="I1447" s="5"/>
      <c r="J1447" s="5"/>
      <c r="K1447" s="5"/>
      <c r="L1447" s="5"/>
      <c r="M1447" s="5"/>
      <c r="N1447" s="5"/>
      <c r="O1447" s="5"/>
      <c r="P1447" s="4"/>
      <c r="Q1447" s="4"/>
      <c r="R1447" s="4"/>
      <c r="S1447" s="4"/>
      <c r="T1447" s="4"/>
    </row>
    <row r="1448">
      <c r="A1448" s="5"/>
      <c r="B1448" s="5"/>
      <c r="C1448" s="5"/>
      <c r="D1448" s="5"/>
      <c r="E1448" s="5"/>
      <c r="F1448" s="27"/>
      <c r="G1448" s="5"/>
      <c r="H1448" s="5"/>
      <c r="I1448" s="5"/>
      <c r="J1448" s="5"/>
      <c r="K1448" s="5"/>
      <c r="L1448" s="5"/>
      <c r="M1448" s="5"/>
      <c r="N1448" s="5"/>
      <c r="O1448" s="5"/>
      <c r="P1448" s="4"/>
      <c r="Q1448" s="4"/>
      <c r="R1448" s="4"/>
      <c r="S1448" s="4"/>
      <c r="T1448" s="4"/>
    </row>
    <row r="1449">
      <c r="A1449" s="5"/>
      <c r="B1449" s="5"/>
      <c r="C1449" s="5"/>
      <c r="D1449" s="5"/>
      <c r="E1449" s="5"/>
      <c r="F1449" s="27"/>
      <c r="G1449" s="5"/>
      <c r="H1449" s="5"/>
      <c r="I1449" s="5"/>
      <c r="J1449" s="5"/>
      <c r="K1449" s="5"/>
      <c r="L1449" s="5"/>
      <c r="M1449" s="5"/>
      <c r="N1449" s="5"/>
      <c r="O1449" s="5"/>
      <c r="P1449" s="4"/>
      <c r="Q1449" s="4"/>
      <c r="R1449" s="4"/>
      <c r="S1449" s="4"/>
      <c r="T1449" s="4"/>
    </row>
    <row r="1450">
      <c r="A1450" s="5"/>
      <c r="B1450" s="5"/>
      <c r="C1450" s="5"/>
      <c r="D1450" s="5"/>
      <c r="E1450" s="5"/>
      <c r="F1450" s="27"/>
      <c r="G1450" s="5"/>
      <c r="H1450" s="5"/>
      <c r="I1450" s="5"/>
      <c r="J1450" s="5"/>
      <c r="K1450" s="5"/>
      <c r="L1450" s="5"/>
      <c r="M1450" s="5"/>
      <c r="N1450" s="5"/>
      <c r="O1450" s="5"/>
      <c r="P1450" s="4"/>
      <c r="Q1450" s="4"/>
      <c r="R1450" s="4"/>
      <c r="S1450" s="4"/>
      <c r="T1450" s="4"/>
    </row>
    <row r="1451">
      <c r="A1451" s="5"/>
      <c r="B1451" s="5"/>
      <c r="C1451" s="5"/>
      <c r="D1451" s="5"/>
      <c r="E1451" s="5"/>
      <c r="F1451" s="27"/>
      <c r="G1451" s="5"/>
      <c r="H1451" s="5"/>
      <c r="I1451" s="5"/>
      <c r="J1451" s="5"/>
      <c r="K1451" s="5"/>
      <c r="L1451" s="5"/>
      <c r="M1451" s="5"/>
      <c r="N1451" s="5"/>
      <c r="O1451" s="5"/>
      <c r="P1451" s="4"/>
      <c r="Q1451" s="4"/>
      <c r="R1451" s="4"/>
      <c r="S1451" s="4"/>
      <c r="T1451" s="4"/>
    </row>
    <row r="1452">
      <c r="A1452" s="5"/>
      <c r="B1452" s="5"/>
      <c r="C1452" s="5"/>
      <c r="D1452" s="5"/>
      <c r="E1452" s="5"/>
      <c r="F1452" s="27"/>
      <c r="G1452" s="5"/>
      <c r="H1452" s="5"/>
      <c r="I1452" s="5"/>
      <c r="J1452" s="5"/>
      <c r="K1452" s="5"/>
      <c r="L1452" s="5"/>
      <c r="M1452" s="5"/>
      <c r="N1452" s="5"/>
      <c r="O1452" s="5"/>
      <c r="P1452" s="4"/>
      <c r="Q1452" s="4"/>
      <c r="R1452" s="4"/>
      <c r="S1452" s="4"/>
      <c r="T1452" s="4"/>
    </row>
    <row r="1453">
      <c r="A1453" s="5"/>
      <c r="B1453" s="5"/>
      <c r="C1453" s="5"/>
      <c r="D1453" s="5"/>
      <c r="E1453" s="5"/>
      <c r="F1453" s="27"/>
      <c r="G1453" s="5"/>
      <c r="H1453" s="5"/>
      <c r="I1453" s="5"/>
      <c r="J1453" s="5"/>
      <c r="K1453" s="5"/>
      <c r="L1453" s="5"/>
      <c r="M1453" s="5"/>
      <c r="N1453" s="5"/>
      <c r="O1453" s="5"/>
      <c r="P1453" s="4"/>
      <c r="Q1453" s="4"/>
      <c r="R1453" s="4"/>
      <c r="S1453" s="4"/>
      <c r="T1453" s="4"/>
    </row>
    <row r="1454">
      <c r="A1454" s="5"/>
      <c r="B1454" s="5"/>
      <c r="C1454" s="5"/>
      <c r="D1454" s="5"/>
      <c r="E1454" s="5"/>
      <c r="F1454" s="27"/>
      <c r="G1454" s="5"/>
      <c r="H1454" s="5"/>
      <c r="I1454" s="5"/>
      <c r="J1454" s="5"/>
      <c r="K1454" s="5"/>
      <c r="L1454" s="5"/>
      <c r="M1454" s="5"/>
      <c r="N1454" s="5"/>
      <c r="O1454" s="5"/>
      <c r="P1454" s="4"/>
      <c r="Q1454" s="4"/>
      <c r="R1454" s="4"/>
      <c r="S1454" s="4"/>
      <c r="T1454" s="4"/>
    </row>
    <row r="1455">
      <c r="A1455" s="5"/>
      <c r="B1455" s="5"/>
      <c r="C1455" s="5"/>
      <c r="D1455" s="5"/>
      <c r="E1455" s="5"/>
      <c r="F1455" s="27"/>
      <c r="G1455" s="5"/>
      <c r="H1455" s="5"/>
      <c r="I1455" s="5"/>
      <c r="J1455" s="5"/>
      <c r="K1455" s="5"/>
      <c r="L1455" s="5"/>
      <c r="M1455" s="5"/>
      <c r="N1455" s="5"/>
      <c r="O1455" s="5"/>
      <c r="P1455" s="4"/>
      <c r="Q1455" s="4"/>
      <c r="R1455" s="4"/>
      <c r="S1455" s="4"/>
      <c r="T1455" s="4"/>
    </row>
    <row r="1456">
      <c r="A1456" s="5"/>
      <c r="B1456" s="5"/>
      <c r="C1456" s="5"/>
      <c r="D1456" s="5"/>
      <c r="E1456" s="5"/>
      <c r="F1456" s="27"/>
      <c r="G1456" s="5"/>
      <c r="H1456" s="5"/>
      <c r="I1456" s="5"/>
      <c r="J1456" s="5"/>
      <c r="K1456" s="5"/>
      <c r="L1456" s="5"/>
      <c r="M1456" s="5"/>
      <c r="N1456" s="5"/>
      <c r="O1456" s="5"/>
      <c r="P1456" s="4"/>
      <c r="Q1456" s="4"/>
      <c r="R1456" s="4"/>
      <c r="S1456" s="4"/>
      <c r="T1456" s="4"/>
    </row>
    <row r="1457">
      <c r="A1457" s="5"/>
      <c r="B1457" s="5"/>
      <c r="C1457" s="5"/>
      <c r="D1457" s="5"/>
      <c r="E1457" s="5"/>
      <c r="F1457" s="27"/>
      <c r="G1457" s="5"/>
      <c r="H1457" s="5"/>
      <c r="I1457" s="5"/>
      <c r="J1457" s="5"/>
      <c r="K1457" s="5"/>
      <c r="L1457" s="5"/>
      <c r="M1457" s="5"/>
      <c r="N1457" s="5"/>
      <c r="O1457" s="5"/>
      <c r="P1457" s="4"/>
      <c r="Q1457" s="4"/>
      <c r="R1457" s="4"/>
      <c r="S1457" s="4"/>
      <c r="T1457" s="4"/>
    </row>
    <row r="1458">
      <c r="A1458" s="5"/>
      <c r="B1458" s="5"/>
      <c r="C1458" s="5"/>
      <c r="D1458" s="5"/>
      <c r="E1458" s="5"/>
      <c r="F1458" s="27"/>
      <c r="G1458" s="5"/>
      <c r="H1458" s="5"/>
      <c r="I1458" s="5"/>
      <c r="J1458" s="5"/>
      <c r="K1458" s="5"/>
      <c r="L1458" s="5"/>
      <c r="M1458" s="5"/>
      <c r="N1458" s="5"/>
      <c r="O1458" s="5"/>
      <c r="P1458" s="4"/>
      <c r="Q1458" s="4"/>
      <c r="R1458" s="4"/>
      <c r="S1458" s="4"/>
      <c r="T1458" s="4"/>
    </row>
    <row r="1459">
      <c r="A1459" s="5"/>
      <c r="B1459" s="5"/>
      <c r="C1459" s="5"/>
      <c r="D1459" s="5"/>
      <c r="E1459" s="5"/>
      <c r="F1459" s="27"/>
      <c r="G1459" s="5"/>
      <c r="H1459" s="5"/>
      <c r="I1459" s="5"/>
      <c r="J1459" s="5"/>
      <c r="K1459" s="5"/>
      <c r="L1459" s="5"/>
      <c r="M1459" s="5"/>
      <c r="N1459" s="5"/>
      <c r="O1459" s="5"/>
      <c r="P1459" s="4"/>
      <c r="Q1459" s="4"/>
      <c r="R1459" s="4"/>
      <c r="S1459" s="4"/>
      <c r="T1459" s="4"/>
    </row>
    <row r="1460">
      <c r="A1460" s="5"/>
      <c r="B1460" s="5"/>
      <c r="C1460" s="5"/>
      <c r="D1460" s="5"/>
      <c r="E1460" s="5"/>
      <c r="F1460" s="27"/>
      <c r="G1460" s="5"/>
      <c r="H1460" s="5"/>
      <c r="I1460" s="5"/>
      <c r="J1460" s="5"/>
      <c r="K1460" s="5"/>
      <c r="L1460" s="5"/>
      <c r="M1460" s="5"/>
      <c r="N1460" s="5"/>
      <c r="O1460" s="5"/>
      <c r="P1460" s="4"/>
      <c r="Q1460" s="4"/>
      <c r="R1460" s="4"/>
      <c r="S1460" s="4"/>
      <c r="T1460" s="4"/>
    </row>
    <row r="1461">
      <c r="A1461" s="5"/>
      <c r="B1461" s="5"/>
      <c r="C1461" s="5"/>
      <c r="D1461" s="5"/>
      <c r="E1461" s="5"/>
      <c r="F1461" s="27"/>
      <c r="G1461" s="5"/>
      <c r="H1461" s="5"/>
      <c r="I1461" s="5"/>
      <c r="J1461" s="5"/>
      <c r="K1461" s="5"/>
      <c r="L1461" s="5"/>
      <c r="M1461" s="5"/>
      <c r="N1461" s="5"/>
      <c r="O1461" s="5"/>
      <c r="P1461" s="4"/>
      <c r="Q1461" s="4"/>
      <c r="R1461" s="4"/>
      <c r="S1461" s="4"/>
      <c r="T1461" s="4"/>
    </row>
    <row r="1462">
      <c r="A1462" s="5"/>
      <c r="B1462" s="5"/>
      <c r="C1462" s="5"/>
      <c r="D1462" s="5"/>
      <c r="E1462" s="5"/>
      <c r="F1462" s="27"/>
      <c r="G1462" s="5"/>
      <c r="H1462" s="5"/>
      <c r="I1462" s="5"/>
      <c r="J1462" s="5"/>
      <c r="K1462" s="5"/>
      <c r="L1462" s="5"/>
      <c r="M1462" s="5"/>
      <c r="N1462" s="5"/>
      <c r="O1462" s="5"/>
      <c r="P1462" s="4"/>
      <c r="Q1462" s="4"/>
      <c r="R1462" s="4"/>
      <c r="S1462" s="4"/>
      <c r="T1462" s="4"/>
    </row>
    <row r="1463">
      <c r="A1463" s="5"/>
      <c r="B1463" s="5"/>
      <c r="C1463" s="5"/>
      <c r="D1463" s="5"/>
      <c r="E1463" s="5"/>
      <c r="F1463" s="27"/>
      <c r="G1463" s="5"/>
      <c r="H1463" s="5"/>
      <c r="I1463" s="5"/>
      <c r="J1463" s="5"/>
      <c r="K1463" s="5"/>
      <c r="L1463" s="5"/>
      <c r="M1463" s="5"/>
      <c r="N1463" s="5"/>
      <c r="O1463" s="5"/>
      <c r="P1463" s="4"/>
      <c r="Q1463" s="4"/>
      <c r="R1463" s="4"/>
      <c r="S1463" s="4"/>
      <c r="T1463" s="4"/>
    </row>
    <row r="1464">
      <c r="A1464" s="5"/>
      <c r="B1464" s="5"/>
      <c r="C1464" s="5"/>
      <c r="D1464" s="5"/>
      <c r="E1464" s="5"/>
      <c r="F1464" s="27"/>
      <c r="G1464" s="5"/>
      <c r="H1464" s="5"/>
      <c r="I1464" s="5"/>
      <c r="J1464" s="5"/>
      <c r="K1464" s="5"/>
      <c r="L1464" s="5"/>
      <c r="M1464" s="5"/>
      <c r="N1464" s="5"/>
      <c r="O1464" s="5"/>
      <c r="P1464" s="4"/>
      <c r="Q1464" s="4"/>
      <c r="R1464" s="4"/>
      <c r="S1464" s="4"/>
      <c r="T1464" s="4"/>
    </row>
    <row r="1465">
      <c r="A1465" s="5"/>
      <c r="B1465" s="5"/>
      <c r="C1465" s="5"/>
      <c r="D1465" s="5"/>
      <c r="E1465" s="5"/>
      <c r="F1465" s="27"/>
      <c r="G1465" s="5"/>
      <c r="H1465" s="5"/>
      <c r="I1465" s="5"/>
      <c r="J1465" s="5"/>
      <c r="K1465" s="5"/>
      <c r="L1465" s="5"/>
      <c r="M1465" s="5"/>
      <c r="N1465" s="5"/>
      <c r="O1465" s="5"/>
      <c r="P1465" s="4"/>
      <c r="Q1465" s="4"/>
      <c r="R1465" s="4"/>
      <c r="S1465" s="4"/>
      <c r="T1465" s="4"/>
    </row>
    <row r="1466">
      <c r="A1466" s="5"/>
      <c r="B1466" s="5"/>
      <c r="C1466" s="5"/>
      <c r="D1466" s="5"/>
      <c r="E1466" s="5"/>
      <c r="F1466" s="27"/>
      <c r="G1466" s="5"/>
      <c r="H1466" s="5"/>
      <c r="I1466" s="5"/>
      <c r="J1466" s="5"/>
      <c r="K1466" s="5"/>
      <c r="L1466" s="5"/>
      <c r="M1466" s="5"/>
      <c r="N1466" s="5"/>
      <c r="O1466" s="5"/>
      <c r="P1466" s="4"/>
      <c r="Q1466" s="4"/>
      <c r="R1466" s="4"/>
      <c r="S1466" s="4"/>
      <c r="T1466" s="4"/>
    </row>
    <row r="1467">
      <c r="A1467" s="5"/>
      <c r="B1467" s="5"/>
      <c r="C1467" s="5"/>
      <c r="D1467" s="5"/>
      <c r="E1467" s="5"/>
      <c r="F1467" s="27"/>
      <c r="G1467" s="5"/>
      <c r="H1467" s="5"/>
      <c r="I1467" s="5"/>
      <c r="J1467" s="5"/>
      <c r="K1467" s="5"/>
      <c r="L1467" s="5"/>
      <c r="M1467" s="5"/>
      <c r="N1467" s="5"/>
      <c r="O1467" s="5"/>
      <c r="P1467" s="4"/>
      <c r="Q1467" s="4"/>
      <c r="R1467" s="4"/>
      <c r="S1467" s="4"/>
      <c r="T1467" s="4"/>
    </row>
    <row r="1468">
      <c r="A1468" s="5"/>
      <c r="B1468" s="5"/>
      <c r="C1468" s="5"/>
      <c r="D1468" s="5"/>
      <c r="E1468" s="5"/>
      <c r="F1468" s="27"/>
      <c r="G1468" s="5"/>
      <c r="H1468" s="5"/>
      <c r="I1468" s="5"/>
      <c r="J1468" s="5"/>
      <c r="K1468" s="5"/>
      <c r="L1468" s="5"/>
      <c r="M1468" s="5"/>
      <c r="N1468" s="5"/>
      <c r="O1468" s="5"/>
      <c r="P1468" s="4"/>
      <c r="Q1468" s="4"/>
      <c r="R1468" s="4"/>
      <c r="S1468" s="4"/>
      <c r="T1468" s="4"/>
    </row>
    <row r="1469">
      <c r="A1469" s="5"/>
      <c r="B1469" s="5"/>
      <c r="C1469" s="5"/>
      <c r="D1469" s="5"/>
      <c r="E1469" s="5"/>
      <c r="F1469" s="27"/>
      <c r="G1469" s="5"/>
      <c r="H1469" s="5"/>
      <c r="I1469" s="5"/>
      <c r="J1469" s="5"/>
      <c r="K1469" s="5"/>
      <c r="L1469" s="5"/>
      <c r="M1469" s="5"/>
      <c r="N1469" s="5"/>
      <c r="O1469" s="5"/>
      <c r="P1469" s="4"/>
      <c r="Q1469" s="4"/>
      <c r="R1469" s="4"/>
      <c r="S1469" s="4"/>
      <c r="T1469" s="4"/>
    </row>
    <row r="1470">
      <c r="A1470" s="5"/>
      <c r="B1470" s="5"/>
      <c r="C1470" s="5"/>
      <c r="D1470" s="5"/>
      <c r="E1470" s="5"/>
      <c r="F1470" s="27"/>
      <c r="G1470" s="5"/>
      <c r="H1470" s="5"/>
      <c r="I1470" s="5"/>
      <c r="J1470" s="5"/>
      <c r="K1470" s="5"/>
      <c r="L1470" s="5"/>
      <c r="M1470" s="5"/>
      <c r="N1470" s="5"/>
      <c r="O1470" s="5"/>
      <c r="P1470" s="4"/>
      <c r="Q1470" s="4"/>
      <c r="R1470" s="4"/>
      <c r="S1470" s="4"/>
      <c r="T1470" s="4"/>
    </row>
    <row r="1471">
      <c r="A1471" s="5"/>
      <c r="B1471" s="5"/>
      <c r="C1471" s="5"/>
      <c r="D1471" s="5"/>
      <c r="E1471" s="5"/>
      <c r="F1471" s="27"/>
      <c r="G1471" s="5"/>
      <c r="H1471" s="5"/>
      <c r="I1471" s="5"/>
      <c r="J1471" s="5"/>
      <c r="K1471" s="5"/>
      <c r="L1471" s="5"/>
      <c r="M1471" s="5"/>
      <c r="N1471" s="5"/>
      <c r="O1471" s="5"/>
      <c r="P1471" s="4"/>
      <c r="Q1471" s="4"/>
      <c r="R1471" s="4"/>
      <c r="S1471" s="4"/>
      <c r="T1471" s="4"/>
    </row>
    <row r="1472">
      <c r="A1472" s="5"/>
      <c r="B1472" s="5"/>
      <c r="C1472" s="5"/>
      <c r="D1472" s="5"/>
      <c r="E1472" s="5"/>
      <c r="F1472" s="27"/>
      <c r="G1472" s="5"/>
      <c r="H1472" s="5"/>
      <c r="I1472" s="5"/>
      <c r="J1472" s="5"/>
      <c r="K1472" s="5"/>
      <c r="L1472" s="5"/>
      <c r="M1472" s="5"/>
      <c r="N1472" s="5"/>
      <c r="O1472" s="5"/>
      <c r="P1472" s="4"/>
      <c r="Q1472" s="4"/>
      <c r="R1472" s="4"/>
      <c r="S1472" s="4"/>
      <c r="T1472" s="4"/>
    </row>
    <row r="1473">
      <c r="A1473" s="5"/>
      <c r="B1473" s="5"/>
      <c r="C1473" s="5"/>
      <c r="D1473" s="5"/>
      <c r="E1473" s="5"/>
      <c r="F1473" s="27"/>
      <c r="G1473" s="5"/>
      <c r="H1473" s="5"/>
      <c r="I1473" s="5"/>
      <c r="J1473" s="5"/>
      <c r="K1473" s="5"/>
      <c r="L1473" s="5"/>
      <c r="M1473" s="5"/>
      <c r="N1473" s="5"/>
      <c r="O1473" s="5"/>
      <c r="P1473" s="4"/>
      <c r="Q1473" s="4"/>
      <c r="R1473" s="4"/>
      <c r="S1473" s="4"/>
      <c r="T1473" s="4"/>
    </row>
    <row r="1474">
      <c r="A1474" s="5"/>
      <c r="B1474" s="5"/>
      <c r="C1474" s="5"/>
      <c r="D1474" s="5"/>
      <c r="E1474" s="5"/>
      <c r="F1474" s="27"/>
      <c r="G1474" s="5"/>
      <c r="H1474" s="5"/>
      <c r="I1474" s="5"/>
      <c r="J1474" s="5"/>
      <c r="K1474" s="5"/>
      <c r="L1474" s="5"/>
      <c r="M1474" s="5"/>
      <c r="N1474" s="5"/>
      <c r="O1474" s="5"/>
      <c r="P1474" s="4"/>
      <c r="Q1474" s="4"/>
      <c r="R1474" s="4"/>
      <c r="S1474" s="4"/>
      <c r="T1474" s="4"/>
    </row>
    <row r="1475">
      <c r="A1475" s="5"/>
      <c r="B1475" s="5"/>
      <c r="C1475" s="5"/>
      <c r="D1475" s="5"/>
      <c r="E1475" s="5"/>
      <c r="F1475" s="27"/>
      <c r="G1475" s="5"/>
      <c r="H1475" s="5"/>
      <c r="I1475" s="5"/>
      <c r="J1475" s="5"/>
      <c r="K1475" s="5"/>
      <c r="L1475" s="5"/>
      <c r="M1475" s="5"/>
      <c r="N1475" s="5"/>
      <c r="O1475" s="5"/>
      <c r="P1475" s="4"/>
      <c r="Q1475" s="4"/>
      <c r="R1475" s="4"/>
      <c r="S1475" s="4"/>
      <c r="T1475" s="4"/>
    </row>
    <row r="1476">
      <c r="A1476" s="5"/>
      <c r="B1476" s="5"/>
      <c r="C1476" s="5"/>
      <c r="D1476" s="5"/>
      <c r="E1476" s="5"/>
      <c r="F1476" s="27"/>
      <c r="G1476" s="5"/>
      <c r="H1476" s="5"/>
      <c r="I1476" s="5"/>
      <c r="J1476" s="5"/>
      <c r="K1476" s="5"/>
      <c r="L1476" s="5"/>
      <c r="M1476" s="5"/>
      <c r="N1476" s="5"/>
      <c r="O1476" s="5"/>
      <c r="P1476" s="4"/>
      <c r="Q1476" s="4"/>
      <c r="R1476" s="4"/>
      <c r="S1476" s="4"/>
      <c r="T1476" s="4"/>
    </row>
    <row r="1477">
      <c r="A1477" s="5"/>
      <c r="B1477" s="5"/>
      <c r="C1477" s="5"/>
      <c r="D1477" s="5"/>
      <c r="E1477" s="5"/>
      <c r="F1477" s="27"/>
      <c r="G1477" s="5"/>
      <c r="H1477" s="5"/>
      <c r="I1477" s="5"/>
      <c r="J1477" s="5"/>
      <c r="K1477" s="5"/>
      <c r="L1477" s="5"/>
      <c r="M1477" s="5"/>
      <c r="N1477" s="5"/>
      <c r="O1477" s="5"/>
      <c r="P1477" s="4"/>
      <c r="Q1477" s="4"/>
      <c r="R1477" s="4"/>
      <c r="S1477" s="4"/>
      <c r="T1477" s="4"/>
    </row>
    <row r="1478">
      <c r="A1478" s="5"/>
      <c r="B1478" s="5"/>
      <c r="C1478" s="5"/>
      <c r="D1478" s="5"/>
      <c r="E1478" s="5"/>
      <c r="F1478" s="27"/>
      <c r="G1478" s="5"/>
      <c r="H1478" s="5"/>
      <c r="I1478" s="5"/>
      <c r="J1478" s="5"/>
      <c r="K1478" s="5"/>
      <c r="L1478" s="5"/>
      <c r="M1478" s="5"/>
      <c r="N1478" s="5"/>
      <c r="O1478" s="5"/>
      <c r="P1478" s="4"/>
      <c r="Q1478" s="4"/>
      <c r="R1478" s="4"/>
      <c r="S1478" s="4"/>
      <c r="T1478" s="4"/>
    </row>
    <row r="1479">
      <c r="A1479" s="5"/>
      <c r="B1479" s="5"/>
      <c r="C1479" s="5"/>
      <c r="D1479" s="5"/>
      <c r="E1479" s="5"/>
      <c r="F1479" s="27"/>
      <c r="G1479" s="5"/>
      <c r="H1479" s="5"/>
      <c r="I1479" s="5"/>
      <c r="J1479" s="5"/>
      <c r="K1479" s="5"/>
      <c r="L1479" s="5"/>
      <c r="M1479" s="5"/>
      <c r="N1479" s="5"/>
      <c r="O1479" s="5"/>
      <c r="P1479" s="4"/>
      <c r="Q1479" s="4"/>
      <c r="R1479" s="4"/>
      <c r="S1479" s="4"/>
      <c r="T1479" s="4"/>
    </row>
    <row r="1480">
      <c r="A1480" s="5"/>
      <c r="B1480" s="5"/>
      <c r="C1480" s="5"/>
      <c r="D1480" s="5"/>
      <c r="E1480" s="5"/>
      <c r="F1480" s="27"/>
      <c r="G1480" s="5"/>
      <c r="H1480" s="5"/>
      <c r="I1480" s="5"/>
      <c r="J1480" s="5"/>
      <c r="K1480" s="5"/>
      <c r="L1480" s="5"/>
      <c r="M1480" s="5"/>
      <c r="N1480" s="5"/>
      <c r="O1480" s="5"/>
      <c r="P1480" s="4"/>
      <c r="Q1480" s="4"/>
      <c r="R1480" s="4"/>
      <c r="S1480" s="4"/>
      <c r="T1480" s="4"/>
    </row>
    <row r="1481">
      <c r="A1481" s="5"/>
      <c r="B1481" s="5"/>
      <c r="C1481" s="5"/>
      <c r="D1481" s="5"/>
      <c r="E1481" s="5"/>
      <c r="F1481" s="27"/>
      <c r="G1481" s="5"/>
      <c r="H1481" s="5"/>
      <c r="I1481" s="5"/>
      <c r="J1481" s="5"/>
      <c r="K1481" s="5"/>
      <c r="L1481" s="5"/>
      <c r="M1481" s="5"/>
      <c r="N1481" s="5"/>
      <c r="O1481" s="5"/>
      <c r="P1481" s="4"/>
      <c r="Q1481" s="4"/>
      <c r="R1481" s="4"/>
      <c r="S1481" s="4"/>
      <c r="T1481" s="4"/>
    </row>
    <row r="1482">
      <c r="A1482" s="5"/>
      <c r="B1482" s="5"/>
      <c r="C1482" s="5"/>
      <c r="D1482" s="5"/>
      <c r="E1482" s="5"/>
      <c r="F1482" s="27"/>
      <c r="G1482" s="5"/>
      <c r="H1482" s="5"/>
      <c r="I1482" s="5"/>
      <c r="J1482" s="5"/>
      <c r="K1482" s="5"/>
      <c r="L1482" s="5"/>
      <c r="M1482" s="5"/>
      <c r="N1482" s="5"/>
      <c r="O1482" s="5"/>
      <c r="P1482" s="4"/>
      <c r="Q1482" s="4"/>
      <c r="R1482" s="4"/>
      <c r="S1482" s="4"/>
      <c r="T1482" s="4"/>
    </row>
    <row r="1483">
      <c r="A1483" s="5"/>
      <c r="B1483" s="5"/>
      <c r="C1483" s="5"/>
      <c r="D1483" s="5"/>
      <c r="E1483" s="5"/>
      <c r="F1483" s="27"/>
      <c r="G1483" s="5"/>
      <c r="H1483" s="5"/>
      <c r="I1483" s="5"/>
      <c r="J1483" s="5"/>
      <c r="K1483" s="5"/>
      <c r="L1483" s="5"/>
      <c r="M1483" s="5"/>
      <c r="N1483" s="5"/>
      <c r="O1483" s="5"/>
      <c r="P1483" s="4"/>
      <c r="Q1483" s="4"/>
      <c r="R1483" s="4"/>
      <c r="S1483" s="4"/>
      <c r="T1483" s="4"/>
    </row>
    <row r="1484">
      <c r="A1484" s="5"/>
      <c r="B1484" s="5"/>
      <c r="C1484" s="5"/>
      <c r="D1484" s="5"/>
      <c r="E1484" s="5"/>
      <c r="F1484" s="27"/>
      <c r="G1484" s="5"/>
      <c r="H1484" s="5"/>
      <c r="I1484" s="5"/>
      <c r="J1484" s="5"/>
      <c r="K1484" s="5"/>
      <c r="L1484" s="5"/>
      <c r="M1484" s="5"/>
      <c r="N1484" s="5"/>
      <c r="O1484" s="5"/>
      <c r="P1484" s="4"/>
      <c r="Q1484" s="4"/>
      <c r="R1484" s="4"/>
      <c r="S1484" s="4"/>
      <c r="T1484" s="4"/>
    </row>
    <row r="1485">
      <c r="A1485" s="5"/>
      <c r="B1485" s="5"/>
      <c r="C1485" s="5"/>
      <c r="D1485" s="5"/>
      <c r="E1485" s="5"/>
      <c r="F1485" s="27"/>
      <c r="G1485" s="5"/>
      <c r="H1485" s="5"/>
      <c r="I1485" s="5"/>
      <c r="J1485" s="5"/>
      <c r="K1485" s="5"/>
      <c r="L1485" s="5"/>
      <c r="M1485" s="5"/>
      <c r="N1485" s="5"/>
      <c r="O1485" s="5"/>
      <c r="P1485" s="4"/>
      <c r="Q1485" s="4"/>
      <c r="R1485" s="4"/>
      <c r="S1485" s="4"/>
      <c r="T1485" s="4"/>
    </row>
    <row r="1486">
      <c r="A1486" s="5"/>
      <c r="B1486" s="5"/>
      <c r="C1486" s="5"/>
      <c r="D1486" s="5"/>
      <c r="E1486" s="5"/>
      <c r="F1486" s="27"/>
      <c r="G1486" s="5"/>
      <c r="H1486" s="5"/>
      <c r="I1486" s="5"/>
      <c r="J1486" s="5"/>
      <c r="K1486" s="5"/>
      <c r="L1486" s="5"/>
      <c r="M1486" s="5"/>
      <c r="N1486" s="5"/>
      <c r="O1486" s="5"/>
      <c r="P1486" s="4"/>
      <c r="Q1486" s="4"/>
      <c r="R1486" s="4"/>
      <c r="S1486" s="4"/>
      <c r="T1486" s="4"/>
    </row>
    <row r="1487">
      <c r="A1487" s="5"/>
      <c r="B1487" s="5"/>
      <c r="C1487" s="5"/>
      <c r="D1487" s="5"/>
      <c r="E1487" s="5"/>
      <c r="F1487" s="27"/>
      <c r="G1487" s="5"/>
      <c r="H1487" s="5"/>
      <c r="I1487" s="5"/>
      <c r="J1487" s="5"/>
      <c r="K1487" s="5"/>
      <c r="L1487" s="5"/>
      <c r="M1487" s="5"/>
      <c r="N1487" s="5"/>
      <c r="O1487" s="5"/>
      <c r="P1487" s="4"/>
      <c r="Q1487" s="4"/>
      <c r="R1487" s="4"/>
      <c r="S1487" s="4"/>
      <c r="T1487" s="4"/>
    </row>
    <row r="1488">
      <c r="A1488" s="5"/>
      <c r="B1488" s="5"/>
      <c r="C1488" s="5"/>
      <c r="D1488" s="5"/>
      <c r="E1488" s="5"/>
      <c r="F1488" s="27"/>
      <c r="G1488" s="5"/>
      <c r="H1488" s="5"/>
      <c r="I1488" s="5"/>
      <c r="J1488" s="5"/>
      <c r="K1488" s="5"/>
      <c r="L1488" s="5"/>
      <c r="M1488" s="5"/>
      <c r="N1488" s="5"/>
      <c r="O1488" s="5"/>
      <c r="P1488" s="4"/>
      <c r="Q1488" s="4"/>
      <c r="R1488" s="4"/>
      <c r="S1488" s="4"/>
      <c r="T1488" s="4"/>
    </row>
    <row r="1489">
      <c r="A1489" s="5"/>
      <c r="B1489" s="5"/>
      <c r="C1489" s="5"/>
      <c r="D1489" s="5"/>
      <c r="E1489" s="5"/>
      <c r="F1489" s="27"/>
      <c r="G1489" s="5"/>
      <c r="H1489" s="5"/>
      <c r="I1489" s="5"/>
      <c r="J1489" s="5"/>
      <c r="K1489" s="5"/>
      <c r="L1489" s="5"/>
      <c r="M1489" s="5"/>
      <c r="N1489" s="5"/>
      <c r="O1489" s="5"/>
      <c r="P1489" s="4"/>
      <c r="Q1489" s="4"/>
      <c r="R1489" s="4"/>
      <c r="S1489" s="4"/>
      <c r="T1489" s="4"/>
    </row>
    <row r="1490">
      <c r="A1490" s="5"/>
      <c r="B1490" s="5"/>
      <c r="C1490" s="5"/>
      <c r="D1490" s="5"/>
      <c r="E1490" s="5"/>
      <c r="F1490" s="27"/>
      <c r="G1490" s="5"/>
      <c r="H1490" s="5"/>
      <c r="I1490" s="5"/>
      <c r="J1490" s="5"/>
      <c r="K1490" s="5"/>
      <c r="L1490" s="5"/>
      <c r="M1490" s="5"/>
      <c r="N1490" s="5"/>
      <c r="O1490" s="5"/>
      <c r="P1490" s="4"/>
      <c r="Q1490" s="4"/>
      <c r="R1490" s="4"/>
      <c r="S1490" s="4"/>
      <c r="T1490" s="4"/>
    </row>
    <row r="1491">
      <c r="A1491" s="5"/>
      <c r="B1491" s="5"/>
      <c r="C1491" s="5"/>
      <c r="D1491" s="5"/>
      <c r="E1491" s="5"/>
      <c r="F1491" s="27"/>
      <c r="G1491" s="5"/>
      <c r="H1491" s="5"/>
      <c r="I1491" s="5"/>
      <c r="J1491" s="5"/>
      <c r="K1491" s="5"/>
      <c r="L1491" s="5"/>
      <c r="M1491" s="5"/>
      <c r="N1491" s="5"/>
      <c r="O1491" s="5"/>
      <c r="P1491" s="4"/>
      <c r="Q1491" s="4"/>
      <c r="R1491" s="4"/>
      <c r="S1491" s="4"/>
      <c r="T1491" s="4"/>
    </row>
    <row r="1492">
      <c r="A1492" s="5"/>
      <c r="B1492" s="5"/>
      <c r="C1492" s="5"/>
      <c r="D1492" s="5"/>
      <c r="E1492" s="5"/>
      <c r="F1492" s="27"/>
      <c r="G1492" s="5"/>
      <c r="H1492" s="5"/>
      <c r="I1492" s="5"/>
      <c r="J1492" s="5"/>
      <c r="K1492" s="5"/>
      <c r="L1492" s="5"/>
      <c r="M1492" s="5"/>
      <c r="N1492" s="5"/>
      <c r="O1492" s="5"/>
      <c r="P1492" s="4"/>
      <c r="Q1492" s="4"/>
      <c r="R1492" s="4"/>
      <c r="S1492" s="4"/>
      <c r="T1492" s="4"/>
    </row>
    <row r="1493">
      <c r="A1493" s="5"/>
      <c r="B1493" s="5"/>
      <c r="C1493" s="5"/>
      <c r="D1493" s="5"/>
      <c r="E1493" s="5"/>
      <c r="F1493" s="27"/>
      <c r="G1493" s="5"/>
      <c r="H1493" s="5"/>
      <c r="I1493" s="5"/>
      <c r="J1493" s="5"/>
      <c r="K1493" s="5"/>
      <c r="L1493" s="5"/>
      <c r="M1493" s="5"/>
      <c r="N1493" s="5"/>
      <c r="O1493" s="5"/>
      <c r="P1493" s="4"/>
      <c r="Q1493" s="4"/>
      <c r="R1493" s="4"/>
      <c r="S1493" s="4"/>
      <c r="T1493" s="4"/>
    </row>
    <row r="1494">
      <c r="A1494" s="5"/>
      <c r="B1494" s="5"/>
      <c r="C1494" s="5"/>
      <c r="D1494" s="5"/>
      <c r="E1494" s="5"/>
      <c r="F1494" s="27"/>
      <c r="G1494" s="5"/>
      <c r="H1494" s="5"/>
      <c r="I1494" s="5"/>
      <c r="J1494" s="5"/>
      <c r="K1494" s="5"/>
      <c r="L1494" s="5"/>
      <c r="M1494" s="5"/>
      <c r="N1494" s="5"/>
      <c r="O1494" s="5"/>
      <c r="P1494" s="4"/>
      <c r="Q1494" s="4"/>
      <c r="R1494" s="4"/>
      <c r="S1494" s="4"/>
      <c r="T1494" s="4"/>
    </row>
    <row r="1495">
      <c r="A1495" s="5"/>
      <c r="B1495" s="5"/>
      <c r="C1495" s="5"/>
      <c r="D1495" s="5"/>
      <c r="E1495" s="5"/>
      <c r="F1495" s="27"/>
      <c r="G1495" s="5"/>
      <c r="H1495" s="5"/>
      <c r="I1495" s="5"/>
      <c r="J1495" s="5"/>
      <c r="K1495" s="5"/>
      <c r="L1495" s="5"/>
      <c r="M1495" s="5"/>
      <c r="N1495" s="5"/>
      <c r="O1495" s="5"/>
      <c r="P1495" s="4"/>
      <c r="Q1495" s="4"/>
      <c r="R1495" s="4"/>
      <c r="S1495" s="4"/>
      <c r="T1495" s="4"/>
    </row>
    <row r="1496">
      <c r="A1496" s="5"/>
      <c r="B1496" s="5"/>
      <c r="C1496" s="5"/>
      <c r="D1496" s="5"/>
      <c r="E1496" s="5"/>
      <c r="F1496" s="27"/>
      <c r="G1496" s="5"/>
      <c r="H1496" s="5"/>
      <c r="I1496" s="5"/>
      <c r="J1496" s="5"/>
      <c r="K1496" s="5"/>
      <c r="L1496" s="5"/>
      <c r="M1496" s="5"/>
      <c r="N1496" s="5"/>
      <c r="O1496" s="5"/>
      <c r="P1496" s="4"/>
      <c r="Q1496" s="4"/>
      <c r="R1496" s="4"/>
      <c r="S1496" s="4"/>
      <c r="T1496" s="4"/>
    </row>
    <row r="1497">
      <c r="A1497" s="5"/>
      <c r="B1497" s="5"/>
      <c r="C1497" s="5"/>
      <c r="D1497" s="5"/>
      <c r="E1497" s="5"/>
      <c r="F1497" s="27"/>
      <c r="G1497" s="5"/>
      <c r="H1497" s="5"/>
      <c r="I1497" s="5"/>
      <c r="J1497" s="5"/>
      <c r="K1497" s="5"/>
      <c r="L1497" s="5"/>
      <c r="M1497" s="5"/>
      <c r="N1497" s="5"/>
      <c r="O1497" s="5"/>
      <c r="P1497" s="4"/>
      <c r="Q1497" s="4"/>
      <c r="R1497" s="4"/>
      <c r="S1497" s="4"/>
      <c r="T1497" s="4"/>
    </row>
    <row r="1498">
      <c r="A1498" s="5"/>
      <c r="B1498" s="5"/>
      <c r="C1498" s="5"/>
      <c r="D1498" s="5"/>
      <c r="E1498" s="5"/>
      <c r="F1498" s="27"/>
      <c r="G1498" s="5"/>
      <c r="H1498" s="5"/>
      <c r="I1498" s="5"/>
      <c r="J1498" s="5"/>
      <c r="K1498" s="5"/>
      <c r="L1498" s="5"/>
      <c r="M1498" s="5"/>
      <c r="N1498" s="5"/>
      <c r="O1498" s="5"/>
      <c r="P1498" s="4"/>
      <c r="Q1498" s="4"/>
      <c r="R1498" s="4"/>
      <c r="S1498" s="4"/>
      <c r="T1498" s="4"/>
    </row>
    <row r="1499">
      <c r="A1499" s="5"/>
      <c r="B1499" s="5"/>
      <c r="C1499" s="5"/>
      <c r="D1499" s="5"/>
      <c r="E1499" s="5"/>
      <c r="F1499" s="27"/>
      <c r="G1499" s="5"/>
      <c r="H1499" s="5"/>
      <c r="I1499" s="5"/>
      <c r="J1499" s="5"/>
      <c r="K1499" s="5"/>
      <c r="L1499" s="5"/>
      <c r="M1499" s="5"/>
      <c r="N1499" s="5"/>
      <c r="O1499" s="5"/>
      <c r="P1499" s="4"/>
      <c r="Q1499" s="4"/>
      <c r="R1499" s="4"/>
      <c r="S1499" s="4"/>
      <c r="T1499" s="4"/>
    </row>
    <row r="1500">
      <c r="A1500" s="5"/>
      <c r="B1500" s="5"/>
      <c r="C1500" s="5"/>
      <c r="D1500" s="5"/>
      <c r="E1500" s="5"/>
      <c r="F1500" s="27"/>
      <c r="G1500" s="5"/>
      <c r="H1500" s="5"/>
      <c r="I1500" s="5"/>
      <c r="J1500" s="5"/>
      <c r="K1500" s="5"/>
      <c r="L1500" s="5"/>
      <c r="M1500" s="5"/>
      <c r="N1500" s="5"/>
      <c r="O1500" s="5"/>
      <c r="P1500" s="4"/>
      <c r="Q1500" s="4"/>
      <c r="R1500" s="4"/>
      <c r="S1500" s="4"/>
      <c r="T1500" s="4"/>
    </row>
    <row r="1501">
      <c r="A1501" s="5"/>
      <c r="B1501" s="5"/>
      <c r="C1501" s="5"/>
      <c r="D1501" s="5"/>
      <c r="E1501" s="5"/>
      <c r="F1501" s="27"/>
      <c r="G1501" s="5"/>
      <c r="H1501" s="5"/>
      <c r="I1501" s="5"/>
      <c r="J1501" s="5"/>
      <c r="K1501" s="5"/>
      <c r="L1501" s="5"/>
      <c r="M1501" s="5"/>
      <c r="N1501" s="5"/>
      <c r="O1501" s="5"/>
      <c r="P1501" s="4"/>
      <c r="Q1501" s="4"/>
      <c r="R1501" s="4"/>
      <c r="S1501" s="4"/>
      <c r="T1501" s="4"/>
    </row>
    <row r="1502">
      <c r="A1502" s="5"/>
      <c r="B1502" s="5"/>
      <c r="C1502" s="5"/>
      <c r="D1502" s="5"/>
      <c r="E1502" s="5"/>
      <c r="F1502" s="27"/>
      <c r="G1502" s="5"/>
      <c r="H1502" s="5"/>
      <c r="I1502" s="5"/>
      <c r="J1502" s="5"/>
      <c r="K1502" s="5"/>
      <c r="L1502" s="5"/>
      <c r="M1502" s="5"/>
      <c r="N1502" s="5"/>
      <c r="O1502" s="5"/>
      <c r="P1502" s="4"/>
      <c r="Q1502" s="4"/>
      <c r="R1502" s="4"/>
      <c r="S1502" s="4"/>
      <c r="T1502" s="4"/>
    </row>
    <row r="1503">
      <c r="A1503" s="5"/>
      <c r="B1503" s="5"/>
      <c r="C1503" s="5"/>
      <c r="D1503" s="5"/>
      <c r="E1503" s="5"/>
      <c r="F1503" s="27"/>
      <c r="G1503" s="5"/>
      <c r="H1503" s="5"/>
      <c r="I1503" s="5"/>
      <c r="J1503" s="5"/>
      <c r="K1503" s="5"/>
      <c r="L1503" s="5"/>
      <c r="M1503" s="5"/>
      <c r="N1503" s="5"/>
      <c r="O1503" s="5"/>
      <c r="P1503" s="4"/>
      <c r="Q1503" s="4"/>
      <c r="R1503" s="4"/>
      <c r="S1503" s="4"/>
      <c r="T1503" s="4"/>
    </row>
    <row r="1504">
      <c r="A1504" s="5"/>
      <c r="B1504" s="5"/>
      <c r="C1504" s="5"/>
      <c r="D1504" s="5"/>
      <c r="E1504" s="5"/>
      <c r="F1504" s="27"/>
      <c r="G1504" s="5"/>
      <c r="H1504" s="5"/>
      <c r="I1504" s="5"/>
      <c r="J1504" s="5"/>
      <c r="K1504" s="5"/>
      <c r="L1504" s="5"/>
      <c r="M1504" s="5"/>
      <c r="N1504" s="5"/>
      <c r="O1504" s="5"/>
      <c r="P1504" s="4"/>
      <c r="Q1504" s="4"/>
      <c r="R1504" s="4"/>
      <c r="S1504" s="4"/>
      <c r="T1504" s="4"/>
    </row>
    <row r="1505">
      <c r="A1505" s="5"/>
      <c r="B1505" s="5"/>
      <c r="C1505" s="5"/>
      <c r="D1505" s="5"/>
      <c r="E1505" s="5"/>
      <c r="F1505" s="27"/>
      <c r="G1505" s="5"/>
      <c r="H1505" s="5"/>
      <c r="I1505" s="5"/>
      <c r="J1505" s="5"/>
      <c r="K1505" s="5"/>
      <c r="L1505" s="5"/>
      <c r="M1505" s="5"/>
      <c r="N1505" s="5"/>
      <c r="O1505" s="5"/>
      <c r="P1505" s="4"/>
      <c r="Q1505" s="4"/>
      <c r="R1505" s="4"/>
      <c r="S1505" s="4"/>
      <c r="T1505" s="4"/>
    </row>
    <row r="1506">
      <c r="A1506" s="5"/>
      <c r="B1506" s="5"/>
      <c r="C1506" s="5"/>
      <c r="D1506" s="5"/>
      <c r="E1506" s="5"/>
      <c r="F1506" s="27"/>
      <c r="G1506" s="5"/>
      <c r="H1506" s="5"/>
      <c r="I1506" s="5"/>
      <c r="J1506" s="5"/>
      <c r="K1506" s="5"/>
      <c r="L1506" s="5"/>
      <c r="M1506" s="5"/>
      <c r="N1506" s="5"/>
      <c r="O1506" s="5"/>
      <c r="P1506" s="4"/>
      <c r="Q1506" s="4"/>
      <c r="R1506" s="4"/>
      <c r="S1506" s="4"/>
      <c r="T1506" s="4"/>
    </row>
    <row r="1507">
      <c r="A1507" s="5"/>
      <c r="B1507" s="5"/>
      <c r="C1507" s="5"/>
      <c r="D1507" s="5"/>
      <c r="E1507" s="5"/>
      <c r="F1507" s="27"/>
      <c r="G1507" s="5"/>
      <c r="H1507" s="5"/>
      <c r="I1507" s="5"/>
      <c r="J1507" s="5"/>
      <c r="K1507" s="5"/>
      <c r="L1507" s="5"/>
      <c r="M1507" s="5"/>
      <c r="N1507" s="5"/>
      <c r="O1507" s="5"/>
      <c r="P1507" s="4"/>
      <c r="Q1507" s="4"/>
      <c r="R1507" s="4"/>
      <c r="S1507" s="4"/>
      <c r="T1507" s="4"/>
    </row>
    <row r="1508">
      <c r="A1508" s="5"/>
      <c r="B1508" s="5"/>
      <c r="C1508" s="5"/>
      <c r="D1508" s="5"/>
      <c r="E1508" s="5"/>
      <c r="F1508" s="27"/>
      <c r="G1508" s="5"/>
      <c r="H1508" s="5"/>
      <c r="I1508" s="5"/>
      <c r="J1508" s="5"/>
      <c r="K1508" s="5"/>
      <c r="L1508" s="5"/>
      <c r="M1508" s="5"/>
      <c r="N1508" s="5"/>
      <c r="O1508" s="5"/>
      <c r="P1508" s="4"/>
      <c r="Q1508" s="4"/>
      <c r="R1508" s="4"/>
      <c r="S1508" s="4"/>
      <c r="T1508" s="4"/>
    </row>
    <row r="1509">
      <c r="A1509" s="5"/>
      <c r="B1509" s="5"/>
      <c r="C1509" s="5"/>
      <c r="D1509" s="5"/>
      <c r="E1509" s="5"/>
      <c r="F1509" s="27"/>
      <c r="G1509" s="5"/>
      <c r="H1509" s="5"/>
      <c r="I1509" s="5"/>
      <c r="J1509" s="5"/>
      <c r="K1509" s="5"/>
      <c r="L1509" s="5"/>
      <c r="M1509" s="5"/>
      <c r="N1509" s="5"/>
      <c r="O1509" s="5"/>
      <c r="P1509" s="4"/>
      <c r="Q1509" s="4"/>
      <c r="R1509" s="4"/>
      <c r="S1509" s="4"/>
      <c r="T1509" s="4"/>
    </row>
    <row r="1510">
      <c r="A1510" s="5"/>
      <c r="B1510" s="5"/>
      <c r="C1510" s="5"/>
      <c r="D1510" s="5"/>
      <c r="E1510" s="5"/>
      <c r="F1510" s="27"/>
      <c r="G1510" s="5"/>
      <c r="H1510" s="5"/>
      <c r="I1510" s="5"/>
      <c r="J1510" s="5"/>
      <c r="K1510" s="5"/>
      <c r="L1510" s="5"/>
      <c r="M1510" s="5"/>
      <c r="N1510" s="5"/>
      <c r="O1510" s="5"/>
      <c r="P1510" s="4"/>
      <c r="Q1510" s="4"/>
      <c r="R1510" s="4"/>
      <c r="S1510" s="4"/>
      <c r="T1510" s="4"/>
    </row>
    <row r="1511">
      <c r="A1511" s="5"/>
      <c r="B1511" s="5"/>
      <c r="C1511" s="5"/>
      <c r="D1511" s="5"/>
      <c r="E1511" s="5"/>
      <c r="F1511" s="27"/>
      <c r="G1511" s="5"/>
      <c r="H1511" s="5"/>
      <c r="I1511" s="5"/>
      <c r="J1511" s="5"/>
      <c r="K1511" s="5"/>
      <c r="L1511" s="5"/>
      <c r="M1511" s="5"/>
      <c r="N1511" s="5"/>
      <c r="O1511" s="5"/>
      <c r="P1511" s="4"/>
      <c r="Q1511" s="4"/>
      <c r="R1511" s="4"/>
      <c r="S1511" s="4"/>
      <c r="T1511" s="4"/>
    </row>
    <row r="1512">
      <c r="A1512" s="5"/>
      <c r="B1512" s="5"/>
      <c r="C1512" s="5"/>
      <c r="D1512" s="5"/>
      <c r="E1512" s="5"/>
      <c r="F1512" s="27"/>
      <c r="G1512" s="5"/>
      <c r="H1512" s="5"/>
      <c r="I1512" s="5"/>
      <c r="J1512" s="5"/>
      <c r="K1512" s="5"/>
      <c r="L1512" s="5"/>
      <c r="M1512" s="5"/>
      <c r="N1512" s="5"/>
      <c r="O1512" s="5"/>
      <c r="P1512" s="4"/>
      <c r="Q1512" s="4"/>
      <c r="R1512" s="4"/>
      <c r="S1512" s="4"/>
      <c r="T1512" s="4"/>
    </row>
    <row r="1513">
      <c r="A1513" s="5"/>
      <c r="B1513" s="5"/>
      <c r="C1513" s="5"/>
      <c r="D1513" s="5"/>
      <c r="E1513" s="5"/>
      <c r="F1513" s="27"/>
      <c r="G1513" s="5"/>
      <c r="H1513" s="5"/>
      <c r="I1513" s="5"/>
      <c r="J1513" s="5"/>
      <c r="K1513" s="5"/>
      <c r="L1513" s="5"/>
      <c r="M1513" s="5"/>
      <c r="N1513" s="5"/>
      <c r="O1513" s="5"/>
      <c r="P1513" s="4"/>
      <c r="Q1513" s="4"/>
      <c r="R1513" s="4"/>
      <c r="S1513" s="4"/>
      <c r="T1513" s="4"/>
    </row>
    <row r="1514">
      <c r="A1514" s="5"/>
      <c r="B1514" s="5"/>
      <c r="C1514" s="5"/>
      <c r="D1514" s="5"/>
      <c r="E1514" s="5"/>
      <c r="F1514" s="27"/>
      <c r="G1514" s="5"/>
      <c r="H1514" s="5"/>
      <c r="I1514" s="5"/>
      <c r="J1514" s="5"/>
      <c r="K1514" s="5"/>
      <c r="L1514" s="5"/>
      <c r="M1514" s="5"/>
      <c r="N1514" s="5"/>
      <c r="O1514" s="5"/>
      <c r="P1514" s="4"/>
      <c r="Q1514" s="4"/>
      <c r="R1514" s="4"/>
      <c r="S1514" s="4"/>
      <c r="T1514" s="4"/>
    </row>
    <row r="1515">
      <c r="A1515" s="5"/>
      <c r="B1515" s="5"/>
      <c r="C1515" s="5"/>
      <c r="D1515" s="5"/>
      <c r="E1515" s="5"/>
      <c r="F1515" s="27"/>
      <c r="G1515" s="5"/>
      <c r="H1515" s="5"/>
      <c r="I1515" s="5"/>
      <c r="J1515" s="5"/>
      <c r="K1515" s="5"/>
      <c r="L1515" s="5"/>
      <c r="M1515" s="5"/>
      <c r="N1515" s="5"/>
      <c r="O1515" s="5"/>
      <c r="P1515" s="4"/>
      <c r="Q1515" s="4"/>
      <c r="R1515" s="4"/>
      <c r="S1515" s="4"/>
      <c r="T1515" s="4"/>
    </row>
    <row r="1516">
      <c r="A1516" s="5"/>
      <c r="B1516" s="5"/>
      <c r="C1516" s="5"/>
      <c r="D1516" s="5"/>
      <c r="E1516" s="5"/>
      <c r="F1516" s="27"/>
      <c r="G1516" s="5"/>
      <c r="H1516" s="5"/>
      <c r="I1516" s="5"/>
      <c r="J1516" s="5"/>
      <c r="K1516" s="5"/>
      <c r="L1516" s="5"/>
      <c r="M1516" s="5"/>
      <c r="N1516" s="5"/>
      <c r="O1516" s="5"/>
      <c r="P1516" s="4"/>
      <c r="Q1516" s="4"/>
      <c r="R1516" s="4"/>
      <c r="S1516" s="4"/>
      <c r="T1516" s="4"/>
    </row>
    <row r="1517">
      <c r="A1517" s="5"/>
      <c r="B1517" s="5"/>
      <c r="C1517" s="5"/>
      <c r="D1517" s="5"/>
      <c r="E1517" s="5"/>
      <c r="F1517" s="27"/>
      <c r="G1517" s="5"/>
      <c r="H1517" s="5"/>
      <c r="I1517" s="5"/>
      <c r="J1517" s="5"/>
      <c r="K1517" s="5"/>
      <c r="L1517" s="5"/>
      <c r="M1517" s="5"/>
      <c r="N1517" s="5"/>
      <c r="O1517" s="5"/>
      <c r="P1517" s="4"/>
      <c r="Q1517" s="4"/>
      <c r="R1517" s="4"/>
      <c r="S1517" s="4"/>
      <c r="T1517" s="4"/>
    </row>
    <row r="1518">
      <c r="A1518" s="5"/>
      <c r="B1518" s="5"/>
      <c r="C1518" s="5"/>
      <c r="D1518" s="5"/>
      <c r="E1518" s="5"/>
      <c r="F1518" s="27"/>
      <c r="G1518" s="5"/>
      <c r="H1518" s="5"/>
      <c r="I1518" s="5"/>
      <c r="J1518" s="5"/>
      <c r="K1518" s="5"/>
      <c r="L1518" s="5"/>
      <c r="M1518" s="5"/>
      <c r="N1518" s="5"/>
      <c r="O1518" s="5"/>
      <c r="P1518" s="4"/>
      <c r="Q1518" s="4"/>
      <c r="R1518" s="4"/>
      <c r="S1518" s="4"/>
      <c r="T1518" s="4"/>
    </row>
    <row r="1519">
      <c r="A1519" s="5"/>
      <c r="B1519" s="5"/>
      <c r="C1519" s="5"/>
      <c r="D1519" s="5"/>
      <c r="E1519" s="5"/>
      <c r="F1519" s="27"/>
      <c r="G1519" s="5"/>
      <c r="H1519" s="5"/>
      <c r="I1519" s="5"/>
      <c r="J1519" s="5"/>
      <c r="K1519" s="5"/>
      <c r="L1519" s="5"/>
      <c r="M1519" s="5"/>
      <c r="N1519" s="5"/>
      <c r="O1519" s="5"/>
      <c r="P1519" s="4"/>
      <c r="Q1519" s="4"/>
      <c r="R1519" s="4"/>
      <c r="S1519" s="4"/>
      <c r="T1519" s="4"/>
    </row>
    <row r="1520">
      <c r="A1520" s="5"/>
      <c r="B1520" s="5"/>
      <c r="C1520" s="5"/>
      <c r="D1520" s="5"/>
      <c r="E1520" s="5"/>
      <c r="F1520" s="27"/>
      <c r="G1520" s="5"/>
      <c r="H1520" s="5"/>
      <c r="I1520" s="5"/>
      <c r="J1520" s="5"/>
      <c r="K1520" s="5"/>
      <c r="L1520" s="5"/>
      <c r="M1520" s="5"/>
      <c r="N1520" s="5"/>
      <c r="O1520" s="5"/>
      <c r="P1520" s="4"/>
      <c r="Q1520" s="4"/>
      <c r="R1520" s="4"/>
      <c r="S1520" s="4"/>
      <c r="T1520" s="4"/>
    </row>
    <row r="1521">
      <c r="A1521" s="5"/>
      <c r="B1521" s="5"/>
      <c r="C1521" s="5"/>
      <c r="D1521" s="5"/>
      <c r="E1521" s="5"/>
      <c r="F1521" s="27"/>
      <c r="G1521" s="5"/>
      <c r="H1521" s="5"/>
      <c r="I1521" s="5"/>
      <c r="J1521" s="5"/>
      <c r="K1521" s="5"/>
      <c r="L1521" s="5"/>
      <c r="M1521" s="5"/>
      <c r="N1521" s="5"/>
      <c r="O1521" s="5"/>
      <c r="P1521" s="4"/>
      <c r="Q1521" s="4"/>
      <c r="R1521" s="4"/>
      <c r="S1521" s="4"/>
      <c r="T1521" s="4"/>
    </row>
    <row r="1522">
      <c r="A1522" s="5"/>
      <c r="B1522" s="5"/>
      <c r="C1522" s="5"/>
      <c r="D1522" s="5"/>
      <c r="E1522" s="5"/>
      <c r="F1522" s="27"/>
      <c r="G1522" s="5"/>
      <c r="H1522" s="5"/>
      <c r="I1522" s="5"/>
      <c r="J1522" s="5"/>
      <c r="K1522" s="5"/>
      <c r="L1522" s="5"/>
      <c r="M1522" s="5"/>
      <c r="N1522" s="5"/>
      <c r="O1522" s="5"/>
      <c r="P1522" s="4"/>
      <c r="Q1522" s="4"/>
      <c r="R1522" s="4"/>
      <c r="S1522" s="4"/>
      <c r="T1522" s="4"/>
    </row>
    <row r="1523">
      <c r="A1523" s="5"/>
      <c r="B1523" s="5"/>
      <c r="C1523" s="5"/>
      <c r="D1523" s="5"/>
      <c r="E1523" s="5"/>
      <c r="F1523" s="27"/>
      <c r="G1523" s="5"/>
      <c r="H1523" s="5"/>
      <c r="I1523" s="5"/>
      <c r="J1523" s="5"/>
      <c r="K1523" s="5"/>
      <c r="L1523" s="5"/>
      <c r="M1523" s="5"/>
      <c r="N1523" s="5"/>
      <c r="O1523" s="5"/>
      <c r="P1523" s="4"/>
      <c r="Q1523" s="4"/>
      <c r="R1523" s="4"/>
      <c r="S1523" s="4"/>
      <c r="T1523" s="4"/>
    </row>
    <row r="1524">
      <c r="A1524" s="5"/>
      <c r="B1524" s="5"/>
      <c r="C1524" s="5"/>
      <c r="D1524" s="5"/>
      <c r="E1524" s="5"/>
      <c r="F1524" s="27"/>
      <c r="G1524" s="5"/>
      <c r="H1524" s="5"/>
      <c r="I1524" s="5"/>
      <c r="J1524" s="5"/>
      <c r="K1524" s="5"/>
      <c r="L1524" s="5"/>
      <c r="M1524" s="5"/>
      <c r="N1524" s="5"/>
      <c r="O1524" s="5"/>
      <c r="P1524" s="4"/>
      <c r="Q1524" s="4"/>
      <c r="R1524" s="4"/>
      <c r="S1524" s="4"/>
      <c r="T1524" s="4"/>
    </row>
    <row r="1525">
      <c r="A1525" s="5"/>
      <c r="B1525" s="5"/>
      <c r="C1525" s="5"/>
      <c r="D1525" s="5"/>
      <c r="E1525" s="5"/>
      <c r="F1525" s="27"/>
      <c r="G1525" s="5"/>
      <c r="H1525" s="5"/>
      <c r="I1525" s="5"/>
      <c r="J1525" s="5"/>
      <c r="K1525" s="5"/>
      <c r="L1525" s="5"/>
      <c r="M1525" s="5"/>
      <c r="N1525" s="5"/>
      <c r="O1525" s="5"/>
      <c r="P1525" s="4"/>
      <c r="Q1525" s="4"/>
      <c r="R1525" s="4"/>
      <c r="S1525" s="4"/>
      <c r="T1525" s="4"/>
    </row>
    <row r="1526">
      <c r="A1526" s="5"/>
      <c r="B1526" s="5"/>
      <c r="C1526" s="5"/>
      <c r="D1526" s="5"/>
      <c r="E1526" s="5"/>
      <c r="F1526" s="27"/>
      <c r="G1526" s="5"/>
      <c r="H1526" s="5"/>
      <c r="I1526" s="5"/>
      <c r="J1526" s="5"/>
      <c r="K1526" s="5"/>
      <c r="L1526" s="5"/>
      <c r="M1526" s="5"/>
      <c r="N1526" s="5"/>
      <c r="O1526" s="5"/>
      <c r="P1526" s="4"/>
      <c r="Q1526" s="4"/>
      <c r="R1526" s="4"/>
      <c r="S1526" s="4"/>
      <c r="T1526" s="4"/>
    </row>
    <row r="1527">
      <c r="A1527" s="5"/>
      <c r="B1527" s="5"/>
      <c r="C1527" s="5"/>
      <c r="D1527" s="5"/>
      <c r="E1527" s="5"/>
      <c r="F1527" s="27"/>
      <c r="G1527" s="5"/>
      <c r="H1527" s="5"/>
      <c r="I1527" s="5"/>
      <c r="J1527" s="5"/>
      <c r="K1527" s="5"/>
      <c r="L1527" s="5"/>
      <c r="M1527" s="5"/>
      <c r="N1527" s="5"/>
      <c r="O1527" s="5"/>
      <c r="P1527" s="4"/>
      <c r="Q1527" s="4"/>
      <c r="R1527" s="4"/>
      <c r="S1527" s="4"/>
      <c r="T1527" s="4"/>
    </row>
    <row r="1528">
      <c r="A1528" s="5"/>
      <c r="B1528" s="5"/>
      <c r="C1528" s="5"/>
      <c r="D1528" s="5"/>
      <c r="E1528" s="5"/>
      <c r="F1528" s="27"/>
      <c r="G1528" s="5"/>
      <c r="H1528" s="5"/>
      <c r="I1528" s="5"/>
      <c r="J1528" s="5"/>
      <c r="K1528" s="5"/>
      <c r="L1528" s="5"/>
      <c r="M1528" s="5"/>
      <c r="N1528" s="5"/>
      <c r="O1528" s="5"/>
      <c r="P1528" s="4"/>
      <c r="Q1528" s="4"/>
      <c r="R1528" s="4"/>
      <c r="S1528" s="4"/>
      <c r="T1528" s="4"/>
    </row>
    <row r="1529">
      <c r="A1529" s="5"/>
      <c r="B1529" s="5"/>
      <c r="C1529" s="5"/>
      <c r="D1529" s="5"/>
      <c r="E1529" s="5"/>
      <c r="F1529" s="27"/>
      <c r="G1529" s="5"/>
      <c r="H1529" s="5"/>
      <c r="I1529" s="5"/>
      <c r="J1529" s="5"/>
      <c r="K1529" s="5"/>
      <c r="L1529" s="5"/>
      <c r="M1529" s="5"/>
      <c r="N1529" s="5"/>
      <c r="O1529" s="5"/>
      <c r="P1529" s="4"/>
      <c r="Q1529" s="4"/>
      <c r="R1529" s="4"/>
      <c r="S1529" s="4"/>
      <c r="T1529" s="4"/>
    </row>
    <row r="1530">
      <c r="A1530" s="5"/>
      <c r="B1530" s="5"/>
      <c r="C1530" s="5"/>
      <c r="D1530" s="5"/>
      <c r="E1530" s="5"/>
      <c r="F1530" s="27"/>
      <c r="G1530" s="5"/>
      <c r="H1530" s="5"/>
      <c r="I1530" s="5"/>
      <c r="J1530" s="5"/>
      <c r="K1530" s="5"/>
      <c r="L1530" s="5"/>
      <c r="M1530" s="5"/>
      <c r="N1530" s="5"/>
      <c r="O1530" s="5"/>
      <c r="P1530" s="4"/>
      <c r="Q1530" s="4"/>
      <c r="R1530" s="4"/>
      <c r="S1530" s="4"/>
      <c r="T1530" s="4"/>
    </row>
    <row r="1531">
      <c r="A1531" s="5"/>
      <c r="B1531" s="5"/>
      <c r="C1531" s="5"/>
      <c r="D1531" s="5"/>
      <c r="E1531" s="5"/>
      <c r="F1531" s="27"/>
      <c r="G1531" s="5"/>
      <c r="H1531" s="5"/>
      <c r="I1531" s="5"/>
      <c r="J1531" s="5"/>
      <c r="K1531" s="5"/>
      <c r="L1531" s="5"/>
      <c r="M1531" s="5"/>
      <c r="N1531" s="5"/>
      <c r="O1531" s="5"/>
      <c r="P1531" s="4"/>
      <c r="Q1531" s="4"/>
      <c r="R1531" s="4"/>
      <c r="S1531" s="4"/>
      <c r="T1531" s="4"/>
    </row>
    <row r="1532">
      <c r="A1532" s="5"/>
      <c r="B1532" s="5"/>
      <c r="C1532" s="5"/>
      <c r="D1532" s="5"/>
      <c r="E1532" s="5"/>
      <c r="F1532" s="27"/>
      <c r="G1532" s="5"/>
      <c r="H1532" s="5"/>
      <c r="I1532" s="5"/>
      <c r="J1532" s="5"/>
      <c r="K1532" s="5"/>
      <c r="L1532" s="5"/>
      <c r="M1532" s="5"/>
      <c r="N1532" s="5"/>
      <c r="O1532" s="5"/>
      <c r="P1532" s="4"/>
      <c r="Q1532" s="4"/>
      <c r="R1532" s="4"/>
      <c r="S1532" s="4"/>
      <c r="T1532" s="4"/>
    </row>
    <row r="1533">
      <c r="A1533" s="5"/>
      <c r="B1533" s="5"/>
      <c r="C1533" s="5"/>
      <c r="D1533" s="5"/>
      <c r="E1533" s="5"/>
      <c r="F1533" s="27"/>
      <c r="G1533" s="5"/>
      <c r="H1533" s="5"/>
      <c r="I1533" s="5"/>
      <c r="J1533" s="5"/>
      <c r="K1533" s="5"/>
      <c r="L1533" s="5"/>
      <c r="M1533" s="5"/>
      <c r="N1533" s="5"/>
      <c r="O1533" s="5"/>
      <c r="P1533" s="4"/>
      <c r="Q1533" s="4"/>
      <c r="R1533" s="4"/>
      <c r="S1533" s="4"/>
      <c r="T1533" s="4"/>
    </row>
    <row r="1534">
      <c r="A1534" s="5"/>
      <c r="B1534" s="5"/>
      <c r="C1534" s="5"/>
      <c r="D1534" s="5"/>
      <c r="E1534" s="5"/>
      <c r="F1534" s="27"/>
      <c r="G1534" s="5"/>
      <c r="H1534" s="5"/>
      <c r="I1534" s="5"/>
      <c r="J1534" s="5"/>
      <c r="K1534" s="5"/>
      <c r="L1534" s="5"/>
      <c r="M1534" s="5"/>
      <c r="N1534" s="5"/>
      <c r="O1534" s="5"/>
      <c r="P1534" s="4"/>
      <c r="Q1534" s="4"/>
      <c r="R1534" s="4"/>
      <c r="S1534" s="4"/>
      <c r="T1534" s="4"/>
    </row>
    <row r="1535">
      <c r="A1535" s="5"/>
      <c r="B1535" s="5"/>
      <c r="C1535" s="5"/>
      <c r="D1535" s="5"/>
      <c r="E1535" s="5"/>
      <c r="F1535" s="27"/>
      <c r="G1535" s="5"/>
      <c r="H1535" s="5"/>
      <c r="I1535" s="5"/>
      <c r="J1535" s="5"/>
      <c r="K1535" s="5"/>
      <c r="L1535" s="5"/>
      <c r="M1535" s="5"/>
      <c r="N1535" s="5"/>
      <c r="O1535" s="5"/>
      <c r="P1535" s="4"/>
      <c r="Q1535" s="4"/>
      <c r="R1535" s="4"/>
      <c r="S1535" s="4"/>
      <c r="T1535" s="4"/>
    </row>
    <row r="1536">
      <c r="A1536" s="5"/>
      <c r="B1536" s="5"/>
      <c r="C1536" s="5"/>
      <c r="D1536" s="5"/>
      <c r="E1536" s="5"/>
      <c r="F1536" s="27"/>
      <c r="G1536" s="5"/>
      <c r="H1536" s="5"/>
      <c r="I1536" s="5"/>
      <c r="J1536" s="5"/>
      <c r="K1536" s="5"/>
      <c r="L1536" s="5"/>
      <c r="M1536" s="5"/>
      <c r="N1536" s="5"/>
      <c r="O1536" s="5"/>
      <c r="P1536" s="4"/>
      <c r="Q1536" s="4"/>
      <c r="R1536" s="4"/>
      <c r="S1536" s="4"/>
      <c r="T1536" s="4"/>
    </row>
    <row r="1537">
      <c r="A1537" s="5"/>
      <c r="B1537" s="5"/>
      <c r="C1537" s="5"/>
      <c r="D1537" s="5"/>
      <c r="E1537" s="5"/>
      <c r="F1537" s="27"/>
      <c r="G1537" s="5"/>
      <c r="H1537" s="5"/>
      <c r="I1537" s="5"/>
      <c r="J1537" s="5"/>
      <c r="K1537" s="5"/>
      <c r="L1537" s="5"/>
      <c r="M1537" s="5"/>
      <c r="N1537" s="5"/>
      <c r="O1537" s="5"/>
      <c r="P1537" s="4"/>
      <c r="Q1537" s="4"/>
      <c r="R1537" s="4"/>
      <c r="S1537" s="4"/>
      <c r="T1537" s="4"/>
    </row>
    <row r="1538">
      <c r="A1538" s="5"/>
      <c r="B1538" s="5"/>
      <c r="C1538" s="5"/>
      <c r="D1538" s="5"/>
      <c r="E1538" s="5"/>
      <c r="F1538" s="27"/>
      <c r="G1538" s="5"/>
      <c r="H1538" s="5"/>
      <c r="I1538" s="5"/>
      <c r="J1538" s="5"/>
      <c r="K1538" s="5"/>
      <c r="L1538" s="5"/>
      <c r="M1538" s="5"/>
      <c r="N1538" s="5"/>
      <c r="O1538" s="5"/>
      <c r="P1538" s="4"/>
      <c r="Q1538" s="4"/>
      <c r="R1538" s="4"/>
      <c r="S1538" s="4"/>
      <c r="T1538" s="4"/>
    </row>
    <row r="1539">
      <c r="A1539" s="5"/>
      <c r="B1539" s="5"/>
      <c r="C1539" s="5"/>
      <c r="D1539" s="5"/>
      <c r="E1539" s="5"/>
      <c r="F1539" s="27"/>
      <c r="G1539" s="5"/>
      <c r="H1539" s="5"/>
      <c r="I1539" s="5"/>
      <c r="J1539" s="5"/>
      <c r="K1539" s="5"/>
      <c r="L1539" s="5"/>
      <c r="M1539" s="5"/>
      <c r="N1539" s="5"/>
      <c r="O1539" s="5"/>
      <c r="P1539" s="4"/>
      <c r="Q1539" s="4"/>
      <c r="R1539" s="4"/>
      <c r="S1539" s="4"/>
      <c r="T1539" s="4"/>
    </row>
    <row r="1540">
      <c r="A1540" s="5"/>
      <c r="B1540" s="5"/>
      <c r="C1540" s="5"/>
      <c r="D1540" s="5"/>
      <c r="E1540" s="5"/>
      <c r="F1540" s="27"/>
      <c r="G1540" s="5"/>
      <c r="H1540" s="5"/>
      <c r="I1540" s="5"/>
      <c r="J1540" s="5"/>
      <c r="K1540" s="5"/>
      <c r="L1540" s="5"/>
      <c r="M1540" s="5"/>
      <c r="N1540" s="5"/>
      <c r="O1540" s="5"/>
      <c r="P1540" s="4"/>
      <c r="Q1540" s="4"/>
      <c r="R1540" s="4"/>
      <c r="S1540" s="4"/>
      <c r="T1540" s="4"/>
    </row>
    <row r="1541">
      <c r="A1541" s="5"/>
      <c r="B1541" s="5"/>
      <c r="C1541" s="5"/>
      <c r="D1541" s="5"/>
      <c r="E1541" s="5"/>
      <c r="F1541" s="27"/>
      <c r="G1541" s="5"/>
      <c r="H1541" s="5"/>
      <c r="I1541" s="5"/>
      <c r="J1541" s="5"/>
      <c r="K1541" s="5"/>
      <c r="L1541" s="5"/>
      <c r="M1541" s="5"/>
      <c r="N1541" s="5"/>
      <c r="O1541" s="5"/>
      <c r="P1541" s="4"/>
      <c r="Q1541" s="4"/>
      <c r="R1541" s="4"/>
      <c r="S1541" s="4"/>
      <c r="T1541" s="4"/>
    </row>
    <row r="1542">
      <c r="A1542" s="5"/>
      <c r="B1542" s="5"/>
      <c r="C1542" s="5"/>
      <c r="D1542" s="5"/>
      <c r="E1542" s="5"/>
      <c r="F1542" s="27"/>
      <c r="G1542" s="5"/>
      <c r="H1542" s="5"/>
      <c r="I1542" s="5"/>
      <c r="J1542" s="5"/>
      <c r="K1542" s="5"/>
      <c r="L1542" s="5"/>
      <c r="M1542" s="5"/>
      <c r="N1542" s="5"/>
      <c r="O1542" s="5"/>
      <c r="P1542" s="4"/>
      <c r="Q1542" s="4"/>
      <c r="R1542" s="4"/>
      <c r="S1542" s="4"/>
      <c r="T1542" s="4"/>
    </row>
    <row r="1543">
      <c r="A1543" s="5"/>
      <c r="B1543" s="5"/>
      <c r="C1543" s="5"/>
      <c r="D1543" s="5"/>
      <c r="E1543" s="5"/>
      <c r="F1543" s="27"/>
      <c r="G1543" s="5"/>
      <c r="H1543" s="5"/>
      <c r="I1543" s="5"/>
      <c r="J1543" s="5"/>
      <c r="K1543" s="5"/>
      <c r="L1543" s="5"/>
      <c r="M1543" s="5"/>
      <c r="N1543" s="5"/>
      <c r="O1543" s="5"/>
      <c r="P1543" s="4"/>
      <c r="Q1543" s="4"/>
      <c r="R1543" s="4"/>
      <c r="S1543" s="4"/>
      <c r="T1543" s="4"/>
    </row>
    <row r="1544">
      <c r="A1544" s="5"/>
      <c r="B1544" s="5"/>
      <c r="C1544" s="5"/>
      <c r="D1544" s="5"/>
      <c r="E1544" s="5"/>
      <c r="F1544" s="27"/>
      <c r="G1544" s="5"/>
      <c r="H1544" s="5"/>
      <c r="I1544" s="5"/>
      <c r="J1544" s="5"/>
      <c r="K1544" s="5"/>
      <c r="L1544" s="5"/>
      <c r="M1544" s="5"/>
      <c r="N1544" s="5"/>
      <c r="O1544" s="5"/>
      <c r="P1544" s="4"/>
      <c r="Q1544" s="4"/>
      <c r="R1544" s="4"/>
      <c r="S1544" s="4"/>
      <c r="T1544" s="4"/>
    </row>
    <row r="1545">
      <c r="A1545" s="5"/>
      <c r="B1545" s="5"/>
      <c r="C1545" s="5"/>
      <c r="D1545" s="5"/>
      <c r="E1545" s="5"/>
      <c r="F1545" s="27"/>
      <c r="G1545" s="5"/>
      <c r="H1545" s="5"/>
      <c r="I1545" s="5"/>
      <c r="J1545" s="5"/>
      <c r="K1545" s="5"/>
      <c r="L1545" s="5"/>
      <c r="M1545" s="5"/>
      <c r="N1545" s="5"/>
      <c r="O1545" s="5"/>
      <c r="P1545" s="4"/>
      <c r="Q1545" s="4"/>
      <c r="R1545" s="4"/>
      <c r="S1545" s="4"/>
      <c r="T1545" s="4"/>
    </row>
    <row r="1546">
      <c r="A1546" s="5"/>
      <c r="B1546" s="5"/>
      <c r="C1546" s="5"/>
      <c r="D1546" s="5"/>
      <c r="E1546" s="5"/>
      <c r="F1546" s="27"/>
      <c r="G1546" s="5"/>
      <c r="H1546" s="5"/>
      <c r="I1546" s="5"/>
      <c r="J1546" s="5"/>
      <c r="K1546" s="5"/>
      <c r="L1546" s="5"/>
      <c r="M1546" s="5"/>
      <c r="N1546" s="5"/>
      <c r="O1546" s="5"/>
      <c r="P1546" s="4"/>
      <c r="Q1546" s="4"/>
      <c r="R1546" s="4"/>
      <c r="S1546" s="4"/>
      <c r="T1546" s="4"/>
    </row>
    <row r="1547">
      <c r="A1547" s="5"/>
      <c r="B1547" s="5"/>
      <c r="C1547" s="5"/>
      <c r="D1547" s="5"/>
      <c r="E1547" s="5"/>
      <c r="F1547" s="27"/>
      <c r="G1547" s="5"/>
      <c r="H1547" s="5"/>
      <c r="I1547" s="5"/>
      <c r="J1547" s="5"/>
      <c r="K1547" s="5"/>
      <c r="L1547" s="5"/>
      <c r="M1547" s="5"/>
      <c r="N1547" s="5"/>
      <c r="O1547" s="5"/>
      <c r="P1547" s="4"/>
      <c r="Q1547" s="4"/>
      <c r="R1547" s="4"/>
      <c r="S1547" s="4"/>
      <c r="T1547" s="4"/>
    </row>
    <row r="1548">
      <c r="A1548" s="5"/>
      <c r="B1548" s="5"/>
      <c r="C1548" s="5"/>
      <c r="D1548" s="5"/>
      <c r="E1548" s="5"/>
      <c r="F1548" s="27"/>
      <c r="G1548" s="5"/>
      <c r="H1548" s="5"/>
      <c r="I1548" s="5"/>
      <c r="J1548" s="5"/>
      <c r="K1548" s="5"/>
      <c r="L1548" s="5"/>
      <c r="M1548" s="5"/>
      <c r="N1548" s="5"/>
      <c r="O1548" s="5"/>
      <c r="P1548" s="4"/>
      <c r="Q1548" s="4"/>
      <c r="R1548" s="4"/>
      <c r="S1548" s="4"/>
      <c r="T1548" s="4"/>
    </row>
    <row r="1549">
      <c r="A1549" s="5"/>
      <c r="B1549" s="5"/>
      <c r="C1549" s="5"/>
      <c r="D1549" s="5"/>
      <c r="E1549" s="5"/>
      <c r="F1549" s="27"/>
      <c r="G1549" s="5"/>
      <c r="H1549" s="5"/>
      <c r="I1549" s="5"/>
      <c r="J1549" s="5"/>
      <c r="K1549" s="5"/>
      <c r="L1549" s="5"/>
      <c r="M1549" s="5"/>
      <c r="N1549" s="5"/>
      <c r="O1549" s="5"/>
      <c r="P1549" s="4"/>
      <c r="Q1549" s="4"/>
      <c r="R1549" s="4"/>
      <c r="S1549" s="4"/>
      <c r="T1549" s="4"/>
    </row>
    <row r="1550">
      <c r="A1550" s="5"/>
      <c r="B1550" s="5"/>
      <c r="C1550" s="5"/>
      <c r="D1550" s="5"/>
      <c r="E1550" s="5"/>
      <c r="F1550" s="27"/>
      <c r="G1550" s="5"/>
      <c r="H1550" s="5"/>
      <c r="I1550" s="5"/>
      <c r="J1550" s="5"/>
      <c r="K1550" s="5"/>
      <c r="L1550" s="5"/>
      <c r="M1550" s="5"/>
      <c r="N1550" s="5"/>
      <c r="O1550" s="5"/>
      <c r="P1550" s="4"/>
      <c r="Q1550" s="4"/>
      <c r="R1550" s="4"/>
      <c r="S1550" s="4"/>
      <c r="T1550" s="4"/>
    </row>
    <row r="1551">
      <c r="A1551" s="5"/>
      <c r="B1551" s="5"/>
      <c r="C1551" s="5"/>
      <c r="D1551" s="5"/>
      <c r="E1551" s="5"/>
      <c r="F1551" s="27"/>
      <c r="G1551" s="5"/>
      <c r="H1551" s="5"/>
      <c r="I1551" s="5"/>
      <c r="J1551" s="5"/>
      <c r="K1551" s="5"/>
      <c r="L1551" s="5"/>
      <c r="M1551" s="5"/>
      <c r="N1551" s="5"/>
      <c r="O1551" s="5"/>
      <c r="P1551" s="4"/>
      <c r="Q1551" s="4"/>
      <c r="R1551" s="4"/>
      <c r="S1551" s="4"/>
      <c r="T1551" s="4"/>
    </row>
    <row r="1552">
      <c r="A1552" s="5"/>
      <c r="B1552" s="5"/>
      <c r="C1552" s="5"/>
      <c r="D1552" s="5"/>
      <c r="E1552" s="5"/>
      <c r="F1552" s="27"/>
      <c r="G1552" s="5"/>
      <c r="H1552" s="5"/>
      <c r="I1552" s="5"/>
      <c r="J1552" s="5"/>
      <c r="K1552" s="5"/>
      <c r="L1552" s="5"/>
      <c r="M1552" s="5"/>
      <c r="N1552" s="5"/>
      <c r="O1552" s="5"/>
      <c r="P1552" s="4"/>
      <c r="Q1552" s="4"/>
      <c r="R1552" s="4"/>
      <c r="S1552" s="4"/>
      <c r="T1552" s="4"/>
    </row>
    <row r="1553">
      <c r="A1553" s="5"/>
      <c r="B1553" s="5"/>
      <c r="C1553" s="5"/>
      <c r="D1553" s="5"/>
      <c r="E1553" s="5"/>
      <c r="F1553" s="27"/>
      <c r="G1553" s="5"/>
      <c r="H1553" s="5"/>
      <c r="I1553" s="5"/>
      <c r="J1553" s="5"/>
      <c r="K1553" s="5"/>
      <c r="L1553" s="5"/>
      <c r="M1553" s="5"/>
      <c r="N1553" s="5"/>
      <c r="O1553" s="5"/>
      <c r="P1553" s="4"/>
      <c r="Q1553" s="4"/>
      <c r="R1553" s="4"/>
      <c r="S1553" s="4"/>
      <c r="T1553" s="4"/>
    </row>
    <row r="1554">
      <c r="A1554" s="5"/>
      <c r="B1554" s="5"/>
      <c r="C1554" s="5"/>
      <c r="D1554" s="5"/>
      <c r="E1554" s="5"/>
      <c r="F1554" s="27"/>
      <c r="G1554" s="5"/>
      <c r="H1554" s="5"/>
      <c r="I1554" s="5"/>
      <c r="J1554" s="5"/>
      <c r="K1554" s="5"/>
      <c r="L1554" s="5"/>
      <c r="M1554" s="5"/>
      <c r="N1554" s="5"/>
      <c r="O1554" s="5"/>
      <c r="P1554" s="4"/>
      <c r="Q1554" s="4"/>
      <c r="R1554" s="4"/>
      <c r="S1554" s="4"/>
      <c r="T1554" s="4"/>
    </row>
    <row r="1555">
      <c r="A1555" s="5"/>
      <c r="B1555" s="5"/>
      <c r="C1555" s="5"/>
      <c r="D1555" s="5"/>
      <c r="E1555" s="5"/>
      <c r="F1555" s="27"/>
      <c r="G1555" s="5"/>
      <c r="H1555" s="5"/>
      <c r="I1555" s="5"/>
      <c r="J1555" s="5"/>
      <c r="K1555" s="5"/>
      <c r="L1555" s="5"/>
      <c r="M1555" s="5"/>
      <c r="N1555" s="5"/>
      <c r="O1555" s="5"/>
      <c r="P1555" s="4"/>
      <c r="Q1555" s="4"/>
      <c r="R1555" s="4"/>
      <c r="S1555" s="4"/>
      <c r="T1555" s="4"/>
    </row>
    <row r="1556">
      <c r="A1556" s="5"/>
      <c r="B1556" s="5"/>
      <c r="C1556" s="5"/>
      <c r="D1556" s="5"/>
      <c r="E1556" s="5"/>
      <c r="F1556" s="27"/>
      <c r="G1556" s="5"/>
      <c r="H1556" s="5"/>
      <c r="I1556" s="5"/>
      <c r="J1556" s="5"/>
      <c r="K1556" s="5"/>
      <c r="L1556" s="5"/>
      <c r="M1556" s="5"/>
      <c r="N1556" s="5"/>
      <c r="O1556" s="5"/>
      <c r="P1556" s="4"/>
      <c r="Q1556" s="4"/>
      <c r="R1556" s="4"/>
      <c r="S1556" s="4"/>
      <c r="T1556" s="4"/>
    </row>
    <row r="1557">
      <c r="A1557" s="5"/>
      <c r="B1557" s="5"/>
      <c r="C1557" s="5"/>
      <c r="D1557" s="5"/>
      <c r="E1557" s="5"/>
      <c r="F1557" s="27"/>
      <c r="G1557" s="5"/>
      <c r="H1557" s="5"/>
      <c r="I1557" s="5"/>
      <c r="J1557" s="5"/>
      <c r="K1557" s="5"/>
      <c r="L1557" s="5"/>
      <c r="M1557" s="5"/>
      <c r="N1557" s="5"/>
      <c r="O1557" s="5"/>
      <c r="P1557" s="4"/>
      <c r="Q1557" s="4"/>
      <c r="R1557" s="4"/>
      <c r="S1557" s="4"/>
      <c r="T1557" s="4"/>
    </row>
    <row r="1558">
      <c r="A1558" s="5"/>
      <c r="B1558" s="5"/>
      <c r="C1558" s="5"/>
      <c r="D1558" s="5"/>
      <c r="E1558" s="5"/>
      <c r="F1558" s="27"/>
      <c r="G1558" s="5"/>
      <c r="H1558" s="5"/>
      <c r="I1558" s="5"/>
      <c r="J1558" s="5"/>
      <c r="K1558" s="5"/>
      <c r="L1558" s="5"/>
      <c r="M1558" s="5"/>
      <c r="N1558" s="5"/>
      <c r="O1558" s="5"/>
      <c r="P1558" s="4"/>
      <c r="Q1558" s="4"/>
      <c r="R1558" s="4"/>
      <c r="S1558" s="4"/>
      <c r="T1558" s="4"/>
    </row>
    <row r="1559">
      <c r="A1559" s="5"/>
      <c r="B1559" s="5"/>
      <c r="C1559" s="5"/>
      <c r="D1559" s="5"/>
      <c r="E1559" s="5"/>
      <c r="F1559" s="27"/>
      <c r="G1559" s="5"/>
      <c r="H1559" s="5"/>
      <c r="I1559" s="5"/>
      <c r="J1559" s="5"/>
      <c r="K1559" s="5"/>
      <c r="L1559" s="5"/>
      <c r="M1559" s="5"/>
      <c r="N1559" s="5"/>
      <c r="O1559" s="5"/>
      <c r="P1559" s="4"/>
      <c r="Q1559" s="4"/>
      <c r="R1559" s="4"/>
      <c r="S1559" s="4"/>
      <c r="T1559" s="4"/>
    </row>
    <row r="1560">
      <c r="A1560" s="5"/>
      <c r="B1560" s="5"/>
      <c r="C1560" s="5"/>
      <c r="D1560" s="5"/>
      <c r="E1560" s="5"/>
      <c r="F1560" s="27"/>
      <c r="G1560" s="5"/>
      <c r="H1560" s="5"/>
      <c r="I1560" s="5"/>
      <c r="J1560" s="5"/>
      <c r="K1560" s="5"/>
      <c r="L1560" s="5"/>
      <c r="M1560" s="5"/>
      <c r="N1560" s="5"/>
      <c r="O1560" s="5"/>
      <c r="P1560" s="4"/>
      <c r="Q1560" s="4"/>
      <c r="R1560" s="4"/>
      <c r="S1560" s="4"/>
      <c r="T1560" s="4"/>
    </row>
    <row r="1561">
      <c r="A1561" s="5"/>
      <c r="B1561" s="5"/>
      <c r="C1561" s="5"/>
      <c r="D1561" s="5"/>
      <c r="E1561" s="5"/>
      <c r="F1561" s="27"/>
      <c r="G1561" s="5"/>
      <c r="H1561" s="5"/>
      <c r="I1561" s="5"/>
      <c r="J1561" s="5"/>
      <c r="K1561" s="5"/>
      <c r="L1561" s="5"/>
      <c r="M1561" s="5"/>
      <c r="N1561" s="5"/>
      <c r="O1561" s="5"/>
      <c r="P1561" s="4"/>
      <c r="Q1561" s="4"/>
      <c r="R1561" s="4"/>
      <c r="S1561" s="4"/>
      <c r="T1561" s="4"/>
    </row>
    <row r="1562">
      <c r="A1562" s="5"/>
      <c r="B1562" s="5"/>
      <c r="C1562" s="5"/>
      <c r="D1562" s="5"/>
      <c r="E1562" s="5"/>
      <c r="F1562" s="27"/>
      <c r="G1562" s="5"/>
      <c r="H1562" s="5"/>
      <c r="I1562" s="5"/>
      <c r="J1562" s="5"/>
      <c r="K1562" s="5"/>
      <c r="L1562" s="5"/>
      <c r="M1562" s="5"/>
      <c r="N1562" s="5"/>
      <c r="O1562" s="5"/>
      <c r="P1562" s="4"/>
      <c r="Q1562" s="4"/>
      <c r="R1562" s="4"/>
      <c r="S1562" s="4"/>
      <c r="T1562" s="4"/>
    </row>
    <row r="1563">
      <c r="A1563" s="5"/>
      <c r="B1563" s="5"/>
      <c r="C1563" s="5"/>
      <c r="D1563" s="5"/>
      <c r="E1563" s="5"/>
      <c r="F1563" s="27"/>
      <c r="G1563" s="5"/>
      <c r="H1563" s="5"/>
      <c r="I1563" s="5"/>
      <c r="J1563" s="5"/>
      <c r="K1563" s="5"/>
      <c r="L1563" s="5"/>
      <c r="M1563" s="5"/>
      <c r="N1563" s="5"/>
      <c r="O1563" s="5"/>
      <c r="P1563" s="4"/>
      <c r="Q1563" s="4"/>
      <c r="R1563" s="4"/>
      <c r="S1563" s="4"/>
      <c r="T1563" s="4"/>
    </row>
    <row r="1564">
      <c r="A1564" s="5"/>
      <c r="B1564" s="5"/>
      <c r="C1564" s="5"/>
      <c r="D1564" s="5"/>
      <c r="E1564" s="5"/>
      <c r="F1564" s="27"/>
      <c r="G1564" s="5"/>
      <c r="H1564" s="5"/>
      <c r="I1564" s="5"/>
      <c r="J1564" s="5"/>
      <c r="K1564" s="5"/>
      <c r="L1564" s="5"/>
      <c r="M1564" s="5"/>
      <c r="N1564" s="5"/>
      <c r="O1564" s="5"/>
      <c r="P1564" s="4"/>
      <c r="Q1564" s="4"/>
      <c r="R1564" s="4"/>
      <c r="S1564" s="4"/>
      <c r="T1564" s="4"/>
    </row>
    <row r="1565">
      <c r="A1565" s="5"/>
      <c r="B1565" s="5"/>
      <c r="C1565" s="5"/>
      <c r="D1565" s="5"/>
      <c r="E1565" s="5"/>
      <c r="F1565" s="27"/>
      <c r="G1565" s="5"/>
      <c r="H1565" s="5"/>
      <c r="I1565" s="5"/>
      <c r="J1565" s="5"/>
      <c r="K1565" s="5"/>
      <c r="L1565" s="5"/>
      <c r="M1565" s="5"/>
      <c r="N1565" s="5"/>
      <c r="O1565" s="5"/>
      <c r="P1565" s="4"/>
      <c r="Q1565" s="4"/>
      <c r="R1565" s="4"/>
      <c r="S1565" s="4"/>
      <c r="T1565" s="4"/>
    </row>
    <row r="1566">
      <c r="A1566" s="5"/>
      <c r="B1566" s="5"/>
      <c r="C1566" s="5"/>
      <c r="D1566" s="5"/>
      <c r="E1566" s="5"/>
      <c r="F1566" s="27"/>
      <c r="G1566" s="5"/>
      <c r="H1566" s="5"/>
      <c r="I1566" s="5"/>
      <c r="J1566" s="5"/>
      <c r="K1566" s="5"/>
      <c r="L1566" s="5"/>
      <c r="M1566" s="5"/>
      <c r="N1566" s="5"/>
      <c r="O1566" s="5"/>
      <c r="P1566" s="4"/>
      <c r="Q1566" s="4"/>
      <c r="R1566" s="4"/>
      <c r="S1566" s="4"/>
      <c r="T1566" s="4"/>
    </row>
    <row r="1567">
      <c r="A1567" s="5"/>
      <c r="B1567" s="5"/>
      <c r="C1567" s="5"/>
      <c r="D1567" s="5"/>
      <c r="E1567" s="5"/>
      <c r="F1567" s="27"/>
      <c r="G1567" s="5"/>
      <c r="H1567" s="5"/>
      <c r="I1567" s="5"/>
      <c r="J1567" s="5"/>
      <c r="K1567" s="5"/>
      <c r="L1567" s="5"/>
      <c r="M1567" s="5"/>
      <c r="N1567" s="5"/>
      <c r="O1567" s="5"/>
      <c r="P1567" s="4"/>
      <c r="Q1567" s="4"/>
      <c r="R1567" s="4"/>
      <c r="S1567" s="4"/>
      <c r="T1567" s="4"/>
    </row>
    <row r="1568">
      <c r="A1568" s="5"/>
      <c r="B1568" s="5"/>
      <c r="C1568" s="5"/>
      <c r="D1568" s="5"/>
      <c r="E1568" s="5"/>
      <c r="F1568" s="27"/>
      <c r="G1568" s="5"/>
      <c r="H1568" s="5"/>
      <c r="I1568" s="5"/>
      <c r="J1568" s="5"/>
      <c r="K1568" s="5"/>
      <c r="L1568" s="5"/>
      <c r="M1568" s="5"/>
      <c r="N1568" s="5"/>
      <c r="O1568" s="5"/>
      <c r="P1568" s="4"/>
      <c r="Q1568" s="4"/>
      <c r="R1568" s="4"/>
      <c r="S1568" s="4"/>
      <c r="T1568" s="4"/>
    </row>
    <row r="1569">
      <c r="A1569" s="5"/>
      <c r="B1569" s="5"/>
      <c r="C1569" s="5"/>
      <c r="D1569" s="5"/>
      <c r="E1569" s="5"/>
      <c r="F1569" s="27"/>
      <c r="G1569" s="5"/>
      <c r="H1569" s="5"/>
      <c r="I1569" s="5"/>
      <c r="J1569" s="5"/>
      <c r="K1569" s="5"/>
      <c r="L1569" s="5"/>
      <c r="M1569" s="5"/>
      <c r="N1569" s="5"/>
      <c r="O1569" s="5"/>
      <c r="P1569" s="4"/>
      <c r="Q1569" s="4"/>
      <c r="R1569" s="4"/>
      <c r="S1569" s="4"/>
      <c r="T1569" s="4"/>
    </row>
    <row r="1570">
      <c r="A1570" s="5"/>
      <c r="B1570" s="5"/>
      <c r="C1570" s="5"/>
      <c r="D1570" s="5"/>
      <c r="E1570" s="5"/>
      <c r="F1570" s="27"/>
      <c r="G1570" s="5"/>
      <c r="H1570" s="5"/>
      <c r="I1570" s="5"/>
      <c r="J1570" s="5"/>
      <c r="K1570" s="5"/>
      <c r="L1570" s="5"/>
      <c r="M1570" s="5"/>
      <c r="N1570" s="5"/>
      <c r="O1570" s="5"/>
      <c r="P1570" s="4"/>
      <c r="Q1570" s="4"/>
      <c r="R1570" s="4"/>
      <c r="S1570" s="4"/>
      <c r="T1570" s="4"/>
    </row>
    <row r="1571">
      <c r="A1571" s="5"/>
      <c r="B1571" s="5"/>
      <c r="C1571" s="5"/>
      <c r="D1571" s="5"/>
      <c r="E1571" s="5"/>
      <c r="F1571" s="27"/>
      <c r="G1571" s="5"/>
      <c r="H1571" s="5"/>
      <c r="I1571" s="5"/>
      <c r="J1571" s="5"/>
      <c r="K1571" s="5"/>
      <c r="L1571" s="5"/>
      <c r="M1571" s="5"/>
      <c r="N1571" s="5"/>
      <c r="O1571" s="5"/>
      <c r="P1571" s="4"/>
      <c r="Q1571" s="4"/>
      <c r="R1571" s="4"/>
      <c r="S1571" s="4"/>
      <c r="T1571" s="4"/>
    </row>
    <row r="1572">
      <c r="A1572" s="5"/>
      <c r="B1572" s="5"/>
      <c r="C1572" s="5"/>
      <c r="D1572" s="5"/>
      <c r="E1572" s="5"/>
      <c r="F1572" s="27"/>
      <c r="G1572" s="5"/>
      <c r="H1572" s="5"/>
      <c r="I1572" s="5"/>
      <c r="J1572" s="5"/>
      <c r="K1572" s="5"/>
      <c r="L1572" s="5"/>
      <c r="M1572" s="5"/>
      <c r="N1572" s="5"/>
      <c r="O1572" s="5"/>
      <c r="P1572" s="4"/>
      <c r="Q1572" s="4"/>
      <c r="R1572" s="4"/>
      <c r="S1572" s="4"/>
      <c r="T1572" s="4"/>
    </row>
    <row r="1573">
      <c r="A1573" s="5"/>
      <c r="B1573" s="5"/>
      <c r="C1573" s="5"/>
      <c r="D1573" s="5"/>
      <c r="E1573" s="5"/>
      <c r="F1573" s="27"/>
      <c r="G1573" s="5"/>
      <c r="H1573" s="5"/>
      <c r="I1573" s="5"/>
      <c r="J1573" s="5"/>
      <c r="K1573" s="5"/>
      <c r="L1573" s="5"/>
      <c r="M1573" s="5"/>
      <c r="N1573" s="5"/>
      <c r="O1573" s="5"/>
      <c r="P1573" s="4"/>
      <c r="Q1573" s="4"/>
      <c r="R1573" s="4"/>
      <c r="S1573" s="4"/>
      <c r="T1573" s="4"/>
    </row>
    <row r="1574">
      <c r="A1574" s="5"/>
      <c r="B1574" s="5"/>
      <c r="C1574" s="5"/>
      <c r="D1574" s="5"/>
      <c r="E1574" s="5"/>
      <c r="F1574" s="27"/>
      <c r="G1574" s="5"/>
      <c r="H1574" s="5"/>
      <c r="I1574" s="5"/>
      <c r="J1574" s="5"/>
      <c r="K1574" s="5"/>
      <c r="L1574" s="5"/>
      <c r="M1574" s="5"/>
      <c r="N1574" s="5"/>
      <c r="O1574" s="5"/>
      <c r="P1574" s="4"/>
      <c r="Q1574" s="4"/>
      <c r="R1574" s="4"/>
      <c r="S1574" s="4"/>
      <c r="T1574" s="4"/>
    </row>
    <row r="1575">
      <c r="A1575" s="5"/>
      <c r="B1575" s="5"/>
      <c r="C1575" s="5"/>
      <c r="D1575" s="5"/>
      <c r="E1575" s="5"/>
      <c r="F1575" s="27"/>
      <c r="G1575" s="5"/>
      <c r="H1575" s="5"/>
      <c r="I1575" s="5"/>
      <c r="J1575" s="5"/>
      <c r="K1575" s="5"/>
      <c r="L1575" s="5"/>
      <c r="M1575" s="5"/>
      <c r="N1575" s="5"/>
      <c r="O1575" s="5"/>
      <c r="P1575" s="4"/>
      <c r="Q1575" s="4"/>
      <c r="R1575" s="4"/>
      <c r="S1575" s="4"/>
      <c r="T1575" s="4"/>
    </row>
    <row r="1576">
      <c r="A1576" s="5"/>
      <c r="B1576" s="5"/>
      <c r="C1576" s="5"/>
      <c r="D1576" s="5"/>
      <c r="E1576" s="5"/>
      <c r="F1576" s="27"/>
      <c r="G1576" s="5"/>
      <c r="H1576" s="5"/>
      <c r="I1576" s="5"/>
      <c r="J1576" s="5"/>
      <c r="K1576" s="5"/>
      <c r="L1576" s="5"/>
      <c r="M1576" s="5"/>
      <c r="N1576" s="5"/>
      <c r="O1576" s="5"/>
      <c r="P1576" s="4"/>
      <c r="Q1576" s="4"/>
      <c r="R1576" s="4"/>
      <c r="S1576" s="4"/>
      <c r="T1576" s="4"/>
    </row>
    <row r="1577">
      <c r="A1577" s="5"/>
      <c r="B1577" s="5"/>
      <c r="C1577" s="5"/>
      <c r="D1577" s="5"/>
      <c r="E1577" s="5"/>
      <c r="F1577" s="27"/>
      <c r="G1577" s="5"/>
      <c r="H1577" s="5"/>
      <c r="I1577" s="5"/>
      <c r="J1577" s="5"/>
      <c r="K1577" s="5"/>
      <c r="L1577" s="5"/>
      <c r="M1577" s="5"/>
      <c r="N1577" s="5"/>
      <c r="O1577" s="5"/>
      <c r="P1577" s="4"/>
      <c r="Q1577" s="4"/>
      <c r="R1577" s="4"/>
      <c r="S1577" s="4"/>
      <c r="T1577" s="4"/>
    </row>
    <row r="1578">
      <c r="A1578" s="5"/>
      <c r="B1578" s="5"/>
      <c r="C1578" s="5"/>
      <c r="D1578" s="5"/>
      <c r="E1578" s="5"/>
      <c r="F1578" s="27"/>
      <c r="G1578" s="5"/>
      <c r="H1578" s="5"/>
      <c r="I1578" s="5"/>
      <c r="J1578" s="5"/>
      <c r="K1578" s="5"/>
      <c r="L1578" s="5"/>
      <c r="M1578" s="5"/>
      <c r="N1578" s="5"/>
      <c r="O1578" s="5"/>
      <c r="P1578" s="4"/>
      <c r="Q1578" s="4"/>
      <c r="R1578" s="4"/>
      <c r="S1578" s="4"/>
      <c r="T1578" s="4"/>
    </row>
    <row r="1579">
      <c r="A1579" s="5"/>
      <c r="B1579" s="5"/>
      <c r="C1579" s="5"/>
      <c r="D1579" s="5"/>
      <c r="E1579" s="5"/>
      <c r="F1579" s="27"/>
      <c r="G1579" s="5"/>
      <c r="H1579" s="5"/>
      <c r="I1579" s="5"/>
      <c r="J1579" s="5"/>
      <c r="K1579" s="5"/>
      <c r="L1579" s="5"/>
      <c r="M1579" s="5"/>
      <c r="N1579" s="5"/>
      <c r="O1579" s="5"/>
      <c r="P1579" s="4"/>
      <c r="Q1579" s="4"/>
      <c r="R1579" s="4"/>
      <c r="S1579" s="4"/>
      <c r="T1579" s="4"/>
    </row>
    <row r="1580">
      <c r="A1580" s="5"/>
      <c r="B1580" s="5"/>
      <c r="C1580" s="5"/>
      <c r="D1580" s="5"/>
      <c r="E1580" s="5"/>
      <c r="F1580" s="27"/>
      <c r="G1580" s="5"/>
      <c r="H1580" s="5"/>
      <c r="I1580" s="5"/>
      <c r="J1580" s="5"/>
      <c r="K1580" s="5"/>
      <c r="L1580" s="5"/>
      <c r="M1580" s="5"/>
      <c r="N1580" s="5"/>
      <c r="O1580" s="5"/>
      <c r="P1580" s="4"/>
      <c r="Q1580" s="4"/>
      <c r="R1580" s="4"/>
      <c r="S1580" s="4"/>
      <c r="T1580" s="4"/>
    </row>
    <row r="1581">
      <c r="A1581" s="5"/>
      <c r="B1581" s="5"/>
      <c r="C1581" s="5"/>
      <c r="D1581" s="5"/>
      <c r="E1581" s="5"/>
      <c r="F1581" s="27"/>
      <c r="G1581" s="5"/>
      <c r="H1581" s="5"/>
      <c r="I1581" s="5"/>
      <c r="J1581" s="5"/>
      <c r="K1581" s="5"/>
      <c r="L1581" s="5"/>
      <c r="M1581" s="5"/>
      <c r="N1581" s="5"/>
      <c r="O1581" s="5"/>
      <c r="P1581" s="4"/>
      <c r="Q1581" s="4"/>
      <c r="R1581" s="4"/>
      <c r="S1581" s="4"/>
      <c r="T1581" s="4"/>
    </row>
    <row r="1582">
      <c r="A1582" s="5"/>
      <c r="B1582" s="5"/>
      <c r="C1582" s="5"/>
      <c r="D1582" s="5"/>
      <c r="E1582" s="5"/>
      <c r="F1582" s="27"/>
      <c r="G1582" s="5"/>
      <c r="H1582" s="5"/>
      <c r="I1582" s="5"/>
      <c r="J1582" s="5"/>
      <c r="K1582" s="5"/>
      <c r="L1582" s="5"/>
      <c r="M1582" s="5"/>
      <c r="N1582" s="5"/>
      <c r="O1582" s="5"/>
      <c r="P1582" s="4"/>
      <c r="Q1582" s="4"/>
      <c r="R1582" s="4"/>
      <c r="S1582" s="4"/>
      <c r="T1582" s="4"/>
    </row>
    <row r="1583">
      <c r="A1583" s="5"/>
      <c r="B1583" s="5"/>
      <c r="C1583" s="5"/>
      <c r="D1583" s="5"/>
      <c r="E1583" s="5"/>
      <c r="F1583" s="27"/>
      <c r="G1583" s="5"/>
      <c r="H1583" s="5"/>
      <c r="I1583" s="5"/>
      <c r="J1583" s="5"/>
      <c r="K1583" s="5"/>
      <c r="L1583" s="5"/>
      <c r="M1583" s="5"/>
      <c r="N1583" s="5"/>
      <c r="O1583" s="5"/>
      <c r="P1583" s="4"/>
      <c r="Q1583" s="4"/>
      <c r="R1583" s="4"/>
      <c r="S1583" s="4"/>
      <c r="T1583" s="4"/>
    </row>
    <row r="1584">
      <c r="A1584" s="5"/>
      <c r="B1584" s="5"/>
      <c r="C1584" s="5"/>
      <c r="D1584" s="5"/>
      <c r="E1584" s="5"/>
      <c r="F1584" s="27"/>
      <c r="G1584" s="5"/>
      <c r="H1584" s="5"/>
      <c r="I1584" s="5"/>
      <c r="J1584" s="5"/>
      <c r="K1584" s="5"/>
      <c r="L1584" s="5"/>
      <c r="M1584" s="5"/>
      <c r="N1584" s="5"/>
      <c r="O1584" s="5"/>
      <c r="P1584" s="4"/>
      <c r="Q1584" s="4"/>
      <c r="R1584" s="4"/>
      <c r="S1584" s="4"/>
      <c r="T1584" s="4"/>
    </row>
    <row r="1585">
      <c r="A1585" s="5"/>
      <c r="B1585" s="5"/>
      <c r="C1585" s="5"/>
      <c r="D1585" s="5"/>
      <c r="E1585" s="5"/>
      <c r="F1585" s="27"/>
      <c r="G1585" s="5"/>
      <c r="H1585" s="5"/>
      <c r="I1585" s="5"/>
      <c r="J1585" s="5"/>
      <c r="K1585" s="5"/>
      <c r="L1585" s="5"/>
      <c r="M1585" s="5"/>
      <c r="N1585" s="5"/>
      <c r="O1585" s="5"/>
      <c r="P1585" s="4"/>
      <c r="Q1585" s="4"/>
      <c r="R1585" s="4"/>
      <c r="S1585" s="4"/>
      <c r="T1585" s="4"/>
    </row>
    <row r="1586">
      <c r="A1586" s="5"/>
      <c r="B1586" s="5"/>
      <c r="C1586" s="5"/>
      <c r="D1586" s="5"/>
      <c r="E1586" s="5"/>
      <c r="F1586" s="27"/>
      <c r="G1586" s="5"/>
      <c r="H1586" s="5"/>
      <c r="I1586" s="5"/>
      <c r="J1586" s="5"/>
      <c r="K1586" s="5"/>
      <c r="L1586" s="5"/>
      <c r="M1586" s="5"/>
      <c r="N1586" s="5"/>
      <c r="O1586" s="5"/>
      <c r="P1586" s="4"/>
      <c r="Q1586" s="4"/>
      <c r="R1586" s="4"/>
      <c r="S1586" s="4"/>
      <c r="T1586" s="4"/>
    </row>
    <row r="1587">
      <c r="A1587" s="5"/>
      <c r="B1587" s="5"/>
      <c r="C1587" s="5"/>
      <c r="D1587" s="5"/>
      <c r="E1587" s="5"/>
      <c r="F1587" s="27"/>
      <c r="G1587" s="5"/>
      <c r="H1587" s="5"/>
      <c r="I1587" s="5"/>
      <c r="J1587" s="5"/>
      <c r="K1587" s="5"/>
      <c r="L1587" s="5"/>
      <c r="M1587" s="5"/>
      <c r="N1587" s="5"/>
      <c r="O1587" s="5"/>
      <c r="P1587" s="4"/>
      <c r="Q1587" s="4"/>
      <c r="R1587" s="4"/>
      <c r="S1587" s="4"/>
      <c r="T1587" s="4"/>
    </row>
    <row r="1588">
      <c r="A1588" s="5"/>
      <c r="B1588" s="5"/>
      <c r="C1588" s="5"/>
      <c r="D1588" s="5"/>
      <c r="E1588" s="5"/>
      <c r="F1588" s="27"/>
      <c r="G1588" s="5"/>
      <c r="H1588" s="5"/>
      <c r="I1588" s="5"/>
      <c r="J1588" s="5"/>
      <c r="K1588" s="5"/>
      <c r="L1588" s="5"/>
      <c r="M1588" s="5"/>
      <c r="N1588" s="5"/>
      <c r="O1588" s="5"/>
      <c r="P1588" s="4"/>
      <c r="Q1588" s="4"/>
      <c r="R1588" s="4"/>
      <c r="S1588" s="4"/>
      <c r="T1588" s="4"/>
    </row>
    <row r="1589">
      <c r="A1589" s="5"/>
      <c r="B1589" s="5"/>
      <c r="C1589" s="5"/>
      <c r="D1589" s="5"/>
      <c r="E1589" s="5"/>
      <c r="F1589" s="27"/>
      <c r="G1589" s="5"/>
      <c r="H1589" s="5"/>
      <c r="I1589" s="5"/>
      <c r="J1589" s="5"/>
      <c r="K1589" s="5"/>
      <c r="L1589" s="5"/>
      <c r="M1589" s="5"/>
      <c r="N1589" s="5"/>
      <c r="O1589" s="5"/>
      <c r="P1589" s="4"/>
      <c r="Q1589" s="4"/>
      <c r="R1589" s="4"/>
      <c r="S1589" s="4"/>
      <c r="T1589" s="4"/>
    </row>
    <row r="1590">
      <c r="A1590" s="5"/>
      <c r="B1590" s="5"/>
      <c r="C1590" s="5"/>
      <c r="D1590" s="5"/>
      <c r="E1590" s="5"/>
      <c r="F1590" s="27"/>
      <c r="G1590" s="5"/>
      <c r="H1590" s="5"/>
      <c r="I1590" s="5"/>
      <c r="J1590" s="5"/>
      <c r="K1590" s="5"/>
      <c r="L1590" s="5"/>
      <c r="M1590" s="5"/>
      <c r="N1590" s="5"/>
      <c r="O1590" s="5"/>
      <c r="P1590" s="4"/>
      <c r="Q1590" s="4"/>
      <c r="R1590" s="4"/>
      <c r="S1590" s="4"/>
      <c r="T1590" s="4"/>
    </row>
    <row r="1591">
      <c r="A1591" s="5"/>
      <c r="B1591" s="5"/>
      <c r="C1591" s="5"/>
      <c r="D1591" s="5"/>
      <c r="E1591" s="5"/>
      <c r="F1591" s="27"/>
      <c r="G1591" s="5"/>
      <c r="H1591" s="5"/>
      <c r="I1591" s="5"/>
      <c r="J1591" s="5"/>
      <c r="K1591" s="5"/>
      <c r="L1591" s="5"/>
      <c r="M1591" s="5"/>
      <c r="N1591" s="5"/>
      <c r="O1591" s="5"/>
      <c r="P1591" s="4"/>
      <c r="Q1591" s="4"/>
      <c r="R1591" s="4"/>
      <c r="S1591" s="4"/>
      <c r="T1591" s="4"/>
    </row>
    <row r="1592">
      <c r="A1592" s="5"/>
      <c r="B1592" s="5"/>
      <c r="C1592" s="5"/>
      <c r="D1592" s="5"/>
      <c r="E1592" s="5"/>
      <c r="F1592" s="27"/>
      <c r="G1592" s="5"/>
      <c r="H1592" s="5"/>
      <c r="I1592" s="5"/>
      <c r="J1592" s="5"/>
      <c r="K1592" s="5"/>
      <c r="L1592" s="5"/>
      <c r="M1592" s="5"/>
      <c r="N1592" s="5"/>
      <c r="O1592" s="5"/>
      <c r="P1592" s="4"/>
      <c r="Q1592" s="4"/>
      <c r="R1592" s="4"/>
      <c r="S1592" s="4"/>
      <c r="T1592" s="4"/>
    </row>
    <row r="1593">
      <c r="A1593" s="5"/>
      <c r="B1593" s="5"/>
      <c r="C1593" s="5"/>
      <c r="D1593" s="5"/>
      <c r="E1593" s="5"/>
      <c r="F1593" s="27"/>
      <c r="G1593" s="5"/>
      <c r="H1593" s="5"/>
      <c r="I1593" s="5"/>
      <c r="J1593" s="5"/>
      <c r="K1593" s="5"/>
      <c r="L1593" s="5"/>
      <c r="M1593" s="5"/>
      <c r="N1593" s="5"/>
      <c r="O1593" s="5"/>
      <c r="P1593" s="4"/>
      <c r="Q1593" s="4"/>
      <c r="R1593" s="4"/>
      <c r="S1593" s="4"/>
      <c r="T1593" s="4"/>
    </row>
    <row r="1594">
      <c r="A1594" s="5"/>
      <c r="B1594" s="5"/>
      <c r="C1594" s="5"/>
      <c r="D1594" s="5"/>
      <c r="E1594" s="5"/>
      <c r="F1594" s="27"/>
      <c r="G1594" s="5"/>
      <c r="H1594" s="5"/>
      <c r="I1594" s="5"/>
      <c r="J1594" s="5"/>
      <c r="K1594" s="5"/>
      <c r="L1594" s="5"/>
      <c r="M1594" s="5"/>
      <c r="N1594" s="5"/>
      <c r="O1594" s="5"/>
      <c r="P1594" s="4"/>
      <c r="Q1594" s="4"/>
      <c r="R1594" s="4"/>
      <c r="S1594" s="4"/>
      <c r="T1594" s="4"/>
    </row>
    <row r="1595">
      <c r="A1595" s="5"/>
      <c r="B1595" s="5"/>
      <c r="C1595" s="5"/>
      <c r="D1595" s="5"/>
      <c r="E1595" s="5"/>
      <c r="F1595" s="27"/>
      <c r="G1595" s="5"/>
      <c r="H1595" s="5"/>
      <c r="I1595" s="5"/>
      <c r="J1595" s="5"/>
      <c r="K1595" s="5"/>
      <c r="L1595" s="5"/>
      <c r="M1595" s="5"/>
      <c r="N1595" s="5"/>
      <c r="O1595" s="5"/>
      <c r="P1595" s="4"/>
      <c r="Q1595" s="4"/>
      <c r="R1595" s="4"/>
      <c r="S1595" s="4"/>
      <c r="T1595" s="4"/>
    </row>
    <row r="1596">
      <c r="A1596" s="5"/>
      <c r="B1596" s="5"/>
      <c r="C1596" s="5"/>
      <c r="D1596" s="5"/>
      <c r="E1596" s="5"/>
      <c r="F1596" s="27"/>
      <c r="G1596" s="5"/>
      <c r="H1596" s="5"/>
      <c r="I1596" s="5"/>
      <c r="J1596" s="5"/>
      <c r="K1596" s="5"/>
      <c r="L1596" s="5"/>
      <c r="M1596" s="5"/>
      <c r="N1596" s="5"/>
      <c r="O1596" s="5"/>
      <c r="P1596" s="4"/>
      <c r="Q1596" s="4"/>
      <c r="R1596" s="4"/>
      <c r="S1596" s="4"/>
      <c r="T1596" s="4"/>
    </row>
    <row r="1597">
      <c r="A1597" s="5"/>
      <c r="B1597" s="5"/>
      <c r="C1597" s="5"/>
      <c r="D1597" s="5"/>
      <c r="E1597" s="5"/>
      <c r="F1597" s="27"/>
      <c r="G1597" s="5"/>
      <c r="H1597" s="5"/>
      <c r="I1597" s="5"/>
      <c r="J1597" s="5"/>
      <c r="K1597" s="5"/>
      <c r="L1597" s="5"/>
      <c r="M1597" s="5"/>
      <c r="N1597" s="5"/>
      <c r="O1597" s="5"/>
      <c r="P1597" s="4"/>
      <c r="Q1597" s="4"/>
      <c r="R1597" s="4"/>
      <c r="S1597" s="4"/>
      <c r="T1597" s="4"/>
    </row>
    <row r="1598">
      <c r="A1598" s="5"/>
      <c r="B1598" s="5"/>
      <c r="C1598" s="5"/>
      <c r="D1598" s="5"/>
      <c r="E1598" s="5"/>
      <c r="F1598" s="27"/>
      <c r="G1598" s="5"/>
      <c r="H1598" s="5"/>
      <c r="I1598" s="5"/>
      <c r="J1598" s="5"/>
      <c r="K1598" s="5"/>
      <c r="L1598" s="5"/>
      <c r="M1598" s="5"/>
      <c r="N1598" s="5"/>
      <c r="O1598" s="5"/>
      <c r="P1598" s="4"/>
      <c r="Q1598" s="4"/>
      <c r="R1598" s="4"/>
      <c r="S1598" s="4"/>
      <c r="T1598" s="4"/>
    </row>
    <row r="1599">
      <c r="A1599" s="5"/>
      <c r="B1599" s="5"/>
      <c r="C1599" s="5"/>
      <c r="D1599" s="5"/>
      <c r="E1599" s="5"/>
      <c r="F1599" s="27"/>
      <c r="G1599" s="5"/>
      <c r="H1599" s="5"/>
      <c r="I1599" s="5"/>
      <c r="J1599" s="5"/>
      <c r="K1599" s="5"/>
      <c r="L1599" s="5"/>
      <c r="M1599" s="5"/>
      <c r="N1599" s="5"/>
      <c r="O1599" s="5"/>
      <c r="P1599" s="4"/>
      <c r="Q1599" s="4"/>
      <c r="R1599" s="4"/>
      <c r="S1599" s="4"/>
      <c r="T1599" s="4"/>
    </row>
    <row r="1600">
      <c r="A1600" s="5"/>
      <c r="B1600" s="5"/>
      <c r="C1600" s="5"/>
      <c r="D1600" s="5"/>
      <c r="E1600" s="5"/>
      <c r="F1600" s="27"/>
      <c r="G1600" s="5"/>
      <c r="H1600" s="5"/>
      <c r="I1600" s="5"/>
      <c r="J1600" s="5"/>
      <c r="K1600" s="5"/>
      <c r="L1600" s="5"/>
      <c r="M1600" s="5"/>
      <c r="N1600" s="5"/>
      <c r="O1600" s="5"/>
      <c r="P1600" s="4"/>
      <c r="Q1600" s="4"/>
      <c r="R1600" s="4"/>
      <c r="S1600" s="4"/>
      <c r="T1600" s="4"/>
    </row>
    <row r="1601">
      <c r="A1601" s="5"/>
      <c r="B1601" s="5"/>
      <c r="C1601" s="5"/>
      <c r="D1601" s="5"/>
      <c r="E1601" s="5"/>
      <c r="F1601" s="27"/>
      <c r="G1601" s="5"/>
      <c r="H1601" s="5"/>
      <c r="I1601" s="5"/>
      <c r="J1601" s="5"/>
      <c r="K1601" s="5"/>
      <c r="L1601" s="5"/>
      <c r="M1601" s="5"/>
      <c r="N1601" s="5"/>
      <c r="O1601" s="5"/>
      <c r="P1601" s="4"/>
      <c r="Q1601" s="4"/>
      <c r="R1601" s="4"/>
      <c r="S1601" s="4"/>
      <c r="T1601" s="4"/>
    </row>
    <row r="1602">
      <c r="A1602" s="5"/>
      <c r="B1602" s="5"/>
      <c r="C1602" s="5"/>
      <c r="D1602" s="5"/>
      <c r="E1602" s="5"/>
      <c r="F1602" s="27"/>
      <c r="G1602" s="5"/>
      <c r="H1602" s="5"/>
      <c r="I1602" s="5"/>
      <c r="J1602" s="5"/>
      <c r="K1602" s="5"/>
      <c r="L1602" s="5"/>
      <c r="M1602" s="5"/>
      <c r="N1602" s="5"/>
      <c r="O1602" s="5"/>
      <c r="P1602" s="4"/>
      <c r="Q1602" s="4"/>
      <c r="R1602" s="4"/>
      <c r="S1602" s="4"/>
      <c r="T1602" s="4"/>
    </row>
    <row r="1603">
      <c r="A1603" s="5"/>
      <c r="B1603" s="5"/>
      <c r="C1603" s="5"/>
      <c r="D1603" s="5"/>
      <c r="E1603" s="5"/>
      <c r="F1603" s="27"/>
      <c r="G1603" s="5"/>
      <c r="H1603" s="5"/>
      <c r="I1603" s="5"/>
      <c r="J1603" s="5"/>
      <c r="K1603" s="5"/>
      <c r="L1603" s="5"/>
      <c r="M1603" s="5"/>
      <c r="N1603" s="5"/>
      <c r="O1603" s="5"/>
      <c r="P1603" s="4"/>
      <c r="Q1603" s="4"/>
      <c r="R1603" s="4"/>
      <c r="S1603" s="4"/>
      <c r="T1603" s="4"/>
    </row>
    <row r="1604">
      <c r="A1604" s="5"/>
      <c r="B1604" s="5"/>
      <c r="C1604" s="5"/>
      <c r="D1604" s="5"/>
      <c r="E1604" s="5"/>
      <c r="F1604" s="27"/>
      <c r="G1604" s="5"/>
      <c r="H1604" s="5"/>
      <c r="I1604" s="5"/>
      <c r="J1604" s="5"/>
      <c r="K1604" s="5"/>
      <c r="L1604" s="5"/>
      <c r="M1604" s="5"/>
      <c r="N1604" s="5"/>
      <c r="O1604" s="5"/>
      <c r="P1604" s="4"/>
      <c r="Q1604" s="4"/>
      <c r="R1604" s="4"/>
      <c r="S1604" s="4"/>
      <c r="T1604" s="4"/>
    </row>
    <row r="1605">
      <c r="A1605" s="5"/>
      <c r="B1605" s="5"/>
      <c r="C1605" s="5"/>
      <c r="D1605" s="5"/>
      <c r="E1605" s="5"/>
      <c r="F1605" s="27"/>
      <c r="G1605" s="5"/>
      <c r="H1605" s="5"/>
      <c r="I1605" s="5"/>
      <c r="J1605" s="5"/>
      <c r="K1605" s="5"/>
      <c r="L1605" s="5"/>
      <c r="M1605" s="5"/>
      <c r="N1605" s="5"/>
      <c r="O1605" s="5"/>
      <c r="P1605" s="4"/>
      <c r="Q1605" s="4"/>
      <c r="R1605" s="4"/>
      <c r="S1605" s="4"/>
      <c r="T1605" s="4"/>
    </row>
    <row r="1606">
      <c r="A1606" s="5"/>
      <c r="B1606" s="5"/>
      <c r="C1606" s="5"/>
      <c r="D1606" s="5"/>
      <c r="E1606" s="5"/>
      <c r="F1606" s="27"/>
      <c r="G1606" s="5"/>
      <c r="H1606" s="5"/>
      <c r="I1606" s="5"/>
      <c r="J1606" s="5"/>
      <c r="K1606" s="5"/>
      <c r="L1606" s="5"/>
      <c r="M1606" s="5"/>
      <c r="N1606" s="5"/>
      <c r="O1606" s="5"/>
      <c r="P1606" s="4"/>
      <c r="Q1606" s="4"/>
      <c r="R1606" s="4"/>
      <c r="S1606" s="4"/>
      <c r="T1606" s="4"/>
    </row>
    <row r="1607">
      <c r="A1607" s="5"/>
      <c r="B1607" s="5"/>
      <c r="C1607" s="5"/>
      <c r="D1607" s="5"/>
      <c r="E1607" s="5"/>
      <c r="F1607" s="27"/>
      <c r="G1607" s="5"/>
      <c r="H1607" s="5"/>
      <c r="I1607" s="5"/>
      <c r="J1607" s="5"/>
      <c r="K1607" s="5"/>
      <c r="L1607" s="5"/>
      <c r="M1607" s="5"/>
      <c r="N1607" s="5"/>
      <c r="O1607" s="5"/>
      <c r="P1607" s="4"/>
      <c r="Q1607" s="4"/>
      <c r="R1607" s="4"/>
      <c r="S1607" s="4"/>
      <c r="T1607" s="4"/>
    </row>
    <row r="1608">
      <c r="A1608" s="5"/>
      <c r="B1608" s="5"/>
      <c r="C1608" s="5"/>
      <c r="D1608" s="5"/>
      <c r="E1608" s="5"/>
      <c r="F1608" s="27"/>
      <c r="G1608" s="5"/>
      <c r="H1608" s="5"/>
      <c r="I1608" s="5"/>
      <c r="J1608" s="5"/>
      <c r="K1608" s="5"/>
      <c r="L1608" s="5"/>
      <c r="M1608" s="5"/>
      <c r="N1608" s="5"/>
      <c r="O1608" s="5"/>
      <c r="P1608" s="4"/>
      <c r="Q1608" s="4"/>
      <c r="R1608" s="4"/>
      <c r="S1608" s="4"/>
      <c r="T1608" s="4"/>
    </row>
    <row r="1609">
      <c r="A1609" s="5"/>
      <c r="B1609" s="5"/>
      <c r="C1609" s="5"/>
      <c r="D1609" s="5"/>
      <c r="E1609" s="5"/>
      <c r="F1609" s="27"/>
      <c r="G1609" s="5"/>
      <c r="H1609" s="5"/>
      <c r="I1609" s="5"/>
      <c r="J1609" s="5"/>
      <c r="K1609" s="5"/>
      <c r="L1609" s="5"/>
      <c r="M1609" s="5"/>
      <c r="N1609" s="5"/>
      <c r="O1609" s="5"/>
      <c r="P1609" s="4"/>
      <c r="Q1609" s="4"/>
      <c r="R1609" s="4"/>
      <c r="S1609" s="4"/>
      <c r="T1609" s="4"/>
    </row>
    <row r="1610">
      <c r="A1610" s="5"/>
      <c r="B1610" s="5"/>
      <c r="C1610" s="5"/>
      <c r="D1610" s="5"/>
      <c r="E1610" s="5"/>
      <c r="F1610" s="27"/>
      <c r="G1610" s="5"/>
      <c r="H1610" s="5"/>
      <c r="I1610" s="5"/>
      <c r="J1610" s="5"/>
      <c r="K1610" s="5"/>
      <c r="L1610" s="5"/>
      <c r="M1610" s="5"/>
      <c r="N1610" s="5"/>
      <c r="O1610" s="5"/>
      <c r="P1610" s="4"/>
      <c r="Q1610" s="4"/>
      <c r="R1610" s="4"/>
      <c r="S1610" s="4"/>
      <c r="T1610" s="4"/>
    </row>
    <row r="1611">
      <c r="A1611" s="5"/>
      <c r="B1611" s="5"/>
      <c r="C1611" s="5"/>
      <c r="D1611" s="5"/>
      <c r="E1611" s="5"/>
      <c r="F1611" s="27"/>
      <c r="G1611" s="5"/>
      <c r="H1611" s="5"/>
      <c r="I1611" s="5"/>
      <c r="J1611" s="5"/>
      <c r="K1611" s="5"/>
      <c r="L1611" s="5"/>
      <c r="M1611" s="5"/>
      <c r="N1611" s="5"/>
      <c r="O1611" s="5"/>
      <c r="P1611" s="4"/>
      <c r="Q1611" s="4"/>
      <c r="R1611" s="4"/>
      <c r="S1611" s="4"/>
      <c r="T1611" s="4"/>
    </row>
    <row r="1612">
      <c r="A1612" s="5"/>
      <c r="B1612" s="5"/>
      <c r="C1612" s="5"/>
      <c r="D1612" s="5"/>
      <c r="E1612" s="5"/>
      <c r="F1612" s="27"/>
      <c r="G1612" s="5"/>
      <c r="H1612" s="5"/>
      <c r="I1612" s="5"/>
      <c r="J1612" s="5"/>
      <c r="K1612" s="5"/>
      <c r="L1612" s="5"/>
      <c r="M1612" s="5"/>
      <c r="N1612" s="5"/>
      <c r="O1612" s="5"/>
      <c r="P1612" s="4"/>
      <c r="Q1612" s="4"/>
      <c r="R1612" s="4"/>
      <c r="S1612" s="4"/>
      <c r="T1612" s="4"/>
    </row>
    <row r="1613">
      <c r="A1613" s="5"/>
      <c r="B1613" s="5"/>
      <c r="C1613" s="5"/>
      <c r="D1613" s="5"/>
      <c r="E1613" s="5"/>
      <c r="F1613" s="27"/>
      <c r="G1613" s="5"/>
      <c r="H1613" s="5"/>
      <c r="I1613" s="5"/>
      <c r="J1613" s="5"/>
      <c r="K1613" s="5"/>
      <c r="L1613" s="5"/>
      <c r="M1613" s="5"/>
      <c r="N1613" s="5"/>
      <c r="O1613" s="5"/>
      <c r="P1613" s="4"/>
      <c r="Q1613" s="4"/>
      <c r="R1613" s="4"/>
      <c r="S1613" s="4"/>
      <c r="T1613" s="4"/>
    </row>
    <row r="1614">
      <c r="A1614" s="5"/>
      <c r="B1614" s="5"/>
      <c r="C1614" s="5"/>
      <c r="D1614" s="5"/>
      <c r="E1614" s="5"/>
      <c r="F1614" s="27"/>
      <c r="G1614" s="5"/>
      <c r="H1614" s="5"/>
      <c r="I1614" s="5"/>
      <c r="J1614" s="5"/>
      <c r="K1614" s="5"/>
      <c r="L1614" s="5"/>
      <c r="M1614" s="5"/>
      <c r="N1614" s="5"/>
      <c r="O1614" s="5"/>
      <c r="P1614" s="4"/>
      <c r="Q1614" s="4"/>
      <c r="R1614" s="4"/>
      <c r="S1614" s="4"/>
      <c r="T1614" s="4"/>
    </row>
    <row r="1615">
      <c r="A1615" s="5"/>
      <c r="B1615" s="5"/>
      <c r="C1615" s="5"/>
      <c r="D1615" s="5"/>
      <c r="E1615" s="5"/>
      <c r="F1615" s="27"/>
      <c r="G1615" s="5"/>
      <c r="H1615" s="5"/>
      <c r="I1615" s="5"/>
      <c r="J1615" s="5"/>
      <c r="K1615" s="5"/>
      <c r="L1615" s="5"/>
      <c r="M1615" s="5"/>
      <c r="N1615" s="5"/>
      <c r="O1615" s="5"/>
      <c r="P1615" s="4"/>
      <c r="Q1615" s="4"/>
      <c r="R1615" s="4"/>
      <c r="S1615" s="4"/>
      <c r="T1615" s="4"/>
    </row>
    <row r="1616">
      <c r="A1616" s="5"/>
      <c r="B1616" s="5"/>
      <c r="C1616" s="5"/>
      <c r="D1616" s="5"/>
      <c r="E1616" s="5"/>
      <c r="F1616" s="27"/>
      <c r="G1616" s="5"/>
      <c r="H1616" s="5"/>
      <c r="I1616" s="5"/>
      <c r="J1616" s="5"/>
      <c r="K1616" s="5"/>
      <c r="L1616" s="5"/>
      <c r="M1616" s="5"/>
      <c r="N1616" s="5"/>
      <c r="O1616" s="5"/>
      <c r="P1616" s="4"/>
      <c r="Q1616" s="4"/>
      <c r="R1616" s="4"/>
      <c r="S1616" s="4"/>
      <c r="T1616" s="4"/>
    </row>
    <row r="1617">
      <c r="A1617" s="5"/>
      <c r="B1617" s="5"/>
      <c r="C1617" s="5"/>
      <c r="D1617" s="5"/>
      <c r="E1617" s="5"/>
      <c r="F1617" s="27"/>
      <c r="G1617" s="5"/>
      <c r="H1617" s="5"/>
      <c r="I1617" s="5"/>
      <c r="J1617" s="5"/>
      <c r="K1617" s="5"/>
      <c r="L1617" s="5"/>
      <c r="M1617" s="5"/>
      <c r="N1617" s="5"/>
      <c r="O1617" s="5"/>
      <c r="P1617" s="4"/>
      <c r="Q1617" s="4"/>
      <c r="R1617" s="4"/>
      <c r="S1617" s="4"/>
      <c r="T1617" s="4"/>
    </row>
    <row r="1618">
      <c r="A1618" s="5"/>
      <c r="B1618" s="5"/>
      <c r="C1618" s="5"/>
      <c r="D1618" s="5"/>
      <c r="E1618" s="5"/>
      <c r="F1618" s="27"/>
      <c r="G1618" s="5"/>
      <c r="H1618" s="5"/>
      <c r="I1618" s="5"/>
      <c r="J1618" s="5"/>
      <c r="K1618" s="5"/>
      <c r="L1618" s="5"/>
      <c r="M1618" s="5"/>
      <c r="N1618" s="5"/>
      <c r="O1618" s="5"/>
      <c r="P1618" s="4"/>
      <c r="Q1618" s="4"/>
      <c r="R1618" s="4"/>
      <c r="S1618" s="4"/>
      <c r="T1618" s="4"/>
    </row>
    <row r="1619">
      <c r="A1619" s="5"/>
      <c r="B1619" s="5"/>
      <c r="C1619" s="5"/>
      <c r="D1619" s="5"/>
      <c r="E1619" s="5"/>
      <c r="F1619" s="27"/>
      <c r="G1619" s="5"/>
      <c r="H1619" s="5"/>
      <c r="I1619" s="5"/>
      <c r="J1619" s="5"/>
      <c r="K1619" s="5"/>
      <c r="L1619" s="5"/>
      <c r="M1619" s="5"/>
      <c r="N1619" s="5"/>
      <c r="O1619" s="5"/>
      <c r="P1619" s="4"/>
      <c r="Q1619" s="4"/>
      <c r="R1619" s="4"/>
      <c r="S1619" s="4"/>
      <c r="T1619" s="4"/>
    </row>
    <row r="1620">
      <c r="A1620" s="5"/>
      <c r="B1620" s="5"/>
      <c r="C1620" s="5"/>
      <c r="D1620" s="5"/>
      <c r="E1620" s="5"/>
      <c r="F1620" s="27"/>
      <c r="G1620" s="5"/>
      <c r="H1620" s="5"/>
      <c r="I1620" s="5"/>
      <c r="J1620" s="5"/>
      <c r="K1620" s="5"/>
      <c r="L1620" s="5"/>
      <c r="M1620" s="5"/>
      <c r="N1620" s="5"/>
      <c r="O1620" s="5"/>
      <c r="P1620" s="4"/>
      <c r="Q1620" s="4"/>
      <c r="R1620" s="4"/>
      <c r="S1620" s="4"/>
      <c r="T1620" s="4"/>
    </row>
    <row r="1621">
      <c r="A1621" s="5"/>
      <c r="B1621" s="5"/>
      <c r="C1621" s="5"/>
      <c r="D1621" s="5"/>
      <c r="E1621" s="5"/>
      <c r="F1621" s="27"/>
      <c r="G1621" s="5"/>
      <c r="H1621" s="5"/>
      <c r="I1621" s="5"/>
      <c r="J1621" s="5"/>
      <c r="K1621" s="5"/>
      <c r="L1621" s="5"/>
      <c r="M1621" s="5"/>
      <c r="N1621" s="5"/>
      <c r="O1621" s="5"/>
      <c r="P1621" s="4"/>
      <c r="Q1621" s="4"/>
      <c r="R1621" s="4"/>
      <c r="S1621" s="4"/>
      <c r="T1621" s="4"/>
    </row>
    <row r="1622">
      <c r="A1622" s="5"/>
      <c r="B1622" s="5"/>
      <c r="C1622" s="5"/>
      <c r="D1622" s="5"/>
      <c r="E1622" s="5"/>
      <c r="F1622" s="27"/>
      <c r="G1622" s="5"/>
      <c r="H1622" s="5"/>
      <c r="I1622" s="5"/>
      <c r="J1622" s="5"/>
      <c r="K1622" s="5"/>
      <c r="L1622" s="5"/>
      <c r="M1622" s="5"/>
      <c r="N1622" s="5"/>
      <c r="O1622" s="5"/>
      <c r="P1622" s="4"/>
      <c r="Q1622" s="4"/>
      <c r="R1622" s="4"/>
      <c r="S1622" s="4"/>
      <c r="T1622" s="4"/>
    </row>
    <row r="1623">
      <c r="A1623" s="5"/>
      <c r="B1623" s="5"/>
      <c r="C1623" s="5"/>
      <c r="D1623" s="5"/>
      <c r="E1623" s="5"/>
      <c r="F1623" s="27"/>
      <c r="G1623" s="5"/>
      <c r="H1623" s="5"/>
      <c r="I1623" s="5"/>
      <c r="J1623" s="5"/>
      <c r="K1623" s="5"/>
      <c r="L1623" s="5"/>
      <c r="M1623" s="5"/>
      <c r="N1623" s="5"/>
      <c r="O1623" s="5"/>
      <c r="P1623" s="4"/>
      <c r="Q1623" s="4"/>
      <c r="R1623" s="4"/>
      <c r="S1623" s="4"/>
      <c r="T1623" s="4"/>
    </row>
    <row r="1624">
      <c r="A1624" s="5"/>
      <c r="B1624" s="5"/>
      <c r="C1624" s="5"/>
      <c r="D1624" s="5"/>
      <c r="E1624" s="5"/>
      <c r="F1624" s="27"/>
      <c r="G1624" s="5"/>
      <c r="H1624" s="5"/>
      <c r="I1624" s="5"/>
      <c r="J1624" s="5"/>
      <c r="K1624" s="5"/>
      <c r="L1624" s="5"/>
      <c r="M1624" s="5"/>
      <c r="N1624" s="5"/>
      <c r="O1624" s="5"/>
      <c r="P1624" s="4"/>
      <c r="Q1624" s="4"/>
      <c r="R1624" s="4"/>
      <c r="S1624" s="4"/>
      <c r="T1624" s="4"/>
    </row>
    <row r="1625">
      <c r="A1625" s="5"/>
      <c r="B1625" s="5"/>
      <c r="C1625" s="5"/>
      <c r="D1625" s="5"/>
      <c r="E1625" s="5"/>
      <c r="F1625" s="27"/>
      <c r="G1625" s="5"/>
      <c r="H1625" s="5"/>
      <c r="I1625" s="5"/>
      <c r="J1625" s="5"/>
      <c r="K1625" s="5"/>
      <c r="L1625" s="5"/>
      <c r="M1625" s="5"/>
      <c r="N1625" s="5"/>
      <c r="O1625" s="5"/>
      <c r="P1625" s="4"/>
      <c r="Q1625" s="4"/>
      <c r="R1625" s="4"/>
      <c r="S1625" s="4"/>
      <c r="T1625" s="4"/>
    </row>
    <row r="1626">
      <c r="A1626" s="5"/>
      <c r="B1626" s="5"/>
      <c r="C1626" s="5"/>
      <c r="D1626" s="5"/>
      <c r="E1626" s="5"/>
      <c r="F1626" s="27"/>
      <c r="G1626" s="5"/>
      <c r="H1626" s="5"/>
      <c r="I1626" s="5"/>
      <c r="J1626" s="5"/>
      <c r="K1626" s="5"/>
      <c r="L1626" s="5"/>
      <c r="M1626" s="5"/>
      <c r="N1626" s="5"/>
      <c r="O1626" s="5"/>
      <c r="P1626" s="4"/>
      <c r="Q1626" s="4"/>
      <c r="R1626" s="4"/>
      <c r="S1626" s="4"/>
      <c r="T1626" s="4"/>
    </row>
    <row r="1627">
      <c r="A1627" s="5"/>
      <c r="B1627" s="5"/>
      <c r="C1627" s="5"/>
      <c r="D1627" s="5"/>
      <c r="E1627" s="5"/>
      <c r="F1627" s="27"/>
      <c r="G1627" s="5"/>
      <c r="H1627" s="5"/>
      <c r="I1627" s="5"/>
      <c r="J1627" s="5"/>
      <c r="K1627" s="5"/>
      <c r="L1627" s="5"/>
      <c r="M1627" s="5"/>
      <c r="N1627" s="5"/>
      <c r="O1627" s="5"/>
      <c r="P1627" s="4"/>
      <c r="Q1627" s="4"/>
      <c r="R1627" s="4"/>
      <c r="S1627" s="4"/>
      <c r="T1627" s="4"/>
    </row>
    <row r="1628">
      <c r="A1628" s="5"/>
      <c r="B1628" s="5"/>
      <c r="C1628" s="5"/>
      <c r="D1628" s="5"/>
      <c r="E1628" s="5"/>
      <c r="F1628" s="27"/>
      <c r="G1628" s="5"/>
      <c r="H1628" s="5"/>
      <c r="I1628" s="5"/>
      <c r="J1628" s="5"/>
      <c r="K1628" s="5"/>
      <c r="L1628" s="5"/>
      <c r="M1628" s="5"/>
      <c r="N1628" s="5"/>
      <c r="O1628" s="5"/>
      <c r="P1628" s="4"/>
      <c r="Q1628" s="4"/>
      <c r="R1628" s="4"/>
      <c r="S1628" s="4"/>
      <c r="T1628" s="4"/>
    </row>
    <row r="1629">
      <c r="A1629" s="5"/>
      <c r="B1629" s="5"/>
      <c r="C1629" s="5"/>
      <c r="D1629" s="5"/>
      <c r="E1629" s="5"/>
      <c r="F1629" s="27"/>
      <c r="G1629" s="5"/>
      <c r="H1629" s="5"/>
      <c r="I1629" s="5"/>
      <c r="J1629" s="5"/>
      <c r="K1629" s="5"/>
      <c r="L1629" s="5"/>
      <c r="M1629" s="5"/>
      <c r="N1629" s="5"/>
      <c r="O1629" s="5"/>
      <c r="P1629" s="4"/>
      <c r="Q1629" s="4"/>
      <c r="R1629" s="4"/>
      <c r="S1629" s="4"/>
      <c r="T1629" s="4"/>
    </row>
    <row r="1630">
      <c r="A1630" s="5"/>
      <c r="B1630" s="5"/>
      <c r="C1630" s="5"/>
      <c r="D1630" s="5"/>
      <c r="E1630" s="5"/>
      <c r="F1630" s="27"/>
      <c r="G1630" s="5"/>
      <c r="H1630" s="5"/>
      <c r="I1630" s="5"/>
      <c r="J1630" s="5"/>
      <c r="K1630" s="5"/>
      <c r="L1630" s="5"/>
      <c r="M1630" s="5"/>
      <c r="N1630" s="5"/>
      <c r="O1630" s="5"/>
      <c r="P1630" s="4"/>
      <c r="Q1630" s="4"/>
      <c r="R1630" s="4"/>
      <c r="S1630" s="4"/>
      <c r="T1630" s="4"/>
    </row>
    <row r="1631">
      <c r="A1631" s="5"/>
      <c r="B1631" s="5"/>
      <c r="C1631" s="5"/>
      <c r="D1631" s="5"/>
      <c r="E1631" s="5"/>
      <c r="F1631" s="27"/>
      <c r="G1631" s="5"/>
      <c r="H1631" s="5"/>
      <c r="I1631" s="5"/>
      <c r="J1631" s="5"/>
      <c r="K1631" s="5"/>
      <c r="L1631" s="5"/>
      <c r="M1631" s="5"/>
      <c r="N1631" s="5"/>
      <c r="O1631" s="5"/>
      <c r="P1631" s="4"/>
      <c r="Q1631" s="4"/>
      <c r="R1631" s="4"/>
      <c r="S1631" s="4"/>
      <c r="T1631" s="4"/>
    </row>
    <row r="1632">
      <c r="A1632" s="5"/>
      <c r="B1632" s="5"/>
      <c r="C1632" s="5"/>
      <c r="D1632" s="5"/>
      <c r="E1632" s="5"/>
      <c r="F1632" s="27"/>
      <c r="G1632" s="5"/>
      <c r="H1632" s="5"/>
      <c r="I1632" s="5"/>
      <c r="J1632" s="5"/>
      <c r="K1632" s="5"/>
      <c r="L1632" s="5"/>
      <c r="M1632" s="5"/>
      <c r="N1632" s="5"/>
      <c r="O1632" s="5"/>
      <c r="P1632" s="4"/>
      <c r="Q1632" s="4"/>
      <c r="R1632" s="4"/>
      <c r="S1632" s="4"/>
      <c r="T1632" s="4"/>
    </row>
    <row r="1633">
      <c r="A1633" s="5"/>
      <c r="B1633" s="5"/>
      <c r="C1633" s="5"/>
      <c r="D1633" s="5"/>
      <c r="E1633" s="5"/>
      <c r="F1633" s="27"/>
      <c r="G1633" s="5"/>
      <c r="H1633" s="5"/>
      <c r="I1633" s="5"/>
      <c r="J1633" s="5"/>
      <c r="K1633" s="5"/>
      <c r="L1633" s="5"/>
      <c r="M1633" s="5"/>
      <c r="N1633" s="5"/>
      <c r="O1633" s="5"/>
      <c r="P1633" s="4"/>
      <c r="Q1633" s="4"/>
      <c r="R1633" s="4"/>
      <c r="S1633" s="4"/>
      <c r="T1633" s="4"/>
    </row>
    <row r="1634">
      <c r="A1634" s="5"/>
      <c r="B1634" s="5"/>
      <c r="C1634" s="5"/>
      <c r="D1634" s="5"/>
      <c r="E1634" s="5"/>
      <c r="F1634" s="27"/>
      <c r="G1634" s="5"/>
      <c r="H1634" s="5"/>
      <c r="I1634" s="5"/>
      <c r="J1634" s="5"/>
      <c r="K1634" s="5"/>
      <c r="L1634" s="5"/>
      <c r="M1634" s="5"/>
      <c r="N1634" s="5"/>
      <c r="O1634" s="5"/>
      <c r="P1634" s="4"/>
      <c r="Q1634" s="4"/>
      <c r="R1634" s="4"/>
      <c r="S1634" s="4"/>
      <c r="T1634" s="4"/>
    </row>
    <row r="1635">
      <c r="A1635" s="5"/>
      <c r="B1635" s="5"/>
      <c r="C1635" s="5"/>
      <c r="D1635" s="5"/>
      <c r="E1635" s="5"/>
      <c r="F1635" s="27"/>
      <c r="G1635" s="5"/>
      <c r="H1635" s="5"/>
      <c r="I1635" s="5"/>
      <c r="J1635" s="5"/>
      <c r="K1635" s="5"/>
      <c r="L1635" s="5"/>
      <c r="M1635" s="5"/>
      <c r="N1635" s="5"/>
      <c r="O1635" s="5"/>
      <c r="P1635" s="4"/>
      <c r="Q1635" s="4"/>
      <c r="R1635" s="4"/>
      <c r="S1635" s="4"/>
      <c r="T1635" s="4"/>
    </row>
    <row r="1636">
      <c r="A1636" s="5"/>
      <c r="B1636" s="5"/>
      <c r="C1636" s="5"/>
      <c r="D1636" s="5"/>
      <c r="E1636" s="5"/>
      <c r="F1636" s="27"/>
      <c r="G1636" s="5"/>
      <c r="H1636" s="5"/>
      <c r="I1636" s="5"/>
      <c r="J1636" s="5"/>
      <c r="K1636" s="5"/>
      <c r="L1636" s="5"/>
      <c r="M1636" s="5"/>
      <c r="N1636" s="5"/>
      <c r="O1636" s="5"/>
      <c r="P1636" s="4"/>
      <c r="Q1636" s="4"/>
      <c r="R1636" s="4"/>
      <c r="S1636" s="4"/>
      <c r="T1636" s="4"/>
    </row>
    <row r="1637">
      <c r="A1637" s="5"/>
      <c r="B1637" s="5"/>
      <c r="C1637" s="5"/>
      <c r="D1637" s="5"/>
      <c r="E1637" s="5"/>
      <c r="F1637" s="27"/>
      <c r="G1637" s="5"/>
      <c r="H1637" s="5"/>
      <c r="I1637" s="5"/>
      <c r="J1637" s="5"/>
      <c r="K1637" s="5"/>
      <c r="L1637" s="5"/>
      <c r="M1637" s="5"/>
      <c r="N1637" s="5"/>
      <c r="O1637" s="5"/>
      <c r="P1637" s="4"/>
      <c r="Q1637" s="4"/>
      <c r="R1637" s="4"/>
      <c r="S1637" s="4"/>
      <c r="T1637" s="4"/>
    </row>
    <row r="1638">
      <c r="A1638" s="5"/>
      <c r="B1638" s="5"/>
      <c r="C1638" s="5"/>
      <c r="D1638" s="5"/>
      <c r="E1638" s="5"/>
      <c r="F1638" s="27"/>
      <c r="G1638" s="5"/>
      <c r="H1638" s="5"/>
      <c r="I1638" s="5"/>
      <c r="J1638" s="5"/>
      <c r="K1638" s="5"/>
      <c r="L1638" s="5"/>
      <c r="M1638" s="5"/>
      <c r="N1638" s="5"/>
      <c r="O1638" s="5"/>
      <c r="P1638" s="4"/>
      <c r="Q1638" s="4"/>
      <c r="R1638" s="4"/>
      <c r="S1638" s="4"/>
      <c r="T1638" s="4"/>
    </row>
    <row r="1639">
      <c r="A1639" s="5"/>
      <c r="B1639" s="5"/>
      <c r="C1639" s="5"/>
      <c r="D1639" s="5"/>
      <c r="E1639" s="5"/>
      <c r="F1639" s="27"/>
      <c r="G1639" s="5"/>
      <c r="H1639" s="5"/>
      <c r="I1639" s="5"/>
      <c r="J1639" s="5"/>
      <c r="K1639" s="5"/>
      <c r="L1639" s="5"/>
      <c r="M1639" s="5"/>
      <c r="N1639" s="5"/>
      <c r="O1639" s="5"/>
      <c r="P1639" s="4"/>
      <c r="Q1639" s="4"/>
      <c r="R1639" s="4"/>
      <c r="S1639" s="4"/>
      <c r="T1639" s="4"/>
    </row>
    <row r="1640">
      <c r="A1640" s="5"/>
      <c r="B1640" s="5"/>
      <c r="C1640" s="5"/>
      <c r="D1640" s="5"/>
      <c r="E1640" s="5"/>
      <c r="F1640" s="27"/>
      <c r="G1640" s="5"/>
      <c r="H1640" s="5"/>
      <c r="I1640" s="5"/>
      <c r="J1640" s="5"/>
      <c r="K1640" s="5"/>
      <c r="L1640" s="5"/>
      <c r="M1640" s="5"/>
      <c r="N1640" s="5"/>
      <c r="O1640" s="5"/>
      <c r="P1640" s="4"/>
      <c r="Q1640" s="4"/>
      <c r="R1640" s="4"/>
      <c r="S1640" s="4"/>
      <c r="T1640" s="4"/>
    </row>
    <row r="1641">
      <c r="A1641" s="5"/>
      <c r="B1641" s="5"/>
      <c r="C1641" s="5"/>
      <c r="D1641" s="5"/>
      <c r="E1641" s="5"/>
      <c r="F1641" s="27"/>
      <c r="G1641" s="5"/>
      <c r="H1641" s="5"/>
      <c r="I1641" s="5"/>
      <c r="J1641" s="5"/>
      <c r="K1641" s="5"/>
      <c r="L1641" s="5"/>
      <c r="M1641" s="5"/>
      <c r="N1641" s="5"/>
      <c r="O1641" s="5"/>
      <c r="P1641" s="4"/>
      <c r="Q1641" s="4"/>
      <c r="R1641" s="4"/>
      <c r="S1641" s="4"/>
      <c r="T1641" s="4"/>
    </row>
    <row r="1642">
      <c r="A1642" s="5"/>
      <c r="B1642" s="5"/>
      <c r="C1642" s="5"/>
      <c r="D1642" s="5"/>
      <c r="E1642" s="5"/>
      <c r="F1642" s="27"/>
      <c r="G1642" s="5"/>
      <c r="H1642" s="5"/>
      <c r="I1642" s="5"/>
      <c r="J1642" s="5"/>
      <c r="K1642" s="5"/>
      <c r="L1642" s="5"/>
      <c r="M1642" s="5"/>
      <c r="N1642" s="5"/>
      <c r="O1642" s="5"/>
      <c r="P1642" s="4"/>
      <c r="Q1642" s="4"/>
      <c r="R1642" s="4"/>
      <c r="S1642" s="4"/>
      <c r="T1642" s="4"/>
    </row>
    <row r="1643">
      <c r="A1643" s="5"/>
      <c r="B1643" s="5"/>
      <c r="C1643" s="5"/>
      <c r="D1643" s="5"/>
      <c r="E1643" s="5"/>
      <c r="F1643" s="27"/>
      <c r="G1643" s="5"/>
      <c r="H1643" s="5"/>
      <c r="I1643" s="5"/>
      <c r="J1643" s="5"/>
      <c r="K1643" s="5"/>
      <c r="L1643" s="5"/>
      <c r="M1643" s="5"/>
      <c r="N1643" s="5"/>
      <c r="O1643" s="5"/>
      <c r="P1643" s="4"/>
      <c r="Q1643" s="4"/>
      <c r="R1643" s="4"/>
      <c r="S1643" s="4"/>
      <c r="T1643" s="4"/>
    </row>
    <row r="1644">
      <c r="A1644" s="5"/>
      <c r="B1644" s="5"/>
      <c r="C1644" s="5"/>
      <c r="D1644" s="5"/>
      <c r="E1644" s="5"/>
      <c r="F1644" s="27"/>
      <c r="G1644" s="5"/>
      <c r="H1644" s="5"/>
      <c r="I1644" s="5"/>
      <c r="J1644" s="5"/>
      <c r="K1644" s="5"/>
      <c r="L1644" s="5"/>
      <c r="M1644" s="5"/>
      <c r="N1644" s="5"/>
      <c r="O1644" s="5"/>
      <c r="P1644" s="4"/>
      <c r="Q1644" s="4"/>
      <c r="R1644" s="4"/>
      <c r="S1644" s="4"/>
      <c r="T1644" s="4"/>
    </row>
    <row r="1645">
      <c r="A1645" s="5"/>
      <c r="B1645" s="5"/>
      <c r="C1645" s="5"/>
      <c r="D1645" s="5"/>
      <c r="E1645" s="5"/>
      <c r="F1645" s="27"/>
      <c r="G1645" s="5"/>
      <c r="H1645" s="5"/>
      <c r="I1645" s="5"/>
      <c r="J1645" s="5"/>
      <c r="K1645" s="5"/>
      <c r="L1645" s="5"/>
      <c r="M1645" s="5"/>
      <c r="N1645" s="5"/>
      <c r="O1645" s="5"/>
      <c r="P1645" s="4"/>
      <c r="Q1645" s="4"/>
      <c r="R1645" s="4"/>
      <c r="S1645" s="4"/>
      <c r="T1645" s="4"/>
    </row>
    <row r="1646">
      <c r="A1646" s="5"/>
      <c r="B1646" s="5"/>
      <c r="C1646" s="5"/>
      <c r="D1646" s="5"/>
      <c r="E1646" s="5"/>
      <c r="F1646" s="27"/>
      <c r="G1646" s="5"/>
      <c r="H1646" s="5"/>
      <c r="I1646" s="5"/>
      <c r="J1646" s="5"/>
      <c r="K1646" s="5"/>
      <c r="L1646" s="5"/>
      <c r="M1646" s="5"/>
      <c r="N1646" s="5"/>
      <c r="O1646" s="5"/>
      <c r="P1646" s="4"/>
      <c r="Q1646" s="4"/>
      <c r="R1646" s="4"/>
      <c r="S1646" s="4"/>
      <c r="T1646" s="4"/>
    </row>
    <row r="1647">
      <c r="A1647" s="5"/>
      <c r="B1647" s="5"/>
      <c r="C1647" s="5"/>
      <c r="D1647" s="5"/>
      <c r="E1647" s="5"/>
      <c r="F1647" s="27"/>
      <c r="G1647" s="5"/>
      <c r="H1647" s="5"/>
      <c r="I1647" s="5"/>
      <c r="J1647" s="5"/>
      <c r="K1647" s="5"/>
      <c r="L1647" s="5"/>
      <c r="M1647" s="5"/>
      <c r="N1647" s="5"/>
      <c r="O1647" s="5"/>
      <c r="P1647" s="4"/>
      <c r="Q1647" s="4"/>
      <c r="R1647" s="4"/>
      <c r="S1647" s="4"/>
      <c r="T1647" s="4"/>
    </row>
    <row r="1648">
      <c r="A1648" s="5"/>
      <c r="B1648" s="5"/>
      <c r="C1648" s="5"/>
      <c r="D1648" s="5"/>
      <c r="E1648" s="5"/>
      <c r="F1648" s="27"/>
      <c r="G1648" s="5"/>
      <c r="H1648" s="5"/>
      <c r="I1648" s="5"/>
      <c r="J1648" s="5"/>
      <c r="K1648" s="5"/>
      <c r="L1648" s="5"/>
      <c r="M1648" s="5"/>
      <c r="N1648" s="5"/>
      <c r="O1648" s="5"/>
      <c r="P1648" s="4"/>
      <c r="Q1648" s="4"/>
      <c r="R1648" s="4"/>
      <c r="S1648" s="4"/>
      <c r="T1648" s="4"/>
    </row>
    <row r="1649">
      <c r="A1649" s="5"/>
      <c r="B1649" s="5"/>
      <c r="C1649" s="5"/>
      <c r="D1649" s="5"/>
      <c r="E1649" s="5"/>
      <c r="F1649" s="27"/>
      <c r="G1649" s="5"/>
      <c r="H1649" s="5"/>
      <c r="I1649" s="5"/>
      <c r="J1649" s="5"/>
      <c r="K1649" s="5"/>
      <c r="L1649" s="5"/>
      <c r="M1649" s="5"/>
      <c r="N1649" s="5"/>
      <c r="O1649" s="5"/>
      <c r="P1649" s="4"/>
      <c r="Q1649" s="4"/>
      <c r="R1649" s="4"/>
      <c r="S1649" s="4"/>
      <c r="T1649" s="4"/>
    </row>
    <row r="1650">
      <c r="A1650" s="5"/>
      <c r="B1650" s="5"/>
      <c r="C1650" s="5"/>
      <c r="D1650" s="5"/>
      <c r="E1650" s="5"/>
      <c r="F1650" s="27"/>
      <c r="G1650" s="5"/>
      <c r="H1650" s="5"/>
      <c r="I1650" s="5"/>
      <c r="J1650" s="5"/>
      <c r="K1650" s="5"/>
      <c r="L1650" s="5"/>
      <c r="M1650" s="5"/>
      <c r="N1650" s="5"/>
      <c r="O1650" s="5"/>
      <c r="P1650" s="4"/>
      <c r="Q1650" s="4"/>
      <c r="R1650" s="4"/>
      <c r="S1650" s="4"/>
      <c r="T1650" s="4"/>
    </row>
    <row r="1651">
      <c r="A1651" s="5"/>
      <c r="B1651" s="5"/>
      <c r="C1651" s="5"/>
      <c r="D1651" s="5"/>
      <c r="E1651" s="5"/>
      <c r="F1651" s="27"/>
      <c r="G1651" s="5"/>
      <c r="H1651" s="5"/>
      <c r="I1651" s="5"/>
      <c r="J1651" s="5"/>
      <c r="K1651" s="5"/>
      <c r="L1651" s="5"/>
      <c r="M1651" s="5"/>
      <c r="N1651" s="5"/>
      <c r="O1651" s="5"/>
      <c r="P1651" s="4"/>
      <c r="Q1651" s="4"/>
      <c r="R1651" s="4"/>
      <c r="S1651" s="4"/>
      <c r="T1651" s="4"/>
    </row>
    <row r="1652">
      <c r="A1652" s="5"/>
      <c r="B1652" s="5"/>
      <c r="C1652" s="5"/>
      <c r="D1652" s="5"/>
      <c r="E1652" s="5"/>
      <c r="F1652" s="27"/>
      <c r="G1652" s="5"/>
      <c r="H1652" s="5"/>
      <c r="I1652" s="5"/>
      <c r="J1652" s="5"/>
      <c r="K1652" s="5"/>
      <c r="L1652" s="5"/>
      <c r="M1652" s="5"/>
      <c r="N1652" s="5"/>
      <c r="O1652" s="5"/>
      <c r="P1652" s="4"/>
      <c r="Q1652" s="4"/>
      <c r="R1652" s="4"/>
      <c r="S1652" s="4"/>
      <c r="T1652" s="4"/>
    </row>
    <row r="1653">
      <c r="A1653" s="5"/>
      <c r="B1653" s="5"/>
      <c r="C1653" s="5"/>
      <c r="D1653" s="5"/>
      <c r="E1653" s="5"/>
      <c r="F1653" s="27"/>
      <c r="G1653" s="5"/>
      <c r="H1653" s="5"/>
      <c r="I1653" s="5"/>
      <c r="J1653" s="5"/>
      <c r="K1653" s="5"/>
      <c r="L1653" s="5"/>
      <c r="M1653" s="5"/>
      <c r="N1653" s="5"/>
      <c r="O1653" s="5"/>
      <c r="P1653" s="4"/>
      <c r="Q1653" s="4"/>
      <c r="R1653" s="4"/>
      <c r="S1653" s="4"/>
      <c r="T1653" s="4"/>
    </row>
    <row r="1654">
      <c r="A1654" s="5"/>
      <c r="B1654" s="5"/>
      <c r="C1654" s="5"/>
      <c r="D1654" s="5"/>
      <c r="E1654" s="5"/>
      <c r="F1654" s="27"/>
      <c r="G1654" s="5"/>
      <c r="H1654" s="5"/>
      <c r="I1654" s="5"/>
      <c r="J1654" s="5"/>
      <c r="K1654" s="5"/>
      <c r="L1654" s="5"/>
      <c r="M1654" s="5"/>
      <c r="N1654" s="5"/>
      <c r="O1654" s="5"/>
      <c r="P1654" s="4"/>
      <c r="Q1654" s="4"/>
      <c r="R1654" s="4"/>
      <c r="S1654" s="4"/>
      <c r="T1654" s="4"/>
    </row>
    <row r="1655">
      <c r="A1655" s="5"/>
      <c r="B1655" s="5"/>
      <c r="C1655" s="5"/>
      <c r="D1655" s="5"/>
      <c r="E1655" s="5"/>
      <c r="F1655" s="27"/>
      <c r="G1655" s="5"/>
      <c r="H1655" s="5"/>
      <c r="I1655" s="5"/>
      <c r="J1655" s="5"/>
      <c r="K1655" s="5"/>
      <c r="L1655" s="5"/>
      <c r="M1655" s="5"/>
      <c r="N1655" s="5"/>
      <c r="O1655" s="5"/>
      <c r="P1655" s="4"/>
      <c r="Q1655" s="4"/>
      <c r="R1655" s="4"/>
      <c r="S1655" s="4"/>
      <c r="T1655" s="4"/>
    </row>
    <row r="1656">
      <c r="A1656" s="5"/>
      <c r="B1656" s="5"/>
      <c r="C1656" s="5"/>
      <c r="D1656" s="5"/>
      <c r="E1656" s="5"/>
      <c r="F1656" s="27"/>
      <c r="G1656" s="5"/>
      <c r="H1656" s="5"/>
      <c r="I1656" s="5"/>
      <c r="J1656" s="5"/>
      <c r="K1656" s="5"/>
      <c r="L1656" s="5"/>
      <c r="M1656" s="5"/>
      <c r="N1656" s="5"/>
      <c r="O1656" s="5"/>
      <c r="P1656" s="4"/>
      <c r="Q1656" s="4"/>
      <c r="R1656" s="4"/>
      <c r="S1656" s="4"/>
      <c r="T1656" s="4"/>
    </row>
    <row r="1657">
      <c r="A1657" s="5"/>
      <c r="B1657" s="5"/>
      <c r="C1657" s="5"/>
      <c r="D1657" s="5"/>
      <c r="E1657" s="5"/>
      <c r="F1657" s="27"/>
      <c r="G1657" s="5"/>
      <c r="H1657" s="5"/>
      <c r="I1657" s="5"/>
      <c r="J1657" s="5"/>
      <c r="K1657" s="5"/>
      <c r="L1657" s="5"/>
      <c r="M1657" s="5"/>
      <c r="N1657" s="5"/>
      <c r="O1657" s="5"/>
      <c r="P1657" s="4"/>
      <c r="Q1657" s="4"/>
      <c r="R1657" s="4"/>
      <c r="S1657" s="4"/>
      <c r="T1657" s="4"/>
    </row>
    <row r="1658">
      <c r="A1658" s="5"/>
      <c r="B1658" s="5"/>
      <c r="C1658" s="5"/>
      <c r="D1658" s="5"/>
      <c r="E1658" s="5"/>
      <c r="F1658" s="27"/>
      <c r="G1658" s="5"/>
      <c r="H1658" s="5"/>
      <c r="I1658" s="5"/>
      <c r="J1658" s="5"/>
      <c r="K1658" s="5"/>
      <c r="L1658" s="5"/>
      <c r="M1658" s="5"/>
      <c r="N1658" s="5"/>
      <c r="O1658" s="5"/>
      <c r="P1658" s="4"/>
      <c r="Q1658" s="4"/>
      <c r="R1658" s="4"/>
      <c r="S1658" s="4"/>
      <c r="T1658" s="4"/>
    </row>
    <row r="1659">
      <c r="A1659" s="5"/>
      <c r="B1659" s="5"/>
      <c r="C1659" s="5"/>
      <c r="D1659" s="5"/>
      <c r="E1659" s="5"/>
      <c r="F1659" s="27"/>
      <c r="G1659" s="5"/>
      <c r="H1659" s="5"/>
      <c r="I1659" s="5"/>
      <c r="J1659" s="5"/>
      <c r="K1659" s="5"/>
      <c r="L1659" s="5"/>
      <c r="M1659" s="5"/>
      <c r="N1659" s="5"/>
      <c r="O1659" s="5"/>
      <c r="P1659" s="4"/>
      <c r="Q1659" s="4"/>
      <c r="R1659" s="4"/>
      <c r="S1659" s="4"/>
      <c r="T1659" s="4"/>
    </row>
    <row r="1660">
      <c r="A1660" s="5"/>
      <c r="B1660" s="5"/>
      <c r="C1660" s="5"/>
      <c r="D1660" s="5"/>
      <c r="E1660" s="5"/>
      <c r="F1660" s="27"/>
      <c r="G1660" s="5"/>
      <c r="H1660" s="5"/>
      <c r="I1660" s="5"/>
      <c r="J1660" s="5"/>
      <c r="K1660" s="5"/>
      <c r="L1660" s="5"/>
      <c r="M1660" s="5"/>
      <c r="N1660" s="5"/>
      <c r="O1660" s="5"/>
      <c r="P1660" s="4"/>
      <c r="Q1660" s="4"/>
      <c r="R1660" s="4"/>
      <c r="S1660" s="4"/>
      <c r="T1660" s="4"/>
    </row>
    <row r="1661">
      <c r="A1661" s="5"/>
      <c r="B1661" s="5"/>
      <c r="C1661" s="5"/>
      <c r="D1661" s="5"/>
      <c r="E1661" s="5"/>
      <c r="F1661" s="27"/>
      <c r="G1661" s="5"/>
      <c r="H1661" s="5"/>
      <c r="I1661" s="5"/>
      <c r="J1661" s="5"/>
      <c r="K1661" s="5"/>
      <c r="L1661" s="5"/>
      <c r="M1661" s="5"/>
      <c r="N1661" s="5"/>
      <c r="O1661" s="5"/>
      <c r="P1661" s="4"/>
      <c r="Q1661" s="4"/>
      <c r="R1661" s="4"/>
      <c r="S1661" s="4"/>
      <c r="T1661" s="4"/>
    </row>
    <row r="1662">
      <c r="A1662" s="5"/>
      <c r="B1662" s="5"/>
      <c r="C1662" s="5"/>
      <c r="D1662" s="5"/>
      <c r="E1662" s="5"/>
      <c r="F1662" s="27"/>
      <c r="G1662" s="5"/>
      <c r="H1662" s="5"/>
      <c r="I1662" s="5"/>
      <c r="J1662" s="5"/>
      <c r="K1662" s="5"/>
      <c r="L1662" s="5"/>
      <c r="M1662" s="5"/>
      <c r="N1662" s="5"/>
      <c r="O1662" s="5"/>
      <c r="P1662" s="4"/>
      <c r="Q1662" s="4"/>
      <c r="R1662" s="4"/>
      <c r="S1662" s="4"/>
      <c r="T1662" s="4"/>
    </row>
    <row r="1663">
      <c r="A1663" s="5"/>
      <c r="B1663" s="5"/>
      <c r="C1663" s="5"/>
      <c r="D1663" s="5"/>
      <c r="E1663" s="5"/>
      <c r="F1663" s="27"/>
      <c r="G1663" s="5"/>
      <c r="H1663" s="5"/>
      <c r="I1663" s="5"/>
      <c r="J1663" s="5"/>
      <c r="K1663" s="5"/>
      <c r="L1663" s="5"/>
      <c r="M1663" s="5"/>
      <c r="N1663" s="5"/>
      <c r="O1663" s="5"/>
      <c r="P1663" s="4"/>
      <c r="Q1663" s="4"/>
      <c r="R1663" s="4"/>
      <c r="S1663" s="4"/>
      <c r="T1663" s="4"/>
    </row>
    <row r="1664">
      <c r="A1664" s="5"/>
      <c r="B1664" s="5"/>
      <c r="C1664" s="5"/>
      <c r="D1664" s="5"/>
      <c r="E1664" s="5"/>
      <c r="F1664" s="27"/>
      <c r="G1664" s="5"/>
      <c r="H1664" s="5"/>
      <c r="I1664" s="5"/>
      <c r="J1664" s="5"/>
      <c r="K1664" s="5"/>
      <c r="L1664" s="5"/>
      <c r="M1664" s="5"/>
      <c r="N1664" s="5"/>
      <c r="O1664" s="5"/>
      <c r="P1664" s="4"/>
      <c r="Q1664" s="4"/>
      <c r="R1664" s="4"/>
      <c r="S1664" s="4"/>
      <c r="T1664" s="4"/>
    </row>
    <row r="1665">
      <c r="A1665" s="5"/>
      <c r="B1665" s="5"/>
      <c r="C1665" s="5"/>
      <c r="D1665" s="5"/>
      <c r="E1665" s="5"/>
      <c r="F1665" s="27"/>
      <c r="G1665" s="5"/>
      <c r="H1665" s="5"/>
      <c r="I1665" s="5"/>
      <c r="J1665" s="5"/>
      <c r="K1665" s="5"/>
      <c r="L1665" s="5"/>
      <c r="M1665" s="5"/>
      <c r="N1665" s="5"/>
      <c r="O1665" s="5"/>
      <c r="P1665" s="4"/>
      <c r="Q1665" s="4"/>
      <c r="R1665" s="4"/>
      <c r="S1665" s="4"/>
      <c r="T1665" s="4"/>
    </row>
    <row r="1666">
      <c r="A1666" s="5"/>
      <c r="B1666" s="5"/>
      <c r="C1666" s="5"/>
      <c r="D1666" s="5"/>
      <c r="E1666" s="5"/>
      <c r="F1666" s="27"/>
      <c r="G1666" s="5"/>
      <c r="H1666" s="5"/>
      <c r="I1666" s="5"/>
      <c r="J1666" s="5"/>
      <c r="K1666" s="5"/>
      <c r="L1666" s="5"/>
      <c r="M1666" s="5"/>
      <c r="N1666" s="5"/>
      <c r="O1666" s="5"/>
      <c r="P1666" s="4"/>
      <c r="Q1666" s="4"/>
      <c r="R1666" s="4"/>
      <c r="S1666" s="4"/>
      <c r="T1666" s="4"/>
    </row>
    <row r="1667">
      <c r="A1667" s="5"/>
      <c r="B1667" s="5"/>
      <c r="C1667" s="5"/>
      <c r="D1667" s="5"/>
      <c r="E1667" s="5"/>
      <c r="F1667" s="27"/>
      <c r="G1667" s="5"/>
      <c r="H1667" s="5"/>
      <c r="I1667" s="5"/>
      <c r="J1667" s="5"/>
      <c r="K1667" s="5"/>
      <c r="L1667" s="5"/>
      <c r="M1667" s="5"/>
      <c r="N1667" s="5"/>
      <c r="O1667" s="5"/>
      <c r="P1667" s="4"/>
      <c r="Q1667" s="4"/>
      <c r="R1667" s="4"/>
      <c r="S1667" s="4"/>
      <c r="T1667" s="4"/>
    </row>
    <row r="1668">
      <c r="A1668" s="5"/>
      <c r="B1668" s="5"/>
      <c r="C1668" s="5"/>
      <c r="D1668" s="5"/>
      <c r="E1668" s="5"/>
      <c r="F1668" s="27"/>
      <c r="G1668" s="5"/>
      <c r="H1668" s="5"/>
      <c r="I1668" s="5"/>
      <c r="J1668" s="5"/>
      <c r="K1668" s="5"/>
      <c r="L1668" s="5"/>
      <c r="M1668" s="5"/>
      <c r="N1668" s="5"/>
      <c r="O1668" s="5"/>
      <c r="P1668" s="4"/>
      <c r="Q1668" s="4"/>
      <c r="R1668" s="4"/>
      <c r="S1668" s="4"/>
      <c r="T1668" s="4"/>
    </row>
    <row r="1669">
      <c r="A1669" s="5"/>
      <c r="B1669" s="5"/>
      <c r="C1669" s="5"/>
      <c r="D1669" s="5"/>
      <c r="E1669" s="5"/>
      <c r="F1669" s="27"/>
      <c r="G1669" s="5"/>
      <c r="H1669" s="5"/>
      <c r="I1669" s="5"/>
      <c r="J1669" s="5"/>
      <c r="K1669" s="5"/>
      <c r="L1669" s="5"/>
      <c r="M1669" s="5"/>
      <c r="N1669" s="5"/>
      <c r="O1669" s="5"/>
      <c r="P1669" s="4"/>
      <c r="Q1669" s="4"/>
      <c r="R1669" s="4"/>
      <c r="S1669" s="4"/>
      <c r="T1669" s="4"/>
    </row>
    <row r="1670">
      <c r="A1670" s="5"/>
      <c r="B1670" s="5"/>
      <c r="C1670" s="5"/>
      <c r="D1670" s="5"/>
      <c r="E1670" s="5"/>
      <c r="F1670" s="27"/>
      <c r="G1670" s="5"/>
      <c r="H1670" s="5"/>
      <c r="I1670" s="5"/>
      <c r="J1670" s="5"/>
      <c r="K1670" s="5"/>
      <c r="L1670" s="5"/>
      <c r="M1670" s="5"/>
      <c r="N1670" s="5"/>
      <c r="O1670" s="5"/>
      <c r="P1670" s="4"/>
      <c r="Q1670" s="4"/>
      <c r="R1670" s="4"/>
      <c r="S1670" s="4"/>
      <c r="T1670" s="4"/>
    </row>
    <row r="1671">
      <c r="A1671" s="5"/>
      <c r="B1671" s="5"/>
      <c r="C1671" s="5"/>
      <c r="D1671" s="5"/>
      <c r="E1671" s="5"/>
      <c r="F1671" s="27"/>
      <c r="G1671" s="5"/>
      <c r="H1671" s="5"/>
      <c r="I1671" s="5"/>
      <c r="J1671" s="5"/>
      <c r="K1671" s="5"/>
      <c r="L1671" s="5"/>
      <c r="M1671" s="5"/>
      <c r="N1671" s="5"/>
      <c r="O1671" s="5"/>
      <c r="P1671" s="4"/>
      <c r="Q1671" s="4"/>
      <c r="R1671" s="4"/>
      <c r="S1671" s="4"/>
      <c r="T1671" s="4"/>
    </row>
    <row r="1672">
      <c r="A1672" s="5"/>
      <c r="B1672" s="5"/>
      <c r="C1672" s="5"/>
      <c r="D1672" s="5"/>
      <c r="E1672" s="5"/>
      <c r="F1672" s="27"/>
      <c r="G1672" s="5"/>
      <c r="H1672" s="5"/>
      <c r="I1672" s="5"/>
      <c r="J1672" s="5"/>
      <c r="K1672" s="5"/>
      <c r="L1672" s="5"/>
      <c r="M1672" s="5"/>
      <c r="N1672" s="5"/>
      <c r="O1672" s="5"/>
      <c r="P1672" s="4"/>
      <c r="Q1672" s="4"/>
      <c r="R1672" s="4"/>
      <c r="S1672" s="4"/>
      <c r="T1672" s="4"/>
    </row>
    <row r="1673">
      <c r="A1673" s="5"/>
      <c r="B1673" s="5"/>
      <c r="C1673" s="5"/>
      <c r="D1673" s="5"/>
      <c r="E1673" s="5"/>
      <c r="F1673" s="27"/>
      <c r="G1673" s="5"/>
      <c r="H1673" s="5"/>
      <c r="I1673" s="5"/>
      <c r="J1673" s="5"/>
      <c r="K1673" s="5"/>
      <c r="L1673" s="5"/>
      <c r="M1673" s="5"/>
      <c r="N1673" s="5"/>
      <c r="O1673" s="5"/>
      <c r="P1673" s="4"/>
      <c r="Q1673" s="4"/>
      <c r="R1673" s="4"/>
      <c r="S1673" s="4"/>
      <c r="T1673" s="4"/>
    </row>
    <row r="1674">
      <c r="A1674" s="5"/>
      <c r="B1674" s="5"/>
      <c r="C1674" s="5"/>
      <c r="D1674" s="5"/>
      <c r="E1674" s="5"/>
      <c r="F1674" s="27"/>
      <c r="G1674" s="5"/>
      <c r="H1674" s="5"/>
      <c r="I1674" s="5"/>
      <c r="J1674" s="5"/>
      <c r="K1674" s="5"/>
      <c r="L1674" s="5"/>
      <c r="M1674" s="5"/>
      <c r="N1674" s="5"/>
      <c r="O1674" s="5"/>
      <c r="P1674" s="4"/>
      <c r="Q1674" s="4"/>
      <c r="R1674" s="4"/>
      <c r="S1674" s="4"/>
      <c r="T1674" s="4"/>
    </row>
    <row r="1675">
      <c r="A1675" s="5"/>
      <c r="B1675" s="5"/>
      <c r="C1675" s="5"/>
      <c r="D1675" s="5"/>
      <c r="E1675" s="5"/>
      <c r="F1675" s="27"/>
      <c r="G1675" s="5"/>
      <c r="H1675" s="5"/>
      <c r="I1675" s="5"/>
      <c r="J1675" s="5"/>
      <c r="K1675" s="5"/>
      <c r="L1675" s="5"/>
      <c r="M1675" s="5"/>
      <c r="N1675" s="5"/>
      <c r="O1675" s="5"/>
      <c r="P1675" s="4"/>
      <c r="Q1675" s="4"/>
      <c r="R1675" s="4"/>
      <c r="S1675" s="4"/>
      <c r="T1675" s="4"/>
    </row>
    <row r="1676">
      <c r="A1676" s="5"/>
      <c r="B1676" s="5"/>
      <c r="C1676" s="5"/>
      <c r="D1676" s="5"/>
      <c r="E1676" s="5"/>
      <c r="F1676" s="27"/>
      <c r="G1676" s="5"/>
      <c r="H1676" s="5"/>
      <c r="I1676" s="5"/>
      <c r="J1676" s="5"/>
      <c r="K1676" s="5"/>
      <c r="L1676" s="5"/>
      <c r="M1676" s="5"/>
      <c r="N1676" s="5"/>
      <c r="O1676" s="5"/>
      <c r="P1676" s="4"/>
      <c r="Q1676" s="4"/>
      <c r="R1676" s="4"/>
      <c r="S1676" s="4"/>
      <c r="T1676" s="4"/>
    </row>
    <row r="1677">
      <c r="A1677" s="5"/>
      <c r="B1677" s="5"/>
      <c r="C1677" s="5"/>
      <c r="D1677" s="5"/>
      <c r="E1677" s="5"/>
      <c r="F1677" s="27"/>
      <c r="G1677" s="5"/>
      <c r="H1677" s="5"/>
      <c r="I1677" s="5"/>
      <c r="J1677" s="5"/>
      <c r="K1677" s="5"/>
      <c r="L1677" s="5"/>
      <c r="M1677" s="5"/>
      <c r="N1677" s="5"/>
      <c r="O1677" s="5"/>
      <c r="P1677" s="4"/>
      <c r="Q1677" s="4"/>
      <c r="R1677" s="4"/>
      <c r="S1677" s="4"/>
      <c r="T1677" s="4"/>
    </row>
    <row r="1678">
      <c r="A1678" s="5"/>
      <c r="B1678" s="5"/>
      <c r="C1678" s="5"/>
      <c r="D1678" s="5"/>
      <c r="E1678" s="5"/>
      <c r="F1678" s="27"/>
      <c r="G1678" s="5"/>
      <c r="H1678" s="5"/>
      <c r="I1678" s="5"/>
      <c r="J1678" s="5"/>
      <c r="K1678" s="5"/>
      <c r="L1678" s="5"/>
      <c r="M1678" s="5"/>
      <c r="N1678" s="5"/>
      <c r="O1678" s="5"/>
      <c r="P1678" s="4"/>
      <c r="Q1678" s="4"/>
      <c r="R1678" s="4"/>
      <c r="S1678" s="4"/>
      <c r="T1678" s="4"/>
    </row>
    <row r="1679">
      <c r="A1679" s="5"/>
      <c r="B1679" s="5"/>
      <c r="C1679" s="5"/>
      <c r="D1679" s="5"/>
      <c r="E1679" s="5"/>
      <c r="F1679" s="27"/>
      <c r="G1679" s="5"/>
      <c r="H1679" s="5"/>
      <c r="I1679" s="5"/>
      <c r="J1679" s="5"/>
      <c r="K1679" s="5"/>
      <c r="L1679" s="5"/>
      <c r="M1679" s="5"/>
      <c r="N1679" s="5"/>
      <c r="O1679" s="5"/>
      <c r="P1679" s="4"/>
      <c r="Q1679" s="4"/>
      <c r="R1679" s="4"/>
      <c r="S1679" s="4"/>
      <c r="T1679" s="4"/>
    </row>
    <row r="1680">
      <c r="A1680" s="5"/>
      <c r="B1680" s="5"/>
      <c r="C1680" s="5"/>
      <c r="D1680" s="5"/>
      <c r="E1680" s="5"/>
      <c r="F1680" s="27"/>
      <c r="G1680" s="5"/>
      <c r="H1680" s="5"/>
      <c r="I1680" s="5"/>
      <c r="J1680" s="5"/>
      <c r="K1680" s="5"/>
      <c r="L1680" s="5"/>
      <c r="M1680" s="5"/>
      <c r="N1680" s="5"/>
      <c r="O1680" s="5"/>
      <c r="P1680" s="4"/>
      <c r="Q1680" s="4"/>
      <c r="R1680" s="4"/>
      <c r="S1680" s="4"/>
      <c r="T1680" s="4"/>
    </row>
    <row r="1681">
      <c r="A1681" s="5"/>
      <c r="B1681" s="5"/>
      <c r="C1681" s="5"/>
      <c r="D1681" s="5"/>
      <c r="E1681" s="5"/>
      <c r="F1681" s="27"/>
      <c r="G1681" s="5"/>
      <c r="H1681" s="5"/>
      <c r="I1681" s="5"/>
      <c r="J1681" s="5"/>
      <c r="K1681" s="5"/>
      <c r="L1681" s="5"/>
      <c r="M1681" s="5"/>
      <c r="N1681" s="5"/>
      <c r="O1681" s="5"/>
      <c r="P1681" s="4"/>
      <c r="Q1681" s="4"/>
      <c r="R1681" s="4"/>
      <c r="S1681" s="4"/>
      <c r="T1681" s="4"/>
    </row>
    <row r="1682">
      <c r="A1682" s="5"/>
      <c r="B1682" s="5"/>
      <c r="C1682" s="5"/>
      <c r="D1682" s="5"/>
      <c r="E1682" s="5"/>
      <c r="F1682" s="27"/>
      <c r="G1682" s="5"/>
      <c r="H1682" s="5"/>
      <c r="I1682" s="5"/>
      <c r="J1682" s="5"/>
      <c r="K1682" s="5"/>
      <c r="L1682" s="5"/>
      <c r="M1682" s="5"/>
      <c r="N1682" s="5"/>
      <c r="O1682" s="5"/>
      <c r="P1682" s="4"/>
      <c r="Q1682" s="4"/>
      <c r="R1682" s="4"/>
      <c r="S1682" s="4"/>
      <c r="T1682" s="4"/>
    </row>
    <row r="1683">
      <c r="A1683" s="5"/>
      <c r="B1683" s="5"/>
      <c r="C1683" s="5"/>
      <c r="D1683" s="5"/>
      <c r="E1683" s="5"/>
      <c r="F1683" s="27"/>
      <c r="G1683" s="5"/>
      <c r="H1683" s="5"/>
      <c r="I1683" s="5"/>
      <c r="J1683" s="5"/>
      <c r="K1683" s="5"/>
      <c r="L1683" s="5"/>
      <c r="M1683" s="5"/>
      <c r="N1683" s="5"/>
      <c r="O1683" s="5"/>
      <c r="P1683" s="4"/>
      <c r="Q1683" s="4"/>
      <c r="R1683" s="4"/>
      <c r="S1683" s="4"/>
      <c r="T1683" s="4"/>
    </row>
    <row r="1684">
      <c r="A1684" s="5"/>
      <c r="B1684" s="5"/>
      <c r="C1684" s="5"/>
      <c r="D1684" s="5"/>
      <c r="E1684" s="5"/>
      <c r="F1684" s="27"/>
      <c r="G1684" s="5"/>
      <c r="H1684" s="5"/>
      <c r="I1684" s="5"/>
      <c r="J1684" s="5"/>
      <c r="K1684" s="5"/>
      <c r="L1684" s="5"/>
      <c r="M1684" s="5"/>
      <c r="N1684" s="5"/>
      <c r="O1684" s="5"/>
      <c r="P1684" s="4"/>
      <c r="Q1684" s="4"/>
      <c r="R1684" s="4"/>
      <c r="S1684" s="4"/>
      <c r="T1684" s="4"/>
    </row>
    <row r="1685">
      <c r="A1685" s="5"/>
      <c r="B1685" s="5"/>
      <c r="C1685" s="5"/>
      <c r="D1685" s="5"/>
      <c r="E1685" s="5"/>
      <c r="F1685" s="27"/>
      <c r="G1685" s="5"/>
      <c r="H1685" s="5"/>
      <c r="I1685" s="5"/>
      <c r="J1685" s="5"/>
      <c r="K1685" s="5"/>
      <c r="L1685" s="5"/>
      <c r="M1685" s="5"/>
      <c r="N1685" s="5"/>
      <c r="O1685" s="5"/>
      <c r="P1685" s="4"/>
      <c r="Q1685" s="4"/>
      <c r="R1685" s="4"/>
      <c r="S1685" s="4"/>
      <c r="T1685" s="4"/>
    </row>
    <row r="1686">
      <c r="A1686" s="5"/>
      <c r="B1686" s="5"/>
      <c r="C1686" s="5"/>
      <c r="D1686" s="5"/>
      <c r="E1686" s="5"/>
      <c r="F1686" s="27"/>
      <c r="G1686" s="5"/>
      <c r="H1686" s="5"/>
      <c r="I1686" s="5"/>
      <c r="J1686" s="5"/>
      <c r="K1686" s="5"/>
      <c r="L1686" s="5"/>
      <c r="M1686" s="5"/>
      <c r="N1686" s="5"/>
      <c r="O1686" s="5"/>
      <c r="P1686" s="4"/>
      <c r="Q1686" s="4"/>
      <c r="R1686" s="4"/>
      <c r="S1686" s="4"/>
      <c r="T1686" s="4"/>
    </row>
    <row r="1687">
      <c r="A1687" s="5"/>
      <c r="B1687" s="5"/>
      <c r="C1687" s="5"/>
      <c r="D1687" s="5"/>
      <c r="E1687" s="5"/>
      <c r="F1687" s="27"/>
      <c r="G1687" s="5"/>
      <c r="H1687" s="5"/>
      <c r="I1687" s="5"/>
      <c r="J1687" s="5"/>
      <c r="K1687" s="5"/>
      <c r="L1687" s="5"/>
      <c r="M1687" s="5"/>
      <c r="N1687" s="5"/>
      <c r="O1687" s="5"/>
      <c r="P1687" s="4"/>
      <c r="Q1687" s="4"/>
      <c r="R1687" s="4"/>
      <c r="S1687" s="4"/>
      <c r="T1687" s="4"/>
    </row>
    <row r="1688">
      <c r="A1688" s="5"/>
      <c r="B1688" s="5"/>
      <c r="C1688" s="5"/>
      <c r="D1688" s="5"/>
      <c r="E1688" s="5"/>
      <c r="F1688" s="27"/>
      <c r="G1688" s="5"/>
      <c r="H1688" s="5"/>
      <c r="I1688" s="5"/>
      <c r="J1688" s="5"/>
      <c r="K1688" s="5"/>
      <c r="L1688" s="5"/>
      <c r="M1688" s="5"/>
      <c r="N1688" s="5"/>
      <c r="O1688" s="5"/>
      <c r="P1688" s="4"/>
      <c r="Q1688" s="4"/>
      <c r="R1688" s="4"/>
      <c r="S1688" s="4"/>
      <c r="T1688" s="4"/>
    </row>
    <row r="1689">
      <c r="A1689" s="5"/>
      <c r="B1689" s="5"/>
      <c r="C1689" s="5"/>
      <c r="D1689" s="5"/>
      <c r="E1689" s="5"/>
      <c r="F1689" s="27"/>
      <c r="G1689" s="5"/>
      <c r="H1689" s="5"/>
      <c r="I1689" s="5"/>
      <c r="J1689" s="5"/>
      <c r="K1689" s="5"/>
      <c r="L1689" s="5"/>
      <c r="M1689" s="5"/>
      <c r="N1689" s="5"/>
      <c r="O1689" s="5"/>
      <c r="P1689" s="4"/>
      <c r="Q1689" s="4"/>
      <c r="R1689" s="4"/>
      <c r="S1689" s="4"/>
      <c r="T1689" s="4"/>
    </row>
    <row r="1690">
      <c r="A1690" s="5"/>
      <c r="B1690" s="5"/>
      <c r="C1690" s="5"/>
      <c r="D1690" s="5"/>
      <c r="E1690" s="5"/>
      <c r="F1690" s="27"/>
      <c r="G1690" s="5"/>
      <c r="H1690" s="5"/>
      <c r="I1690" s="5"/>
      <c r="J1690" s="5"/>
      <c r="K1690" s="5"/>
      <c r="L1690" s="5"/>
      <c r="M1690" s="5"/>
      <c r="N1690" s="5"/>
      <c r="O1690" s="5"/>
      <c r="P1690" s="4"/>
      <c r="Q1690" s="4"/>
      <c r="R1690" s="4"/>
      <c r="S1690" s="4"/>
      <c r="T1690" s="4"/>
    </row>
    <row r="1691">
      <c r="A1691" s="5"/>
      <c r="B1691" s="5"/>
      <c r="C1691" s="5"/>
      <c r="D1691" s="5"/>
      <c r="E1691" s="5"/>
      <c r="F1691" s="27"/>
      <c r="G1691" s="5"/>
      <c r="H1691" s="5"/>
      <c r="I1691" s="5"/>
      <c r="J1691" s="5"/>
      <c r="K1691" s="5"/>
      <c r="L1691" s="5"/>
      <c r="M1691" s="5"/>
      <c r="N1691" s="5"/>
      <c r="O1691" s="5"/>
      <c r="P1691" s="4"/>
      <c r="Q1691" s="4"/>
      <c r="R1691" s="4"/>
      <c r="S1691" s="4"/>
      <c r="T1691" s="4"/>
    </row>
    <row r="1692">
      <c r="A1692" s="5"/>
      <c r="B1692" s="5"/>
      <c r="C1692" s="5"/>
      <c r="D1692" s="5"/>
      <c r="E1692" s="5"/>
      <c r="F1692" s="27"/>
      <c r="G1692" s="5"/>
      <c r="H1692" s="5"/>
      <c r="I1692" s="5"/>
      <c r="J1692" s="5"/>
      <c r="K1692" s="5"/>
      <c r="L1692" s="5"/>
      <c r="M1692" s="5"/>
      <c r="N1692" s="5"/>
      <c r="O1692" s="5"/>
      <c r="P1692" s="4"/>
      <c r="Q1692" s="4"/>
      <c r="R1692" s="4"/>
      <c r="S1692" s="4"/>
      <c r="T1692" s="4"/>
    </row>
    <row r="1693">
      <c r="A1693" s="5"/>
      <c r="B1693" s="5"/>
      <c r="C1693" s="5"/>
      <c r="D1693" s="5"/>
      <c r="E1693" s="5"/>
      <c r="F1693" s="27"/>
      <c r="G1693" s="5"/>
      <c r="H1693" s="5"/>
      <c r="I1693" s="5"/>
      <c r="J1693" s="5"/>
      <c r="K1693" s="5"/>
      <c r="L1693" s="5"/>
      <c r="M1693" s="5"/>
      <c r="N1693" s="5"/>
      <c r="O1693" s="5"/>
      <c r="P1693" s="4"/>
      <c r="Q1693" s="4"/>
      <c r="R1693" s="4"/>
      <c r="S1693" s="4"/>
      <c r="T1693" s="4"/>
    </row>
    <row r="1694">
      <c r="A1694" s="5"/>
      <c r="B1694" s="5"/>
      <c r="C1694" s="5"/>
      <c r="D1694" s="5"/>
      <c r="E1694" s="5"/>
      <c r="F1694" s="27"/>
      <c r="G1694" s="5"/>
      <c r="H1694" s="5"/>
      <c r="I1694" s="5"/>
      <c r="J1694" s="5"/>
      <c r="K1694" s="5"/>
      <c r="L1694" s="5"/>
      <c r="M1694" s="5"/>
      <c r="N1694" s="5"/>
      <c r="O1694" s="5"/>
      <c r="P1694" s="4"/>
      <c r="Q1694" s="4"/>
      <c r="R1694" s="4"/>
      <c r="S1694" s="4"/>
      <c r="T1694" s="4"/>
    </row>
    <row r="1695">
      <c r="A1695" s="5"/>
      <c r="B1695" s="5"/>
      <c r="C1695" s="5"/>
      <c r="D1695" s="5"/>
      <c r="E1695" s="5"/>
      <c r="F1695" s="27"/>
      <c r="G1695" s="5"/>
      <c r="H1695" s="5"/>
      <c r="I1695" s="5"/>
      <c r="J1695" s="5"/>
      <c r="K1695" s="5"/>
      <c r="L1695" s="5"/>
      <c r="M1695" s="5"/>
      <c r="N1695" s="5"/>
      <c r="O1695" s="5"/>
      <c r="P1695" s="4"/>
      <c r="Q1695" s="4"/>
      <c r="R1695" s="4"/>
      <c r="S1695" s="4"/>
      <c r="T1695" s="4"/>
    </row>
    <row r="1696">
      <c r="A1696" s="5"/>
      <c r="B1696" s="5"/>
      <c r="C1696" s="5"/>
      <c r="D1696" s="5"/>
      <c r="E1696" s="5"/>
      <c r="F1696" s="27"/>
      <c r="G1696" s="5"/>
      <c r="H1696" s="5"/>
      <c r="I1696" s="5"/>
      <c r="J1696" s="5"/>
      <c r="K1696" s="5"/>
      <c r="L1696" s="5"/>
      <c r="M1696" s="5"/>
      <c r="N1696" s="5"/>
      <c r="O1696" s="5"/>
      <c r="P1696" s="4"/>
      <c r="Q1696" s="4"/>
      <c r="R1696" s="4"/>
      <c r="S1696" s="4"/>
      <c r="T1696" s="4"/>
    </row>
    <row r="1697">
      <c r="A1697" s="5"/>
      <c r="B1697" s="5"/>
      <c r="C1697" s="5"/>
      <c r="D1697" s="5"/>
      <c r="E1697" s="5"/>
      <c r="F1697" s="27"/>
      <c r="G1697" s="5"/>
      <c r="H1697" s="5"/>
      <c r="I1697" s="5"/>
      <c r="J1697" s="5"/>
      <c r="K1697" s="5"/>
      <c r="L1697" s="5"/>
      <c r="M1697" s="5"/>
      <c r="N1697" s="5"/>
      <c r="O1697" s="5"/>
      <c r="P1697" s="4"/>
      <c r="Q1697" s="4"/>
      <c r="R1697" s="4"/>
      <c r="S1697" s="4"/>
      <c r="T1697" s="4"/>
    </row>
    <row r="1698">
      <c r="A1698" s="5"/>
      <c r="B1698" s="5"/>
      <c r="C1698" s="5"/>
      <c r="D1698" s="5"/>
      <c r="E1698" s="5"/>
      <c r="F1698" s="27"/>
      <c r="G1698" s="5"/>
      <c r="H1698" s="5"/>
      <c r="I1698" s="5"/>
      <c r="J1698" s="5"/>
      <c r="K1698" s="5"/>
      <c r="L1698" s="5"/>
      <c r="M1698" s="5"/>
      <c r="N1698" s="5"/>
      <c r="O1698" s="5"/>
      <c r="P1698" s="4"/>
      <c r="Q1698" s="4"/>
      <c r="R1698" s="4"/>
      <c r="S1698" s="4"/>
      <c r="T1698" s="4"/>
    </row>
    <row r="1699">
      <c r="A1699" s="5"/>
      <c r="B1699" s="5"/>
      <c r="C1699" s="5"/>
      <c r="D1699" s="5"/>
      <c r="E1699" s="5"/>
      <c r="F1699" s="27"/>
      <c r="G1699" s="5"/>
      <c r="H1699" s="5"/>
      <c r="I1699" s="5"/>
      <c r="J1699" s="5"/>
      <c r="K1699" s="5"/>
      <c r="L1699" s="5"/>
      <c r="M1699" s="5"/>
      <c r="N1699" s="5"/>
      <c r="O1699" s="5"/>
      <c r="P1699" s="4"/>
      <c r="Q1699" s="4"/>
      <c r="R1699" s="4"/>
      <c r="S1699" s="4"/>
      <c r="T1699" s="4"/>
    </row>
    <row r="1700">
      <c r="A1700" s="5"/>
      <c r="B1700" s="5"/>
      <c r="C1700" s="5"/>
      <c r="D1700" s="5"/>
      <c r="E1700" s="5"/>
      <c r="F1700" s="27"/>
      <c r="G1700" s="5"/>
      <c r="H1700" s="5"/>
      <c r="I1700" s="5"/>
      <c r="J1700" s="5"/>
      <c r="K1700" s="5"/>
      <c r="L1700" s="5"/>
      <c r="M1700" s="5"/>
      <c r="N1700" s="5"/>
      <c r="O1700" s="5"/>
      <c r="P1700" s="4"/>
      <c r="Q1700" s="4"/>
      <c r="R1700" s="4"/>
      <c r="S1700" s="4"/>
      <c r="T1700" s="4"/>
    </row>
    <row r="1701">
      <c r="A1701" s="5"/>
      <c r="B1701" s="5"/>
      <c r="C1701" s="5"/>
      <c r="D1701" s="5"/>
      <c r="E1701" s="5"/>
      <c r="F1701" s="27"/>
      <c r="G1701" s="5"/>
      <c r="H1701" s="5"/>
      <c r="I1701" s="5"/>
      <c r="J1701" s="5"/>
      <c r="K1701" s="5"/>
      <c r="L1701" s="5"/>
      <c r="M1701" s="5"/>
      <c r="N1701" s="5"/>
      <c r="O1701" s="5"/>
      <c r="P1701" s="4"/>
      <c r="Q1701" s="4"/>
      <c r="R1701" s="4"/>
      <c r="S1701" s="4"/>
      <c r="T1701" s="4"/>
    </row>
    <row r="1702">
      <c r="A1702" s="5"/>
      <c r="B1702" s="5"/>
      <c r="C1702" s="5"/>
      <c r="D1702" s="5"/>
      <c r="E1702" s="5"/>
      <c r="F1702" s="27"/>
      <c r="G1702" s="5"/>
      <c r="H1702" s="5"/>
      <c r="I1702" s="5"/>
      <c r="J1702" s="5"/>
      <c r="K1702" s="5"/>
      <c r="L1702" s="5"/>
      <c r="M1702" s="5"/>
      <c r="N1702" s="5"/>
      <c r="O1702" s="5"/>
      <c r="P1702" s="4"/>
      <c r="Q1702" s="4"/>
      <c r="R1702" s="4"/>
      <c r="S1702" s="4"/>
      <c r="T1702" s="4"/>
    </row>
    <row r="1703">
      <c r="A1703" s="5"/>
      <c r="B1703" s="5"/>
      <c r="C1703" s="5"/>
      <c r="D1703" s="5"/>
      <c r="E1703" s="5"/>
      <c r="F1703" s="27"/>
      <c r="G1703" s="5"/>
      <c r="H1703" s="5"/>
      <c r="I1703" s="5"/>
      <c r="J1703" s="5"/>
      <c r="K1703" s="5"/>
      <c r="L1703" s="5"/>
      <c r="M1703" s="5"/>
      <c r="N1703" s="5"/>
      <c r="O1703" s="5"/>
      <c r="P1703" s="4"/>
      <c r="Q1703" s="4"/>
      <c r="R1703" s="4"/>
      <c r="S1703" s="4"/>
      <c r="T1703" s="4"/>
    </row>
    <row r="1704">
      <c r="A1704" s="5"/>
      <c r="B1704" s="5"/>
      <c r="C1704" s="5"/>
      <c r="D1704" s="5"/>
      <c r="E1704" s="5"/>
      <c r="F1704" s="27"/>
      <c r="G1704" s="5"/>
      <c r="H1704" s="5"/>
      <c r="I1704" s="5"/>
      <c r="J1704" s="5"/>
      <c r="K1704" s="5"/>
      <c r="L1704" s="5"/>
      <c r="M1704" s="5"/>
      <c r="N1704" s="5"/>
      <c r="O1704" s="5"/>
      <c r="P1704" s="4"/>
      <c r="Q1704" s="4"/>
      <c r="R1704" s="4"/>
      <c r="S1704" s="4"/>
      <c r="T1704" s="4"/>
    </row>
    <row r="1705">
      <c r="A1705" s="5"/>
      <c r="B1705" s="5"/>
      <c r="C1705" s="5"/>
      <c r="D1705" s="5"/>
      <c r="E1705" s="5"/>
      <c r="F1705" s="27"/>
      <c r="G1705" s="5"/>
      <c r="H1705" s="5"/>
      <c r="I1705" s="5"/>
      <c r="J1705" s="5"/>
      <c r="K1705" s="5"/>
      <c r="L1705" s="5"/>
      <c r="M1705" s="5"/>
      <c r="N1705" s="5"/>
      <c r="O1705" s="5"/>
      <c r="P1705" s="4"/>
      <c r="Q1705" s="4"/>
      <c r="R1705" s="4"/>
      <c r="S1705" s="4"/>
      <c r="T1705" s="4"/>
    </row>
    <row r="1706">
      <c r="A1706" s="5"/>
      <c r="B1706" s="5"/>
      <c r="C1706" s="5"/>
      <c r="D1706" s="5"/>
      <c r="E1706" s="5"/>
      <c r="F1706" s="27"/>
      <c r="G1706" s="5"/>
      <c r="H1706" s="5"/>
      <c r="I1706" s="5"/>
      <c r="J1706" s="5"/>
      <c r="K1706" s="5"/>
      <c r="L1706" s="5"/>
      <c r="M1706" s="5"/>
      <c r="N1706" s="5"/>
      <c r="O1706" s="5"/>
      <c r="P1706" s="4"/>
      <c r="Q1706" s="4"/>
      <c r="R1706" s="4"/>
      <c r="S1706" s="4"/>
      <c r="T1706" s="4"/>
    </row>
    <row r="1707">
      <c r="A1707" s="5"/>
      <c r="B1707" s="5"/>
      <c r="C1707" s="5"/>
      <c r="D1707" s="5"/>
      <c r="E1707" s="5"/>
      <c r="F1707" s="27"/>
      <c r="G1707" s="5"/>
      <c r="H1707" s="5"/>
      <c r="I1707" s="5"/>
      <c r="J1707" s="5"/>
      <c r="K1707" s="5"/>
      <c r="L1707" s="5"/>
      <c r="M1707" s="5"/>
      <c r="N1707" s="5"/>
      <c r="O1707" s="5"/>
      <c r="P1707" s="4"/>
      <c r="Q1707" s="4"/>
      <c r="R1707" s="4"/>
      <c r="S1707" s="4"/>
      <c r="T1707" s="4"/>
    </row>
    <row r="1708">
      <c r="A1708" s="5"/>
      <c r="B1708" s="5"/>
      <c r="C1708" s="5"/>
      <c r="D1708" s="5"/>
      <c r="E1708" s="5"/>
      <c r="F1708" s="27"/>
      <c r="G1708" s="5"/>
      <c r="H1708" s="5"/>
      <c r="I1708" s="5"/>
      <c r="J1708" s="5"/>
      <c r="K1708" s="5"/>
      <c r="L1708" s="5"/>
      <c r="M1708" s="5"/>
      <c r="N1708" s="5"/>
      <c r="O1708" s="5"/>
      <c r="P1708" s="4"/>
      <c r="Q1708" s="4"/>
      <c r="R1708" s="4"/>
      <c r="S1708" s="4"/>
      <c r="T1708" s="4"/>
    </row>
    <row r="1709">
      <c r="A1709" s="5"/>
      <c r="B1709" s="5"/>
      <c r="C1709" s="5"/>
      <c r="D1709" s="5"/>
      <c r="E1709" s="5"/>
      <c r="F1709" s="27"/>
      <c r="G1709" s="5"/>
      <c r="H1709" s="5"/>
      <c r="I1709" s="5"/>
      <c r="J1709" s="5"/>
      <c r="K1709" s="5"/>
      <c r="L1709" s="5"/>
      <c r="M1709" s="5"/>
      <c r="N1709" s="5"/>
      <c r="O1709" s="5"/>
      <c r="P1709" s="4"/>
      <c r="Q1709" s="4"/>
      <c r="R1709" s="4"/>
      <c r="S1709" s="4"/>
      <c r="T1709" s="4"/>
    </row>
    <row r="1710">
      <c r="A1710" s="5"/>
      <c r="B1710" s="5"/>
      <c r="C1710" s="5"/>
      <c r="D1710" s="5"/>
      <c r="E1710" s="5"/>
      <c r="F1710" s="27"/>
      <c r="G1710" s="5"/>
      <c r="H1710" s="5"/>
      <c r="I1710" s="5"/>
      <c r="J1710" s="5"/>
      <c r="K1710" s="5"/>
      <c r="L1710" s="5"/>
      <c r="M1710" s="5"/>
      <c r="N1710" s="5"/>
      <c r="O1710" s="5"/>
      <c r="P1710" s="4"/>
      <c r="Q1710" s="4"/>
      <c r="R1710" s="4"/>
      <c r="S1710" s="4"/>
      <c r="T1710" s="4"/>
    </row>
    <row r="1711">
      <c r="A1711" s="5"/>
      <c r="B1711" s="5"/>
      <c r="C1711" s="5"/>
      <c r="D1711" s="5"/>
      <c r="E1711" s="5"/>
      <c r="F1711" s="27"/>
      <c r="G1711" s="5"/>
      <c r="H1711" s="5"/>
      <c r="I1711" s="5"/>
      <c r="J1711" s="5"/>
      <c r="K1711" s="5"/>
      <c r="L1711" s="5"/>
      <c r="M1711" s="5"/>
      <c r="N1711" s="5"/>
      <c r="O1711" s="5"/>
      <c r="P1711" s="4"/>
      <c r="Q1711" s="4"/>
      <c r="R1711" s="4"/>
      <c r="S1711" s="4"/>
      <c r="T1711" s="4"/>
    </row>
    <row r="1712">
      <c r="A1712" s="5"/>
      <c r="B1712" s="5"/>
      <c r="C1712" s="5"/>
      <c r="D1712" s="5"/>
      <c r="E1712" s="5"/>
      <c r="F1712" s="27"/>
      <c r="G1712" s="5"/>
      <c r="H1712" s="5"/>
      <c r="I1712" s="5"/>
      <c r="J1712" s="5"/>
      <c r="K1712" s="5"/>
      <c r="L1712" s="5"/>
      <c r="M1712" s="5"/>
      <c r="N1712" s="5"/>
      <c r="O1712" s="5"/>
      <c r="P1712" s="4"/>
      <c r="Q1712" s="4"/>
      <c r="R1712" s="4"/>
      <c r="S1712" s="4"/>
      <c r="T1712" s="4"/>
    </row>
    <row r="1713">
      <c r="A1713" s="5"/>
      <c r="B1713" s="5"/>
      <c r="C1713" s="5"/>
      <c r="D1713" s="5"/>
      <c r="E1713" s="5"/>
      <c r="F1713" s="27"/>
      <c r="G1713" s="5"/>
      <c r="H1713" s="5"/>
      <c r="I1713" s="5"/>
      <c r="J1713" s="5"/>
      <c r="K1713" s="5"/>
      <c r="L1713" s="5"/>
      <c r="M1713" s="5"/>
      <c r="N1713" s="5"/>
      <c r="O1713" s="5"/>
      <c r="P1713" s="4"/>
      <c r="Q1713" s="4"/>
      <c r="R1713" s="4"/>
      <c r="S1713" s="4"/>
      <c r="T1713" s="4"/>
    </row>
    <row r="1714">
      <c r="A1714" s="5"/>
      <c r="B1714" s="5"/>
      <c r="C1714" s="5"/>
      <c r="D1714" s="5"/>
      <c r="E1714" s="5"/>
      <c r="F1714" s="27"/>
      <c r="G1714" s="5"/>
      <c r="H1714" s="5"/>
      <c r="I1714" s="5"/>
      <c r="J1714" s="5"/>
      <c r="K1714" s="5"/>
      <c r="L1714" s="5"/>
      <c r="M1714" s="5"/>
      <c r="N1714" s="5"/>
      <c r="O1714" s="5"/>
      <c r="P1714" s="4"/>
      <c r="Q1714" s="4"/>
      <c r="R1714" s="4"/>
      <c r="S1714" s="4"/>
      <c r="T1714" s="4"/>
    </row>
    <row r="1715">
      <c r="A1715" s="5"/>
      <c r="B1715" s="5"/>
      <c r="C1715" s="5"/>
      <c r="D1715" s="5"/>
      <c r="E1715" s="5"/>
      <c r="F1715" s="27"/>
      <c r="G1715" s="5"/>
      <c r="H1715" s="5"/>
      <c r="I1715" s="5"/>
      <c r="J1715" s="5"/>
      <c r="K1715" s="5"/>
      <c r="L1715" s="5"/>
      <c r="M1715" s="5"/>
      <c r="N1715" s="5"/>
      <c r="O1715" s="5"/>
      <c r="P1715" s="4"/>
      <c r="Q1715" s="4"/>
      <c r="R1715" s="4"/>
      <c r="S1715" s="4"/>
      <c r="T1715" s="4"/>
    </row>
    <row r="1716">
      <c r="A1716" s="5"/>
      <c r="B1716" s="5"/>
      <c r="C1716" s="5"/>
      <c r="D1716" s="5"/>
      <c r="E1716" s="5"/>
      <c r="F1716" s="27"/>
      <c r="G1716" s="5"/>
      <c r="H1716" s="5"/>
      <c r="I1716" s="5"/>
      <c r="J1716" s="5"/>
      <c r="K1716" s="5"/>
      <c r="L1716" s="5"/>
      <c r="M1716" s="5"/>
      <c r="N1716" s="5"/>
      <c r="O1716" s="5"/>
      <c r="P1716" s="4"/>
      <c r="Q1716" s="4"/>
      <c r="R1716" s="4"/>
      <c r="S1716" s="4"/>
      <c r="T1716" s="4"/>
    </row>
    <row r="1717">
      <c r="A1717" s="5"/>
      <c r="B1717" s="5"/>
      <c r="C1717" s="5"/>
      <c r="D1717" s="5"/>
      <c r="E1717" s="5"/>
      <c r="F1717" s="27"/>
      <c r="G1717" s="5"/>
      <c r="H1717" s="5"/>
      <c r="I1717" s="5"/>
      <c r="J1717" s="5"/>
      <c r="K1717" s="5"/>
      <c r="L1717" s="5"/>
      <c r="M1717" s="5"/>
      <c r="N1717" s="5"/>
      <c r="O1717" s="5"/>
      <c r="P1717" s="4"/>
      <c r="Q1717" s="4"/>
      <c r="R1717" s="4"/>
      <c r="S1717" s="4"/>
      <c r="T1717" s="4"/>
    </row>
    <row r="1718">
      <c r="A1718" s="5"/>
      <c r="B1718" s="5"/>
      <c r="C1718" s="5"/>
      <c r="D1718" s="5"/>
      <c r="E1718" s="5"/>
      <c r="F1718" s="27"/>
      <c r="G1718" s="5"/>
      <c r="H1718" s="5"/>
      <c r="I1718" s="5"/>
      <c r="J1718" s="5"/>
      <c r="K1718" s="5"/>
      <c r="L1718" s="5"/>
      <c r="M1718" s="5"/>
      <c r="N1718" s="5"/>
      <c r="O1718" s="5"/>
      <c r="P1718" s="4"/>
      <c r="Q1718" s="4"/>
      <c r="R1718" s="4"/>
      <c r="S1718" s="4"/>
      <c r="T1718" s="4"/>
    </row>
    <row r="1719">
      <c r="A1719" s="5"/>
      <c r="B1719" s="5"/>
      <c r="C1719" s="5"/>
      <c r="D1719" s="5"/>
      <c r="E1719" s="5"/>
      <c r="F1719" s="27"/>
      <c r="G1719" s="5"/>
      <c r="H1719" s="5"/>
      <c r="I1719" s="5"/>
      <c r="J1719" s="5"/>
      <c r="K1719" s="5"/>
      <c r="L1719" s="5"/>
      <c r="M1719" s="5"/>
      <c r="N1719" s="5"/>
      <c r="O1719" s="5"/>
      <c r="P1719" s="4"/>
      <c r="Q1719" s="4"/>
      <c r="R1719" s="4"/>
      <c r="S1719" s="4"/>
      <c r="T1719" s="4"/>
    </row>
    <row r="1720">
      <c r="A1720" s="5"/>
      <c r="B1720" s="5"/>
      <c r="C1720" s="5"/>
      <c r="D1720" s="5"/>
      <c r="E1720" s="5"/>
      <c r="F1720" s="27"/>
      <c r="G1720" s="5"/>
      <c r="H1720" s="5"/>
      <c r="I1720" s="5"/>
      <c r="J1720" s="5"/>
      <c r="K1720" s="5"/>
      <c r="L1720" s="5"/>
      <c r="M1720" s="5"/>
      <c r="N1720" s="5"/>
      <c r="O1720" s="5"/>
      <c r="P1720" s="4"/>
      <c r="Q1720" s="4"/>
      <c r="R1720" s="4"/>
      <c r="S1720" s="4"/>
      <c r="T1720" s="4"/>
    </row>
    <row r="1721">
      <c r="A1721" s="5"/>
      <c r="B1721" s="5"/>
      <c r="C1721" s="5"/>
      <c r="D1721" s="5"/>
      <c r="E1721" s="5"/>
      <c r="F1721" s="27"/>
      <c r="G1721" s="5"/>
      <c r="H1721" s="5"/>
      <c r="I1721" s="5"/>
      <c r="J1721" s="5"/>
      <c r="K1721" s="5"/>
      <c r="L1721" s="5"/>
      <c r="M1721" s="5"/>
      <c r="N1721" s="5"/>
      <c r="O1721" s="5"/>
      <c r="P1721" s="4"/>
      <c r="Q1721" s="4"/>
      <c r="R1721" s="4"/>
      <c r="S1721" s="4"/>
      <c r="T1721" s="4"/>
    </row>
    <row r="1722">
      <c r="A1722" s="5"/>
      <c r="B1722" s="5"/>
      <c r="C1722" s="5"/>
      <c r="D1722" s="5"/>
      <c r="E1722" s="5"/>
      <c r="F1722" s="27"/>
      <c r="G1722" s="5"/>
      <c r="H1722" s="5"/>
      <c r="I1722" s="5"/>
      <c r="J1722" s="5"/>
      <c r="K1722" s="5"/>
      <c r="L1722" s="5"/>
      <c r="M1722" s="5"/>
      <c r="N1722" s="5"/>
      <c r="O1722" s="5"/>
      <c r="P1722" s="4"/>
      <c r="Q1722" s="4"/>
      <c r="R1722" s="4"/>
      <c r="S1722" s="4"/>
      <c r="T1722" s="4"/>
    </row>
    <row r="1723">
      <c r="A1723" s="5"/>
      <c r="B1723" s="5"/>
      <c r="C1723" s="5"/>
      <c r="D1723" s="5"/>
      <c r="E1723" s="5"/>
      <c r="F1723" s="27"/>
      <c r="G1723" s="5"/>
      <c r="H1723" s="5"/>
      <c r="I1723" s="5"/>
      <c r="J1723" s="5"/>
      <c r="K1723" s="5"/>
      <c r="L1723" s="5"/>
      <c r="M1723" s="5"/>
      <c r="N1723" s="5"/>
      <c r="O1723" s="5"/>
      <c r="P1723" s="4"/>
      <c r="Q1723" s="4"/>
      <c r="R1723" s="4"/>
      <c r="S1723" s="4"/>
      <c r="T1723" s="4"/>
    </row>
    <row r="1724">
      <c r="A1724" s="5"/>
      <c r="B1724" s="5"/>
      <c r="C1724" s="5"/>
      <c r="D1724" s="5"/>
      <c r="E1724" s="5"/>
      <c r="F1724" s="27"/>
      <c r="G1724" s="5"/>
      <c r="H1724" s="5"/>
      <c r="I1724" s="5"/>
      <c r="J1724" s="5"/>
      <c r="K1724" s="5"/>
      <c r="L1724" s="5"/>
      <c r="M1724" s="5"/>
      <c r="N1724" s="5"/>
      <c r="O1724" s="5"/>
      <c r="P1724" s="4"/>
      <c r="Q1724" s="4"/>
      <c r="R1724" s="4"/>
      <c r="S1724" s="4"/>
      <c r="T1724" s="4"/>
    </row>
    <row r="1725">
      <c r="A1725" s="5"/>
      <c r="B1725" s="5"/>
      <c r="C1725" s="5"/>
      <c r="D1725" s="5"/>
      <c r="E1725" s="5"/>
      <c r="F1725" s="27"/>
      <c r="G1725" s="5"/>
      <c r="H1725" s="5"/>
      <c r="I1725" s="5"/>
      <c r="J1725" s="5"/>
      <c r="K1725" s="5"/>
      <c r="L1725" s="5"/>
      <c r="M1725" s="5"/>
      <c r="N1725" s="5"/>
      <c r="O1725" s="5"/>
      <c r="P1725" s="4"/>
      <c r="Q1725" s="4"/>
      <c r="R1725" s="4"/>
      <c r="S1725" s="4"/>
      <c r="T1725" s="4"/>
    </row>
    <row r="1726">
      <c r="A1726" s="5"/>
      <c r="B1726" s="5"/>
      <c r="C1726" s="5"/>
      <c r="D1726" s="5"/>
      <c r="E1726" s="5"/>
      <c r="F1726" s="27"/>
      <c r="G1726" s="5"/>
      <c r="H1726" s="5"/>
      <c r="I1726" s="5"/>
      <c r="J1726" s="5"/>
      <c r="K1726" s="5"/>
      <c r="L1726" s="5"/>
      <c r="M1726" s="5"/>
      <c r="N1726" s="5"/>
      <c r="O1726" s="5"/>
      <c r="P1726" s="4"/>
      <c r="Q1726" s="4"/>
      <c r="R1726" s="4"/>
      <c r="S1726" s="4"/>
      <c r="T1726" s="4"/>
    </row>
    <row r="1727">
      <c r="A1727" s="5"/>
      <c r="B1727" s="5"/>
      <c r="C1727" s="5"/>
      <c r="D1727" s="5"/>
      <c r="E1727" s="5"/>
      <c r="F1727" s="27"/>
      <c r="G1727" s="5"/>
      <c r="H1727" s="5"/>
      <c r="I1727" s="5"/>
      <c r="J1727" s="5"/>
      <c r="K1727" s="5"/>
      <c r="L1727" s="5"/>
      <c r="M1727" s="5"/>
      <c r="N1727" s="5"/>
      <c r="O1727" s="5"/>
      <c r="P1727" s="4"/>
      <c r="Q1727" s="4"/>
      <c r="R1727" s="4"/>
      <c r="S1727" s="4"/>
      <c r="T1727" s="4"/>
    </row>
    <row r="1728">
      <c r="A1728" s="5"/>
      <c r="B1728" s="5"/>
      <c r="C1728" s="5"/>
      <c r="D1728" s="5"/>
      <c r="E1728" s="5"/>
      <c r="F1728" s="27"/>
      <c r="G1728" s="5"/>
      <c r="H1728" s="5"/>
      <c r="I1728" s="5"/>
      <c r="J1728" s="5"/>
      <c r="K1728" s="5"/>
      <c r="L1728" s="5"/>
      <c r="M1728" s="5"/>
      <c r="N1728" s="5"/>
      <c r="O1728" s="5"/>
      <c r="P1728" s="4"/>
      <c r="Q1728" s="4"/>
      <c r="R1728" s="4"/>
      <c r="S1728" s="4"/>
      <c r="T1728" s="4"/>
    </row>
    <row r="1729">
      <c r="A1729" s="5"/>
      <c r="B1729" s="5"/>
      <c r="C1729" s="5"/>
      <c r="D1729" s="5"/>
      <c r="E1729" s="5"/>
      <c r="F1729" s="27"/>
      <c r="G1729" s="5"/>
      <c r="H1729" s="5"/>
      <c r="I1729" s="5"/>
      <c r="J1729" s="5"/>
      <c r="K1729" s="5"/>
      <c r="L1729" s="5"/>
      <c r="M1729" s="5"/>
      <c r="N1729" s="5"/>
      <c r="O1729" s="5"/>
      <c r="P1729" s="4"/>
      <c r="Q1729" s="4"/>
      <c r="R1729" s="4"/>
      <c r="S1729" s="4"/>
      <c r="T1729" s="4"/>
    </row>
    <row r="1730">
      <c r="A1730" s="5"/>
      <c r="B1730" s="5"/>
      <c r="C1730" s="5"/>
      <c r="D1730" s="5"/>
      <c r="E1730" s="5"/>
      <c r="F1730" s="27"/>
      <c r="G1730" s="5"/>
      <c r="H1730" s="5"/>
      <c r="I1730" s="5"/>
      <c r="J1730" s="5"/>
      <c r="K1730" s="5"/>
      <c r="L1730" s="5"/>
      <c r="M1730" s="5"/>
      <c r="N1730" s="5"/>
      <c r="O1730" s="5"/>
      <c r="P1730" s="4"/>
      <c r="Q1730" s="4"/>
      <c r="R1730" s="4"/>
      <c r="S1730" s="4"/>
      <c r="T1730" s="4"/>
    </row>
    <row r="1731">
      <c r="A1731" s="5"/>
      <c r="B1731" s="5"/>
      <c r="C1731" s="5"/>
      <c r="D1731" s="5"/>
      <c r="E1731" s="5"/>
      <c r="F1731" s="27"/>
      <c r="G1731" s="5"/>
      <c r="H1731" s="5"/>
      <c r="I1731" s="5"/>
      <c r="J1731" s="5"/>
      <c r="K1731" s="5"/>
      <c r="L1731" s="5"/>
      <c r="M1731" s="5"/>
      <c r="N1731" s="5"/>
      <c r="O1731" s="5"/>
      <c r="P1731" s="4"/>
      <c r="Q1731" s="4"/>
      <c r="R1731" s="4"/>
      <c r="S1731" s="4"/>
      <c r="T1731" s="4"/>
    </row>
    <row r="1732">
      <c r="A1732" s="5"/>
      <c r="B1732" s="5"/>
      <c r="C1732" s="5"/>
      <c r="D1732" s="5"/>
      <c r="E1732" s="5"/>
      <c r="F1732" s="27"/>
      <c r="G1732" s="5"/>
      <c r="H1732" s="5"/>
      <c r="I1732" s="5"/>
      <c r="J1732" s="5"/>
      <c r="K1732" s="5"/>
      <c r="L1732" s="5"/>
      <c r="M1732" s="5"/>
      <c r="N1732" s="5"/>
      <c r="O1732" s="5"/>
      <c r="P1732" s="4"/>
      <c r="Q1732" s="4"/>
      <c r="R1732" s="4"/>
      <c r="S1732" s="4"/>
      <c r="T1732" s="4"/>
    </row>
    <row r="1733">
      <c r="A1733" s="5"/>
      <c r="B1733" s="5"/>
      <c r="C1733" s="5"/>
      <c r="D1733" s="5"/>
      <c r="E1733" s="5"/>
      <c r="F1733" s="27"/>
      <c r="G1733" s="5"/>
      <c r="H1733" s="5"/>
      <c r="I1733" s="5"/>
      <c r="J1733" s="5"/>
      <c r="K1733" s="5"/>
      <c r="L1733" s="5"/>
      <c r="M1733" s="5"/>
      <c r="N1733" s="5"/>
      <c r="O1733" s="5"/>
      <c r="P1733" s="4"/>
      <c r="Q1733" s="4"/>
      <c r="R1733" s="4"/>
      <c r="S1733" s="4"/>
      <c r="T1733" s="4"/>
    </row>
    <row r="1734">
      <c r="A1734" s="5"/>
      <c r="B1734" s="5"/>
      <c r="C1734" s="5"/>
      <c r="D1734" s="5"/>
      <c r="E1734" s="5"/>
      <c r="F1734" s="27"/>
      <c r="G1734" s="5"/>
      <c r="H1734" s="5"/>
      <c r="I1734" s="5"/>
      <c r="J1734" s="5"/>
      <c r="K1734" s="5"/>
      <c r="L1734" s="5"/>
      <c r="M1734" s="5"/>
      <c r="N1734" s="5"/>
      <c r="O1734" s="5"/>
      <c r="P1734" s="4"/>
      <c r="Q1734" s="4"/>
      <c r="R1734" s="4"/>
      <c r="S1734" s="4"/>
      <c r="T1734" s="4"/>
    </row>
    <row r="1735">
      <c r="A1735" s="5"/>
      <c r="B1735" s="5"/>
      <c r="C1735" s="5"/>
      <c r="D1735" s="5"/>
      <c r="E1735" s="5"/>
      <c r="F1735" s="27"/>
      <c r="G1735" s="5"/>
      <c r="H1735" s="5"/>
      <c r="I1735" s="5"/>
      <c r="J1735" s="5"/>
      <c r="K1735" s="5"/>
      <c r="L1735" s="5"/>
      <c r="M1735" s="5"/>
      <c r="N1735" s="5"/>
      <c r="O1735" s="5"/>
      <c r="P1735" s="4"/>
      <c r="Q1735" s="4"/>
      <c r="R1735" s="4"/>
      <c r="S1735" s="4"/>
      <c r="T1735" s="4"/>
    </row>
    <row r="1736">
      <c r="A1736" s="5"/>
      <c r="B1736" s="5"/>
      <c r="C1736" s="5"/>
      <c r="D1736" s="5"/>
      <c r="E1736" s="5"/>
      <c r="F1736" s="27"/>
      <c r="G1736" s="5"/>
      <c r="H1736" s="5"/>
      <c r="I1736" s="5"/>
      <c r="J1736" s="5"/>
      <c r="K1736" s="5"/>
      <c r="L1736" s="5"/>
      <c r="M1736" s="5"/>
      <c r="N1736" s="5"/>
      <c r="O1736" s="5"/>
      <c r="P1736" s="4"/>
      <c r="Q1736" s="4"/>
      <c r="R1736" s="4"/>
      <c r="S1736" s="4"/>
      <c r="T1736" s="4"/>
    </row>
    <row r="1737">
      <c r="A1737" s="5"/>
      <c r="B1737" s="5"/>
      <c r="C1737" s="5"/>
      <c r="D1737" s="5"/>
      <c r="E1737" s="5"/>
      <c r="F1737" s="27"/>
      <c r="G1737" s="5"/>
      <c r="H1737" s="5"/>
      <c r="I1737" s="5"/>
      <c r="J1737" s="5"/>
      <c r="K1737" s="5"/>
      <c r="L1737" s="5"/>
      <c r="M1737" s="5"/>
      <c r="N1737" s="5"/>
      <c r="O1737" s="5"/>
      <c r="P1737" s="4"/>
      <c r="Q1737" s="4"/>
      <c r="R1737" s="4"/>
      <c r="S1737" s="4"/>
      <c r="T1737" s="4"/>
    </row>
    <row r="1738">
      <c r="A1738" s="5"/>
      <c r="B1738" s="5"/>
      <c r="C1738" s="5"/>
      <c r="D1738" s="5"/>
      <c r="E1738" s="5"/>
      <c r="F1738" s="27"/>
      <c r="G1738" s="5"/>
      <c r="H1738" s="5"/>
      <c r="I1738" s="5"/>
      <c r="J1738" s="5"/>
      <c r="K1738" s="5"/>
      <c r="L1738" s="5"/>
      <c r="M1738" s="5"/>
      <c r="N1738" s="5"/>
      <c r="O1738" s="5"/>
      <c r="P1738" s="4"/>
      <c r="Q1738" s="4"/>
      <c r="R1738" s="4"/>
      <c r="S1738" s="4"/>
      <c r="T1738" s="4"/>
    </row>
    <row r="1739">
      <c r="A1739" s="5"/>
      <c r="B1739" s="5"/>
      <c r="C1739" s="5"/>
      <c r="D1739" s="5"/>
      <c r="E1739" s="5"/>
      <c r="F1739" s="27"/>
      <c r="G1739" s="5"/>
      <c r="H1739" s="5"/>
      <c r="I1739" s="5"/>
      <c r="J1739" s="5"/>
      <c r="K1739" s="5"/>
      <c r="L1739" s="5"/>
      <c r="M1739" s="5"/>
      <c r="N1739" s="5"/>
      <c r="O1739" s="5"/>
      <c r="P1739" s="4"/>
      <c r="Q1739" s="4"/>
      <c r="R1739" s="4"/>
      <c r="S1739" s="4"/>
      <c r="T1739" s="4"/>
    </row>
    <row r="1740">
      <c r="A1740" s="5"/>
      <c r="B1740" s="5"/>
      <c r="C1740" s="5"/>
      <c r="D1740" s="5"/>
      <c r="E1740" s="5"/>
      <c r="F1740" s="27"/>
      <c r="G1740" s="5"/>
      <c r="H1740" s="5"/>
      <c r="I1740" s="5"/>
      <c r="J1740" s="5"/>
      <c r="K1740" s="5"/>
      <c r="L1740" s="5"/>
      <c r="M1740" s="5"/>
      <c r="N1740" s="5"/>
      <c r="O1740" s="5"/>
      <c r="P1740" s="4"/>
      <c r="Q1740" s="4"/>
      <c r="R1740" s="4"/>
      <c r="S1740" s="4"/>
      <c r="T1740" s="4"/>
    </row>
    <row r="1741">
      <c r="A1741" s="5"/>
      <c r="B1741" s="5"/>
      <c r="C1741" s="5"/>
      <c r="D1741" s="5"/>
      <c r="E1741" s="5"/>
      <c r="F1741" s="27"/>
      <c r="G1741" s="5"/>
      <c r="H1741" s="5"/>
      <c r="I1741" s="5"/>
      <c r="J1741" s="5"/>
      <c r="K1741" s="5"/>
      <c r="L1741" s="5"/>
      <c r="M1741" s="5"/>
      <c r="N1741" s="5"/>
      <c r="O1741" s="5"/>
      <c r="P1741" s="4"/>
      <c r="Q1741" s="4"/>
      <c r="R1741" s="4"/>
      <c r="S1741" s="4"/>
      <c r="T1741" s="4"/>
    </row>
    <row r="1742">
      <c r="A1742" s="5"/>
      <c r="B1742" s="5"/>
      <c r="C1742" s="5"/>
      <c r="D1742" s="5"/>
      <c r="E1742" s="5"/>
      <c r="F1742" s="27"/>
      <c r="G1742" s="5"/>
      <c r="H1742" s="5"/>
      <c r="I1742" s="5"/>
      <c r="J1742" s="5"/>
      <c r="K1742" s="5"/>
      <c r="L1742" s="5"/>
      <c r="M1742" s="5"/>
      <c r="N1742" s="5"/>
      <c r="O1742" s="5"/>
      <c r="P1742" s="4"/>
      <c r="Q1742" s="4"/>
      <c r="R1742" s="4"/>
      <c r="S1742" s="4"/>
      <c r="T1742" s="4"/>
    </row>
    <row r="1743">
      <c r="A1743" s="5"/>
      <c r="B1743" s="5"/>
      <c r="C1743" s="5"/>
      <c r="D1743" s="5"/>
      <c r="E1743" s="5"/>
      <c r="F1743" s="27"/>
      <c r="G1743" s="5"/>
      <c r="H1743" s="5"/>
      <c r="I1743" s="5"/>
      <c r="J1743" s="5"/>
      <c r="K1743" s="5"/>
      <c r="L1743" s="5"/>
      <c r="M1743" s="5"/>
      <c r="N1743" s="5"/>
      <c r="O1743" s="5"/>
      <c r="P1743" s="4"/>
      <c r="Q1743" s="4"/>
      <c r="R1743" s="4"/>
      <c r="S1743" s="4"/>
      <c r="T1743" s="4"/>
    </row>
    <row r="1744">
      <c r="A1744" s="5"/>
      <c r="B1744" s="5"/>
      <c r="C1744" s="5"/>
      <c r="D1744" s="5"/>
      <c r="E1744" s="5"/>
      <c r="F1744" s="27"/>
      <c r="G1744" s="5"/>
      <c r="H1744" s="5"/>
      <c r="I1744" s="5"/>
      <c r="J1744" s="5"/>
      <c r="K1744" s="5"/>
      <c r="L1744" s="5"/>
      <c r="M1744" s="5"/>
      <c r="N1744" s="5"/>
      <c r="O1744" s="5"/>
      <c r="P1744" s="4"/>
      <c r="Q1744" s="4"/>
      <c r="R1744" s="4"/>
      <c r="S1744" s="4"/>
      <c r="T1744" s="4"/>
    </row>
    <row r="1745">
      <c r="A1745" s="5"/>
      <c r="B1745" s="5"/>
      <c r="C1745" s="5"/>
      <c r="D1745" s="5"/>
      <c r="E1745" s="5"/>
      <c r="F1745" s="27"/>
      <c r="G1745" s="5"/>
      <c r="H1745" s="5"/>
      <c r="I1745" s="5"/>
      <c r="J1745" s="5"/>
      <c r="K1745" s="5"/>
      <c r="L1745" s="5"/>
      <c r="M1745" s="5"/>
      <c r="N1745" s="5"/>
      <c r="O1745" s="5"/>
      <c r="P1745" s="4"/>
      <c r="Q1745" s="4"/>
      <c r="R1745" s="4"/>
      <c r="S1745" s="4"/>
      <c r="T1745" s="4"/>
    </row>
    <row r="1746">
      <c r="A1746" s="5"/>
      <c r="B1746" s="5"/>
      <c r="C1746" s="5"/>
      <c r="D1746" s="5"/>
      <c r="E1746" s="5"/>
      <c r="F1746" s="27"/>
      <c r="G1746" s="5"/>
      <c r="H1746" s="5"/>
      <c r="I1746" s="5"/>
      <c r="J1746" s="5"/>
      <c r="K1746" s="5"/>
      <c r="L1746" s="5"/>
      <c r="M1746" s="5"/>
      <c r="N1746" s="5"/>
      <c r="O1746" s="5"/>
      <c r="P1746" s="4"/>
      <c r="Q1746" s="4"/>
      <c r="R1746" s="4"/>
      <c r="S1746" s="4"/>
      <c r="T1746" s="4"/>
    </row>
    <row r="1747">
      <c r="A1747" s="5"/>
      <c r="B1747" s="5"/>
      <c r="C1747" s="5"/>
      <c r="D1747" s="5"/>
      <c r="E1747" s="5"/>
      <c r="F1747" s="27"/>
      <c r="G1747" s="5"/>
      <c r="H1747" s="5"/>
      <c r="I1747" s="5"/>
      <c r="J1747" s="5"/>
      <c r="K1747" s="5"/>
      <c r="L1747" s="5"/>
      <c r="M1747" s="5"/>
      <c r="N1747" s="5"/>
      <c r="O1747" s="5"/>
      <c r="P1747" s="4"/>
      <c r="Q1747" s="4"/>
      <c r="R1747" s="4"/>
      <c r="S1747" s="4"/>
      <c r="T1747" s="4"/>
    </row>
    <row r="1748">
      <c r="A1748" s="5"/>
      <c r="B1748" s="5"/>
      <c r="C1748" s="5"/>
      <c r="D1748" s="5"/>
      <c r="E1748" s="5"/>
      <c r="F1748" s="27"/>
      <c r="G1748" s="5"/>
      <c r="H1748" s="5"/>
      <c r="I1748" s="5"/>
      <c r="J1748" s="5"/>
      <c r="K1748" s="5"/>
      <c r="L1748" s="5"/>
      <c r="M1748" s="5"/>
      <c r="N1748" s="5"/>
      <c r="O1748" s="5"/>
      <c r="P1748" s="4"/>
      <c r="Q1748" s="4"/>
      <c r="R1748" s="4"/>
      <c r="S1748" s="4"/>
      <c r="T1748" s="4"/>
    </row>
    <row r="1749">
      <c r="A1749" s="5"/>
      <c r="B1749" s="5"/>
      <c r="C1749" s="5"/>
      <c r="D1749" s="5"/>
      <c r="E1749" s="5"/>
      <c r="F1749" s="27"/>
      <c r="G1749" s="5"/>
      <c r="H1749" s="5"/>
      <c r="I1749" s="5"/>
      <c r="J1749" s="5"/>
      <c r="K1749" s="5"/>
      <c r="L1749" s="5"/>
      <c r="M1749" s="5"/>
      <c r="N1749" s="5"/>
      <c r="O1749" s="5"/>
      <c r="P1749" s="4"/>
      <c r="Q1749" s="4"/>
      <c r="R1749" s="4"/>
      <c r="S1749" s="4"/>
      <c r="T1749" s="4"/>
    </row>
    <row r="1750">
      <c r="A1750" s="5"/>
      <c r="B1750" s="5"/>
      <c r="C1750" s="5"/>
      <c r="D1750" s="5"/>
      <c r="E1750" s="5"/>
      <c r="F1750" s="27"/>
      <c r="G1750" s="5"/>
      <c r="H1750" s="5"/>
      <c r="I1750" s="5"/>
      <c r="J1750" s="5"/>
      <c r="K1750" s="5"/>
      <c r="L1750" s="5"/>
      <c r="M1750" s="5"/>
      <c r="N1750" s="5"/>
      <c r="O1750" s="5"/>
      <c r="P1750" s="4"/>
      <c r="Q1750" s="4"/>
      <c r="R1750" s="4"/>
      <c r="S1750" s="4"/>
      <c r="T1750" s="4"/>
    </row>
    <row r="1751">
      <c r="A1751" s="5"/>
      <c r="B1751" s="5"/>
      <c r="C1751" s="5"/>
      <c r="D1751" s="5"/>
      <c r="E1751" s="5"/>
      <c r="F1751" s="27"/>
      <c r="G1751" s="5"/>
      <c r="H1751" s="5"/>
      <c r="I1751" s="5"/>
      <c r="J1751" s="5"/>
      <c r="K1751" s="5"/>
      <c r="L1751" s="5"/>
      <c r="M1751" s="5"/>
      <c r="N1751" s="5"/>
      <c r="O1751" s="5"/>
      <c r="P1751" s="4"/>
      <c r="Q1751" s="4"/>
      <c r="R1751" s="4"/>
      <c r="S1751" s="4"/>
      <c r="T1751" s="4"/>
    </row>
    <row r="1752">
      <c r="A1752" s="5"/>
      <c r="B1752" s="5"/>
      <c r="C1752" s="5"/>
      <c r="D1752" s="5"/>
      <c r="E1752" s="5"/>
      <c r="F1752" s="27"/>
      <c r="G1752" s="5"/>
      <c r="H1752" s="5"/>
      <c r="I1752" s="5"/>
      <c r="J1752" s="5"/>
      <c r="K1752" s="5"/>
      <c r="L1752" s="5"/>
      <c r="M1752" s="5"/>
      <c r="N1752" s="5"/>
      <c r="O1752" s="5"/>
      <c r="P1752" s="4"/>
      <c r="Q1752" s="4"/>
      <c r="R1752" s="4"/>
      <c r="S1752" s="4"/>
      <c r="T1752" s="4"/>
    </row>
    <row r="1753">
      <c r="A1753" s="5"/>
      <c r="B1753" s="5"/>
      <c r="C1753" s="5"/>
      <c r="D1753" s="5"/>
      <c r="E1753" s="5"/>
      <c r="F1753" s="27"/>
      <c r="G1753" s="5"/>
      <c r="H1753" s="5"/>
      <c r="I1753" s="5"/>
      <c r="J1753" s="5"/>
      <c r="K1753" s="5"/>
      <c r="L1753" s="5"/>
      <c r="M1753" s="5"/>
      <c r="N1753" s="5"/>
      <c r="O1753" s="5"/>
      <c r="P1753" s="4"/>
      <c r="Q1753" s="4"/>
      <c r="R1753" s="4"/>
      <c r="S1753" s="4"/>
      <c r="T1753" s="4"/>
    </row>
    <row r="1754">
      <c r="A1754" s="5"/>
      <c r="B1754" s="5"/>
      <c r="C1754" s="5"/>
      <c r="D1754" s="5"/>
      <c r="E1754" s="5"/>
      <c r="F1754" s="27"/>
      <c r="G1754" s="5"/>
      <c r="H1754" s="5"/>
      <c r="I1754" s="5"/>
      <c r="J1754" s="5"/>
      <c r="K1754" s="5"/>
      <c r="L1754" s="5"/>
      <c r="M1754" s="5"/>
      <c r="N1754" s="5"/>
      <c r="O1754" s="5"/>
      <c r="P1754" s="4"/>
      <c r="Q1754" s="4"/>
      <c r="R1754" s="4"/>
      <c r="S1754" s="4"/>
      <c r="T1754" s="4"/>
    </row>
    <row r="1755">
      <c r="A1755" s="5"/>
      <c r="B1755" s="5"/>
      <c r="C1755" s="5"/>
      <c r="D1755" s="5"/>
      <c r="E1755" s="5"/>
      <c r="F1755" s="27"/>
      <c r="G1755" s="5"/>
      <c r="H1755" s="5"/>
      <c r="I1755" s="5"/>
      <c r="J1755" s="5"/>
      <c r="K1755" s="5"/>
      <c r="L1755" s="5"/>
      <c r="M1755" s="5"/>
      <c r="N1755" s="5"/>
      <c r="O1755" s="5"/>
      <c r="P1755" s="4"/>
      <c r="Q1755" s="4"/>
      <c r="R1755" s="4"/>
      <c r="S1755" s="4"/>
      <c r="T1755" s="4"/>
    </row>
    <row r="1756">
      <c r="A1756" s="5"/>
      <c r="B1756" s="5"/>
      <c r="C1756" s="5"/>
      <c r="D1756" s="5"/>
      <c r="E1756" s="5"/>
      <c r="F1756" s="27"/>
      <c r="G1756" s="5"/>
      <c r="H1756" s="5"/>
      <c r="I1756" s="5"/>
      <c r="J1756" s="5"/>
      <c r="K1756" s="5"/>
      <c r="L1756" s="5"/>
      <c r="M1756" s="5"/>
      <c r="N1756" s="5"/>
      <c r="O1756" s="5"/>
      <c r="P1756" s="4"/>
      <c r="Q1756" s="4"/>
      <c r="R1756" s="4"/>
      <c r="S1756" s="4"/>
      <c r="T1756" s="4"/>
    </row>
    <row r="1757">
      <c r="A1757" s="5"/>
      <c r="B1757" s="5"/>
      <c r="C1757" s="5"/>
      <c r="D1757" s="5"/>
      <c r="E1757" s="5"/>
      <c r="F1757" s="27"/>
      <c r="G1757" s="5"/>
      <c r="H1757" s="5"/>
      <c r="I1757" s="5"/>
      <c r="J1757" s="5"/>
      <c r="K1757" s="5"/>
      <c r="L1757" s="5"/>
      <c r="M1757" s="5"/>
      <c r="N1757" s="5"/>
      <c r="O1757" s="5"/>
      <c r="P1757" s="4"/>
      <c r="Q1757" s="4"/>
      <c r="R1757" s="4"/>
      <c r="S1757" s="4"/>
      <c r="T1757" s="4"/>
    </row>
    <row r="1758">
      <c r="A1758" s="5"/>
      <c r="B1758" s="5"/>
      <c r="C1758" s="5"/>
      <c r="D1758" s="5"/>
      <c r="E1758" s="5"/>
      <c r="F1758" s="27"/>
      <c r="G1758" s="5"/>
      <c r="H1758" s="5"/>
      <c r="I1758" s="5"/>
      <c r="J1758" s="5"/>
      <c r="K1758" s="5"/>
      <c r="L1758" s="5"/>
      <c r="M1758" s="5"/>
      <c r="N1758" s="5"/>
      <c r="O1758" s="5"/>
      <c r="P1758" s="4"/>
      <c r="Q1758" s="4"/>
      <c r="R1758" s="4"/>
      <c r="S1758" s="4"/>
      <c r="T1758" s="4"/>
    </row>
    <row r="1759">
      <c r="A1759" s="5"/>
      <c r="B1759" s="5"/>
      <c r="C1759" s="5"/>
      <c r="D1759" s="5"/>
      <c r="E1759" s="5"/>
      <c r="F1759" s="27"/>
      <c r="G1759" s="5"/>
      <c r="H1759" s="5"/>
      <c r="I1759" s="5"/>
      <c r="J1759" s="5"/>
      <c r="K1759" s="5"/>
      <c r="L1759" s="5"/>
      <c r="M1759" s="5"/>
      <c r="N1759" s="5"/>
      <c r="O1759" s="5"/>
      <c r="P1759" s="4"/>
      <c r="Q1759" s="4"/>
      <c r="R1759" s="4"/>
      <c r="S1759" s="4"/>
      <c r="T1759" s="4"/>
    </row>
    <row r="1760">
      <c r="A1760" s="5"/>
      <c r="B1760" s="5"/>
      <c r="C1760" s="5"/>
      <c r="D1760" s="5"/>
      <c r="E1760" s="5"/>
      <c r="F1760" s="27"/>
      <c r="G1760" s="5"/>
      <c r="H1760" s="5"/>
      <c r="I1760" s="5"/>
      <c r="J1760" s="5"/>
      <c r="K1760" s="5"/>
      <c r="L1760" s="5"/>
      <c r="M1760" s="5"/>
      <c r="N1760" s="5"/>
      <c r="O1760" s="5"/>
      <c r="P1760" s="4"/>
      <c r="Q1760" s="4"/>
      <c r="R1760" s="4"/>
      <c r="S1760" s="4"/>
      <c r="T1760" s="4"/>
    </row>
    <row r="1761">
      <c r="A1761" s="5"/>
      <c r="B1761" s="5"/>
      <c r="C1761" s="5"/>
      <c r="D1761" s="5"/>
      <c r="E1761" s="5"/>
      <c r="F1761" s="27"/>
      <c r="G1761" s="5"/>
      <c r="H1761" s="5"/>
      <c r="I1761" s="5"/>
      <c r="J1761" s="5"/>
      <c r="K1761" s="5"/>
      <c r="L1761" s="5"/>
      <c r="M1761" s="5"/>
      <c r="N1761" s="5"/>
      <c r="O1761" s="5"/>
      <c r="P1761" s="4"/>
      <c r="Q1761" s="4"/>
      <c r="R1761" s="4"/>
      <c r="S1761" s="4"/>
      <c r="T1761" s="4"/>
    </row>
    <row r="1762">
      <c r="A1762" s="5"/>
      <c r="B1762" s="5"/>
      <c r="C1762" s="5"/>
      <c r="D1762" s="5"/>
      <c r="E1762" s="5"/>
      <c r="F1762" s="27"/>
      <c r="G1762" s="5"/>
      <c r="H1762" s="5"/>
      <c r="I1762" s="5"/>
      <c r="J1762" s="5"/>
      <c r="K1762" s="5"/>
      <c r="L1762" s="5"/>
      <c r="M1762" s="5"/>
      <c r="N1762" s="5"/>
      <c r="O1762" s="5"/>
      <c r="P1762" s="4"/>
      <c r="Q1762" s="4"/>
      <c r="R1762" s="4"/>
      <c r="S1762" s="4"/>
      <c r="T1762" s="4"/>
    </row>
    <row r="1763">
      <c r="A1763" s="5"/>
      <c r="B1763" s="5"/>
      <c r="C1763" s="5"/>
      <c r="D1763" s="5"/>
      <c r="E1763" s="5"/>
      <c r="F1763" s="27"/>
      <c r="G1763" s="5"/>
      <c r="H1763" s="5"/>
      <c r="I1763" s="5"/>
      <c r="J1763" s="5"/>
      <c r="K1763" s="5"/>
      <c r="L1763" s="5"/>
      <c r="M1763" s="5"/>
      <c r="N1763" s="5"/>
      <c r="O1763" s="5"/>
      <c r="P1763" s="4"/>
      <c r="Q1763" s="4"/>
      <c r="R1763" s="4"/>
      <c r="S1763" s="4"/>
      <c r="T1763" s="4"/>
    </row>
    <row r="1764">
      <c r="A1764" s="5"/>
      <c r="B1764" s="5"/>
      <c r="C1764" s="5"/>
      <c r="D1764" s="5"/>
      <c r="E1764" s="5"/>
      <c r="F1764" s="27"/>
      <c r="G1764" s="5"/>
      <c r="H1764" s="5"/>
      <c r="I1764" s="5"/>
      <c r="J1764" s="5"/>
      <c r="K1764" s="5"/>
      <c r="L1764" s="5"/>
      <c r="M1764" s="5"/>
      <c r="N1764" s="5"/>
      <c r="O1764" s="5"/>
      <c r="P1764" s="4"/>
      <c r="Q1764" s="4"/>
      <c r="R1764" s="4"/>
      <c r="S1764" s="4"/>
      <c r="T1764" s="4"/>
    </row>
    <row r="1765">
      <c r="A1765" s="5"/>
      <c r="B1765" s="5"/>
      <c r="C1765" s="5"/>
      <c r="D1765" s="5"/>
      <c r="E1765" s="5"/>
      <c r="F1765" s="27"/>
      <c r="G1765" s="5"/>
      <c r="H1765" s="5"/>
      <c r="I1765" s="5"/>
      <c r="J1765" s="5"/>
      <c r="K1765" s="5"/>
      <c r="L1765" s="5"/>
      <c r="M1765" s="5"/>
      <c r="N1765" s="5"/>
      <c r="O1765" s="5"/>
      <c r="P1765" s="4"/>
      <c r="Q1765" s="4"/>
      <c r="R1765" s="4"/>
      <c r="S1765" s="4"/>
      <c r="T1765" s="4"/>
    </row>
    <row r="1766">
      <c r="A1766" s="5"/>
      <c r="B1766" s="5"/>
      <c r="C1766" s="5"/>
      <c r="D1766" s="5"/>
      <c r="E1766" s="5"/>
      <c r="F1766" s="27"/>
      <c r="G1766" s="5"/>
      <c r="H1766" s="5"/>
      <c r="I1766" s="5"/>
      <c r="J1766" s="5"/>
      <c r="K1766" s="5"/>
      <c r="L1766" s="5"/>
      <c r="M1766" s="5"/>
      <c r="N1766" s="5"/>
      <c r="O1766" s="5"/>
      <c r="P1766" s="4"/>
      <c r="Q1766" s="4"/>
      <c r="R1766" s="4"/>
      <c r="S1766" s="4"/>
      <c r="T1766" s="4"/>
    </row>
    <row r="1767">
      <c r="A1767" s="5"/>
      <c r="B1767" s="5"/>
      <c r="C1767" s="5"/>
      <c r="D1767" s="5"/>
      <c r="E1767" s="5"/>
      <c r="F1767" s="27"/>
      <c r="G1767" s="5"/>
      <c r="H1767" s="5"/>
      <c r="I1767" s="5"/>
      <c r="J1767" s="5"/>
      <c r="K1767" s="5"/>
      <c r="L1767" s="5"/>
      <c r="M1767" s="5"/>
      <c r="N1767" s="5"/>
      <c r="O1767" s="5"/>
      <c r="P1767" s="4"/>
      <c r="Q1767" s="4"/>
      <c r="R1767" s="4"/>
      <c r="S1767" s="4"/>
      <c r="T1767" s="4"/>
    </row>
    <row r="1768">
      <c r="A1768" s="5"/>
      <c r="B1768" s="5"/>
      <c r="C1768" s="5"/>
      <c r="D1768" s="5"/>
      <c r="E1768" s="5"/>
      <c r="F1768" s="27"/>
      <c r="G1768" s="5"/>
      <c r="H1768" s="5"/>
      <c r="I1768" s="5"/>
      <c r="J1768" s="5"/>
      <c r="K1768" s="5"/>
      <c r="L1768" s="5"/>
      <c r="M1768" s="5"/>
      <c r="N1768" s="5"/>
      <c r="O1768" s="5"/>
      <c r="P1768" s="4"/>
      <c r="Q1768" s="4"/>
      <c r="R1768" s="4"/>
      <c r="S1768" s="4"/>
      <c r="T1768" s="4"/>
    </row>
    <row r="1769">
      <c r="A1769" s="5"/>
      <c r="B1769" s="5"/>
      <c r="C1769" s="5"/>
      <c r="D1769" s="5"/>
      <c r="E1769" s="5"/>
      <c r="F1769" s="27"/>
      <c r="G1769" s="5"/>
      <c r="H1769" s="5"/>
      <c r="I1769" s="5"/>
      <c r="J1769" s="5"/>
      <c r="K1769" s="5"/>
      <c r="L1769" s="5"/>
      <c r="M1769" s="5"/>
      <c r="N1769" s="5"/>
      <c r="O1769" s="5"/>
      <c r="P1769" s="4"/>
      <c r="Q1769" s="4"/>
      <c r="R1769" s="4"/>
      <c r="S1769" s="4"/>
      <c r="T1769" s="4"/>
    </row>
    <row r="1770">
      <c r="A1770" s="5"/>
      <c r="B1770" s="5"/>
      <c r="C1770" s="5"/>
      <c r="D1770" s="5"/>
      <c r="E1770" s="5"/>
      <c r="F1770" s="27"/>
      <c r="G1770" s="5"/>
      <c r="H1770" s="5"/>
      <c r="I1770" s="5"/>
      <c r="J1770" s="5"/>
      <c r="K1770" s="5"/>
      <c r="L1770" s="5"/>
      <c r="M1770" s="5"/>
      <c r="N1770" s="5"/>
      <c r="O1770" s="5"/>
      <c r="P1770" s="4"/>
      <c r="Q1770" s="4"/>
      <c r="R1770" s="4"/>
      <c r="S1770" s="4"/>
      <c r="T1770" s="4"/>
    </row>
    <row r="1771">
      <c r="A1771" s="5"/>
      <c r="B1771" s="5"/>
      <c r="C1771" s="5"/>
      <c r="D1771" s="5"/>
      <c r="E1771" s="5"/>
      <c r="F1771" s="27"/>
      <c r="G1771" s="5"/>
      <c r="H1771" s="5"/>
      <c r="I1771" s="5"/>
      <c r="J1771" s="5"/>
      <c r="K1771" s="5"/>
      <c r="L1771" s="5"/>
      <c r="M1771" s="5"/>
      <c r="N1771" s="5"/>
      <c r="O1771" s="5"/>
      <c r="P1771" s="4"/>
      <c r="Q1771" s="4"/>
      <c r="R1771" s="4"/>
      <c r="S1771" s="4"/>
      <c r="T1771" s="4"/>
    </row>
    <row r="1772">
      <c r="A1772" s="5"/>
      <c r="B1772" s="5"/>
      <c r="C1772" s="5"/>
      <c r="D1772" s="5"/>
      <c r="E1772" s="5"/>
      <c r="F1772" s="27"/>
      <c r="G1772" s="5"/>
      <c r="H1772" s="5"/>
      <c r="I1772" s="5"/>
      <c r="J1772" s="5"/>
      <c r="K1772" s="5"/>
      <c r="L1772" s="5"/>
      <c r="M1772" s="5"/>
      <c r="N1772" s="5"/>
      <c r="O1772" s="5"/>
      <c r="P1772" s="4"/>
      <c r="Q1772" s="4"/>
      <c r="R1772" s="4"/>
      <c r="S1772" s="4"/>
      <c r="T1772" s="4"/>
    </row>
    <row r="1773">
      <c r="A1773" s="5"/>
      <c r="B1773" s="5"/>
      <c r="C1773" s="5"/>
      <c r="D1773" s="5"/>
      <c r="E1773" s="5"/>
      <c r="F1773" s="27"/>
      <c r="G1773" s="5"/>
      <c r="H1773" s="5"/>
      <c r="I1773" s="5"/>
      <c r="J1773" s="5"/>
      <c r="K1773" s="5"/>
      <c r="L1773" s="5"/>
      <c r="M1773" s="5"/>
      <c r="N1773" s="5"/>
      <c r="O1773" s="5"/>
      <c r="P1773" s="4"/>
      <c r="Q1773" s="4"/>
      <c r="R1773" s="4"/>
      <c r="S1773" s="4"/>
      <c r="T1773" s="4"/>
    </row>
    <row r="1774">
      <c r="A1774" s="5"/>
      <c r="B1774" s="5"/>
      <c r="C1774" s="5"/>
      <c r="D1774" s="5"/>
      <c r="E1774" s="5"/>
      <c r="F1774" s="27"/>
      <c r="G1774" s="5"/>
      <c r="H1774" s="5"/>
      <c r="I1774" s="5"/>
      <c r="J1774" s="5"/>
      <c r="K1774" s="5"/>
      <c r="L1774" s="5"/>
      <c r="M1774" s="5"/>
      <c r="N1774" s="5"/>
      <c r="O1774" s="5"/>
      <c r="P1774" s="4"/>
      <c r="Q1774" s="4"/>
      <c r="R1774" s="4"/>
      <c r="S1774" s="4"/>
      <c r="T1774" s="4"/>
    </row>
    <row r="1775">
      <c r="A1775" s="5"/>
      <c r="B1775" s="5"/>
      <c r="C1775" s="5"/>
      <c r="D1775" s="5"/>
      <c r="E1775" s="5"/>
      <c r="F1775" s="27"/>
      <c r="G1775" s="5"/>
      <c r="H1775" s="5"/>
      <c r="I1775" s="5"/>
      <c r="J1775" s="5"/>
      <c r="K1775" s="5"/>
      <c r="L1775" s="5"/>
      <c r="M1775" s="5"/>
      <c r="N1775" s="5"/>
      <c r="O1775" s="5"/>
      <c r="P1775" s="4"/>
      <c r="Q1775" s="4"/>
      <c r="R1775" s="4"/>
      <c r="S1775" s="4"/>
      <c r="T1775" s="4"/>
    </row>
    <row r="1776">
      <c r="A1776" s="5"/>
      <c r="B1776" s="5"/>
      <c r="C1776" s="5"/>
      <c r="D1776" s="5"/>
      <c r="E1776" s="5"/>
      <c r="F1776" s="27"/>
      <c r="G1776" s="5"/>
      <c r="H1776" s="5"/>
      <c r="I1776" s="5"/>
      <c r="J1776" s="5"/>
      <c r="K1776" s="5"/>
      <c r="L1776" s="5"/>
      <c r="M1776" s="5"/>
      <c r="N1776" s="5"/>
      <c r="O1776" s="5"/>
      <c r="P1776" s="4"/>
      <c r="Q1776" s="4"/>
      <c r="R1776" s="4"/>
      <c r="S1776" s="4"/>
      <c r="T1776" s="4"/>
    </row>
    <row r="1777">
      <c r="A1777" s="5"/>
      <c r="B1777" s="5"/>
      <c r="C1777" s="5"/>
      <c r="D1777" s="5"/>
      <c r="E1777" s="5"/>
      <c r="F1777" s="27"/>
      <c r="G1777" s="5"/>
      <c r="H1777" s="5"/>
      <c r="I1777" s="5"/>
      <c r="J1777" s="5"/>
      <c r="K1777" s="5"/>
      <c r="L1777" s="5"/>
      <c r="M1777" s="5"/>
      <c r="N1777" s="5"/>
      <c r="O1777" s="5"/>
      <c r="P1777" s="4"/>
      <c r="Q1777" s="4"/>
      <c r="R1777" s="4"/>
      <c r="S1777" s="4"/>
      <c r="T1777" s="4"/>
    </row>
    <row r="1778">
      <c r="A1778" s="5"/>
      <c r="B1778" s="5"/>
      <c r="C1778" s="5"/>
      <c r="D1778" s="5"/>
      <c r="E1778" s="5"/>
      <c r="F1778" s="27"/>
      <c r="G1778" s="5"/>
      <c r="H1778" s="5"/>
      <c r="I1778" s="5"/>
      <c r="J1778" s="5"/>
      <c r="K1778" s="5"/>
      <c r="L1778" s="5"/>
      <c r="M1778" s="5"/>
      <c r="N1778" s="5"/>
      <c r="O1778" s="5"/>
      <c r="P1778" s="4"/>
      <c r="Q1778" s="4"/>
      <c r="R1778" s="4"/>
      <c r="S1778" s="4"/>
      <c r="T1778" s="4"/>
    </row>
    <row r="1779">
      <c r="A1779" s="5"/>
      <c r="B1779" s="5"/>
      <c r="C1779" s="5"/>
      <c r="D1779" s="5"/>
      <c r="E1779" s="5"/>
      <c r="F1779" s="27"/>
      <c r="G1779" s="5"/>
      <c r="H1779" s="5"/>
      <c r="I1779" s="5"/>
      <c r="J1779" s="5"/>
      <c r="K1779" s="5"/>
      <c r="L1779" s="5"/>
      <c r="M1779" s="5"/>
      <c r="N1779" s="5"/>
      <c r="O1779" s="5"/>
      <c r="P1779" s="4"/>
      <c r="Q1779" s="4"/>
      <c r="R1779" s="4"/>
      <c r="S1779" s="4"/>
      <c r="T1779" s="4"/>
    </row>
    <row r="1780">
      <c r="A1780" s="5"/>
      <c r="B1780" s="5"/>
      <c r="C1780" s="5"/>
      <c r="D1780" s="5"/>
      <c r="E1780" s="5"/>
      <c r="F1780" s="27"/>
      <c r="G1780" s="5"/>
      <c r="H1780" s="5"/>
      <c r="I1780" s="5"/>
      <c r="J1780" s="5"/>
      <c r="K1780" s="5"/>
      <c r="L1780" s="5"/>
      <c r="M1780" s="5"/>
      <c r="N1780" s="5"/>
      <c r="O1780" s="5"/>
      <c r="P1780" s="4"/>
      <c r="Q1780" s="4"/>
      <c r="R1780" s="4"/>
      <c r="S1780" s="4"/>
      <c r="T1780" s="4"/>
    </row>
    <row r="1781">
      <c r="A1781" s="5"/>
      <c r="B1781" s="5"/>
      <c r="C1781" s="5"/>
      <c r="D1781" s="5"/>
      <c r="E1781" s="5"/>
      <c r="F1781" s="27"/>
      <c r="G1781" s="5"/>
      <c r="H1781" s="5"/>
      <c r="I1781" s="5"/>
      <c r="J1781" s="5"/>
      <c r="K1781" s="5"/>
      <c r="L1781" s="5"/>
      <c r="M1781" s="5"/>
      <c r="N1781" s="5"/>
      <c r="O1781" s="5"/>
      <c r="P1781" s="4"/>
      <c r="Q1781" s="4"/>
      <c r="R1781" s="4"/>
      <c r="S1781" s="4"/>
      <c r="T1781" s="4"/>
    </row>
    <row r="1782">
      <c r="A1782" s="5"/>
      <c r="B1782" s="5"/>
      <c r="C1782" s="5"/>
      <c r="D1782" s="5"/>
      <c r="E1782" s="5"/>
      <c r="F1782" s="27"/>
      <c r="G1782" s="5"/>
      <c r="H1782" s="5"/>
      <c r="I1782" s="5"/>
      <c r="J1782" s="5"/>
      <c r="K1782" s="5"/>
      <c r="L1782" s="5"/>
      <c r="M1782" s="5"/>
      <c r="N1782" s="5"/>
      <c r="O1782" s="5"/>
      <c r="P1782" s="4"/>
      <c r="Q1782" s="4"/>
      <c r="R1782" s="4"/>
      <c r="S1782" s="4"/>
      <c r="T1782" s="4"/>
    </row>
    <row r="1783">
      <c r="A1783" s="5"/>
      <c r="B1783" s="5"/>
      <c r="C1783" s="5"/>
      <c r="D1783" s="5"/>
      <c r="E1783" s="5"/>
      <c r="F1783" s="27"/>
      <c r="G1783" s="5"/>
      <c r="H1783" s="5"/>
      <c r="I1783" s="5"/>
      <c r="J1783" s="5"/>
      <c r="K1783" s="5"/>
      <c r="L1783" s="5"/>
      <c r="M1783" s="5"/>
      <c r="N1783" s="5"/>
      <c r="O1783" s="5"/>
      <c r="P1783" s="4"/>
      <c r="Q1783" s="4"/>
      <c r="R1783" s="4"/>
      <c r="S1783" s="4"/>
      <c r="T1783" s="4"/>
    </row>
    <row r="1784">
      <c r="A1784" s="5"/>
      <c r="B1784" s="5"/>
      <c r="C1784" s="5"/>
      <c r="D1784" s="5"/>
      <c r="E1784" s="5"/>
      <c r="F1784" s="27"/>
      <c r="G1784" s="5"/>
      <c r="H1784" s="5"/>
      <c r="I1784" s="5"/>
      <c r="J1784" s="5"/>
      <c r="K1784" s="5"/>
      <c r="L1784" s="5"/>
      <c r="M1784" s="5"/>
      <c r="N1784" s="5"/>
      <c r="O1784" s="5"/>
      <c r="P1784" s="4"/>
      <c r="Q1784" s="4"/>
      <c r="R1784" s="4"/>
      <c r="S1784" s="4"/>
      <c r="T1784" s="4"/>
    </row>
    <row r="1785">
      <c r="A1785" s="5"/>
      <c r="B1785" s="5"/>
      <c r="C1785" s="5"/>
      <c r="D1785" s="5"/>
      <c r="E1785" s="5"/>
      <c r="F1785" s="27"/>
      <c r="G1785" s="5"/>
      <c r="H1785" s="5"/>
      <c r="I1785" s="5"/>
      <c r="J1785" s="5"/>
      <c r="K1785" s="5"/>
      <c r="L1785" s="5"/>
      <c r="M1785" s="5"/>
      <c r="N1785" s="5"/>
      <c r="O1785" s="5"/>
      <c r="P1785" s="4"/>
      <c r="Q1785" s="4"/>
      <c r="R1785" s="4"/>
      <c r="S1785" s="4"/>
      <c r="T1785" s="4"/>
    </row>
    <row r="1786">
      <c r="A1786" s="5"/>
      <c r="B1786" s="5"/>
      <c r="C1786" s="5"/>
      <c r="D1786" s="5"/>
      <c r="E1786" s="5"/>
      <c r="F1786" s="27"/>
      <c r="G1786" s="5"/>
      <c r="H1786" s="5"/>
      <c r="I1786" s="5"/>
      <c r="J1786" s="5"/>
      <c r="K1786" s="5"/>
      <c r="L1786" s="5"/>
      <c r="M1786" s="5"/>
      <c r="N1786" s="5"/>
      <c r="O1786" s="5"/>
      <c r="P1786" s="4"/>
      <c r="Q1786" s="4"/>
      <c r="R1786" s="4"/>
      <c r="S1786" s="4"/>
      <c r="T1786" s="4"/>
    </row>
    <row r="1787">
      <c r="A1787" s="5"/>
      <c r="B1787" s="5"/>
      <c r="C1787" s="5"/>
      <c r="D1787" s="5"/>
      <c r="E1787" s="5"/>
      <c r="F1787" s="27"/>
      <c r="G1787" s="5"/>
      <c r="H1787" s="5"/>
      <c r="I1787" s="5"/>
      <c r="J1787" s="5"/>
      <c r="K1787" s="5"/>
      <c r="L1787" s="5"/>
      <c r="M1787" s="5"/>
      <c r="N1787" s="5"/>
      <c r="O1787" s="5"/>
      <c r="P1787" s="4"/>
      <c r="Q1787" s="4"/>
      <c r="R1787" s="4"/>
      <c r="S1787" s="4"/>
      <c r="T1787" s="4"/>
    </row>
    <row r="1788">
      <c r="A1788" s="5"/>
      <c r="B1788" s="5"/>
      <c r="C1788" s="5"/>
      <c r="D1788" s="5"/>
      <c r="E1788" s="5"/>
      <c r="F1788" s="27"/>
      <c r="G1788" s="5"/>
      <c r="H1788" s="5"/>
      <c r="I1788" s="5"/>
      <c r="J1788" s="5"/>
      <c r="K1788" s="5"/>
      <c r="L1788" s="5"/>
      <c r="M1788" s="5"/>
      <c r="N1788" s="5"/>
      <c r="O1788" s="5"/>
      <c r="P1788" s="4"/>
      <c r="Q1788" s="4"/>
      <c r="R1788" s="4"/>
      <c r="S1788" s="4"/>
      <c r="T1788" s="4"/>
    </row>
    <row r="1789">
      <c r="A1789" s="5"/>
      <c r="B1789" s="5"/>
      <c r="C1789" s="5"/>
      <c r="D1789" s="5"/>
      <c r="E1789" s="5"/>
      <c r="F1789" s="27"/>
      <c r="G1789" s="5"/>
      <c r="H1789" s="5"/>
      <c r="I1789" s="5"/>
      <c r="J1789" s="5"/>
      <c r="K1789" s="5"/>
      <c r="L1789" s="5"/>
      <c r="M1789" s="5"/>
      <c r="N1789" s="5"/>
      <c r="O1789" s="5"/>
      <c r="P1789" s="4"/>
      <c r="Q1789" s="4"/>
      <c r="R1789" s="4"/>
      <c r="S1789" s="4"/>
      <c r="T1789" s="4"/>
    </row>
    <row r="1790">
      <c r="A1790" s="5"/>
      <c r="B1790" s="5"/>
      <c r="C1790" s="5"/>
      <c r="D1790" s="5"/>
      <c r="E1790" s="5"/>
      <c r="F1790" s="27"/>
      <c r="G1790" s="5"/>
      <c r="H1790" s="5"/>
      <c r="I1790" s="5"/>
      <c r="J1790" s="5"/>
      <c r="K1790" s="5"/>
      <c r="L1790" s="5"/>
      <c r="M1790" s="5"/>
      <c r="N1790" s="5"/>
      <c r="O1790" s="5"/>
      <c r="P1790" s="4"/>
      <c r="Q1790" s="4"/>
      <c r="R1790" s="4"/>
      <c r="S1790" s="4"/>
      <c r="T1790" s="4"/>
    </row>
    <row r="1791">
      <c r="A1791" s="5"/>
      <c r="B1791" s="5"/>
      <c r="C1791" s="5"/>
      <c r="D1791" s="5"/>
      <c r="E1791" s="5"/>
      <c r="F1791" s="27"/>
      <c r="G1791" s="5"/>
      <c r="H1791" s="5"/>
      <c r="I1791" s="5"/>
      <c r="J1791" s="5"/>
      <c r="K1791" s="5"/>
      <c r="L1791" s="5"/>
      <c r="M1791" s="5"/>
      <c r="N1791" s="5"/>
      <c r="O1791" s="5"/>
      <c r="P1791" s="4"/>
      <c r="Q1791" s="4"/>
      <c r="R1791" s="4"/>
      <c r="S1791" s="4"/>
      <c r="T1791" s="4"/>
    </row>
    <row r="1792">
      <c r="A1792" s="5"/>
      <c r="B1792" s="5"/>
      <c r="C1792" s="5"/>
      <c r="D1792" s="5"/>
      <c r="E1792" s="5"/>
      <c r="F1792" s="27"/>
      <c r="G1792" s="5"/>
      <c r="H1792" s="5"/>
      <c r="I1792" s="5"/>
      <c r="J1792" s="5"/>
      <c r="K1792" s="5"/>
      <c r="L1792" s="5"/>
      <c r="M1792" s="5"/>
      <c r="N1792" s="5"/>
      <c r="O1792" s="5"/>
      <c r="P1792" s="4"/>
      <c r="Q1792" s="4"/>
      <c r="R1792" s="4"/>
      <c r="S1792" s="4"/>
      <c r="T1792" s="4"/>
    </row>
    <row r="1793">
      <c r="A1793" s="5"/>
      <c r="B1793" s="5"/>
      <c r="C1793" s="5"/>
      <c r="D1793" s="5"/>
      <c r="E1793" s="5"/>
      <c r="F1793" s="27"/>
      <c r="G1793" s="5"/>
      <c r="H1793" s="5"/>
      <c r="I1793" s="5"/>
      <c r="J1793" s="5"/>
      <c r="K1793" s="5"/>
      <c r="L1793" s="5"/>
      <c r="M1793" s="5"/>
      <c r="N1793" s="5"/>
      <c r="O1793" s="5"/>
      <c r="P1793" s="4"/>
      <c r="Q1793" s="4"/>
      <c r="R1793" s="4"/>
      <c r="S1793" s="4"/>
      <c r="T1793" s="4"/>
    </row>
    <row r="1794">
      <c r="A1794" s="5"/>
      <c r="B1794" s="5"/>
      <c r="C1794" s="5"/>
      <c r="D1794" s="5"/>
      <c r="E1794" s="5"/>
      <c r="F1794" s="27"/>
      <c r="G1794" s="5"/>
      <c r="H1794" s="5"/>
      <c r="I1794" s="5"/>
      <c r="J1794" s="5"/>
      <c r="K1794" s="5"/>
      <c r="L1794" s="5"/>
      <c r="M1794" s="5"/>
      <c r="N1794" s="5"/>
      <c r="O1794" s="5"/>
      <c r="P1794" s="4"/>
      <c r="Q1794" s="4"/>
      <c r="R1794" s="4"/>
      <c r="S1794" s="4"/>
      <c r="T1794" s="4"/>
    </row>
    <row r="1795">
      <c r="A1795" s="5"/>
      <c r="B1795" s="5"/>
      <c r="C1795" s="5"/>
      <c r="D1795" s="5"/>
      <c r="E1795" s="5"/>
      <c r="F1795" s="27"/>
      <c r="G1795" s="5"/>
      <c r="H1795" s="5"/>
      <c r="I1795" s="5"/>
      <c r="J1795" s="5"/>
      <c r="K1795" s="5"/>
      <c r="L1795" s="5"/>
      <c r="M1795" s="5"/>
      <c r="N1795" s="5"/>
      <c r="O1795" s="5"/>
      <c r="P1795" s="4"/>
      <c r="Q1795" s="4"/>
      <c r="R1795" s="4"/>
      <c r="S1795" s="4"/>
      <c r="T1795" s="4"/>
    </row>
    <row r="1796">
      <c r="A1796" s="5"/>
      <c r="B1796" s="5"/>
      <c r="C1796" s="5"/>
      <c r="D1796" s="5"/>
      <c r="E1796" s="5"/>
      <c r="F1796" s="27"/>
      <c r="G1796" s="5"/>
      <c r="H1796" s="5"/>
      <c r="I1796" s="5"/>
      <c r="J1796" s="5"/>
      <c r="K1796" s="5"/>
      <c r="L1796" s="5"/>
      <c r="M1796" s="5"/>
      <c r="N1796" s="5"/>
      <c r="O1796" s="5"/>
      <c r="P1796" s="4"/>
      <c r="Q1796" s="4"/>
      <c r="R1796" s="4"/>
      <c r="S1796" s="4"/>
      <c r="T1796" s="4"/>
    </row>
    <row r="1797">
      <c r="A1797" s="5"/>
      <c r="B1797" s="5"/>
      <c r="C1797" s="5"/>
      <c r="D1797" s="5"/>
      <c r="E1797" s="5"/>
      <c r="F1797" s="27"/>
      <c r="G1797" s="5"/>
      <c r="H1797" s="5"/>
      <c r="I1797" s="5"/>
      <c r="J1797" s="5"/>
      <c r="K1797" s="5"/>
      <c r="L1797" s="5"/>
      <c r="M1797" s="5"/>
      <c r="N1797" s="5"/>
      <c r="O1797" s="5"/>
      <c r="P1797" s="4"/>
      <c r="Q1797" s="4"/>
      <c r="R1797" s="4"/>
      <c r="S1797" s="4"/>
      <c r="T1797" s="4"/>
    </row>
    <row r="1798">
      <c r="A1798" s="5"/>
      <c r="B1798" s="5"/>
      <c r="C1798" s="5"/>
      <c r="D1798" s="5"/>
      <c r="E1798" s="5"/>
      <c r="F1798" s="27"/>
      <c r="G1798" s="5"/>
      <c r="H1798" s="5"/>
      <c r="I1798" s="5"/>
      <c r="J1798" s="5"/>
      <c r="K1798" s="5"/>
      <c r="L1798" s="5"/>
      <c r="M1798" s="5"/>
      <c r="N1798" s="5"/>
      <c r="O1798" s="5"/>
      <c r="P1798" s="4"/>
      <c r="Q1798" s="4"/>
      <c r="R1798" s="4"/>
      <c r="S1798" s="4"/>
      <c r="T1798" s="4"/>
    </row>
    <row r="1799">
      <c r="A1799" s="5"/>
      <c r="B1799" s="5"/>
      <c r="C1799" s="5"/>
      <c r="D1799" s="5"/>
      <c r="E1799" s="5"/>
      <c r="F1799" s="27"/>
      <c r="G1799" s="5"/>
      <c r="H1799" s="5"/>
      <c r="I1799" s="5"/>
      <c r="J1799" s="5"/>
      <c r="K1799" s="5"/>
      <c r="L1799" s="5"/>
      <c r="M1799" s="5"/>
      <c r="N1799" s="5"/>
      <c r="O1799" s="5"/>
      <c r="P1799" s="4"/>
      <c r="Q1799" s="4"/>
      <c r="R1799" s="4"/>
      <c r="S1799" s="4"/>
      <c r="T1799" s="4"/>
    </row>
    <row r="1800">
      <c r="A1800" s="5"/>
      <c r="B1800" s="5"/>
      <c r="C1800" s="5"/>
      <c r="D1800" s="5"/>
      <c r="E1800" s="5"/>
      <c r="F1800" s="27"/>
      <c r="G1800" s="5"/>
      <c r="H1800" s="5"/>
      <c r="I1800" s="5"/>
      <c r="J1800" s="5"/>
      <c r="K1800" s="5"/>
      <c r="L1800" s="5"/>
      <c r="M1800" s="5"/>
      <c r="N1800" s="5"/>
      <c r="O1800" s="5"/>
      <c r="P1800" s="4"/>
      <c r="Q1800" s="4"/>
      <c r="R1800" s="4"/>
      <c r="S1800" s="4"/>
      <c r="T1800" s="4"/>
    </row>
    <row r="1801">
      <c r="A1801" s="5"/>
      <c r="B1801" s="5"/>
      <c r="C1801" s="5"/>
      <c r="D1801" s="5"/>
      <c r="E1801" s="5"/>
      <c r="F1801" s="27"/>
      <c r="G1801" s="5"/>
      <c r="H1801" s="5"/>
      <c r="I1801" s="5"/>
      <c r="J1801" s="5"/>
      <c r="K1801" s="5"/>
      <c r="L1801" s="5"/>
      <c r="M1801" s="5"/>
      <c r="N1801" s="5"/>
      <c r="O1801" s="5"/>
      <c r="P1801" s="4"/>
      <c r="Q1801" s="4"/>
      <c r="R1801" s="4"/>
      <c r="S1801" s="4"/>
      <c r="T1801" s="4"/>
    </row>
    <row r="1802">
      <c r="A1802" s="5"/>
      <c r="B1802" s="5"/>
      <c r="C1802" s="5"/>
      <c r="D1802" s="5"/>
      <c r="E1802" s="5"/>
      <c r="F1802" s="27"/>
      <c r="G1802" s="5"/>
      <c r="H1802" s="5"/>
      <c r="I1802" s="5"/>
      <c r="J1802" s="5"/>
      <c r="K1802" s="5"/>
      <c r="L1802" s="5"/>
      <c r="M1802" s="5"/>
      <c r="N1802" s="5"/>
      <c r="O1802" s="5"/>
      <c r="P1802" s="4"/>
      <c r="Q1802" s="4"/>
      <c r="R1802" s="4"/>
      <c r="S1802" s="4"/>
      <c r="T1802" s="4"/>
    </row>
    <row r="1803">
      <c r="A1803" s="5"/>
      <c r="B1803" s="5"/>
      <c r="C1803" s="5"/>
      <c r="D1803" s="5"/>
      <c r="E1803" s="5"/>
      <c r="F1803" s="27"/>
      <c r="G1803" s="5"/>
      <c r="H1803" s="5"/>
      <c r="I1803" s="5"/>
      <c r="J1803" s="5"/>
      <c r="K1803" s="5"/>
      <c r="L1803" s="5"/>
      <c r="M1803" s="5"/>
      <c r="N1803" s="5"/>
      <c r="O1803" s="5"/>
      <c r="P1803" s="4"/>
      <c r="Q1803" s="4"/>
      <c r="R1803" s="4"/>
      <c r="S1803" s="4"/>
      <c r="T1803" s="4"/>
    </row>
    <row r="1804">
      <c r="A1804" s="5"/>
      <c r="B1804" s="5"/>
      <c r="C1804" s="5"/>
      <c r="D1804" s="5"/>
      <c r="E1804" s="5"/>
      <c r="F1804" s="27"/>
      <c r="G1804" s="5"/>
      <c r="H1804" s="5"/>
      <c r="I1804" s="5"/>
      <c r="J1804" s="5"/>
      <c r="K1804" s="5"/>
      <c r="L1804" s="5"/>
      <c r="M1804" s="5"/>
      <c r="N1804" s="5"/>
      <c r="O1804" s="5"/>
      <c r="P1804" s="4"/>
      <c r="Q1804" s="4"/>
      <c r="R1804" s="4"/>
      <c r="S1804" s="4"/>
      <c r="T1804" s="4"/>
    </row>
    <row r="1805">
      <c r="A1805" s="5"/>
      <c r="B1805" s="5"/>
      <c r="C1805" s="5"/>
      <c r="D1805" s="5"/>
      <c r="E1805" s="5"/>
      <c r="F1805" s="27"/>
      <c r="G1805" s="5"/>
      <c r="H1805" s="5"/>
      <c r="I1805" s="5"/>
      <c r="J1805" s="5"/>
      <c r="K1805" s="5"/>
      <c r="L1805" s="5"/>
      <c r="M1805" s="5"/>
      <c r="N1805" s="5"/>
      <c r="O1805" s="5"/>
      <c r="P1805" s="4"/>
      <c r="Q1805" s="4"/>
      <c r="R1805" s="4"/>
      <c r="S1805" s="4"/>
      <c r="T1805" s="4"/>
    </row>
    <row r="1806">
      <c r="A1806" s="5"/>
      <c r="B1806" s="5"/>
      <c r="C1806" s="5"/>
      <c r="D1806" s="5"/>
      <c r="E1806" s="5"/>
      <c r="F1806" s="27"/>
      <c r="G1806" s="5"/>
      <c r="H1806" s="5"/>
      <c r="I1806" s="5"/>
      <c r="J1806" s="5"/>
      <c r="K1806" s="5"/>
      <c r="L1806" s="5"/>
      <c r="M1806" s="5"/>
      <c r="N1806" s="5"/>
      <c r="O1806" s="5"/>
      <c r="P1806" s="4"/>
      <c r="Q1806" s="4"/>
      <c r="R1806" s="4"/>
      <c r="S1806" s="4"/>
      <c r="T1806" s="4"/>
    </row>
    <row r="1807">
      <c r="A1807" s="5"/>
      <c r="B1807" s="5"/>
      <c r="C1807" s="5"/>
      <c r="D1807" s="5"/>
      <c r="E1807" s="5"/>
      <c r="F1807" s="27"/>
      <c r="G1807" s="5"/>
      <c r="H1807" s="5"/>
      <c r="I1807" s="5"/>
      <c r="J1807" s="5"/>
      <c r="K1807" s="5"/>
      <c r="L1807" s="5"/>
      <c r="M1807" s="5"/>
      <c r="N1807" s="5"/>
      <c r="O1807" s="5"/>
      <c r="P1807" s="4"/>
      <c r="Q1807" s="4"/>
      <c r="R1807" s="4"/>
      <c r="S1807" s="4"/>
      <c r="T1807" s="4"/>
    </row>
    <row r="1808">
      <c r="A1808" s="5"/>
      <c r="B1808" s="5"/>
      <c r="C1808" s="5"/>
      <c r="D1808" s="5"/>
      <c r="E1808" s="5"/>
      <c r="F1808" s="27"/>
      <c r="G1808" s="5"/>
      <c r="H1808" s="5"/>
      <c r="I1808" s="5"/>
      <c r="J1808" s="5"/>
      <c r="K1808" s="5"/>
      <c r="L1808" s="5"/>
      <c r="M1808" s="5"/>
      <c r="N1808" s="5"/>
      <c r="O1808" s="5"/>
      <c r="P1808" s="4"/>
      <c r="Q1808" s="4"/>
      <c r="R1808" s="4"/>
      <c r="S1808" s="4"/>
      <c r="T1808" s="4"/>
    </row>
    <row r="1809">
      <c r="A1809" s="5"/>
      <c r="B1809" s="5"/>
      <c r="C1809" s="5"/>
      <c r="D1809" s="5"/>
      <c r="E1809" s="5"/>
      <c r="F1809" s="27"/>
      <c r="G1809" s="5"/>
      <c r="H1809" s="5"/>
      <c r="I1809" s="5"/>
      <c r="J1809" s="5"/>
      <c r="K1809" s="5"/>
      <c r="L1809" s="5"/>
      <c r="M1809" s="5"/>
      <c r="N1809" s="5"/>
      <c r="O1809" s="5"/>
      <c r="P1809" s="4"/>
      <c r="Q1809" s="4"/>
      <c r="R1809" s="4"/>
      <c r="S1809" s="4"/>
      <c r="T1809" s="4"/>
    </row>
    <row r="1810">
      <c r="A1810" s="5"/>
      <c r="B1810" s="5"/>
      <c r="C1810" s="5"/>
      <c r="D1810" s="5"/>
      <c r="E1810" s="5"/>
      <c r="F1810" s="27"/>
      <c r="G1810" s="5"/>
      <c r="H1810" s="5"/>
      <c r="I1810" s="5"/>
      <c r="J1810" s="5"/>
      <c r="K1810" s="5"/>
      <c r="L1810" s="5"/>
      <c r="M1810" s="5"/>
      <c r="N1810" s="5"/>
      <c r="O1810" s="5"/>
      <c r="P1810" s="4"/>
      <c r="Q1810" s="4"/>
      <c r="R1810" s="4"/>
      <c r="S1810" s="4"/>
      <c r="T1810" s="4"/>
    </row>
    <row r="1811">
      <c r="A1811" s="5"/>
      <c r="B1811" s="5"/>
      <c r="C1811" s="5"/>
      <c r="D1811" s="5"/>
      <c r="E1811" s="5"/>
      <c r="F1811" s="27"/>
      <c r="G1811" s="5"/>
      <c r="H1811" s="5"/>
      <c r="I1811" s="5"/>
      <c r="J1811" s="5"/>
      <c r="K1811" s="5"/>
      <c r="L1811" s="5"/>
      <c r="M1811" s="5"/>
      <c r="N1811" s="5"/>
      <c r="O1811" s="5"/>
      <c r="P1811" s="4"/>
      <c r="Q1811" s="4"/>
      <c r="R1811" s="4"/>
      <c r="S1811" s="4"/>
      <c r="T1811" s="4"/>
    </row>
    <row r="1812">
      <c r="A1812" s="5"/>
      <c r="B1812" s="5"/>
      <c r="C1812" s="5"/>
      <c r="D1812" s="5"/>
      <c r="E1812" s="5"/>
      <c r="F1812" s="27"/>
      <c r="G1812" s="5"/>
      <c r="H1812" s="5"/>
      <c r="I1812" s="5"/>
      <c r="J1812" s="5"/>
      <c r="K1812" s="5"/>
      <c r="L1812" s="5"/>
      <c r="M1812" s="5"/>
      <c r="N1812" s="5"/>
      <c r="O1812" s="5"/>
      <c r="P1812" s="4"/>
      <c r="Q1812" s="4"/>
      <c r="R1812" s="4"/>
      <c r="S1812" s="4"/>
      <c r="T1812" s="4"/>
    </row>
    <row r="1813">
      <c r="A1813" s="5"/>
      <c r="B1813" s="5"/>
      <c r="C1813" s="5"/>
      <c r="D1813" s="5"/>
      <c r="E1813" s="5"/>
      <c r="F1813" s="27"/>
      <c r="G1813" s="5"/>
      <c r="H1813" s="5"/>
      <c r="I1813" s="5"/>
      <c r="J1813" s="5"/>
      <c r="K1813" s="5"/>
      <c r="L1813" s="5"/>
      <c r="M1813" s="5"/>
      <c r="N1813" s="5"/>
      <c r="O1813" s="5"/>
      <c r="P1813" s="4"/>
      <c r="Q1813" s="4"/>
      <c r="R1813" s="4"/>
      <c r="S1813" s="4"/>
      <c r="T1813" s="4"/>
    </row>
    <row r="1814">
      <c r="A1814" s="5"/>
      <c r="B1814" s="5"/>
      <c r="C1814" s="5"/>
      <c r="D1814" s="5"/>
      <c r="E1814" s="5"/>
      <c r="F1814" s="27"/>
      <c r="G1814" s="5"/>
      <c r="H1814" s="5"/>
      <c r="I1814" s="5"/>
      <c r="J1814" s="5"/>
      <c r="K1814" s="5"/>
      <c r="L1814" s="5"/>
      <c r="M1814" s="5"/>
      <c r="N1814" s="5"/>
      <c r="O1814" s="5"/>
      <c r="P1814" s="4"/>
      <c r="Q1814" s="4"/>
      <c r="R1814" s="4"/>
      <c r="S1814" s="4"/>
      <c r="T1814" s="4"/>
    </row>
    <row r="1815">
      <c r="A1815" s="5"/>
      <c r="B1815" s="5"/>
      <c r="C1815" s="5"/>
      <c r="D1815" s="5"/>
      <c r="E1815" s="5"/>
      <c r="F1815" s="27"/>
      <c r="G1815" s="5"/>
      <c r="H1815" s="5"/>
      <c r="I1815" s="5"/>
      <c r="J1815" s="5"/>
      <c r="K1815" s="5"/>
      <c r="L1815" s="5"/>
      <c r="M1815" s="5"/>
      <c r="N1815" s="5"/>
      <c r="O1815" s="5"/>
      <c r="P1815" s="4"/>
      <c r="Q1815" s="4"/>
      <c r="R1815" s="4"/>
      <c r="S1815" s="4"/>
      <c r="T1815" s="4"/>
    </row>
    <row r="1816">
      <c r="A1816" s="5"/>
      <c r="B1816" s="5"/>
      <c r="C1816" s="5"/>
      <c r="D1816" s="5"/>
      <c r="E1816" s="5"/>
      <c r="F1816" s="27"/>
      <c r="G1816" s="5"/>
      <c r="H1816" s="5"/>
      <c r="I1816" s="5"/>
      <c r="J1816" s="5"/>
      <c r="K1816" s="5"/>
      <c r="L1816" s="5"/>
      <c r="M1816" s="5"/>
      <c r="N1816" s="5"/>
      <c r="O1816" s="5"/>
      <c r="P1816" s="4"/>
      <c r="Q1816" s="4"/>
      <c r="R1816" s="4"/>
      <c r="S1816" s="4"/>
      <c r="T1816" s="4"/>
    </row>
    <row r="1817">
      <c r="A1817" s="5"/>
      <c r="B1817" s="5"/>
      <c r="C1817" s="5"/>
      <c r="D1817" s="5"/>
      <c r="E1817" s="5"/>
      <c r="F1817" s="27"/>
      <c r="G1817" s="5"/>
      <c r="H1817" s="5"/>
      <c r="I1817" s="5"/>
      <c r="J1817" s="5"/>
      <c r="K1817" s="5"/>
      <c r="L1817" s="5"/>
      <c r="M1817" s="5"/>
      <c r="N1817" s="5"/>
      <c r="O1817" s="5"/>
      <c r="P1817" s="4"/>
      <c r="Q1817" s="4"/>
      <c r="R1817" s="4"/>
      <c r="S1817" s="4"/>
      <c r="T1817" s="4"/>
    </row>
    <row r="1818">
      <c r="A1818" s="5"/>
      <c r="B1818" s="5"/>
      <c r="C1818" s="5"/>
      <c r="D1818" s="5"/>
      <c r="E1818" s="5"/>
      <c r="F1818" s="27"/>
      <c r="G1818" s="5"/>
      <c r="H1818" s="5"/>
      <c r="I1818" s="5"/>
      <c r="J1818" s="5"/>
      <c r="K1818" s="5"/>
      <c r="L1818" s="5"/>
      <c r="M1818" s="5"/>
      <c r="N1818" s="5"/>
      <c r="O1818" s="5"/>
      <c r="P1818" s="4"/>
      <c r="Q1818" s="4"/>
      <c r="R1818" s="4"/>
      <c r="S1818" s="4"/>
      <c r="T1818" s="4"/>
    </row>
    <row r="1819">
      <c r="A1819" s="5"/>
      <c r="B1819" s="5"/>
      <c r="C1819" s="5"/>
      <c r="D1819" s="5"/>
      <c r="E1819" s="5"/>
      <c r="F1819" s="27"/>
      <c r="G1819" s="5"/>
      <c r="H1819" s="5"/>
      <c r="I1819" s="5"/>
      <c r="J1819" s="5"/>
      <c r="K1819" s="5"/>
      <c r="L1819" s="5"/>
      <c r="M1819" s="5"/>
      <c r="N1819" s="5"/>
      <c r="O1819" s="5"/>
      <c r="P1819" s="4"/>
      <c r="Q1819" s="4"/>
      <c r="R1819" s="4"/>
      <c r="S1819" s="4"/>
      <c r="T1819" s="4"/>
    </row>
    <row r="1820">
      <c r="A1820" s="5"/>
      <c r="B1820" s="5"/>
      <c r="C1820" s="5"/>
      <c r="D1820" s="5"/>
      <c r="E1820" s="5"/>
      <c r="F1820" s="27"/>
      <c r="G1820" s="5"/>
      <c r="H1820" s="5"/>
      <c r="I1820" s="5"/>
      <c r="J1820" s="5"/>
      <c r="K1820" s="5"/>
      <c r="L1820" s="5"/>
      <c r="M1820" s="5"/>
      <c r="N1820" s="5"/>
      <c r="O1820" s="5"/>
      <c r="P1820" s="4"/>
      <c r="Q1820" s="4"/>
      <c r="R1820" s="4"/>
      <c r="S1820" s="4"/>
      <c r="T1820" s="4"/>
    </row>
    <row r="1821">
      <c r="A1821" s="5"/>
      <c r="B1821" s="5"/>
      <c r="C1821" s="5"/>
      <c r="D1821" s="5"/>
      <c r="E1821" s="5"/>
      <c r="F1821" s="27"/>
      <c r="G1821" s="5"/>
      <c r="H1821" s="5"/>
      <c r="I1821" s="5"/>
      <c r="J1821" s="5"/>
      <c r="K1821" s="5"/>
      <c r="L1821" s="5"/>
      <c r="M1821" s="5"/>
      <c r="N1821" s="5"/>
      <c r="O1821" s="5"/>
      <c r="P1821" s="4"/>
      <c r="Q1821" s="4"/>
      <c r="R1821" s="4"/>
      <c r="S1821" s="4"/>
      <c r="T1821" s="4"/>
    </row>
    <row r="1822">
      <c r="A1822" s="5"/>
      <c r="B1822" s="5"/>
      <c r="C1822" s="5"/>
      <c r="D1822" s="5"/>
      <c r="E1822" s="5"/>
      <c r="F1822" s="27"/>
      <c r="G1822" s="5"/>
      <c r="H1822" s="5"/>
      <c r="I1822" s="5"/>
      <c r="J1822" s="5"/>
      <c r="K1822" s="5"/>
      <c r="L1822" s="5"/>
      <c r="M1822" s="5"/>
      <c r="N1822" s="5"/>
      <c r="O1822" s="5"/>
      <c r="P1822" s="4"/>
      <c r="Q1822" s="4"/>
      <c r="R1822" s="4"/>
      <c r="S1822" s="4"/>
      <c r="T1822" s="4"/>
    </row>
    <row r="1823">
      <c r="A1823" s="5"/>
      <c r="B1823" s="5"/>
      <c r="C1823" s="5"/>
      <c r="D1823" s="5"/>
      <c r="E1823" s="5"/>
      <c r="F1823" s="27"/>
      <c r="G1823" s="5"/>
      <c r="H1823" s="5"/>
      <c r="I1823" s="5"/>
      <c r="J1823" s="5"/>
      <c r="K1823" s="5"/>
      <c r="L1823" s="5"/>
      <c r="M1823" s="5"/>
      <c r="N1823" s="5"/>
      <c r="O1823" s="5"/>
      <c r="P1823" s="4"/>
      <c r="Q1823" s="4"/>
      <c r="R1823" s="4"/>
      <c r="S1823" s="4"/>
      <c r="T1823" s="4"/>
    </row>
    <row r="1824">
      <c r="A1824" s="5"/>
      <c r="B1824" s="5"/>
      <c r="C1824" s="5"/>
      <c r="D1824" s="5"/>
      <c r="E1824" s="5"/>
      <c r="F1824" s="27"/>
      <c r="G1824" s="5"/>
      <c r="H1824" s="5"/>
      <c r="I1824" s="5"/>
      <c r="J1824" s="5"/>
      <c r="K1824" s="5"/>
      <c r="L1824" s="5"/>
      <c r="M1824" s="5"/>
      <c r="N1824" s="5"/>
      <c r="O1824" s="5"/>
      <c r="P1824" s="4"/>
      <c r="Q1824" s="4"/>
      <c r="R1824" s="4"/>
      <c r="S1824" s="4"/>
      <c r="T1824" s="4"/>
    </row>
    <row r="1825">
      <c r="A1825" s="5"/>
      <c r="B1825" s="5"/>
      <c r="C1825" s="5"/>
      <c r="D1825" s="5"/>
      <c r="E1825" s="5"/>
      <c r="F1825" s="27"/>
      <c r="G1825" s="5"/>
      <c r="H1825" s="5"/>
      <c r="I1825" s="5"/>
      <c r="J1825" s="5"/>
      <c r="K1825" s="5"/>
      <c r="L1825" s="5"/>
      <c r="M1825" s="5"/>
      <c r="N1825" s="5"/>
      <c r="O1825" s="5"/>
      <c r="P1825" s="4"/>
      <c r="Q1825" s="4"/>
      <c r="R1825" s="4"/>
      <c r="S1825" s="4"/>
      <c r="T1825" s="4"/>
    </row>
    <row r="1826">
      <c r="A1826" s="5"/>
      <c r="B1826" s="5"/>
      <c r="C1826" s="5"/>
      <c r="D1826" s="5"/>
      <c r="E1826" s="5"/>
      <c r="F1826" s="27"/>
      <c r="G1826" s="5"/>
      <c r="H1826" s="5"/>
      <c r="I1826" s="5"/>
      <c r="J1826" s="5"/>
      <c r="K1826" s="5"/>
      <c r="L1826" s="5"/>
      <c r="M1826" s="5"/>
      <c r="N1826" s="5"/>
      <c r="O1826" s="5"/>
      <c r="P1826" s="4"/>
      <c r="Q1826" s="4"/>
      <c r="R1826" s="4"/>
      <c r="S1826" s="4"/>
      <c r="T1826" s="4"/>
    </row>
    <row r="1827">
      <c r="A1827" s="5"/>
      <c r="B1827" s="5"/>
      <c r="C1827" s="5"/>
      <c r="D1827" s="5"/>
      <c r="E1827" s="5"/>
      <c r="F1827" s="27"/>
      <c r="G1827" s="5"/>
      <c r="H1827" s="5"/>
      <c r="I1827" s="5"/>
      <c r="J1827" s="5"/>
      <c r="K1827" s="5"/>
      <c r="L1827" s="5"/>
      <c r="M1827" s="5"/>
      <c r="N1827" s="5"/>
      <c r="O1827" s="5"/>
      <c r="P1827" s="4"/>
      <c r="Q1827" s="4"/>
      <c r="R1827" s="4"/>
      <c r="S1827" s="4"/>
      <c r="T1827" s="4"/>
    </row>
    <row r="1828">
      <c r="A1828" s="5"/>
      <c r="B1828" s="5"/>
      <c r="C1828" s="5"/>
      <c r="D1828" s="5"/>
      <c r="E1828" s="5"/>
      <c r="F1828" s="27"/>
      <c r="G1828" s="5"/>
      <c r="H1828" s="5"/>
      <c r="I1828" s="5"/>
      <c r="J1828" s="5"/>
      <c r="K1828" s="5"/>
      <c r="L1828" s="5"/>
      <c r="M1828" s="5"/>
      <c r="N1828" s="5"/>
      <c r="O1828" s="5"/>
      <c r="P1828" s="4"/>
      <c r="Q1828" s="4"/>
      <c r="R1828" s="4"/>
      <c r="S1828" s="4"/>
      <c r="T1828" s="4"/>
    </row>
    <row r="1829">
      <c r="A1829" s="5"/>
      <c r="B1829" s="5"/>
      <c r="C1829" s="5"/>
      <c r="D1829" s="5"/>
      <c r="E1829" s="5"/>
      <c r="F1829" s="27"/>
      <c r="G1829" s="5"/>
      <c r="H1829" s="5"/>
      <c r="I1829" s="5"/>
      <c r="J1829" s="5"/>
      <c r="K1829" s="5"/>
      <c r="L1829" s="5"/>
      <c r="M1829" s="5"/>
      <c r="N1829" s="5"/>
      <c r="O1829" s="5"/>
      <c r="P1829" s="4"/>
      <c r="Q1829" s="4"/>
      <c r="R1829" s="4"/>
      <c r="S1829" s="4"/>
      <c r="T1829" s="4"/>
    </row>
    <row r="1830">
      <c r="A1830" s="5"/>
      <c r="B1830" s="5"/>
      <c r="C1830" s="5"/>
      <c r="D1830" s="5"/>
      <c r="E1830" s="5"/>
      <c r="F1830" s="27"/>
      <c r="G1830" s="5"/>
      <c r="H1830" s="5"/>
      <c r="I1830" s="5"/>
      <c r="J1830" s="5"/>
      <c r="K1830" s="5"/>
      <c r="L1830" s="5"/>
      <c r="M1830" s="5"/>
      <c r="N1830" s="5"/>
      <c r="O1830" s="5"/>
      <c r="P1830" s="4"/>
      <c r="Q1830" s="4"/>
      <c r="R1830" s="4"/>
      <c r="S1830" s="4"/>
      <c r="T1830" s="4"/>
    </row>
    <row r="1831">
      <c r="A1831" s="5"/>
      <c r="B1831" s="5"/>
      <c r="C1831" s="5"/>
      <c r="D1831" s="5"/>
      <c r="E1831" s="5"/>
      <c r="F1831" s="27"/>
      <c r="G1831" s="5"/>
      <c r="H1831" s="5"/>
      <c r="I1831" s="5"/>
      <c r="J1831" s="5"/>
      <c r="K1831" s="5"/>
      <c r="L1831" s="5"/>
      <c r="M1831" s="5"/>
      <c r="N1831" s="5"/>
      <c r="O1831" s="5"/>
      <c r="P1831" s="4"/>
      <c r="Q1831" s="4"/>
      <c r="R1831" s="4"/>
      <c r="S1831" s="4"/>
      <c r="T1831" s="4"/>
    </row>
    <row r="1832">
      <c r="A1832" s="5"/>
      <c r="B1832" s="5"/>
      <c r="C1832" s="5"/>
      <c r="D1832" s="5"/>
      <c r="E1832" s="5"/>
      <c r="F1832" s="27"/>
      <c r="G1832" s="5"/>
      <c r="H1832" s="5"/>
      <c r="I1832" s="5"/>
      <c r="J1832" s="5"/>
      <c r="K1832" s="5"/>
      <c r="L1832" s="5"/>
      <c r="M1832" s="5"/>
      <c r="N1832" s="5"/>
      <c r="O1832" s="5"/>
      <c r="P1832" s="4"/>
      <c r="Q1832" s="4"/>
      <c r="R1832" s="4"/>
      <c r="S1832" s="4"/>
      <c r="T1832" s="4"/>
    </row>
    <row r="1833">
      <c r="A1833" s="5"/>
      <c r="B1833" s="5"/>
      <c r="C1833" s="5"/>
      <c r="D1833" s="5"/>
      <c r="E1833" s="5"/>
      <c r="F1833" s="27"/>
      <c r="G1833" s="5"/>
      <c r="H1833" s="5"/>
      <c r="I1833" s="5"/>
      <c r="J1833" s="5"/>
      <c r="K1833" s="5"/>
      <c r="L1833" s="5"/>
      <c r="M1833" s="5"/>
      <c r="N1833" s="5"/>
      <c r="O1833" s="5"/>
      <c r="P1833" s="4"/>
      <c r="Q1833" s="4"/>
      <c r="R1833" s="4"/>
      <c r="S1833" s="4"/>
      <c r="T1833" s="4"/>
    </row>
    <row r="1834">
      <c r="A1834" s="5"/>
      <c r="B1834" s="5"/>
      <c r="C1834" s="5"/>
      <c r="D1834" s="5"/>
      <c r="E1834" s="5"/>
      <c r="F1834" s="27"/>
      <c r="G1834" s="5"/>
      <c r="H1834" s="5"/>
      <c r="I1834" s="5"/>
      <c r="J1834" s="5"/>
      <c r="K1834" s="5"/>
      <c r="L1834" s="5"/>
      <c r="M1834" s="5"/>
      <c r="N1834" s="5"/>
      <c r="O1834" s="5"/>
      <c r="P1834" s="4"/>
      <c r="Q1834" s="4"/>
      <c r="R1834" s="4"/>
      <c r="S1834" s="4"/>
      <c r="T1834" s="4"/>
    </row>
    <row r="1835">
      <c r="A1835" s="5"/>
      <c r="B1835" s="5"/>
      <c r="C1835" s="5"/>
      <c r="D1835" s="5"/>
      <c r="E1835" s="5"/>
      <c r="F1835" s="27"/>
      <c r="G1835" s="5"/>
      <c r="H1835" s="5"/>
      <c r="I1835" s="5"/>
      <c r="J1835" s="5"/>
      <c r="K1835" s="5"/>
      <c r="L1835" s="5"/>
      <c r="M1835" s="5"/>
      <c r="N1835" s="5"/>
      <c r="O1835" s="5"/>
      <c r="P1835" s="4"/>
      <c r="Q1835" s="4"/>
      <c r="R1835" s="4"/>
      <c r="S1835" s="4"/>
      <c r="T1835" s="4"/>
    </row>
    <row r="1836">
      <c r="A1836" s="5"/>
      <c r="B1836" s="5"/>
      <c r="C1836" s="5"/>
      <c r="D1836" s="5"/>
      <c r="E1836" s="5"/>
      <c r="F1836" s="27"/>
      <c r="G1836" s="5"/>
      <c r="H1836" s="5"/>
      <c r="I1836" s="5"/>
      <c r="J1836" s="5"/>
      <c r="K1836" s="5"/>
      <c r="L1836" s="5"/>
      <c r="M1836" s="5"/>
      <c r="N1836" s="5"/>
      <c r="O1836" s="5"/>
      <c r="P1836" s="4"/>
      <c r="Q1836" s="4"/>
      <c r="R1836" s="4"/>
      <c r="S1836" s="4"/>
      <c r="T1836" s="4"/>
    </row>
    <row r="1837">
      <c r="A1837" s="5"/>
      <c r="B1837" s="5"/>
      <c r="C1837" s="5"/>
      <c r="D1837" s="5"/>
      <c r="E1837" s="5"/>
      <c r="F1837" s="27"/>
      <c r="G1837" s="5"/>
      <c r="H1837" s="5"/>
      <c r="I1837" s="5"/>
      <c r="J1837" s="5"/>
      <c r="K1837" s="5"/>
      <c r="L1837" s="5"/>
      <c r="M1837" s="5"/>
      <c r="N1837" s="5"/>
      <c r="O1837" s="5"/>
      <c r="P1837" s="4"/>
      <c r="Q1837" s="4"/>
      <c r="R1837" s="4"/>
      <c r="S1837" s="4"/>
      <c r="T1837" s="4"/>
    </row>
    <row r="1838">
      <c r="A1838" s="5"/>
      <c r="B1838" s="5"/>
      <c r="C1838" s="5"/>
      <c r="D1838" s="5"/>
      <c r="E1838" s="5"/>
      <c r="F1838" s="27"/>
      <c r="G1838" s="5"/>
      <c r="H1838" s="5"/>
      <c r="I1838" s="5"/>
      <c r="J1838" s="5"/>
      <c r="K1838" s="5"/>
      <c r="L1838" s="5"/>
      <c r="M1838" s="5"/>
      <c r="N1838" s="5"/>
      <c r="O1838" s="5"/>
      <c r="P1838" s="4"/>
      <c r="Q1838" s="4"/>
      <c r="R1838" s="4"/>
      <c r="S1838" s="4"/>
      <c r="T1838" s="4"/>
    </row>
    <row r="1839">
      <c r="A1839" s="5"/>
      <c r="B1839" s="5"/>
      <c r="C1839" s="5"/>
      <c r="D1839" s="5"/>
      <c r="E1839" s="5"/>
      <c r="F1839" s="27"/>
      <c r="G1839" s="5"/>
      <c r="H1839" s="5"/>
      <c r="I1839" s="5"/>
      <c r="J1839" s="5"/>
      <c r="K1839" s="5"/>
      <c r="L1839" s="5"/>
      <c r="M1839" s="5"/>
      <c r="N1839" s="5"/>
      <c r="O1839" s="5"/>
      <c r="P1839" s="4"/>
      <c r="Q1839" s="4"/>
      <c r="R1839" s="4"/>
      <c r="S1839" s="4"/>
      <c r="T1839" s="4"/>
    </row>
    <row r="1840">
      <c r="A1840" s="5"/>
      <c r="B1840" s="5"/>
      <c r="C1840" s="5"/>
      <c r="D1840" s="5"/>
      <c r="E1840" s="5"/>
      <c r="F1840" s="27"/>
      <c r="G1840" s="5"/>
      <c r="H1840" s="5"/>
      <c r="I1840" s="5"/>
      <c r="J1840" s="5"/>
      <c r="K1840" s="5"/>
      <c r="L1840" s="5"/>
      <c r="M1840" s="5"/>
      <c r="N1840" s="5"/>
      <c r="O1840" s="5"/>
      <c r="P1840" s="4"/>
      <c r="Q1840" s="4"/>
      <c r="R1840" s="4"/>
      <c r="S1840" s="4"/>
      <c r="T1840" s="4"/>
    </row>
    <row r="1841">
      <c r="A1841" s="5"/>
      <c r="B1841" s="5"/>
      <c r="C1841" s="5"/>
      <c r="D1841" s="5"/>
      <c r="E1841" s="5"/>
      <c r="F1841" s="27"/>
      <c r="G1841" s="5"/>
      <c r="H1841" s="5"/>
      <c r="I1841" s="5"/>
      <c r="J1841" s="5"/>
      <c r="K1841" s="5"/>
      <c r="L1841" s="5"/>
      <c r="M1841" s="5"/>
      <c r="N1841" s="5"/>
      <c r="O1841" s="5"/>
      <c r="P1841" s="4"/>
      <c r="Q1841" s="4"/>
      <c r="R1841" s="4"/>
      <c r="S1841" s="4"/>
      <c r="T1841" s="4"/>
    </row>
    <row r="1842">
      <c r="A1842" s="5"/>
      <c r="B1842" s="5"/>
      <c r="C1842" s="5"/>
      <c r="D1842" s="5"/>
      <c r="E1842" s="5"/>
      <c r="F1842" s="27"/>
      <c r="G1842" s="5"/>
      <c r="H1842" s="5"/>
      <c r="I1842" s="5"/>
      <c r="J1842" s="5"/>
      <c r="K1842" s="5"/>
      <c r="L1842" s="5"/>
      <c r="M1842" s="5"/>
      <c r="N1842" s="5"/>
      <c r="O1842" s="5"/>
      <c r="P1842" s="4"/>
      <c r="Q1842" s="4"/>
      <c r="R1842" s="4"/>
      <c r="S1842" s="4"/>
      <c r="T1842" s="4"/>
    </row>
    <row r="1843">
      <c r="A1843" s="5"/>
      <c r="B1843" s="5"/>
      <c r="C1843" s="5"/>
      <c r="D1843" s="5"/>
      <c r="E1843" s="5"/>
      <c r="F1843" s="27"/>
      <c r="G1843" s="5"/>
      <c r="H1843" s="5"/>
      <c r="I1843" s="5"/>
      <c r="J1843" s="5"/>
      <c r="K1843" s="5"/>
      <c r="L1843" s="5"/>
      <c r="M1843" s="5"/>
      <c r="N1843" s="5"/>
      <c r="O1843" s="5"/>
      <c r="P1843" s="4"/>
      <c r="Q1843" s="4"/>
      <c r="R1843" s="4"/>
      <c r="S1843" s="4"/>
      <c r="T1843" s="4"/>
    </row>
    <row r="1844">
      <c r="A1844" s="5"/>
      <c r="B1844" s="5"/>
      <c r="C1844" s="5"/>
      <c r="D1844" s="5"/>
      <c r="E1844" s="5"/>
      <c r="F1844" s="27"/>
      <c r="G1844" s="5"/>
      <c r="H1844" s="5"/>
      <c r="I1844" s="5"/>
      <c r="J1844" s="5"/>
      <c r="K1844" s="5"/>
      <c r="L1844" s="5"/>
      <c r="M1844" s="5"/>
      <c r="N1844" s="5"/>
      <c r="O1844" s="5"/>
      <c r="P1844" s="4"/>
      <c r="Q1844" s="4"/>
      <c r="R1844" s="4"/>
      <c r="S1844" s="4"/>
      <c r="T1844" s="4"/>
    </row>
    <row r="1845">
      <c r="A1845" s="5"/>
      <c r="B1845" s="5"/>
      <c r="C1845" s="5"/>
      <c r="D1845" s="5"/>
      <c r="E1845" s="5"/>
      <c r="F1845" s="27"/>
      <c r="G1845" s="5"/>
      <c r="H1845" s="5"/>
      <c r="I1845" s="5"/>
      <c r="J1845" s="5"/>
      <c r="K1845" s="5"/>
      <c r="L1845" s="5"/>
      <c r="M1845" s="5"/>
      <c r="N1845" s="5"/>
      <c r="O1845" s="5"/>
      <c r="P1845" s="4"/>
      <c r="Q1845" s="4"/>
      <c r="R1845" s="4"/>
      <c r="S1845" s="4"/>
      <c r="T1845" s="4"/>
    </row>
    <row r="1846">
      <c r="A1846" s="5"/>
      <c r="B1846" s="5"/>
      <c r="C1846" s="5"/>
      <c r="D1846" s="5"/>
      <c r="E1846" s="5"/>
      <c r="F1846" s="27"/>
      <c r="G1846" s="5"/>
      <c r="H1846" s="5"/>
      <c r="I1846" s="5"/>
      <c r="J1846" s="5"/>
      <c r="K1846" s="5"/>
      <c r="L1846" s="5"/>
      <c r="M1846" s="5"/>
      <c r="N1846" s="5"/>
      <c r="O1846" s="5"/>
      <c r="P1846" s="4"/>
      <c r="Q1846" s="4"/>
      <c r="R1846" s="4"/>
      <c r="S1846" s="4"/>
      <c r="T1846" s="4"/>
    </row>
    <row r="1847">
      <c r="A1847" s="5"/>
      <c r="B1847" s="5"/>
      <c r="C1847" s="5"/>
      <c r="D1847" s="5"/>
      <c r="E1847" s="5"/>
      <c r="F1847" s="27"/>
      <c r="G1847" s="5"/>
      <c r="H1847" s="5"/>
      <c r="I1847" s="5"/>
      <c r="J1847" s="5"/>
      <c r="K1847" s="5"/>
      <c r="L1847" s="5"/>
      <c r="M1847" s="5"/>
      <c r="N1847" s="5"/>
      <c r="O1847" s="5"/>
      <c r="P1847" s="4"/>
      <c r="Q1847" s="4"/>
      <c r="R1847" s="4"/>
      <c r="S1847" s="4"/>
      <c r="T1847" s="4"/>
    </row>
    <row r="1848">
      <c r="A1848" s="5"/>
      <c r="B1848" s="5"/>
      <c r="C1848" s="5"/>
      <c r="D1848" s="5"/>
      <c r="E1848" s="5"/>
      <c r="F1848" s="27"/>
      <c r="G1848" s="5"/>
      <c r="H1848" s="5"/>
      <c r="I1848" s="5"/>
      <c r="J1848" s="5"/>
      <c r="K1848" s="5"/>
      <c r="L1848" s="5"/>
      <c r="M1848" s="5"/>
      <c r="N1848" s="5"/>
      <c r="O1848" s="5"/>
      <c r="P1848" s="4"/>
      <c r="Q1848" s="4"/>
      <c r="R1848" s="4"/>
      <c r="S1848" s="4"/>
      <c r="T1848" s="4"/>
    </row>
    <row r="1849">
      <c r="A1849" s="5"/>
      <c r="B1849" s="5"/>
      <c r="C1849" s="5"/>
      <c r="D1849" s="5"/>
      <c r="E1849" s="5"/>
      <c r="F1849" s="27"/>
      <c r="G1849" s="5"/>
      <c r="H1849" s="5"/>
      <c r="I1849" s="5"/>
      <c r="J1849" s="5"/>
      <c r="K1849" s="5"/>
      <c r="L1849" s="5"/>
      <c r="M1849" s="5"/>
      <c r="N1849" s="5"/>
      <c r="O1849" s="5"/>
      <c r="P1849" s="4"/>
      <c r="Q1849" s="4"/>
      <c r="R1849" s="4"/>
      <c r="S1849" s="4"/>
      <c r="T1849" s="4"/>
    </row>
    <row r="1850">
      <c r="A1850" s="5"/>
      <c r="B1850" s="5"/>
      <c r="C1850" s="5"/>
      <c r="D1850" s="5"/>
      <c r="E1850" s="5"/>
      <c r="F1850" s="27"/>
      <c r="G1850" s="5"/>
      <c r="H1850" s="5"/>
      <c r="I1850" s="5"/>
      <c r="J1850" s="5"/>
      <c r="K1850" s="5"/>
      <c r="L1850" s="5"/>
      <c r="M1850" s="5"/>
      <c r="N1850" s="5"/>
      <c r="O1850" s="5"/>
      <c r="P1850" s="4"/>
      <c r="Q1850" s="4"/>
      <c r="R1850" s="4"/>
      <c r="S1850" s="4"/>
      <c r="T1850" s="4"/>
    </row>
    <row r="1851">
      <c r="A1851" s="5"/>
      <c r="B1851" s="5"/>
      <c r="C1851" s="5"/>
      <c r="D1851" s="5"/>
      <c r="E1851" s="5"/>
      <c r="F1851" s="27"/>
      <c r="G1851" s="5"/>
      <c r="H1851" s="5"/>
      <c r="I1851" s="5"/>
      <c r="J1851" s="5"/>
      <c r="K1851" s="5"/>
      <c r="L1851" s="5"/>
      <c r="M1851" s="5"/>
      <c r="N1851" s="5"/>
      <c r="O1851" s="5"/>
      <c r="P1851" s="4"/>
      <c r="Q1851" s="4"/>
      <c r="R1851" s="4"/>
      <c r="S1851" s="4"/>
      <c r="T1851" s="4"/>
    </row>
    <row r="1852">
      <c r="A1852" s="5"/>
      <c r="B1852" s="5"/>
      <c r="C1852" s="5"/>
      <c r="D1852" s="5"/>
      <c r="E1852" s="5"/>
      <c r="F1852" s="27"/>
      <c r="G1852" s="5"/>
      <c r="H1852" s="5"/>
      <c r="I1852" s="5"/>
      <c r="J1852" s="5"/>
      <c r="K1852" s="5"/>
      <c r="L1852" s="5"/>
      <c r="M1852" s="5"/>
      <c r="N1852" s="5"/>
      <c r="O1852" s="5"/>
      <c r="P1852" s="4"/>
      <c r="Q1852" s="4"/>
      <c r="R1852" s="4"/>
      <c r="S1852" s="4"/>
      <c r="T1852" s="4"/>
    </row>
    <row r="1853">
      <c r="A1853" s="5"/>
      <c r="B1853" s="5"/>
      <c r="C1853" s="5"/>
      <c r="D1853" s="5"/>
      <c r="E1853" s="5"/>
      <c r="F1853" s="27"/>
      <c r="G1853" s="5"/>
      <c r="H1853" s="5"/>
      <c r="I1853" s="5"/>
      <c r="J1853" s="5"/>
      <c r="K1853" s="5"/>
      <c r="L1853" s="5"/>
      <c r="M1853" s="5"/>
      <c r="N1853" s="5"/>
      <c r="O1853" s="5"/>
      <c r="P1853" s="4"/>
      <c r="Q1853" s="4"/>
      <c r="R1853" s="4"/>
      <c r="S1853" s="4"/>
      <c r="T1853" s="4"/>
    </row>
    <row r="1854">
      <c r="A1854" s="5"/>
      <c r="B1854" s="5"/>
      <c r="C1854" s="5"/>
      <c r="D1854" s="5"/>
      <c r="E1854" s="5"/>
      <c r="F1854" s="27"/>
      <c r="G1854" s="5"/>
      <c r="H1854" s="5"/>
      <c r="I1854" s="5"/>
      <c r="J1854" s="5"/>
      <c r="K1854" s="5"/>
      <c r="L1854" s="5"/>
      <c r="M1854" s="5"/>
      <c r="N1854" s="5"/>
      <c r="O1854" s="5"/>
      <c r="P1854" s="4"/>
      <c r="Q1854" s="4"/>
      <c r="R1854" s="4"/>
      <c r="S1854" s="4"/>
      <c r="T1854" s="4"/>
    </row>
    <row r="1855">
      <c r="A1855" s="5"/>
      <c r="B1855" s="5"/>
      <c r="C1855" s="5"/>
      <c r="D1855" s="5"/>
      <c r="E1855" s="5"/>
      <c r="F1855" s="27"/>
      <c r="G1855" s="5"/>
      <c r="H1855" s="5"/>
      <c r="I1855" s="5"/>
      <c r="J1855" s="5"/>
      <c r="K1855" s="5"/>
      <c r="L1855" s="5"/>
      <c r="M1855" s="5"/>
      <c r="N1855" s="5"/>
      <c r="O1855" s="5"/>
      <c r="P1855" s="4"/>
      <c r="Q1855" s="4"/>
      <c r="R1855" s="4"/>
      <c r="S1855" s="4"/>
      <c r="T1855" s="4"/>
    </row>
    <row r="1856">
      <c r="A1856" s="5"/>
      <c r="B1856" s="5"/>
      <c r="C1856" s="5"/>
      <c r="D1856" s="5"/>
      <c r="E1856" s="5"/>
      <c r="F1856" s="27"/>
      <c r="G1856" s="5"/>
      <c r="H1856" s="5"/>
      <c r="I1856" s="5"/>
      <c r="J1856" s="5"/>
      <c r="K1856" s="5"/>
      <c r="L1856" s="5"/>
      <c r="M1856" s="5"/>
      <c r="N1856" s="5"/>
      <c r="O1856" s="5"/>
      <c r="P1856" s="4"/>
      <c r="Q1856" s="4"/>
      <c r="R1856" s="4"/>
      <c r="S1856" s="4"/>
      <c r="T1856" s="4"/>
    </row>
    <row r="1857">
      <c r="A1857" s="5"/>
      <c r="B1857" s="5"/>
      <c r="C1857" s="5"/>
      <c r="D1857" s="5"/>
      <c r="E1857" s="5"/>
      <c r="F1857" s="27"/>
      <c r="G1857" s="5"/>
      <c r="H1857" s="5"/>
      <c r="I1857" s="5"/>
      <c r="J1857" s="5"/>
      <c r="K1857" s="5"/>
      <c r="L1857" s="5"/>
      <c r="M1857" s="5"/>
      <c r="N1857" s="5"/>
      <c r="O1857" s="5"/>
      <c r="P1857" s="4"/>
      <c r="Q1857" s="4"/>
      <c r="R1857" s="4"/>
      <c r="S1857" s="4"/>
      <c r="T1857" s="4"/>
    </row>
    <row r="1858">
      <c r="A1858" s="5"/>
      <c r="B1858" s="5"/>
      <c r="C1858" s="5"/>
      <c r="D1858" s="5"/>
      <c r="E1858" s="5"/>
      <c r="F1858" s="27"/>
      <c r="G1858" s="5"/>
      <c r="H1858" s="5"/>
      <c r="I1858" s="5"/>
      <c r="J1858" s="5"/>
      <c r="K1858" s="5"/>
      <c r="L1858" s="5"/>
      <c r="M1858" s="5"/>
      <c r="N1858" s="5"/>
      <c r="O1858" s="5"/>
      <c r="P1858" s="4"/>
      <c r="Q1858" s="4"/>
      <c r="R1858" s="4"/>
      <c r="S1858" s="4"/>
      <c r="T1858" s="4"/>
    </row>
    <row r="1859">
      <c r="A1859" s="5"/>
      <c r="B1859" s="5"/>
      <c r="C1859" s="5"/>
      <c r="D1859" s="5"/>
      <c r="E1859" s="5"/>
      <c r="F1859" s="27"/>
      <c r="G1859" s="5"/>
      <c r="H1859" s="5"/>
      <c r="I1859" s="5"/>
      <c r="J1859" s="5"/>
      <c r="K1859" s="5"/>
      <c r="L1859" s="5"/>
      <c r="M1859" s="5"/>
      <c r="N1859" s="5"/>
      <c r="O1859" s="5"/>
      <c r="P1859" s="4"/>
      <c r="Q1859" s="4"/>
      <c r="R1859" s="4"/>
      <c r="S1859" s="4"/>
      <c r="T1859" s="4"/>
    </row>
    <row r="1860">
      <c r="A1860" s="5"/>
      <c r="B1860" s="5"/>
      <c r="C1860" s="5"/>
      <c r="D1860" s="5"/>
      <c r="E1860" s="5"/>
      <c r="F1860" s="27"/>
      <c r="G1860" s="5"/>
      <c r="H1860" s="5"/>
      <c r="I1860" s="5"/>
      <c r="J1860" s="5"/>
      <c r="K1860" s="5"/>
      <c r="L1860" s="5"/>
      <c r="M1860" s="5"/>
      <c r="N1860" s="5"/>
      <c r="O1860" s="5"/>
      <c r="P1860" s="4"/>
      <c r="Q1860" s="4"/>
      <c r="R1860" s="4"/>
      <c r="S1860" s="4"/>
      <c r="T1860" s="4"/>
    </row>
    <row r="1861">
      <c r="A1861" s="5"/>
      <c r="B1861" s="5"/>
      <c r="C1861" s="5"/>
      <c r="D1861" s="5"/>
      <c r="E1861" s="5"/>
      <c r="F1861" s="27"/>
      <c r="G1861" s="5"/>
      <c r="H1861" s="5"/>
      <c r="I1861" s="5"/>
      <c r="J1861" s="5"/>
      <c r="K1861" s="5"/>
      <c r="L1861" s="5"/>
      <c r="M1861" s="5"/>
      <c r="N1861" s="5"/>
      <c r="O1861" s="5"/>
      <c r="P1861" s="4"/>
      <c r="Q1861" s="4"/>
      <c r="R1861" s="4"/>
      <c r="S1861" s="4"/>
      <c r="T1861" s="4"/>
    </row>
    <row r="1862">
      <c r="A1862" s="5"/>
      <c r="B1862" s="5"/>
      <c r="C1862" s="5"/>
      <c r="D1862" s="5"/>
      <c r="E1862" s="5"/>
      <c r="F1862" s="27"/>
      <c r="G1862" s="5"/>
      <c r="H1862" s="5"/>
      <c r="I1862" s="5"/>
      <c r="J1862" s="5"/>
      <c r="K1862" s="5"/>
      <c r="L1862" s="5"/>
      <c r="M1862" s="5"/>
      <c r="N1862" s="5"/>
      <c r="O1862" s="5"/>
      <c r="P1862" s="4"/>
      <c r="Q1862" s="4"/>
      <c r="R1862" s="4"/>
      <c r="S1862" s="4"/>
      <c r="T1862" s="4"/>
    </row>
    <row r="1863">
      <c r="A1863" s="5"/>
      <c r="B1863" s="5"/>
      <c r="C1863" s="5"/>
      <c r="D1863" s="5"/>
      <c r="E1863" s="5"/>
      <c r="F1863" s="27"/>
      <c r="G1863" s="5"/>
      <c r="H1863" s="5"/>
      <c r="I1863" s="5"/>
      <c r="J1863" s="5"/>
      <c r="K1863" s="5"/>
      <c r="L1863" s="5"/>
      <c r="M1863" s="5"/>
      <c r="N1863" s="5"/>
      <c r="O1863" s="5"/>
      <c r="P1863" s="4"/>
      <c r="Q1863" s="4"/>
      <c r="R1863" s="4"/>
      <c r="S1863" s="4"/>
      <c r="T1863" s="4"/>
    </row>
    <row r="1864">
      <c r="A1864" s="5"/>
      <c r="B1864" s="5"/>
      <c r="C1864" s="5"/>
      <c r="D1864" s="5"/>
      <c r="E1864" s="5"/>
      <c r="F1864" s="27"/>
      <c r="G1864" s="5"/>
      <c r="H1864" s="5"/>
      <c r="I1864" s="5"/>
      <c r="J1864" s="5"/>
      <c r="K1864" s="5"/>
      <c r="L1864" s="5"/>
      <c r="M1864" s="5"/>
      <c r="N1864" s="5"/>
      <c r="O1864" s="5"/>
      <c r="P1864" s="4"/>
      <c r="Q1864" s="4"/>
      <c r="R1864" s="4"/>
      <c r="S1864" s="4"/>
      <c r="T1864" s="4"/>
    </row>
    <row r="1865">
      <c r="A1865" s="5"/>
      <c r="B1865" s="5"/>
      <c r="C1865" s="5"/>
      <c r="D1865" s="5"/>
      <c r="E1865" s="5"/>
      <c r="F1865" s="27"/>
      <c r="G1865" s="5"/>
      <c r="H1865" s="5"/>
      <c r="I1865" s="5"/>
      <c r="J1865" s="5"/>
      <c r="K1865" s="5"/>
      <c r="L1865" s="5"/>
      <c r="M1865" s="5"/>
      <c r="N1865" s="5"/>
      <c r="O1865" s="5"/>
      <c r="P1865" s="4"/>
      <c r="Q1865" s="4"/>
      <c r="R1865" s="4"/>
      <c r="S1865" s="4"/>
      <c r="T1865" s="4"/>
    </row>
    <row r="1866">
      <c r="A1866" s="5"/>
      <c r="B1866" s="5"/>
      <c r="C1866" s="5"/>
      <c r="D1866" s="5"/>
      <c r="E1866" s="5"/>
      <c r="F1866" s="27"/>
      <c r="G1866" s="5"/>
      <c r="H1866" s="5"/>
      <c r="I1866" s="5"/>
      <c r="J1866" s="5"/>
      <c r="K1866" s="5"/>
      <c r="L1866" s="5"/>
      <c r="M1866" s="5"/>
      <c r="N1866" s="5"/>
      <c r="O1866" s="5"/>
      <c r="P1866" s="4"/>
      <c r="Q1866" s="4"/>
      <c r="R1866" s="4"/>
      <c r="S1866" s="4"/>
      <c r="T1866" s="4"/>
    </row>
    <row r="1867">
      <c r="A1867" s="5"/>
      <c r="B1867" s="5"/>
      <c r="C1867" s="5"/>
      <c r="D1867" s="5"/>
      <c r="E1867" s="5"/>
      <c r="F1867" s="27"/>
      <c r="G1867" s="5"/>
      <c r="H1867" s="5"/>
      <c r="I1867" s="5"/>
      <c r="J1867" s="5"/>
      <c r="K1867" s="5"/>
      <c r="L1867" s="5"/>
      <c r="M1867" s="5"/>
      <c r="N1867" s="5"/>
      <c r="O1867" s="5"/>
      <c r="P1867" s="4"/>
      <c r="Q1867" s="4"/>
      <c r="R1867" s="4"/>
      <c r="S1867" s="4"/>
      <c r="T1867" s="4"/>
    </row>
    <row r="1868">
      <c r="A1868" s="5"/>
      <c r="B1868" s="5"/>
      <c r="C1868" s="5"/>
      <c r="D1868" s="5"/>
      <c r="E1868" s="5"/>
      <c r="F1868" s="27"/>
      <c r="G1868" s="5"/>
      <c r="H1868" s="5"/>
      <c r="I1868" s="5"/>
      <c r="J1868" s="5"/>
      <c r="K1868" s="5"/>
      <c r="L1868" s="5"/>
      <c r="M1868" s="5"/>
      <c r="N1868" s="5"/>
      <c r="O1868" s="5"/>
      <c r="P1868" s="4"/>
      <c r="Q1868" s="4"/>
      <c r="R1868" s="4"/>
      <c r="S1868" s="4"/>
      <c r="T1868" s="4"/>
    </row>
    <row r="1869">
      <c r="A1869" s="5"/>
      <c r="B1869" s="5"/>
      <c r="C1869" s="5"/>
      <c r="D1869" s="5"/>
      <c r="E1869" s="5"/>
      <c r="F1869" s="27"/>
      <c r="G1869" s="5"/>
      <c r="H1869" s="5"/>
      <c r="I1869" s="5"/>
      <c r="J1869" s="5"/>
      <c r="K1869" s="5"/>
      <c r="L1869" s="5"/>
      <c r="M1869" s="5"/>
      <c r="N1869" s="5"/>
      <c r="O1869" s="5"/>
      <c r="P1869" s="4"/>
      <c r="Q1869" s="4"/>
      <c r="R1869" s="4"/>
      <c r="S1869" s="4"/>
      <c r="T1869" s="4"/>
    </row>
    <row r="1870">
      <c r="A1870" s="5"/>
      <c r="B1870" s="5"/>
      <c r="C1870" s="5"/>
      <c r="D1870" s="5"/>
      <c r="E1870" s="5"/>
      <c r="F1870" s="27"/>
      <c r="G1870" s="5"/>
      <c r="H1870" s="5"/>
      <c r="I1870" s="5"/>
      <c r="J1870" s="5"/>
      <c r="K1870" s="5"/>
      <c r="L1870" s="5"/>
      <c r="M1870" s="5"/>
      <c r="N1870" s="5"/>
      <c r="O1870" s="5"/>
      <c r="P1870" s="4"/>
      <c r="Q1870" s="4"/>
      <c r="R1870" s="4"/>
      <c r="S1870" s="4"/>
      <c r="T1870" s="4"/>
    </row>
    <row r="1871">
      <c r="A1871" s="5"/>
      <c r="B1871" s="5"/>
      <c r="C1871" s="5"/>
      <c r="D1871" s="5"/>
      <c r="E1871" s="5"/>
      <c r="F1871" s="27"/>
      <c r="G1871" s="5"/>
      <c r="H1871" s="5"/>
      <c r="I1871" s="5"/>
      <c r="J1871" s="5"/>
      <c r="K1871" s="5"/>
      <c r="L1871" s="5"/>
      <c r="M1871" s="5"/>
      <c r="N1871" s="5"/>
      <c r="O1871" s="5"/>
      <c r="P1871" s="4"/>
      <c r="Q1871" s="4"/>
      <c r="R1871" s="4"/>
      <c r="S1871" s="4"/>
      <c r="T1871" s="4"/>
    </row>
    <row r="1872">
      <c r="A1872" s="5"/>
      <c r="B1872" s="5"/>
      <c r="C1872" s="5"/>
      <c r="D1872" s="5"/>
      <c r="E1872" s="5"/>
      <c r="F1872" s="27"/>
      <c r="G1872" s="5"/>
      <c r="H1872" s="5"/>
      <c r="I1872" s="5"/>
      <c r="J1872" s="5"/>
      <c r="K1872" s="5"/>
      <c r="L1872" s="5"/>
      <c r="M1872" s="5"/>
      <c r="N1872" s="5"/>
      <c r="O1872" s="5"/>
      <c r="P1872" s="4"/>
      <c r="Q1872" s="4"/>
      <c r="R1872" s="4"/>
      <c r="S1872" s="4"/>
      <c r="T1872" s="4"/>
    </row>
    <row r="1873">
      <c r="A1873" s="5"/>
      <c r="B1873" s="5"/>
      <c r="C1873" s="5"/>
      <c r="D1873" s="5"/>
      <c r="E1873" s="5"/>
      <c r="F1873" s="27"/>
      <c r="G1873" s="5"/>
      <c r="H1873" s="5"/>
      <c r="I1873" s="5"/>
      <c r="J1873" s="5"/>
      <c r="K1873" s="5"/>
      <c r="L1873" s="5"/>
      <c r="M1873" s="5"/>
      <c r="N1873" s="5"/>
      <c r="O1873" s="5"/>
      <c r="P1873" s="4"/>
      <c r="Q1873" s="4"/>
      <c r="R1873" s="4"/>
      <c r="S1873" s="4"/>
      <c r="T1873" s="4"/>
    </row>
    <row r="1874">
      <c r="A1874" s="5"/>
      <c r="B1874" s="5"/>
      <c r="C1874" s="5"/>
      <c r="D1874" s="5"/>
      <c r="E1874" s="5"/>
      <c r="F1874" s="27"/>
      <c r="G1874" s="5"/>
      <c r="H1874" s="5"/>
      <c r="I1874" s="5"/>
      <c r="J1874" s="5"/>
      <c r="K1874" s="5"/>
      <c r="L1874" s="5"/>
      <c r="M1874" s="5"/>
      <c r="N1874" s="5"/>
      <c r="O1874" s="5"/>
      <c r="P1874" s="4"/>
      <c r="Q1874" s="4"/>
      <c r="R1874" s="4"/>
      <c r="S1874" s="4"/>
      <c r="T1874" s="4"/>
    </row>
    <row r="1875">
      <c r="A1875" s="5"/>
      <c r="B1875" s="5"/>
      <c r="C1875" s="5"/>
      <c r="D1875" s="5"/>
      <c r="E1875" s="5"/>
      <c r="F1875" s="27"/>
      <c r="G1875" s="5"/>
      <c r="H1875" s="5"/>
      <c r="I1875" s="5"/>
      <c r="J1875" s="5"/>
      <c r="K1875" s="5"/>
      <c r="L1875" s="5"/>
      <c r="M1875" s="5"/>
      <c r="N1875" s="5"/>
      <c r="O1875" s="5"/>
      <c r="P1875" s="4"/>
      <c r="Q1875" s="4"/>
      <c r="R1875" s="4"/>
      <c r="S1875" s="4"/>
      <c r="T1875" s="4"/>
    </row>
    <row r="1876">
      <c r="A1876" s="5"/>
      <c r="B1876" s="5"/>
      <c r="C1876" s="5"/>
      <c r="D1876" s="5"/>
      <c r="E1876" s="5"/>
      <c r="F1876" s="27"/>
      <c r="G1876" s="5"/>
      <c r="H1876" s="5"/>
      <c r="I1876" s="5"/>
      <c r="J1876" s="5"/>
      <c r="K1876" s="5"/>
      <c r="L1876" s="5"/>
      <c r="M1876" s="5"/>
      <c r="N1876" s="5"/>
      <c r="O1876" s="5"/>
      <c r="P1876" s="4"/>
      <c r="Q1876" s="4"/>
      <c r="R1876" s="4"/>
      <c r="S1876" s="4"/>
      <c r="T1876" s="4"/>
    </row>
    <row r="1877">
      <c r="A1877" s="5"/>
      <c r="B1877" s="5"/>
      <c r="C1877" s="5"/>
      <c r="D1877" s="5"/>
      <c r="E1877" s="5"/>
      <c r="F1877" s="27"/>
      <c r="G1877" s="5"/>
      <c r="H1877" s="5"/>
      <c r="I1877" s="5"/>
      <c r="J1877" s="5"/>
      <c r="K1877" s="5"/>
      <c r="L1877" s="5"/>
      <c r="M1877" s="5"/>
      <c r="N1877" s="5"/>
      <c r="O1877" s="5"/>
      <c r="P1877" s="4"/>
      <c r="Q1877" s="4"/>
      <c r="R1877" s="4"/>
      <c r="S1877" s="4"/>
      <c r="T1877" s="4"/>
    </row>
    <row r="1878">
      <c r="A1878" s="5"/>
      <c r="B1878" s="5"/>
      <c r="C1878" s="5"/>
      <c r="D1878" s="5"/>
      <c r="E1878" s="5"/>
      <c r="F1878" s="27"/>
      <c r="G1878" s="5"/>
      <c r="H1878" s="5"/>
      <c r="I1878" s="5"/>
      <c r="J1878" s="5"/>
      <c r="K1878" s="5"/>
      <c r="L1878" s="5"/>
      <c r="M1878" s="5"/>
      <c r="N1878" s="5"/>
      <c r="O1878" s="5"/>
      <c r="P1878" s="4"/>
      <c r="Q1878" s="4"/>
      <c r="R1878" s="4"/>
      <c r="S1878" s="4"/>
      <c r="T1878" s="4"/>
    </row>
    <row r="1879">
      <c r="A1879" s="5"/>
      <c r="B1879" s="5"/>
      <c r="C1879" s="5"/>
      <c r="D1879" s="5"/>
      <c r="E1879" s="5"/>
      <c r="F1879" s="27"/>
      <c r="G1879" s="5"/>
      <c r="H1879" s="5"/>
      <c r="I1879" s="5"/>
      <c r="J1879" s="5"/>
      <c r="K1879" s="5"/>
      <c r="L1879" s="5"/>
      <c r="M1879" s="5"/>
      <c r="N1879" s="5"/>
      <c r="O1879" s="5"/>
      <c r="P1879" s="4"/>
      <c r="Q1879" s="4"/>
      <c r="R1879" s="4"/>
      <c r="S1879" s="4"/>
      <c r="T1879" s="4"/>
    </row>
    <row r="1880">
      <c r="A1880" s="5"/>
      <c r="B1880" s="5"/>
      <c r="C1880" s="5"/>
      <c r="D1880" s="5"/>
      <c r="E1880" s="5"/>
      <c r="F1880" s="27"/>
      <c r="G1880" s="5"/>
      <c r="H1880" s="5"/>
      <c r="I1880" s="5"/>
      <c r="J1880" s="5"/>
      <c r="K1880" s="5"/>
      <c r="L1880" s="5"/>
      <c r="M1880" s="5"/>
      <c r="N1880" s="5"/>
      <c r="O1880" s="5"/>
      <c r="P1880" s="4"/>
      <c r="Q1880" s="4"/>
      <c r="R1880" s="4"/>
      <c r="S1880" s="4"/>
      <c r="T1880" s="4"/>
    </row>
    <row r="1881">
      <c r="A1881" s="5"/>
      <c r="B1881" s="5"/>
      <c r="C1881" s="5"/>
      <c r="D1881" s="5"/>
      <c r="E1881" s="5"/>
      <c r="F1881" s="27"/>
      <c r="G1881" s="5"/>
      <c r="H1881" s="5"/>
      <c r="I1881" s="5"/>
      <c r="J1881" s="5"/>
      <c r="K1881" s="5"/>
      <c r="L1881" s="5"/>
      <c r="M1881" s="5"/>
      <c r="N1881" s="5"/>
      <c r="O1881" s="5"/>
      <c r="P1881" s="4"/>
      <c r="Q1881" s="4"/>
      <c r="R1881" s="4"/>
      <c r="S1881" s="4"/>
      <c r="T1881" s="4"/>
    </row>
    <row r="1882">
      <c r="A1882" s="5"/>
      <c r="B1882" s="5"/>
      <c r="C1882" s="5"/>
      <c r="D1882" s="5"/>
      <c r="E1882" s="5"/>
      <c r="F1882" s="27"/>
      <c r="G1882" s="5"/>
      <c r="H1882" s="5"/>
      <c r="I1882" s="5"/>
      <c r="J1882" s="5"/>
      <c r="K1882" s="5"/>
      <c r="L1882" s="5"/>
      <c r="M1882" s="5"/>
      <c r="N1882" s="5"/>
      <c r="O1882" s="5"/>
      <c r="P1882" s="4"/>
      <c r="Q1882" s="4"/>
      <c r="R1882" s="4"/>
      <c r="S1882" s="4"/>
      <c r="T1882" s="4"/>
    </row>
    <row r="1883">
      <c r="A1883" s="5"/>
      <c r="B1883" s="5"/>
      <c r="C1883" s="5"/>
      <c r="D1883" s="5"/>
      <c r="E1883" s="5"/>
      <c r="F1883" s="27"/>
      <c r="G1883" s="5"/>
      <c r="H1883" s="5"/>
      <c r="I1883" s="5"/>
      <c r="J1883" s="5"/>
      <c r="K1883" s="5"/>
      <c r="L1883" s="5"/>
      <c r="M1883" s="5"/>
      <c r="N1883" s="5"/>
      <c r="O1883" s="5"/>
      <c r="P1883" s="4"/>
      <c r="Q1883" s="4"/>
      <c r="R1883" s="4"/>
      <c r="S1883" s="4"/>
      <c r="T1883" s="4"/>
    </row>
    <row r="1884">
      <c r="A1884" s="5"/>
      <c r="B1884" s="5"/>
      <c r="C1884" s="5"/>
      <c r="D1884" s="5"/>
      <c r="E1884" s="5"/>
      <c r="F1884" s="27"/>
      <c r="G1884" s="5"/>
      <c r="H1884" s="5"/>
      <c r="I1884" s="5"/>
      <c r="J1884" s="5"/>
      <c r="K1884" s="5"/>
      <c r="L1884" s="5"/>
      <c r="M1884" s="5"/>
      <c r="N1884" s="5"/>
      <c r="O1884" s="5"/>
      <c r="P1884" s="4"/>
      <c r="Q1884" s="4"/>
      <c r="R1884" s="4"/>
      <c r="S1884" s="4"/>
      <c r="T1884" s="4"/>
    </row>
    <row r="1885">
      <c r="A1885" s="5"/>
      <c r="B1885" s="5"/>
      <c r="C1885" s="5"/>
      <c r="D1885" s="5"/>
      <c r="E1885" s="5"/>
      <c r="F1885" s="27"/>
      <c r="G1885" s="5"/>
      <c r="H1885" s="5"/>
      <c r="I1885" s="5"/>
      <c r="J1885" s="5"/>
      <c r="K1885" s="5"/>
      <c r="L1885" s="5"/>
      <c r="M1885" s="5"/>
      <c r="N1885" s="5"/>
      <c r="O1885" s="5"/>
      <c r="P1885" s="4"/>
      <c r="Q1885" s="4"/>
      <c r="R1885" s="4"/>
      <c r="S1885" s="4"/>
      <c r="T1885" s="4"/>
    </row>
    <row r="1886">
      <c r="A1886" s="5"/>
      <c r="B1886" s="5"/>
      <c r="C1886" s="5"/>
      <c r="D1886" s="5"/>
      <c r="E1886" s="5"/>
      <c r="F1886" s="27"/>
      <c r="G1886" s="5"/>
      <c r="H1886" s="5"/>
      <c r="I1886" s="5"/>
      <c r="J1886" s="5"/>
      <c r="K1886" s="5"/>
      <c r="L1886" s="5"/>
      <c r="M1886" s="5"/>
      <c r="N1886" s="5"/>
      <c r="O1886" s="5"/>
      <c r="P1886" s="4"/>
      <c r="Q1886" s="4"/>
      <c r="R1886" s="4"/>
      <c r="S1886" s="4"/>
      <c r="T1886" s="4"/>
    </row>
    <row r="1887">
      <c r="A1887" s="5"/>
      <c r="B1887" s="5"/>
      <c r="C1887" s="5"/>
      <c r="D1887" s="5"/>
      <c r="E1887" s="5"/>
      <c r="F1887" s="27"/>
      <c r="G1887" s="5"/>
      <c r="H1887" s="5"/>
      <c r="I1887" s="5"/>
      <c r="J1887" s="5"/>
      <c r="K1887" s="5"/>
      <c r="L1887" s="5"/>
      <c r="M1887" s="5"/>
      <c r="N1887" s="5"/>
      <c r="O1887" s="5"/>
      <c r="P1887" s="4"/>
      <c r="Q1887" s="4"/>
      <c r="R1887" s="4"/>
      <c r="S1887" s="4"/>
      <c r="T1887" s="4"/>
    </row>
    <row r="1888">
      <c r="A1888" s="5"/>
      <c r="B1888" s="5"/>
      <c r="C1888" s="5"/>
      <c r="D1888" s="5"/>
      <c r="E1888" s="5"/>
      <c r="F1888" s="27"/>
      <c r="G1888" s="5"/>
      <c r="H1888" s="5"/>
      <c r="I1888" s="5"/>
      <c r="J1888" s="5"/>
      <c r="K1888" s="5"/>
      <c r="L1888" s="5"/>
      <c r="M1888" s="5"/>
      <c r="N1888" s="5"/>
      <c r="O1888" s="5"/>
      <c r="P1888" s="4"/>
      <c r="Q1888" s="4"/>
      <c r="R1888" s="4"/>
      <c r="S1888" s="4"/>
      <c r="T1888" s="4"/>
    </row>
    <row r="1889">
      <c r="A1889" s="5"/>
      <c r="B1889" s="5"/>
      <c r="C1889" s="5"/>
      <c r="D1889" s="5"/>
      <c r="E1889" s="5"/>
      <c r="F1889" s="27"/>
      <c r="G1889" s="5"/>
      <c r="H1889" s="5"/>
      <c r="I1889" s="5"/>
      <c r="J1889" s="5"/>
      <c r="K1889" s="5"/>
      <c r="L1889" s="5"/>
      <c r="M1889" s="5"/>
      <c r="N1889" s="5"/>
      <c r="O1889" s="5"/>
      <c r="P1889" s="4"/>
      <c r="Q1889" s="4"/>
      <c r="R1889" s="4"/>
      <c r="S1889" s="4"/>
      <c r="T1889" s="4"/>
    </row>
    <row r="1890">
      <c r="A1890" s="5"/>
      <c r="B1890" s="5"/>
      <c r="C1890" s="5"/>
      <c r="D1890" s="5"/>
      <c r="E1890" s="5"/>
      <c r="F1890" s="27"/>
      <c r="G1890" s="5"/>
      <c r="H1890" s="5"/>
      <c r="I1890" s="5"/>
      <c r="J1890" s="5"/>
      <c r="K1890" s="5"/>
      <c r="L1890" s="5"/>
      <c r="M1890" s="5"/>
      <c r="N1890" s="5"/>
      <c r="O1890" s="5"/>
      <c r="P1890" s="4"/>
      <c r="Q1890" s="4"/>
      <c r="R1890" s="4"/>
      <c r="S1890" s="4"/>
      <c r="T1890" s="4"/>
    </row>
    <row r="1891">
      <c r="A1891" s="5"/>
      <c r="B1891" s="5"/>
      <c r="C1891" s="5"/>
      <c r="D1891" s="5"/>
      <c r="E1891" s="5"/>
      <c r="F1891" s="27"/>
      <c r="G1891" s="5"/>
      <c r="H1891" s="5"/>
      <c r="I1891" s="5"/>
      <c r="J1891" s="5"/>
      <c r="K1891" s="5"/>
      <c r="L1891" s="5"/>
      <c r="M1891" s="5"/>
      <c r="N1891" s="5"/>
      <c r="O1891" s="5"/>
      <c r="P1891" s="4"/>
      <c r="Q1891" s="4"/>
      <c r="R1891" s="4"/>
      <c r="S1891" s="4"/>
      <c r="T1891" s="4"/>
    </row>
    <row r="1892">
      <c r="A1892" s="5"/>
      <c r="B1892" s="5"/>
      <c r="C1892" s="5"/>
      <c r="D1892" s="5"/>
      <c r="E1892" s="5"/>
      <c r="F1892" s="27"/>
      <c r="G1892" s="5"/>
      <c r="H1892" s="5"/>
      <c r="I1892" s="5"/>
      <c r="J1892" s="5"/>
      <c r="K1892" s="5"/>
      <c r="L1892" s="5"/>
      <c r="M1892" s="5"/>
      <c r="N1892" s="5"/>
      <c r="O1892" s="5"/>
      <c r="P1892" s="4"/>
      <c r="Q1892" s="4"/>
      <c r="R1892" s="4"/>
      <c r="S1892" s="4"/>
      <c r="T1892" s="4"/>
    </row>
    <row r="1893">
      <c r="A1893" s="5"/>
      <c r="B1893" s="5"/>
      <c r="C1893" s="5"/>
      <c r="D1893" s="5"/>
      <c r="E1893" s="5"/>
      <c r="F1893" s="27"/>
      <c r="G1893" s="5"/>
      <c r="H1893" s="5"/>
      <c r="I1893" s="5"/>
      <c r="J1893" s="5"/>
      <c r="K1893" s="5"/>
      <c r="L1893" s="5"/>
      <c r="M1893" s="5"/>
      <c r="N1893" s="5"/>
      <c r="O1893" s="5"/>
      <c r="P1893" s="4"/>
      <c r="Q1893" s="4"/>
      <c r="R1893" s="4"/>
      <c r="S1893" s="4"/>
      <c r="T1893" s="4"/>
    </row>
    <row r="1894">
      <c r="A1894" s="5"/>
      <c r="B1894" s="5"/>
      <c r="C1894" s="5"/>
      <c r="D1894" s="5"/>
      <c r="E1894" s="5"/>
      <c r="F1894" s="27"/>
      <c r="G1894" s="5"/>
      <c r="H1894" s="5"/>
      <c r="I1894" s="5"/>
      <c r="J1894" s="5"/>
      <c r="K1894" s="5"/>
      <c r="L1894" s="5"/>
      <c r="M1894" s="5"/>
      <c r="N1894" s="5"/>
      <c r="O1894" s="5"/>
      <c r="P1894" s="4"/>
      <c r="Q1894" s="4"/>
      <c r="R1894" s="4"/>
      <c r="S1894" s="4"/>
      <c r="T1894" s="4"/>
    </row>
    <row r="1895">
      <c r="A1895" s="5"/>
      <c r="B1895" s="5"/>
      <c r="C1895" s="5"/>
      <c r="D1895" s="5"/>
      <c r="E1895" s="5"/>
      <c r="F1895" s="27"/>
      <c r="G1895" s="5"/>
      <c r="H1895" s="5"/>
      <c r="I1895" s="5"/>
      <c r="J1895" s="5"/>
      <c r="K1895" s="5"/>
      <c r="L1895" s="5"/>
      <c r="M1895" s="5"/>
      <c r="N1895" s="5"/>
      <c r="O1895" s="5"/>
      <c r="P1895" s="4"/>
      <c r="Q1895" s="4"/>
      <c r="R1895" s="4"/>
      <c r="S1895" s="4"/>
      <c r="T1895" s="4"/>
    </row>
    <row r="1896">
      <c r="A1896" s="5"/>
      <c r="B1896" s="5"/>
      <c r="C1896" s="5"/>
      <c r="D1896" s="5"/>
      <c r="E1896" s="5"/>
      <c r="F1896" s="27"/>
      <c r="G1896" s="5"/>
      <c r="H1896" s="5"/>
      <c r="I1896" s="5"/>
      <c r="J1896" s="5"/>
      <c r="K1896" s="5"/>
      <c r="L1896" s="5"/>
      <c r="M1896" s="5"/>
      <c r="N1896" s="5"/>
      <c r="O1896" s="5"/>
      <c r="P1896" s="4"/>
      <c r="Q1896" s="4"/>
      <c r="R1896" s="4"/>
      <c r="S1896" s="4"/>
      <c r="T1896" s="4"/>
    </row>
    <row r="1897">
      <c r="A1897" s="5"/>
      <c r="B1897" s="5"/>
      <c r="C1897" s="5"/>
      <c r="D1897" s="5"/>
      <c r="E1897" s="5"/>
      <c r="F1897" s="27"/>
      <c r="G1897" s="5"/>
      <c r="H1897" s="5"/>
      <c r="I1897" s="5"/>
      <c r="J1897" s="5"/>
      <c r="K1897" s="5"/>
      <c r="L1897" s="5"/>
      <c r="M1897" s="5"/>
      <c r="N1897" s="5"/>
      <c r="O1897" s="5"/>
      <c r="P1897" s="4"/>
      <c r="Q1897" s="4"/>
      <c r="R1897" s="4"/>
      <c r="S1897" s="4"/>
      <c r="T1897" s="4"/>
    </row>
    <row r="1898">
      <c r="A1898" s="5"/>
      <c r="B1898" s="5"/>
      <c r="C1898" s="5"/>
      <c r="D1898" s="5"/>
      <c r="E1898" s="5"/>
      <c r="F1898" s="27"/>
      <c r="G1898" s="5"/>
      <c r="H1898" s="5"/>
      <c r="I1898" s="5"/>
      <c r="J1898" s="5"/>
      <c r="K1898" s="5"/>
      <c r="L1898" s="5"/>
      <c r="M1898" s="5"/>
      <c r="N1898" s="5"/>
      <c r="O1898" s="5"/>
      <c r="P1898" s="4"/>
      <c r="Q1898" s="4"/>
      <c r="R1898" s="4"/>
      <c r="S1898" s="4"/>
      <c r="T1898" s="4"/>
    </row>
    <row r="1899">
      <c r="A1899" s="5"/>
      <c r="B1899" s="5"/>
      <c r="C1899" s="5"/>
      <c r="D1899" s="5"/>
      <c r="E1899" s="5"/>
      <c r="F1899" s="27"/>
      <c r="G1899" s="5"/>
      <c r="H1899" s="5"/>
      <c r="I1899" s="5"/>
      <c r="J1899" s="5"/>
      <c r="K1899" s="5"/>
      <c r="L1899" s="5"/>
      <c r="M1899" s="5"/>
      <c r="N1899" s="5"/>
      <c r="O1899" s="5"/>
      <c r="P1899" s="4"/>
      <c r="Q1899" s="4"/>
      <c r="R1899" s="4"/>
      <c r="S1899" s="4"/>
      <c r="T1899" s="4"/>
    </row>
    <row r="1900">
      <c r="A1900" s="5"/>
      <c r="B1900" s="5"/>
      <c r="C1900" s="5"/>
      <c r="D1900" s="5"/>
      <c r="E1900" s="5"/>
      <c r="F1900" s="27"/>
      <c r="G1900" s="5"/>
      <c r="H1900" s="5"/>
      <c r="I1900" s="5"/>
      <c r="J1900" s="5"/>
      <c r="K1900" s="5"/>
      <c r="L1900" s="5"/>
      <c r="M1900" s="5"/>
      <c r="N1900" s="5"/>
      <c r="O1900" s="5"/>
      <c r="P1900" s="4"/>
      <c r="Q1900" s="4"/>
      <c r="R1900" s="4"/>
      <c r="S1900" s="4"/>
      <c r="T1900" s="4"/>
    </row>
    <row r="1901">
      <c r="A1901" s="5"/>
      <c r="B1901" s="5"/>
      <c r="C1901" s="5"/>
      <c r="D1901" s="5"/>
      <c r="E1901" s="5"/>
      <c r="F1901" s="27"/>
      <c r="G1901" s="5"/>
      <c r="H1901" s="5"/>
      <c r="I1901" s="5"/>
      <c r="J1901" s="5"/>
      <c r="K1901" s="5"/>
      <c r="L1901" s="5"/>
      <c r="M1901" s="5"/>
      <c r="N1901" s="5"/>
      <c r="O1901" s="5"/>
      <c r="P1901" s="4"/>
      <c r="Q1901" s="4"/>
      <c r="R1901" s="4"/>
      <c r="S1901" s="4"/>
      <c r="T1901" s="4"/>
    </row>
    <row r="1902">
      <c r="A1902" s="5"/>
      <c r="B1902" s="5"/>
      <c r="C1902" s="5"/>
      <c r="D1902" s="5"/>
      <c r="E1902" s="5"/>
      <c r="F1902" s="27"/>
      <c r="G1902" s="5"/>
      <c r="H1902" s="5"/>
      <c r="I1902" s="5"/>
      <c r="J1902" s="5"/>
      <c r="K1902" s="5"/>
      <c r="L1902" s="5"/>
      <c r="M1902" s="5"/>
      <c r="N1902" s="5"/>
      <c r="O1902" s="5"/>
      <c r="P1902" s="4"/>
      <c r="Q1902" s="4"/>
      <c r="R1902" s="4"/>
      <c r="S1902" s="4"/>
      <c r="T1902" s="4"/>
    </row>
    <row r="1903">
      <c r="A1903" s="5"/>
      <c r="B1903" s="5"/>
      <c r="C1903" s="5"/>
      <c r="D1903" s="5"/>
      <c r="E1903" s="5"/>
      <c r="F1903" s="27"/>
      <c r="G1903" s="5"/>
      <c r="H1903" s="5"/>
      <c r="I1903" s="5"/>
      <c r="J1903" s="5"/>
      <c r="K1903" s="5"/>
      <c r="L1903" s="5"/>
      <c r="M1903" s="5"/>
      <c r="N1903" s="5"/>
      <c r="O1903" s="5"/>
      <c r="P1903" s="4"/>
      <c r="Q1903" s="4"/>
      <c r="R1903" s="4"/>
      <c r="S1903" s="4"/>
      <c r="T1903" s="4"/>
    </row>
    <row r="1904">
      <c r="A1904" s="5"/>
      <c r="B1904" s="5"/>
      <c r="C1904" s="5"/>
      <c r="D1904" s="5"/>
      <c r="E1904" s="5"/>
      <c r="F1904" s="27"/>
      <c r="G1904" s="5"/>
      <c r="H1904" s="5"/>
      <c r="I1904" s="5"/>
      <c r="J1904" s="5"/>
      <c r="K1904" s="5"/>
      <c r="L1904" s="5"/>
      <c r="M1904" s="5"/>
      <c r="N1904" s="5"/>
      <c r="O1904" s="5"/>
      <c r="P1904" s="4"/>
      <c r="Q1904" s="4"/>
      <c r="R1904" s="4"/>
      <c r="S1904" s="4"/>
      <c r="T1904" s="4"/>
    </row>
    <row r="1905">
      <c r="A1905" s="5"/>
      <c r="B1905" s="5"/>
      <c r="C1905" s="5"/>
      <c r="D1905" s="5"/>
      <c r="E1905" s="5"/>
      <c r="F1905" s="27"/>
      <c r="G1905" s="5"/>
      <c r="H1905" s="5"/>
      <c r="I1905" s="5"/>
      <c r="J1905" s="5"/>
      <c r="K1905" s="5"/>
      <c r="L1905" s="5"/>
      <c r="M1905" s="5"/>
      <c r="N1905" s="5"/>
      <c r="O1905" s="5"/>
      <c r="P1905" s="4"/>
      <c r="Q1905" s="4"/>
      <c r="R1905" s="4"/>
      <c r="S1905" s="4"/>
      <c r="T1905" s="4"/>
    </row>
    <row r="1906">
      <c r="A1906" s="5"/>
      <c r="B1906" s="5"/>
      <c r="C1906" s="5"/>
      <c r="D1906" s="5"/>
      <c r="E1906" s="5"/>
      <c r="F1906" s="27"/>
      <c r="G1906" s="5"/>
      <c r="H1906" s="5"/>
      <c r="I1906" s="5"/>
      <c r="J1906" s="5"/>
      <c r="K1906" s="5"/>
      <c r="L1906" s="5"/>
      <c r="M1906" s="5"/>
      <c r="N1906" s="5"/>
      <c r="O1906" s="5"/>
      <c r="P1906" s="4"/>
      <c r="Q1906" s="4"/>
      <c r="R1906" s="4"/>
      <c r="S1906" s="4"/>
      <c r="T1906" s="4"/>
    </row>
    <row r="1907">
      <c r="A1907" s="5"/>
      <c r="B1907" s="5"/>
      <c r="C1907" s="5"/>
      <c r="D1907" s="5"/>
      <c r="E1907" s="5"/>
      <c r="F1907" s="27"/>
      <c r="G1907" s="5"/>
      <c r="H1907" s="5"/>
      <c r="I1907" s="5"/>
      <c r="J1907" s="5"/>
      <c r="K1907" s="5"/>
      <c r="L1907" s="5"/>
      <c r="M1907" s="5"/>
      <c r="N1907" s="5"/>
      <c r="O1907" s="5"/>
      <c r="P1907" s="4"/>
      <c r="Q1907" s="4"/>
      <c r="R1907" s="4"/>
      <c r="S1907" s="4"/>
      <c r="T1907" s="4"/>
    </row>
    <row r="1908">
      <c r="A1908" s="5"/>
      <c r="B1908" s="5"/>
      <c r="C1908" s="5"/>
      <c r="D1908" s="5"/>
      <c r="E1908" s="5"/>
      <c r="F1908" s="27"/>
      <c r="G1908" s="5"/>
      <c r="H1908" s="5"/>
      <c r="I1908" s="5"/>
      <c r="J1908" s="5"/>
      <c r="K1908" s="5"/>
      <c r="L1908" s="5"/>
      <c r="M1908" s="5"/>
      <c r="N1908" s="5"/>
      <c r="O1908" s="5"/>
      <c r="P1908" s="4"/>
      <c r="Q1908" s="4"/>
      <c r="R1908" s="4"/>
      <c r="S1908" s="4"/>
      <c r="T1908" s="4"/>
    </row>
    <row r="1909">
      <c r="A1909" s="5"/>
      <c r="B1909" s="5"/>
      <c r="C1909" s="5"/>
      <c r="D1909" s="5"/>
      <c r="E1909" s="5"/>
      <c r="F1909" s="27"/>
      <c r="G1909" s="5"/>
      <c r="H1909" s="5"/>
      <c r="I1909" s="5"/>
      <c r="J1909" s="5"/>
      <c r="K1909" s="5"/>
      <c r="L1909" s="5"/>
      <c r="M1909" s="5"/>
      <c r="N1909" s="5"/>
      <c r="O1909" s="5"/>
      <c r="P1909" s="4"/>
      <c r="Q1909" s="4"/>
      <c r="R1909" s="4"/>
      <c r="S1909" s="4"/>
      <c r="T1909" s="4"/>
    </row>
    <row r="1910">
      <c r="A1910" s="5"/>
      <c r="B1910" s="5"/>
      <c r="C1910" s="5"/>
      <c r="D1910" s="5"/>
      <c r="E1910" s="5"/>
      <c r="F1910" s="27"/>
      <c r="G1910" s="5"/>
      <c r="H1910" s="5"/>
      <c r="I1910" s="5"/>
      <c r="J1910" s="5"/>
      <c r="K1910" s="5"/>
      <c r="L1910" s="5"/>
      <c r="M1910" s="5"/>
      <c r="N1910" s="5"/>
      <c r="O1910" s="5"/>
      <c r="P1910" s="4"/>
      <c r="Q1910" s="4"/>
      <c r="R1910" s="4"/>
      <c r="S1910" s="4"/>
      <c r="T1910" s="4"/>
    </row>
    <row r="1911">
      <c r="A1911" s="5"/>
      <c r="B1911" s="5"/>
      <c r="C1911" s="5"/>
      <c r="D1911" s="5"/>
      <c r="E1911" s="5"/>
      <c r="F1911" s="27"/>
      <c r="G1911" s="5"/>
      <c r="H1911" s="5"/>
      <c r="I1911" s="5"/>
      <c r="J1911" s="5"/>
      <c r="K1911" s="5"/>
      <c r="L1911" s="5"/>
      <c r="M1911" s="5"/>
      <c r="N1911" s="5"/>
      <c r="O1911" s="5"/>
      <c r="P1911" s="4"/>
      <c r="Q1911" s="4"/>
      <c r="R1911" s="4"/>
      <c r="S1911" s="4"/>
      <c r="T1911" s="4"/>
    </row>
    <row r="1912">
      <c r="A1912" s="5"/>
      <c r="B1912" s="5"/>
      <c r="C1912" s="5"/>
      <c r="D1912" s="5"/>
      <c r="E1912" s="5"/>
      <c r="F1912" s="27"/>
      <c r="G1912" s="5"/>
      <c r="H1912" s="5"/>
      <c r="I1912" s="5"/>
      <c r="J1912" s="5"/>
      <c r="K1912" s="5"/>
      <c r="L1912" s="5"/>
      <c r="M1912" s="5"/>
      <c r="N1912" s="5"/>
      <c r="O1912" s="5"/>
      <c r="P1912" s="4"/>
      <c r="Q1912" s="4"/>
      <c r="R1912" s="4"/>
      <c r="S1912" s="4"/>
      <c r="T1912" s="4"/>
    </row>
    <row r="1913">
      <c r="A1913" s="5"/>
      <c r="B1913" s="5"/>
      <c r="C1913" s="5"/>
      <c r="D1913" s="5"/>
      <c r="E1913" s="5"/>
      <c r="F1913" s="27"/>
      <c r="G1913" s="5"/>
      <c r="H1913" s="5"/>
      <c r="I1913" s="5"/>
      <c r="J1913" s="5"/>
      <c r="K1913" s="5"/>
      <c r="L1913" s="5"/>
      <c r="M1913" s="5"/>
      <c r="N1913" s="5"/>
      <c r="O1913" s="5"/>
      <c r="P1913" s="4"/>
      <c r="Q1913" s="4"/>
      <c r="R1913" s="4"/>
      <c r="S1913" s="4"/>
      <c r="T1913" s="4"/>
    </row>
    <row r="1914">
      <c r="A1914" s="5"/>
      <c r="B1914" s="5"/>
      <c r="C1914" s="5"/>
      <c r="D1914" s="5"/>
      <c r="E1914" s="5"/>
      <c r="F1914" s="27"/>
      <c r="G1914" s="5"/>
      <c r="H1914" s="5"/>
      <c r="I1914" s="5"/>
      <c r="J1914" s="5"/>
      <c r="K1914" s="5"/>
      <c r="L1914" s="5"/>
      <c r="M1914" s="5"/>
      <c r="N1914" s="5"/>
      <c r="O1914" s="5"/>
      <c r="P1914" s="4"/>
      <c r="Q1914" s="4"/>
      <c r="R1914" s="4"/>
      <c r="S1914" s="4"/>
      <c r="T1914" s="4"/>
    </row>
    <row r="1915">
      <c r="A1915" s="5"/>
      <c r="B1915" s="5"/>
      <c r="C1915" s="5"/>
      <c r="D1915" s="5"/>
      <c r="E1915" s="5"/>
      <c r="F1915" s="27"/>
      <c r="G1915" s="5"/>
      <c r="H1915" s="5"/>
      <c r="I1915" s="5"/>
      <c r="J1915" s="5"/>
      <c r="K1915" s="5"/>
      <c r="L1915" s="5"/>
      <c r="M1915" s="5"/>
      <c r="N1915" s="5"/>
      <c r="O1915" s="5"/>
      <c r="P1915" s="4"/>
      <c r="Q1915" s="4"/>
      <c r="R1915" s="4"/>
      <c r="S1915" s="4"/>
      <c r="T1915" s="4"/>
    </row>
    <row r="1916">
      <c r="A1916" s="5"/>
      <c r="B1916" s="5"/>
      <c r="C1916" s="5"/>
      <c r="D1916" s="5"/>
      <c r="E1916" s="5"/>
      <c r="F1916" s="27"/>
      <c r="G1916" s="5"/>
      <c r="H1916" s="5"/>
      <c r="I1916" s="5"/>
      <c r="J1916" s="5"/>
      <c r="K1916" s="5"/>
      <c r="L1916" s="5"/>
      <c r="M1916" s="5"/>
      <c r="N1916" s="5"/>
      <c r="O1916" s="5"/>
      <c r="P1916" s="4"/>
      <c r="Q1916" s="4"/>
      <c r="R1916" s="4"/>
      <c r="S1916" s="4"/>
      <c r="T1916" s="4"/>
    </row>
    <row r="1917">
      <c r="A1917" s="5"/>
      <c r="B1917" s="5"/>
      <c r="C1917" s="5"/>
      <c r="D1917" s="5"/>
      <c r="E1917" s="5"/>
      <c r="F1917" s="27"/>
      <c r="G1917" s="5"/>
      <c r="H1917" s="5"/>
      <c r="I1917" s="5"/>
      <c r="J1917" s="5"/>
      <c r="K1917" s="5"/>
      <c r="L1917" s="5"/>
      <c r="M1917" s="5"/>
      <c r="N1917" s="5"/>
      <c r="O1917" s="5"/>
      <c r="P1917" s="4"/>
      <c r="Q1917" s="4"/>
      <c r="R1917" s="4"/>
      <c r="S1917" s="4"/>
      <c r="T1917" s="4"/>
    </row>
    <row r="1918">
      <c r="A1918" s="5"/>
      <c r="B1918" s="5"/>
      <c r="C1918" s="5"/>
      <c r="D1918" s="5"/>
      <c r="E1918" s="5"/>
      <c r="F1918" s="27"/>
      <c r="G1918" s="5"/>
      <c r="H1918" s="5"/>
      <c r="I1918" s="5"/>
      <c r="J1918" s="5"/>
      <c r="K1918" s="5"/>
      <c r="L1918" s="5"/>
      <c r="M1918" s="5"/>
      <c r="N1918" s="5"/>
      <c r="O1918" s="5"/>
      <c r="P1918" s="4"/>
      <c r="Q1918" s="4"/>
      <c r="R1918" s="4"/>
      <c r="S1918" s="4"/>
      <c r="T1918" s="4"/>
    </row>
    <row r="1919">
      <c r="A1919" s="5"/>
      <c r="B1919" s="5"/>
      <c r="C1919" s="5"/>
      <c r="D1919" s="5"/>
      <c r="E1919" s="5"/>
      <c r="F1919" s="27"/>
      <c r="G1919" s="5"/>
      <c r="H1919" s="5"/>
      <c r="I1919" s="5"/>
      <c r="J1919" s="5"/>
      <c r="K1919" s="5"/>
      <c r="L1919" s="5"/>
      <c r="M1919" s="5"/>
      <c r="N1919" s="5"/>
      <c r="O1919" s="5"/>
      <c r="P1919" s="4"/>
      <c r="Q1919" s="4"/>
      <c r="R1919" s="4"/>
      <c r="S1919" s="4"/>
      <c r="T1919" s="4"/>
    </row>
    <row r="1920">
      <c r="A1920" s="5"/>
      <c r="B1920" s="5"/>
      <c r="C1920" s="5"/>
      <c r="D1920" s="5"/>
      <c r="E1920" s="5"/>
      <c r="F1920" s="27"/>
      <c r="G1920" s="5"/>
      <c r="H1920" s="5"/>
      <c r="I1920" s="5"/>
      <c r="J1920" s="5"/>
      <c r="K1920" s="5"/>
      <c r="L1920" s="5"/>
      <c r="M1920" s="5"/>
      <c r="N1920" s="5"/>
      <c r="O1920" s="5"/>
      <c r="P1920" s="4"/>
      <c r="Q1920" s="4"/>
      <c r="R1920" s="4"/>
      <c r="S1920" s="4"/>
      <c r="T1920" s="4"/>
    </row>
    <row r="1921">
      <c r="A1921" s="5"/>
      <c r="B1921" s="5"/>
      <c r="C1921" s="5"/>
      <c r="D1921" s="5"/>
      <c r="E1921" s="5"/>
      <c r="F1921" s="27"/>
      <c r="G1921" s="5"/>
      <c r="H1921" s="5"/>
      <c r="I1921" s="5"/>
      <c r="J1921" s="5"/>
      <c r="K1921" s="5"/>
      <c r="L1921" s="5"/>
      <c r="M1921" s="5"/>
      <c r="N1921" s="5"/>
      <c r="O1921" s="5"/>
      <c r="P1921" s="4"/>
      <c r="Q1921" s="4"/>
      <c r="R1921" s="4"/>
      <c r="S1921" s="4"/>
      <c r="T1921" s="4"/>
    </row>
    <row r="1922">
      <c r="A1922" s="5"/>
      <c r="B1922" s="5"/>
      <c r="C1922" s="5"/>
      <c r="D1922" s="5"/>
      <c r="E1922" s="5"/>
      <c r="F1922" s="27"/>
      <c r="G1922" s="5"/>
      <c r="H1922" s="5"/>
      <c r="I1922" s="5"/>
      <c r="J1922" s="5"/>
      <c r="K1922" s="5"/>
      <c r="L1922" s="5"/>
      <c r="M1922" s="5"/>
      <c r="N1922" s="5"/>
      <c r="O1922" s="5"/>
      <c r="P1922" s="4"/>
      <c r="Q1922" s="4"/>
      <c r="R1922" s="4"/>
      <c r="S1922" s="4"/>
      <c r="T1922" s="4"/>
    </row>
    <row r="1923">
      <c r="A1923" s="5"/>
      <c r="B1923" s="5"/>
      <c r="C1923" s="5"/>
      <c r="D1923" s="5"/>
      <c r="E1923" s="5"/>
      <c r="F1923" s="27"/>
      <c r="G1923" s="5"/>
      <c r="H1923" s="5"/>
      <c r="I1923" s="5"/>
      <c r="J1923" s="5"/>
      <c r="K1923" s="5"/>
      <c r="L1923" s="5"/>
      <c r="M1923" s="5"/>
      <c r="N1923" s="5"/>
      <c r="O1923" s="5"/>
      <c r="P1923" s="4"/>
      <c r="Q1923" s="4"/>
      <c r="R1923" s="4"/>
      <c r="S1923" s="4"/>
      <c r="T1923" s="4"/>
    </row>
    <row r="1924">
      <c r="A1924" s="5"/>
      <c r="B1924" s="5"/>
      <c r="C1924" s="5"/>
      <c r="D1924" s="5"/>
      <c r="E1924" s="5"/>
      <c r="F1924" s="27"/>
      <c r="G1924" s="5"/>
      <c r="H1924" s="5"/>
      <c r="I1924" s="5"/>
      <c r="J1924" s="5"/>
      <c r="K1924" s="5"/>
      <c r="L1924" s="5"/>
      <c r="M1924" s="5"/>
      <c r="N1924" s="5"/>
      <c r="O1924" s="5"/>
      <c r="P1924" s="4"/>
      <c r="Q1924" s="4"/>
      <c r="R1924" s="4"/>
      <c r="S1924" s="4"/>
      <c r="T1924" s="4"/>
    </row>
    <row r="1925">
      <c r="A1925" s="5"/>
      <c r="B1925" s="5"/>
      <c r="C1925" s="5"/>
      <c r="D1925" s="5"/>
      <c r="E1925" s="5"/>
      <c r="F1925" s="27"/>
      <c r="G1925" s="5"/>
      <c r="H1925" s="5"/>
      <c r="I1925" s="5"/>
      <c r="J1925" s="5"/>
      <c r="K1925" s="5"/>
      <c r="L1925" s="5"/>
      <c r="M1925" s="5"/>
      <c r="N1925" s="5"/>
      <c r="O1925" s="5"/>
      <c r="P1925" s="4"/>
      <c r="Q1925" s="4"/>
      <c r="R1925" s="4"/>
      <c r="S1925" s="4"/>
      <c r="T1925" s="4"/>
    </row>
    <row r="1926">
      <c r="A1926" s="5"/>
      <c r="B1926" s="5"/>
      <c r="C1926" s="5"/>
      <c r="D1926" s="5"/>
      <c r="E1926" s="5"/>
      <c r="F1926" s="27"/>
      <c r="G1926" s="5"/>
      <c r="H1926" s="5"/>
      <c r="I1926" s="5"/>
      <c r="J1926" s="5"/>
      <c r="K1926" s="5"/>
      <c r="L1926" s="5"/>
      <c r="M1926" s="5"/>
      <c r="N1926" s="5"/>
      <c r="O1926" s="5"/>
      <c r="P1926" s="4"/>
      <c r="Q1926" s="4"/>
      <c r="R1926" s="4"/>
      <c r="S1926" s="4"/>
      <c r="T1926" s="4"/>
    </row>
    <row r="1927">
      <c r="A1927" s="5"/>
      <c r="B1927" s="5"/>
      <c r="C1927" s="5"/>
      <c r="D1927" s="5"/>
      <c r="E1927" s="5"/>
      <c r="F1927" s="27"/>
      <c r="G1927" s="5"/>
      <c r="H1927" s="5"/>
      <c r="I1927" s="5"/>
      <c r="J1927" s="5"/>
      <c r="K1927" s="5"/>
      <c r="L1927" s="5"/>
      <c r="M1927" s="5"/>
      <c r="N1927" s="5"/>
      <c r="O1927" s="5"/>
      <c r="P1927" s="4"/>
      <c r="Q1927" s="4"/>
      <c r="R1927" s="4"/>
      <c r="S1927" s="4"/>
      <c r="T1927" s="4"/>
    </row>
    <row r="1928">
      <c r="A1928" s="5"/>
      <c r="B1928" s="5"/>
      <c r="C1928" s="5"/>
      <c r="D1928" s="5"/>
      <c r="E1928" s="5"/>
      <c r="F1928" s="27"/>
      <c r="G1928" s="5"/>
      <c r="H1928" s="5"/>
      <c r="I1928" s="5"/>
      <c r="J1928" s="5"/>
      <c r="K1928" s="5"/>
      <c r="L1928" s="5"/>
      <c r="M1928" s="5"/>
      <c r="N1928" s="5"/>
      <c r="O1928" s="5"/>
      <c r="P1928" s="4"/>
      <c r="Q1928" s="4"/>
      <c r="R1928" s="4"/>
      <c r="S1928" s="4"/>
      <c r="T1928" s="4"/>
    </row>
    <row r="1929">
      <c r="A1929" s="5"/>
      <c r="B1929" s="5"/>
      <c r="C1929" s="5"/>
      <c r="D1929" s="5"/>
      <c r="E1929" s="5"/>
      <c r="F1929" s="27"/>
      <c r="G1929" s="5"/>
      <c r="H1929" s="5"/>
      <c r="I1929" s="5"/>
      <c r="J1929" s="5"/>
      <c r="K1929" s="5"/>
      <c r="L1929" s="5"/>
      <c r="M1929" s="5"/>
      <c r="N1929" s="5"/>
      <c r="O1929" s="5"/>
      <c r="P1929" s="4"/>
      <c r="Q1929" s="4"/>
      <c r="R1929" s="4"/>
      <c r="S1929" s="4"/>
      <c r="T1929" s="4"/>
    </row>
    <row r="1930">
      <c r="A1930" s="5"/>
      <c r="B1930" s="5"/>
      <c r="C1930" s="5"/>
      <c r="D1930" s="5"/>
      <c r="E1930" s="5"/>
      <c r="F1930" s="27"/>
      <c r="G1930" s="5"/>
      <c r="H1930" s="5"/>
      <c r="I1930" s="5"/>
      <c r="J1930" s="5"/>
      <c r="K1930" s="5"/>
      <c r="L1930" s="5"/>
      <c r="M1930" s="5"/>
      <c r="N1930" s="5"/>
      <c r="O1930" s="5"/>
      <c r="P1930" s="4"/>
      <c r="Q1930" s="4"/>
      <c r="R1930" s="4"/>
      <c r="S1930" s="4"/>
      <c r="T1930" s="4"/>
    </row>
    <row r="1931">
      <c r="A1931" s="5"/>
      <c r="B1931" s="5"/>
      <c r="C1931" s="5"/>
      <c r="D1931" s="5"/>
      <c r="E1931" s="5"/>
      <c r="F1931" s="27"/>
      <c r="G1931" s="5"/>
      <c r="H1931" s="5"/>
      <c r="I1931" s="5"/>
      <c r="J1931" s="5"/>
      <c r="K1931" s="5"/>
      <c r="L1931" s="5"/>
      <c r="M1931" s="5"/>
      <c r="N1931" s="5"/>
      <c r="O1931" s="5"/>
      <c r="P1931" s="4"/>
      <c r="Q1931" s="4"/>
      <c r="R1931" s="4"/>
      <c r="S1931" s="4"/>
      <c r="T1931" s="4"/>
    </row>
    <row r="1932">
      <c r="A1932" s="5"/>
      <c r="B1932" s="5"/>
      <c r="C1932" s="5"/>
      <c r="D1932" s="5"/>
      <c r="E1932" s="5"/>
      <c r="F1932" s="27"/>
      <c r="G1932" s="5"/>
      <c r="H1932" s="5"/>
      <c r="I1932" s="5"/>
      <c r="J1932" s="5"/>
      <c r="K1932" s="5"/>
      <c r="L1932" s="5"/>
      <c r="M1932" s="5"/>
      <c r="N1932" s="5"/>
      <c r="O1932" s="5"/>
      <c r="P1932" s="4"/>
      <c r="Q1932" s="4"/>
      <c r="R1932" s="4"/>
      <c r="S1932" s="4"/>
      <c r="T1932" s="4"/>
    </row>
    <row r="1933">
      <c r="A1933" s="5"/>
      <c r="B1933" s="5"/>
      <c r="C1933" s="5"/>
      <c r="D1933" s="5"/>
      <c r="E1933" s="5"/>
      <c r="F1933" s="27"/>
      <c r="G1933" s="5"/>
      <c r="H1933" s="5"/>
      <c r="I1933" s="5"/>
      <c r="J1933" s="5"/>
      <c r="K1933" s="5"/>
      <c r="L1933" s="5"/>
      <c r="M1933" s="5"/>
      <c r="N1933" s="5"/>
      <c r="O1933" s="5"/>
      <c r="P1933" s="4"/>
      <c r="Q1933" s="4"/>
      <c r="R1933" s="4"/>
      <c r="S1933" s="4"/>
      <c r="T1933" s="4"/>
    </row>
    <row r="1934">
      <c r="A1934" s="5"/>
      <c r="B1934" s="5"/>
      <c r="C1934" s="5"/>
      <c r="D1934" s="5"/>
      <c r="E1934" s="5"/>
      <c r="F1934" s="27"/>
      <c r="G1934" s="5"/>
      <c r="H1934" s="5"/>
      <c r="I1934" s="5"/>
      <c r="J1934" s="5"/>
      <c r="K1934" s="5"/>
      <c r="L1934" s="5"/>
      <c r="M1934" s="5"/>
      <c r="N1934" s="5"/>
      <c r="O1934" s="5"/>
      <c r="P1934" s="4"/>
      <c r="Q1934" s="4"/>
      <c r="R1934" s="4"/>
      <c r="S1934" s="4"/>
      <c r="T1934" s="4"/>
    </row>
    <row r="1935">
      <c r="A1935" s="5"/>
      <c r="B1935" s="5"/>
      <c r="C1935" s="5"/>
      <c r="D1935" s="5"/>
      <c r="E1935" s="5"/>
      <c r="F1935" s="27"/>
      <c r="G1935" s="5"/>
      <c r="H1935" s="5"/>
      <c r="I1935" s="5"/>
      <c r="J1935" s="5"/>
      <c r="K1935" s="5"/>
      <c r="L1935" s="5"/>
      <c r="M1935" s="5"/>
      <c r="N1935" s="5"/>
      <c r="O1935" s="5"/>
      <c r="P1935" s="4"/>
      <c r="Q1935" s="4"/>
      <c r="R1935" s="4"/>
      <c r="S1935" s="4"/>
      <c r="T1935" s="4"/>
    </row>
    <row r="1936">
      <c r="A1936" s="5"/>
      <c r="B1936" s="5"/>
      <c r="C1936" s="5"/>
      <c r="D1936" s="5"/>
      <c r="E1936" s="5"/>
      <c r="F1936" s="27"/>
      <c r="G1936" s="5"/>
      <c r="H1936" s="5"/>
      <c r="I1936" s="5"/>
      <c r="J1936" s="5"/>
      <c r="K1936" s="5"/>
      <c r="L1936" s="5"/>
      <c r="M1936" s="5"/>
      <c r="N1936" s="5"/>
      <c r="O1936" s="5"/>
      <c r="P1936" s="4"/>
      <c r="Q1936" s="4"/>
      <c r="R1936" s="4"/>
      <c r="S1936" s="4"/>
      <c r="T1936" s="4"/>
    </row>
    <row r="1937">
      <c r="A1937" s="5"/>
      <c r="B1937" s="5"/>
      <c r="C1937" s="5"/>
      <c r="D1937" s="5"/>
      <c r="E1937" s="5"/>
      <c r="F1937" s="27"/>
      <c r="G1937" s="5"/>
      <c r="H1937" s="5"/>
      <c r="I1937" s="5"/>
      <c r="J1937" s="5"/>
      <c r="K1937" s="5"/>
      <c r="L1937" s="5"/>
      <c r="M1937" s="5"/>
      <c r="N1937" s="5"/>
      <c r="O1937" s="5"/>
      <c r="P1937" s="4"/>
      <c r="Q1937" s="4"/>
      <c r="R1937" s="4"/>
      <c r="S1937" s="4"/>
      <c r="T1937" s="4"/>
    </row>
    <row r="1938">
      <c r="A1938" s="5"/>
      <c r="B1938" s="5"/>
      <c r="C1938" s="5"/>
      <c r="D1938" s="5"/>
      <c r="E1938" s="5"/>
      <c r="F1938" s="27"/>
      <c r="G1938" s="5"/>
      <c r="H1938" s="5"/>
      <c r="I1938" s="5"/>
      <c r="J1938" s="5"/>
      <c r="K1938" s="5"/>
      <c r="L1938" s="5"/>
      <c r="M1938" s="5"/>
      <c r="N1938" s="5"/>
      <c r="O1938" s="5"/>
      <c r="P1938" s="4"/>
      <c r="Q1938" s="4"/>
      <c r="R1938" s="4"/>
      <c r="S1938" s="4"/>
      <c r="T1938" s="4"/>
    </row>
    <row r="1939">
      <c r="A1939" s="5"/>
      <c r="B1939" s="5"/>
      <c r="C1939" s="5"/>
      <c r="D1939" s="5"/>
      <c r="E1939" s="5"/>
      <c r="F1939" s="27"/>
      <c r="G1939" s="5"/>
      <c r="H1939" s="5"/>
      <c r="I1939" s="5"/>
      <c r="J1939" s="5"/>
      <c r="K1939" s="5"/>
      <c r="L1939" s="5"/>
      <c r="M1939" s="5"/>
      <c r="N1939" s="5"/>
      <c r="O1939" s="5"/>
      <c r="P1939" s="4"/>
      <c r="Q1939" s="4"/>
      <c r="R1939" s="4"/>
      <c r="S1939" s="4"/>
      <c r="T1939" s="4"/>
    </row>
    <row r="1940">
      <c r="A1940" s="5"/>
      <c r="B1940" s="5"/>
      <c r="C1940" s="5"/>
      <c r="D1940" s="5"/>
      <c r="E1940" s="5"/>
      <c r="F1940" s="27"/>
      <c r="G1940" s="5"/>
      <c r="H1940" s="5"/>
      <c r="I1940" s="5"/>
      <c r="J1940" s="5"/>
      <c r="K1940" s="5"/>
      <c r="L1940" s="5"/>
      <c r="M1940" s="5"/>
      <c r="N1940" s="5"/>
      <c r="O1940" s="5"/>
      <c r="P1940" s="4"/>
      <c r="Q1940" s="4"/>
      <c r="R1940" s="4"/>
      <c r="S1940" s="4"/>
      <c r="T1940" s="4"/>
    </row>
    <row r="1941">
      <c r="A1941" s="5"/>
      <c r="B1941" s="5"/>
      <c r="C1941" s="5"/>
      <c r="D1941" s="5"/>
      <c r="E1941" s="5"/>
      <c r="F1941" s="27"/>
      <c r="G1941" s="5"/>
      <c r="H1941" s="5"/>
      <c r="I1941" s="5"/>
      <c r="J1941" s="5"/>
      <c r="K1941" s="5"/>
      <c r="L1941" s="5"/>
      <c r="M1941" s="5"/>
      <c r="N1941" s="5"/>
      <c r="O1941" s="5"/>
      <c r="P1941" s="4"/>
      <c r="Q1941" s="4"/>
      <c r="R1941" s="4"/>
      <c r="S1941" s="4"/>
      <c r="T1941" s="4"/>
    </row>
    <row r="1942">
      <c r="A1942" s="5"/>
      <c r="B1942" s="5"/>
      <c r="C1942" s="5"/>
      <c r="D1942" s="5"/>
      <c r="E1942" s="5"/>
      <c r="F1942" s="27"/>
      <c r="G1942" s="5"/>
      <c r="H1942" s="5"/>
      <c r="I1942" s="5"/>
      <c r="J1942" s="5"/>
      <c r="K1942" s="5"/>
      <c r="L1942" s="5"/>
      <c r="M1942" s="5"/>
      <c r="N1942" s="5"/>
      <c r="O1942" s="5"/>
      <c r="P1942" s="4"/>
      <c r="Q1942" s="4"/>
      <c r="R1942" s="4"/>
      <c r="S1942" s="4"/>
      <c r="T1942" s="4"/>
    </row>
    <row r="1943">
      <c r="A1943" s="5"/>
      <c r="B1943" s="5"/>
      <c r="C1943" s="5"/>
      <c r="D1943" s="5"/>
      <c r="E1943" s="5"/>
      <c r="F1943" s="27"/>
      <c r="G1943" s="5"/>
      <c r="H1943" s="5"/>
      <c r="I1943" s="5"/>
      <c r="J1943" s="5"/>
      <c r="K1943" s="5"/>
      <c r="L1943" s="5"/>
      <c r="M1943" s="5"/>
      <c r="N1943" s="5"/>
      <c r="O1943" s="5"/>
      <c r="P1943" s="4"/>
      <c r="Q1943" s="4"/>
      <c r="R1943" s="4"/>
      <c r="S1943" s="4"/>
      <c r="T1943" s="4"/>
    </row>
    <row r="1944">
      <c r="A1944" s="5"/>
      <c r="B1944" s="5"/>
      <c r="C1944" s="5"/>
      <c r="D1944" s="5"/>
      <c r="E1944" s="5"/>
      <c r="F1944" s="27"/>
      <c r="G1944" s="5"/>
      <c r="H1944" s="5"/>
      <c r="I1944" s="5"/>
      <c r="J1944" s="5"/>
      <c r="K1944" s="5"/>
      <c r="L1944" s="5"/>
      <c r="M1944" s="5"/>
      <c r="N1944" s="5"/>
      <c r="O1944" s="5"/>
      <c r="P1944" s="4"/>
      <c r="Q1944" s="4"/>
      <c r="R1944" s="4"/>
      <c r="S1944" s="4"/>
      <c r="T1944" s="4"/>
    </row>
    <row r="1945">
      <c r="A1945" s="5"/>
      <c r="B1945" s="5"/>
      <c r="C1945" s="5"/>
      <c r="D1945" s="5"/>
      <c r="E1945" s="5"/>
      <c r="F1945" s="27"/>
      <c r="G1945" s="5"/>
      <c r="H1945" s="5"/>
      <c r="I1945" s="5"/>
      <c r="J1945" s="5"/>
      <c r="K1945" s="5"/>
      <c r="L1945" s="5"/>
      <c r="M1945" s="5"/>
      <c r="N1945" s="5"/>
      <c r="O1945" s="5"/>
      <c r="P1945" s="4"/>
      <c r="Q1945" s="4"/>
      <c r="R1945" s="4"/>
      <c r="S1945" s="4"/>
      <c r="T1945" s="4"/>
    </row>
    <row r="1946">
      <c r="A1946" s="5"/>
      <c r="B1946" s="5"/>
      <c r="C1946" s="5"/>
      <c r="D1946" s="5"/>
      <c r="E1946" s="5"/>
      <c r="F1946" s="27"/>
      <c r="G1946" s="5"/>
      <c r="H1946" s="5"/>
      <c r="I1946" s="5"/>
      <c r="J1946" s="5"/>
      <c r="K1946" s="5"/>
      <c r="L1946" s="5"/>
      <c r="M1946" s="5"/>
      <c r="N1946" s="5"/>
      <c r="O1946" s="5"/>
      <c r="P1946" s="4"/>
      <c r="Q1946" s="4"/>
      <c r="R1946" s="4"/>
      <c r="S1946" s="4"/>
      <c r="T1946" s="4"/>
    </row>
    <row r="1947">
      <c r="A1947" s="5"/>
      <c r="B1947" s="5"/>
      <c r="C1947" s="5"/>
      <c r="D1947" s="5"/>
      <c r="E1947" s="5"/>
      <c r="F1947" s="27"/>
      <c r="G1947" s="5"/>
      <c r="H1947" s="5"/>
      <c r="I1947" s="5"/>
      <c r="J1947" s="5"/>
      <c r="K1947" s="5"/>
      <c r="L1947" s="5"/>
      <c r="M1947" s="5"/>
      <c r="N1947" s="5"/>
      <c r="O1947" s="5"/>
      <c r="P1947" s="4"/>
      <c r="Q1947" s="4"/>
      <c r="R1947" s="4"/>
      <c r="S1947" s="4"/>
      <c r="T1947" s="4"/>
    </row>
    <row r="1948">
      <c r="A1948" s="5"/>
      <c r="B1948" s="5"/>
      <c r="C1948" s="5"/>
      <c r="D1948" s="5"/>
      <c r="E1948" s="5"/>
      <c r="F1948" s="27"/>
      <c r="G1948" s="5"/>
      <c r="H1948" s="5"/>
      <c r="I1948" s="5"/>
      <c r="J1948" s="5"/>
      <c r="K1948" s="5"/>
      <c r="L1948" s="5"/>
      <c r="M1948" s="5"/>
      <c r="N1948" s="5"/>
      <c r="O1948" s="5"/>
      <c r="P1948" s="4"/>
      <c r="Q1948" s="4"/>
      <c r="R1948" s="4"/>
      <c r="S1948" s="4"/>
      <c r="T1948" s="4"/>
    </row>
    <row r="1949">
      <c r="A1949" s="5"/>
      <c r="B1949" s="5"/>
      <c r="C1949" s="5"/>
      <c r="D1949" s="5"/>
      <c r="E1949" s="5"/>
      <c r="F1949" s="27"/>
      <c r="G1949" s="5"/>
      <c r="H1949" s="5"/>
      <c r="I1949" s="5"/>
      <c r="J1949" s="5"/>
      <c r="K1949" s="5"/>
      <c r="L1949" s="5"/>
      <c r="M1949" s="5"/>
      <c r="N1949" s="5"/>
      <c r="O1949" s="5"/>
      <c r="P1949" s="4"/>
      <c r="Q1949" s="4"/>
      <c r="R1949" s="4"/>
      <c r="S1949" s="4"/>
      <c r="T1949" s="4"/>
    </row>
    <row r="1950">
      <c r="A1950" s="5"/>
      <c r="B1950" s="5"/>
      <c r="C1950" s="5"/>
      <c r="D1950" s="5"/>
      <c r="E1950" s="5"/>
      <c r="F1950" s="27"/>
      <c r="G1950" s="5"/>
      <c r="H1950" s="5"/>
      <c r="I1950" s="5"/>
      <c r="J1950" s="5"/>
      <c r="K1950" s="5"/>
      <c r="L1950" s="5"/>
      <c r="M1950" s="5"/>
      <c r="N1950" s="5"/>
      <c r="O1950" s="5"/>
      <c r="P1950" s="4"/>
      <c r="Q1950" s="4"/>
      <c r="R1950" s="4"/>
      <c r="S1950" s="4"/>
      <c r="T1950" s="4"/>
    </row>
    <row r="1951">
      <c r="A1951" s="5"/>
      <c r="B1951" s="5"/>
      <c r="C1951" s="5"/>
      <c r="D1951" s="5"/>
      <c r="E1951" s="5"/>
      <c r="F1951" s="27"/>
      <c r="G1951" s="5"/>
      <c r="H1951" s="5"/>
      <c r="I1951" s="5"/>
      <c r="J1951" s="5"/>
      <c r="K1951" s="5"/>
      <c r="L1951" s="5"/>
      <c r="M1951" s="5"/>
      <c r="N1951" s="5"/>
      <c r="O1951" s="5"/>
      <c r="P1951" s="4"/>
      <c r="Q1951" s="4"/>
      <c r="R1951" s="4"/>
      <c r="S1951" s="4"/>
      <c r="T1951" s="4"/>
    </row>
    <row r="1952">
      <c r="A1952" s="5"/>
      <c r="B1952" s="5"/>
      <c r="C1952" s="5"/>
      <c r="D1952" s="5"/>
      <c r="E1952" s="5"/>
      <c r="F1952" s="27"/>
      <c r="G1952" s="5"/>
      <c r="H1952" s="5"/>
      <c r="I1952" s="5"/>
      <c r="J1952" s="5"/>
      <c r="K1952" s="5"/>
      <c r="L1952" s="5"/>
      <c r="M1952" s="5"/>
      <c r="N1952" s="5"/>
      <c r="O1952" s="5"/>
      <c r="P1952" s="4"/>
      <c r="Q1952" s="4"/>
      <c r="R1952" s="4"/>
      <c r="S1952" s="4"/>
      <c r="T1952" s="4"/>
    </row>
    <row r="1953">
      <c r="A1953" s="5"/>
      <c r="B1953" s="5"/>
      <c r="C1953" s="5"/>
      <c r="D1953" s="5"/>
      <c r="E1953" s="5"/>
      <c r="F1953" s="27"/>
      <c r="G1953" s="5"/>
      <c r="H1953" s="5"/>
      <c r="I1953" s="5"/>
      <c r="J1953" s="5"/>
      <c r="K1953" s="5"/>
      <c r="L1953" s="5"/>
      <c r="M1953" s="5"/>
      <c r="N1953" s="5"/>
      <c r="O1953" s="5"/>
      <c r="P1953" s="4"/>
      <c r="Q1953" s="4"/>
      <c r="R1953" s="4"/>
      <c r="S1953" s="4"/>
      <c r="T1953" s="4"/>
    </row>
    <row r="1954">
      <c r="A1954" s="5"/>
      <c r="B1954" s="5"/>
      <c r="C1954" s="5"/>
      <c r="D1954" s="5"/>
      <c r="E1954" s="5"/>
      <c r="F1954" s="27"/>
      <c r="G1954" s="5"/>
      <c r="H1954" s="5"/>
      <c r="I1954" s="5"/>
      <c r="J1954" s="5"/>
      <c r="K1954" s="5"/>
      <c r="L1954" s="5"/>
      <c r="M1954" s="5"/>
      <c r="N1954" s="5"/>
      <c r="O1954" s="5"/>
      <c r="P1954" s="4"/>
      <c r="Q1954" s="4"/>
      <c r="R1954" s="4"/>
      <c r="S1954" s="4"/>
      <c r="T1954" s="4"/>
    </row>
    <row r="1955">
      <c r="A1955" s="5"/>
      <c r="B1955" s="5"/>
      <c r="C1955" s="5"/>
      <c r="D1955" s="5"/>
      <c r="E1955" s="5"/>
      <c r="F1955" s="27"/>
      <c r="G1955" s="5"/>
      <c r="H1955" s="5"/>
      <c r="I1955" s="5"/>
      <c r="J1955" s="5"/>
      <c r="K1955" s="5"/>
      <c r="L1955" s="5"/>
      <c r="M1955" s="5"/>
      <c r="N1955" s="5"/>
      <c r="O1955" s="5"/>
      <c r="P1955" s="4"/>
      <c r="Q1955" s="4"/>
      <c r="R1955" s="4"/>
      <c r="S1955" s="4"/>
      <c r="T1955" s="4"/>
    </row>
    <row r="1956">
      <c r="A1956" s="5"/>
      <c r="B1956" s="5"/>
      <c r="C1956" s="5"/>
      <c r="D1956" s="5"/>
      <c r="E1956" s="5"/>
      <c r="F1956" s="27"/>
      <c r="G1956" s="5"/>
      <c r="H1956" s="5"/>
      <c r="I1956" s="5"/>
      <c r="J1956" s="5"/>
      <c r="K1956" s="5"/>
      <c r="L1956" s="5"/>
      <c r="M1956" s="5"/>
      <c r="N1956" s="5"/>
      <c r="O1956" s="5"/>
      <c r="P1956" s="4"/>
      <c r="Q1956" s="4"/>
      <c r="R1956" s="4"/>
      <c r="S1956" s="4"/>
      <c r="T1956" s="4"/>
    </row>
    <row r="1957">
      <c r="A1957" s="5"/>
      <c r="B1957" s="5"/>
      <c r="C1957" s="5"/>
      <c r="D1957" s="5"/>
      <c r="E1957" s="5"/>
      <c r="F1957" s="27"/>
      <c r="G1957" s="5"/>
      <c r="H1957" s="5"/>
      <c r="I1957" s="5"/>
      <c r="J1957" s="5"/>
      <c r="K1957" s="5"/>
      <c r="L1957" s="5"/>
      <c r="M1957" s="5"/>
      <c r="N1957" s="5"/>
      <c r="O1957" s="5"/>
      <c r="P1957" s="4"/>
      <c r="Q1957" s="4"/>
      <c r="R1957" s="4"/>
      <c r="S1957" s="4"/>
      <c r="T1957" s="4"/>
    </row>
    <row r="1958">
      <c r="A1958" s="5"/>
      <c r="B1958" s="5"/>
      <c r="C1958" s="5"/>
      <c r="D1958" s="5"/>
      <c r="E1958" s="5"/>
      <c r="F1958" s="27"/>
      <c r="G1958" s="5"/>
      <c r="H1958" s="5"/>
      <c r="I1958" s="5"/>
      <c r="J1958" s="5"/>
      <c r="K1958" s="5"/>
      <c r="L1958" s="5"/>
      <c r="M1958" s="5"/>
      <c r="N1958" s="5"/>
      <c r="O1958" s="5"/>
      <c r="P1958" s="4"/>
      <c r="Q1958" s="4"/>
      <c r="R1958" s="4"/>
      <c r="S1958" s="4"/>
      <c r="T1958" s="4"/>
    </row>
    <row r="1959">
      <c r="A1959" s="5"/>
      <c r="B1959" s="5"/>
      <c r="C1959" s="5"/>
      <c r="D1959" s="5"/>
      <c r="E1959" s="5"/>
      <c r="F1959" s="27"/>
      <c r="G1959" s="5"/>
      <c r="H1959" s="5"/>
      <c r="I1959" s="5"/>
      <c r="J1959" s="5"/>
      <c r="K1959" s="5"/>
      <c r="L1959" s="5"/>
      <c r="M1959" s="5"/>
      <c r="N1959" s="5"/>
      <c r="O1959" s="5"/>
      <c r="P1959" s="4"/>
      <c r="Q1959" s="4"/>
      <c r="R1959" s="4"/>
      <c r="S1959" s="4"/>
      <c r="T1959" s="4"/>
    </row>
    <row r="1960">
      <c r="A1960" s="5"/>
      <c r="B1960" s="5"/>
      <c r="C1960" s="5"/>
      <c r="D1960" s="5"/>
      <c r="E1960" s="5"/>
      <c r="F1960" s="27"/>
      <c r="G1960" s="5"/>
      <c r="H1960" s="5"/>
      <c r="I1960" s="5"/>
      <c r="J1960" s="5"/>
      <c r="K1960" s="5"/>
      <c r="L1960" s="5"/>
      <c r="M1960" s="5"/>
      <c r="N1960" s="5"/>
      <c r="O1960" s="5"/>
      <c r="P1960" s="4"/>
      <c r="Q1960" s="4"/>
      <c r="R1960" s="4"/>
      <c r="S1960" s="4"/>
      <c r="T1960" s="4"/>
    </row>
    <row r="1961">
      <c r="A1961" s="5"/>
      <c r="B1961" s="5"/>
      <c r="C1961" s="5"/>
      <c r="D1961" s="5"/>
      <c r="E1961" s="5"/>
      <c r="F1961" s="27"/>
      <c r="G1961" s="5"/>
      <c r="H1961" s="5"/>
      <c r="I1961" s="5"/>
      <c r="J1961" s="5"/>
      <c r="K1961" s="5"/>
      <c r="L1961" s="5"/>
      <c r="M1961" s="5"/>
      <c r="N1961" s="5"/>
      <c r="O1961" s="5"/>
      <c r="P1961" s="4"/>
      <c r="Q1961" s="4"/>
      <c r="R1961" s="4"/>
      <c r="S1961" s="4"/>
      <c r="T1961" s="4"/>
    </row>
    <row r="1962">
      <c r="A1962" s="5"/>
      <c r="B1962" s="5"/>
      <c r="C1962" s="5"/>
      <c r="D1962" s="5"/>
      <c r="E1962" s="5"/>
      <c r="F1962" s="27"/>
      <c r="G1962" s="5"/>
      <c r="H1962" s="5"/>
      <c r="I1962" s="5"/>
      <c r="J1962" s="5"/>
      <c r="K1962" s="5"/>
      <c r="L1962" s="5"/>
      <c r="M1962" s="5"/>
      <c r="N1962" s="5"/>
      <c r="O1962" s="5"/>
      <c r="P1962" s="4"/>
      <c r="Q1962" s="4"/>
      <c r="R1962" s="4"/>
      <c r="S1962" s="4"/>
      <c r="T1962" s="4"/>
    </row>
    <row r="1963">
      <c r="A1963" s="5"/>
      <c r="B1963" s="5"/>
      <c r="C1963" s="5"/>
      <c r="D1963" s="5"/>
      <c r="E1963" s="5"/>
      <c r="F1963" s="27"/>
      <c r="G1963" s="5"/>
      <c r="H1963" s="5"/>
      <c r="I1963" s="5"/>
      <c r="J1963" s="5"/>
      <c r="K1963" s="5"/>
      <c r="L1963" s="5"/>
      <c r="M1963" s="5"/>
      <c r="N1963" s="5"/>
      <c r="O1963" s="5"/>
      <c r="P1963" s="4"/>
      <c r="Q1963" s="4"/>
      <c r="R1963" s="4"/>
      <c r="S1963" s="4"/>
      <c r="T1963" s="4"/>
    </row>
    <row r="1964">
      <c r="A1964" s="5"/>
      <c r="B1964" s="5"/>
      <c r="C1964" s="5"/>
      <c r="D1964" s="5"/>
      <c r="E1964" s="5"/>
      <c r="F1964" s="27"/>
      <c r="G1964" s="5"/>
      <c r="H1964" s="5"/>
      <c r="I1964" s="5"/>
      <c r="J1964" s="5"/>
      <c r="K1964" s="5"/>
      <c r="L1964" s="5"/>
      <c r="M1964" s="5"/>
      <c r="N1964" s="5"/>
      <c r="O1964" s="5"/>
      <c r="P1964" s="4"/>
      <c r="Q1964" s="4"/>
      <c r="R1964" s="4"/>
      <c r="S1964" s="4"/>
      <c r="T1964" s="4"/>
    </row>
    <row r="1965">
      <c r="A1965" s="5"/>
      <c r="B1965" s="5"/>
      <c r="C1965" s="5"/>
      <c r="D1965" s="5"/>
      <c r="E1965" s="5"/>
      <c r="F1965" s="27"/>
      <c r="G1965" s="5"/>
      <c r="H1965" s="5"/>
      <c r="I1965" s="5"/>
      <c r="J1965" s="5"/>
      <c r="K1965" s="5"/>
      <c r="L1965" s="5"/>
      <c r="M1965" s="5"/>
      <c r="N1965" s="5"/>
      <c r="O1965" s="5"/>
      <c r="P1965" s="4"/>
      <c r="Q1965" s="4"/>
      <c r="R1965" s="4"/>
      <c r="S1965" s="4"/>
      <c r="T1965" s="4"/>
    </row>
    <row r="1966">
      <c r="A1966" s="5"/>
      <c r="B1966" s="5"/>
      <c r="C1966" s="5"/>
      <c r="D1966" s="5"/>
      <c r="E1966" s="5"/>
      <c r="F1966" s="27"/>
      <c r="G1966" s="5"/>
      <c r="H1966" s="5"/>
      <c r="I1966" s="5"/>
      <c r="J1966" s="5"/>
      <c r="K1966" s="5"/>
      <c r="L1966" s="5"/>
      <c r="M1966" s="5"/>
      <c r="N1966" s="5"/>
      <c r="O1966" s="5"/>
      <c r="P1966" s="4"/>
      <c r="Q1966" s="4"/>
      <c r="R1966" s="4"/>
      <c r="S1966" s="4"/>
      <c r="T1966" s="4"/>
    </row>
    <row r="1967">
      <c r="A1967" s="5"/>
      <c r="B1967" s="5"/>
      <c r="C1967" s="5"/>
      <c r="D1967" s="5"/>
      <c r="E1967" s="5"/>
      <c r="F1967" s="27"/>
      <c r="G1967" s="5"/>
      <c r="H1967" s="5"/>
      <c r="I1967" s="5"/>
      <c r="J1967" s="5"/>
      <c r="K1967" s="5"/>
      <c r="L1967" s="5"/>
      <c r="M1967" s="5"/>
      <c r="N1967" s="5"/>
      <c r="O1967" s="5"/>
      <c r="P1967" s="4"/>
      <c r="Q1967" s="4"/>
      <c r="R1967" s="4"/>
      <c r="S1967" s="4"/>
      <c r="T1967" s="4"/>
    </row>
    <row r="1968">
      <c r="A1968" s="5"/>
      <c r="B1968" s="5"/>
      <c r="C1968" s="5"/>
      <c r="D1968" s="5"/>
      <c r="E1968" s="5"/>
      <c r="F1968" s="27"/>
      <c r="G1968" s="5"/>
      <c r="H1968" s="5"/>
      <c r="I1968" s="5"/>
      <c r="J1968" s="5"/>
      <c r="K1968" s="5"/>
      <c r="L1968" s="5"/>
      <c r="M1968" s="5"/>
      <c r="N1968" s="5"/>
      <c r="O1968" s="5"/>
      <c r="P1968" s="4"/>
      <c r="Q1968" s="4"/>
      <c r="R1968" s="4"/>
      <c r="S1968" s="4"/>
      <c r="T1968" s="4"/>
    </row>
    <row r="1969">
      <c r="A1969" s="5"/>
      <c r="B1969" s="5"/>
      <c r="C1969" s="5"/>
      <c r="D1969" s="5"/>
      <c r="E1969" s="5"/>
      <c r="F1969" s="27"/>
      <c r="G1969" s="5"/>
      <c r="H1969" s="5"/>
      <c r="I1969" s="5"/>
      <c r="J1969" s="5"/>
      <c r="K1969" s="5"/>
      <c r="L1969" s="5"/>
      <c r="M1969" s="5"/>
      <c r="N1969" s="5"/>
      <c r="O1969" s="5"/>
      <c r="P1969" s="4"/>
      <c r="Q1969" s="4"/>
      <c r="R1969" s="4"/>
      <c r="S1969" s="4"/>
      <c r="T1969" s="4"/>
    </row>
    <row r="1970">
      <c r="A1970" s="5"/>
      <c r="B1970" s="5"/>
      <c r="C1970" s="5"/>
      <c r="D1970" s="5"/>
      <c r="E1970" s="5"/>
      <c r="F1970" s="27"/>
      <c r="G1970" s="5"/>
      <c r="H1970" s="5"/>
      <c r="I1970" s="5"/>
      <c r="J1970" s="5"/>
      <c r="K1970" s="5"/>
      <c r="L1970" s="5"/>
      <c r="M1970" s="5"/>
      <c r="N1970" s="5"/>
      <c r="O1970" s="5"/>
      <c r="P1970" s="4"/>
      <c r="Q1970" s="4"/>
      <c r="R1970" s="4"/>
      <c r="S1970" s="4"/>
      <c r="T1970" s="4"/>
    </row>
    <row r="1971">
      <c r="A1971" s="5"/>
      <c r="B1971" s="5"/>
      <c r="C1971" s="5"/>
      <c r="D1971" s="5"/>
      <c r="E1971" s="5"/>
      <c r="F1971" s="27"/>
      <c r="G1971" s="5"/>
      <c r="H1971" s="5"/>
      <c r="I1971" s="5"/>
      <c r="J1971" s="5"/>
      <c r="K1971" s="5"/>
      <c r="L1971" s="5"/>
      <c r="M1971" s="5"/>
      <c r="N1971" s="5"/>
      <c r="O1971" s="5"/>
      <c r="P1971" s="4"/>
      <c r="Q1971" s="4"/>
      <c r="R1971" s="4"/>
      <c r="S1971" s="4"/>
      <c r="T1971" s="4"/>
    </row>
    <row r="1972">
      <c r="A1972" s="5"/>
      <c r="B1972" s="5"/>
      <c r="C1972" s="5"/>
      <c r="D1972" s="5"/>
      <c r="E1972" s="5"/>
      <c r="F1972" s="27"/>
      <c r="G1972" s="5"/>
      <c r="H1972" s="5"/>
      <c r="I1972" s="5"/>
      <c r="J1972" s="5"/>
      <c r="K1972" s="5"/>
      <c r="L1972" s="5"/>
      <c r="M1972" s="5"/>
      <c r="N1972" s="5"/>
      <c r="O1972" s="5"/>
      <c r="P1972" s="4"/>
      <c r="Q1972" s="4"/>
      <c r="R1972" s="4"/>
      <c r="S1972" s="4"/>
      <c r="T1972" s="4"/>
    </row>
    <row r="1973">
      <c r="A1973" s="5"/>
      <c r="B1973" s="5"/>
      <c r="C1973" s="5"/>
      <c r="D1973" s="5"/>
      <c r="E1973" s="5"/>
      <c r="F1973" s="27"/>
      <c r="G1973" s="5"/>
      <c r="H1973" s="5"/>
      <c r="I1973" s="5"/>
      <c r="J1973" s="5"/>
      <c r="K1973" s="5"/>
      <c r="L1973" s="5"/>
      <c r="M1973" s="5"/>
      <c r="N1973" s="5"/>
      <c r="O1973" s="5"/>
      <c r="P1973" s="4"/>
      <c r="Q1973" s="4"/>
      <c r="R1973" s="4"/>
      <c r="S1973" s="4"/>
      <c r="T1973" s="4"/>
    </row>
    <row r="1974">
      <c r="A1974" s="5"/>
      <c r="B1974" s="5"/>
      <c r="C1974" s="5"/>
      <c r="D1974" s="5"/>
      <c r="E1974" s="5"/>
      <c r="F1974" s="27"/>
      <c r="G1974" s="5"/>
      <c r="H1974" s="5"/>
      <c r="I1974" s="5"/>
      <c r="J1974" s="5"/>
      <c r="K1974" s="5"/>
      <c r="L1974" s="5"/>
      <c r="M1974" s="5"/>
      <c r="N1974" s="5"/>
      <c r="O1974" s="5"/>
      <c r="P1974" s="4"/>
      <c r="Q1974" s="4"/>
      <c r="R1974" s="4"/>
      <c r="S1974" s="4"/>
      <c r="T1974" s="4"/>
    </row>
    <row r="1975">
      <c r="A1975" s="5"/>
      <c r="B1975" s="5"/>
      <c r="C1975" s="5"/>
      <c r="D1975" s="5"/>
      <c r="E1975" s="5"/>
      <c r="F1975" s="27"/>
      <c r="G1975" s="5"/>
      <c r="H1975" s="5"/>
      <c r="I1975" s="5"/>
      <c r="J1975" s="5"/>
      <c r="K1975" s="5"/>
      <c r="L1975" s="5"/>
      <c r="M1975" s="5"/>
      <c r="N1975" s="5"/>
      <c r="O1975" s="5"/>
      <c r="P1975" s="4"/>
      <c r="Q1975" s="4"/>
      <c r="R1975" s="4"/>
      <c r="S1975" s="4"/>
      <c r="T1975" s="4"/>
    </row>
    <row r="1976">
      <c r="A1976" s="5"/>
      <c r="B1976" s="5"/>
      <c r="C1976" s="5"/>
      <c r="D1976" s="5"/>
      <c r="E1976" s="5"/>
      <c r="F1976" s="27"/>
      <c r="G1976" s="5"/>
      <c r="H1976" s="5"/>
      <c r="I1976" s="5"/>
      <c r="J1976" s="5"/>
      <c r="K1976" s="5"/>
      <c r="L1976" s="5"/>
      <c r="M1976" s="5"/>
      <c r="N1976" s="5"/>
      <c r="O1976" s="5"/>
      <c r="P1976" s="4"/>
      <c r="Q1976" s="4"/>
      <c r="R1976" s="4"/>
      <c r="S1976" s="4"/>
      <c r="T1976" s="4"/>
    </row>
    <row r="1977">
      <c r="A1977" s="5"/>
      <c r="B1977" s="5"/>
      <c r="C1977" s="5"/>
      <c r="D1977" s="5"/>
      <c r="E1977" s="5"/>
      <c r="F1977" s="27"/>
      <c r="G1977" s="5"/>
      <c r="H1977" s="5"/>
      <c r="I1977" s="5"/>
      <c r="J1977" s="5"/>
      <c r="K1977" s="5"/>
      <c r="L1977" s="5"/>
      <c r="M1977" s="5"/>
      <c r="N1977" s="5"/>
      <c r="O1977" s="5"/>
      <c r="P1977" s="4"/>
      <c r="Q1977" s="4"/>
      <c r="R1977" s="4"/>
      <c r="S1977" s="4"/>
      <c r="T1977" s="4"/>
    </row>
    <row r="1978">
      <c r="A1978" s="5"/>
      <c r="B1978" s="5"/>
      <c r="C1978" s="5"/>
      <c r="D1978" s="5"/>
      <c r="E1978" s="5"/>
      <c r="F1978" s="27"/>
      <c r="G1978" s="5"/>
      <c r="H1978" s="5"/>
      <c r="I1978" s="5"/>
      <c r="J1978" s="5"/>
      <c r="K1978" s="5"/>
      <c r="L1978" s="5"/>
      <c r="M1978" s="5"/>
      <c r="N1978" s="5"/>
      <c r="O1978" s="5"/>
      <c r="P1978" s="4"/>
      <c r="Q1978" s="4"/>
      <c r="R1978" s="4"/>
      <c r="S1978" s="4"/>
      <c r="T1978" s="4"/>
    </row>
    <row r="1979">
      <c r="A1979" s="5"/>
      <c r="B1979" s="5"/>
      <c r="C1979" s="5"/>
      <c r="D1979" s="5"/>
      <c r="E1979" s="5"/>
      <c r="F1979" s="27"/>
      <c r="G1979" s="5"/>
      <c r="H1979" s="5"/>
      <c r="I1979" s="5"/>
      <c r="J1979" s="5"/>
      <c r="K1979" s="5"/>
      <c r="L1979" s="5"/>
      <c r="M1979" s="5"/>
      <c r="N1979" s="5"/>
      <c r="O1979" s="5"/>
      <c r="P1979" s="4"/>
      <c r="Q1979" s="4"/>
      <c r="R1979" s="4"/>
      <c r="S1979" s="4"/>
      <c r="T1979" s="4"/>
    </row>
    <row r="1980">
      <c r="A1980" s="5"/>
      <c r="B1980" s="5"/>
      <c r="C1980" s="5"/>
      <c r="D1980" s="5"/>
      <c r="E1980" s="5"/>
      <c r="F1980" s="27"/>
      <c r="G1980" s="5"/>
      <c r="H1980" s="5"/>
      <c r="I1980" s="5"/>
      <c r="J1980" s="5"/>
      <c r="K1980" s="5"/>
      <c r="L1980" s="5"/>
      <c r="M1980" s="5"/>
      <c r="N1980" s="5"/>
      <c r="O1980" s="5"/>
      <c r="P1980" s="4"/>
      <c r="Q1980" s="4"/>
      <c r="R1980" s="4"/>
      <c r="S1980" s="4"/>
      <c r="T1980" s="4"/>
    </row>
    <row r="1981">
      <c r="A1981" s="5"/>
      <c r="B1981" s="5"/>
      <c r="C1981" s="5"/>
      <c r="D1981" s="5"/>
      <c r="E1981" s="5"/>
      <c r="F1981" s="27"/>
      <c r="G1981" s="5"/>
      <c r="H1981" s="5"/>
      <c r="I1981" s="5"/>
      <c r="J1981" s="5"/>
      <c r="K1981" s="5"/>
      <c r="L1981" s="5"/>
      <c r="M1981" s="5"/>
      <c r="N1981" s="5"/>
      <c r="O1981" s="5"/>
      <c r="P1981" s="4"/>
      <c r="Q1981" s="4"/>
      <c r="R1981" s="4"/>
      <c r="S1981" s="4"/>
      <c r="T1981" s="4"/>
    </row>
    <row r="1982">
      <c r="A1982" s="5"/>
      <c r="B1982" s="5"/>
      <c r="C1982" s="5"/>
      <c r="D1982" s="5"/>
      <c r="E1982" s="5"/>
      <c r="F1982" s="27"/>
      <c r="G1982" s="5"/>
      <c r="H1982" s="5"/>
      <c r="I1982" s="5"/>
      <c r="J1982" s="5"/>
      <c r="K1982" s="5"/>
      <c r="L1982" s="5"/>
      <c r="M1982" s="5"/>
      <c r="N1982" s="5"/>
      <c r="O1982" s="5"/>
      <c r="P1982" s="4"/>
      <c r="Q1982" s="4"/>
      <c r="R1982" s="4"/>
      <c r="S1982" s="4"/>
      <c r="T1982" s="4"/>
    </row>
    <row r="1983">
      <c r="A1983" s="5"/>
      <c r="B1983" s="5"/>
      <c r="C1983" s="5"/>
      <c r="D1983" s="5"/>
      <c r="E1983" s="5"/>
      <c r="F1983" s="27"/>
      <c r="G1983" s="5"/>
      <c r="H1983" s="5"/>
      <c r="I1983" s="5"/>
      <c r="J1983" s="5"/>
      <c r="K1983" s="5"/>
      <c r="L1983" s="5"/>
      <c r="M1983" s="5"/>
      <c r="N1983" s="5"/>
      <c r="O1983" s="5"/>
      <c r="P1983" s="4"/>
      <c r="Q1983" s="4"/>
      <c r="R1983" s="4"/>
      <c r="S1983" s="4"/>
      <c r="T1983" s="4"/>
    </row>
    <row r="1984">
      <c r="A1984" s="5"/>
      <c r="B1984" s="5"/>
      <c r="C1984" s="5"/>
      <c r="D1984" s="5"/>
      <c r="E1984" s="5"/>
      <c r="F1984" s="27"/>
      <c r="G1984" s="5"/>
      <c r="H1984" s="5"/>
      <c r="I1984" s="5"/>
      <c r="J1984" s="5"/>
      <c r="K1984" s="5"/>
      <c r="L1984" s="5"/>
      <c r="M1984" s="5"/>
      <c r="N1984" s="5"/>
      <c r="O1984" s="5"/>
      <c r="P1984" s="4"/>
      <c r="Q1984" s="4"/>
      <c r="R1984" s="4"/>
      <c r="S1984" s="4"/>
      <c r="T1984" s="4"/>
    </row>
    <row r="1985">
      <c r="A1985" s="5"/>
      <c r="B1985" s="5"/>
      <c r="C1985" s="5"/>
      <c r="D1985" s="5"/>
      <c r="E1985" s="5"/>
      <c r="F1985" s="27"/>
      <c r="G1985" s="5"/>
      <c r="H1985" s="5"/>
      <c r="I1985" s="5"/>
      <c r="J1985" s="5"/>
      <c r="K1985" s="5"/>
      <c r="L1985" s="5"/>
      <c r="M1985" s="5"/>
      <c r="N1985" s="5"/>
      <c r="O1985" s="5"/>
      <c r="P1985" s="4"/>
      <c r="Q1985" s="4"/>
      <c r="R1985" s="4"/>
      <c r="S1985" s="4"/>
      <c r="T1985" s="4"/>
    </row>
    <row r="1986">
      <c r="A1986" s="5"/>
      <c r="B1986" s="5"/>
      <c r="C1986" s="5"/>
      <c r="D1986" s="5"/>
      <c r="E1986" s="5"/>
      <c r="F1986" s="27"/>
      <c r="G1986" s="5"/>
      <c r="H1986" s="5"/>
      <c r="I1986" s="5"/>
      <c r="J1986" s="5"/>
      <c r="K1986" s="5"/>
      <c r="L1986" s="5"/>
      <c r="M1986" s="5"/>
      <c r="N1986" s="5"/>
      <c r="O1986" s="5"/>
      <c r="P1986" s="4"/>
      <c r="Q1986" s="4"/>
      <c r="R1986" s="4"/>
      <c r="S1986" s="4"/>
      <c r="T1986" s="4"/>
    </row>
    <row r="1987">
      <c r="A1987" s="5"/>
      <c r="B1987" s="5"/>
      <c r="C1987" s="5"/>
      <c r="D1987" s="5"/>
      <c r="E1987" s="5"/>
      <c r="F1987" s="27"/>
      <c r="G1987" s="5"/>
      <c r="H1987" s="5"/>
      <c r="I1987" s="5"/>
      <c r="J1987" s="5"/>
      <c r="K1987" s="5"/>
      <c r="L1987" s="5"/>
      <c r="M1987" s="5"/>
      <c r="N1987" s="5"/>
      <c r="O1987" s="5"/>
      <c r="P1987" s="4"/>
      <c r="Q1987" s="4"/>
      <c r="R1987" s="4"/>
      <c r="S1987" s="4"/>
      <c r="T1987" s="4"/>
    </row>
    <row r="1988">
      <c r="A1988" s="5"/>
      <c r="B1988" s="5"/>
      <c r="C1988" s="5"/>
      <c r="D1988" s="5"/>
      <c r="E1988" s="5"/>
      <c r="F1988" s="27"/>
      <c r="G1988" s="5"/>
      <c r="H1988" s="5"/>
      <c r="I1988" s="5"/>
      <c r="J1988" s="5"/>
      <c r="K1988" s="5"/>
      <c r="L1988" s="5"/>
      <c r="M1988" s="5"/>
      <c r="N1988" s="5"/>
      <c r="O1988" s="5"/>
      <c r="P1988" s="4"/>
      <c r="Q1988" s="4"/>
      <c r="R1988" s="4"/>
      <c r="S1988" s="4"/>
      <c r="T1988" s="4"/>
    </row>
    <row r="1989">
      <c r="A1989" s="5"/>
      <c r="B1989" s="5"/>
      <c r="C1989" s="5"/>
      <c r="D1989" s="5"/>
      <c r="E1989" s="5"/>
      <c r="F1989" s="27"/>
      <c r="G1989" s="5"/>
      <c r="H1989" s="5"/>
      <c r="I1989" s="5"/>
      <c r="J1989" s="5"/>
      <c r="K1989" s="5"/>
      <c r="L1989" s="5"/>
      <c r="M1989" s="5"/>
      <c r="N1989" s="5"/>
      <c r="O1989" s="5"/>
      <c r="P1989" s="4"/>
      <c r="Q1989" s="4"/>
      <c r="R1989" s="4"/>
      <c r="S1989" s="4"/>
      <c r="T1989" s="4"/>
    </row>
    <row r="1990">
      <c r="A1990" s="5"/>
      <c r="B1990" s="5"/>
      <c r="C1990" s="5"/>
      <c r="D1990" s="5"/>
      <c r="E1990" s="5"/>
      <c r="F1990" s="27"/>
      <c r="G1990" s="5"/>
      <c r="H1990" s="5"/>
      <c r="I1990" s="5"/>
      <c r="J1990" s="5"/>
      <c r="K1990" s="5"/>
      <c r="L1990" s="5"/>
      <c r="M1990" s="5"/>
      <c r="N1990" s="5"/>
      <c r="O1990" s="5"/>
      <c r="P1990" s="4"/>
      <c r="Q1990" s="4"/>
      <c r="R1990" s="4"/>
      <c r="S1990" s="4"/>
      <c r="T1990" s="4"/>
    </row>
    <row r="1991">
      <c r="A1991" s="5"/>
      <c r="B1991" s="5"/>
      <c r="C1991" s="5"/>
      <c r="D1991" s="5"/>
      <c r="E1991" s="5"/>
      <c r="F1991" s="27"/>
      <c r="G1991" s="5"/>
      <c r="H1991" s="5"/>
      <c r="I1991" s="5"/>
      <c r="J1991" s="5"/>
      <c r="K1991" s="5"/>
      <c r="L1991" s="5"/>
      <c r="M1991" s="5"/>
      <c r="N1991" s="5"/>
      <c r="O1991" s="5"/>
      <c r="P1991" s="4"/>
      <c r="Q1991" s="4"/>
      <c r="R1991" s="4"/>
      <c r="S1991" s="4"/>
      <c r="T1991" s="4"/>
    </row>
    <row r="1992">
      <c r="A1992" s="5"/>
      <c r="B1992" s="5"/>
      <c r="C1992" s="5"/>
      <c r="D1992" s="5"/>
      <c r="E1992" s="5"/>
      <c r="F1992" s="27"/>
      <c r="G1992" s="5"/>
      <c r="H1992" s="5"/>
      <c r="I1992" s="5"/>
      <c r="J1992" s="5"/>
      <c r="K1992" s="5"/>
      <c r="L1992" s="5"/>
      <c r="M1992" s="5"/>
      <c r="N1992" s="5"/>
      <c r="O1992" s="5"/>
      <c r="P1992" s="4"/>
      <c r="Q1992" s="4"/>
      <c r="R1992" s="4"/>
      <c r="S1992" s="4"/>
      <c r="T1992" s="4"/>
    </row>
    <row r="1993">
      <c r="A1993" s="5"/>
      <c r="B1993" s="5"/>
      <c r="C1993" s="5"/>
      <c r="D1993" s="5"/>
      <c r="E1993" s="5"/>
      <c r="F1993" s="27"/>
      <c r="G1993" s="5"/>
      <c r="H1993" s="5"/>
      <c r="I1993" s="5"/>
      <c r="J1993" s="5"/>
      <c r="K1993" s="5"/>
      <c r="L1993" s="5"/>
      <c r="M1993" s="5"/>
      <c r="N1993" s="5"/>
      <c r="O1993" s="5"/>
      <c r="P1993" s="4"/>
      <c r="Q1993" s="4"/>
      <c r="R1993" s="4"/>
      <c r="S1993" s="4"/>
      <c r="T1993" s="4"/>
    </row>
    <row r="1994">
      <c r="A1994" s="5"/>
      <c r="B1994" s="5"/>
      <c r="C1994" s="5"/>
      <c r="D1994" s="5"/>
      <c r="E1994" s="5"/>
      <c r="F1994" s="27"/>
      <c r="G1994" s="5"/>
      <c r="H1994" s="5"/>
      <c r="I1994" s="5"/>
      <c r="J1994" s="5"/>
      <c r="K1994" s="5"/>
      <c r="L1994" s="5"/>
      <c r="M1994" s="5"/>
      <c r="N1994" s="5"/>
      <c r="O1994" s="5"/>
      <c r="P1994" s="4"/>
      <c r="Q1994" s="4"/>
      <c r="R1994" s="4"/>
      <c r="S1994" s="4"/>
      <c r="T1994" s="4"/>
    </row>
    <row r="1995">
      <c r="A1995" s="5"/>
      <c r="B1995" s="5"/>
      <c r="C1995" s="5"/>
      <c r="D1995" s="5"/>
      <c r="E1995" s="5"/>
      <c r="F1995" s="27"/>
      <c r="G1995" s="5"/>
      <c r="H1995" s="5"/>
      <c r="I1995" s="5"/>
      <c r="J1995" s="5"/>
      <c r="K1995" s="5"/>
      <c r="L1995" s="5"/>
      <c r="M1995" s="5"/>
      <c r="N1995" s="5"/>
      <c r="O1995" s="5"/>
      <c r="P1995" s="4"/>
      <c r="Q1995" s="4"/>
      <c r="R1995" s="4"/>
      <c r="S1995" s="4"/>
      <c r="T1995" s="4"/>
    </row>
    <row r="1996">
      <c r="A1996" s="5"/>
      <c r="B1996" s="5"/>
      <c r="C1996" s="5"/>
      <c r="D1996" s="5"/>
      <c r="E1996" s="5"/>
      <c r="F1996" s="27"/>
      <c r="G1996" s="5"/>
      <c r="H1996" s="5"/>
      <c r="I1996" s="5"/>
      <c r="J1996" s="5"/>
      <c r="K1996" s="5"/>
      <c r="L1996" s="5"/>
      <c r="M1996" s="5"/>
      <c r="N1996" s="5"/>
      <c r="O1996" s="5"/>
      <c r="P1996" s="4"/>
      <c r="Q1996" s="4"/>
      <c r="R1996" s="4"/>
      <c r="S1996" s="4"/>
      <c r="T1996" s="4"/>
    </row>
    <row r="1997">
      <c r="A1997" s="5"/>
      <c r="B1997" s="5"/>
      <c r="C1997" s="5"/>
      <c r="D1997" s="5"/>
      <c r="E1997" s="5"/>
      <c r="F1997" s="27"/>
      <c r="G1997" s="5"/>
      <c r="H1997" s="5"/>
      <c r="I1997" s="5"/>
      <c r="J1997" s="5"/>
      <c r="K1997" s="5"/>
      <c r="L1997" s="5"/>
      <c r="M1997" s="5"/>
      <c r="N1997" s="5"/>
      <c r="O1997" s="5"/>
      <c r="P1997" s="4"/>
      <c r="Q1997" s="4"/>
      <c r="R1997" s="4"/>
      <c r="S1997" s="4"/>
      <c r="T1997" s="4"/>
    </row>
    <row r="1998">
      <c r="A1998" s="5"/>
      <c r="B1998" s="5"/>
      <c r="C1998" s="5"/>
      <c r="D1998" s="5"/>
      <c r="E1998" s="5"/>
      <c r="F1998" s="27"/>
      <c r="G1998" s="5"/>
      <c r="H1998" s="5"/>
      <c r="I1998" s="5"/>
      <c r="J1998" s="5"/>
      <c r="K1998" s="5"/>
      <c r="L1998" s="5"/>
      <c r="M1998" s="5"/>
      <c r="N1998" s="5"/>
      <c r="O1998" s="5"/>
      <c r="P1998" s="4"/>
      <c r="Q1998" s="4"/>
      <c r="R1998" s="4"/>
      <c r="S1998" s="4"/>
      <c r="T1998" s="4"/>
    </row>
    <row r="1999">
      <c r="A1999" s="5"/>
      <c r="B1999" s="5"/>
      <c r="C1999" s="5"/>
      <c r="D1999" s="5"/>
      <c r="E1999" s="5"/>
      <c r="F1999" s="27"/>
      <c r="G1999" s="5"/>
      <c r="H1999" s="5"/>
      <c r="I1999" s="5"/>
      <c r="J1999" s="5"/>
      <c r="K1999" s="5"/>
      <c r="L1999" s="5"/>
      <c r="M1999" s="5"/>
      <c r="N1999" s="5"/>
      <c r="O1999" s="5"/>
      <c r="P1999" s="4"/>
      <c r="Q1999" s="4"/>
      <c r="R1999" s="4"/>
      <c r="S1999" s="4"/>
      <c r="T1999" s="4"/>
    </row>
    <row r="2000">
      <c r="A2000" s="5"/>
      <c r="B2000" s="5"/>
      <c r="C2000" s="5"/>
      <c r="D2000" s="5"/>
      <c r="E2000" s="5"/>
      <c r="F2000" s="27"/>
      <c r="G2000" s="5"/>
      <c r="H2000" s="5"/>
      <c r="I2000" s="5"/>
      <c r="J2000" s="5"/>
      <c r="K2000" s="5"/>
      <c r="L2000" s="5"/>
      <c r="M2000" s="5"/>
      <c r="N2000" s="5"/>
      <c r="O2000" s="5"/>
      <c r="P2000" s="4"/>
      <c r="Q2000" s="4"/>
      <c r="R2000" s="4"/>
      <c r="S2000" s="4"/>
      <c r="T2000" s="4"/>
    </row>
    <row r="2001">
      <c r="A2001" s="5"/>
      <c r="B2001" s="5"/>
      <c r="C2001" s="5"/>
      <c r="D2001" s="5"/>
      <c r="E2001" s="5"/>
      <c r="F2001" s="27"/>
      <c r="G2001" s="5"/>
      <c r="H2001" s="5"/>
      <c r="I2001" s="5"/>
      <c r="J2001" s="5"/>
      <c r="K2001" s="5"/>
      <c r="L2001" s="5"/>
      <c r="M2001" s="5"/>
      <c r="N2001" s="5"/>
      <c r="O2001" s="5"/>
      <c r="P2001" s="4"/>
      <c r="Q2001" s="4"/>
      <c r="R2001" s="4"/>
      <c r="S2001" s="4"/>
      <c r="T2001" s="4"/>
    </row>
    <row r="2002">
      <c r="A2002" s="5"/>
      <c r="B2002" s="5"/>
      <c r="C2002" s="5"/>
      <c r="D2002" s="5"/>
      <c r="E2002" s="5"/>
      <c r="F2002" s="27"/>
      <c r="G2002" s="5"/>
      <c r="H2002" s="5"/>
      <c r="I2002" s="5"/>
      <c r="J2002" s="5"/>
      <c r="K2002" s="5"/>
      <c r="L2002" s="5"/>
      <c r="M2002" s="5"/>
      <c r="N2002" s="5"/>
      <c r="O2002" s="5"/>
      <c r="P2002" s="4"/>
      <c r="Q2002" s="4"/>
      <c r="R2002" s="4"/>
      <c r="S2002" s="4"/>
      <c r="T2002" s="4"/>
    </row>
    <row r="2003">
      <c r="A2003" s="5"/>
      <c r="B2003" s="5"/>
      <c r="C2003" s="5"/>
      <c r="D2003" s="5"/>
      <c r="E2003" s="5"/>
      <c r="F2003" s="27"/>
      <c r="G2003" s="5"/>
      <c r="H2003" s="5"/>
      <c r="I2003" s="5"/>
      <c r="J2003" s="5"/>
      <c r="K2003" s="5"/>
      <c r="L2003" s="5"/>
      <c r="M2003" s="5"/>
      <c r="N2003" s="5"/>
      <c r="O2003" s="5"/>
      <c r="P2003" s="4"/>
      <c r="Q2003" s="4"/>
      <c r="R2003" s="4"/>
      <c r="S2003" s="4"/>
      <c r="T2003" s="4"/>
    </row>
    <row r="2004">
      <c r="A2004" s="5"/>
      <c r="B2004" s="5"/>
      <c r="C2004" s="5"/>
      <c r="D2004" s="5"/>
      <c r="E2004" s="5"/>
      <c r="F2004" s="27"/>
      <c r="G2004" s="5"/>
      <c r="H2004" s="5"/>
      <c r="I2004" s="5"/>
      <c r="J2004" s="5"/>
      <c r="K2004" s="5"/>
      <c r="L2004" s="5"/>
      <c r="M2004" s="5"/>
      <c r="N2004" s="5"/>
      <c r="O2004" s="5"/>
      <c r="P2004" s="4"/>
      <c r="Q2004" s="4"/>
      <c r="R2004" s="4"/>
      <c r="S2004" s="4"/>
      <c r="T2004" s="4"/>
    </row>
    <row r="2005">
      <c r="A2005" s="5"/>
      <c r="B2005" s="5"/>
      <c r="C2005" s="5"/>
      <c r="D2005" s="5"/>
      <c r="E2005" s="5"/>
      <c r="F2005" s="27"/>
      <c r="G2005" s="5"/>
      <c r="H2005" s="5"/>
      <c r="I2005" s="5"/>
      <c r="J2005" s="5"/>
      <c r="K2005" s="5"/>
      <c r="L2005" s="5"/>
      <c r="M2005" s="5"/>
      <c r="N2005" s="5"/>
      <c r="O2005" s="5"/>
      <c r="P2005" s="4"/>
      <c r="Q2005" s="4"/>
      <c r="R2005" s="4"/>
      <c r="S2005" s="4"/>
      <c r="T2005" s="4"/>
    </row>
    <row r="2006">
      <c r="A2006" s="5"/>
      <c r="B2006" s="5"/>
      <c r="C2006" s="5"/>
      <c r="D2006" s="5"/>
      <c r="E2006" s="5"/>
      <c r="F2006" s="27"/>
      <c r="G2006" s="5"/>
      <c r="H2006" s="5"/>
      <c r="I2006" s="5"/>
      <c r="J2006" s="5"/>
      <c r="K2006" s="5"/>
      <c r="L2006" s="5"/>
      <c r="M2006" s="5"/>
      <c r="N2006" s="5"/>
      <c r="O2006" s="5"/>
      <c r="P2006" s="4"/>
      <c r="Q2006" s="4"/>
      <c r="R2006" s="4"/>
      <c r="S2006" s="4"/>
      <c r="T2006" s="4"/>
    </row>
    <row r="2007">
      <c r="A2007" s="5"/>
      <c r="B2007" s="5"/>
      <c r="C2007" s="5"/>
      <c r="D2007" s="5"/>
      <c r="E2007" s="5"/>
      <c r="F2007" s="27"/>
      <c r="G2007" s="5"/>
      <c r="H2007" s="5"/>
      <c r="I2007" s="5"/>
      <c r="J2007" s="5"/>
      <c r="K2007" s="5"/>
      <c r="L2007" s="5"/>
      <c r="M2007" s="5"/>
      <c r="N2007" s="5"/>
      <c r="O2007" s="5"/>
      <c r="P2007" s="4"/>
      <c r="Q2007" s="4"/>
      <c r="R2007" s="4"/>
      <c r="S2007" s="4"/>
      <c r="T2007" s="4"/>
    </row>
    <row r="2008">
      <c r="A2008" s="5"/>
      <c r="B2008" s="5"/>
      <c r="C2008" s="5"/>
      <c r="D2008" s="5"/>
      <c r="E2008" s="5"/>
      <c r="F2008" s="27"/>
      <c r="G2008" s="5"/>
      <c r="H2008" s="5"/>
      <c r="I2008" s="5"/>
      <c r="J2008" s="5"/>
      <c r="K2008" s="5"/>
      <c r="L2008" s="5"/>
      <c r="M2008" s="5"/>
      <c r="N2008" s="5"/>
      <c r="O2008" s="5"/>
      <c r="P2008" s="4"/>
      <c r="Q2008" s="4"/>
      <c r="R2008" s="4"/>
      <c r="S2008" s="4"/>
      <c r="T2008" s="4"/>
    </row>
    <row r="2009">
      <c r="A2009" s="5"/>
      <c r="B2009" s="5"/>
      <c r="C2009" s="5"/>
      <c r="D2009" s="5"/>
      <c r="E2009" s="5"/>
      <c r="F2009" s="27"/>
      <c r="G2009" s="5"/>
      <c r="H2009" s="5"/>
      <c r="I2009" s="5"/>
      <c r="J2009" s="5"/>
      <c r="K2009" s="5"/>
      <c r="L2009" s="5"/>
      <c r="M2009" s="5"/>
      <c r="N2009" s="5"/>
      <c r="O2009" s="5"/>
      <c r="P2009" s="4"/>
      <c r="Q2009" s="4"/>
      <c r="R2009" s="4"/>
      <c r="S2009" s="4"/>
      <c r="T2009" s="4"/>
    </row>
    <row r="2010">
      <c r="A2010" s="5"/>
      <c r="B2010" s="5"/>
      <c r="C2010" s="5"/>
      <c r="D2010" s="5"/>
      <c r="E2010" s="5"/>
      <c r="F2010" s="27"/>
      <c r="G2010" s="5"/>
      <c r="H2010" s="5"/>
      <c r="I2010" s="5"/>
      <c r="J2010" s="5"/>
      <c r="K2010" s="5"/>
      <c r="L2010" s="5"/>
      <c r="M2010" s="5"/>
      <c r="N2010" s="5"/>
      <c r="O2010" s="5"/>
      <c r="P2010" s="4"/>
      <c r="Q2010" s="4"/>
      <c r="R2010" s="4"/>
      <c r="S2010" s="4"/>
      <c r="T2010" s="4"/>
    </row>
    <row r="2011">
      <c r="A2011" s="5"/>
      <c r="B2011" s="5"/>
      <c r="C2011" s="5"/>
      <c r="D2011" s="5"/>
      <c r="E2011" s="5"/>
      <c r="F2011" s="27"/>
      <c r="G2011" s="5"/>
      <c r="H2011" s="5"/>
      <c r="I2011" s="5"/>
      <c r="J2011" s="5"/>
      <c r="K2011" s="5"/>
      <c r="L2011" s="5"/>
      <c r="M2011" s="5"/>
      <c r="N2011" s="5"/>
      <c r="O2011" s="5"/>
      <c r="P2011" s="4"/>
      <c r="Q2011" s="4"/>
      <c r="R2011" s="4"/>
      <c r="S2011" s="4"/>
      <c r="T2011" s="4"/>
    </row>
    <row r="2012">
      <c r="A2012" s="5"/>
      <c r="B2012" s="5"/>
      <c r="C2012" s="5"/>
      <c r="D2012" s="5"/>
      <c r="E2012" s="5"/>
      <c r="F2012" s="27"/>
      <c r="G2012" s="5"/>
      <c r="H2012" s="5"/>
      <c r="I2012" s="5"/>
      <c r="J2012" s="5"/>
      <c r="K2012" s="5"/>
      <c r="L2012" s="5"/>
      <c r="M2012" s="5"/>
      <c r="N2012" s="5"/>
      <c r="O2012" s="5"/>
      <c r="P2012" s="4"/>
      <c r="Q2012" s="4"/>
      <c r="R2012" s="4"/>
      <c r="S2012" s="4"/>
      <c r="T2012" s="4"/>
    </row>
    <row r="2013">
      <c r="A2013" s="5"/>
      <c r="B2013" s="5"/>
      <c r="C2013" s="5"/>
      <c r="D2013" s="5"/>
      <c r="E2013" s="5"/>
      <c r="F2013" s="27"/>
      <c r="G2013" s="5"/>
      <c r="H2013" s="5"/>
      <c r="I2013" s="5"/>
      <c r="J2013" s="5"/>
      <c r="K2013" s="5"/>
      <c r="L2013" s="5"/>
      <c r="M2013" s="5"/>
      <c r="N2013" s="5"/>
      <c r="O2013" s="5"/>
      <c r="P2013" s="4"/>
      <c r="Q2013" s="4"/>
      <c r="R2013" s="4"/>
      <c r="S2013" s="4"/>
      <c r="T2013" s="4"/>
    </row>
    <row r="2014">
      <c r="A2014" s="5"/>
      <c r="B2014" s="5"/>
      <c r="C2014" s="5"/>
      <c r="D2014" s="5"/>
      <c r="E2014" s="5"/>
      <c r="F2014" s="27"/>
      <c r="G2014" s="5"/>
      <c r="H2014" s="5"/>
      <c r="I2014" s="5"/>
      <c r="J2014" s="5"/>
      <c r="K2014" s="5"/>
      <c r="L2014" s="5"/>
      <c r="M2014" s="5"/>
      <c r="N2014" s="5"/>
      <c r="O2014" s="5"/>
      <c r="P2014" s="4"/>
      <c r="Q2014" s="4"/>
      <c r="R2014" s="4"/>
      <c r="S2014" s="4"/>
      <c r="T2014" s="4"/>
    </row>
    <row r="2015">
      <c r="A2015" s="5"/>
      <c r="B2015" s="5"/>
      <c r="C2015" s="5"/>
      <c r="D2015" s="5"/>
      <c r="E2015" s="5"/>
      <c r="F2015" s="27"/>
      <c r="G2015" s="5"/>
      <c r="H2015" s="5"/>
      <c r="I2015" s="5"/>
      <c r="J2015" s="5"/>
      <c r="K2015" s="5"/>
      <c r="L2015" s="5"/>
      <c r="M2015" s="5"/>
      <c r="N2015" s="5"/>
      <c r="O2015" s="5"/>
      <c r="P2015" s="4"/>
      <c r="Q2015" s="4"/>
      <c r="R2015" s="4"/>
      <c r="S2015" s="4"/>
      <c r="T2015" s="4"/>
    </row>
    <row r="2016">
      <c r="A2016" s="5"/>
      <c r="B2016" s="5"/>
      <c r="C2016" s="5"/>
      <c r="D2016" s="5"/>
      <c r="E2016" s="5"/>
      <c r="F2016" s="27"/>
      <c r="G2016" s="5"/>
      <c r="H2016" s="5"/>
      <c r="I2016" s="5"/>
      <c r="J2016" s="5"/>
      <c r="K2016" s="5"/>
      <c r="L2016" s="5"/>
      <c r="M2016" s="5"/>
      <c r="N2016" s="5"/>
      <c r="O2016" s="5"/>
      <c r="P2016" s="4"/>
      <c r="Q2016" s="4"/>
      <c r="R2016" s="4"/>
      <c r="S2016" s="4"/>
      <c r="T2016" s="4"/>
    </row>
    <row r="2017">
      <c r="A2017" s="5"/>
      <c r="B2017" s="5"/>
      <c r="C2017" s="5"/>
      <c r="D2017" s="5"/>
      <c r="E2017" s="5"/>
      <c r="F2017" s="27"/>
      <c r="G2017" s="5"/>
      <c r="H2017" s="5"/>
      <c r="I2017" s="5"/>
      <c r="J2017" s="5"/>
      <c r="K2017" s="5"/>
      <c r="L2017" s="5"/>
      <c r="M2017" s="5"/>
      <c r="N2017" s="5"/>
      <c r="O2017" s="5"/>
      <c r="P2017" s="4"/>
      <c r="Q2017" s="4"/>
      <c r="R2017" s="4"/>
      <c r="S2017" s="4"/>
      <c r="T2017" s="4"/>
    </row>
    <row r="2018">
      <c r="A2018" s="5"/>
      <c r="B2018" s="5"/>
      <c r="C2018" s="5"/>
      <c r="D2018" s="5"/>
      <c r="E2018" s="5"/>
      <c r="F2018" s="27"/>
      <c r="G2018" s="5"/>
      <c r="H2018" s="5"/>
      <c r="I2018" s="5"/>
      <c r="J2018" s="5"/>
      <c r="K2018" s="5"/>
      <c r="L2018" s="5"/>
      <c r="M2018" s="5"/>
      <c r="N2018" s="5"/>
      <c r="O2018" s="5"/>
      <c r="P2018" s="4"/>
      <c r="Q2018" s="4"/>
      <c r="R2018" s="4"/>
      <c r="S2018" s="4"/>
      <c r="T2018" s="4"/>
    </row>
    <row r="2019">
      <c r="A2019" s="5"/>
      <c r="B2019" s="5"/>
      <c r="C2019" s="5"/>
      <c r="D2019" s="5"/>
      <c r="E2019" s="5"/>
      <c r="F2019" s="27"/>
      <c r="G2019" s="5"/>
      <c r="H2019" s="5"/>
      <c r="I2019" s="5"/>
      <c r="J2019" s="5"/>
      <c r="K2019" s="5"/>
      <c r="L2019" s="5"/>
      <c r="M2019" s="5"/>
      <c r="N2019" s="5"/>
      <c r="O2019" s="5"/>
      <c r="P2019" s="4"/>
      <c r="Q2019" s="4"/>
      <c r="R2019" s="4"/>
      <c r="S2019" s="4"/>
      <c r="T2019" s="4"/>
    </row>
    <row r="2020">
      <c r="A2020" s="5"/>
      <c r="B2020" s="5"/>
      <c r="C2020" s="5"/>
      <c r="D2020" s="5"/>
      <c r="E2020" s="5"/>
      <c r="F2020" s="27"/>
      <c r="G2020" s="5"/>
      <c r="H2020" s="5"/>
      <c r="I2020" s="5"/>
      <c r="J2020" s="5"/>
      <c r="K2020" s="5"/>
      <c r="L2020" s="5"/>
      <c r="M2020" s="5"/>
      <c r="N2020" s="5"/>
      <c r="O2020" s="5"/>
      <c r="P2020" s="4"/>
      <c r="Q2020" s="4"/>
      <c r="R2020" s="4"/>
      <c r="S2020" s="4"/>
      <c r="T2020" s="4"/>
    </row>
    <row r="2021">
      <c r="A2021" s="5"/>
      <c r="B2021" s="5"/>
      <c r="C2021" s="5"/>
      <c r="D2021" s="5"/>
      <c r="E2021" s="5"/>
      <c r="F2021" s="27"/>
      <c r="G2021" s="5"/>
      <c r="H2021" s="5"/>
      <c r="I2021" s="5"/>
      <c r="J2021" s="5"/>
      <c r="K2021" s="5"/>
      <c r="L2021" s="5"/>
      <c r="M2021" s="5"/>
      <c r="N2021" s="5"/>
      <c r="O2021" s="5"/>
      <c r="P2021" s="4"/>
      <c r="Q2021" s="4"/>
      <c r="R2021" s="4"/>
      <c r="S2021" s="4"/>
      <c r="T2021" s="4"/>
    </row>
    <row r="2022">
      <c r="A2022" s="5"/>
      <c r="B2022" s="5"/>
      <c r="C2022" s="5"/>
      <c r="D2022" s="5"/>
      <c r="E2022" s="5"/>
      <c r="F2022" s="27"/>
      <c r="G2022" s="5"/>
      <c r="H2022" s="5"/>
      <c r="I2022" s="5"/>
      <c r="J2022" s="5"/>
      <c r="K2022" s="5"/>
      <c r="L2022" s="5"/>
      <c r="M2022" s="5"/>
      <c r="N2022" s="5"/>
      <c r="O2022" s="5"/>
      <c r="P2022" s="4"/>
      <c r="Q2022" s="4"/>
      <c r="R2022" s="4"/>
      <c r="S2022" s="4"/>
      <c r="T2022" s="4"/>
    </row>
    <row r="2023">
      <c r="A2023" s="5"/>
      <c r="B2023" s="5"/>
      <c r="C2023" s="5"/>
      <c r="D2023" s="5"/>
      <c r="E2023" s="5"/>
      <c r="F2023" s="27"/>
      <c r="G2023" s="5"/>
      <c r="H2023" s="5"/>
      <c r="I2023" s="5"/>
      <c r="J2023" s="5"/>
      <c r="K2023" s="5"/>
      <c r="L2023" s="5"/>
      <c r="M2023" s="5"/>
      <c r="N2023" s="5"/>
      <c r="O2023" s="5"/>
      <c r="P2023" s="4"/>
      <c r="Q2023" s="4"/>
      <c r="R2023" s="4"/>
      <c r="S2023" s="4"/>
      <c r="T2023" s="4"/>
    </row>
    <row r="2024">
      <c r="A2024" s="5"/>
      <c r="B2024" s="5"/>
      <c r="C2024" s="5"/>
      <c r="D2024" s="5"/>
      <c r="E2024" s="5"/>
      <c r="F2024" s="27"/>
      <c r="G2024" s="5"/>
      <c r="H2024" s="5"/>
      <c r="I2024" s="5"/>
      <c r="J2024" s="5"/>
      <c r="K2024" s="5"/>
      <c r="L2024" s="5"/>
      <c r="M2024" s="5"/>
      <c r="N2024" s="5"/>
      <c r="O2024" s="5"/>
      <c r="P2024" s="4"/>
      <c r="Q2024" s="4"/>
      <c r="R2024" s="4"/>
      <c r="S2024" s="4"/>
      <c r="T2024" s="4"/>
    </row>
    <row r="2025">
      <c r="A2025" s="5"/>
      <c r="B2025" s="5"/>
      <c r="C2025" s="5"/>
      <c r="D2025" s="5"/>
      <c r="E2025" s="5"/>
      <c r="F2025" s="27"/>
      <c r="G2025" s="5"/>
      <c r="H2025" s="5"/>
      <c r="I2025" s="5"/>
      <c r="J2025" s="5"/>
      <c r="K2025" s="5"/>
      <c r="L2025" s="5"/>
      <c r="M2025" s="5"/>
      <c r="N2025" s="5"/>
      <c r="O2025" s="5"/>
      <c r="P2025" s="4"/>
      <c r="Q2025" s="4"/>
      <c r="R2025" s="4"/>
      <c r="S2025" s="4"/>
      <c r="T2025" s="4"/>
    </row>
    <row r="2026">
      <c r="A2026" s="5"/>
      <c r="B2026" s="5"/>
      <c r="C2026" s="5"/>
      <c r="D2026" s="5"/>
      <c r="E2026" s="5"/>
      <c r="F2026" s="27"/>
      <c r="G2026" s="5"/>
      <c r="H2026" s="5"/>
      <c r="I2026" s="5"/>
      <c r="J2026" s="5"/>
      <c r="K2026" s="5"/>
      <c r="L2026" s="5"/>
      <c r="M2026" s="5"/>
      <c r="N2026" s="5"/>
      <c r="O2026" s="5"/>
      <c r="P2026" s="4"/>
      <c r="Q2026" s="4"/>
      <c r="R2026" s="4"/>
      <c r="S2026" s="4"/>
      <c r="T2026" s="4"/>
    </row>
    <row r="2027">
      <c r="A2027" s="5"/>
      <c r="B2027" s="5"/>
      <c r="C2027" s="5"/>
      <c r="D2027" s="5"/>
      <c r="E2027" s="5"/>
      <c r="F2027" s="27"/>
      <c r="G2027" s="5"/>
      <c r="H2027" s="5"/>
      <c r="I2027" s="5"/>
      <c r="J2027" s="5"/>
      <c r="K2027" s="5"/>
      <c r="L2027" s="5"/>
      <c r="M2027" s="5"/>
      <c r="N2027" s="5"/>
      <c r="O2027" s="5"/>
      <c r="P2027" s="4"/>
      <c r="Q2027" s="4"/>
      <c r="R2027" s="4"/>
      <c r="S2027" s="4"/>
      <c r="T2027" s="4"/>
    </row>
    <row r="2028">
      <c r="A2028" s="5"/>
      <c r="B2028" s="5"/>
      <c r="C2028" s="5"/>
      <c r="D2028" s="5"/>
      <c r="E2028" s="5"/>
      <c r="F2028" s="27"/>
      <c r="G2028" s="5"/>
      <c r="H2028" s="5"/>
      <c r="I2028" s="5"/>
      <c r="J2028" s="5"/>
      <c r="K2028" s="5"/>
      <c r="L2028" s="5"/>
      <c r="M2028" s="5"/>
      <c r="N2028" s="5"/>
      <c r="O2028" s="5"/>
      <c r="P2028" s="4"/>
      <c r="Q2028" s="4"/>
      <c r="R2028" s="4"/>
      <c r="S2028" s="4"/>
      <c r="T2028" s="4"/>
    </row>
    <row r="2029">
      <c r="A2029" s="5"/>
      <c r="B2029" s="5"/>
      <c r="C2029" s="5"/>
      <c r="D2029" s="5"/>
      <c r="E2029" s="5"/>
      <c r="F2029" s="27"/>
      <c r="G2029" s="5"/>
      <c r="H2029" s="5"/>
      <c r="I2029" s="5"/>
      <c r="J2029" s="5"/>
      <c r="K2029" s="5"/>
      <c r="L2029" s="5"/>
      <c r="M2029" s="5"/>
      <c r="N2029" s="5"/>
      <c r="O2029" s="5"/>
      <c r="P2029" s="4"/>
      <c r="Q2029" s="4"/>
      <c r="R2029" s="4"/>
      <c r="S2029" s="4"/>
      <c r="T2029" s="4"/>
    </row>
    <row r="2030">
      <c r="A2030" s="5"/>
      <c r="B2030" s="5"/>
      <c r="C2030" s="5"/>
      <c r="D2030" s="5"/>
      <c r="E2030" s="5"/>
      <c r="F2030" s="27"/>
      <c r="G2030" s="5"/>
      <c r="H2030" s="5"/>
      <c r="I2030" s="5"/>
      <c r="J2030" s="5"/>
      <c r="K2030" s="5"/>
      <c r="L2030" s="5"/>
      <c r="M2030" s="5"/>
      <c r="N2030" s="5"/>
      <c r="O2030" s="5"/>
      <c r="P2030" s="4"/>
      <c r="Q2030" s="4"/>
      <c r="R2030" s="4"/>
      <c r="S2030" s="4"/>
      <c r="T2030" s="4"/>
    </row>
    <row r="2031">
      <c r="A2031" s="5"/>
      <c r="B2031" s="5"/>
      <c r="C2031" s="5"/>
      <c r="D2031" s="5"/>
      <c r="E2031" s="5"/>
      <c r="F2031" s="27"/>
      <c r="G2031" s="5"/>
      <c r="H2031" s="5"/>
      <c r="I2031" s="5"/>
      <c r="J2031" s="5"/>
      <c r="K2031" s="5"/>
      <c r="L2031" s="5"/>
      <c r="M2031" s="5"/>
      <c r="N2031" s="5"/>
      <c r="O2031" s="5"/>
      <c r="P2031" s="4"/>
      <c r="Q2031" s="4"/>
      <c r="R2031" s="4"/>
      <c r="S2031" s="4"/>
      <c r="T2031" s="4"/>
    </row>
    <row r="2032">
      <c r="A2032" s="5"/>
      <c r="B2032" s="5"/>
      <c r="C2032" s="5"/>
      <c r="D2032" s="5"/>
      <c r="E2032" s="5"/>
      <c r="F2032" s="27"/>
      <c r="G2032" s="5"/>
      <c r="H2032" s="5"/>
      <c r="I2032" s="5"/>
      <c r="J2032" s="5"/>
      <c r="K2032" s="5"/>
      <c r="L2032" s="5"/>
      <c r="M2032" s="5"/>
      <c r="N2032" s="5"/>
      <c r="O2032" s="5"/>
      <c r="P2032" s="4"/>
      <c r="Q2032" s="4"/>
      <c r="R2032" s="4"/>
      <c r="S2032" s="4"/>
      <c r="T2032" s="4"/>
    </row>
    <row r="2033">
      <c r="A2033" s="5"/>
      <c r="B2033" s="5"/>
      <c r="C2033" s="5"/>
      <c r="D2033" s="5"/>
      <c r="E2033" s="5"/>
      <c r="F2033" s="27"/>
      <c r="G2033" s="5"/>
      <c r="H2033" s="5"/>
      <c r="I2033" s="5"/>
      <c r="J2033" s="5"/>
      <c r="K2033" s="5"/>
      <c r="L2033" s="5"/>
      <c r="M2033" s="5"/>
      <c r="N2033" s="5"/>
      <c r="O2033" s="5"/>
      <c r="P2033" s="4"/>
      <c r="Q2033" s="4"/>
      <c r="R2033" s="4"/>
      <c r="S2033" s="4"/>
      <c r="T2033" s="4"/>
    </row>
    <row r="2034">
      <c r="A2034" s="5"/>
      <c r="B2034" s="5"/>
      <c r="C2034" s="5"/>
      <c r="D2034" s="5"/>
      <c r="E2034" s="5"/>
      <c r="F2034" s="27"/>
      <c r="G2034" s="5"/>
      <c r="H2034" s="5"/>
      <c r="I2034" s="5"/>
      <c r="J2034" s="5"/>
      <c r="K2034" s="5"/>
      <c r="L2034" s="5"/>
      <c r="M2034" s="5"/>
      <c r="N2034" s="5"/>
      <c r="O2034" s="5"/>
      <c r="P2034" s="4"/>
      <c r="Q2034" s="4"/>
      <c r="R2034" s="4"/>
      <c r="S2034" s="4"/>
      <c r="T2034" s="4"/>
    </row>
    <row r="2035">
      <c r="A2035" s="5"/>
      <c r="B2035" s="5"/>
      <c r="C2035" s="5"/>
      <c r="D2035" s="5"/>
      <c r="E2035" s="5"/>
      <c r="F2035" s="27"/>
      <c r="G2035" s="5"/>
      <c r="H2035" s="5"/>
      <c r="I2035" s="5"/>
      <c r="J2035" s="5"/>
      <c r="K2035" s="5"/>
      <c r="L2035" s="5"/>
      <c r="M2035" s="5"/>
      <c r="N2035" s="5"/>
      <c r="O2035" s="5"/>
      <c r="P2035" s="4"/>
      <c r="Q2035" s="4"/>
      <c r="R2035" s="4"/>
      <c r="S2035" s="4"/>
      <c r="T2035" s="4"/>
    </row>
    <row r="2036">
      <c r="A2036" s="5"/>
      <c r="B2036" s="5"/>
      <c r="C2036" s="5"/>
      <c r="D2036" s="5"/>
      <c r="E2036" s="5"/>
      <c r="F2036" s="27"/>
      <c r="G2036" s="5"/>
      <c r="H2036" s="5"/>
      <c r="I2036" s="5"/>
      <c r="J2036" s="5"/>
      <c r="K2036" s="5"/>
      <c r="L2036" s="5"/>
      <c r="M2036" s="5"/>
      <c r="N2036" s="5"/>
      <c r="O2036" s="5"/>
      <c r="P2036" s="4"/>
      <c r="Q2036" s="4"/>
      <c r="R2036" s="4"/>
      <c r="S2036" s="4"/>
      <c r="T2036" s="4"/>
    </row>
    <row r="2037">
      <c r="A2037" s="5"/>
      <c r="B2037" s="5"/>
      <c r="C2037" s="5"/>
      <c r="D2037" s="5"/>
      <c r="E2037" s="5"/>
      <c r="F2037" s="27"/>
      <c r="G2037" s="5"/>
      <c r="H2037" s="5"/>
      <c r="I2037" s="5"/>
      <c r="J2037" s="5"/>
      <c r="K2037" s="5"/>
      <c r="L2037" s="5"/>
      <c r="M2037" s="5"/>
      <c r="N2037" s="5"/>
      <c r="O2037" s="5"/>
      <c r="P2037" s="4"/>
      <c r="Q2037" s="4"/>
      <c r="R2037" s="4"/>
      <c r="S2037" s="4"/>
      <c r="T2037" s="4"/>
    </row>
    <row r="2038">
      <c r="A2038" s="5"/>
      <c r="B2038" s="5"/>
      <c r="C2038" s="5"/>
      <c r="D2038" s="5"/>
      <c r="E2038" s="5"/>
      <c r="F2038" s="27"/>
      <c r="G2038" s="5"/>
      <c r="H2038" s="5"/>
      <c r="I2038" s="5"/>
      <c r="J2038" s="5"/>
      <c r="K2038" s="5"/>
      <c r="L2038" s="5"/>
      <c r="M2038" s="5"/>
      <c r="N2038" s="5"/>
      <c r="O2038" s="5"/>
      <c r="P2038" s="4"/>
      <c r="Q2038" s="4"/>
      <c r="R2038" s="4"/>
      <c r="S2038" s="4"/>
      <c r="T2038" s="4"/>
    </row>
    <row r="2039">
      <c r="A2039" s="5"/>
      <c r="B2039" s="5"/>
      <c r="C2039" s="5"/>
      <c r="D2039" s="5"/>
      <c r="E2039" s="5"/>
      <c r="F2039" s="27"/>
      <c r="G2039" s="5"/>
      <c r="H2039" s="5"/>
      <c r="I2039" s="5"/>
      <c r="J2039" s="5"/>
      <c r="K2039" s="5"/>
      <c r="L2039" s="5"/>
      <c r="M2039" s="5"/>
      <c r="N2039" s="5"/>
      <c r="O2039" s="5"/>
      <c r="P2039" s="4"/>
      <c r="Q2039" s="4"/>
      <c r="R2039" s="4"/>
      <c r="S2039" s="4"/>
      <c r="T2039" s="4"/>
    </row>
    <row r="2040">
      <c r="A2040" s="5"/>
      <c r="B2040" s="5"/>
      <c r="C2040" s="5"/>
      <c r="D2040" s="5"/>
      <c r="E2040" s="5"/>
      <c r="F2040" s="27"/>
      <c r="G2040" s="5"/>
      <c r="H2040" s="5"/>
      <c r="I2040" s="5"/>
      <c r="J2040" s="5"/>
      <c r="K2040" s="5"/>
      <c r="L2040" s="5"/>
      <c r="M2040" s="5"/>
      <c r="N2040" s="5"/>
      <c r="O2040" s="5"/>
      <c r="P2040" s="4"/>
      <c r="Q2040" s="4"/>
      <c r="R2040" s="4"/>
      <c r="S2040" s="4"/>
      <c r="T2040" s="4"/>
    </row>
    <row r="2041">
      <c r="A2041" s="5"/>
      <c r="B2041" s="5"/>
      <c r="C2041" s="5"/>
      <c r="D2041" s="5"/>
      <c r="E2041" s="5"/>
      <c r="F2041" s="27"/>
      <c r="G2041" s="5"/>
      <c r="H2041" s="5"/>
      <c r="I2041" s="5"/>
      <c r="J2041" s="5"/>
      <c r="K2041" s="5"/>
      <c r="L2041" s="5"/>
      <c r="M2041" s="5"/>
      <c r="N2041" s="5"/>
      <c r="O2041" s="5"/>
      <c r="P2041" s="4"/>
      <c r="Q2041" s="4"/>
      <c r="R2041" s="4"/>
      <c r="S2041" s="4"/>
      <c r="T2041" s="4"/>
    </row>
    <row r="2042">
      <c r="A2042" s="5"/>
      <c r="B2042" s="5"/>
      <c r="C2042" s="5"/>
      <c r="D2042" s="5"/>
      <c r="E2042" s="5"/>
      <c r="F2042" s="27"/>
      <c r="G2042" s="5"/>
      <c r="H2042" s="5"/>
      <c r="I2042" s="5"/>
      <c r="J2042" s="5"/>
      <c r="K2042" s="5"/>
      <c r="L2042" s="5"/>
      <c r="M2042" s="5"/>
      <c r="N2042" s="5"/>
      <c r="O2042" s="5"/>
      <c r="P2042" s="4"/>
      <c r="Q2042" s="4"/>
      <c r="R2042" s="4"/>
      <c r="S2042" s="4"/>
      <c r="T2042" s="4"/>
    </row>
    <row r="2043">
      <c r="A2043" s="5"/>
      <c r="B2043" s="5"/>
      <c r="C2043" s="5"/>
      <c r="D2043" s="5"/>
      <c r="E2043" s="5"/>
      <c r="F2043" s="27"/>
      <c r="G2043" s="5"/>
      <c r="H2043" s="5"/>
      <c r="I2043" s="5"/>
      <c r="J2043" s="5"/>
      <c r="K2043" s="5"/>
      <c r="L2043" s="5"/>
      <c r="M2043" s="5"/>
      <c r="N2043" s="5"/>
      <c r="O2043" s="5"/>
      <c r="P2043" s="4"/>
      <c r="Q2043" s="4"/>
      <c r="R2043" s="4"/>
      <c r="S2043" s="4"/>
      <c r="T2043" s="4"/>
    </row>
    <row r="2044">
      <c r="A2044" s="5"/>
      <c r="B2044" s="5"/>
      <c r="C2044" s="5"/>
      <c r="D2044" s="5"/>
      <c r="E2044" s="5"/>
      <c r="F2044" s="27"/>
      <c r="G2044" s="5"/>
      <c r="H2044" s="5"/>
      <c r="I2044" s="5"/>
      <c r="J2044" s="5"/>
      <c r="K2044" s="5"/>
      <c r="L2044" s="5"/>
      <c r="M2044" s="5"/>
      <c r="N2044" s="5"/>
      <c r="O2044" s="5"/>
      <c r="P2044" s="4"/>
      <c r="Q2044" s="4"/>
      <c r="R2044" s="4"/>
      <c r="S2044" s="4"/>
      <c r="T2044" s="4"/>
    </row>
    <row r="2045">
      <c r="A2045" s="5"/>
      <c r="B2045" s="5"/>
      <c r="C2045" s="5"/>
      <c r="D2045" s="5"/>
      <c r="E2045" s="5"/>
      <c r="F2045" s="27"/>
      <c r="G2045" s="5"/>
      <c r="H2045" s="5"/>
      <c r="I2045" s="5"/>
      <c r="J2045" s="5"/>
      <c r="K2045" s="5"/>
      <c r="L2045" s="5"/>
      <c r="M2045" s="5"/>
      <c r="N2045" s="5"/>
      <c r="O2045" s="5"/>
      <c r="P2045" s="4"/>
      <c r="Q2045" s="4"/>
      <c r="R2045" s="4"/>
      <c r="S2045" s="4"/>
      <c r="T2045" s="4"/>
    </row>
    <row r="2046">
      <c r="A2046" s="5"/>
      <c r="B2046" s="5"/>
      <c r="C2046" s="5"/>
      <c r="D2046" s="5"/>
      <c r="E2046" s="5"/>
      <c r="F2046" s="27"/>
      <c r="G2046" s="5"/>
      <c r="H2046" s="5"/>
      <c r="I2046" s="5"/>
      <c r="J2046" s="5"/>
      <c r="K2046" s="5"/>
      <c r="L2046" s="5"/>
      <c r="M2046" s="5"/>
      <c r="N2046" s="5"/>
      <c r="O2046" s="5"/>
      <c r="P2046" s="4"/>
      <c r="Q2046" s="4"/>
      <c r="R2046" s="4"/>
      <c r="S2046" s="4"/>
      <c r="T2046" s="4"/>
    </row>
    <row r="2047">
      <c r="A2047" s="5"/>
      <c r="B2047" s="5"/>
      <c r="C2047" s="5"/>
      <c r="D2047" s="5"/>
      <c r="E2047" s="5"/>
      <c r="F2047" s="27"/>
      <c r="G2047" s="5"/>
      <c r="H2047" s="5"/>
      <c r="I2047" s="5"/>
      <c r="J2047" s="5"/>
      <c r="K2047" s="5"/>
      <c r="L2047" s="5"/>
      <c r="M2047" s="5"/>
      <c r="N2047" s="5"/>
      <c r="O2047" s="5"/>
      <c r="P2047" s="4"/>
      <c r="Q2047" s="4"/>
      <c r="R2047" s="4"/>
      <c r="S2047" s="4"/>
      <c r="T2047" s="4"/>
    </row>
    <row r="2048">
      <c r="A2048" s="5"/>
      <c r="B2048" s="5"/>
      <c r="C2048" s="5"/>
      <c r="D2048" s="5"/>
      <c r="E2048" s="5"/>
      <c r="F2048" s="27"/>
      <c r="G2048" s="5"/>
      <c r="H2048" s="5"/>
      <c r="I2048" s="5"/>
      <c r="J2048" s="5"/>
      <c r="K2048" s="5"/>
      <c r="L2048" s="5"/>
      <c r="M2048" s="5"/>
      <c r="N2048" s="5"/>
      <c r="O2048" s="5"/>
      <c r="P2048" s="4"/>
      <c r="Q2048" s="4"/>
      <c r="R2048" s="4"/>
      <c r="S2048" s="4"/>
      <c r="T2048" s="4"/>
    </row>
    <row r="2049">
      <c r="A2049" s="5"/>
      <c r="B2049" s="5"/>
      <c r="C2049" s="5"/>
      <c r="D2049" s="5"/>
      <c r="E2049" s="5"/>
      <c r="F2049" s="27"/>
      <c r="G2049" s="5"/>
      <c r="H2049" s="5"/>
      <c r="I2049" s="5"/>
      <c r="J2049" s="5"/>
      <c r="K2049" s="5"/>
      <c r="L2049" s="5"/>
      <c r="M2049" s="5"/>
      <c r="N2049" s="5"/>
      <c r="O2049" s="5"/>
      <c r="P2049" s="4"/>
      <c r="Q2049" s="4"/>
      <c r="R2049" s="4"/>
      <c r="S2049" s="4"/>
      <c r="T2049" s="4"/>
    </row>
    <row r="2050">
      <c r="A2050" s="5"/>
      <c r="B2050" s="5"/>
      <c r="C2050" s="5"/>
      <c r="D2050" s="5"/>
      <c r="E2050" s="5"/>
      <c r="F2050" s="27"/>
      <c r="G2050" s="5"/>
      <c r="H2050" s="5"/>
      <c r="I2050" s="5"/>
      <c r="J2050" s="5"/>
      <c r="K2050" s="5"/>
      <c r="L2050" s="5"/>
      <c r="M2050" s="5"/>
      <c r="N2050" s="5"/>
      <c r="O2050" s="5"/>
      <c r="P2050" s="4"/>
      <c r="Q2050" s="4"/>
      <c r="R2050" s="4"/>
      <c r="S2050" s="4"/>
      <c r="T2050" s="4"/>
    </row>
    <row r="2051">
      <c r="A2051" s="5"/>
      <c r="B2051" s="5"/>
      <c r="C2051" s="5"/>
      <c r="D2051" s="5"/>
      <c r="E2051" s="5"/>
      <c r="F2051" s="27"/>
      <c r="G2051" s="5"/>
      <c r="H2051" s="5"/>
      <c r="I2051" s="5"/>
      <c r="J2051" s="5"/>
      <c r="K2051" s="5"/>
      <c r="L2051" s="5"/>
      <c r="M2051" s="5"/>
      <c r="N2051" s="5"/>
      <c r="O2051" s="5"/>
      <c r="P2051" s="4"/>
      <c r="Q2051" s="4"/>
      <c r="R2051" s="4"/>
      <c r="S2051" s="4"/>
      <c r="T2051" s="4"/>
    </row>
    <row r="2052">
      <c r="A2052" s="5"/>
      <c r="B2052" s="5"/>
      <c r="C2052" s="5"/>
      <c r="D2052" s="5"/>
      <c r="E2052" s="5"/>
      <c r="F2052" s="27"/>
      <c r="G2052" s="5"/>
      <c r="H2052" s="5"/>
      <c r="I2052" s="5"/>
      <c r="J2052" s="5"/>
      <c r="K2052" s="5"/>
      <c r="L2052" s="5"/>
      <c r="M2052" s="5"/>
      <c r="N2052" s="5"/>
      <c r="O2052" s="5"/>
      <c r="P2052" s="4"/>
      <c r="Q2052" s="4"/>
      <c r="R2052" s="4"/>
      <c r="S2052" s="4"/>
      <c r="T2052" s="4"/>
    </row>
    <row r="2053">
      <c r="A2053" s="5"/>
      <c r="B2053" s="5"/>
      <c r="C2053" s="5"/>
      <c r="D2053" s="5"/>
      <c r="E2053" s="5"/>
      <c r="F2053" s="27"/>
      <c r="G2053" s="5"/>
      <c r="H2053" s="5"/>
      <c r="I2053" s="5"/>
      <c r="J2053" s="5"/>
      <c r="K2053" s="5"/>
      <c r="L2053" s="5"/>
      <c r="M2053" s="5"/>
      <c r="N2053" s="5"/>
      <c r="O2053" s="5"/>
      <c r="P2053" s="4"/>
      <c r="Q2053" s="4"/>
      <c r="R2053" s="4"/>
      <c r="S2053" s="4"/>
      <c r="T2053" s="4"/>
    </row>
    <row r="2054">
      <c r="A2054" s="5"/>
      <c r="B2054" s="5"/>
      <c r="C2054" s="5"/>
      <c r="D2054" s="5"/>
      <c r="E2054" s="5"/>
      <c r="F2054" s="27"/>
      <c r="G2054" s="5"/>
      <c r="H2054" s="5"/>
      <c r="I2054" s="5"/>
      <c r="J2054" s="5"/>
      <c r="K2054" s="5"/>
      <c r="L2054" s="5"/>
      <c r="M2054" s="5"/>
      <c r="N2054" s="5"/>
      <c r="O2054" s="5"/>
      <c r="P2054" s="4"/>
      <c r="Q2054" s="4"/>
      <c r="R2054" s="4"/>
      <c r="S2054" s="4"/>
      <c r="T2054" s="4"/>
    </row>
    <row r="2055">
      <c r="A2055" s="5"/>
      <c r="B2055" s="5"/>
      <c r="C2055" s="5"/>
      <c r="D2055" s="5"/>
      <c r="E2055" s="5"/>
      <c r="F2055" s="27"/>
      <c r="G2055" s="5"/>
      <c r="H2055" s="5"/>
      <c r="I2055" s="5"/>
      <c r="J2055" s="5"/>
      <c r="K2055" s="5"/>
      <c r="L2055" s="5"/>
      <c r="M2055" s="5"/>
      <c r="N2055" s="5"/>
      <c r="O2055" s="5"/>
      <c r="P2055" s="4"/>
      <c r="Q2055" s="4"/>
      <c r="R2055" s="4"/>
      <c r="S2055" s="4"/>
      <c r="T2055" s="4"/>
    </row>
    <row r="2056">
      <c r="A2056" s="5"/>
      <c r="B2056" s="5"/>
      <c r="C2056" s="5"/>
      <c r="D2056" s="5"/>
      <c r="E2056" s="5"/>
      <c r="F2056" s="27"/>
      <c r="G2056" s="5"/>
      <c r="H2056" s="5"/>
      <c r="I2056" s="5"/>
      <c r="J2056" s="5"/>
      <c r="K2056" s="5"/>
      <c r="L2056" s="5"/>
      <c r="M2056" s="5"/>
      <c r="N2056" s="5"/>
      <c r="O2056" s="5"/>
      <c r="P2056" s="4"/>
      <c r="Q2056" s="4"/>
      <c r="R2056" s="4"/>
      <c r="S2056" s="4"/>
      <c r="T2056" s="4"/>
    </row>
    <row r="2057">
      <c r="A2057" s="5"/>
      <c r="B2057" s="5"/>
      <c r="C2057" s="5"/>
      <c r="D2057" s="5"/>
      <c r="E2057" s="5"/>
      <c r="F2057" s="27"/>
      <c r="G2057" s="5"/>
      <c r="H2057" s="5"/>
      <c r="I2057" s="5"/>
      <c r="J2057" s="5"/>
      <c r="K2057" s="5"/>
      <c r="L2057" s="5"/>
      <c r="M2057" s="5"/>
      <c r="N2057" s="5"/>
      <c r="O2057" s="5"/>
      <c r="P2057" s="4"/>
      <c r="Q2057" s="4"/>
      <c r="R2057" s="4"/>
      <c r="S2057" s="4"/>
      <c r="T2057" s="4"/>
    </row>
    <row r="2058">
      <c r="A2058" s="5"/>
      <c r="B2058" s="5"/>
      <c r="C2058" s="5"/>
      <c r="D2058" s="5"/>
      <c r="E2058" s="5"/>
      <c r="F2058" s="27"/>
      <c r="G2058" s="5"/>
      <c r="H2058" s="5"/>
      <c r="I2058" s="5"/>
      <c r="J2058" s="5"/>
      <c r="K2058" s="5"/>
      <c r="L2058" s="5"/>
      <c r="M2058" s="5"/>
      <c r="N2058" s="5"/>
      <c r="O2058" s="5"/>
      <c r="P2058" s="4"/>
      <c r="Q2058" s="4"/>
      <c r="R2058" s="4"/>
      <c r="S2058" s="4"/>
      <c r="T2058" s="4"/>
    </row>
    <row r="2059">
      <c r="A2059" s="5"/>
      <c r="B2059" s="5"/>
      <c r="C2059" s="5"/>
      <c r="D2059" s="5"/>
      <c r="E2059" s="5"/>
      <c r="F2059" s="27"/>
      <c r="G2059" s="5"/>
      <c r="H2059" s="5"/>
      <c r="I2059" s="5"/>
      <c r="J2059" s="5"/>
      <c r="K2059" s="5"/>
      <c r="L2059" s="5"/>
      <c r="M2059" s="5"/>
      <c r="N2059" s="5"/>
      <c r="O2059" s="5"/>
      <c r="P2059" s="4"/>
      <c r="Q2059" s="4"/>
      <c r="R2059" s="4"/>
      <c r="S2059" s="4"/>
      <c r="T2059" s="4"/>
    </row>
    <row r="2060">
      <c r="A2060" s="5"/>
      <c r="B2060" s="5"/>
      <c r="C2060" s="5"/>
      <c r="D2060" s="5"/>
      <c r="E2060" s="5"/>
      <c r="F2060" s="27"/>
      <c r="G2060" s="5"/>
      <c r="H2060" s="5"/>
      <c r="I2060" s="5"/>
      <c r="J2060" s="5"/>
      <c r="K2060" s="5"/>
      <c r="L2060" s="5"/>
      <c r="M2060" s="5"/>
      <c r="N2060" s="5"/>
      <c r="O2060" s="5"/>
      <c r="P2060" s="4"/>
      <c r="Q2060" s="4"/>
      <c r="R2060" s="4"/>
      <c r="S2060" s="4"/>
      <c r="T2060" s="4"/>
    </row>
    <row r="2061">
      <c r="A2061" s="5"/>
      <c r="B2061" s="5"/>
      <c r="C2061" s="5"/>
      <c r="D2061" s="5"/>
      <c r="E2061" s="5"/>
      <c r="F2061" s="27"/>
      <c r="G2061" s="5"/>
      <c r="H2061" s="5"/>
      <c r="I2061" s="5"/>
      <c r="J2061" s="5"/>
      <c r="K2061" s="5"/>
      <c r="L2061" s="5"/>
      <c r="M2061" s="5"/>
      <c r="N2061" s="5"/>
      <c r="O2061" s="5"/>
      <c r="P2061" s="4"/>
      <c r="Q2061" s="4"/>
      <c r="R2061" s="4"/>
      <c r="S2061" s="4"/>
      <c r="T2061" s="4"/>
    </row>
    <row r="2062">
      <c r="A2062" s="5"/>
      <c r="B2062" s="5"/>
      <c r="C2062" s="5"/>
      <c r="D2062" s="5"/>
      <c r="E2062" s="5"/>
      <c r="F2062" s="27"/>
      <c r="G2062" s="5"/>
      <c r="H2062" s="5"/>
      <c r="I2062" s="5"/>
      <c r="J2062" s="5"/>
      <c r="K2062" s="5"/>
      <c r="L2062" s="5"/>
      <c r="M2062" s="5"/>
      <c r="N2062" s="5"/>
      <c r="O2062" s="5"/>
      <c r="P2062" s="4"/>
      <c r="Q2062" s="4"/>
      <c r="R2062" s="4"/>
      <c r="S2062" s="4"/>
      <c r="T2062" s="4"/>
    </row>
    <row r="2063">
      <c r="A2063" s="5"/>
      <c r="B2063" s="5"/>
      <c r="C2063" s="5"/>
      <c r="D2063" s="5"/>
      <c r="E2063" s="5"/>
      <c r="F2063" s="27"/>
      <c r="G2063" s="5"/>
      <c r="H2063" s="5"/>
      <c r="I2063" s="5"/>
      <c r="J2063" s="5"/>
      <c r="K2063" s="5"/>
      <c r="L2063" s="5"/>
      <c r="M2063" s="5"/>
      <c r="N2063" s="5"/>
      <c r="O2063" s="5"/>
      <c r="P2063" s="4"/>
      <c r="Q2063" s="4"/>
      <c r="R2063" s="4"/>
      <c r="S2063" s="4"/>
      <c r="T2063" s="4"/>
    </row>
    <row r="2064">
      <c r="A2064" s="5"/>
      <c r="B2064" s="5"/>
      <c r="C2064" s="5"/>
      <c r="D2064" s="5"/>
      <c r="E2064" s="5"/>
      <c r="F2064" s="27"/>
      <c r="G2064" s="5"/>
      <c r="H2064" s="5"/>
      <c r="I2064" s="5"/>
      <c r="J2064" s="5"/>
      <c r="K2064" s="5"/>
      <c r="L2064" s="5"/>
      <c r="M2064" s="5"/>
      <c r="N2064" s="5"/>
      <c r="O2064" s="5"/>
      <c r="P2064" s="4"/>
      <c r="Q2064" s="4"/>
      <c r="R2064" s="4"/>
      <c r="S2064" s="4"/>
      <c r="T2064" s="4"/>
    </row>
    <row r="2065">
      <c r="A2065" s="5"/>
      <c r="B2065" s="5"/>
      <c r="C2065" s="5"/>
      <c r="D2065" s="5"/>
      <c r="E2065" s="5"/>
      <c r="F2065" s="27"/>
      <c r="G2065" s="5"/>
      <c r="H2065" s="5"/>
      <c r="I2065" s="5"/>
      <c r="J2065" s="5"/>
      <c r="K2065" s="5"/>
      <c r="L2065" s="5"/>
      <c r="M2065" s="5"/>
      <c r="N2065" s="5"/>
      <c r="O2065" s="5"/>
      <c r="P2065" s="4"/>
      <c r="Q2065" s="4"/>
      <c r="R2065" s="4"/>
      <c r="S2065" s="4"/>
      <c r="T2065" s="4"/>
    </row>
    <row r="2066">
      <c r="A2066" s="5"/>
      <c r="B2066" s="5"/>
      <c r="C2066" s="5"/>
      <c r="D2066" s="5"/>
      <c r="E2066" s="5"/>
      <c r="F2066" s="27"/>
      <c r="G2066" s="5"/>
      <c r="H2066" s="5"/>
      <c r="I2066" s="5"/>
      <c r="J2066" s="5"/>
      <c r="K2066" s="5"/>
      <c r="L2066" s="5"/>
      <c r="M2066" s="5"/>
      <c r="N2066" s="5"/>
      <c r="O2066" s="5"/>
      <c r="P2066" s="4"/>
      <c r="Q2066" s="4"/>
      <c r="R2066" s="4"/>
      <c r="S2066" s="4"/>
      <c r="T2066" s="4"/>
    </row>
    <row r="2067">
      <c r="A2067" s="5"/>
      <c r="B2067" s="5"/>
      <c r="C2067" s="5"/>
      <c r="D2067" s="5"/>
      <c r="E2067" s="5"/>
      <c r="F2067" s="27"/>
      <c r="G2067" s="5"/>
      <c r="H2067" s="5"/>
      <c r="I2067" s="5"/>
      <c r="J2067" s="5"/>
      <c r="K2067" s="5"/>
      <c r="L2067" s="5"/>
      <c r="M2067" s="5"/>
      <c r="N2067" s="5"/>
      <c r="O2067" s="5"/>
      <c r="P2067" s="4"/>
      <c r="Q2067" s="4"/>
      <c r="R2067" s="4"/>
      <c r="S2067" s="4"/>
      <c r="T2067" s="4"/>
    </row>
    <row r="2068">
      <c r="A2068" s="5"/>
      <c r="B2068" s="5"/>
      <c r="C2068" s="5"/>
      <c r="D2068" s="5"/>
      <c r="E2068" s="5"/>
      <c r="F2068" s="27"/>
      <c r="G2068" s="5"/>
      <c r="H2068" s="5"/>
      <c r="I2068" s="5"/>
      <c r="J2068" s="5"/>
      <c r="K2068" s="5"/>
      <c r="L2068" s="5"/>
      <c r="M2068" s="5"/>
      <c r="N2068" s="5"/>
      <c r="O2068" s="5"/>
      <c r="P2068" s="4"/>
      <c r="Q2068" s="4"/>
      <c r="R2068" s="4"/>
      <c r="S2068" s="4"/>
      <c r="T2068" s="4"/>
    </row>
    <row r="2069">
      <c r="A2069" s="5"/>
      <c r="B2069" s="5"/>
      <c r="C2069" s="5"/>
      <c r="D2069" s="5"/>
      <c r="E2069" s="5"/>
      <c r="F2069" s="27"/>
      <c r="G2069" s="5"/>
      <c r="H2069" s="5"/>
      <c r="I2069" s="5"/>
      <c r="J2069" s="5"/>
      <c r="K2069" s="5"/>
      <c r="L2069" s="5"/>
      <c r="M2069" s="5"/>
      <c r="N2069" s="5"/>
      <c r="O2069" s="5"/>
      <c r="P2069" s="4"/>
      <c r="Q2069" s="4"/>
      <c r="R2069" s="4"/>
      <c r="S2069" s="4"/>
      <c r="T2069" s="4"/>
    </row>
    <row r="2070">
      <c r="A2070" s="5"/>
      <c r="B2070" s="5"/>
      <c r="C2070" s="5"/>
      <c r="D2070" s="5"/>
      <c r="E2070" s="5"/>
      <c r="F2070" s="27"/>
      <c r="G2070" s="5"/>
      <c r="H2070" s="5"/>
      <c r="I2070" s="5"/>
      <c r="J2070" s="5"/>
      <c r="K2070" s="5"/>
      <c r="L2070" s="5"/>
      <c r="M2070" s="5"/>
      <c r="N2070" s="5"/>
      <c r="O2070" s="5"/>
      <c r="P2070" s="4"/>
      <c r="Q2070" s="4"/>
      <c r="R2070" s="4"/>
      <c r="S2070" s="4"/>
      <c r="T2070" s="4"/>
    </row>
    <row r="2071">
      <c r="A2071" s="5"/>
      <c r="B2071" s="5"/>
      <c r="C2071" s="5"/>
      <c r="D2071" s="5"/>
      <c r="E2071" s="5"/>
      <c r="F2071" s="27"/>
      <c r="G2071" s="5"/>
      <c r="H2071" s="5"/>
      <c r="I2071" s="5"/>
      <c r="J2071" s="5"/>
      <c r="K2071" s="5"/>
      <c r="L2071" s="5"/>
      <c r="M2071" s="5"/>
      <c r="N2071" s="5"/>
      <c r="O2071" s="5"/>
      <c r="P2071" s="4"/>
      <c r="Q2071" s="4"/>
      <c r="R2071" s="4"/>
      <c r="S2071" s="4"/>
      <c r="T2071" s="4"/>
    </row>
    <row r="2072">
      <c r="A2072" s="5"/>
      <c r="B2072" s="5"/>
      <c r="C2072" s="5"/>
      <c r="D2072" s="5"/>
      <c r="E2072" s="5"/>
      <c r="F2072" s="27"/>
      <c r="G2072" s="5"/>
      <c r="H2072" s="5"/>
      <c r="I2072" s="5"/>
      <c r="J2072" s="5"/>
      <c r="K2072" s="5"/>
      <c r="L2072" s="5"/>
      <c r="M2072" s="5"/>
      <c r="N2072" s="5"/>
      <c r="O2072" s="5"/>
      <c r="P2072" s="4"/>
      <c r="Q2072" s="4"/>
      <c r="R2072" s="4"/>
      <c r="S2072" s="4"/>
      <c r="T2072" s="4"/>
    </row>
    <row r="2073">
      <c r="A2073" s="5"/>
      <c r="B2073" s="5"/>
      <c r="C2073" s="5"/>
      <c r="D2073" s="5"/>
      <c r="E2073" s="5"/>
      <c r="F2073" s="27"/>
      <c r="G2073" s="5"/>
      <c r="H2073" s="5"/>
      <c r="I2073" s="5"/>
      <c r="J2073" s="5"/>
      <c r="K2073" s="5"/>
      <c r="L2073" s="5"/>
      <c r="M2073" s="5"/>
      <c r="N2073" s="5"/>
      <c r="O2073" s="5"/>
      <c r="P2073" s="4"/>
      <c r="Q2073" s="4"/>
      <c r="R2073" s="4"/>
      <c r="S2073" s="4"/>
      <c r="T2073" s="4"/>
    </row>
    <row r="2074">
      <c r="A2074" s="5"/>
      <c r="B2074" s="5"/>
      <c r="C2074" s="5"/>
      <c r="D2074" s="5"/>
      <c r="E2074" s="5"/>
      <c r="F2074" s="27"/>
      <c r="G2074" s="5"/>
      <c r="H2074" s="5"/>
      <c r="I2074" s="5"/>
      <c r="J2074" s="5"/>
      <c r="K2074" s="5"/>
      <c r="L2074" s="5"/>
      <c r="M2074" s="5"/>
      <c r="N2074" s="5"/>
      <c r="O2074" s="5"/>
      <c r="P2074" s="4"/>
      <c r="Q2074" s="4"/>
      <c r="R2074" s="4"/>
      <c r="S2074" s="4"/>
      <c r="T2074" s="4"/>
    </row>
    <row r="2075">
      <c r="A2075" s="5"/>
      <c r="B2075" s="5"/>
      <c r="C2075" s="5"/>
      <c r="D2075" s="5"/>
      <c r="E2075" s="5"/>
      <c r="F2075" s="27"/>
      <c r="G2075" s="5"/>
      <c r="H2075" s="5"/>
      <c r="I2075" s="5"/>
      <c r="J2075" s="5"/>
      <c r="K2075" s="5"/>
      <c r="L2075" s="5"/>
      <c r="M2075" s="5"/>
      <c r="N2075" s="5"/>
      <c r="O2075" s="5"/>
      <c r="P2075" s="4"/>
      <c r="Q2075" s="4"/>
      <c r="R2075" s="4"/>
      <c r="S2075" s="4"/>
      <c r="T2075" s="4"/>
    </row>
    <row r="2076">
      <c r="A2076" s="5"/>
      <c r="B2076" s="5"/>
      <c r="C2076" s="5"/>
      <c r="D2076" s="5"/>
      <c r="E2076" s="5"/>
      <c r="F2076" s="27"/>
      <c r="G2076" s="5"/>
      <c r="H2076" s="5"/>
      <c r="I2076" s="5"/>
      <c r="J2076" s="5"/>
      <c r="K2076" s="5"/>
      <c r="L2076" s="5"/>
      <c r="M2076" s="5"/>
      <c r="N2076" s="5"/>
      <c r="O2076" s="5"/>
      <c r="P2076" s="4"/>
      <c r="Q2076" s="4"/>
      <c r="R2076" s="4"/>
      <c r="S2076" s="4"/>
      <c r="T2076" s="4"/>
    </row>
    <row r="2077">
      <c r="A2077" s="5"/>
      <c r="B2077" s="5"/>
      <c r="C2077" s="5"/>
      <c r="D2077" s="5"/>
      <c r="E2077" s="5"/>
      <c r="F2077" s="27"/>
      <c r="G2077" s="5"/>
      <c r="H2077" s="5"/>
      <c r="I2077" s="5"/>
      <c r="J2077" s="5"/>
      <c r="K2077" s="5"/>
      <c r="L2077" s="5"/>
      <c r="M2077" s="5"/>
      <c r="N2077" s="5"/>
      <c r="O2077" s="5"/>
      <c r="P2077" s="4"/>
      <c r="Q2077" s="4"/>
      <c r="R2077" s="4"/>
      <c r="S2077" s="4"/>
      <c r="T2077" s="4"/>
    </row>
    <row r="2078">
      <c r="A2078" s="5"/>
      <c r="B2078" s="5"/>
      <c r="C2078" s="5"/>
      <c r="D2078" s="5"/>
      <c r="E2078" s="5"/>
      <c r="F2078" s="27"/>
      <c r="G2078" s="5"/>
      <c r="H2078" s="5"/>
      <c r="I2078" s="5"/>
      <c r="J2078" s="5"/>
      <c r="K2078" s="5"/>
      <c r="L2078" s="5"/>
      <c r="M2078" s="5"/>
      <c r="N2078" s="5"/>
      <c r="O2078" s="5"/>
      <c r="P2078" s="4"/>
      <c r="Q2078" s="4"/>
      <c r="R2078" s="4"/>
      <c r="S2078" s="4"/>
      <c r="T2078" s="4"/>
    </row>
    <row r="2079">
      <c r="A2079" s="5"/>
      <c r="B2079" s="5"/>
      <c r="C2079" s="5"/>
      <c r="D2079" s="5"/>
      <c r="E2079" s="5"/>
      <c r="F2079" s="27"/>
      <c r="G2079" s="5"/>
      <c r="H2079" s="5"/>
      <c r="I2079" s="5"/>
      <c r="J2079" s="5"/>
      <c r="K2079" s="5"/>
      <c r="L2079" s="5"/>
      <c r="M2079" s="5"/>
      <c r="N2079" s="5"/>
      <c r="O2079" s="5"/>
      <c r="P2079" s="4"/>
      <c r="Q2079" s="4"/>
      <c r="R2079" s="4"/>
      <c r="S2079" s="4"/>
      <c r="T2079" s="4"/>
    </row>
    <row r="2080">
      <c r="A2080" s="5"/>
      <c r="B2080" s="5"/>
      <c r="C2080" s="5"/>
      <c r="D2080" s="5"/>
      <c r="E2080" s="5"/>
      <c r="F2080" s="27"/>
      <c r="G2080" s="5"/>
      <c r="H2080" s="5"/>
      <c r="I2080" s="5"/>
      <c r="J2080" s="5"/>
      <c r="K2080" s="5"/>
      <c r="L2080" s="5"/>
      <c r="M2080" s="5"/>
      <c r="N2080" s="5"/>
      <c r="O2080" s="5"/>
      <c r="P2080" s="4"/>
      <c r="Q2080" s="4"/>
      <c r="R2080" s="4"/>
      <c r="S2080" s="4"/>
      <c r="T2080" s="4"/>
    </row>
    <row r="2081">
      <c r="A2081" s="5"/>
      <c r="B2081" s="5"/>
      <c r="C2081" s="5"/>
      <c r="D2081" s="5"/>
      <c r="E2081" s="5"/>
      <c r="F2081" s="27"/>
      <c r="G2081" s="5"/>
      <c r="H2081" s="5"/>
      <c r="I2081" s="5"/>
      <c r="J2081" s="5"/>
      <c r="K2081" s="5"/>
      <c r="L2081" s="5"/>
      <c r="M2081" s="5"/>
      <c r="N2081" s="5"/>
      <c r="O2081" s="5"/>
      <c r="P2081" s="4"/>
      <c r="Q2081" s="4"/>
      <c r="R2081" s="4"/>
      <c r="S2081" s="4"/>
      <c r="T2081" s="4"/>
    </row>
    <row r="2082">
      <c r="A2082" s="5"/>
      <c r="B2082" s="5"/>
      <c r="C2082" s="5"/>
      <c r="D2082" s="5"/>
      <c r="E2082" s="5"/>
      <c r="F2082" s="27"/>
      <c r="G2082" s="5"/>
      <c r="H2082" s="5"/>
      <c r="I2082" s="5"/>
      <c r="J2082" s="5"/>
      <c r="K2082" s="5"/>
      <c r="L2082" s="5"/>
      <c r="M2082" s="5"/>
      <c r="N2082" s="5"/>
      <c r="O2082" s="5"/>
      <c r="P2082" s="4"/>
      <c r="Q2082" s="4"/>
      <c r="R2082" s="4"/>
      <c r="S2082" s="4"/>
      <c r="T2082" s="4"/>
    </row>
    <row r="2083">
      <c r="A2083" s="5"/>
      <c r="B2083" s="5"/>
      <c r="C2083" s="5"/>
      <c r="D2083" s="5"/>
      <c r="E2083" s="5"/>
      <c r="F2083" s="27"/>
      <c r="G2083" s="5"/>
      <c r="H2083" s="5"/>
      <c r="I2083" s="5"/>
      <c r="J2083" s="5"/>
      <c r="K2083" s="5"/>
      <c r="L2083" s="5"/>
      <c r="M2083" s="5"/>
      <c r="N2083" s="5"/>
      <c r="O2083" s="5"/>
      <c r="P2083" s="4"/>
      <c r="Q2083" s="4"/>
      <c r="R2083" s="4"/>
      <c r="S2083" s="4"/>
      <c r="T2083" s="4"/>
    </row>
    <row r="2084">
      <c r="A2084" s="5"/>
      <c r="B2084" s="5"/>
      <c r="C2084" s="5"/>
      <c r="D2084" s="5"/>
      <c r="E2084" s="5"/>
      <c r="F2084" s="27"/>
      <c r="G2084" s="5"/>
      <c r="H2084" s="5"/>
      <c r="I2084" s="5"/>
      <c r="J2084" s="5"/>
      <c r="K2084" s="5"/>
      <c r="L2084" s="5"/>
      <c r="M2084" s="5"/>
      <c r="N2084" s="5"/>
      <c r="O2084" s="5"/>
      <c r="P2084" s="4"/>
      <c r="Q2084" s="4"/>
      <c r="R2084" s="4"/>
      <c r="S2084" s="4"/>
      <c r="T2084" s="4"/>
    </row>
    <row r="2085">
      <c r="A2085" s="5"/>
      <c r="B2085" s="5"/>
      <c r="C2085" s="5"/>
      <c r="D2085" s="5"/>
      <c r="E2085" s="5"/>
      <c r="F2085" s="27"/>
      <c r="G2085" s="5"/>
      <c r="H2085" s="5"/>
      <c r="I2085" s="5"/>
      <c r="J2085" s="5"/>
      <c r="K2085" s="5"/>
      <c r="L2085" s="5"/>
      <c r="M2085" s="5"/>
      <c r="N2085" s="5"/>
      <c r="O2085" s="5"/>
      <c r="P2085" s="4"/>
      <c r="Q2085" s="4"/>
      <c r="R2085" s="4"/>
      <c r="S2085" s="4"/>
      <c r="T2085" s="4"/>
    </row>
    <row r="2086">
      <c r="A2086" s="5"/>
      <c r="B2086" s="5"/>
      <c r="C2086" s="5"/>
      <c r="D2086" s="5"/>
      <c r="E2086" s="5"/>
      <c r="F2086" s="27"/>
      <c r="G2086" s="5"/>
      <c r="H2086" s="5"/>
      <c r="I2086" s="5"/>
      <c r="J2086" s="5"/>
      <c r="K2086" s="5"/>
      <c r="L2086" s="5"/>
      <c r="M2086" s="5"/>
      <c r="N2086" s="5"/>
      <c r="O2086" s="5"/>
      <c r="P2086" s="4"/>
      <c r="Q2086" s="4"/>
      <c r="R2086" s="4"/>
      <c r="S2086" s="4"/>
      <c r="T2086" s="4"/>
    </row>
    <row r="2087">
      <c r="A2087" s="5"/>
      <c r="B2087" s="5"/>
      <c r="C2087" s="5"/>
      <c r="D2087" s="5"/>
      <c r="E2087" s="5"/>
      <c r="F2087" s="27"/>
      <c r="G2087" s="5"/>
      <c r="H2087" s="5"/>
      <c r="I2087" s="5"/>
      <c r="J2087" s="5"/>
      <c r="K2087" s="5"/>
      <c r="L2087" s="5"/>
      <c r="M2087" s="5"/>
      <c r="N2087" s="5"/>
      <c r="O2087" s="5"/>
      <c r="P2087" s="4"/>
      <c r="Q2087" s="4"/>
      <c r="R2087" s="4"/>
      <c r="S2087" s="4"/>
      <c r="T2087" s="4"/>
    </row>
    <row r="2088">
      <c r="A2088" s="5"/>
      <c r="B2088" s="5"/>
      <c r="C2088" s="5"/>
      <c r="D2088" s="5"/>
      <c r="E2088" s="5"/>
      <c r="F2088" s="27"/>
      <c r="G2088" s="5"/>
      <c r="H2088" s="5"/>
      <c r="I2088" s="5"/>
      <c r="J2088" s="5"/>
      <c r="K2088" s="5"/>
      <c r="L2088" s="5"/>
      <c r="M2088" s="5"/>
      <c r="N2088" s="5"/>
      <c r="O2088" s="5"/>
      <c r="P2088" s="4"/>
      <c r="Q2088" s="4"/>
      <c r="R2088" s="4"/>
      <c r="S2088" s="4"/>
      <c r="T2088" s="4"/>
    </row>
    <row r="2089">
      <c r="A2089" s="5"/>
      <c r="B2089" s="5"/>
      <c r="C2089" s="5"/>
      <c r="D2089" s="5"/>
      <c r="E2089" s="5"/>
      <c r="F2089" s="27"/>
      <c r="G2089" s="5"/>
      <c r="H2089" s="5"/>
      <c r="I2089" s="5"/>
      <c r="J2089" s="5"/>
      <c r="K2089" s="5"/>
      <c r="L2089" s="5"/>
      <c r="M2089" s="5"/>
      <c r="N2089" s="5"/>
      <c r="O2089" s="5"/>
      <c r="P2089" s="4"/>
      <c r="Q2089" s="4"/>
      <c r="R2089" s="4"/>
      <c r="S2089" s="4"/>
      <c r="T2089" s="4"/>
    </row>
    <row r="2090">
      <c r="A2090" s="5"/>
      <c r="B2090" s="5"/>
      <c r="C2090" s="5"/>
      <c r="D2090" s="5"/>
      <c r="E2090" s="5"/>
      <c r="F2090" s="27"/>
      <c r="G2090" s="5"/>
      <c r="H2090" s="5"/>
      <c r="I2090" s="5"/>
      <c r="J2090" s="5"/>
      <c r="K2090" s="5"/>
      <c r="L2090" s="5"/>
      <c r="M2090" s="5"/>
      <c r="N2090" s="5"/>
      <c r="O2090" s="5"/>
      <c r="P2090" s="4"/>
      <c r="Q2090" s="4"/>
      <c r="R2090" s="4"/>
      <c r="S2090" s="4"/>
      <c r="T2090" s="4"/>
    </row>
    <row r="2091">
      <c r="A2091" s="5"/>
      <c r="B2091" s="5"/>
      <c r="C2091" s="5"/>
      <c r="D2091" s="5"/>
      <c r="E2091" s="5"/>
      <c r="F2091" s="27"/>
      <c r="G2091" s="5"/>
      <c r="H2091" s="5"/>
      <c r="I2091" s="5"/>
      <c r="J2091" s="5"/>
      <c r="K2091" s="5"/>
      <c r="L2091" s="5"/>
      <c r="M2091" s="5"/>
      <c r="N2091" s="5"/>
      <c r="O2091" s="5"/>
      <c r="P2091" s="4"/>
      <c r="Q2091" s="4"/>
      <c r="R2091" s="4"/>
      <c r="S2091" s="4"/>
      <c r="T2091" s="4"/>
    </row>
    <row r="2092">
      <c r="A2092" s="5"/>
      <c r="B2092" s="5"/>
      <c r="C2092" s="5"/>
      <c r="D2092" s="5"/>
      <c r="E2092" s="5"/>
      <c r="F2092" s="27"/>
      <c r="G2092" s="5"/>
      <c r="H2092" s="5"/>
      <c r="I2092" s="5"/>
      <c r="J2092" s="5"/>
      <c r="K2092" s="5"/>
      <c r="L2092" s="5"/>
      <c r="M2092" s="5"/>
      <c r="N2092" s="5"/>
      <c r="O2092" s="5"/>
      <c r="P2092" s="4"/>
      <c r="Q2092" s="4"/>
      <c r="R2092" s="4"/>
      <c r="S2092" s="4"/>
      <c r="T2092" s="4"/>
    </row>
    <row r="2093">
      <c r="A2093" s="5"/>
      <c r="B2093" s="5"/>
      <c r="C2093" s="5"/>
      <c r="D2093" s="5"/>
      <c r="E2093" s="5"/>
      <c r="F2093" s="27"/>
      <c r="G2093" s="5"/>
      <c r="H2093" s="5"/>
      <c r="I2093" s="5"/>
      <c r="J2093" s="5"/>
      <c r="K2093" s="5"/>
      <c r="L2093" s="5"/>
      <c r="M2093" s="5"/>
      <c r="N2093" s="5"/>
      <c r="O2093" s="5"/>
      <c r="P2093" s="4"/>
      <c r="Q2093" s="4"/>
      <c r="R2093" s="4"/>
      <c r="S2093" s="4"/>
      <c r="T2093" s="4"/>
    </row>
    <row r="2094">
      <c r="A2094" s="5"/>
      <c r="B2094" s="5"/>
      <c r="C2094" s="5"/>
      <c r="D2094" s="5"/>
      <c r="E2094" s="5"/>
      <c r="F2094" s="27"/>
      <c r="G2094" s="5"/>
      <c r="H2094" s="5"/>
      <c r="I2094" s="5"/>
      <c r="J2094" s="5"/>
      <c r="K2094" s="5"/>
      <c r="L2094" s="5"/>
      <c r="M2094" s="5"/>
      <c r="N2094" s="5"/>
      <c r="O2094" s="5"/>
      <c r="P2094" s="4"/>
      <c r="Q2094" s="4"/>
      <c r="R2094" s="4"/>
      <c r="S2094" s="4"/>
      <c r="T2094" s="4"/>
    </row>
    <row r="2095">
      <c r="A2095" s="5"/>
      <c r="B2095" s="5"/>
      <c r="C2095" s="5"/>
      <c r="D2095" s="5"/>
      <c r="E2095" s="5"/>
      <c r="F2095" s="27"/>
      <c r="G2095" s="5"/>
      <c r="H2095" s="5"/>
      <c r="I2095" s="5"/>
      <c r="J2095" s="5"/>
      <c r="K2095" s="5"/>
      <c r="L2095" s="5"/>
      <c r="M2095" s="5"/>
      <c r="N2095" s="5"/>
      <c r="O2095" s="5"/>
      <c r="P2095" s="4"/>
      <c r="Q2095" s="4"/>
      <c r="R2095" s="4"/>
      <c r="S2095" s="4"/>
      <c r="T2095" s="4"/>
    </row>
    <row r="2096">
      <c r="A2096" s="5"/>
      <c r="B2096" s="5"/>
      <c r="C2096" s="5"/>
      <c r="D2096" s="5"/>
      <c r="E2096" s="5"/>
      <c r="F2096" s="27"/>
      <c r="G2096" s="5"/>
      <c r="H2096" s="5"/>
      <c r="I2096" s="5"/>
      <c r="J2096" s="5"/>
      <c r="K2096" s="5"/>
      <c r="L2096" s="5"/>
      <c r="M2096" s="5"/>
      <c r="N2096" s="5"/>
      <c r="O2096" s="5"/>
      <c r="P2096" s="4"/>
      <c r="Q2096" s="4"/>
      <c r="R2096" s="4"/>
      <c r="S2096" s="4"/>
      <c r="T2096" s="4"/>
    </row>
    <row r="2097">
      <c r="A2097" s="5"/>
      <c r="B2097" s="5"/>
      <c r="C2097" s="5"/>
      <c r="D2097" s="5"/>
      <c r="E2097" s="5"/>
      <c r="F2097" s="27"/>
      <c r="G2097" s="5"/>
      <c r="H2097" s="5"/>
      <c r="I2097" s="5"/>
      <c r="J2097" s="5"/>
      <c r="K2097" s="5"/>
      <c r="L2097" s="5"/>
      <c r="M2097" s="5"/>
      <c r="N2097" s="5"/>
      <c r="O2097" s="5"/>
      <c r="P2097" s="4"/>
      <c r="Q2097" s="4"/>
      <c r="R2097" s="4"/>
      <c r="S2097" s="4"/>
      <c r="T2097" s="4"/>
    </row>
    <row r="2098">
      <c r="A2098" s="5"/>
      <c r="B2098" s="5"/>
      <c r="C2098" s="5"/>
      <c r="D2098" s="5"/>
      <c r="E2098" s="5"/>
      <c r="F2098" s="27"/>
      <c r="G2098" s="5"/>
      <c r="H2098" s="5"/>
      <c r="I2098" s="5"/>
      <c r="J2098" s="5"/>
      <c r="K2098" s="5"/>
      <c r="L2098" s="5"/>
      <c r="M2098" s="5"/>
      <c r="N2098" s="5"/>
      <c r="O2098" s="5"/>
      <c r="P2098" s="4"/>
      <c r="Q2098" s="4"/>
      <c r="R2098" s="4"/>
      <c r="S2098" s="4"/>
      <c r="T2098" s="4"/>
    </row>
    <row r="2099">
      <c r="A2099" s="5"/>
      <c r="B2099" s="5"/>
      <c r="C2099" s="5"/>
      <c r="D2099" s="5"/>
      <c r="E2099" s="5"/>
      <c r="F2099" s="27"/>
      <c r="G2099" s="5"/>
      <c r="H2099" s="5"/>
      <c r="I2099" s="5"/>
      <c r="J2099" s="5"/>
      <c r="K2099" s="5"/>
      <c r="L2099" s="5"/>
      <c r="M2099" s="5"/>
      <c r="N2099" s="5"/>
      <c r="O2099" s="5"/>
      <c r="P2099" s="4"/>
      <c r="Q2099" s="4"/>
      <c r="R2099" s="4"/>
      <c r="S2099" s="4"/>
      <c r="T2099" s="4"/>
    </row>
    <row r="2100">
      <c r="A2100" s="5"/>
      <c r="B2100" s="5"/>
      <c r="C2100" s="5"/>
      <c r="D2100" s="5"/>
      <c r="E2100" s="5"/>
      <c r="F2100" s="27"/>
      <c r="G2100" s="5"/>
      <c r="H2100" s="5"/>
      <c r="I2100" s="5"/>
      <c r="J2100" s="5"/>
      <c r="K2100" s="5"/>
      <c r="L2100" s="5"/>
      <c r="M2100" s="5"/>
      <c r="N2100" s="5"/>
      <c r="O2100" s="5"/>
      <c r="P2100" s="4"/>
      <c r="Q2100" s="4"/>
      <c r="R2100" s="4"/>
      <c r="S2100" s="4"/>
      <c r="T2100" s="4"/>
    </row>
    <row r="2101">
      <c r="A2101" s="5"/>
      <c r="B2101" s="5"/>
      <c r="C2101" s="5"/>
      <c r="D2101" s="5"/>
      <c r="E2101" s="5"/>
      <c r="F2101" s="27"/>
      <c r="G2101" s="5"/>
      <c r="H2101" s="5"/>
      <c r="I2101" s="5"/>
      <c r="J2101" s="5"/>
      <c r="K2101" s="5"/>
      <c r="L2101" s="5"/>
      <c r="M2101" s="5"/>
      <c r="N2101" s="5"/>
      <c r="O2101" s="5"/>
      <c r="P2101" s="4"/>
      <c r="Q2101" s="4"/>
      <c r="R2101" s="4"/>
      <c r="S2101" s="4"/>
      <c r="T2101" s="4"/>
    </row>
    <row r="2102">
      <c r="A2102" s="5"/>
      <c r="B2102" s="5"/>
      <c r="C2102" s="5"/>
      <c r="D2102" s="5"/>
      <c r="E2102" s="5"/>
      <c r="F2102" s="27"/>
      <c r="G2102" s="5"/>
      <c r="H2102" s="5"/>
      <c r="I2102" s="5"/>
      <c r="J2102" s="5"/>
      <c r="K2102" s="5"/>
      <c r="L2102" s="5"/>
      <c r="M2102" s="5"/>
      <c r="N2102" s="5"/>
      <c r="O2102" s="5"/>
      <c r="P2102" s="4"/>
      <c r="Q2102" s="4"/>
      <c r="R2102" s="4"/>
      <c r="S2102" s="4"/>
      <c r="T2102" s="4"/>
    </row>
    <row r="2103">
      <c r="A2103" s="5"/>
      <c r="B2103" s="5"/>
      <c r="C2103" s="5"/>
      <c r="D2103" s="5"/>
      <c r="E2103" s="5"/>
      <c r="F2103" s="27"/>
      <c r="G2103" s="5"/>
      <c r="H2103" s="5"/>
      <c r="I2103" s="5"/>
      <c r="J2103" s="5"/>
      <c r="K2103" s="5"/>
      <c r="L2103" s="5"/>
      <c r="M2103" s="5"/>
      <c r="N2103" s="5"/>
      <c r="O2103" s="5"/>
      <c r="P2103" s="4"/>
      <c r="Q2103" s="4"/>
      <c r="R2103" s="4"/>
      <c r="S2103" s="4"/>
      <c r="T2103" s="4"/>
    </row>
    <row r="2104">
      <c r="A2104" s="5"/>
      <c r="B2104" s="5"/>
      <c r="C2104" s="5"/>
      <c r="D2104" s="5"/>
      <c r="E2104" s="5"/>
      <c r="F2104" s="27"/>
      <c r="G2104" s="5"/>
      <c r="H2104" s="5"/>
      <c r="I2104" s="5"/>
      <c r="J2104" s="5"/>
      <c r="K2104" s="5"/>
      <c r="L2104" s="5"/>
      <c r="M2104" s="5"/>
      <c r="N2104" s="5"/>
      <c r="O2104" s="5"/>
      <c r="P2104" s="4"/>
      <c r="Q2104" s="4"/>
      <c r="R2104" s="4"/>
      <c r="S2104" s="4"/>
      <c r="T2104" s="4"/>
    </row>
    <row r="2105">
      <c r="A2105" s="5"/>
      <c r="B2105" s="5"/>
      <c r="C2105" s="5"/>
      <c r="D2105" s="5"/>
      <c r="E2105" s="5"/>
      <c r="F2105" s="27"/>
      <c r="G2105" s="5"/>
      <c r="H2105" s="5"/>
      <c r="I2105" s="5"/>
      <c r="J2105" s="5"/>
      <c r="K2105" s="5"/>
      <c r="L2105" s="5"/>
      <c r="M2105" s="5"/>
      <c r="N2105" s="5"/>
      <c r="O2105" s="5"/>
      <c r="P2105" s="4"/>
      <c r="Q2105" s="4"/>
      <c r="R2105" s="4"/>
      <c r="S2105" s="4"/>
      <c r="T2105" s="4"/>
    </row>
    <row r="2106">
      <c r="A2106" s="5"/>
      <c r="B2106" s="5"/>
      <c r="C2106" s="5"/>
      <c r="D2106" s="5"/>
      <c r="E2106" s="5"/>
      <c r="F2106" s="27"/>
      <c r="G2106" s="5"/>
      <c r="H2106" s="5"/>
      <c r="I2106" s="5"/>
      <c r="J2106" s="5"/>
      <c r="K2106" s="5"/>
      <c r="L2106" s="5"/>
      <c r="M2106" s="5"/>
      <c r="N2106" s="5"/>
      <c r="O2106" s="5"/>
      <c r="P2106" s="4"/>
      <c r="Q2106" s="4"/>
      <c r="R2106" s="4"/>
      <c r="S2106" s="4"/>
      <c r="T2106" s="4"/>
    </row>
    <row r="2107">
      <c r="A2107" s="5"/>
      <c r="B2107" s="5"/>
      <c r="C2107" s="5"/>
      <c r="D2107" s="5"/>
      <c r="E2107" s="5"/>
      <c r="F2107" s="27"/>
      <c r="G2107" s="5"/>
      <c r="H2107" s="5"/>
      <c r="I2107" s="5"/>
      <c r="J2107" s="5"/>
      <c r="K2107" s="5"/>
      <c r="L2107" s="5"/>
      <c r="M2107" s="5"/>
      <c r="N2107" s="5"/>
      <c r="O2107" s="5"/>
      <c r="P2107" s="4"/>
      <c r="Q2107" s="4"/>
      <c r="R2107" s="4"/>
      <c r="S2107" s="4"/>
      <c r="T2107" s="4"/>
    </row>
    <row r="2108">
      <c r="A2108" s="5"/>
      <c r="B2108" s="5"/>
      <c r="C2108" s="5"/>
      <c r="D2108" s="5"/>
      <c r="E2108" s="5"/>
      <c r="F2108" s="27"/>
      <c r="G2108" s="5"/>
      <c r="H2108" s="5"/>
      <c r="I2108" s="5"/>
      <c r="J2108" s="5"/>
      <c r="K2108" s="5"/>
      <c r="L2108" s="5"/>
      <c r="M2108" s="5"/>
      <c r="N2108" s="5"/>
      <c r="O2108" s="5"/>
      <c r="P2108" s="4"/>
      <c r="Q2108" s="4"/>
      <c r="R2108" s="4"/>
      <c r="S2108" s="4"/>
      <c r="T2108" s="4"/>
    </row>
    <row r="2109">
      <c r="A2109" s="5"/>
      <c r="B2109" s="5"/>
      <c r="C2109" s="5"/>
      <c r="D2109" s="5"/>
      <c r="E2109" s="5"/>
      <c r="F2109" s="27"/>
      <c r="G2109" s="5"/>
      <c r="H2109" s="5"/>
      <c r="I2109" s="5"/>
      <c r="J2109" s="5"/>
      <c r="K2109" s="5"/>
      <c r="L2109" s="5"/>
      <c r="M2109" s="5"/>
      <c r="N2109" s="5"/>
      <c r="O2109" s="5"/>
      <c r="P2109" s="4"/>
      <c r="Q2109" s="4"/>
      <c r="R2109" s="4"/>
      <c r="S2109" s="4"/>
      <c r="T2109" s="4"/>
    </row>
    <row r="2110">
      <c r="A2110" s="5"/>
      <c r="B2110" s="5"/>
      <c r="C2110" s="5"/>
      <c r="D2110" s="5"/>
      <c r="E2110" s="5"/>
      <c r="F2110" s="27"/>
      <c r="G2110" s="5"/>
      <c r="H2110" s="5"/>
      <c r="I2110" s="5"/>
      <c r="J2110" s="5"/>
      <c r="K2110" s="5"/>
      <c r="L2110" s="5"/>
      <c r="M2110" s="5"/>
      <c r="N2110" s="5"/>
      <c r="O2110" s="5"/>
      <c r="P2110" s="4"/>
      <c r="Q2110" s="4"/>
      <c r="R2110" s="4"/>
      <c r="S2110" s="4"/>
      <c r="T2110" s="4"/>
    </row>
    <row r="2111">
      <c r="A2111" s="5"/>
      <c r="B2111" s="5"/>
      <c r="C2111" s="5"/>
      <c r="D2111" s="5"/>
      <c r="E2111" s="5"/>
      <c r="F2111" s="27"/>
      <c r="G2111" s="5"/>
      <c r="H2111" s="5"/>
      <c r="I2111" s="5"/>
      <c r="J2111" s="5"/>
      <c r="K2111" s="5"/>
      <c r="L2111" s="5"/>
      <c r="M2111" s="5"/>
      <c r="N2111" s="5"/>
      <c r="O2111" s="5"/>
      <c r="P2111" s="4"/>
      <c r="Q2111" s="4"/>
      <c r="R2111" s="4"/>
      <c r="S2111" s="4"/>
      <c r="T2111" s="4"/>
    </row>
    <row r="2112">
      <c r="A2112" s="5"/>
      <c r="B2112" s="5"/>
      <c r="C2112" s="5"/>
      <c r="D2112" s="5"/>
      <c r="E2112" s="5"/>
      <c r="F2112" s="27"/>
      <c r="G2112" s="5"/>
      <c r="H2112" s="5"/>
      <c r="I2112" s="5"/>
      <c r="J2112" s="5"/>
      <c r="K2112" s="5"/>
      <c r="L2112" s="5"/>
      <c r="M2112" s="5"/>
      <c r="N2112" s="5"/>
      <c r="O2112" s="5"/>
      <c r="P2112" s="4"/>
      <c r="Q2112" s="4"/>
      <c r="R2112" s="4"/>
      <c r="S2112" s="4"/>
      <c r="T2112" s="4"/>
    </row>
    <row r="2113">
      <c r="A2113" s="5"/>
      <c r="B2113" s="5"/>
      <c r="C2113" s="5"/>
      <c r="D2113" s="5"/>
      <c r="E2113" s="5"/>
      <c r="F2113" s="27"/>
      <c r="G2113" s="5"/>
      <c r="H2113" s="5"/>
      <c r="I2113" s="5"/>
      <c r="J2113" s="5"/>
      <c r="K2113" s="5"/>
      <c r="L2113" s="5"/>
      <c r="M2113" s="5"/>
      <c r="N2113" s="5"/>
      <c r="O2113" s="5"/>
      <c r="P2113" s="4"/>
      <c r="Q2113" s="4"/>
      <c r="R2113" s="4"/>
      <c r="S2113" s="4"/>
      <c r="T2113" s="4"/>
    </row>
    <row r="2114">
      <c r="A2114" s="5"/>
      <c r="B2114" s="5"/>
      <c r="C2114" s="5"/>
      <c r="D2114" s="5"/>
      <c r="E2114" s="5"/>
      <c r="F2114" s="27"/>
      <c r="G2114" s="5"/>
      <c r="H2114" s="5"/>
      <c r="I2114" s="5"/>
      <c r="J2114" s="5"/>
      <c r="K2114" s="5"/>
      <c r="L2114" s="5"/>
      <c r="M2114" s="5"/>
      <c r="N2114" s="5"/>
      <c r="O2114" s="5"/>
      <c r="P2114" s="4"/>
      <c r="Q2114" s="4"/>
      <c r="R2114" s="4"/>
      <c r="S2114" s="4"/>
      <c r="T2114" s="4"/>
    </row>
    <row r="2115">
      <c r="A2115" s="5"/>
      <c r="B2115" s="5"/>
      <c r="C2115" s="5"/>
      <c r="D2115" s="5"/>
      <c r="E2115" s="5"/>
      <c r="F2115" s="27"/>
      <c r="G2115" s="5"/>
      <c r="H2115" s="5"/>
      <c r="I2115" s="5"/>
      <c r="J2115" s="5"/>
      <c r="K2115" s="5"/>
      <c r="L2115" s="5"/>
      <c r="M2115" s="5"/>
      <c r="N2115" s="5"/>
      <c r="O2115" s="5"/>
      <c r="P2115" s="4"/>
      <c r="Q2115" s="4"/>
      <c r="R2115" s="4"/>
      <c r="S2115" s="4"/>
      <c r="T2115" s="4"/>
    </row>
    <row r="2116">
      <c r="A2116" s="5"/>
      <c r="B2116" s="5"/>
      <c r="C2116" s="5"/>
      <c r="D2116" s="5"/>
      <c r="E2116" s="5"/>
      <c r="F2116" s="27"/>
      <c r="G2116" s="5"/>
      <c r="H2116" s="5"/>
      <c r="I2116" s="5"/>
      <c r="J2116" s="5"/>
      <c r="K2116" s="5"/>
      <c r="L2116" s="5"/>
      <c r="M2116" s="5"/>
      <c r="N2116" s="5"/>
      <c r="O2116" s="5"/>
      <c r="P2116" s="4"/>
      <c r="Q2116" s="4"/>
      <c r="R2116" s="4"/>
      <c r="S2116" s="4"/>
      <c r="T2116" s="4"/>
    </row>
    <row r="2117">
      <c r="A2117" s="5"/>
      <c r="B2117" s="5"/>
      <c r="C2117" s="5"/>
      <c r="D2117" s="5"/>
      <c r="E2117" s="5"/>
      <c r="F2117" s="27"/>
      <c r="G2117" s="5"/>
      <c r="H2117" s="5"/>
      <c r="I2117" s="5"/>
      <c r="J2117" s="5"/>
      <c r="K2117" s="5"/>
      <c r="L2117" s="5"/>
      <c r="M2117" s="5"/>
      <c r="N2117" s="5"/>
      <c r="O2117" s="5"/>
      <c r="P2117" s="4"/>
      <c r="Q2117" s="4"/>
      <c r="R2117" s="4"/>
      <c r="S2117" s="4"/>
      <c r="T2117" s="4"/>
    </row>
    <row r="2118">
      <c r="A2118" s="5"/>
      <c r="B2118" s="5"/>
      <c r="C2118" s="5"/>
      <c r="D2118" s="5"/>
      <c r="E2118" s="5"/>
      <c r="F2118" s="27"/>
      <c r="G2118" s="5"/>
      <c r="H2118" s="5"/>
      <c r="I2118" s="5"/>
      <c r="J2118" s="5"/>
      <c r="K2118" s="5"/>
      <c r="L2118" s="5"/>
      <c r="M2118" s="5"/>
      <c r="N2118" s="5"/>
      <c r="O2118" s="5"/>
      <c r="P2118" s="4"/>
      <c r="Q2118" s="4"/>
      <c r="R2118" s="4"/>
      <c r="S2118" s="4"/>
      <c r="T2118" s="4"/>
    </row>
    <row r="2119">
      <c r="A2119" s="5"/>
      <c r="B2119" s="5"/>
      <c r="C2119" s="5"/>
      <c r="D2119" s="5"/>
      <c r="E2119" s="5"/>
      <c r="F2119" s="27"/>
      <c r="G2119" s="5"/>
      <c r="H2119" s="5"/>
      <c r="I2119" s="5"/>
      <c r="J2119" s="5"/>
      <c r="K2119" s="5"/>
      <c r="L2119" s="5"/>
      <c r="M2119" s="5"/>
      <c r="N2119" s="5"/>
      <c r="O2119" s="5"/>
      <c r="P2119" s="4"/>
      <c r="Q2119" s="4"/>
      <c r="R2119" s="4"/>
      <c r="S2119" s="4"/>
      <c r="T2119" s="4"/>
    </row>
    <row r="2120">
      <c r="A2120" s="5"/>
      <c r="B2120" s="5"/>
      <c r="C2120" s="5"/>
      <c r="D2120" s="5"/>
      <c r="E2120" s="5"/>
      <c r="F2120" s="27"/>
      <c r="G2120" s="5"/>
      <c r="H2120" s="5"/>
      <c r="I2120" s="5"/>
      <c r="J2120" s="5"/>
      <c r="K2120" s="5"/>
      <c r="L2120" s="5"/>
      <c r="M2120" s="5"/>
      <c r="N2120" s="5"/>
      <c r="O2120" s="5"/>
      <c r="P2120" s="4"/>
      <c r="Q2120" s="4"/>
      <c r="R2120" s="4"/>
      <c r="S2120" s="4"/>
      <c r="T2120" s="4"/>
    </row>
    <row r="2121">
      <c r="A2121" s="5"/>
      <c r="B2121" s="5"/>
      <c r="C2121" s="5"/>
      <c r="D2121" s="5"/>
      <c r="E2121" s="5"/>
      <c r="F2121" s="27"/>
      <c r="G2121" s="5"/>
      <c r="H2121" s="5"/>
      <c r="I2121" s="5"/>
      <c r="J2121" s="5"/>
      <c r="K2121" s="5"/>
      <c r="L2121" s="5"/>
      <c r="M2121" s="5"/>
      <c r="N2121" s="5"/>
      <c r="O2121" s="5"/>
      <c r="P2121" s="4"/>
      <c r="Q2121" s="4"/>
      <c r="R2121" s="4"/>
      <c r="S2121" s="4"/>
      <c r="T2121" s="4"/>
    </row>
    <row r="2122">
      <c r="A2122" s="5"/>
      <c r="B2122" s="5"/>
      <c r="C2122" s="5"/>
      <c r="D2122" s="5"/>
      <c r="E2122" s="5"/>
      <c r="F2122" s="27"/>
      <c r="G2122" s="5"/>
      <c r="H2122" s="5"/>
      <c r="I2122" s="5"/>
      <c r="J2122" s="5"/>
      <c r="K2122" s="5"/>
      <c r="L2122" s="5"/>
      <c r="M2122" s="5"/>
      <c r="N2122" s="5"/>
      <c r="O2122" s="5"/>
      <c r="P2122" s="4"/>
      <c r="Q2122" s="4"/>
      <c r="R2122" s="4"/>
      <c r="S2122" s="4"/>
      <c r="T2122" s="4"/>
    </row>
    <row r="2123">
      <c r="A2123" s="5"/>
      <c r="B2123" s="5"/>
      <c r="C2123" s="5"/>
      <c r="D2123" s="5"/>
      <c r="E2123" s="5"/>
      <c r="F2123" s="27"/>
      <c r="G2123" s="5"/>
      <c r="H2123" s="5"/>
      <c r="I2123" s="5"/>
      <c r="J2123" s="5"/>
      <c r="K2123" s="5"/>
      <c r="L2123" s="5"/>
      <c r="M2123" s="5"/>
      <c r="N2123" s="5"/>
      <c r="O2123" s="5"/>
      <c r="P2123" s="4"/>
      <c r="Q2123" s="4"/>
      <c r="R2123" s="4"/>
      <c r="S2123" s="4"/>
      <c r="T2123" s="4"/>
    </row>
    <row r="2124">
      <c r="A2124" s="5"/>
      <c r="B2124" s="5"/>
      <c r="C2124" s="5"/>
      <c r="D2124" s="5"/>
      <c r="E2124" s="5"/>
      <c r="F2124" s="27"/>
      <c r="G2124" s="5"/>
      <c r="H2124" s="5"/>
      <c r="I2124" s="5"/>
      <c r="J2124" s="5"/>
      <c r="K2124" s="5"/>
      <c r="L2124" s="5"/>
      <c r="M2124" s="5"/>
      <c r="N2124" s="5"/>
      <c r="O2124" s="5"/>
      <c r="P2124" s="4"/>
      <c r="Q2124" s="4"/>
      <c r="R2124" s="4"/>
      <c r="S2124" s="4"/>
      <c r="T2124" s="4"/>
    </row>
    <row r="2125">
      <c r="A2125" s="5"/>
      <c r="B2125" s="5"/>
      <c r="C2125" s="5"/>
      <c r="D2125" s="5"/>
      <c r="E2125" s="5"/>
      <c r="F2125" s="27"/>
      <c r="G2125" s="5"/>
      <c r="H2125" s="5"/>
      <c r="I2125" s="5"/>
      <c r="J2125" s="5"/>
      <c r="K2125" s="5"/>
      <c r="L2125" s="5"/>
      <c r="M2125" s="5"/>
      <c r="N2125" s="5"/>
      <c r="O2125" s="5"/>
      <c r="P2125" s="4"/>
      <c r="Q2125" s="4"/>
      <c r="R2125" s="4"/>
      <c r="S2125" s="4"/>
      <c r="T2125" s="4"/>
    </row>
    <row r="2126">
      <c r="A2126" s="5"/>
      <c r="B2126" s="5"/>
      <c r="C2126" s="5"/>
      <c r="D2126" s="5"/>
      <c r="E2126" s="5"/>
      <c r="F2126" s="27"/>
      <c r="G2126" s="5"/>
      <c r="H2126" s="5"/>
      <c r="I2126" s="5"/>
      <c r="J2126" s="5"/>
      <c r="K2126" s="5"/>
      <c r="L2126" s="5"/>
      <c r="M2126" s="5"/>
      <c r="N2126" s="5"/>
      <c r="O2126" s="5"/>
      <c r="P2126" s="4"/>
      <c r="Q2126" s="4"/>
      <c r="R2126" s="4"/>
      <c r="S2126" s="4"/>
      <c r="T2126" s="4"/>
    </row>
    <row r="2127">
      <c r="A2127" s="5"/>
      <c r="B2127" s="5"/>
      <c r="C2127" s="5"/>
      <c r="D2127" s="5"/>
      <c r="E2127" s="5"/>
      <c r="F2127" s="27"/>
      <c r="G2127" s="5"/>
      <c r="H2127" s="5"/>
      <c r="I2127" s="5"/>
      <c r="J2127" s="5"/>
      <c r="K2127" s="5"/>
      <c r="L2127" s="5"/>
      <c r="M2127" s="5"/>
      <c r="N2127" s="5"/>
      <c r="O2127" s="5"/>
      <c r="P2127" s="4"/>
      <c r="Q2127" s="4"/>
      <c r="R2127" s="4"/>
      <c r="S2127" s="4"/>
      <c r="T2127" s="4"/>
    </row>
    <row r="2128">
      <c r="A2128" s="5"/>
      <c r="B2128" s="5"/>
      <c r="C2128" s="5"/>
      <c r="D2128" s="5"/>
      <c r="E2128" s="5"/>
      <c r="F2128" s="27"/>
      <c r="G2128" s="5"/>
      <c r="H2128" s="5"/>
      <c r="I2128" s="5"/>
      <c r="J2128" s="5"/>
      <c r="K2128" s="5"/>
      <c r="L2128" s="5"/>
      <c r="M2128" s="5"/>
      <c r="N2128" s="5"/>
      <c r="O2128" s="5"/>
      <c r="P2128" s="4"/>
      <c r="Q2128" s="4"/>
      <c r="R2128" s="4"/>
      <c r="S2128" s="4"/>
      <c r="T2128" s="4"/>
    </row>
    <row r="2129">
      <c r="A2129" s="5"/>
      <c r="B2129" s="5"/>
      <c r="C2129" s="5"/>
      <c r="D2129" s="5"/>
      <c r="E2129" s="5"/>
      <c r="F2129" s="27"/>
      <c r="G2129" s="5"/>
      <c r="H2129" s="5"/>
      <c r="I2129" s="5"/>
      <c r="J2129" s="5"/>
      <c r="K2129" s="5"/>
      <c r="L2129" s="5"/>
      <c r="M2129" s="5"/>
      <c r="N2129" s="5"/>
      <c r="O2129" s="5"/>
      <c r="P2129" s="4"/>
      <c r="Q2129" s="4"/>
      <c r="R2129" s="4"/>
      <c r="S2129" s="4"/>
      <c r="T2129" s="4"/>
    </row>
    <row r="2130">
      <c r="A2130" s="5"/>
      <c r="B2130" s="5"/>
      <c r="C2130" s="5"/>
      <c r="D2130" s="5"/>
      <c r="E2130" s="5"/>
      <c r="F2130" s="27"/>
      <c r="G2130" s="5"/>
      <c r="H2130" s="5"/>
      <c r="I2130" s="5"/>
      <c r="J2130" s="5"/>
      <c r="K2130" s="5"/>
      <c r="L2130" s="5"/>
      <c r="M2130" s="5"/>
      <c r="N2130" s="5"/>
      <c r="O2130" s="5"/>
      <c r="P2130" s="4"/>
      <c r="Q2130" s="4"/>
      <c r="R2130" s="4"/>
      <c r="S2130" s="4"/>
      <c r="T2130" s="4"/>
    </row>
    <row r="2131">
      <c r="A2131" s="5"/>
      <c r="B2131" s="5"/>
      <c r="C2131" s="5"/>
      <c r="D2131" s="5"/>
      <c r="E2131" s="5"/>
      <c r="F2131" s="27"/>
      <c r="G2131" s="5"/>
      <c r="H2131" s="5"/>
      <c r="I2131" s="5"/>
      <c r="J2131" s="5"/>
      <c r="K2131" s="5"/>
      <c r="L2131" s="5"/>
      <c r="M2131" s="5"/>
      <c r="N2131" s="5"/>
      <c r="O2131" s="5"/>
      <c r="P2131" s="4"/>
      <c r="Q2131" s="4"/>
      <c r="R2131" s="4"/>
      <c r="S2131" s="4"/>
      <c r="T2131" s="4"/>
    </row>
    <row r="2132">
      <c r="A2132" s="5"/>
      <c r="B2132" s="5"/>
      <c r="C2132" s="5"/>
      <c r="D2132" s="5"/>
      <c r="E2132" s="5"/>
      <c r="F2132" s="27"/>
      <c r="G2132" s="5"/>
      <c r="H2132" s="5"/>
      <c r="I2132" s="5"/>
      <c r="J2132" s="5"/>
      <c r="K2132" s="5"/>
      <c r="L2132" s="5"/>
      <c r="M2132" s="5"/>
      <c r="N2132" s="5"/>
      <c r="O2132" s="5"/>
      <c r="P2132" s="4"/>
      <c r="Q2132" s="4"/>
      <c r="R2132" s="4"/>
      <c r="S2132" s="4"/>
      <c r="T2132" s="4"/>
    </row>
    <row r="2133">
      <c r="A2133" s="5"/>
      <c r="B2133" s="5"/>
      <c r="C2133" s="5"/>
      <c r="D2133" s="5"/>
      <c r="E2133" s="5"/>
      <c r="F2133" s="27"/>
      <c r="G2133" s="5"/>
      <c r="H2133" s="5"/>
      <c r="I2133" s="5"/>
      <c r="J2133" s="5"/>
      <c r="K2133" s="5"/>
      <c r="L2133" s="5"/>
      <c r="M2133" s="5"/>
      <c r="N2133" s="5"/>
      <c r="O2133" s="5"/>
      <c r="P2133" s="4"/>
      <c r="Q2133" s="4"/>
      <c r="R2133" s="4"/>
      <c r="S2133" s="4"/>
      <c r="T2133" s="4"/>
    </row>
    <row r="2134">
      <c r="A2134" s="5"/>
      <c r="B2134" s="5"/>
      <c r="C2134" s="5"/>
      <c r="D2134" s="5"/>
      <c r="E2134" s="5"/>
      <c r="F2134" s="27"/>
      <c r="G2134" s="5"/>
      <c r="H2134" s="5"/>
      <c r="I2134" s="5"/>
      <c r="J2134" s="5"/>
      <c r="K2134" s="5"/>
      <c r="L2134" s="5"/>
      <c r="M2134" s="5"/>
      <c r="N2134" s="5"/>
      <c r="O2134" s="5"/>
      <c r="P2134" s="4"/>
      <c r="Q2134" s="4"/>
      <c r="R2134" s="4"/>
      <c r="S2134" s="4"/>
      <c r="T2134" s="4"/>
    </row>
    <row r="2135">
      <c r="A2135" s="5"/>
      <c r="B2135" s="5"/>
      <c r="C2135" s="5"/>
      <c r="D2135" s="5"/>
      <c r="E2135" s="5"/>
      <c r="F2135" s="27"/>
      <c r="G2135" s="5"/>
      <c r="H2135" s="5"/>
      <c r="I2135" s="5"/>
      <c r="J2135" s="5"/>
      <c r="K2135" s="5"/>
      <c r="L2135" s="5"/>
      <c r="M2135" s="5"/>
      <c r="N2135" s="5"/>
      <c r="O2135" s="5"/>
      <c r="P2135" s="4"/>
      <c r="Q2135" s="4"/>
      <c r="R2135" s="4"/>
      <c r="S2135" s="4"/>
      <c r="T2135" s="4"/>
    </row>
    <row r="2136">
      <c r="A2136" s="5"/>
      <c r="B2136" s="5"/>
      <c r="C2136" s="5"/>
      <c r="D2136" s="5"/>
      <c r="E2136" s="5"/>
      <c r="F2136" s="27"/>
      <c r="G2136" s="5"/>
      <c r="H2136" s="5"/>
      <c r="I2136" s="5"/>
      <c r="J2136" s="5"/>
      <c r="K2136" s="5"/>
      <c r="L2136" s="5"/>
      <c r="M2136" s="5"/>
      <c r="N2136" s="5"/>
      <c r="O2136" s="5"/>
      <c r="P2136" s="4"/>
      <c r="Q2136" s="4"/>
      <c r="R2136" s="4"/>
      <c r="S2136" s="4"/>
      <c r="T2136" s="4"/>
    </row>
    <row r="2137">
      <c r="A2137" s="5"/>
      <c r="B2137" s="5"/>
      <c r="C2137" s="5"/>
      <c r="D2137" s="5"/>
      <c r="E2137" s="5"/>
      <c r="F2137" s="27"/>
      <c r="G2137" s="5"/>
      <c r="H2137" s="5"/>
      <c r="I2137" s="5"/>
      <c r="J2137" s="5"/>
      <c r="K2137" s="5"/>
      <c r="L2137" s="5"/>
      <c r="M2137" s="5"/>
      <c r="N2137" s="5"/>
      <c r="O2137" s="5"/>
      <c r="P2137" s="4"/>
      <c r="Q2137" s="4"/>
      <c r="R2137" s="4"/>
      <c r="S2137" s="4"/>
      <c r="T2137" s="4"/>
    </row>
    <row r="2138">
      <c r="A2138" s="5"/>
      <c r="B2138" s="5"/>
      <c r="C2138" s="5"/>
      <c r="D2138" s="5"/>
      <c r="E2138" s="5"/>
      <c r="F2138" s="27"/>
      <c r="G2138" s="5"/>
      <c r="H2138" s="5"/>
      <c r="I2138" s="5"/>
      <c r="J2138" s="5"/>
      <c r="K2138" s="5"/>
      <c r="L2138" s="5"/>
      <c r="M2138" s="5"/>
      <c r="N2138" s="5"/>
      <c r="O2138" s="5"/>
      <c r="P2138" s="4"/>
      <c r="Q2138" s="4"/>
      <c r="R2138" s="4"/>
      <c r="S2138" s="4"/>
      <c r="T2138" s="4"/>
    </row>
    <row r="2139">
      <c r="A2139" s="5"/>
      <c r="B2139" s="5"/>
      <c r="C2139" s="5"/>
      <c r="D2139" s="5"/>
      <c r="E2139" s="5"/>
      <c r="F2139" s="27"/>
      <c r="G2139" s="5"/>
      <c r="H2139" s="5"/>
      <c r="I2139" s="5"/>
      <c r="J2139" s="5"/>
      <c r="K2139" s="5"/>
      <c r="L2139" s="5"/>
      <c r="M2139" s="5"/>
      <c r="N2139" s="5"/>
      <c r="O2139" s="5"/>
      <c r="P2139" s="4"/>
      <c r="Q2139" s="4"/>
      <c r="R2139" s="4"/>
      <c r="S2139" s="4"/>
      <c r="T2139" s="4"/>
    </row>
    <row r="2140">
      <c r="A2140" s="5"/>
      <c r="B2140" s="5"/>
      <c r="C2140" s="5"/>
      <c r="D2140" s="5"/>
      <c r="E2140" s="5"/>
      <c r="F2140" s="27"/>
      <c r="G2140" s="5"/>
      <c r="H2140" s="5"/>
      <c r="I2140" s="5"/>
      <c r="J2140" s="5"/>
      <c r="K2140" s="5"/>
      <c r="L2140" s="5"/>
      <c r="M2140" s="5"/>
      <c r="N2140" s="5"/>
      <c r="O2140" s="5"/>
      <c r="P2140" s="4"/>
      <c r="Q2140" s="4"/>
      <c r="R2140" s="4"/>
      <c r="S2140" s="4"/>
      <c r="T2140" s="4"/>
    </row>
    <row r="2141">
      <c r="A2141" s="5"/>
      <c r="B2141" s="5"/>
      <c r="C2141" s="5"/>
      <c r="D2141" s="5"/>
      <c r="E2141" s="5"/>
      <c r="F2141" s="27"/>
      <c r="G2141" s="5"/>
      <c r="H2141" s="5"/>
      <c r="I2141" s="5"/>
      <c r="J2141" s="5"/>
      <c r="K2141" s="5"/>
      <c r="L2141" s="5"/>
      <c r="M2141" s="5"/>
      <c r="N2141" s="5"/>
      <c r="O2141" s="5"/>
      <c r="P2141" s="4"/>
      <c r="Q2141" s="4"/>
      <c r="R2141" s="4"/>
      <c r="S2141" s="4"/>
      <c r="T2141" s="4"/>
    </row>
    <row r="2142">
      <c r="A2142" s="5"/>
      <c r="B2142" s="5"/>
      <c r="C2142" s="5"/>
      <c r="D2142" s="5"/>
      <c r="E2142" s="5"/>
      <c r="F2142" s="27"/>
      <c r="G2142" s="5"/>
      <c r="H2142" s="5"/>
      <c r="I2142" s="5"/>
      <c r="J2142" s="5"/>
      <c r="K2142" s="5"/>
      <c r="L2142" s="5"/>
      <c r="M2142" s="5"/>
      <c r="N2142" s="5"/>
      <c r="O2142" s="5"/>
      <c r="P2142" s="4"/>
      <c r="Q2142" s="4"/>
      <c r="R2142" s="4"/>
      <c r="S2142" s="4"/>
      <c r="T2142" s="4"/>
    </row>
    <row r="2143">
      <c r="A2143" s="5"/>
      <c r="B2143" s="5"/>
      <c r="C2143" s="5"/>
      <c r="D2143" s="5"/>
      <c r="E2143" s="5"/>
      <c r="F2143" s="27"/>
      <c r="G2143" s="5"/>
      <c r="H2143" s="5"/>
      <c r="I2143" s="5"/>
      <c r="J2143" s="5"/>
      <c r="K2143" s="5"/>
      <c r="L2143" s="5"/>
      <c r="M2143" s="5"/>
      <c r="N2143" s="5"/>
      <c r="O2143" s="5"/>
      <c r="P2143" s="4"/>
      <c r="Q2143" s="4"/>
      <c r="R2143" s="4"/>
      <c r="S2143" s="4"/>
      <c r="T2143" s="4"/>
    </row>
    <row r="2144">
      <c r="A2144" s="5"/>
      <c r="B2144" s="5"/>
      <c r="C2144" s="5"/>
      <c r="D2144" s="5"/>
      <c r="E2144" s="5"/>
      <c r="F2144" s="27"/>
      <c r="G2144" s="5"/>
      <c r="H2144" s="5"/>
      <c r="I2144" s="5"/>
      <c r="J2144" s="5"/>
      <c r="K2144" s="5"/>
      <c r="L2144" s="5"/>
      <c r="M2144" s="5"/>
      <c r="N2144" s="5"/>
      <c r="O2144" s="5"/>
      <c r="P2144" s="4"/>
      <c r="Q2144" s="4"/>
      <c r="R2144" s="4"/>
      <c r="S2144" s="4"/>
      <c r="T2144" s="4"/>
    </row>
    <row r="2145">
      <c r="A2145" s="5"/>
      <c r="B2145" s="5"/>
      <c r="C2145" s="5"/>
      <c r="D2145" s="5"/>
      <c r="E2145" s="5"/>
      <c r="F2145" s="27"/>
      <c r="G2145" s="5"/>
      <c r="H2145" s="5"/>
      <c r="I2145" s="5"/>
      <c r="J2145" s="5"/>
      <c r="K2145" s="5"/>
      <c r="L2145" s="5"/>
      <c r="M2145" s="5"/>
      <c r="N2145" s="5"/>
      <c r="O2145" s="5"/>
      <c r="P2145" s="4"/>
      <c r="Q2145" s="4"/>
      <c r="R2145" s="4"/>
      <c r="S2145" s="4"/>
      <c r="T2145" s="4"/>
    </row>
    <row r="2146">
      <c r="A2146" s="5"/>
      <c r="B2146" s="5"/>
      <c r="C2146" s="5"/>
      <c r="D2146" s="5"/>
      <c r="E2146" s="5"/>
      <c r="F2146" s="27"/>
      <c r="G2146" s="5"/>
      <c r="H2146" s="5"/>
      <c r="I2146" s="5"/>
      <c r="J2146" s="5"/>
      <c r="K2146" s="5"/>
      <c r="L2146" s="5"/>
      <c r="M2146" s="5"/>
      <c r="N2146" s="5"/>
      <c r="O2146" s="5"/>
      <c r="P2146" s="4"/>
      <c r="Q2146" s="4"/>
      <c r="R2146" s="4"/>
      <c r="S2146" s="4"/>
      <c r="T2146" s="4"/>
    </row>
    <row r="2147">
      <c r="A2147" s="5"/>
      <c r="B2147" s="5"/>
      <c r="C2147" s="5"/>
      <c r="D2147" s="5"/>
      <c r="E2147" s="5"/>
      <c r="F2147" s="27"/>
      <c r="G2147" s="5"/>
      <c r="H2147" s="5"/>
      <c r="I2147" s="5"/>
      <c r="J2147" s="5"/>
      <c r="K2147" s="5"/>
      <c r="L2147" s="5"/>
      <c r="M2147" s="5"/>
      <c r="N2147" s="5"/>
      <c r="O2147" s="5"/>
      <c r="P2147" s="4"/>
      <c r="Q2147" s="4"/>
      <c r="R2147" s="4"/>
      <c r="S2147" s="4"/>
      <c r="T2147" s="4"/>
    </row>
    <row r="2148">
      <c r="A2148" s="5"/>
      <c r="B2148" s="5"/>
      <c r="C2148" s="5"/>
      <c r="D2148" s="5"/>
      <c r="E2148" s="5"/>
      <c r="F2148" s="27"/>
      <c r="G2148" s="5"/>
      <c r="H2148" s="5"/>
      <c r="I2148" s="5"/>
      <c r="J2148" s="5"/>
      <c r="K2148" s="5"/>
      <c r="L2148" s="5"/>
      <c r="M2148" s="5"/>
      <c r="N2148" s="5"/>
      <c r="O2148" s="5"/>
      <c r="P2148" s="4"/>
      <c r="Q2148" s="4"/>
      <c r="R2148" s="4"/>
      <c r="S2148" s="4"/>
      <c r="T2148" s="4"/>
    </row>
    <row r="2149">
      <c r="A2149" s="5"/>
      <c r="B2149" s="5"/>
      <c r="C2149" s="5"/>
      <c r="D2149" s="5"/>
      <c r="E2149" s="5"/>
      <c r="F2149" s="27"/>
      <c r="G2149" s="5"/>
      <c r="H2149" s="5"/>
      <c r="I2149" s="5"/>
      <c r="J2149" s="5"/>
      <c r="K2149" s="5"/>
      <c r="L2149" s="5"/>
      <c r="M2149" s="5"/>
      <c r="N2149" s="5"/>
      <c r="O2149" s="5"/>
      <c r="P2149" s="4"/>
      <c r="Q2149" s="4"/>
      <c r="R2149" s="4"/>
      <c r="S2149" s="4"/>
      <c r="T2149" s="4"/>
    </row>
    <row r="2150">
      <c r="A2150" s="5"/>
      <c r="B2150" s="5"/>
      <c r="C2150" s="5"/>
      <c r="D2150" s="5"/>
      <c r="E2150" s="5"/>
      <c r="F2150" s="27"/>
      <c r="G2150" s="5"/>
      <c r="H2150" s="5"/>
      <c r="I2150" s="5"/>
      <c r="J2150" s="5"/>
      <c r="K2150" s="5"/>
      <c r="L2150" s="5"/>
      <c r="M2150" s="5"/>
      <c r="N2150" s="5"/>
      <c r="O2150" s="5"/>
      <c r="P2150" s="4"/>
      <c r="Q2150" s="4"/>
      <c r="R2150" s="4"/>
      <c r="S2150" s="4"/>
      <c r="T2150" s="4"/>
    </row>
    <row r="2151">
      <c r="A2151" s="5"/>
      <c r="B2151" s="5"/>
      <c r="C2151" s="5"/>
      <c r="D2151" s="5"/>
      <c r="E2151" s="5"/>
      <c r="F2151" s="27"/>
      <c r="G2151" s="5"/>
      <c r="H2151" s="5"/>
      <c r="I2151" s="5"/>
      <c r="J2151" s="5"/>
      <c r="K2151" s="5"/>
      <c r="L2151" s="5"/>
      <c r="M2151" s="5"/>
      <c r="N2151" s="5"/>
      <c r="O2151" s="5"/>
      <c r="P2151" s="4"/>
      <c r="Q2151" s="4"/>
      <c r="R2151" s="4"/>
      <c r="S2151" s="4"/>
      <c r="T2151" s="4"/>
    </row>
    <row r="2152">
      <c r="A2152" s="5"/>
      <c r="B2152" s="5"/>
      <c r="C2152" s="5"/>
      <c r="D2152" s="5"/>
      <c r="E2152" s="5"/>
      <c r="F2152" s="27"/>
      <c r="G2152" s="5"/>
      <c r="H2152" s="5"/>
      <c r="I2152" s="5"/>
      <c r="J2152" s="5"/>
      <c r="K2152" s="5"/>
      <c r="L2152" s="5"/>
      <c r="M2152" s="5"/>
      <c r="N2152" s="5"/>
      <c r="O2152" s="5"/>
      <c r="P2152" s="4"/>
      <c r="Q2152" s="4"/>
      <c r="R2152" s="4"/>
      <c r="S2152" s="4"/>
      <c r="T2152" s="4"/>
    </row>
    <row r="2153">
      <c r="A2153" s="5"/>
      <c r="B2153" s="5"/>
      <c r="C2153" s="5"/>
      <c r="D2153" s="5"/>
      <c r="E2153" s="5"/>
      <c r="F2153" s="27"/>
      <c r="G2153" s="5"/>
      <c r="H2153" s="5"/>
      <c r="I2153" s="5"/>
      <c r="J2153" s="5"/>
      <c r="K2153" s="5"/>
      <c r="L2153" s="5"/>
      <c r="M2153" s="5"/>
      <c r="N2153" s="5"/>
      <c r="O2153" s="5"/>
      <c r="P2153" s="4"/>
      <c r="Q2153" s="4"/>
      <c r="R2153" s="4"/>
      <c r="S2153" s="4"/>
      <c r="T2153" s="4"/>
    </row>
    <row r="2154">
      <c r="A2154" s="5"/>
      <c r="B2154" s="5"/>
      <c r="C2154" s="5"/>
      <c r="D2154" s="5"/>
      <c r="E2154" s="5"/>
      <c r="F2154" s="27"/>
      <c r="G2154" s="5"/>
      <c r="H2154" s="5"/>
      <c r="I2154" s="5"/>
      <c r="J2154" s="5"/>
      <c r="K2154" s="5"/>
      <c r="L2154" s="5"/>
      <c r="M2154" s="5"/>
      <c r="N2154" s="5"/>
      <c r="O2154" s="5"/>
      <c r="P2154" s="4"/>
      <c r="Q2154" s="4"/>
      <c r="R2154" s="4"/>
      <c r="S2154" s="4"/>
      <c r="T2154" s="4"/>
    </row>
    <row r="2155">
      <c r="A2155" s="5"/>
      <c r="B2155" s="5"/>
      <c r="C2155" s="5"/>
      <c r="D2155" s="5"/>
      <c r="E2155" s="5"/>
      <c r="F2155" s="27"/>
      <c r="G2155" s="5"/>
      <c r="H2155" s="5"/>
      <c r="I2155" s="5"/>
      <c r="J2155" s="5"/>
      <c r="K2155" s="5"/>
      <c r="L2155" s="5"/>
      <c r="M2155" s="5"/>
      <c r="N2155" s="5"/>
      <c r="O2155" s="5"/>
      <c r="P2155" s="4"/>
      <c r="Q2155" s="4"/>
      <c r="R2155" s="4"/>
      <c r="S2155" s="4"/>
      <c r="T2155" s="4"/>
    </row>
    <row r="2156">
      <c r="A2156" s="5"/>
      <c r="B2156" s="5"/>
      <c r="C2156" s="5"/>
      <c r="D2156" s="5"/>
      <c r="E2156" s="5"/>
      <c r="F2156" s="27"/>
      <c r="G2156" s="5"/>
      <c r="H2156" s="5"/>
      <c r="I2156" s="5"/>
      <c r="J2156" s="5"/>
      <c r="K2156" s="5"/>
      <c r="L2156" s="5"/>
      <c r="M2156" s="5"/>
      <c r="N2156" s="5"/>
      <c r="O2156" s="5"/>
      <c r="P2156" s="4"/>
      <c r="Q2156" s="4"/>
      <c r="R2156" s="4"/>
      <c r="S2156" s="4"/>
      <c r="T2156" s="4"/>
    </row>
    <row r="2157">
      <c r="A2157" s="5"/>
      <c r="B2157" s="5"/>
      <c r="C2157" s="5"/>
      <c r="D2157" s="5"/>
      <c r="E2157" s="5"/>
      <c r="F2157" s="27"/>
      <c r="G2157" s="5"/>
      <c r="H2157" s="5"/>
      <c r="I2157" s="5"/>
      <c r="J2157" s="5"/>
      <c r="K2157" s="5"/>
      <c r="L2157" s="5"/>
      <c r="M2157" s="5"/>
      <c r="N2157" s="5"/>
      <c r="O2157" s="5"/>
      <c r="P2157" s="4"/>
      <c r="Q2157" s="4"/>
      <c r="R2157" s="4"/>
      <c r="S2157" s="4"/>
      <c r="T2157" s="4"/>
    </row>
    <row r="2158">
      <c r="A2158" s="5"/>
      <c r="B2158" s="5"/>
      <c r="C2158" s="5"/>
      <c r="D2158" s="5"/>
      <c r="E2158" s="5"/>
      <c r="F2158" s="27"/>
      <c r="G2158" s="5"/>
      <c r="H2158" s="5"/>
      <c r="I2158" s="5"/>
      <c r="J2158" s="5"/>
      <c r="K2158" s="5"/>
      <c r="L2158" s="5"/>
      <c r="M2158" s="5"/>
      <c r="N2158" s="5"/>
      <c r="O2158" s="5"/>
      <c r="P2158" s="4"/>
      <c r="Q2158" s="4"/>
      <c r="R2158" s="4"/>
      <c r="S2158" s="4"/>
      <c r="T2158" s="4"/>
    </row>
    <row r="2159">
      <c r="A2159" s="5"/>
      <c r="B2159" s="5"/>
      <c r="C2159" s="5"/>
      <c r="D2159" s="5"/>
      <c r="E2159" s="5"/>
      <c r="F2159" s="27"/>
      <c r="G2159" s="5"/>
      <c r="H2159" s="5"/>
      <c r="I2159" s="5"/>
      <c r="J2159" s="5"/>
      <c r="K2159" s="5"/>
      <c r="L2159" s="5"/>
      <c r="M2159" s="5"/>
      <c r="N2159" s="5"/>
      <c r="O2159" s="5"/>
      <c r="P2159" s="4"/>
      <c r="Q2159" s="4"/>
      <c r="R2159" s="4"/>
      <c r="S2159" s="4"/>
      <c r="T2159" s="4"/>
    </row>
    <row r="2160">
      <c r="A2160" s="5"/>
      <c r="B2160" s="5"/>
      <c r="C2160" s="5"/>
      <c r="D2160" s="5"/>
      <c r="E2160" s="5"/>
      <c r="F2160" s="27"/>
      <c r="G2160" s="5"/>
      <c r="H2160" s="5"/>
      <c r="I2160" s="5"/>
      <c r="J2160" s="5"/>
      <c r="K2160" s="5"/>
      <c r="L2160" s="5"/>
      <c r="M2160" s="5"/>
      <c r="N2160" s="5"/>
      <c r="O2160" s="5"/>
      <c r="P2160" s="4"/>
      <c r="Q2160" s="4"/>
      <c r="R2160" s="4"/>
      <c r="S2160" s="4"/>
      <c r="T2160" s="4"/>
    </row>
    <row r="2161">
      <c r="A2161" s="5"/>
      <c r="B2161" s="5"/>
      <c r="C2161" s="5"/>
      <c r="D2161" s="5"/>
      <c r="E2161" s="5"/>
      <c r="F2161" s="27"/>
      <c r="G2161" s="5"/>
      <c r="H2161" s="5"/>
      <c r="I2161" s="5"/>
      <c r="J2161" s="5"/>
      <c r="K2161" s="5"/>
      <c r="L2161" s="5"/>
      <c r="M2161" s="5"/>
      <c r="N2161" s="5"/>
      <c r="O2161" s="5"/>
      <c r="P2161" s="4"/>
      <c r="Q2161" s="4"/>
      <c r="R2161" s="4"/>
      <c r="S2161" s="4"/>
      <c r="T2161" s="4"/>
    </row>
    <row r="2162">
      <c r="A2162" s="5"/>
      <c r="B2162" s="5"/>
      <c r="C2162" s="5"/>
      <c r="D2162" s="5"/>
      <c r="E2162" s="5"/>
      <c r="F2162" s="27"/>
      <c r="G2162" s="5"/>
      <c r="H2162" s="5"/>
      <c r="I2162" s="5"/>
      <c r="J2162" s="5"/>
      <c r="K2162" s="5"/>
      <c r="L2162" s="5"/>
      <c r="M2162" s="5"/>
      <c r="N2162" s="5"/>
      <c r="O2162" s="5"/>
      <c r="P2162" s="4"/>
      <c r="Q2162" s="4"/>
      <c r="R2162" s="4"/>
      <c r="S2162" s="4"/>
      <c r="T2162" s="4"/>
    </row>
    <row r="2163">
      <c r="A2163" s="5"/>
      <c r="B2163" s="5"/>
      <c r="C2163" s="5"/>
      <c r="D2163" s="5"/>
      <c r="E2163" s="5"/>
      <c r="F2163" s="27"/>
      <c r="G2163" s="5"/>
      <c r="H2163" s="5"/>
      <c r="I2163" s="5"/>
      <c r="J2163" s="5"/>
      <c r="K2163" s="5"/>
      <c r="L2163" s="5"/>
      <c r="M2163" s="5"/>
      <c r="N2163" s="5"/>
      <c r="O2163" s="5"/>
      <c r="P2163" s="4"/>
      <c r="Q2163" s="4"/>
      <c r="R2163" s="4"/>
      <c r="S2163" s="4"/>
      <c r="T2163" s="4"/>
    </row>
    <row r="2164">
      <c r="A2164" s="5"/>
      <c r="B2164" s="5"/>
      <c r="C2164" s="5"/>
      <c r="D2164" s="5"/>
      <c r="E2164" s="5"/>
      <c r="F2164" s="27"/>
      <c r="G2164" s="5"/>
      <c r="H2164" s="5"/>
      <c r="I2164" s="5"/>
      <c r="J2164" s="5"/>
      <c r="K2164" s="5"/>
      <c r="L2164" s="5"/>
      <c r="M2164" s="5"/>
      <c r="N2164" s="5"/>
      <c r="O2164" s="5"/>
      <c r="P2164" s="4"/>
      <c r="Q2164" s="4"/>
      <c r="R2164" s="4"/>
      <c r="S2164" s="4"/>
      <c r="T2164" s="4"/>
    </row>
    <row r="2165">
      <c r="A2165" s="5"/>
      <c r="B2165" s="5"/>
      <c r="C2165" s="5"/>
      <c r="D2165" s="5"/>
      <c r="E2165" s="5"/>
      <c r="F2165" s="27"/>
      <c r="G2165" s="5"/>
      <c r="H2165" s="5"/>
      <c r="I2165" s="5"/>
      <c r="J2165" s="5"/>
      <c r="K2165" s="5"/>
      <c r="L2165" s="5"/>
      <c r="M2165" s="5"/>
      <c r="N2165" s="5"/>
      <c r="O2165" s="5"/>
      <c r="P2165" s="4"/>
      <c r="Q2165" s="4"/>
      <c r="R2165" s="4"/>
      <c r="S2165" s="4"/>
      <c r="T2165" s="4"/>
    </row>
    <row r="2166">
      <c r="A2166" s="5"/>
      <c r="B2166" s="5"/>
      <c r="C2166" s="5"/>
      <c r="D2166" s="5"/>
      <c r="E2166" s="5"/>
      <c r="F2166" s="27"/>
      <c r="G2166" s="5"/>
      <c r="H2166" s="5"/>
      <c r="I2166" s="5"/>
      <c r="J2166" s="5"/>
      <c r="K2166" s="5"/>
      <c r="L2166" s="5"/>
      <c r="M2166" s="5"/>
      <c r="N2166" s="5"/>
      <c r="O2166" s="5"/>
      <c r="P2166" s="4"/>
      <c r="Q2166" s="4"/>
      <c r="R2166" s="4"/>
      <c r="S2166" s="4"/>
      <c r="T2166" s="4"/>
    </row>
    <row r="2167">
      <c r="A2167" s="5"/>
      <c r="B2167" s="5"/>
      <c r="C2167" s="5"/>
      <c r="D2167" s="5"/>
      <c r="E2167" s="5"/>
      <c r="F2167" s="27"/>
      <c r="G2167" s="5"/>
      <c r="H2167" s="5"/>
      <c r="I2167" s="5"/>
      <c r="J2167" s="5"/>
      <c r="K2167" s="5"/>
      <c r="L2167" s="5"/>
      <c r="M2167" s="5"/>
      <c r="N2167" s="5"/>
      <c r="O2167" s="5"/>
      <c r="P2167" s="4"/>
      <c r="Q2167" s="4"/>
      <c r="R2167" s="4"/>
      <c r="S2167" s="4"/>
      <c r="T2167" s="4"/>
    </row>
    <row r="2168">
      <c r="A2168" s="5"/>
      <c r="B2168" s="5"/>
      <c r="C2168" s="5"/>
      <c r="D2168" s="5"/>
      <c r="E2168" s="5"/>
      <c r="F2168" s="27"/>
      <c r="G2168" s="5"/>
      <c r="H2168" s="5"/>
      <c r="I2168" s="5"/>
      <c r="J2168" s="5"/>
      <c r="K2168" s="5"/>
      <c r="L2168" s="5"/>
      <c r="M2168" s="5"/>
      <c r="N2168" s="5"/>
      <c r="O2168" s="5"/>
      <c r="P2168" s="4"/>
      <c r="Q2168" s="4"/>
      <c r="R2168" s="4"/>
      <c r="S2168" s="4"/>
      <c r="T2168" s="4"/>
    </row>
    <row r="2169">
      <c r="A2169" s="5"/>
      <c r="B2169" s="5"/>
      <c r="C2169" s="5"/>
      <c r="D2169" s="5"/>
      <c r="E2169" s="5"/>
      <c r="F2169" s="27"/>
      <c r="G2169" s="5"/>
      <c r="H2169" s="5"/>
      <c r="I2169" s="5"/>
      <c r="J2169" s="5"/>
      <c r="K2169" s="5"/>
      <c r="L2169" s="5"/>
      <c r="M2169" s="5"/>
      <c r="N2169" s="5"/>
      <c r="O2169" s="5"/>
      <c r="P2169" s="4"/>
      <c r="Q2169" s="4"/>
      <c r="R2169" s="4"/>
      <c r="S2169" s="4"/>
      <c r="T2169" s="4"/>
    </row>
    <row r="2170">
      <c r="A2170" s="5"/>
      <c r="B2170" s="5"/>
      <c r="C2170" s="5"/>
      <c r="D2170" s="5"/>
      <c r="E2170" s="5"/>
      <c r="F2170" s="27"/>
      <c r="G2170" s="5"/>
      <c r="H2170" s="5"/>
      <c r="I2170" s="5"/>
      <c r="J2170" s="5"/>
      <c r="K2170" s="5"/>
      <c r="L2170" s="5"/>
      <c r="M2170" s="5"/>
      <c r="N2170" s="5"/>
      <c r="O2170" s="5"/>
      <c r="P2170" s="4"/>
      <c r="Q2170" s="4"/>
      <c r="R2170" s="4"/>
      <c r="S2170" s="4"/>
      <c r="T2170" s="4"/>
    </row>
    <row r="2171">
      <c r="A2171" s="5"/>
      <c r="B2171" s="5"/>
      <c r="C2171" s="5"/>
      <c r="D2171" s="5"/>
      <c r="E2171" s="5"/>
      <c r="F2171" s="27"/>
      <c r="G2171" s="5"/>
      <c r="H2171" s="5"/>
      <c r="I2171" s="5"/>
      <c r="J2171" s="5"/>
      <c r="K2171" s="5"/>
      <c r="L2171" s="5"/>
      <c r="M2171" s="5"/>
      <c r="N2171" s="5"/>
      <c r="O2171" s="5"/>
      <c r="P2171" s="4"/>
      <c r="Q2171" s="4"/>
      <c r="R2171" s="4"/>
      <c r="S2171" s="4"/>
      <c r="T2171" s="4"/>
    </row>
    <row r="2172">
      <c r="A2172" s="5"/>
      <c r="B2172" s="5"/>
      <c r="C2172" s="5"/>
      <c r="D2172" s="5"/>
      <c r="E2172" s="5"/>
      <c r="F2172" s="27"/>
      <c r="G2172" s="5"/>
      <c r="H2172" s="5"/>
      <c r="I2172" s="5"/>
      <c r="J2172" s="5"/>
      <c r="K2172" s="5"/>
      <c r="L2172" s="5"/>
      <c r="M2172" s="5"/>
      <c r="N2172" s="5"/>
      <c r="O2172" s="5"/>
      <c r="P2172" s="4"/>
      <c r="Q2172" s="4"/>
      <c r="R2172" s="4"/>
      <c r="S2172" s="4"/>
      <c r="T2172" s="4"/>
    </row>
    <row r="2173">
      <c r="A2173" s="5"/>
      <c r="B2173" s="5"/>
      <c r="C2173" s="5"/>
      <c r="D2173" s="5"/>
      <c r="E2173" s="5"/>
      <c r="F2173" s="27"/>
      <c r="G2173" s="5"/>
      <c r="H2173" s="5"/>
      <c r="I2173" s="5"/>
      <c r="J2173" s="5"/>
      <c r="K2173" s="5"/>
      <c r="L2173" s="5"/>
      <c r="M2173" s="5"/>
      <c r="N2173" s="5"/>
      <c r="O2173" s="5"/>
      <c r="P2173" s="4"/>
      <c r="Q2173" s="4"/>
      <c r="R2173" s="4"/>
      <c r="S2173" s="4"/>
      <c r="T2173" s="4"/>
    </row>
    <row r="2174">
      <c r="A2174" s="5"/>
      <c r="B2174" s="5"/>
      <c r="C2174" s="5"/>
      <c r="D2174" s="5"/>
      <c r="E2174" s="5"/>
      <c r="F2174" s="27"/>
      <c r="G2174" s="5"/>
      <c r="H2174" s="5"/>
      <c r="I2174" s="5"/>
      <c r="J2174" s="5"/>
      <c r="K2174" s="5"/>
      <c r="L2174" s="5"/>
      <c r="M2174" s="5"/>
      <c r="N2174" s="5"/>
      <c r="O2174" s="5"/>
      <c r="P2174" s="4"/>
      <c r="Q2174" s="4"/>
      <c r="R2174" s="4"/>
      <c r="S2174" s="4"/>
      <c r="T2174" s="4"/>
    </row>
    <row r="2175">
      <c r="A2175" s="5"/>
      <c r="B2175" s="5"/>
      <c r="C2175" s="5"/>
      <c r="D2175" s="5"/>
      <c r="E2175" s="5"/>
      <c r="F2175" s="27"/>
      <c r="G2175" s="5"/>
      <c r="H2175" s="5"/>
      <c r="I2175" s="5"/>
      <c r="J2175" s="5"/>
      <c r="K2175" s="5"/>
      <c r="L2175" s="5"/>
      <c r="M2175" s="5"/>
      <c r="N2175" s="5"/>
      <c r="O2175" s="5"/>
      <c r="P2175" s="4"/>
      <c r="Q2175" s="4"/>
      <c r="R2175" s="4"/>
      <c r="S2175" s="4"/>
      <c r="T2175" s="4"/>
    </row>
    <row r="2176">
      <c r="A2176" s="5"/>
      <c r="B2176" s="5"/>
      <c r="C2176" s="5"/>
      <c r="D2176" s="5"/>
      <c r="E2176" s="5"/>
      <c r="F2176" s="27"/>
      <c r="G2176" s="5"/>
      <c r="H2176" s="5"/>
      <c r="I2176" s="5"/>
      <c r="J2176" s="5"/>
      <c r="K2176" s="5"/>
      <c r="L2176" s="5"/>
      <c r="M2176" s="5"/>
      <c r="N2176" s="5"/>
      <c r="O2176" s="5"/>
      <c r="P2176" s="4"/>
      <c r="Q2176" s="4"/>
      <c r="R2176" s="4"/>
      <c r="S2176" s="4"/>
      <c r="T2176" s="4"/>
    </row>
    <row r="2177">
      <c r="A2177" s="5"/>
      <c r="B2177" s="5"/>
      <c r="C2177" s="5"/>
      <c r="D2177" s="5"/>
      <c r="E2177" s="5"/>
      <c r="F2177" s="27"/>
      <c r="G2177" s="5"/>
      <c r="H2177" s="5"/>
      <c r="I2177" s="5"/>
      <c r="J2177" s="5"/>
      <c r="K2177" s="5"/>
      <c r="L2177" s="5"/>
      <c r="M2177" s="5"/>
      <c r="N2177" s="5"/>
      <c r="O2177" s="5"/>
      <c r="P2177" s="4"/>
      <c r="Q2177" s="4"/>
      <c r="R2177" s="4"/>
      <c r="S2177" s="4"/>
      <c r="T2177" s="4"/>
    </row>
    <row r="2178">
      <c r="A2178" s="5"/>
      <c r="B2178" s="5"/>
      <c r="C2178" s="5"/>
      <c r="D2178" s="5"/>
      <c r="E2178" s="5"/>
      <c r="F2178" s="27"/>
      <c r="G2178" s="5"/>
      <c r="H2178" s="5"/>
      <c r="I2178" s="5"/>
      <c r="J2178" s="5"/>
      <c r="K2178" s="5"/>
      <c r="L2178" s="5"/>
      <c r="M2178" s="5"/>
      <c r="N2178" s="5"/>
      <c r="O2178" s="5"/>
      <c r="P2178" s="4"/>
      <c r="Q2178" s="4"/>
      <c r="R2178" s="4"/>
      <c r="S2178" s="4"/>
      <c r="T2178" s="4"/>
    </row>
    <row r="2179">
      <c r="A2179" s="5"/>
      <c r="B2179" s="5"/>
      <c r="C2179" s="5"/>
      <c r="D2179" s="5"/>
      <c r="E2179" s="5"/>
      <c r="F2179" s="27"/>
      <c r="G2179" s="5"/>
      <c r="H2179" s="5"/>
      <c r="I2179" s="5"/>
      <c r="J2179" s="5"/>
      <c r="K2179" s="5"/>
      <c r="L2179" s="5"/>
      <c r="M2179" s="5"/>
      <c r="N2179" s="5"/>
      <c r="O2179" s="5"/>
      <c r="P2179" s="4"/>
      <c r="Q2179" s="4"/>
      <c r="R2179" s="4"/>
      <c r="S2179" s="4"/>
      <c r="T2179" s="4"/>
    </row>
    <row r="2180">
      <c r="A2180" s="5"/>
      <c r="B2180" s="5"/>
      <c r="C2180" s="5"/>
      <c r="D2180" s="5"/>
      <c r="E2180" s="5"/>
      <c r="F2180" s="27"/>
      <c r="G2180" s="5"/>
      <c r="H2180" s="5"/>
      <c r="I2180" s="5"/>
      <c r="J2180" s="5"/>
      <c r="K2180" s="5"/>
      <c r="L2180" s="5"/>
      <c r="M2180" s="5"/>
      <c r="N2180" s="5"/>
      <c r="O2180" s="5"/>
      <c r="P2180" s="4"/>
      <c r="Q2180" s="4"/>
      <c r="R2180" s="4"/>
      <c r="S2180" s="4"/>
      <c r="T2180" s="4"/>
    </row>
    <row r="2181">
      <c r="A2181" s="5"/>
      <c r="B2181" s="5"/>
      <c r="C2181" s="5"/>
      <c r="D2181" s="5"/>
      <c r="E2181" s="5"/>
      <c r="F2181" s="27"/>
      <c r="G2181" s="5"/>
      <c r="H2181" s="5"/>
      <c r="I2181" s="5"/>
      <c r="J2181" s="5"/>
      <c r="K2181" s="5"/>
      <c r="L2181" s="5"/>
      <c r="M2181" s="5"/>
      <c r="N2181" s="5"/>
      <c r="O2181" s="5"/>
      <c r="P2181" s="4"/>
      <c r="Q2181" s="4"/>
      <c r="R2181" s="4"/>
      <c r="S2181" s="4"/>
      <c r="T2181" s="4"/>
    </row>
    <row r="2182">
      <c r="A2182" s="5"/>
      <c r="B2182" s="5"/>
      <c r="C2182" s="5"/>
      <c r="D2182" s="5"/>
      <c r="E2182" s="5"/>
      <c r="F2182" s="27"/>
      <c r="G2182" s="5"/>
      <c r="H2182" s="5"/>
      <c r="I2182" s="5"/>
      <c r="J2182" s="5"/>
      <c r="K2182" s="5"/>
      <c r="L2182" s="5"/>
      <c r="M2182" s="5"/>
      <c r="N2182" s="5"/>
      <c r="O2182" s="5"/>
      <c r="P2182" s="4"/>
      <c r="Q2182" s="4"/>
      <c r="R2182" s="4"/>
      <c r="S2182" s="4"/>
      <c r="T2182" s="4"/>
    </row>
    <row r="2183">
      <c r="A2183" s="5"/>
      <c r="B2183" s="5"/>
      <c r="C2183" s="5"/>
      <c r="D2183" s="5"/>
      <c r="E2183" s="5"/>
      <c r="F2183" s="27"/>
      <c r="G2183" s="5"/>
      <c r="H2183" s="5"/>
      <c r="I2183" s="5"/>
      <c r="J2183" s="5"/>
      <c r="K2183" s="5"/>
      <c r="L2183" s="5"/>
      <c r="M2183" s="5"/>
      <c r="N2183" s="5"/>
      <c r="O2183" s="5"/>
      <c r="P2183" s="4"/>
      <c r="Q2183" s="4"/>
      <c r="R2183" s="4"/>
      <c r="S2183" s="4"/>
      <c r="T2183" s="4"/>
    </row>
    <row r="2184">
      <c r="A2184" s="5"/>
      <c r="B2184" s="5"/>
      <c r="C2184" s="5"/>
      <c r="D2184" s="5"/>
      <c r="E2184" s="5"/>
      <c r="F2184" s="27"/>
      <c r="G2184" s="5"/>
      <c r="H2184" s="5"/>
      <c r="I2184" s="5"/>
      <c r="J2184" s="5"/>
      <c r="K2184" s="5"/>
      <c r="L2184" s="5"/>
      <c r="M2184" s="5"/>
      <c r="N2184" s="5"/>
      <c r="O2184" s="5"/>
      <c r="P2184" s="4"/>
      <c r="Q2184" s="4"/>
      <c r="R2184" s="4"/>
      <c r="S2184" s="4"/>
      <c r="T2184" s="4"/>
    </row>
    <row r="2185">
      <c r="A2185" s="5"/>
      <c r="B2185" s="5"/>
      <c r="C2185" s="5"/>
      <c r="D2185" s="5"/>
      <c r="E2185" s="5"/>
      <c r="F2185" s="27"/>
      <c r="G2185" s="5"/>
      <c r="H2185" s="5"/>
      <c r="I2185" s="5"/>
      <c r="J2185" s="5"/>
      <c r="K2185" s="5"/>
      <c r="L2185" s="5"/>
      <c r="M2185" s="5"/>
      <c r="N2185" s="5"/>
      <c r="O2185" s="5"/>
      <c r="P2185" s="4"/>
      <c r="Q2185" s="4"/>
      <c r="R2185" s="4"/>
      <c r="S2185" s="4"/>
      <c r="T2185" s="4"/>
    </row>
    <row r="2186">
      <c r="A2186" s="5"/>
      <c r="B2186" s="5"/>
      <c r="C2186" s="5"/>
      <c r="D2186" s="5"/>
      <c r="E2186" s="5"/>
      <c r="F2186" s="27"/>
      <c r="G2186" s="5"/>
      <c r="H2186" s="5"/>
      <c r="I2186" s="5"/>
      <c r="J2186" s="5"/>
      <c r="K2186" s="5"/>
      <c r="L2186" s="5"/>
      <c r="M2186" s="5"/>
      <c r="N2186" s="5"/>
      <c r="O2186" s="5"/>
      <c r="P2186" s="4"/>
      <c r="Q2186" s="4"/>
      <c r="R2186" s="4"/>
      <c r="S2186" s="4"/>
      <c r="T2186" s="4"/>
    </row>
    <row r="2187">
      <c r="A2187" s="5"/>
      <c r="B2187" s="5"/>
      <c r="C2187" s="5"/>
      <c r="D2187" s="5"/>
      <c r="E2187" s="5"/>
      <c r="F2187" s="27"/>
      <c r="G2187" s="5"/>
      <c r="H2187" s="5"/>
      <c r="I2187" s="5"/>
      <c r="J2187" s="5"/>
      <c r="K2187" s="5"/>
      <c r="L2187" s="5"/>
      <c r="M2187" s="5"/>
      <c r="N2187" s="5"/>
      <c r="O2187" s="5"/>
      <c r="P2187" s="4"/>
      <c r="Q2187" s="4"/>
      <c r="R2187" s="4"/>
      <c r="S2187" s="4"/>
      <c r="T2187" s="4"/>
    </row>
    <row r="2188">
      <c r="A2188" s="5"/>
      <c r="B2188" s="5"/>
      <c r="C2188" s="5"/>
      <c r="D2188" s="5"/>
      <c r="E2188" s="5"/>
      <c r="F2188" s="27"/>
      <c r="G2188" s="5"/>
      <c r="H2188" s="5"/>
      <c r="I2188" s="5"/>
      <c r="J2188" s="5"/>
      <c r="K2188" s="5"/>
      <c r="L2188" s="5"/>
      <c r="M2188" s="5"/>
      <c r="N2188" s="5"/>
      <c r="O2188" s="5"/>
      <c r="P2188" s="4"/>
      <c r="Q2188" s="4"/>
      <c r="R2188" s="4"/>
      <c r="S2188" s="4"/>
      <c r="T2188" s="4"/>
    </row>
    <row r="2189">
      <c r="A2189" s="5"/>
      <c r="B2189" s="5"/>
      <c r="C2189" s="5"/>
      <c r="D2189" s="5"/>
      <c r="E2189" s="5"/>
      <c r="F2189" s="27"/>
      <c r="G2189" s="5"/>
      <c r="H2189" s="5"/>
      <c r="I2189" s="5"/>
      <c r="J2189" s="5"/>
      <c r="K2189" s="5"/>
      <c r="L2189" s="5"/>
      <c r="M2189" s="5"/>
      <c r="N2189" s="5"/>
      <c r="O2189" s="5"/>
      <c r="P2189" s="4"/>
      <c r="Q2189" s="4"/>
      <c r="R2189" s="4"/>
      <c r="S2189" s="4"/>
      <c r="T2189" s="4"/>
    </row>
    <row r="2190">
      <c r="A2190" s="5"/>
      <c r="B2190" s="5"/>
      <c r="C2190" s="5"/>
      <c r="D2190" s="5"/>
      <c r="E2190" s="5"/>
      <c r="F2190" s="27"/>
      <c r="G2190" s="5"/>
      <c r="H2190" s="5"/>
      <c r="I2190" s="5"/>
      <c r="J2190" s="5"/>
      <c r="K2190" s="5"/>
      <c r="L2190" s="5"/>
      <c r="M2190" s="5"/>
      <c r="N2190" s="5"/>
      <c r="O2190" s="5"/>
      <c r="P2190" s="4"/>
      <c r="Q2190" s="4"/>
      <c r="R2190" s="4"/>
      <c r="S2190" s="4"/>
      <c r="T2190" s="4"/>
    </row>
    <row r="2191">
      <c r="A2191" s="5"/>
      <c r="B2191" s="5"/>
      <c r="C2191" s="5"/>
      <c r="D2191" s="5"/>
      <c r="E2191" s="5"/>
      <c r="F2191" s="27"/>
      <c r="G2191" s="5"/>
      <c r="H2191" s="5"/>
      <c r="I2191" s="5"/>
      <c r="J2191" s="5"/>
      <c r="K2191" s="5"/>
      <c r="L2191" s="5"/>
      <c r="M2191" s="5"/>
      <c r="N2191" s="5"/>
      <c r="O2191" s="5"/>
      <c r="P2191" s="4"/>
      <c r="Q2191" s="4"/>
      <c r="R2191" s="4"/>
      <c r="S2191" s="4"/>
      <c r="T2191" s="4"/>
    </row>
    <row r="2192">
      <c r="A2192" s="5"/>
      <c r="B2192" s="5"/>
      <c r="C2192" s="5"/>
      <c r="D2192" s="5"/>
      <c r="E2192" s="5"/>
      <c r="F2192" s="27"/>
      <c r="G2192" s="5"/>
      <c r="H2192" s="5"/>
      <c r="I2192" s="5"/>
      <c r="J2192" s="5"/>
      <c r="K2192" s="5"/>
      <c r="L2192" s="5"/>
      <c r="M2192" s="5"/>
      <c r="N2192" s="5"/>
      <c r="O2192" s="5"/>
      <c r="P2192" s="4"/>
      <c r="Q2192" s="4"/>
      <c r="R2192" s="4"/>
      <c r="S2192" s="4"/>
      <c r="T2192" s="4"/>
    </row>
    <row r="2193">
      <c r="A2193" s="5"/>
      <c r="B2193" s="5"/>
      <c r="C2193" s="5"/>
      <c r="D2193" s="5"/>
      <c r="E2193" s="5"/>
      <c r="F2193" s="27"/>
      <c r="G2193" s="5"/>
      <c r="H2193" s="5"/>
      <c r="I2193" s="5"/>
      <c r="J2193" s="5"/>
      <c r="K2193" s="5"/>
      <c r="L2193" s="5"/>
      <c r="M2193" s="5"/>
      <c r="N2193" s="5"/>
      <c r="O2193" s="5"/>
      <c r="P2193" s="4"/>
      <c r="Q2193" s="4"/>
      <c r="R2193" s="4"/>
      <c r="S2193" s="4"/>
      <c r="T2193" s="4"/>
    </row>
    <row r="2194">
      <c r="A2194" s="5"/>
      <c r="B2194" s="5"/>
      <c r="C2194" s="5"/>
      <c r="D2194" s="5"/>
      <c r="E2194" s="5"/>
      <c r="F2194" s="27"/>
      <c r="G2194" s="5"/>
      <c r="H2194" s="5"/>
      <c r="I2194" s="5"/>
      <c r="J2194" s="5"/>
      <c r="K2194" s="5"/>
      <c r="L2194" s="5"/>
      <c r="M2194" s="5"/>
      <c r="N2194" s="5"/>
      <c r="O2194" s="5"/>
      <c r="P2194" s="4"/>
      <c r="Q2194" s="4"/>
      <c r="R2194" s="4"/>
      <c r="S2194" s="4"/>
      <c r="T2194" s="4"/>
    </row>
    <row r="2195">
      <c r="A2195" s="5"/>
      <c r="B2195" s="5"/>
      <c r="C2195" s="5"/>
      <c r="D2195" s="5"/>
      <c r="E2195" s="5"/>
      <c r="F2195" s="27"/>
      <c r="G2195" s="5"/>
      <c r="H2195" s="5"/>
      <c r="I2195" s="5"/>
      <c r="J2195" s="5"/>
      <c r="K2195" s="5"/>
      <c r="L2195" s="5"/>
      <c r="M2195" s="5"/>
      <c r="N2195" s="5"/>
      <c r="O2195" s="5"/>
      <c r="P2195" s="4"/>
      <c r="Q2195" s="4"/>
      <c r="R2195" s="4"/>
      <c r="S2195" s="4"/>
      <c r="T2195" s="4"/>
    </row>
    <row r="2196">
      <c r="A2196" s="5"/>
      <c r="B2196" s="5"/>
      <c r="C2196" s="5"/>
      <c r="D2196" s="5"/>
      <c r="E2196" s="5"/>
      <c r="F2196" s="27"/>
      <c r="G2196" s="5"/>
      <c r="H2196" s="5"/>
      <c r="I2196" s="5"/>
      <c r="J2196" s="5"/>
      <c r="K2196" s="5"/>
      <c r="L2196" s="5"/>
      <c r="M2196" s="5"/>
      <c r="N2196" s="5"/>
      <c r="O2196" s="5"/>
      <c r="P2196" s="4"/>
      <c r="Q2196" s="4"/>
      <c r="R2196" s="4"/>
      <c r="S2196" s="4"/>
      <c r="T2196" s="4"/>
    </row>
    <row r="2197">
      <c r="A2197" s="5"/>
      <c r="B2197" s="5"/>
      <c r="C2197" s="5"/>
      <c r="D2197" s="5"/>
      <c r="E2197" s="5"/>
      <c r="F2197" s="27"/>
      <c r="G2197" s="5"/>
      <c r="H2197" s="5"/>
      <c r="I2197" s="5"/>
      <c r="J2197" s="5"/>
      <c r="K2197" s="5"/>
      <c r="L2197" s="5"/>
      <c r="M2197" s="5"/>
      <c r="N2197" s="5"/>
      <c r="O2197" s="5"/>
      <c r="P2197" s="4"/>
      <c r="Q2197" s="4"/>
      <c r="R2197" s="4"/>
      <c r="S2197" s="4"/>
      <c r="T2197" s="4"/>
    </row>
    <row r="2198">
      <c r="A2198" s="5"/>
      <c r="B2198" s="5"/>
      <c r="C2198" s="5"/>
      <c r="D2198" s="5"/>
      <c r="E2198" s="5"/>
      <c r="F2198" s="27"/>
      <c r="G2198" s="5"/>
      <c r="H2198" s="5"/>
      <c r="I2198" s="5"/>
      <c r="J2198" s="5"/>
      <c r="K2198" s="5"/>
      <c r="L2198" s="5"/>
      <c r="M2198" s="5"/>
      <c r="N2198" s="5"/>
      <c r="O2198" s="5"/>
      <c r="P2198" s="4"/>
      <c r="Q2198" s="4"/>
      <c r="R2198" s="4"/>
      <c r="S2198" s="4"/>
      <c r="T2198" s="4"/>
    </row>
    <row r="2199">
      <c r="A2199" s="5"/>
      <c r="B2199" s="5"/>
      <c r="C2199" s="5"/>
      <c r="D2199" s="5"/>
      <c r="E2199" s="5"/>
      <c r="F2199" s="27"/>
      <c r="G2199" s="5"/>
      <c r="H2199" s="5"/>
      <c r="I2199" s="5"/>
      <c r="J2199" s="5"/>
      <c r="K2199" s="5"/>
      <c r="L2199" s="5"/>
      <c r="M2199" s="5"/>
      <c r="N2199" s="5"/>
      <c r="O2199" s="5"/>
      <c r="P2199" s="4"/>
      <c r="Q2199" s="4"/>
      <c r="R2199" s="4"/>
      <c r="S2199" s="4"/>
      <c r="T2199" s="4"/>
    </row>
    <row r="2200">
      <c r="A2200" s="5"/>
      <c r="B2200" s="5"/>
      <c r="C2200" s="5"/>
      <c r="D2200" s="5"/>
      <c r="E2200" s="5"/>
      <c r="F2200" s="27"/>
      <c r="G2200" s="5"/>
      <c r="H2200" s="5"/>
      <c r="I2200" s="5"/>
      <c r="J2200" s="5"/>
      <c r="K2200" s="5"/>
      <c r="L2200" s="5"/>
      <c r="M2200" s="5"/>
      <c r="N2200" s="5"/>
      <c r="O2200" s="5"/>
      <c r="P2200" s="4"/>
      <c r="Q2200" s="4"/>
      <c r="R2200" s="4"/>
      <c r="S2200" s="4"/>
      <c r="T2200" s="4"/>
    </row>
    <row r="2201">
      <c r="A2201" s="5"/>
      <c r="B2201" s="5"/>
      <c r="C2201" s="5"/>
      <c r="D2201" s="5"/>
      <c r="E2201" s="5"/>
      <c r="F2201" s="27"/>
      <c r="G2201" s="5"/>
      <c r="H2201" s="5"/>
      <c r="I2201" s="5"/>
      <c r="J2201" s="5"/>
      <c r="K2201" s="5"/>
      <c r="L2201" s="5"/>
      <c r="M2201" s="5"/>
      <c r="N2201" s="5"/>
      <c r="O2201" s="5"/>
      <c r="P2201" s="4"/>
      <c r="Q2201" s="4"/>
      <c r="R2201" s="4"/>
      <c r="S2201" s="4"/>
      <c r="T2201" s="4"/>
    </row>
    <row r="2202">
      <c r="A2202" s="5"/>
      <c r="B2202" s="5"/>
      <c r="C2202" s="5"/>
      <c r="D2202" s="5"/>
      <c r="E2202" s="5"/>
      <c r="F2202" s="27"/>
      <c r="G2202" s="5"/>
      <c r="H2202" s="5"/>
      <c r="I2202" s="5"/>
      <c r="J2202" s="5"/>
      <c r="K2202" s="5"/>
      <c r="L2202" s="5"/>
      <c r="M2202" s="5"/>
      <c r="N2202" s="5"/>
      <c r="O2202" s="5"/>
      <c r="P2202" s="4"/>
      <c r="Q2202" s="4"/>
      <c r="R2202" s="4"/>
      <c r="S2202" s="4"/>
      <c r="T2202" s="4"/>
    </row>
    <row r="2203">
      <c r="A2203" s="5"/>
      <c r="B2203" s="5"/>
      <c r="C2203" s="5"/>
      <c r="D2203" s="5"/>
      <c r="E2203" s="5"/>
      <c r="F2203" s="27"/>
      <c r="G2203" s="5"/>
      <c r="H2203" s="5"/>
      <c r="I2203" s="5"/>
      <c r="J2203" s="5"/>
      <c r="K2203" s="5"/>
      <c r="L2203" s="5"/>
      <c r="M2203" s="5"/>
      <c r="N2203" s="5"/>
      <c r="O2203" s="5"/>
      <c r="P2203" s="4"/>
      <c r="Q2203" s="4"/>
      <c r="R2203" s="4"/>
      <c r="S2203" s="4"/>
      <c r="T2203" s="4"/>
    </row>
    <row r="2204">
      <c r="A2204" s="5"/>
      <c r="B2204" s="5"/>
      <c r="C2204" s="5"/>
      <c r="D2204" s="5"/>
      <c r="E2204" s="5"/>
      <c r="F2204" s="27"/>
      <c r="G2204" s="5"/>
      <c r="H2204" s="5"/>
      <c r="I2204" s="5"/>
      <c r="J2204" s="5"/>
      <c r="K2204" s="5"/>
      <c r="L2204" s="5"/>
      <c r="M2204" s="5"/>
      <c r="N2204" s="5"/>
      <c r="O2204" s="5"/>
      <c r="P2204" s="4"/>
      <c r="Q2204" s="4"/>
      <c r="R2204" s="4"/>
      <c r="S2204" s="4"/>
      <c r="T2204" s="4"/>
    </row>
    <row r="2205">
      <c r="A2205" s="5"/>
      <c r="B2205" s="5"/>
      <c r="C2205" s="5"/>
      <c r="D2205" s="5"/>
      <c r="E2205" s="5"/>
      <c r="F2205" s="27"/>
      <c r="G2205" s="5"/>
      <c r="H2205" s="5"/>
      <c r="I2205" s="5"/>
      <c r="J2205" s="5"/>
      <c r="K2205" s="5"/>
      <c r="L2205" s="5"/>
      <c r="M2205" s="5"/>
      <c r="N2205" s="5"/>
      <c r="O2205" s="5"/>
      <c r="P2205" s="4"/>
      <c r="Q2205" s="4"/>
      <c r="R2205" s="4"/>
      <c r="S2205" s="4"/>
      <c r="T2205" s="4"/>
    </row>
    <row r="2206">
      <c r="A2206" s="5"/>
      <c r="B2206" s="5"/>
      <c r="C2206" s="5"/>
      <c r="D2206" s="5"/>
      <c r="E2206" s="5"/>
      <c r="F2206" s="27"/>
      <c r="G2206" s="5"/>
      <c r="H2206" s="5"/>
      <c r="I2206" s="5"/>
      <c r="J2206" s="5"/>
      <c r="K2206" s="5"/>
      <c r="L2206" s="5"/>
      <c r="M2206" s="5"/>
      <c r="N2206" s="5"/>
      <c r="O2206" s="5"/>
      <c r="P2206" s="4"/>
      <c r="Q2206" s="4"/>
      <c r="R2206" s="4"/>
      <c r="S2206" s="4"/>
      <c r="T2206" s="4"/>
    </row>
    <row r="2207">
      <c r="A2207" s="5"/>
      <c r="B2207" s="5"/>
      <c r="C2207" s="5"/>
      <c r="D2207" s="5"/>
      <c r="E2207" s="5"/>
      <c r="F2207" s="27"/>
      <c r="G2207" s="5"/>
      <c r="H2207" s="5"/>
      <c r="I2207" s="5"/>
      <c r="J2207" s="5"/>
      <c r="K2207" s="5"/>
      <c r="L2207" s="5"/>
      <c r="M2207" s="5"/>
      <c r="N2207" s="5"/>
      <c r="O2207" s="5"/>
      <c r="P2207" s="4"/>
      <c r="Q2207" s="4"/>
      <c r="R2207" s="4"/>
      <c r="S2207" s="4"/>
      <c r="T2207" s="4"/>
    </row>
    <row r="2208">
      <c r="A2208" s="5"/>
      <c r="B2208" s="5"/>
      <c r="C2208" s="5"/>
      <c r="D2208" s="5"/>
      <c r="E2208" s="5"/>
      <c r="F2208" s="27"/>
      <c r="G2208" s="5"/>
      <c r="H2208" s="5"/>
      <c r="I2208" s="5"/>
      <c r="J2208" s="5"/>
      <c r="K2208" s="5"/>
      <c r="L2208" s="5"/>
      <c r="M2208" s="5"/>
      <c r="N2208" s="5"/>
      <c r="O2208" s="5"/>
      <c r="P2208" s="4"/>
      <c r="Q2208" s="4"/>
      <c r="R2208" s="4"/>
      <c r="S2208" s="4"/>
      <c r="T2208" s="4"/>
    </row>
    <row r="2209">
      <c r="A2209" s="5"/>
      <c r="B2209" s="5"/>
      <c r="C2209" s="5"/>
      <c r="D2209" s="5"/>
      <c r="E2209" s="5"/>
      <c r="F2209" s="27"/>
      <c r="G2209" s="5"/>
      <c r="H2209" s="5"/>
      <c r="I2209" s="5"/>
      <c r="J2209" s="5"/>
      <c r="K2209" s="5"/>
      <c r="L2209" s="5"/>
      <c r="M2209" s="5"/>
      <c r="N2209" s="5"/>
      <c r="O2209" s="5"/>
      <c r="P2209" s="4"/>
      <c r="Q2209" s="4"/>
      <c r="R2209" s="4"/>
      <c r="S2209" s="4"/>
      <c r="T2209" s="4"/>
    </row>
    <row r="2210">
      <c r="A2210" s="5"/>
      <c r="B2210" s="5"/>
      <c r="C2210" s="5"/>
      <c r="D2210" s="5"/>
      <c r="E2210" s="5"/>
      <c r="F2210" s="27"/>
      <c r="G2210" s="5"/>
      <c r="H2210" s="5"/>
      <c r="I2210" s="5"/>
      <c r="J2210" s="5"/>
      <c r="K2210" s="5"/>
      <c r="L2210" s="5"/>
      <c r="M2210" s="5"/>
      <c r="N2210" s="5"/>
      <c r="O2210" s="5"/>
      <c r="P2210" s="4"/>
      <c r="Q2210" s="4"/>
      <c r="R2210" s="4"/>
      <c r="S2210" s="4"/>
      <c r="T2210" s="4"/>
    </row>
    <row r="2211">
      <c r="A2211" s="5"/>
      <c r="B2211" s="5"/>
      <c r="C2211" s="5"/>
      <c r="D2211" s="5"/>
      <c r="E2211" s="5"/>
      <c r="F2211" s="27"/>
      <c r="G2211" s="5"/>
      <c r="H2211" s="5"/>
      <c r="I2211" s="5"/>
      <c r="J2211" s="5"/>
      <c r="K2211" s="5"/>
      <c r="L2211" s="5"/>
      <c r="M2211" s="5"/>
      <c r="N2211" s="5"/>
      <c r="O2211" s="5"/>
      <c r="P2211" s="4"/>
      <c r="Q2211" s="4"/>
      <c r="R2211" s="4"/>
      <c r="S2211" s="4"/>
      <c r="T2211" s="4"/>
    </row>
    <row r="2212">
      <c r="A2212" s="5"/>
      <c r="B2212" s="5"/>
      <c r="C2212" s="5"/>
      <c r="D2212" s="5"/>
      <c r="E2212" s="5"/>
      <c r="F2212" s="27"/>
      <c r="G2212" s="5"/>
      <c r="H2212" s="5"/>
      <c r="I2212" s="5"/>
      <c r="J2212" s="5"/>
      <c r="K2212" s="5"/>
      <c r="L2212" s="5"/>
      <c r="M2212" s="5"/>
      <c r="N2212" s="5"/>
      <c r="O2212" s="5"/>
      <c r="P2212" s="4"/>
      <c r="Q2212" s="4"/>
      <c r="R2212" s="4"/>
      <c r="S2212" s="4"/>
      <c r="T2212" s="4"/>
    </row>
    <row r="2213">
      <c r="A2213" s="5"/>
      <c r="B2213" s="5"/>
      <c r="C2213" s="5"/>
      <c r="D2213" s="5"/>
      <c r="E2213" s="5"/>
      <c r="F2213" s="27"/>
      <c r="G2213" s="5"/>
      <c r="H2213" s="5"/>
      <c r="I2213" s="5"/>
      <c r="J2213" s="5"/>
      <c r="K2213" s="5"/>
      <c r="L2213" s="5"/>
      <c r="M2213" s="5"/>
      <c r="N2213" s="5"/>
      <c r="O2213" s="5"/>
      <c r="P2213" s="4"/>
      <c r="Q2213" s="4"/>
      <c r="R2213" s="4"/>
      <c r="S2213" s="4"/>
      <c r="T2213" s="4"/>
    </row>
    <row r="2214">
      <c r="A2214" s="5"/>
      <c r="B2214" s="5"/>
      <c r="C2214" s="5"/>
      <c r="D2214" s="5"/>
      <c r="E2214" s="5"/>
      <c r="F2214" s="27"/>
      <c r="G2214" s="5"/>
      <c r="H2214" s="5"/>
      <c r="I2214" s="5"/>
      <c r="J2214" s="5"/>
      <c r="K2214" s="5"/>
      <c r="L2214" s="5"/>
      <c r="M2214" s="5"/>
      <c r="N2214" s="5"/>
      <c r="O2214" s="5"/>
      <c r="P2214" s="4"/>
      <c r="Q2214" s="4"/>
      <c r="R2214" s="4"/>
      <c r="S2214" s="4"/>
      <c r="T2214" s="4"/>
    </row>
    <row r="2215">
      <c r="A2215" s="5"/>
      <c r="B2215" s="5"/>
      <c r="C2215" s="5"/>
      <c r="D2215" s="5"/>
      <c r="E2215" s="5"/>
      <c r="F2215" s="27"/>
      <c r="G2215" s="5"/>
      <c r="H2215" s="5"/>
      <c r="I2215" s="5"/>
      <c r="J2215" s="5"/>
      <c r="K2215" s="5"/>
      <c r="L2215" s="5"/>
      <c r="M2215" s="5"/>
      <c r="N2215" s="5"/>
      <c r="O2215" s="5"/>
      <c r="P2215" s="4"/>
      <c r="Q2215" s="4"/>
      <c r="R2215" s="4"/>
      <c r="S2215" s="4"/>
      <c r="T2215" s="4"/>
    </row>
    <row r="2216">
      <c r="A2216" s="5"/>
      <c r="B2216" s="5"/>
      <c r="C2216" s="5"/>
      <c r="D2216" s="5"/>
      <c r="E2216" s="5"/>
      <c r="F2216" s="27"/>
      <c r="G2216" s="5"/>
      <c r="H2216" s="5"/>
      <c r="I2216" s="5"/>
      <c r="J2216" s="5"/>
      <c r="K2216" s="5"/>
      <c r="L2216" s="5"/>
      <c r="M2216" s="5"/>
      <c r="N2216" s="5"/>
      <c r="O2216" s="5"/>
      <c r="P2216" s="4"/>
      <c r="Q2216" s="4"/>
      <c r="R2216" s="4"/>
      <c r="S2216" s="4"/>
      <c r="T2216" s="4"/>
    </row>
    <row r="2217">
      <c r="A2217" s="5"/>
      <c r="B2217" s="5"/>
      <c r="C2217" s="5"/>
      <c r="D2217" s="5"/>
      <c r="E2217" s="5"/>
      <c r="F2217" s="27"/>
      <c r="G2217" s="5"/>
      <c r="H2217" s="5"/>
      <c r="I2217" s="5"/>
      <c r="J2217" s="5"/>
      <c r="K2217" s="5"/>
      <c r="L2217" s="5"/>
      <c r="M2217" s="5"/>
      <c r="N2217" s="5"/>
      <c r="O2217" s="5"/>
      <c r="P2217" s="4"/>
      <c r="Q2217" s="4"/>
      <c r="R2217" s="4"/>
      <c r="S2217" s="4"/>
      <c r="T2217" s="4"/>
    </row>
    <row r="2218">
      <c r="A2218" s="5"/>
      <c r="B2218" s="5"/>
      <c r="C2218" s="5"/>
      <c r="D2218" s="5"/>
      <c r="E2218" s="5"/>
      <c r="F2218" s="27"/>
      <c r="G2218" s="5"/>
      <c r="H2218" s="5"/>
      <c r="I2218" s="5"/>
      <c r="J2218" s="5"/>
      <c r="K2218" s="5"/>
      <c r="L2218" s="5"/>
      <c r="M2218" s="5"/>
      <c r="N2218" s="5"/>
      <c r="O2218" s="5"/>
      <c r="P2218" s="4"/>
      <c r="Q2218" s="4"/>
      <c r="R2218" s="4"/>
      <c r="S2218" s="4"/>
      <c r="T2218" s="4"/>
    </row>
    <row r="2219">
      <c r="A2219" s="5"/>
      <c r="B2219" s="5"/>
      <c r="C2219" s="5"/>
      <c r="D2219" s="5"/>
      <c r="E2219" s="5"/>
      <c r="F2219" s="27"/>
      <c r="G2219" s="5"/>
      <c r="H2219" s="5"/>
      <c r="I2219" s="5"/>
      <c r="J2219" s="5"/>
      <c r="K2219" s="5"/>
      <c r="L2219" s="5"/>
      <c r="M2219" s="5"/>
      <c r="N2219" s="5"/>
      <c r="O2219" s="5"/>
      <c r="P2219" s="4"/>
      <c r="Q2219" s="4"/>
      <c r="R2219" s="4"/>
      <c r="S2219" s="4"/>
      <c r="T2219" s="4"/>
    </row>
    <row r="2220">
      <c r="A2220" s="5"/>
      <c r="B2220" s="5"/>
      <c r="C2220" s="5"/>
      <c r="D2220" s="5"/>
      <c r="E2220" s="5"/>
      <c r="F2220" s="27"/>
      <c r="G2220" s="5"/>
      <c r="H2220" s="5"/>
      <c r="I2220" s="5"/>
      <c r="J2220" s="5"/>
      <c r="K2220" s="5"/>
      <c r="L2220" s="5"/>
      <c r="M2220" s="5"/>
      <c r="N2220" s="5"/>
      <c r="O2220" s="5"/>
      <c r="P2220" s="4"/>
      <c r="Q2220" s="4"/>
      <c r="R2220" s="4"/>
      <c r="S2220" s="4"/>
      <c r="T2220" s="4"/>
    </row>
    <row r="2221">
      <c r="A2221" s="5"/>
      <c r="B2221" s="5"/>
      <c r="C2221" s="5"/>
      <c r="D2221" s="5"/>
      <c r="E2221" s="5"/>
      <c r="F2221" s="27"/>
      <c r="G2221" s="5"/>
      <c r="H2221" s="5"/>
      <c r="I2221" s="5"/>
      <c r="J2221" s="5"/>
      <c r="K2221" s="5"/>
      <c r="L2221" s="5"/>
      <c r="M2221" s="5"/>
      <c r="N2221" s="5"/>
      <c r="O2221" s="5"/>
      <c r="P2221" s="4"/>
      <c r="Q2221" s="4"/>
      <c r="R2221" s="4"/>
      <c r="S2221" s="4"/>
      <c r="T2221" s="4"/>
    </row>
    <row r="2222">
      <c r="A2222" s="5"/>
      <c r="B2222" s="5"/>
      <c r="C2222" s="5"/>
      <c r="D2222" s="5"/>
      <c r="E2222" s="5"/>
      <c r="F2222" s="27"/>
      <c r="G2222" s="5"/>
      <c r="H2222" s="5"/>
      <c r="I2222" s="5"/>
      <c r="J2222" s="5"/>
      <c r="K2222" s="5"/>
      <c r="L2222" s="5"/>
      <c r="M2222" s="5"/>
      <c r="N2222" s="5"/>
      <c r="O2222" s="5"/>
      <c r="P2222" s="4"/>
      <c r="Q2222" s="4"/>
      <c r="R2222" s="4"/>
      <c r="S2222" s="4"/>
      <c r="T2222" s="4"/>
    </row>
    <row r="2223">
      <c r="A2223" s="5"/>
      <c r="B2223" s="5"/>
      <c r="C2223" s="5"/>
      <c r="D2223" s="5"/>
      <c r="E2223" s="5"/>
      <c r="F2223" s="27"/>
      <c r="G2223" s="5"/>
      <c r="H2223" s="5"/>
      <c r="I2223" s="5"/>
      <c r="J2223" s="5"/>
      <c r="K2223" s="5"/>
      <c r="L2223" s="5"/>
      <c r="M2223" s="5"/>
      <c r="N2223" s="5"/>
      <c r="O2223" s="5"/>
      <c r="P2223" s="4"/>
      <c r="Q2223" s="4"/>
      <c r="R2223" s="4"/>
      <c r="S2223" s="4"/>
      <c r="T2223" s="4"/>
    </row>
    <row r="2224">
      <c r="A2224" s="5"/>
      <c r="B2224" s="5"/>
      <c r="C2224" s="5"/>
      <c r="D2224" s="5"/>
      <c r="E2224" s="5"/>
      <c r="F2224" s="27"/>
      <c r="G2224" s="5"/>
      <c r="H2224" s="5"/>
      <c r="I2224" s="5"/>
      <c r="J2224" s="5"/>
      <c r="K2224" s="5"/>
      <c r="L2224" s="5"/>
      <c r="M2224" s="5"/>
      <c r="N2224" s="5"/>
      <c r="O2224" s="5"/>
      <c r="P2224" s="4"/>
      <c r="Q2224" s="4"/>
      <c r="R2224" s="4"/>
      <c r="S2224" s="4"/>
      <c r="T2224" s="4"/>
    </row>
    <row r="2225">
      <c r="A2225" s="5"/>
      <c r="B2225" s="5"/>
      <c r="C2225" s="5"/>
      <c r="D2225" s="5"/>
      <c r="E2225" s="5"/>
      <c r="F2225" s="27"/>
      <c r="G2225" s="5"/>
      <c r="H2225" s="5"/>
      <c r="I2225" s="5"/>
      <c r="J2225" s="5"/>
      <c r="K2225" s="5"/>
      <c r="L2225" s="5"/>
      <c r="M2225" s="5"/>
      <c r="N2225" s="5"/>
      <c r="O2225" s="5"/>
      <c r="P2225" s="4"/>
      <c r="Q2225" s="4"/>
      <c r="R2225" s="4"/>
      <c r="S2225" s="4"/>
      <c r="T2225" s="4"/>
    </row>
    <row r="2226">
      <c r="A2226" s="5"/>
      <c r="B2226" s="5"/>
      <c r="C2226" s="5"/>
      <c r="D2226" s="5"/>
      <c r="E2226" s="5"/>
      <c r="F2226" s="27"/>
      <c r="G2226" s="5"/>
      <c r="H2226" s="5"/>
      <c r="I2226" s="5"/>
      <c r="J2226" s="5"/>
      <c r="K2226" s="5"/>
      <c r="L2226" s="5"/>
      <c r="M2226" s="5"/>
      <c r="N2226" s="5"/>
      <c r="O2226" s="5"/>
      <c r="P2226" s="4"/>
      <c r="Q2226" s="4"/>
      <c r="R2226" s="4"/>
      <c r="S2226" s="4"/>
      <c r="T2226" s="4"/>
    </row>
    <row r="2227">
      <c r="A2227" s="5"/>
      <c r="B2227" s="5"/>
      <c r="C2227" s="5"/>
      <c r="D2227" s="5"/>
      <c r="E2227" s="5"/>
      <c r="F2227" s="27"/>
      <c r="G2227" s="5"/>
      <c r="H2227" s="5"/>
      <c r="I2227" s="5"/>
      <c r="J2227" s="5"/>
      <c r="K2227" s="5"/>
      <c r="L2227" s="5"/>
      <c r="M2227" s="5"/>
      <c r="N2227" s="5"/>
      <c r="O2227" s="5"/>
      <c r="P2227" s="4"/>
      <c r="Q2227" s="4"/>
      <c r="R2227" s="4"/>
      <c r="S2227" s="4"/>
      <c r="T2227" s="4"/>
    </row>
    <row r="2228">
      <c r="A2228" s="5"/>
      <c r="B2228" s="5"/>
      <c r="C2228" s="5"/>
      <c r="D2228" s="5"/>
      <c r="E2228" s="5"/>
      <c r="F2228" s="27"/>
      <c r="G2228" s="5"/>
      <c r="H2228" s="5"/>
      <c r="I2228" s="5"/>
      <c r="J2228" s="5"/>
      <c r="K2228" s="5"/>
      <c r="L2228" s="5"/>
      <c r="M2228" s="5"/>
      <c r="N2228" s="5"/>
      <c r="O2228" s="5"/>
      <c r="P2228" s="4"/>
      <c r="Q2228" s="4"/>
      <c r="R2228" s="4"/>
      <c r="S2228" s="4"/>
      <c r="T2228" s="4"/>
    </row>
    <row r="2229">
      <c r="A2229" s="5"/>
      <c r="B2229" s="5"/>
      <c r="C2229" s="5"/>
      <c r="D2229" s="5"/>
      <c r="E2229" s="5"/>
      <c r="F2229" s="27"/>
      <c r="G2229" s="5"/>
      <c r="H2229" s="5"/>
      <c r="I2229" s="5"/>
      <c r="J2229" s="5"/>
      <c r="K2229" s="5"/>
      <c r="L2229" s="5"/>
      <c r="M2229" s="5"/>
      <c r="N2229" s="5"/>
      <c r="O2229" s="5"/>
      <c r="P2229" s="4"/>
      <c r="Q2229" s="4"/>
      <c r="R2229" s="4"/>
      <c r="S2229" s="4"/>
      <c r="T2229" s="4"/>
    </row>
    <row r="2230">
      <c r="A2230" s="5"/>
      <c r="B2230" s="5"/>
      <c r="C2230" s="5"/>
      <c r="D2230" s="5"/>
      <c r="E2230" s="5"/>
      <c r="F2230" s="27"/>
      <c r="G2230" s="5"/>
      <c r="H2230" s="5"/>
      <c r="I2230" s="5"/>
      <c r="J2230" s="5"/>
      <c r="K2230" s="5"/>
      <c r="L2230" s="5"/>
      <c r="M2230" s="5"/>
      <c r="N2230" s="5"/>
      <c r="O2230" s="5"/>
      <c r="P2230" s="4"/>
      <c r="Q2230" s="4"/>
      <c r="R2230" s="4"/>
      <c r="S2230" s="4"/>
      <c r="T2230" s="4"/>
    </row>
    <row r="2231">
      <c r="A2231" s="5"/>
      <c r="B2231" s="5"/>
      <c r="C2231" s="5"/>
      <c r="D2231" s="5"/>
      <c r="E2231" s="5"/>
      <c r="F2231" s="27"/>
      <c r="G2231" s="5"/>
      <c r="H2231" s="5"/>
      <c r="I2231" s="5"/>
      <c r="J2231" s="5"/>
      <c r="K2231" s="5"/>
      <c r="L2231" s="5"/>
      <c r="M2231" s="5"/>
      <c r="N2231" s="5"/>
      <c r="O2231" s="5"/>
      <c r="P2231" s="4"/>
      <c r="Q2231" s="4"/>
      <c r="R2231" s="4"/>
      <c r="S2231" s="4"/>
      <c r="T2231" s="4"/>
    </row>
    <row r="2232">
      <c r="A2232" s="5"/>
      <c r="B2232" s="5"/>
      <c r="C2232" s="5"/>
      <c r="D2232" s="5"/>
      <c r="E2232" s="5"/>
      <c r="F2232" s="27"/>
      <c r="G2232" s="5"/>
      <c r="H2232" s="5"/>
      <c r="I2232" s="5"/>
      <c r="J2232" s="5"/>
      <c r="K2232" s="5"/>
      <c r="L2232" s="5"/>
      <c r="M2232" s="5"/>
      <c r="N2232" s="5"/>
      <c r="O2232" s="5"/>
      <c r="P2232" s="4"/>
      <c r="Q2232" s="4"/>
      <c r="R2232" s="4"/>
      <c r="S2232" s="4"/>
      <c r="T2232" s="4"/>
    </row>
    <row r="2233">
      <c r="A2233" s="5"/>
      <c r="B2233" s="5"/>
      <c r="C2233" s="5"/>
      <c r="D2233" s="5"/>
      <c r="E2233" s="5"/>
      <c r="F2233" s="27"/>
      <c r="G2233" s="5"/>
      <c r="H2233" s="5"/>
      <c r="I2233" s="5"/>
      <c r="J2233" s="5"/>
      <c r="K2233" s="5"/>
      <c r="L2233" s="5"/>
      <c r="M2233" s="5"/>
      <c r="N2233" s="5"/>
      <c r="O2233" s="5"/>
      <c r="P2233" s="4"/>
      <c r="Q2233" s="4"/>
      <c r="R2233" s="4"/>
      <c r="S2233" s="4"/>
      <c r="T2233" s="4"/>
    </row>
    <row r="2234">
      <c r="A2234" s="5"/>
      <c r="B2234" s="5"/>
      <c r="C2234" s="5"/>
      <c r="D2234" s="5"/>
      <c r="E2234" s="5"/>
      <c r="F2234" s="27"/>
      <c r="G2234" s="5"/>
      <c r="H2234" s="5"/>
      <c r="I2234" s="5"/>
      <c r="J2234" s="5"/>
      <c r="K2234" s="5"/>
      <c r="L2234" s="5"/>
      <c r="M2234" s="5"/>
      <c r="N2234" s="5"/>
      <c r="O2234" s="5"/>
      <c r="P2234" s="4"/>
      <c r="Q2234" s="4"/>
      <c r="R2234" s="4"/>
      <c r="S2234" s="4"/>
      <c r="T2234" s="4"/>
    </row>
    <row r="2235">
      <c r="A2235" s="5"/>
      <c r="B2235" s="5"/>
      <c r="C2235" s="5"/>
      <c r="D2235" s="5"/>
      <c r="E2235" s="5"/>
      <c r="F2235" s="27"/>
      <c r="G2235" s="5"/>
      <c r="H2235" s="5"/>
      <c r="I2235" s="5"/>
      <c r="J2235" s="5"/>
      <c r="K2235" s="5"/>
      <c r="L2235" s="5"/>
      <c r="M2235" s="5"/>
      <c r="N2235" s="5"/>
      <c r="O2235" s="5"/>
      <c r="P2235" s="4"/>
      <c r="Q2235" s="4"/>
      <c r="R2235" s="4"/>
      <c r="S2235" s="4"/>
      <c r="T2235" s="4"/>
    </row>
    <row r="2236">
      <c r="A2236" s="5"/>
      <c r="B2236" s="5"/>
      <c r="C2236" s="5"/>
      <c r="D2236" s="5"/>
      <c r="E2236" s="5"/>
      <c r="F2236" s="27"/>
      <c r="G2236" s="5"/>
      <c r="H2236" s="5"/>
      <c r="I2236" s="5"/>
      <c r="J2236" s="5"/>
      <c r="K2236" s="5"/>
      <c r="L2236" s="5"/>
      <c r="M2236" s="5"/>
      <c r="N2236" s="5"/>
      <c r="O2236" s="5"/>
      <c r="P2236" s="4"/>
      <c r="Q2236" s="4"/>
      <c r="R2236" s="4"/>
      <c r="S2236" s="4"/>
      <c r="T2236" s="4"/>
    </row>
    <row r="2237">
      <c r="A2237" s="5"/>
      <c r="B2237" s="5"/>
      <c r="C2237" s="5"/>
      <c r="D2237" s="5"/>
      <c r="E2237" s="5"/>
      <c r="F2237" s="27"/>
      <c r="G2237" s="5"/>
      <c r="H2237" s="5"/>
      <c r="I2237" s="5"/>
      <c r="J2237" s="5"/>
      <c r="K2237" s="5"/>
      <c r="L2237" s="5"/>
      <c r="M2237" s="5"/>
      <c r="N2237" s="5"/>
      <c r="O2237" s="5"/>
      <c r="P2237" s="4"/>
      <c r="Q2237" s="4"/>
      <c r="R2237" s="4"/>
      <c r="S2237" s="4"/>
      <c r="T2237" s="4"/>
    </row>
    <row r="2238">
      <c r="A2238" s="5"/>
      <c r="B2238" s="5"/>
      <c r="C2238" s="5"/>
      <c r="D2238" s="5"/>
      <c r="E2238" s="5"/>
      <c r="F2238" s="27"/>
      <c r="G2238" s="5"/>
      <c r="H2238" s="5"/>
      <c r="I2238" s="5"/>
      <c r="J2238" s="5"/>
      <c r="K2238" s="5"/>
      <c r="L2238" s="5"/>
      <c r="M2238" s="5"/>
      <c r="N2238" s="5"/>
      <c r="O2238" s="5"/>
      <c r="P2238" s="4"/>
      <c r="Q2238" s="4"/>
      <c r="R2238" s="4"/>
      <c r="S2238" s="4"/>
      <c r="T2238" s="4"/>
    </row>
    <row r="2239">
      <c r="A2239" s="5"/>
      <c r="B2239" s="5"/>
      <c r="C2239" s="5"/>
      <c r="D2239" s="5"/>
      <c r="E2239" s="5"/>
      <c r="F2239" s="27"/>
      <c r="G2239" s="5"/>
      <c r="H2239" s="5"/>
      <c r="I2239" s="5"/>
      <c r="J2239" s="5"/>
      <c r="K2239" s="5"/>
      <c r="L2239" s="5"/>
      <c r="M2239" s="5"/>
      <c r="N2239" s="5"/>
      <c r="O2239" s="5"/>
      <c r="P2239" s="4"/>
      <c r="Q2239" s="4"/>
      <c r="R2239" s="4"/>
      <c r="S2239" s="4"/>
      <c r="T2239" s="4"/>
    </row>
    <row r="2240">
      <c r="A2240" s="5"/>
      <c r="B2240" s="5"/>
      <c r="C2240" s="5"/>
      <c r="D2240" s="5"/>
      <c r="E2240" s="5"/>
      <c r="F2240" s="27"/>
      <c r="G2240" s="5"/>
      <c r="H2240" s="5"/>
      <c r="I2240" s="5"/>
      <c r="J2240" s="5"/>
      <c r="K2240" s="5"/>
      <c r="L2240" s="5"/>
      <c r="M2240" s="5"/>
      <c r="N2240" s="5"/>
      <c r="O2240" s="5"/>
      <c r="P2240" s="4"/>
      <c r="Q2240" s="4"/>
      <c r="R2240" s="4"/>
      <c r="S2240" s="4"/>
      <c r="T2240" s="4"/>
    </row>
    <row r="2241">
      <c r="A2241" s="5"/>
      <c r="B2241" s="5"/>
      <c r="C2241" s="5"/>
      <c r="D2241" s="5"/>
      <c r="E2241" s="5"/>
      <c r="F2241" s="27"/>
      <c r="G2241" s="5"/>
      <c r="H2241" s="5"/>
      <c r="I2241" s="5"/>
      <c r="J2241" s="5"/>
      <c r="K2241" s="5"/>
      <c r="L2241" s="5"/>
      <c r="M2241" s="5"/>
      <c r="N2241" s="5"/>
      <c r="O2241" s="5"/>
      <c r="P2241" s="4"/>
      <c r="Q2241" s="4"/>
      <c r="R2241" s="4"/>
      <c r="S2241" s="4"/>
      <c r="T2241" s="4"/>
    </row>
    <row r="2242">
      <c r="A2242" s="5"/>
      <c r="B2242" s="5"/>
      <c r="C2242" s="5"/>
      <c r="D2242" s="5"/>
      <c r="E2242" s="5"/>
      <c r="F2242" s="27"/>
      <c r="G2242" s="5"/>
      <c r="H2242" s="5"/>
      <c r="I2242" s="5"/>
      <c r="J2242" s="5"/>
      <c r="K2242" s="5"/>
      <c r="L2242" s="5"/>
      <c r="M2242" s="5"/>
      <c r="N2242" s="5"/>
      <c r="O2242" s="5"/>
      <c r="P2242" s="4"/>
      <c r="Q2242" s="4"/>
      <c r="R2242" s="4"/>
      <c r="S2242" s="4"/>
      <c r="T2242" s="4"/>
    </row>
    <row r="2243">
      <c r="A2243" s="5"/>
      <c r="B2243" s="5"/>
      <c r="C2243" s="5"/>
      <c r="D2243" s="5"/>
      <c r="E2243" s="5"/>
      <c r="F2243" s="27"/>
      <c r="G2243" s="5"/>
      <c r="H2243" s="5"/>
      <c r="I2243" s="5"/>
      <c r="J2243" s="5"/>
      <c r="K2243" s="5"/>
      <c r="L2243" s="5"/>
      <c r="M2243" s="5"/>
      <c r="N2243" s="5"/>
      <c r="O2243" s="5"/>
      <c r="P2243" s="4"/>
      <c r="Q2243" s="4"/>
      <c r="R2243" s="4"/>
      <c r="S2243" s="4"/>
      <c r="T2243" s="4"/>
    </row>
    <row r="2244">
      <c r="A2244" s="5"/>
      <c r="B2244" s="5"/>
      <c r="C2244" s="5"/>
      <c r="D2244" s="5"/>
      <c r="E2244" s="5"/>
      <c r="F2244" s="27"/>
      <c r="G2244" s="5"/>
      <c r="H2244" s="5"/>
      <c r="I2244" s="5"/>
      <c r="J2244" s="5"/>
      <c r="K2244" s="5"/>
      <c r="L2244" s="5"/>
      <c r="M2244" s="5"/>
      <c r="N2244" s="5"/>
      <c r="O2244" s="5"/>
      <c r="P2244" s="4"/>
      <c r="Q2244" s="4"/>
      <c r="R2244" s="4"/>
      <c r="S2244" s="4"/>
      <c r="T2244" s="4"/>
    </row>
    <row r="2245">
      <c r="A2245" s="5"/>
      <c r="B2245" s="5"/>
      <c r="C2245" s="5"/>
      <c r="D2245" s="5"/>
      <c r="E2245" s="5"/>
      <c r="F2245" s="27"/>
      <c r="G2245" s="5"/>
      <c r="H2245" s="5"/>
      <c r="I2245" s="5"/>
      <c r="J2245" s="5"/>
      <c r="K2245" s="5"/>
      <c r="L2245" s="5"/>
      <c r="M2245" s="5"/>
      <c r="N2245" s="5"/>
      <c r="O2245" s="5"/>
      <c r="P2245" s="4"/>
      <c r="Q2245" s="4"/>
      <c r="R2245" s="4"/>
      <c r="S2245" s="4"/>
      <c r="T2245" s="4"/>
    </row>
    <row r="2246">
      <c r="A2246" s="5"/>
      <c r="B2246" s="5"/>
      <c r="C2246" s="5"/>
      <c r="D2246" s="5"/>
      <c r="E2246" s="5"/>
      <c r="F2246" s="27"/>
      <c r="G2246" s="5"/>
      <c r="H2246" s="5"/>
      <c r="I2246" s="5"/>
      <c r="J2246" s="5"/>
      <c r="K2246" s="5"/>
      <c r="L2246" s="5"/>
      <c r="M2246" s="5"/>
      <c r="N2246" s="5"/>
      <c r="O2246" s="5"/>
      <c r="P2246" s="4"/>
      <c r="Q2246" s="4"/>
      <c r="R2246" s="4"/>
      <c r="S2246" s="4"/>
      <c r="T2246" s="4"/>
    </row>
    <row r="2247">
      <c r="A2247" s="5"/>
      <c r="B2247" s="5"/>
      <c r="C2247" s="5"/>
      <c r="D2247" s="5"/>
      <c r="E2247" s="5"/>
      <c r="F2247" s="27"/>
      <c r="G2247" s="5"/>
      <c r="H2247" s="5"/>
      <c r="I2247" s="5"/>
      <c r="J2247" s="5"/>
      <c r="K2247" s="5"/>
      <c r="L2247" s="5"/>
      <c r="M2247" s="5"/>
      <c r="N2247" s="5"/>
      <c r="O2247" s="5"/>
      <c r="P2247" s="4"/>
      <c r="Q2247" s="4"/>
      <c r="R2247" s="4"/>
      <c r="S2247" s="4"/>
      <c r="T2247" s="4"/>
    </row>
    <row r="2248">
      <c r="A2248" s="5"/>
      <c r="B2248" s="5"/>
      <c r="C2248" s="5"/>
      <c r="D2248" s="5"/>
      <c r="E2248" s="5"/>
      <c r="F2248" s="27"/>
      <c r="G2248" s="5"/>
      <c r="H2248" s="5"/>
      <c r="I2248" s="5"/>
      <c r="J2248" s="5"/>
      <c r="K2248" s="5"/>
      <c r="L2248" s="5"/>
      <c r="M2248" s="5"/>
      <c r="N2248" s="5"/>
      <c r="O2248" s="5"/>
      <c r="P2248" s="4"/>
      <c r="Q2248" s="4"/>
      <c r="R2248" s="4"/>
      <c r="S2248" s="4"/>
      <c r="T2248" s="4"/>
    </row>
    <row r="2249">
      <c r="A2249" s="5"/>
      <c r="B2249" s="5"/>
      <c r="C2249" s="5"/>
      <c r="D2249" s="5"/>
      <c r="E2249" s="5"/>
      <c r="F2249" s="27"/>
      <c r="G2249" s="5"/>
      <c r="H2249" s="5"/>
      <c r="I2249" s="5"/>
      <c r="J2249" s="5"/>
      <c r="K2249" s="5"/>
      <c r="L2249" s="5"/>
      <c r="M2249" s="5"/>
      <c r="N2249" s="5"/>
      <c r="O2249" s="5"/>
      <c r="P2249" s="4"/>
      <c r="Q2249" s="4"/>
      <c r="R2249" s="4"/>
      <c r="S2249" s="4"/>
      <c r="T2249" s="4"/>
    </row>
    <row r="2250">
      <c r="A2250" s="5"/>
      <c r="B2250" s="5"/>
      <c r="C2250" s="5"/>
      <c r="D2250" s="5"/>
      <c r="E2250" s="5"/>
      <c r="F2250" s="27"/>
      <c r="G2250" s="5"/>
      <c r="H2250" s="5"/>
      <c r="I2250" s="5"/>
      <c r="J2250" s="5"/>
      <c r="K2250" s="5"/>
      <c r="L2250" s="5"/>
      <c r="M2250" s="5"/>
      <c r="N2250" s="5"/>
      <c r="O2250" s="5"/>
      <c r="P2250" s="4"/>
      <c r="Q2250" s="4"/>
      <c r="R2250" s="4"/>
      <c r="S2250" s="4"/>
      <c r="T2250" s="4"/>
    </row>
    <row r="2251">
      <c r="A2251" s="5"/>
      <c r="B2251" s="5"/>
      <c r="C2251" s="5"/>
      <c r="D2251" s="5"/>
      <c r="E2251" s="5"/>
      <c r="F2251" s="27"/>
      <c r="G2251" s="5"/>
      <c r="H2251" s="5"/>
      <c r="I2251" s="5"/>
      <c r="J2251" s="5"/>
      <c r="K2251" s="5"/>
      <c r="L2251" s="5"/>
      <c r="M2251" s="5"/>
      <c r="N2251" s="5"/>
      <c r="O2251" s="5"/>
      <c r="P2251" s="4"/>
      <c r="Q2251" s="4"/>
      <c r="R2251" s="4"/>
      <c r="S2251" s="4"/>
      <c r="T2251" s="4"/>
    </row>
    <row r="2252">
      <c r="A2252" s="5"/>
      <c r="B2252" s="5"/>
      <c r="C2252" s="5"/>
      <c r="D2252" s="5"/>
      <c r="E2252" s="5"/>
      <c r="F2252" s="27"/>
      <c r="G2252" s="5"/>
      <c r="H2252" s="5"/>
      <c r="I2252" s="5"/>
      <c r="J2252" s="5"/>
      <c r="K2252" s="5"/>
      <c r="L2252" s="5"/>
      <c r="M2252" s="5"/>
      <c r="N2252" s="5"/>
      <c r="O2252" s="5"/>
      <c r="P2252" s="4"/>
      <c r="Q2252" s="4"/>
      <c r="R2252" s="4"/>
      <c r="S2252" s="4"/>
      <c r="T2252" s="4"/>
    </row>
    <row r="2253">
      <c r="A2253" s="5"/>
      <c r="B2253" s="5"/>
      <c r="C2253" s="5"/>
      <c r="D2253" s="5"/>
      <c r="E2253" s="5"/>
      <c r="F2253" s="27"/>
      <c r="G2253" s="5"/>
      <c r="H2253" s="5"/>
      <c r="I2253" s="5"/>
      <c r="J2253" s="5"/>
      <c r="K2253" s="5"/>
      <c r="L2253" s="5"/>
      <c r="M2253" s="5"/>
      <c r="N2253" s="5"/>
      <c r="O2253" s="5"/>
      <c r="P2253" s="4"/>
      <c r="Q2253" s="4"/>
      <c r="R2253" s="4"/>
      <c r="S2253" s="4"/>
      <c r="T2253" s="4"/>
    </row>
    <row r="2254">
      <c r="A2254" s="5"/>
      <c r="B2254" s="5"/>
      <c r="C2254" s="5"/>
      <c r="D2254" s="5"/>
      <c r="E2254" s="5"/>
      <c r="F2254" s="27"/>
      <c r="G2254" s="5"/>
      <c r="H2254" s="5"/>
      <c r="I2254" s="5"/>
      <c r="J2254" s="5"/>
      <c r="K2254" s="5"/>
      <c r="L2254" s="5"/>
      <c r="M2254" s="5"/>
      <c r="N2254" s="5"/>
      <c r="O2254" s="5"/>
      <c r="P2254" s="4"/>
      <c r="Q2254" s="4"/>
      <c r="R2254" s="4"/>
      <c r="S2254" s="4"/>
      <c r="T2254" s="4"/>
    </row>
    <row r="2255">
      <c r="A2255" s="5"/>
      <c r="B2255" s="5"/>
      <c r="C2255" s="5"/>
      <c r="D2255" s="5"/>
      <c r="E2255" s="5"/>
      <c r="F2255" s="27"/>
      <c r="G2255" s="5"/>
      <c r="H2255" s="5"/>
      <c r="I2255" s="5"/>
      <c r="J2255" s="5"/>
      <c r="K2255" s="5"/>
      <c r="L2255" s="5"/>
      <c r="M2255" s="5"/>
      <c r="N2255" s="5"/>
      <c r="O2255" s="5"/>
      <c r="P2255" s="4"/>
      <c r="Q2255" s="4"/>
      <c r="R2255" s="4"/>
      <c r="S2255" s="4"/>
      <c r="T2255" s="4"/>
    </row>
    <row r="2256">
      <c r="A2256" s="5"/>
      <c r="B2256" s="5"/>
      <c r="C2256" s="5"/>
      <c r="D2256" s="5"/>
      <c r="E2256" s="5"/>
      <c r="F2256" s="27"/>
      <c r="G2256" s="5"/>
      <c r="H2256" s="5"/>
      <c r="I2256" s="5"/>
      <c r="J2256" s="5"/>
      <c r="K2256" s="5"/>
      <c r="L2256" s="5"/>
      <c r="M2256" s="5"/>
      <c r="N2256" s="5"/>
      <c r="O2256" s="5"/>
      <c r="P2256" s="4"/>
      <c r="Q2256" s="4"/>
      <c r="R2256" s="4"/>
      <c r="S2256" s="4"/>
      <c r="T2256" s="4"/>
    </row>
    <row r="2257">
      <c r="A2257" s="5"/>
      <c r="B2257" s="5"/>
      <c r="C2257" s="5"/>
      <c r="D2257" s="5"/>
      <c r="E2257" s="5"/>
      <c r="F2257" s="27"/>
      <c r="G2257" s="5"/>
      <c r="H2257" s="5"/>
      <c r="I2257" s="5"/>
      <c r="J2257" s="5"/>
      <c r="K2257" s="5"/>
      <c r="L2257" s="5"/>
      <c r="M2257" s="5"/>
      <c r="N2257" s="5"/>
      <c r="O2257" s="5"/>
      <c r="P2257" s="4"/>
      <c r="Q2257" s="4"/>
      <c r="R2257" s="4"/>
      <c r="S2257" s="4"/>
      <c r="T2257" s="4"/>
    </row>
    <row r="2258">
      <c r="A2258" s="5"/>
      <c r="B2258" s="5"/>
      <c r="C2258" s="5"/>
      <c r="D2258" s="5"/>
      <c r="E2258" s="5"/>
      <c r="F2258" s="27"/>
      <c r="G2258" s="5"/>
      <c r="H2258" s="5"/>
      <c r="I2258" s="5"/>
      <c r="J2258" s="5"/>
      <c r="K2258" s="5"/>
      <c r="L2258" s="5"/>
      <c r="M2258" s="5"/>
      <c r="N2258" s="5"/>
      <c r="O2258" s="5"/>
      <c r="P2258" s="4"/>
      <c r="Q2258" s="4"/>
      <c r="R2258" s="4"/>
      <c r="S2258" s="4"/>
      <c r="T2258" s="4"/>
    </row>
    <row r="2259">
      <c r="A2259" s="5"/>
      <c r="B2259" s="5"/>
      <c r="C2259" s="5"/>
      <c r="D2259" s="5"/>
      <c r="E2259" s="5"/>
      <c r="F2259" s="27"/>
      <c r="G2259" s="5"/>
      <c r="H2259" s="5"/>
      <c r="I2259" s="5"/>
      <c r="J2259" s="5"/>
      <c r="K2259" s="5"/>
      <c r="L2259" s="5"/>
      <c r="M2259" s="5"/>
      <c r="N2259" s="5"/>
      <c r="O2259" s="5"/>
      <c r="P2259" s="4"/>
      <c r="Q2259" s="4"/>
      <c r="R2259" s="4"/>
      <c r="S2259" s="4"/>
      <c r="T2259" s="4"/>
    </row>
    <row r="2260">
      <c r="A2260" s="5"/>
      <c r="B2260" s="5"/>
      <c r="C2260" s="5"/>
      <c r="D2260" s="5"/>
      <c r="E2260" s="5"/>
      <c r="F2260" s="27"/>
      <c r="G2260" s="5"/>
      <c r="H2260" s="5"/>
      <c r="I2260" s="5"/>
      <c r="J2260" s="5"/>
      <c r="K2260" s="5"/>
      <c r="L2260" s="5"/>
      <c r="M2260" s="5"/>
      <c r="N2260" s="5"/>
      <c r="O2260" s="5"/>
      <c r="P2260" s="4"/>
      <c r="Q2260" s="4"/>
      <c r="R2260" s="4"/>
      <c r="S2260" s="4"/>
      <c r="T2260" s="4"/>
    </row>
    <row r="2261">
      <c r="A2261" s="5"/>
      <c r="B2261" s="5"/>
      <c r="C2261" s="5"/>
      <c r="D2261" s="5"/>
      <c r="E2261" s="5"/>
      <c r="F2261" s="27"/>
      <c r="G2261" s="5"/>
      <c r="H2261" s="5"/>
      <c r="I2261" s="5"/>
      <c r="J2261" s="5"/>
      <c r="K2261" s="5"/>
      <c r="L2261" s="5"/>
      <c r="M2261" s="5"/>
      <c r="N2261" s="5"/>
      <c r="O2261" s="5"/>
      <c r="P2261" s="4"/>
      <c r="Q2261" s="4"/>
      <c r="R2261" s="4"/>
      <c r="S2261" s="4"/>
      <c r="T2261" s="4"/>
    </row>
    <row r="2262">
      <c r="A2262" s="5"/>
      <c r="B2262" s="5"/>
      <c r="C2262" s="5"/>
      <c r="D2262" s="5"/>
      <c r="E2262" s="5"/>
      <c r="F2262" s="27"/>
      <c r="G2262" s="5"/>
      <c r="H2262" s="5"/>
      <c r="I2262" s="5"/>
      <c r="J2262" s="5"/>
      <c r="K2262" s="5"/>
      <c r="L2262" s="5"/>
      <c r="M2262" s="5"/>
      <c r="N2262" s="5"/>
      <c r="O2262" s="5"/>
      <c r="P2262" s="4"/>
      <c r="Q2262" s="4"/>
      <c r="R2262" s="4"/>
      <c r="S2262" s="4"/>
      <c r="T2262" s="4"/>
    </row>
    <row r="2263">
      <c r="A2263" s="5"/>
      <c r="B2263" s="5"/>
      <c r="C2263" s="5"/>
      <c r="D2263" s="5"/>
      <c r="E2263" s="5"/>
      <c r="F2263" s="27"/>
      <c r="G2263" s="5"/>
      <c r="H2263" s="5"/>
      <c r="I2263" s="5"/>
      <c r="J2263" s="5"/>
      <c r="K2263" s="5"/>
      <c r="L2263" s="5"/>
      <c r="M2263" s="5"/>
      <c r="N2263" s="5"/>
      <c r="O2263" s="5"/>
      <c r="P2263" s="4"/>
      <c r="Q2263" s="4"/>
      <c r="R2263" s="4"/>
      <c r="S2263" s="4"/>
      <c r="T2263" s="4"/>
    </row>
    <row r="2264">
      <c r="A2264" s="5"/>
      <c r="B2264" s="5"/>
      <c r="C2264" s="5"/>
      <c r="D2264" s="5"/>
      <c r="E2264" s="5"/>
      <c r="F2264" s="27"/>
      <c r="G2264" s="5"/>
      <c r="H2264" s="5"/>
      <c r="I2264" s="5"/>
      <c r="J2264" s="5"/>
      <c r="K2264" s="5"/>
      <c r="L2264" s="5"/>
      <c r="M2264" s="5"/>
      <c r="N2264" s="5"/>
      <c r="O2264" s="5"/>
      <c r="P2264" s="4"/>
      <c r="Q2264" s="4"/>
      <c r="R2264" s="4"/>
      <c r="S2264" s="4"/>
      <c r="T2264" s="4"/>
    </row>
    <row r="2265">
      <c r="A2265" s="5"/>
      <c r="B2265" s="5"/>
      <c r="C2265" s="5"/>
      <c r="D2265" s="5"/>
      <c r="E2265" s="5"/>
      <c r="F2265" s="27"/>
      <c r="G2265" s="5"/>
      <c r="H2265" s="5"/>
      <c r="I2265" s="5"/>
      <c r="J2265" s="5"/>
      <c r="K2265" s="5"/>
      <c r="L2265" s="5"/>
      <c r="M2265" s="5"/>
      <c r="N2265" s="5"/>
      <c r="O2265" s="5"/>
      <c r="P2265" s="4"/>
      <c r="Q2265" s="4"/>
      <c r="R2265" s="4"/>
      <c r="S2265" s="4"/>
      <c r="T2265" s="4"/>
    </row>
    <row r="2266">
      <c r="A2266" s="5"/>
      <c r="B2266" s="5"/>
      <c r="C2266" s="5"/>
      <c r="D2266" s="5"/>
      <c r="E2266" s="5"/>
      <c r="F2266" s="27"/>
      <c r="G2266" s="5"/>
      <c r="H2266" s="5"/>
      <c r="I2266" s="5"/>
      <c r="J2266" s="5"/>
      <c r="K2266" s="5"/>
      <c r="L2266" s="5"/>
      <c r="M2266" s="5"/>
      <c r="N2266" s="5"/>
      <c r="O2266" s="5"/>
      <c r="P2266" s="4"/>
      <c r="Q2266" s="4"/>
      <c r="R2266" s="4"/>
      <c r="S2266" s="4"/>
      <c r="T2266" s="4"/>
    </row>
    <row r="2267">
      <c r="A2267" s="5"/>
      <c r="B2267" s="5"/>
      <c r="C2267" s="5"/>
      <c r="D2267" s="5"/>
      <c r="E2267" s="5"/>
      <c r="F2267" s="27"/>
      <c r="G2267" s="5"/>
      <c r="H2267" s="5"/>
      <c r="I2267" s="5"/>
      <c r="J2267" s="5"/>
      <c r="K2267" s="5"/>
      <c r="L2267" s="5"/>
      <c r="M2267" s="5"/>
      <c r="N2267" s="5"/>
      <c r="O2267" s="5"/>
      <c r="P2267" s="4"/>
      <c r="Q2267" s="4"/>
      <c r="R2267" s="4"/>
      <c r="S2267" s="4"/>
      <c r="T2267" s="4"/>
    </row>
    <row r="2268">
      <c r="A2268" s="5"/>
      <c r="B2268" s="5"/>
      <c r="C2268" s="5"/>
      <c r="D2268" s="5"/>
      <c r="E2268" s="5"/>
      <c r="F2268" s="27"/>
      <c r="G2268" s="5"/>
      <c r="H2268" s="5"/>
      <c r="I2268" s="5"/>
      <c r="J2268" s="5"/>
      <c r="K2268" s="5"/>
      <c r="L2268" s="5"/>
      <c r="M2268" s="5"/>
      <c r="N2268" s="5"/>
      <c r="O2268" s="5"/>
      <c r="P2268" s="4"/>
      <c r="Q2268" s="4"/>
      <c r="R2268" s="4"/>
      <c r="S2268" s="4"/>
      <c r="T2268" s="4"/>
    </row>
    <row r="2269">
      <c r="A2269" s="5"/>
      <c r="B2269" s="5"/>
      <c r="C2269" s="5"/>
      <c r="D2269" s="5"/>
      <c r="E2269" s="5"/>
      <c r="F2269" s="27"/>
      <c r="G2269" s="5"/>
      <c r="H2269" s="5"/>
      <c r="I2269" s="5"/>
      <c r="J2269" s="5"/>
      <c r="K2269" s="5"/>
      <c r="L2269" s="5"/>
      <c r="M2269" s="5"/>
      <c r="N2269" s="5"/>
      <c r="O2269" s="5"/>
      <c r="P2269" s="4"/>
      <c r="Q2269" s="4"/>
      <c r="R2269" s="4"/>
      <c r="S2269" s="4"/>
      <c r="T2269" s="4"/>
    </row>
    <row r="2270">
      <c r="A2270" s="5"/>
      <c r="B2270" s="5"/>
      <c r="C2270" s="5"/>
      <c r="D2270" s="5"/>
      <c r="E2270" s="5"/>
      <c r="F2270" s="27"/>
      <c r="G2270" s="5"/>
      <c r="H2270" s="5"/>
      <c r="I2270" s="5"/>
      <c r="J2270" s="5"/>
      <c r="K2270" s="5"/>
      <c r="L2270" s="5"/>
      <c r="M2270" s="5"/>
      <c r="N2270" s="5"/>
      <c r="O2270" s="5"/>
      <c r="P2270" s="4"/>
      <c r="Q2270" s="4"/>
      <c r="R2270" s="4"/>
      <c r="S2270" s="4"/>
      <c r="T2270" s="4"/>
    </row>
    <row r="2271">
      <c r="A2271" s="5"/>
      <c r="B2271" s="5"/>
      <c r="C2271" s="5"/>
      <c r="D2271" s="5"/>
      <c r="E2271" s="5"/>
      <c r="F2271" s="27"/>
      <c r="G2271" s="5"/>
      <c r="H2271" s="5"/>
      <c r="I2271" s="5"/>
      <c r="J2271" s="5"/>
      <c r="K2271" s="5"/>
      <c r="L2271" s="5"/>
      <c r="M2271" s="5"/>
      <c r="N2271" s="5"/>
      <c r="O2271" s="5"/>
      <c r="P2271" s="4"/>
      <c r="Q2271" s="4"/>
      <c r="R2271" s="4"/>
      <c r="S2271" s="4"/>
      <c r="T2271" s="4"/>
    </row>
    <row r="2272">
      <c r="A2272" s="5"/>
      <c r="B2272" s="5"/>
      <c r="C2272" s="5"/>
      <c r="D2272" s="5"/>
      <c r="E2272" s="5"/>
      <c r="F2272" s="27"/>
      <c r="G2272" s="5"/>
      <c r="H2272" s="5"/>
      <c r="I2272" s="5"/>
      <c r="J2272" s="5"/>
      <c r="K2272" s="5"/>
      <c r="L2272" s="5"/>
      <c r="M2272" s="5"/>
      <c r="N2272" s="5"/>
      <c r="O2272" s="5"/>
      <c r="P2272" s="4"/>
      <c r="Q2272" s="4"/>
      <c r="R2272" s="4"/>
      <c r="S2272" s="4"/>
      <c r="T2272" s="4"/>
    </row>
    <row r="2273">
      <c r="A2273" s="5"/>
      <c r="B2273" s="5"/>
      <c r="C2273" s="5"/>
      <c r="D2273" s="5"/>
      <c r="E2273" s="5"/>
      <c r="F2273" s="27"/>
      <c r="G2273" s="5"/>
      <c r="H2273" s="5"/>
      <c r="I2273" s="5"/>
      <c r="J2273" s="5"/>
      <c r="K2273" s="5"/>
      <c r="L2273" s="5"/>
      <c r="M2273" s="5"/>
      <c r="N2273" s="5"/>
      <c r="O2273" s="5"/>
      <c r="P2273" s="4"/>
      <c r="Q2273" s="4"/>
      <c r="R2273" s="4"/>
      <c r="S2273" s="4"/>
      <c r="T2273" s="4"/>
    </row>
    <row r="2274">
      <c r="A2274" s="5"/>
      <c r="B2274" s="5"/>
      <c r="C2274" s="5"/>
      <c r="D2274" s="5"/>
      <c r="E2274" s="5"/>
      <c r="F2274" s="27"/>
      <c r="G2274" s="5"/>
      <c r="H2274" s="5"/>
      <c r="I2274" s="5"/>
      <c r="J2274" s="5"/>
      <c r="K2274" s="5"/>
      <c r="L2274" s="5"/>
      <c r="M2274" s="5"/>
      <c r="N2274" s="5"/>
      <c r="O2274" s="5"/>
      <c r="P2274" s="4"/>
      <c r="Q2274" s="4"/>
      <c r="R2274" s="4"/>
      <c r="S2274" s="4"/>
      <c r="T2274" s="4"/>
    </row>
    <row r="2275">
      <c r="A2275" s="5"/>
      <c r="B2275" s="5"/>
      <c r="C2275" s="5"/>
      <c r="D2275" s="5"/>
      <c r="E2275" s="5"/>
      <c r="F2275" s="27"/>
      <c r="G2275" s="5"/>
      <c r="H2275" s="5"/>
      <c r="I2275" s="5"/>
      <c r="J2275" s="5"/>
      <c r="K2275" s="5"/>
      <c r="L2275" s="5"/>
      <c r="M2275" s="5"/>
      <c r="N2275" s="5"/>
      <c r="O2275" s="5"/>
      <c r="P2275" s="4"/>
      <c r="Q2275" s="4"/>
      <c r="R2275" s="4"/>
      <c r="S2275" s="4"/>
      <c r="T2275" s="4"/>
    </row>
    <row r="2276">
      <c r="A2276" s="5"/>
      <c r="B2276" s="5"/>
      <c r="C2276" s="5"/>
      <c r="D2276" s="5"/>
      <c r="E2276" s="5"/>
      <c r="F2276" s="27"/>
      <c r="G2276" s="5"/>
      <c r="H2276" s="5"/>
      <c r="I2276" s="5"/>
      <c r="J2276" s="5"/>
      <c r="K2276" s="5"/>
      <c r="L2276" s="5"/>
      <c r="M2276" s="5"/>
      <c r="N2276" s="5"/>
      <c r="O2276" s="5"/>
      <c r="P2276" s="4"/>
      <c r="Q2276" s="4"/>
      <c r="R2276" s="4"/>
      <c r="S2276" s="4"/>
      <c r="T2276" s="4"/>
    </row>
    <row r="2277">
      <c r="A2277" s="5"/>
      <c r="B2277" s="5"/>
      <c r="C2277" s="5"/>
      <c r="D2277" s="5"/>
      <c r="E2277" s="5"/>
      <c r="F2277" s="27"/>
      <c r="G2277" s="5"/>
      <c r="H2277" s="5"/>
      <c r="I2277" s="5"/>
      <c r="J2277" s="5"/>
      <c r="K2277" s="5"/>
      <c r="L2277" s="5"/>
      <c r="M2277" s="5"/>
      <c r="N2277" s="5"/>
      <c r="O2277" s="5"/>
      <c r="P2277" s="4"/>
      <c r="Q2277" s="4"/>
      <c r="R2277" s="4"/>
      <c r="S2277" s="4"/>
      <c r="T2277" s="4"/>
    </row>
    <row r="2278">
      <c r="A2278" s="5"/>
      <c r="B2278" s="5"/>
      <c r="C2278" s="5"/>
      <c r="D2278" s="5"/>
      <c r="E2278" s="5"/>
      <c r="F2278" s="27"/>
      <c r="G2278" s="5"/>
      <c r="H2278" s="5"/>
      <c r="I2278" s="5"/>
      <c r="J2278" s="5"/>
      <c r="K2278" s="5"/>
      <c r="L2278" s="5"/>
      <c r="M2278" s="5"/>
      <c r="N2278" s="5"/>
      <c r="O2278" s="5"/>
      <c r="P2278" s="4"/>
      <c r="Q2278" s="4"/>
      <c r="R2278" s="4"/>
      <c r="S2278" s="4"/>
      <c r="T2278" s="4"/>
    </row>
    <row r="2279">
      <c r="A2279" s="5"/>
      <c r="B2279" s="5"/>
      <c r="C2279" s="5"/>
      <c r="D2279" s="5"/>
      <c r="E2279" s="5"/>
      <c r="F2279" s="27"/>
      <c r="G2279" s="5"/>
      <c r="H2279" s="5"/>
      <c r="I2279" s="5"/>
      <c r="J2279" s="5"/>
      <c r="K2279" s="5"/>
      <c r="L2279" s="5"/>
      <c r="M2279" s="5"/>
      <c r="N2279" s="5"/>
      <c r="O2279" s="5"/>
      <c r="P2279" s="4"/>
      <c r="Q2279" s="4"/>
      <c r="R2279" s="4"/>
      <c r="S2279" s="4"/>
      <c r="T2279" s="4"/>
    </row>
    <row r="2280">
      <c r="A2280" s="5"/>
      <c r="B2280" s="5"/>
      <c r="C2280" s="5"/>
      <c r="D2280" s="5"/>
      <c r="E2280" s="5"/>
      <c r="F2280" s="27"/>
      <c r="G2280" s="5"/>
      <c r="H2280" s="5"/>
      <c r="I2280" s="5"/>
      <c r="J2280" s="5"/>
      <c r="K2280" s="5"/>
      <c r="L2280" s="5"/>
      <c r="M2280" s="5"/>
      <c r="N2280" s="5"/>
      <c r="O2280" s="5"/>
      <c r="P2280" s="4"/>
      <c r="Q2280" s="4"/>
      <c r="R2280" s="4"/>
      <c r="S2280" s="4"/>
      <c r="T2280" s="4"/>
    </row>
    <row r="2281">
      <c r="A2281" s="5"/>
      <c r="B2281" s="5"/>
      <c r="C2281" s="5"/>
      <c r="D2281" s="5"/>
      <c r="E2281" s="5"/>
      <c r="F2281" s="27"/>
      <c r="G2281" s="5"/>
      <c r="H2281" s="5"/>
      <c r="I2281" s="5"/>
      <c r="J2281" s="5"/>
      <c r="K2281" s="5"/>
      <c r="L2281" s="5"/>
      <c r="M2281" s="5"/>
      <c r="N2281" s="5"/>
      <c r="O2281" s="5"/>
      <c r="P2281" s="4"/>
      <c r="Q2281" s="4"/>
      <c r="R2281" s="4"/>
      <c r="S2281" s="4"/>
      <c r="T2281" s="4"/>
    </row>
    <row r="2282">
      <c r="A2282" s="5"/>
      <c r="B2282" s="5"/>
      <c r="C2282" s="5"/>
      <c r="D2282" s="5"/>
      <c r="E2282" s="5"/>
      <c r="F2282" s="27"/>
      <c r="G2282" s="5"/>
      <c r="H2282" s="5"/>
      <c r="I2282" s="5"/>
      <c r="J2282" s="5"/>
      <c r="K2282" s="5"/>
      <c r="L2282" s="5"/>
      <c r="M2282" s="5"/>
      <c r="N2282" s="5"/>
      <c r="O2282" s="5"/>
      <c r="P2282" s="4"/>
      <c r="Q2282" s="4"/>
      <c r="R2282" s="4"/>
      <c r="S2282" s="4"/>
      <c r="T2282" s="4"/>
    </row>
    <row r="2283">
      <c r="A2283" s="5"/>
      <c r="B2283" s="5"/>
      <c r="C2283" s="5"/>
      <c r="D2283" s="5"/>
      <c r="E2283" s="5"/>
      <c r="F2283" s="27"/>
      <c r="G2283" s="5"/>
      <c r="H2283" s="5"/>
      <c r="I2283" s="5"/>
      <c r="J2283" s="5"/>
      <c r="K2283" s="5"/>
      <c r="L2283" s="5"/>
      <c r="M2283" s="5"/>
      <c r="N2283" s="5"/>
      <c r="O2283" s="5"/>
      <c r="P2283" s="4"/>
      <c r="Q2283" s="4"/>
      <c r="R2283" s="4"/>
      <c r="S2283" s="4"/>
      <c r="T2283" s="4"/>
    </row>
    <row r="2284">
      <c r="A2284" s="5"/>
      <c r="B2284" s="5"/>
      <c r="C2284" s="5"/>
      <c r="D2284" s="5"/>
      <c r="E2284" s="5"/>
      <c r="F2284" s="27"/>
      <c r="G2284" s="5"/>
      <c r="H2284" s="5"/>
      <c r="I2284" s="5"/>
      <c r="J2284" s="5"/>
      <c r="K2284" s="5"/>
      <c r="L2284" s="5"/>
      <c r="M2284" s="5"/>
      <c r="N2284" s="5"/>
      <c r="O2284" s="5"/>
      <c r="P2284" s="4"/>
      <c r="Q2284" s="4"/>
      <c r="R2284" s="4"/>
      <c r="S2284" s="4"/>
      <c r="T2284" s="4"/>
    </row>
    <row r="2285">
      <c r="A2285" s="5"/>
      <c r="B2285" s="5"/>
      <c r="C2285" s="5"/>
      <c r="D2285" s="5"/>
      <c r="E2285" s="5"/>
      <c r="F2285" s="27"/>
      <c r="G2285" s="5"/>
      <c r="H2285" s="5"/>
      <c r="I2285" s="5"/>
      <c r="J2285" s="5"/>
      <c r="K2285" s="5"/>
      <c r="L2285" s="5"/>
      <c r="M2285" s="5"/>
      <c r="N2285" s="5"/>
      <c r="O2285" s="5"/>
      <c r="P2285" s="4"/>
      <c r="Q2285" s="4"/>
      <c r="R2285" s="4"/>
      <c r="S2285" s="4"/>
      <c r="T2285" s="4"/>
    </row>
    <row r="2286">
      <c r="A2286" s="5"/>
      <c r="B2286" s="5"/>
      <c r="C2286" s="5"/>
      <c r="D2286" s="5"/>
      <c r="E2286" s="5"/>
      <c r="F2286" s="27"/>
      <c r="G2286" s="5"/>
      <c r="H2286" s="5"/>
      <c r="I2286" s="5"/>
      <c r="J2286" s="5"/>
      <c r="K2286" s="5"/>
      <c r="L2286" s="5"/>
      <c r="M2286" s="5"/>
      <c r="N2286" s="5"/>
      <c r="O2286" s="5"/>
      <c r="P2286" s="4"/>
      <c r="Q2286" s="4"/>
      <c r="R2286" s="4"/>
      <c r="S2286" s="4"/>
      <c r="T2286" s="4"/>
    </row>
    <row r="2287">
      <c r="A2287" s="5"/>
      <c r="B2287" s="5"/>
      <c r="C2287" s="5"/>
      <c r="D2287" s="5"/>
      <c r="E2287" s="5"/>
      <c r="F2287" s="27"/>
      <c r="G2287" s="5"/>
      <c r="H2287" s="5"/>
      <c r="I2287" s="5"/>
      <c r="J2287" s="5"/>
      <c r="K2287" s="5"/>
      <c r="L2287" s="5"/>
      <c r="M2287" s="5"/>
      <c r="N2287" s="5"/>
      <c r="O2287" s="5"/>
      <c r="P2287" s="4"/>
      <c r="Q2287" s="4"/>
      <c r="R2287" s="4"/>
      <c r="S2287" s="4"/>
      <c r="T2287" s="4"/>
    </row>
    <row r="2288">
      <c r="A2288" s="5"/>
      <c r="B2288" s="5"/>
      <c r="C2288" s="5"/>
      <c r="D2288" s="5"/>
      <c r="E2288" s="5"/>
      <c r="F2288" s="27"/>
      <c r="G2288" s="5"/>
      <c r="H2288" s="5"/>
      <c r="I2288" s="5"/>
      <c r="J2288" s="5"/>
      <c r="K2288" s="5"/>
      <c r="L2288" s="5"/>
      <c r="M2288" s="5"/>
      <c r="N2288" s="5"/>
      <c r="O2288" s="5"/>
      <c r="P2288" s="4"/>
      <c r="Q2288" s="4"/>
      <c r="R2288" s="4"/>
      <c r="S2288" s="4"/>
      <c r="T2288" s="4"/>
    </row>
    <row r="2289">
      <c r="A2289" s="5"/>
      <c r="B2289" s="5"/>
      <c r="C2289" s="5"/>
      <c r="D2289" s="5"/>
      <c r="E2289" s="5"/>
      <c r="F2289" s="27"/>
      <c r="G2289" s="5"/>
      <c r="H2289" s="5"/>
      <c r="I2289" s="5"/>
      <c r="J2289" s="5"/>
      <c r="K2289" s="5"/>
      <c r="L2289" s="5"/>
      <c r="M2289" s="5"/>
      <c r="N2289" s="5"/>
      <c r="O2289" s="5"/>
      <c r="P2289" s="4"/>
      <c r="Q2289" s="4"/>
      <c r="R2289" s="4"/>
      <c r="S2289" s="4"/>
      <c r="T2289" s="4"/>
    </row>
    <row r="2290">
      <c r="A2290" s="5"/>
      <c r="B2290" s="5"/>
      <c r="C2290" s="5"/>
      <c r="D2290" s="5"/>
      <c r="E2290" s="5"/>
      <c r="F2290" s="27"/>
      <c r="G2290" s="5"/>
      <c r="H2290" s="5"/>
      <c r="I2290" s="5"/>
      <c r="J2290" s="5"/>
      <c r="K2290" s="5"/>
      <c r="L2290" s="5"/>
      <c r="M2290" s="5"/>
      <c r="N2290" s="5"/>
      <c r="O2290" s="5"/>
      <c r="P2290" s="4"/>
      <c r="Q2290" s="4"/>
      <c r="R2290" s="4"/>
      <c r="S2290" s="4"/>
      <c r="T2290" s="4"/>
    </row>
    <row r="2291">
      <c r="A2291" s="5"/>
      <c r="B2291" s="5"/>
      <c r="C2291" s="5"/>
      <c r="D2291" s="5"/>
      <c r="E2291" s="5"/>
      <c r="F2291" s="27"/>
      <c r="G2291" s="5"/>
      <c r="H2291" s="5"/>
      <c r="I2291" s="5"/>
      <c r="J2291" s="5"/>
      <c r="K2291" s="5"/>
      <c r="L2291" s="5"/>
      <c r="M2291" s="5"/>
      <c r="N2291" s="5"/>
      <c r="O2291" s="5"/>
      <c r="P2291" s="4"/>
      <c r="Q2291" s="4"/>
      <c r="R2291" s="4"/>
      <c r="S2291" s="4"/>
      <c r="T2291" s="4"/>
    </row>
    <row r="2292">
      <c r="A2292" s="5"/>
      <c r="B2292" s="5"/>
      <c r="C2292" s="5"/>
      <c r="D2292" s="5"/>
      <c r="E2292" s="5"/>
      <c r="F2292" s="27"/>
      <c r="G2292" s="5"/>
      <c r="H2292" s="5"/>
      <c r="I2292" s="5"/>
      <c r="J2292" s="5"/>
      <c r="K2292" s="5"/>
      <c r="L2292" s="5"/>
      <c r="M2292" s="5"/>
      <c r="N2292" s="5"/>
      <c r="O2292" s="5"/>
      <c r="P2292" s="4"/>
      <c r="Q2292" s="4"/>
      <c r="R2292" s="4"/>
      <c r="S2292" s="4"/>
      <c r="T2292" s="4"/>
    </row>
    <row r="2293">
      <c r="A2293" s="5"/>
      <c r="B2293" s="5"/>
      <c r="C2293" s="5"/>
      <c r="D2293" s="5"/>
      <c r="E2293" s="5"/>
      <c r="F2293" s="27"/>
      <c r="G2293" s="5"/>
      <c r="H2293" s="5"/>
      <c r="I2293" s="5"/>
      <c r="J2293" s="5"/>
      <c r="K2293" s="5"/>
      <c r="L2293" s="5"/>
      <c r="M2293" s="5"/>
      <c r="N2293" s="5"/>
      <c r="O2293" s="5"/>
      <c r="P2293" s="4"/>
      <c r="Q2293" s="4"/>
      <c r="R2293" s="4"/>
      <c r="S2293" s="4"/>
      <c r="T2293" s="4"/>
    </row>
    <row r="2294">
      <c r="A2294" s="5"/>
      <c r="B2294" s="5"/>
      <c r="C2294" s="5"/>
      <c r="D2294" s="5"/>
      <c r="E2294" s="5"/>
      <c r="F2294" s="27"/>
      <c r="G2294" s="5"/>
      <c r="H2294" s="5"/>
      <c r="I2294" s="5"/>
      <c r="J2294" s="5"/>
      <c r="K2294" s="5"/>
      <c r="L2294" s="5"/>
      <c r="M2294" s="5"/>
      <c r="N2294" s="5"/>
      <c r="O2294" s="5"/>
      <c r="P2294" s="4"/>
      <c r="Q2294" s="4"/>
      <c r="R2294" s="4"/>
      <c r="S2294" s="4"/>
      <c r="T2294" s="4"/>
    </row>
    <row r="2295">
      <c r="A2295" s="5"/>
      <c r="B2295" s="5"/>
      <c r="C2295" s="5"/>
      <c r="D2295" s="5"/>
      <c r="E2295" s="5"/>
      <c r="F2295" s="27"/>
      <c r="G2295" s="5"/>
      <c r="H2295" s="5"/>
      <c r="I2295" s="5"/>
      <c r="J2295" s="5"/>
      <c r="K2295" s="5"/>
      <c r="L2295" s="5"/>
      <c r="M2295" s="5"/>
      <c r="N2295" s="5"/>
      <c r="O2295" s="5"/>
      <c r="P2295" s="4"/>
      <c r="Q2295" s="4"/>
      <c r="R2295" s="4"/>
      <c r="S2295" s="4"/>
      <c r="T2295" s="4"/>
    </row>
    <row r="2296">
      <c r="A2296" s="5"/>
      <c r="B2296" s="5"/>
      <c r="C2296" s="5"/>
      <c r="D2296" s="5"/>
      <c r="E2296" s="5"/>
      <c r="F2296" s="27"/>
      <c r="G2296" s="5"/>
      <c r="H2296" s="5"/>
      <c r="I2296" s="5"/>
      <c r="J2296" s="5"/>
      <c r="K2296" s="5"/>
      <c r="L2296" s="5"/>
      <c r="M2296" s="5"/>
      <c r="N2296" s="5"/>
      <c r="O2296" s="5"/>
      <c r="P2296" s="4"/>
      <c r="Q2296" s="4"/>
      <c r="R2296" s="4"/>
      <c r="S2296" s="4"/>
      <c r="T2296" s="4"/>
    </row>
    <row r="2297">
      <c r="A2297" s="5"/>
      <c r="B2297" s="5"/>
      <c r="C2297" s="5"/>
      <c r="D2297" s="5"/>
      <c r="E2297" s="5"/>
      <c r="F2297" s="27"/>
      <c r="G2297" s="5"/>
      <c r="H2297" s="5"/>
      <c r="I2297" s="5"/>
      <c r="J2297" s="5"/>
      <c r="K2297" s="5"/>
      <c r="L2297" s="5"/>
      <c r="M2297" s="5"/>
      <c r="N2297" s="5"/>
      <c r="O2297" s="5"/>
      <c r="P2297" s="4"/>
      <c r="Q2297" s="4"/>
      <c r="R2297" s="4"/>
      <c r="S2297" s="4"/>
      <c r="T2297" s="4"/>
    </row>
    <row r="2298">
      <c r="A2298" s="5"/>
      <c r="B2298" s="5"/>
      <c r="C2298" s="5"/>
      <c r="D2298" s="5"/>
      <c r="E2298" s="5"/>
      <c r="F2298" s="27"/>
      <c r="G2298" s="5"/>
      <c r="H2298" s="5"/>
      <c r="I2298" s="5"/>
      <c r="J2298" s="5"/>
      <c r="K2298" s="5"/>
      <c r="L2298" s="5"/>
      <c r="M2298" s="5"/>
      <c r="N2298" s="5"/>
      <c r="O2298" s="5"/>
      <c r="P2298" s="4"/>
      <c r="Q2298" s="4"/>
      <c r="R2298" s="4"/>
      <c r="S2298" s="4"/>
      <c r="T2298" s="4"/>
    </row>
    <row r="2299">
      <c r="A2299" s="5"/>
      <c r="B2299" s="5"/>
      <c r="C2299" s="5"/>
      <c r="D2299" s="5"/>
      <c r="E2299" s="5"/>
      <c r="F2299" s="27"/>
      <c r="G2299" s="5"/>
      <c r="H2299" s="5"/>
      <c r="I2299" s="5"/>
      <c r="J2299" s="5"/>
      <c r="K2299" s="5"/>
      <c r="L2299" s="5"/>
      <c r="M2299" s="5"/>
      <c r="N2299" s="5"/>
      <c r="O2299" s="5"/>
      <c r="P2299" s="4"/>
      <c r="Q2299" s="4"/>
      <c r="R2299" s="4"/>
      <c r="S2299" s="4"/>
      <c r="T2299" s="4"/>
    </row>
    <row r="2300">
      <c r="A2300" s="5"/>
      <c r="B2300" s="5"/>
      <c r="C2300" s="5"/>
      <c r="D2300" s="5"/>
      <c r="E2300" s="5"/>
      <c r="F2300" s="27"/>
      <c r="G2300" s="5"/>
      <c r="H2300" s="5"/>
      <c r="I2300" s="5"/>
      <c r="J2300" s="5"/>
      <c r="K2300" s="5"/>
      <c r="L2300" s="5"/>
      <c r="M2300" s="5"/>
      <c r="N2300" s="5"/>
      <c r="O2300" s="5"/>
      <c r="P2300" s="4"/>
      <c r="Q2300" s="4"/>
      <c r="R2300" s="4"/>
      <c r="S2300" s="4"/>
      <c r="T2300" s="4"/>
    </row>
    <row r="2301">
      <c r="A2301" s="5"/>
      <c r="B2301" s="5"/>
      <c r="C2301" s="5"/>
      <c r="D2301" s="5"/>
      <c r="E2301" s="5"/>
      <c r="F2301" s="27"/>
      <c r="G2301" s="5"/>
      <c r="H2301" s="5"/>
      <c r="I2301" s="5"/>
      <c r="J2301" s="5"/>
      <c r="K2301" s="5"/>
      <c r="L2301" s="5"/>
      <c r="M2301" s="5"/>
      <c r="N2301" s="5"/>
      <c r="O2301" s="5"/>
      <c r="P2301" s="4"/>
      <c r="Q2301" s="4"/>
      <c r="R2301" s="4"/>
      <c r="S2301" s="4"/>
      <c r="T2301" s="4"/>
    </row>
    <row r="2302">
      <c r="A2302" s="5"/>
      <c r="B2302" s="5"/>
      <c r="C2302" s="5"/>
      <c r="D2302" s="5"/>
      <c r="E2302" s="5"/>
      <c r="F2302" s="27"/>
      <c r="G2302" s="5"/>
      <c r="H2302" s="5"/>
      <c r="I2302" s="5"/>
      <c r="J2302" s="5"/>
      <c r="K2302" s="5"/>
      <c r="L2302" s="5"/>
      <c r="M2302" s="5"/>
      <c r="N2302" s="5"/>
      <c r="O2302" s="5"/>
      <c r="P2302" s="4"/>
      <c r="Q2302" s="4"/>
      <c r="R2302" s="4"/>
      <c r="S2302" s="4"/>
      <c r="T2302" s="4"/>
    </row>
    <row r="2303">
      <c r="A2303" s="5"/>
      <c r="B2303" s="5"/>
      <c r="C2303" s="5"/>
      <c r="D2303" s="5"/>
      <c r="E2303" s="5"/>
      <c r="F2303" s="27"/>
      <c r="G2303" s="5"/>
      <c r="H2303" s="5"/>
      <c r="I2303" s="5"/>
      <c r="J2303" s="5"/>
      <c r="K2303" s="5"/>
      <c r="L2303" s="5"/>
      <c r="M2303" s="5"/>
      <c r="N2303" s="5"/>
      <c r="O2303" s="5"/>
      <c r="P2303" s="4"/>
      <c r="Q2303" s="4"/>
      <c r="R2303" s="4"/>
      <c r="S2303" s="4"/>
      <c r="T2303" s="4"/>
    </row>
    <row r="2304">
      <c r="A2304" s="5"/>
      <c r="B2304" s="5"/>
      <c r="C2304" s="5"/>
      <c r="D2304" s="5"/>
      <c r="E2304" s="5"/>
      <c r="F2304" s="27"/>
      <c r="G2304" s="5"/>
      <c r="H2304" s="5"/>
      <c r="I2304" s="5"/>
      <c r="J2304" s="5"/>
      <c r="K2304" s="5"/>
      <c r="L2304" s="5"/>
      <c r="M2304" s="5"/>
      <c r="N2304" s="5"/>
      <c r="O2304" s="5"/>
      <c r="P2304" s="4"/>
      <c r="Q2304" s="4"/>
      <c r="R2304" s="4"/>
      <c r="S2304" s="4"/>
      <c r="T2304" s="4"/>
    </row>
    <row r="2305">
      <c r="A2305" s="5"/>
      <c r="B2305" s="5"/>
      <c r="C2305" s="5"/>
      <c r="D2305" s="5"/>
      <c r="E2305" s="5"/>
      <c r="F2305" s="27"/>
      <c r="G2305" s="5"/>
      <c r="H2305" s="5"/>
      <c r="I2305" s="5"/>
      <c r="J2305" s="5"/>
      <c r="K2305" s="5"/>
      <c r="L2305" s="5"/>
      <c r="M2305" s="5"/>
      <c r="N2305" s="5"/>
      <c r="O2305" s="5"/>
      <c r="P2305" s="4"/>
      <c r="Q2305" s="4"/>
      <c r="R2305" s="4"/>
      <c r="S2305" s="4"/>
      <c r="T2305" s="4"/>
    </row>
    <row r="2306">
      <c r="A2306" s="5"/>
      <c r="B2306" s="5"/>
      <c r="C2306" s="5"/>
      <c r="D2306" s="5"/>
      <c r="E2306" s="5"/>
      <c r="F2306" s="27"/>
      <c r="G2306" s="5"/>
      <c r="H2306" s="5"/>
      <c r="I2306" s="5"/>
      <c r="J2306" s="5"/>
      <c r="K2306" s="5"/>
      <c r="L2306" s="5"/>
      <c r="M2306" s="5"/>
      <c r="N2306" s="5"/>
      <c r="O2306" s="5"/>
      <c r="P2306" s="4"/>
      <c r="Q2306" s="4"/>
      <c r="R2306" s="4"/>
      <c r="S2306" s="4"/>
      <c r="T2306" s="4"/>
    </row>
    <row r="2307">
      <c r="A2307" s="5"/>
      <c r="B2307" s="5"/>
      <c r="C2307" s="5"/>
      <c r="D2307" s="5"/>
      <c r="E2307" s="5"/>
      <c r="F2307" s="27"/>
      <c r="G2307" s="5"/>
      <c r="H2307" s="5"/>
      <c r="I2307" s="5"/>
      <c r="J2307" s="5"/>
      <c r="K2307" s="5"/>
      <c r="L2307" s="5"/>
      <c r="M2307" s="5"/>
      <c r="N2307" s="5"/>
      <c r="O2307" s="5"/>
      <c r="P2307" s="4"/>
      <c r="Q2307" s="4"/>
      <c r="R2307" s="4"/>
      <c r="S2307" s="4"/>
      <c r="T2307" s="4"/>
    </row>
    <row r="2308">
      <c r="A2308" s="5"/>
      <c r="B2308" s="5"/>
      <c r="C2308" s="5"/>
      <c r="D2308" s="5"/>
      <c r="E2308" s="5"/>
      <c r="F2308" s="27"/>
      <c r="G2308" s="5"/>
      <c r="H2308" s="5"/>
      <c r="I2308" s="5"/>
      <c r="J2308" s="5"/>
      <c r="K2308" s="5"/>
      <c r="L2308" s="5"/>
      <c r="M2308" s="5"/>
      <c r="N2308" s="5"/>
      <c r="O2308" s="5"/>
      <c r="P2308" s="4"/>
      <c r="Q2308" s="4"/>
      <c r="R2308" s="4"/>
      <c r="S2308" s="4"/>
      <c r="T2308" s="4"/>
    </row>
    <row r="2309">
      <c r="A2309" s="5"/>
      <c r="B2309" s="5"/>
      <c r="C2309" s="5"/>
      <c r="D2309" s="5"/>
      <c r="E2309" s="5"/>
      <c r="F2309" s="27"/>
      <c r="G2309" s="5"/>
      <c r="H2309" s="5"/>
      <c r="I2309" s="5"/>
      <c r="J2309" s="5"/>
      <c r="K2309" s="5"/>
      <c r="L2309" s="5"/>
      <c r="M2309" s="5"/>
      <c r="N2309" s="5"/>
      <c r="O2309" s="5"/>
      <c r="P2309" s="4"/>
      <c r="Q2309" s="4"/>
      <c r="R2309" s="4"/>
      <c r="S2309" s="4"/>
      <c r="T2309" s="4"/>
    </row>
    <row r="2310">
      <c r="A2310" s="5"/>
      <c r="B2310" s="5"/>
      <c r="C2310" s="5"/>
      <c r="D2310" s="5"/>
      <c r="E2310" s="5"/>
      <c r="F2310" s="27"/>
      <c r="G2310" s="5"/>
      <c r="H2310" s="5"/>
      <c r="I2310" s="5"/>
      <c r="J2310" s="5"/>
      <c r="K2310" s="5"/>
      <c r="L2310" s="5"/>
      <c r="M2310" s="5"/>
      <c r="N2310" s="5"/>
      <c r="O2310" s="5"/>
      <c r="P2310" s="4"/>
      <c r="Q2310" s="4"/>
      <c r="R2310" s="4"/>
      <c r="S2310" s="4"/>
      <c r="T2310" s="4"/>
    </row>
    <row r="2311">
      <c r="A2311" s="5"/>
      <c r="B2311" s="5"/>
      <c r="C2311" s="5"/>
      <c r="D2311" s="5"/>
      <c r="E2311" s="5"/>
      <c r="F2311" s="27"/>
      <c r="G2311" s="5"/>
      <c r="H2311" s="5"/>
      <c r="I2311" s="5"/>
      <c r="J2311" s="5"/>
      <c r="K2311" s="5"/>
      <c r="L2311" s="5"/>
      <c r="M2311" s="5"/>
      <c r="N2311" s="5"/>
      <c r="O2311" s="5"/>
      <c r="P2311" s="4"/>
      <c r="Q2311" s="4"/>
      <c r="R2311" s="4"/>
      <c r="S2311" s="4"/>
      <c r="T2311" s="4"/>
    </row>
    <row r="2312">
      <c r="A2312" s="5"/>
      <c r="B2312" s="5"/>
      <c r="C2312" s="5"/>
      <c r="D2312" s="5"/>
      <c r="E2312" s="5"/>
      <c r="F2312" s="27"/>
      <c r="G2312" s="5"/>
      <c r="H2312" s="5"/>
      <c r="I2312" s="5"/>
      <c r="J2312" s="5"/>
      <c r="K2312" s="5"/>
      <c r="L2312" s="5"/>
      <c r="M2312" s="5"/>
      <c r="N2312" s="5"/>
      <c r="O2312" s="5"/>
      <c r="P2312" s="4"/>
      <c r="Q2312" s="4"/>
      <c r="R2312" s="4"/>
      <c r="S2312" s="4"/>
      <c r="T2312" s="4"/>
    </row>
    <row r="2313">
      <c r="A2313" s="5"/>
      <c r="B2313" s="5"/>
      <c r="C2313" s="5"/>
      <c r="D2313" s="5"/>
      <c r="E2313" s="5"/>
      <c r="F2313" s="27"/>
      <c r="G2313" s="5"/>
      <c r="H2313" s="5"/>
      <c r="I2313" s="5"/>
      <c r="J2313" s="5"/>
      <c r="K2313" s="5"/>
      <c r="L2313" s="5"/>
      <c r="M2313" s="5"/>
      <c r="N2313" s="5"/>
      <c r="O2313" s="5"/>
      <c r="P2313" s="4"/>
      <c r="Q2313" s="4"/>
      <c r="R2313" s="4"/>
      <c r="S2313" s="4"/>
      <c r="T2313" s="4"/>
    </row>
    <row r="2314">
      <c r="A2314" s="5"/>
      <c r="B2314" s="5"/>
      <c r="C2314" s="5"/>
      <c r="D2314" s="5"/>
      <c r="E2314" s="5"/>
      <c r="F2314" s="27"/>
      <c r="G2314" s="5"/>
      <c r="H2314" s="5"/>
      <c r="I2314" s="5"/>
      <c r="J2314" s="5"/>
      <c r="K2314" s="5"/>
      <c r="L2314" s="5"/>
      <c r="M2314" s="5"/>
      <c r="N2314" s="5"/>
      <c r="O2314" s="5"/>
      <c r="P2314" s="4"/>
      <c r="Q2314" s="4"/>
      <c r="R2314" s="4"/>
      <c r="S2314" s="4"/>
      <c r="T2314" s="4"/>
    </row>
    <row r="2315">
      <c r="A2315" s="5"/>
      <c r="B2315" s="5"/>
      <c r="C2315" s="5"/>
      <c r="D2315" s="5"/>
      <c r="E2315" s="5"/>
      <c r="F2315" s="27"/>
      <c r="G2315" s="5"/>
      <c r="H2315" s="5"/>
      <c r="I2315" s="5"/>
      <c r="J2315" s="5"/>
      <c r="K2315" s="5"/>
      <c r="L2315" s="5"/>
      <c r="M2315" s="5"/>
      <c r="N2315" s="5"/>
      <c r="O2315" s="5"/>
      <c r="P2315" s="4"/>
      <c r="Q2315" s="4"/>
      <c r="R2315" s="4"/>
      <c r="S2315" s="4"/>
      <c r="T2315" s="4"/>
    </row>
    <row r="2316">
      <c r="A2316" s="5"/>
      <c r="B2316" s="5"/>
      <c r="C2316" s="5"/>
      <c r="D2316" s="5"/>
      <c r="E2316" s="5"/>
      <c r="F2316" s="27"/>
      <c r="G2316" s="5"/>
      <c r="H2316" s="5"/>
      <c r="I2316" s="5"/>
      <c r="J2316" s="5"/>
      <c r="K2316" s="5"/>
      <c r="L2316" s="5"/>
      <c r="M2316" s="5"/>
      <c r="N2316" s="5"/>
      <c r="O2316" s="5"/>
      <c r="P2316" s="4"/>
      <c r="Q2316" s="4"/>
      <c r="R2316" s="4"/>
      <c r="S2316" s="4"/>
      <c r="T2316" s="4"/>
    </row>
    <row r="2317">
      <c r="A2317" s="5"/>
      <c r="B2317" s="5"/>
      <c r="C2317" s="5"/>
      <c r="D2317" s="5"/>
      <c r="E2317" s="5"/>
      <c r="F2317" s="27"/>
      <c r="G2317" s="5"/>
      <c r="H2317" s="5"/>
      <c r="I2317" s="5"/>
      <c r="J2317" s="5"/>
      <c r="K2317" s="5"/>
      <c r="L2317" s="5"/>
      <c r="M2317" s="5"/>
      <c r="N2317" s="5"/>
      <c r="O2317" s="5"/>
      <c r="P2317" s="4"/>
      <c r="Q2317" s="4"/>
      <c r="R2317" s="4"/>
      <c r="S2317" s="4"/>
      <c r="T2317" s="4"/>
    </row>
    <row r="2318">
      <c r="A2318" s="5"/>
      <c r="B2318" s="5"/>
      <c r="C2318" s="5"/>
      <c r="D2318" s="5"/>
      <c r="E2318" s="5"/>
      <c r="F2318" s="27"/>
      <c r="G2318" s="5"/>
      <c r="H2318" s="5"/>
      <c r="I2318" s="5"/>
      <c r="J2318" s="5"/>
      <c r="K2318" s="5"/>
      <c r="L2318" s="5"/>
      <c r="M2318" s="5"/>
      <c r="N2318" s="5"/>
      <c r="O2318" s="5"/>
      <c r="P2318" s="4"/>
      <c r="Q2318" s="4"/>
      <c r="R2318" s="4"/>
      <c r="S2318" s="4"/>
      <c r="T2318" s="4"/>
    </row>
    <row r="2319">
      <c r="A2319" s="5"/>
      <c r="B2319" s="5"/>
      <c r="C2319" s="5"/>
      <c r="D2319" s="5"/>
      <c r="E2319" s="5"/>
      <c r="F2319" s="27"/>
      <c r="G2319" s="5"/>
      <c r="H2319" s="5"/>
      <c r="I2319" s="5"/>
      <c r="J2319" s="5"/>
      <c r="K2319" s="5"/>
      <c r="L2319" s="5"/>
      <c r="M2319" s="5"/>
      <c r="N2319" s="5"/>
      <c r="O2319" s="5"/>
      <c r="P2319" s="4"/>
      <c r="Q2319" s="4"/>
      <c r="R2319" s="4"/>
      <c r="S2319" s="4"/>
      <c r="T2319" s="4"/>
    </row>
    <row r="2320">
      <c r="A2320" s="5"/>
      <c r="B2320" s="5"/>
      <c r="C2320" s="5"/>
      <c r="D2320" s="5"/>
      <c r="E2320" s="5"/>
      <c r="F2320" s="27"/>
      <c r="G2320" s="5"/>
      <c r="H2320" s="5"/>
      <c r="I2320" s="5"/>
      <c r="J2320" s="5"/>
      <c r="K2320" s="5"/>
      <c r="L2320" s="5"/>
      <c r="M2320" s="5"/>
      <c r="N2320" s="5"/>
      <c r="O2320" s="5"/>
      <c r="P2320" s="4"/>
      <c r="Q2320" s="4"/>
      <c r="R2320" s="4"/>
      <c r="S2320" s="4"/>
      <c r="T2320" s="4"/>
    </row>
    <row r="2321">
      <c r="A2321" s="5"/>
      <c r="B2321" s="5"/>
      <c r="C2321" s="5"/>
      <c r="D2321" s="5"/>
      <c r="E2321" s="5"/>
      <c r="F2321" s="27"/>
      <c r="G2321" s="5"/>
      <c r="H2321" s="5"/>
      <c r="I2321" s="5"/>
      <c r="J2321" s="5"/>
      <c r="K2321" s="5"/>
      <c r="L2321" s="5"/>
      <c r="M2321" s="5"/>
      <c r="N2321" s="5"/>
      <c r="O2321" s="5"/>
      <c r="P2321" s="4"/>
      <c r="Q2321" s="4"/>
      <c r="R2321" s="4"/>
      <c r="S2321" s="4"/>
      <c r="T2321" s="4"/>
    </row>
    <row r="2322">
      <c r="A2322" s="5"/>
      <c r="B2322" s="5"/>
      <c r="C2322" s="5"/>
      <c r="D2322" s="5"/>
      <c r="E2322" s="5"/>
      <c r="F2322" s="27"/>
      <c r="G2322" s="5"/>
      <c r="H2322" s="5"/>
      <c r="I2322" s="5"/>
      <c r="J2322" s="5"/>
      <c r="K2322" s="5"/>
      <c r="L2322" s="5"/>
      <c r="M2322" s="5"/>
      <c r="N2322" s="5"/>
      <c r="O2322" s="5"/>
      <c r="P2322" s="4"/>
      <c r="Q2322" s="4"/>
      <c r="R2322" s="4"/>
      <c r="S2322" s="4"/>
      <c r="T2322" s="4"/>
    </row>
    <row r="2323">
      <c r="A2323" s="5"/>
      <c r="B2323" s="5"/>
      <c r="C2323" s="5"/>
      <c r="D2323" s="5"/>
      <c r="E2323" s="5"/>
      <c r="F2323" s="27"/>
      <c r="G2323" s="5"/>
      <c r="H2323" s="5"/>
      <c r="I2323" s="5"/>
      <c r="J2323" s="5"/>
      <c r="K2323" s="5"/>
      <c r="L2323" s="5"/>
      <c r="M2323" s="5"/>
      <c r="N2323" s="5"/>
      <c r="O2323" s="5"/>
      <c r="P2323" s="4"/>
      <c r="Q2323" s="4"/>
      <c r="R2323" s="4"/>
      <c r="S2323" s="4"/>
      <c r="T2323" s="4"/>
    </row>
    <row r="2324">
      <c r="A2324" s="5"/>
      <c r="B2324" s="5"/>
      <c r="C2324" s="5"/>
      <c r="D2324" s="5"/>
      <c r="E2324" s="5"/>
      <c r="F2324" s="27"/>
      <c r="G2324" s="5"/>
      <c r="H2324" s="5"/>
      <c r="I2324" s="5"/>
      <c r="J2324" s="5"/>
      <c r="K2324" s="5"/>
      <c r="L2324" s="5"/>
      <c r="M2324" s="5"/>
      <c r="N2324" s="5"/>
      <c r="O2324" s="5"/>
      <c r="P2324" s="4"/>
      <c r="Q2324" s="4"/>
      <c r="R2324" s="4"/>
      <c r="S2324" s="4"/>
      <c r="T2324" s="4"/>
    </row>
    <row r="2325">
      <c r="A2325" s="5"/>
      <c r="B2325" s="5"/>
      <c r="C2325" s="5"/>
      <c r="D2325" s="5"/>
      <c r="E2325" s="5"/>
      <c r="F2325" s="27"/>
      <c r="G2325" s="5"/>
      <c r="H2325" s="5"/>
      <c r="I2325" s="5"/>
      <c r="J2325" s="5"/>
      <c r="K2325" s="5"/>
      <c r="L2325" s="5"/>
      <c r="M2325" s="5"/>
      <c r="N2325" s="5"/>
      <c r="O2325" s="5"/>
      <c r="P2325" s="4"/>
      <c r="Q2325" s="4"/>
      <c r="R2325" s="4"/>
      <c r="S2325" s="4"/>
      <c r="T2325" s="4"/>
    </row>
    <row r="2326">
      <c r="A2326" s="5"/>
      <c r="B2326" s="5"/>
      <c r="C2326" s="5"/>
      <c r="D2326" s="5"/>
      <c r="E2326" s="5"/>
      <c r="F2326" s="27"/>
      <c r="G2326" s="5"/>
      <c r="H2326" s="5"/>
      <c r="I2326" s="5"/>
      <c r="J2326" s="5"/>
      <c r="K2326" s="5"/>
      <c r="L2326" s="5"/>
      <c r="M2326" s="5"/>
      <c r="N2326" s="5"/>
      <c r="O2326" s="5"/>
      <c r="P2326" s="4"/>
      <c r="Q2326" s="4"/>
      <c r="R2326" s="4"/>
      <c r="S2326" s="4"/>
      <c r="T2326" s="4"/>
    </row>
    <row r="2327">
      <c r="A2327" s="5"/>
      <c r="B2327" s="5"/>
      <c r="C2327" s="5"/>
      <c r="D2327" s="5"/>
      <c r="E2327" s="5"/>
      <c r="F2327" s="27"/>
      <c r="G2327" s="5"/>
      <c r="H2327" s="5"/>
      <c r="I2327" s="5"/>
      <c r="J2327" s="5"/>
      <c r="K2327" s="5"/>
      <c r="L2327" s="5"/>
      <c r="M2327" s="5"/>
      <c r="N2327" s="5"/>
      <c r="O2327" s="5"/>
      <c r="P2327" s="4"/>
      <c r="Q2327" s="4"/>
      <c r="R2327" s="4"/>
      <c r="S2327" s="4"/>
      <c r="T2327" s="4"/>
    </row>
    <row r="2328">
      <c r="A2328" s="5"/>
      <c r="B2328" s="5"/>
      <c r="C2328" s="5"/>
      <c r="D2328" s="5"/>
      <c r="E2328" s="5"/>
      <c r="F2328" s="27"/>
      <c r="G2328" s="5"/>
      <c r="H2328" s="5"/>
      <c r="I2328" s="5"/>
      <c r="J2328" s="5"/>
      <c r="K2328" s="5"/>
      <c r="L2328" s="5"/>
      <c r="M2328" s="5"/>
      <c r="N2328" s="5"/>
      <c r="O2328" s="5"/>
      <c r="P2328" s="4"/>
      <c r="Q2328" s="4"/>
      <c r="R2328" s="4"/>
      <c r="S2328" s="4"/>
      <c r="T2328" s="4"/>
    </row>
    <row r="2329">
      <c r="A2329" s="5"/>
      <c r="B2329" s="5"/>
      <c r="C2329" s="5"/>
      <c r="D2329" s="5"/>
      <c r="E2329" s="5"/>
      <c r="F2329" s="27"/>
      <c r="G2329" s="5"/>
      <c r="H2329" s="5"/>
      <c r="I2329" s="5"/>
      <c r="J2329" s="5"/>
      <c r="K2329" s="5"/>
      <c r="L2329" s="5"/>
      <c r="M2329" s="5"/>
      <c r="N2329" s="5"/>
      <c r="O2329" s="5"/>
      <c r="P2329" s="4"/>
      <c r="Q2329" s="4"/>
      <c r="R2329" s="4"/>
      <c r="S2329" s="4"/>
      <c r="T2329" s="4"/>
    </row>
    <row r="2330">
      <c r="A2330" s="5"/>
      <c r="B2330" s="5"/>
      <c r="C2330" s="5"/>
      <c r="D2330" s="5"/>
      <c r="E2330" s="5"/>
      <c r="F2330" s="27"/>
      <c r="G2330" s="5"/>
      <c r="H2330" s="5"/>
      <c r="I2330" s="5"/>
      <c r="J2330" s="5"/>
      <c r="K2330" s="5"/>
      <c r="L2330" s="5"/>
      <c r="M2330" s="5"/>
      <c r="N2330" s="5"/>
      <c r="O2330" s="5"/>
      <c r="P2330" s="4"/>
      <c r="Q2330" s="4"/>
      <c r="R2330" s="4"/>
      <c r="S2330" s="4"/>
      <c r="T2330" s="4"/>
    </row>
    <row r="2331">
      <c r="A2331" s="5"/>
      <c r="B2331" s="5"/>
      <c r="C2331" s="5"/>
      <c r="D2331" s="5"/>
      <c r="E2331" s="5"/>
      <c r="F2331" s="27"/>
      <c r="G2331" s="5"/>
      <c r="H2331" s="5"/>
      <c r="I2331" s="5"/>
      <c r="J2331" s="5"/>
      <c r="K2331" s="5"/>
      <c r="L2331" s="5"/>
      <c r="M2331" s="5"/>
      <c r="N2331" s="5"/>
      <c r="O2331" s="5"/>
      <c r="P2331" s="4"/>
      <c r="Q2331" s="4"/>
      <c r="R2331" s="4"/>
      <c r="S2331" s="4"/>
      <c r="T2331" s="4"/>
    </row>
    <row r="2332">
      <c r="A2332" s="5"/>
      <c r="B2332" s="5"/>
      <c r="C2332" s="5"/>
      <c r="D2332" s="5"/>
      <c r="E2332" s="5"/>
      <c r="F2332" s="27"/>
      <c r="G2332" s="5"/>
      <c r="H2332" s="5"/>
      <c r="I2332" s="5"/>
      <c r="J2332" s="5"/>
      <c r="K2332" s="5"/>
      <c r="L2332" s="5"/>
      <c r="M2332" s="5"/>
      <c r="N2332" s="5"/>
      <c r="O2332" s="5"/>
      <c r="P2332" s="4"/>
      <c r="Q2332" s="4"/>
      <c r="R2332" s="4"/>
      <c r="S2332" s="4"/>
      <c r="T2332" s="4"/>
    </row>
    <row r="2333">
      <c r="A2333" s="5"/>
      <c r="B2333" s="5"/>
      <c r="C2333" s="5"/>
      <c r="D2333" s="5"/>
      <c r="E2333" s="5"/>
      <c r="F2333" s="27"/>
      <c r="G2333" s="5"/>
      <c r="H2333" s="5"/>
      <c r="I2333" s="5"/>
      <c r="J2333" s="5"/>
      <c r="K2333" s="5"/>
      <c r="L2333" s="5"/>
      <c r="M2333" s="5"/>
      <c r="N2333" s="5"/>
      <c r="O2333" s="5"/>
      <c r="P2333" s="4"/>
      <c r="Q2333" s="4"/>
      <c r="R2333" s="4"/>
      <c r="S2333" s="4"/>
      <c r="T2333" s="4"/>
    </row>
    <row r="2334">
      <c r="A2334" s="5"/>
      <c r="B2334" s="5"/>
      <c r="C2334" s="5"/>
      <c r="D2334" s="5"/>
      <c r="E2334" s="5"/>
      <c r="F2334" s="27"/>
      <c r="G2334" s="5"/>
      <c r="H2334" s="5"/>
      <c r="I2334" s="5"/>
      <c r="J2334" s="5"/>
      <c r="K2334" s="5"/>
      <c r="L2334" s="5"/>
      <c r="M2334" s="5"/>
      <c r="N2334" s="5"/>
      <c r="O2334" s="5"/>
      <c r="P2334" s="4"/>
      <c r="Q2334" s="4"/>
      <c r="R2334" s="4"/>
      <c r="S2334" s="4"/>
      <c r="T2334" s="4"/>
    </row>
    <row r="2335">
      <c r="A2335" s="5"/>
      <c r="B2335" s="5"/>
      <c r="C2335" s="5"/>
      <c r="D2335" s="5"/>
      <c r="E2335" s="5"/>
      <c r="F2335" s="27"/>
      <c r="G2335" s="5"/>
      <c r="H2335" s="5"/>
      <c r="I2335" s="5"/>
      <c r="J2335" s="5"/>
      <c r="K2335" s="5"/>
      <c r="L2335" s="5"/>
      <c r="M2335" s="5"/>
      <c r="N2335" s="5"/>
      <c r="O2335" s="5"/>
      <c r="P2335" s="4"/>
      <c r="Q2335" s="4"/>
      <c r="R2335" s="4"/>
      <c r="S2335" s="4"/>
      <c r="T2335" s="4"/>
    </row>
    <row r="2336">
      <c r="A2336" s="5"/>
      <c r="B2336" s="5"/>
      <c r="C2336" s="5"/>
      <c r="D2336" s="5"/>
      <c r="E2336" s="5"/>
      <c r="F2336" s="27"/>
      <c r="G2336" s="5"/>
      <c r="H2336" s="5"/>
      <c r="I2336" s="5"/>
      <c r="J2336" s="5"/>
      <c r="K2336" s="5"/>
      <c r="L2336" s="5"/>
      <c r="M2336" s="5"/>
      <c r="N2336" s="5"/>
      <c r="O2336" s="5"/>
      <c r="P2336" s="4"/>
      <c r="Q2336" s="4"/>
      <c r="R2336" s="4"/>
      <c r="S2336" s="4"/>
      <c r="T2336" s="4"/>
    </row>
    <row r="2337">
      <c r="A2337" s="5"/>
      <c r="B2337" s="5"/>
      <c r="C2337" s="5"/>
      <c r="D2337" s="5"/>
      <c r="E2337" s="5"/>
      <c r="F2337" s="27"/>
      <c r="G2337" s="5"/>
      <c r="H2337" s="5"/>
      <c r="I2337" s="5"/>
      <c r="J2337" s="5"/>
      <c r="K2337" s="5"/>
      <c r="L2337" s="5"/>
      <c r="M2337" s="5"/>
      <c r="N2337" s="5"/>
      <c r="O2337" s="5"/>
      <c r="P2337" s="4"/>
      <c r="Q2337" s="4"/>
      <c r="R2337" s="4"/>
      <c r="S2337" s="4"/>
      <c r="T2337" s="4"/>
    </row>
    <row r="2338">
      <c r="A2338" s="5"/>
      <c r="B2338" s="5"/>
      <c r="C2338" s="5"/>
      <c r="D2338" s="5"/>
      <c r="E2338" s="5"/>
      <c r="F2338" s="27"/>
      <c r="G2338" s="5"/>
      <c r="H2338" s="5"/>
      <c r="I2338" s="5"/>
      <c r="J2338" s="5"/>
      <c r="K2338" s="5"/>
      <c r="L2338" s="5"/>
      <c r="M2338" s="5"/>
      <c r="N2338" s="5"/>
      <c r="O2338" s="5"/>
      <c r="P2338" s="4"/>
      <c r="Q2338" s="4"/>
      <c r="R2338" s="4"/>
      <c r="S2338" s="4"/>
      <c r="T2338" s="4"/>
    </row>
    <row r="2339">
      <c r="A2339" s="5"/>
      <c r="B2339" s="5"/>
      <c r="C2339" s="5"/>
      <c r="D2339" s="5"/>
      <c r="E2339" s="5"/>
      <c r="F2339" s="27"/>
      <c r="G2339" s="5"/>
      <c r="H2339" s="5"/>
      <c r="I2339" s="5"/>
      <c r="J2339" s="5"/>
      <c r="K2339" s="5"/>
      <c r="L2339" s="5"/>
      <c r="M2339" s="5"/>
      <c r="N2339" s="5"/>
      <c r="O2339" s="5"/>
      <c r="P2339" s="4"/>
      <c r="Q2339" s="4"/>
      <c r="R2339" s="4"/>
      <c r="S2339" s="4"/>
      <c r="T2339" s="4"/>
    </row>
    <row r="2340">
      <c r="A2340" s="5"/>
      <c r="B2340" s="5"/>
      <c r="C2340" s="5"/>
      <c r="D2340" s="5"/>
      <c r="E2340" s="5"/>
      <c r="F2340" s="27"/>
      <c r="G2340" s="5"/>
      <c r="H2340" s="5"/>
      <c r="I2340" s="5"/>
      <c r="J2340" s="5"/>
      <c r="K2340" s="5"/>
      <c r="L2340" s="5"/>
      <c r="M2340" s="5"/>
      <c r="N2340" s="5"/>
      <c r="O2340" s="5"/>
      <c r="P2340" s="4"/>
      <c r="Q2340" s="4"/>
      <c r="R2340" s="4"/>
      <c r="S2340" s="4"/>
      <c r="T2340" s="4"/>
    </row>
    <row r="2341">
      <c r="A2341" s="5"/>
      <c r="B2341" s="5"/>
      <c r="C2341" s="5"/>
      <c r="D2341" s="5"/>
      <c r="E2341" s="5"/>
      <c r="F2341" s="27"/>
      <c r="G2341" s="5"/>
      <c r="H2341" s="5"/>
      <c r="I2341" s="5"/>
      <c r="J2341" s="5"/>
      <c r="K2341" s="5"/>
      <c r="L2341" s="5"/>
      <c r="M2341" s="5"/>
      <c r="N2341" s="5"/>
      <c r="O2341" s="5"/>
      <c r="P2341" s="4"/>
      <c r="Q2341" s="4"/>
      <c r="R2341" s="4"/>
      <c r="S2341" s="4"/>
      <c r="T2341" s="4"/>
    </row>
    <row r="2342">
      <c r="A2342" s="5"/>
      <c r="B2342" s="5"/>
      <c r="C2342" s="5"/>
      <c r="D2342" s="5"/>
      <c r="E2342" s="5"/>
      <c r="F2342" s="27"/>
      <c r="G2342" s="5"/>
      <c r="H2342" s="5"/>
      <c r="I2342" s="5"/>
      <c r="J2342" s="5"/>
      <c r="K2342" s="5"/>
      <c r="L2342" s="5"/>
      <c r="M2342" s="5"/>
      <c r="N2342" s="5"/>
      <c r="O2342" s="5"/>
      <c r="P2342" s="4"/>
      <c r="Q2342" s="4"/>
      <c r="R2342" s="4"/>
      <c r="S2342" s="4"/>
      <c r="T2342" s="4"/>
    </row>
    <row r="2343">
      <c r="A2343" s="5"/>
      <c r="B2343" s="5"/>
      <c r="C2343" s="5"/>
      <c r="D2343" s="5"/>
      <c r="E2343" s="5"/>
      <c r="F2343" s="27"/>
      <c r="G2343" s="5"/>
      <c r="H2343" s="5"/>
      <c r="I2343" s="5"/>
      <c r="J2343" s="5"/>
      <c r="K2343" s="5"/>
      <c r="L2343" s="5"/>
      <c r="M2343" s="5"/>
      <c r="N2343" s="5"/>
      <c r="O2343" s="5"/>
      <c r="P2343" s="4"/>
      <c r="Q2343" s="4"/>
      <c r="R2343" s="4"/>
      <c r="S2343" s="4"/>
      <c r="T2343" s="4"/>
    </row>
    <row r="2344">
      <c r="A2344" s="5"/>
      <c r="B2344" s="5"/>
      <c r="C2344" s="5"/>
      <c r="D2344" s="5"/>
      <c r="E2344" s="5"/>
      <c r="F2344" s="27"/>
      <c r="G2344" s="5"/>
      <c r="H2344" s="5"/>
      <c r="I2344" s="5"/>
      <c r="J2344" s="5"/>
      <c r="K2344" s="5"/>
      <c r="L2344" s="5"/>
      <c r="M2344" s="5"/>
      <c r="N2344" s="5"/>
      <c r="O2344" s="5"/>
      <c r="P2344" s="4"/>
      <c r="Q2344" s="4"/>
      <c r="R2344" s="4"/>
      <c r="S2344" s="4"/>
      <c r="T2344" s="4"/>
    </row>
    <row r="2345">
      <c r="A2345" s="5"/>
      <c r="B2345" s="5"/>
      <c r="C2345" s="5"/>
      <c r="D2345" s="5"/>
      <c r="E2345" s="5"/>
      <c r="F2345" s="27"/>
      <c r="G2345" s="5"/>
      <c r="H2345" s="5"/>
      <c r="I2345" s="5"/>
      <c r="J2345" s="5"/>
      <c r="K2345" s="5"/>
      <c r="L2345" s="5"/>
      <c r="M2345" s="5"/>
      <c r="N2345" s="5"/>
      <c r="O2345" s="5"/>
      <c r="P2345" s="4"/>
      <c r="Q2345" s="4"/>
      <c r="R2345" s="4"/>
      <c r="S2345" s="4"/>
      <c r="T2345" s="4"/>
    </row>
    <row r="2346">
      <c r="A2346" s="5"/>
      <c r="B2346" s="5"/>
      <c r="C2346" s="5"/>
      <c r="D2346" s="5"/>
      <c r="E2346" s="5"/>
      <c r="F2346" s="27"/>
      <c r="G2346" s="5"/>
      <c r="H2346" s="5"/>
      <c r="I2346" s="5"/>
      <c r="J2346" s="5"/>
      <c r="K2346" s="5"/>
      <c r="L2346" s="5"/>
      <c r="M2346" s="5"/>
      <c r="N2346" s="5"/>
      <c r="O2346" s="5"/>
      <c r="P2346" s="4"/>
      <c r="Q2346" s="4"/>
      <c r="R2346" s="4"/>
      <c r="S2346" s="4"/>
      <c r="T2346" s="4"/>
    </row>
    <row r="2347">
      <c r="A2347" s="5"/>
      <c r="B2347" s="5"/>
      <c r="C2347" s="5"/>
      <c r="D2347" s="5"/>
      <c r="E2347" s="5"/>
      <c r="F2347" s="27"/>
      <c r="G2347" s="5"/>
      <c r="H2347" s="5"/>
      <c r="I2347" s="5"/>
      <c r="J2347" s="5"/>
      <c r="K2347" s="5"/>
      <c r="L2347" s="5"/>
      <c r="M2347" s="5"/>
      <c r="N2347" s="5"/>
      <c r="O2347" s="5"/>
      <c r="P2347" s="4"/>
      <c r="Q2347" s="4"/>
      <c r="R2347" s="4"/>
      <c r="S2347" s="4"/>
      <c r="T2347" s="4"/>
    </row>
    <row r="2348">
      <c r="A2348" s="5"/>
      <c r="B2348" s="5"/>
      <c r="C2348" s="5"/>
      <c r="D2348" s="5"/>
      <c r="E2348" s="5"/>
      <c r="F2348" s="27"/>
      <c r="G2348" s="5"/>
      <c r="H2348" s="5"/>
      <c r="I2348" s="5"/>
      <c r="J2348" s="5"/>
      <c r="K2348" s="5"/>
      <c r="L2348" s="5"/>
      <c r="M2348" s="5"/>
      <c r="N2348" s="5"/>
      <c r="O2348" s="5"/>
      <c r="P2348" s="4"/>
      <c r="Q2348" s="4"/>
      <c r="R2348" s="4"/>
      <c r="S2348" s="4"/>
      <c r="T2348" s="4"/>
    </row>
    <row r="2349">
      <c r="A2349" s="5"/>
      <c r="B2349" s="5"/>
      <c r="C2349" s="5"/>
      <c r="D2349" s="5"/>
      <c r="E2349" s="5"/>
      <c r="F2349" s="27"/>
      <c r="G2349" s="5"/>
      <c r="H2349" s="5"/>
      <c r="I2349" s="5"/>
      <c r="J2349" s="5"/>
      <c r="K2349" s="5"/>
      <c r="L2349" s="5"/>
      <c r="M2349" s="5"/>
      <c r="N2349" s="5"/>
      <c r="O2349" s="5"/>
      <c r="P2349" s="4"/>
      <c r="Q2349" s="4"/>
      <c r="R2349" s="4"/>
      <c r="S2349" s="4"/>
      <c r="T2349" s="4"/>
    </row>
    <row r="2350">
      <c r="A2350" s="5"/>
      <c r="B2350" s="5"/>
      <c r="C2350" s="5"/>
      <c r="D2350" s="5"/>
      <c r="E2350" s="5"/>
      <c r="F2350" s="27"/>
      <c r="G2350" s="5"/>
      <c r="H2350" s="5"/>
      <c r="I2350" s="5"/>
      <c r="J2350" s="5"/>
      <c r="K2350" s="5"/>
      <c r="L2350" s="5"/>
      <c r="M2350" s="5"/>
      <c r="N2350" s="5"/>
      <c r="O2350" s="5"/>
      <c r="P2350" s="4"/>
      <c r="Q2350" s="4"/>
      <c r="R2350" s="4"/>
      <c r="S2350" s="4"/>
      <c r="T2350" s="4"/>
    </row>
    <row r="2351">
      <c r="A2351" s="5"/>
      <c r="B2351" s="5"/>
      <c r="C2351" s="5"/>
      <c r="D2351" s="5"/>
      <c r="E2351" s="5"/>
      <c r="F2351" s="27"/>
      <c r="G2351" s="5"/>
      <c r="H2351" s="5"/>
      <c r="I2351" s="5"/>
      <c r="J2351" s="5"/>
      <c r="K2351" s="5"/>
      <c r="L2351" s="5"/>
      <c r="M2351" s="5"/>
      <c r="N2351" s="5"/>
      <c r="O2351" s="5"/>
      <c r="P2351" s="4"/>
      <c r="Q2351" s="4"/>
      <c r="R2351" s="4"/>
      <c r="S2351" s="4"/>
      <c r="T2351" s="4"/>
    </row>
    <row r="2352">
      <c r="A2352" s="5"/>
      <c r="B2352" s="5"/>
      <c r="C2352" s="5"/>
      <c r="D2352" s="5"/>
      <c r="E2352" s="5"/>
      <c r="F2352" s="27"/>
      <c r="G2352" s="5"/>
      <c r="H2352" s="5"/>
      <c r="I2352" s="5"/>
      <c r="J2352" s="5"/>
      <c r="K2352" s="5"/>
      <c r="L2352" s="5"/>
      <c r="M2352" s="5"/>
      <c r="N2352" s="5"/>
      <c r="O2352" s="5"/>
      <c r="P2352" s="4"/>
      <c r="Q2352" s="4"/>
      <c r="R2352" s="4"/>
      <c r="S2352" s="4"/>
      <c r="T2352" s="4"/>
    </row>
    <row r="2353">
      <c r="A2353" s="5"/>
      <c r="B2353" s="5"/>
      <c r="C2353" s="5"/>
      <c r="D2353" s="5"/>
      <c r="E2353" s="5"/>
      <c r="F2353" s="27"/>
      <c r="G2353" s="5"/>
      <c r="H2353" s="5"/>
      <c r="I2353" s="5"/>
      <c r="J2353" s="5"/>
      <c r="K2353" s="5"/>
      <c r="L2353" s="5"/>
      <c r="M2353" s="5"/>
      <c r="N2353" s="5"/>
      <c r="O2353" s="5"/>
      <c r="P2353" s="4"/>
      <c r="Q2353" s="4"/>
      <c r="R2353" s="4"/>
      <c r="S2353" s="4"/>
      <c r="T2353" s="4"/>
    </row>
    <row r="2354">
      <c r="A2354" s="5"/>
      <c r="B2354" s="5"/>
      <c r="C2354" s="5"/>
      <c r="D2354" s="5"/>
      <c r="E2354" s="5"/>
      <c r="F2354" s="27"/>
      <c r="G2354" s="5"/>
      <c r="H2354" s="5"/>
      <c r="I2354" s="5"/>
      <c r="J2354" s="5"/>
      <c r="K2354" s="5"/>
      <c r="L2354" s="5"/>
      <c r="M2354" s="5"/>
      <c r="N2354" s="5"/>
      <c r="O2354" s="5"/>
      <c r="P2354" s="4"/>
      <c r="Q2354" s="4"/>
      <c r="R2354" s="4"/>
      <c r="S2354" s="4"/>
      <c r="T2354" s="4"/>
    </row>
    <row r="2355">
      <c r="A2355" s="5"/>
      <c r="B2355" s="5"/>
      <c r="C2355" s="5"/>
      <c r="D2355" s="5"/>
      <c r="E2355" s="5"/>
      <c r="F2355" s="27"/>
      <c r="G2355" s="5"/>
      <c r="H2355" s="5"/>
      <c r="I2355" s="5"/>
      <c r="J2355" s="5"/>
      <c r="K2355" s="5"/>
      <c r="L2355" s="5"/>
      <c r="M2355" s="5"/>
      <c r="N2355" s="5"/>
      <c r="O2355" s="5"/>
      <c r="P2355" s="4"/>
      <c r="Q2355" s="4"/>
      <c r="R2355" s="4"/>
      <c r="S2355" s="4"/>
      <c r="T2355" s="4"/>
    </row>
    <row r="2356">
      <c r="A2356" s="5"/>
      <c r="B2356" s="5"/>
      <c r="C2356" s="5"/>
      <c r="D2356" s="5"/>
      <c r="E2356" s="5"/>
      <c r="F2356" s="27"/>
      <c r="G2356" s="5"/>
      <c r="H2356" s="5"/>
      <c r="I2356" s="5"/>
      <c r="J2356" s="5"/>
      <c r="K2356" s="5"/>
      <c r="L2356" s="5"/>
      <c r="M2356" s="5"/>
      <c r="N2356" s="5"/>
      <c r="O2356" s="5"/>
      <c r="P2356" s="4"/>
      <c r="Q2356" s="4"/>
      <c r="R2356" s="4"/>
      <c r="S2356" s="4"/>
      <c r="T2356" s="4"/>
    </row>
    <row r="2357">
      <c r="A2357" s="5"/>
      <c r="B2357" s="5"/>
      <c r="C2357" s="5"/>
      <c r="D2357" s="5"/>
      <c r="E2357" s="5"/>
      <c r="F2357" s="27"/>
      <c r="G2357" s="5"/>
      <c r="H2357" s="5"/>
      <c r="I2357" s="5"/>
      <c r="J2357" s="5"/>
      <c r="K2357" s="5"/>
      <c r="L2357" s="5"/>
      <c r="M2357" s="5"/>
      <c r="N2357" s="5"/>
      <c r="O2357" s="5"/>
      <c r="P2357" s="4"/>
      <c r="Q2357" s="4"/>
      <c r="R2357" s="4"/>
      <c r="S2357" s="4"/>
      <c r="T2357" s="4"/>
    </row>
    <row r="2358">
      <c r="A2358" s="5"/>
      <c r="B2358" s="5"/>
      <c r="C2358" s="5"/>
      <c r="D2358" s="5"/>
      <c r="E2358" s="5"/>
      <c r="F2358" s="27"/>
      <c r="G2358" s="5"/>
      <c r="H2358" s="5"/>
      <c r="I2358" s="5"/>
      <c r="J2358" s="5"/>
      <c r="K2358" s="5"/>
      <c r="L2358" s="5"/>
      <c r="M2358" s="5"/>
      <c r="N2358" s="5"/>
      <c r="O2358" s="5"/>
      <c r="P2358" s="4"/>
      <c r="Q2358" s="4"/>
      <c r="R2358" s="4"/>
      <c r="S2358" s="4"/>
      <c r="T2358" s="4"/>
    </row>
    <row r="2359">
      <c r="A2359" s="5"/>
      <c r="B2359" s="5"/>
      <c r="C2359" s="5"/>
      <c r="D2359" s="5"/>
      <c r="E2359" s="5"/>
      <c r="F2359" s="27"/>
      <c r="G2359" s="5"/>
      <c r="H2359" s="5"/>
      <c r="I2359" s="5"/>
      <c r="J2359" s="5"/>
      <c r="K2359" s="5"/>
      <c r="L2359" s="5"/>
      <c r="M2359" s="5"/>
      <c r="N2359" s="5"/>
      <c r="O2359" s="5"/>
      <c r="P2359" s="4"/>
      <c r="Q2359" s="4"/>
      <c r="R2359" s="4"/>
      <c r="S2359" s="4"/>
      <c r="T2359" s="4"/>
    </row>
    <row r="2360">
      <c r="A2360" s="5"/>
      <c r="B2360" s="5"/>
      <c r="C2360" s="5"/>
      <c r="D2360" s="5"/>
      <c r="E2360" s="5"/>
      <c r="F2360" s="27"/>
      <c r="G2360" s="5"/>
      <c r="H2360" s="5"/>
      <c r="I2360" s="5"/>
      <c r="J2360" s="5"/>
      <c r="K2360" s="5"/>
      <c r="L2360" s="5"/>
      <c r="M2360" s="5"/>
      <c r="N2360" s="5"/>
      <c r="O2360" s="5"/>
      <c r="P2360" s="4"/>
      <c r="Q2360" s="4"/>
      <c r="R2360" s="4"/>
      <c r="S2360" s="4"/>
      <c r="T2360" s="4"/>
    </row>
    <row r="2361">
      <c r="A2361" s="5"/>
      <c r="B2361" s="5"/>
      <c r="C2361" s="5"/>
      <c r="D2361" s="5"/>
      <c r="E2361" s="5"/>
      <c r="F2361" s="27"/>
      <c r="G2361" s="5"/>
      <c r="H2361" s="5"/>
      <c r="I2361" s="5"/>
      <c r="J2361" s="5"/>
      <c r="K2361" s="5"/>
      <c r="L2361" s="5"/>
      <c r="M2361" s="5"/>
      <c r="N2361" s="5"/>
      <c r="O2361" s="5"/>
      <c r="P2361" s="4"/>
      <c r="Q2361" s="4"/>
      <c r="R2361" s="4"/>
      <c r="S2361" s="4"/>
      <c r="T2361" s="4"/>
    </row>
    <row r="2362">
      <c r="A2362" s="5"/>
      <c r="B2362" s="5"/>
      <c r="C2362" s="5"/>
      <c r="D2362" s="5"/>
      <c r="E2362" s="5"/>
      <c r="F2362" s="27"/>
      <c r="G2362" s="5"/>
      <c r="H2362" s="5"/>
      <c r="I2362" s="5"/>
      <c r="J2362" s="5"/>
      <c r="K2362" s="5"/>
      <c r="L2362" s="5"/>
      <c r="M2362" s="5"/>
      <c r="N2362" s="5"/>
      <c r="O2362" s="5"/>
      <c r="P2362" s="4"/>
      <c r="Q2362" s="4"/>
      <c r="R2362" s="4"/>
      <c r="S2362" s="4"/>
      <c r="T2362" s="4"/>
    </row>
    <row r="2363">
      <c r="A2363" s="5"/>
      <c r="B2363" s="5"/>
      <c r="C2363" s="5"/>
      <c r="D2363" s="5"/>
      <c r="E2363" s="5"/>
      <c r="F2363" s="27"/>
      <c r="G2363" s="5"/>
      <c r="H2363" s="5"/>
      <c r="I2363" s="5"/>
      <c r="J2363" s="5"/>
      <c r="K2363" s="5"/>
      <c r="L2363" s="5"/>
      <c r="M2363" s="5"/>
      <c r="N2363" s="5"/>
      <c r="O2363" s="5"/>
      <c r="P2363" s="4"/>
      <c r="Q2363" s="4"/>
      <c r="R2363" s="4"/>
      <c r="S2363" s="4"/>
      <c r="T2363" s="4"/>
    </row>
    <row r="2364">
      <c r="A2364" s="5"/>
      <c r="B2364" s="5"/>
      <c r="C2364" s="5"/>
      <c r="D2364" s="5"/>
      <c r="E2364" s="5"/>
      <c r="F2364" s="27"/>
      <c r="G2364" s="5"/>
      <c r="H2364" s="5"/>
      <c r="I2364" s="5"/>
      <c r="J2364" s="5"/>
      <c r="K2364" s="5"/>
      <c r="L2364" s="5"/>
      <c r="M2364" s="5"/>
      <c r="N2364" s="5"/>
      <c r="O2364" s="5"/>
      <c r="P2364" s="4"/>
      <c r="Q2364" s="4"/>
      <c r="R2364" s="4"/>
      <c r="S2364" s="4"/>
      <c r="T2364" s="4"/>
    </row>
    <row r="2365">
      <c r="A2365" s="5"/>
      <c r="B2365" s="5"/>
      <c r="C2365" s="5"/>
      <c r="D2365" s="5"/>
      <c r="E2365" s="5"/>
      <c r="F2365" s="27"/>
      <c r="G2365" s="5"/>
      <c r="H2365" s="5"/>
      <c r="I2365" s="5"/>
      <c r="J2365" s="5"/>
      <c r="K2365" s="5"/>
      <c r="L2365" s="5"/>
      <c r="M2365" s="5"/>
      <c r="N2365" s="5"/>
      <c r="O2365" s="5"/>
      <c r="P2365" s="4"/>
      <c r="Q2365" s="4"/>
      <c r="R2365" s="4"/>
      <c r="S2365" s="4"/>
      <c r="T2365" s="4"/>
    </row>
    <row r="2366">
      <c r="A2366" s="5"/>
      <c r="B2366" s="5"/>
      <c r="C2366" s="5"/>
      <c r="D2366" s="5"/>
      <c r="E2366" s="5"/>
      <c r="F2366" s="27"/>
      <c r="G2366" s="5"/>
      <c r="H2366" s="5"/>
      <c r="I2366" s="5"/>
      <c r="J2366" s="5"/>
      <c r="K2366" s="5"/>
      <c r="L2366" s="5"/>
      <c r="M2366" s="5"/>
      <c r="N2366" s="5"/>
      <c r="O2366" s="5"/>
      <c r="P2366" s="4"/>
      <c r="Q2366" s="4"/>
      <c r="R2366" s="4"/>
      <c r="S2366" s="4"/>
      <c r="T2366" s="4"/>
    </row>
    <row r="2367">
      <c r="A2367" s="5"/>
      <c r="B2367" s="5"/>
      <c r="C2367" s="5"/>
      <c r="D2367" s="5"/>
      <c r="E2367" s="5"/>
      <c r="F2367" s="27"/>
      <c r="G2367" s="5"/>
      <c r="H2367" s="5"/>
      <c r="I2367" s="5"/>
      <c r="J2367" s="5"/>
      <c r="K2367" s="5"/>
      <c r="L2367" s="5"/>
      <c r="M2367" s="5"/>
      <c r="N2367" s="5"/>
      <c r="O2367" s="5"/>
      <c r="P2367" s="4"/>
      <c r="Q2367" s="4"/>
      <c r="R2367" s="4"/>
      <c r="S2367" s="4"/>
      <c r="T2367" s="4"/>
    </row>
    <row r="2368">
      <c r="A2368" s="5"/>
      <c r="B2368" s="5"/>
      <c r="C2368" s="5"/>
      <c r="D2368" s="5"/>
      <c r="E2368" s="5"/>
      <c r="F2368" s="27"/>
      <c r="G2368" s="5"/>
      <c r="H2368" s="5"/>
      <c r="I2368" s="5"/>
      <c r="J2368" s="5"/>
      <c r="K2368" s="5"/>
      <c r="L2368" s="5"/>
      <c r="M2368" s="5"/>
      <c r="N2368" s="5"/>
      <c r="O2368" s="5"/>
      <c r="P2368" s="4"/>
      <c r="Q2368" s="4"/>
      <c r="R2368" s="4"/>
      <c r="S2368" s="4"/>
      <c r="T2368" s="4"/>
    </row>
    <row r="2369">
      <c r="A2369" s="5"/>
      <c r="B2369" s="5"/>
      <c r="C2369" s="5"/>
      <c r="D2369" s="5"/>
      <c r="E2369" s="5"/>
      <c r="F2369" s="27"/>
      <c r="G2369" s="5"/>
      <c r="H2369" s="5"/>
      <c r="I2369" s="5"/>
      <c r="J2369" s="5"/>
      <c r="K2369" s="5"/>
      <c r="L2369" s="5"/>
      <c r="M2369" s="5"/>
      <c r="N2369" s="5"/>
      <c r="O2369" s="5"/>
      <c r="P2369" s="4"/>
      <c r="Q2369" s="4"/>
      <c r="R2369" s="4"/>
      <c r="S2369" s="4"/>
      <c r="T2369" s="4"/>
    </row>
    <row r="2370">
      <c r="A2370" s="5"/>
      <c r="B2370" s="5"/>
      <c r="C2370" s="5"/>
      <c r="D2370" s="5"/>
      <c r="E2370" s="5"/>
      <c r="F2370" s="27"/>
      <c r="G2370" s="5"/>
      <c r="H2370" s="5"/>
      <c r="I2370" s="5"/>
      <c r="J2370" s="5"/>
      <c r="K2370" s="5"/>
      <c r="L2370" s="5"/>
      <c r="M2370" s="5"/>
      <c r="N2370" s="5"/>
      <c r="O2370" s="5"/>
      <c r="P2370" s="4"/>
      <c r="Q2370" s="4"/>
      <c r="R2370" s="4"/>
      <c r="S2370" s="4"/>
      <c r="T2370" s="4"/>
    </row>
    <row r="2371">
      <c r="A2371" s="5"/>
      <c r="B2371" s="5"/>
      <c r="C2371" s="5"/>
      <c r="D2371" s="5"/>
      <c r="E2371" s="5"/>
      <c r="F2371" s="27"/>
      <c r="G2371" s="5"/>
      <c r="H2371" s="5"/>
      <c r="I2371" s="5"/>
      <c r="J2371" s="5"/>
      <c r="K2371" s="5"/>
      <c r="L2371" s="5"/>
      <c r="M2371" s="5"/>
      <c r="N2371" s="5"/>
      <c r="O2371" s="5"/>
      <c r="P2371" s="4"/>
      <c r="Q2371" s="4"/>
      <c r="R2371" s="4"/>
      <c r="S2371" s="4"/>
      <c r="T2371" s="4"/>
    </row>
    <row r="2372">
      <c r="A2372" s="5"/>
      <c r="B2372" s="5"/>
      <c r="C2372" s="5"/>
      <c r="D2372" s="5"/>
      <c r="E2372" s="5"/>
      <c r="F2372" s="27"/>
      <c r="G2372" s="5"/>
      <c r="H2372" s="5"/>
      <c r="I2372" s="5"/>
      <c r="J2372" s="5"/>
      <c r="K2372" s="5"/>
      <c r="L2372" s="5"/>
      <c r="M2372" s="5"/>
      <c r="N2372" s="5"/>
      <c r="O2372" s="5"/>
      <c r="P2372" s="4"/>
      <c r="Q2372" s="4"/>
      <c r="R2372" s="4"/>
      <c r="S2372" s="4"/>
      <c r="T2372" s="4"/>
    </row>
    <row r="2373">
      <c r="A2373" s="5"/>
      <c r="B2373" s="5"/>
      <c r="C2373" s="5"/>
      <c r="D2373" s="5"/>
      <c r="E2373" s="5"/>
      <c r="F2373" s="27"/>
      <c r="G2373" s="5"/>
      <c r="H2373" s="5"/>
      <c r="I2373" s="5"/>
      <c r="J2373" s="5"/>
      <c r="K2373" s="5"/>
      <c r="L2373" s="5"/>
      <c r="M2373" s="5"/>
      <c r="N2373" s="5"/>
      <c r="O2373" s="5"/>
      <c r="P2373" s="4"/>
      <c r="Q2373" s="4"/>
      <c r="R2373" s="4"/>
      <c r="S2373" s="4"/>
      <c r="T2373" s="4"/>
    </row>
    <row r="2374">
      <c r="A2374" s="5"/>
      <c r="B2374" s="5"/>
      <c r="C2374" s="5"/>
      <c r="D2374" s="5"/>
      <c r="E2374" s="5"/>
      <c r="F2374" s="27"/>
      <c r="G2374" s="5"/>
      <c r="H2374" s="5"/>
      <c r="I2374" s="5"/>
      <c r="J2374" s="5"/>
      <c r="K2374" s="5"/>
      <c r="L2374" s="5"/>
      <c r="M2374" s="5"/>
      <c r="N2374" s="5"/>
      <c r="O2374" s="5"/>
      <c r="P2374" s="4"/>
      <c r="Q2374" s="4"/>
      <c r="R2374" s="4"/>
      <c r="S2374" s="4"/>
      <c r="T2374" s="4"/>
    </row>
    <row r="2375">
      <c r="A2375" s="5"/>
      <c r="B2375" s="5"/>
      <c r="C2375" s="5"/>
      <c r="D2375" s="5"/>
      <c r="E2375" s="5"/>
      <c r="F2375" s="27"/>
      <c r="G2375" s="5"/>
      <c r="H2375" s="5"/>
      <c r="I2375" s="5"/>
      <c r="J2375" s="5"/>
      <c r="K2375" s="5"/>
      <c r="L2375" s="5"/>
      <c r="M2375" s="5"/>
      <c r="N2375" s="5"/>
      <c r="O2375" s="5"/>
      <c r="P2375" s="4"/>
      <c r="Q2375" s="4"/>
      <c r="R2375" s="4"/>
      <c r="S2375" s="4"/>
      <c r="T2375" s="4"/>
    </row>
    <row r="2376">
      <c r="A2376" s="5"/>
      <c r="B2376" s="5"/>
      <c r="C2376" s="5"/>
      <c r="D2376" s="5"/>
      <c r="E2376" s="5"/>
      <c r="F2376" s="27"/>
      <c r="G2376" s="5"/>
      <c r="H2376" s="5"/>
      <c r="I2376" s="5"/>
      <c r="J2376" s="5"/>
      <c r="K2376" s="5"/>
      <c r="L2376" s="5"/>
      <c r="M2376" s="5"/>
      <c r="N2376" s="5"/>
      <c r="O2376" s="5"/>
      <c r="P2376" s="4"/>
      <c r="Q2376" s="4"/>
      <c r="R2376" s="4"/>
      <c r="S2376" s="4"/>
      <c r="T2376" s="4"/>
    </row>
    <row r="2377">
      <c r="A2377" s="5"/>
      <c r="B2377" s="5"/>
      <c r="C2377" s="5"/>
      <c r="D2377" s="5"/>
      <c r="E2377" s="5"/>
      <c r="F2377" s="27"/>
      <c r="G2377" s="5"/>
      <c r="H2377" s="5"/>
      <c r="I2377" s="5"/>
      <c r="J2377" s="5"/>
      <c r="K2377" s="5"/>
      <c r="L2377" s="5"/>
      <c r="M2377" s="5"/>
      <c r="N2377" s="5"/>
      <c r="O2377" s="5"/>
      <c r="P2377" s="4"/>
      <c r="Q2377" s="4"/>
      <c r="R2377" s="4"/>
      <c r="S2377" s="4"/>
      <c r="T2377" s="4"/>
    </row>
    <row r="2378">
      <c r="A2378" s="5"/>
      <c r="B2378" s="5"/>
      <c r="C2378" s="5"/>
      <c r="D2378" s="5"/>
      <c r="E2378" s="5"/>
      <c r="F2378" s="27"/>
      <c r="G2378" s="5"/>
      <c r="H2378" s="5"/>
      <c r="I2378" s="5"/>
      <c r="J2378" s="5"/>
      <c r="K2378" s="5"/>
      <c r="L2378" s="5"/>
      <c r="M2378" s="5"/>
      <c r="N2378" s="5"/>
      <c r="O2378" s="5"/>
      <c r="P2378" s="4"/>
      <c r="Q2378" s="4"/>
      <c r="R2378" s="4"/>
      <c r="S2378" s="4"/>
      <c r="T2378" s="4"/>
    </row>
    <row r="2379">
      <c r="A2379" s="5"/>
      <c r="B2379" s="5"/>
      <c r="C2379" s="5"/>
      <c r="D2379" s="5"/>
      <c r="E2379" s="5"/>
      <c r="F2379" s="27"/>
      <c r="G2379" s="5"/>
      <c r="H2379" s="5"/>
      <c r="I2379" s="5"/>
      <c r="J2379" s="5"/>
      <c r="K2379" s="5"/>
      <c r="L2379" s="5"/>
      <c r="M2379" s="5"/>
      <c r="N2379" s="5"/>
      <c r="O2379" s="5"/>
      <c r="P2379" s="4"/>
      <c r="Q2379" s="4"/>
      <c r="R2379" s="4"/>
      <c r="S2379" s="4"/>
      <c r="T2379" s="4"/>
    </row>
    <row r="2380">
      <c r="A2380" s="5"/>
      <c r="B2380" s="5"/>
      <c r="C2380" s="5"/>
      <c r="D2380" s="5"/>
      <c r="E2380" s="5"/>
      <c r="F2380" s="27"/>
      <c r="G2380" s="5"/>
      <c r="H2380" s="5"/>
      <c r="I2380" s="5"/>
      <c r="J2380" s="5"/>
      <c r="K2380" s="5"/>
      <c r="L2380" s="5"/>
      <c r="M2380" s="5"/>
      <c r="N2380" s="5"/>
      <c r="O2380" s="5"/>
      <c r="P2380" s="4"/>
      <c r="Q2380" s="4"/>
      <c r="R2380" s="4"/>
      <c r="S2380" s="4"/>
      <c r="T2380" s="4"/>
    </row>
    <row r="2381">
      <c r="A2381" s="5"/>
      <c r="B2381" s="5"/>
      <c r="C2381" s="5"/>
      <c r="D2381" s="5"/>
      <c r="E2381" s="5"/>
      <c r="F2381" s="27"/>
      <c r="G2381" s="5"/>
      <c r="H2381" s="5"/>
      <c r="I2381" s="5"/>
      <c r="J2381" s="5"/>
      <c r="K2381" s="5"/>
      <c r="L2381" s="5"/>
      <c r="M2381" s="5"/>
      <c r="N2381" s="5"/>
      <c r="O2381" s="5"/>
      <c r="P2381" s="4"/>
      <c r="Q2381" s="4"/>
      <c r="R2381" s="4"/>
      <c r="S2381" s="4"/>
      <c r="T2381" s="4"/>
    </row>
    <row r="2382">
      <c r="A2382" s="5"/>
      <c r="B2382" s="5"/>
      <c r="C2382" s="5"/>
      <c r="D2382" s="5"/>
      <c r="E2382" s="5"/>
      <c r="F2382" s="27"/>
      <c r="G2382" s="5"/>
      <c r="H2382" s="5"/>
      <c r="I2382" s="5"/>
      <c r="J2382" s="5"/>
      <c r="K2382" s="5"/>
      <c r="L2382" s="5"/>
      <c r="M2382" s="5"/>
      <c r="N2382" s="5"/>
      <c r="O2382" s="5"/>
      <c r="P2382" s="4"/>
      <c r="Q2382" s="4"/>
      <c r="R2382" s="4"/>
      <c r="S2382" s="4"/>
      <c r="T2382" s="4"/>
    </row>
    <row r="2383">
      <c r="A2383" s="5"/>
      <c r="B2383" s="5"/>
      <c r="C2383" s="5"/>
      <c r="D2383" s="5"/>
      <c r="E2383" s="5"/>
      <c r="F2383" s="27"/>
      <c r="G2383" s="5"/>
      <c r="H2383" s="5"/>
      <c r="I2383" s="5"/>
      <c r="J2383" s="5"/>
      <c r="K2383" s="5"/>
      <c r="L2383" s="5"/>
      <c r="M2383" s="5"/>
      <c r="N2383" s="5"/>
      <c r="O2383" s="5"/>
      <c r="P2383" s="4"/>
      <c r="Q2383" s="4"/>
      <c r="R2383" s="4"/>
      <c r="S2383" s="4"/>
      <c r="T2383" s="4"/>
    </row>
    <row r="2384">
      <c r="A2384" s="5"/>
      <c r="B2384" s="5"/>
      <c r="C2384" s="5"/>
      <c r="D2384" s="5"/>
      <c r="E2384" s="5"/>
      <c r="F2384" s="27"/>
      <c r="G2384" s="5"/>
      <c r="H2384" s="5"/>
      <c r="I2384" s="5"/>
      <c r="J2384" s="5"/>
      <c r="K2384" s="5"/>
      <c r="L2384" s="5"/>
      <c r="M2384" s="5"/>
      <c r="N2384" s="5"/>
      <c r="O2384" s="5"/>
      <c r="P2384" s="4"/>
      <c r="Q2384" s="4"/>
      <c r="R2384" s="4"/>
      <c r="S2384" s="4"/>
      <c r="T2384" s="4"/>
    </row>
    <row r="2385">
      <c r="A2385" s="5"/>
      <c r="B2385" s="5"/>
      <c r="C2385" s="5"/>
      <c r="D2385" s="5"/>
      <c r="E2385" s="5"/>
      <c r="F2385" s="27"/>
      <c r="G2385" s="5"/>
      <c r="H2385" s="5"/>
      <c r="I2385" s="5"/>
      <c r="J2385" s="5"/>
      <c r="K2385" s="5"/>
      <c r="L2385" s="5"/>
      <c r="M2385" s="5"/>
      <c r="N2385" s="5"/>
      <c r="O2385" s="5"/>
      <c r="P2385" s="4"/>
      <c r="Q2385" s="4"/>
      <c r="R2385" s="4"/>
      <c r="S2385" s="4"/>
      <c r="T2385" s="4"/>
    </row>
    <row r="2386">
      <c r="A2386" s="5"/>
      <c r="B2386" s="5"/>
      <c r="C2386" s="5"/>
      <c r="D2386" s="5"/>
      <c r="E2386" s="5"/>
      <c r="F2386" s="27"/>
      <c r="G2386" s="5"/>
      <c r="H2386" s="5"/>
      <c r="I2386" s="5"/>
      <c r="J2386" s="5"/>
      <c r="K2386" s="5"/>
      <c r="L2386" s="5"/>
      <c r="M2386" s="5"/>
      <c r="N2386" s="5"/>
      <c r="O2386" s="5"/>
      <c r="P2386" s="4"/>
      <c r="Q2386" s="4"/>
      <c r="R2386" s="4"/>
      <c r="S2386" s="4"/>
      <c r="T2386" s="4"/>
    </row>
    <row r="2387">
      <c r="A2387" s="5"/>
      <c r="B2387" s="5"/>
      <c r="C2387" s="5"/>
      <c r="D2387" s="5"/>
      <c r="E2387" s="5"/>
      <c r="F2387" s="27"/>
      <c r="G2387" s="5"/>
      <c r="H2387" s="5"/>
      <c r="I2387" s="5"/>
      <c r="J2387" s="5"/>
      <c r="K2387" s="5"/>
      <c r="L2387" s="5"/>
      <c r="M2387" s="5"/>
      <c r="N2387" s="5"/>
      <c r="O2387" s="5"/>
      <c r="P2387" s="4"/>
      <c r="Q2387" s="4"/>
      <c r="R2387" s="4"/>
      <c r="S2387" s="4"/>
      <c r="T2387" s="4"/>
    </row>
    <row r="2388">
      <c r="A2388" s="5"/>
      <c r="B2388" s="5"/>
      <c r="C2388" s="5"/>
      <c r="D2388" s="5"/>
      <c r="E2388" s="5"/>
      <c r="F2388" s="27"/>
      <c r="G2388" s="5"/>
      <c r="H2388" s="5"/>
      <c r="I2388" s="5"/>
      <c r="J2388" s="5"/>
      <c r="K2388" s="5"/>
      <c r="L2388" s="5"/>
      <c r="M2388" s="5"/>
      <c r="N2388" s="5"/>
      <c r="O2388" s="5"/>
      <c r="P2388" s="4"/>
      <c r="Q2388" s="4"/>
      <c r="R2388" s="4"/>
      <c r="S2388" s="4"/>
      <c r="T2388" s="4"/>
    </row>
    <row r="2389">
      <c r="A2389" s="5"/>
      <c r="B2389" s="5"/>
      <c r="C2389" s="5"/>
      <c r="D2389" s="5"/>
      <c r="E2389" s="5"/>
      <c r="F2389" s="27"/>
      <c r="G2389" s="5"/>
      <c r="H2389" s="5"/>
      <c r="I2389" s="5"/>
      <c r="J2389" s="5"/>
      <c r="K2389" s="5"/>
      <c r="L2389" s="5"/>
      <c r="M2389" s="5"/>
      <c r="N2389" s="5"/>
      <c r="O2389" s="5"/>
      <c r="P2389" s="4"/>
      <c r="Q2389" s="4"/>
      <c r="R2389" s="4"/>
      <c r="S2389" s="4"/>
      <c r="T2389" s="4"/>
    </row>
    <row r="2390">
      <c r="A2390" s="5"/>
      <c r="B2390" s="5"/>
      <c r="C2390" s="5"/>
      <c r="D2390" s="5"/>
      <c r="E2390" s="5"/>
      <c r="F2390" s="27"/>
      <c r="G2390" s="5"/>
      <c r="H2390" s="5"/>
      <c r="I2390" s="5"/>
      <c r="J2390" s="5"/>
      <c r="K2390" s="5"/>
      <c r="L2390" s="5"/>
      <c r="M2390" s="5"/>
      <c r="N2390" s="5"/>
      <c r="O2390" s="5"/>
      <c r="P2390" s="4"/>
      <c r="Q2390" s="4"/>
      <c r="R2390" s="4"/>
      <c r="S2390" s="4"/>
      <c r="T2390" s="4"/>
    </row>
    <row r="2391">
      <c r="A2391" s="5"/>
      <c r="B2391" s="5"/>
      <c r="C2391" s="5"/>
      <c r="D2391" s="5"/>
      <c r="E2391" s="5"/>
      <c r="F2391" s="27"/>
      <c r="G2391" s="5"/>
      <c r="H2391" s="5"/>
      <c r="I2391" s="5"/>
      <c r="J2391" s="5"/>
      <c r="K2391" s="5"/>
      <c r="L2391" s="5"/>
      <c r="M2391" s="5"/>
      <c r="N2391" s="5"/>
      <c r="O2391" s="5"/>
      <c r="P2391" s="4"/>
      <c r="Q2391" s="4"/>
      <c r="R2391" s="4"/>
      <c r="S2391" s="4"/>
      <c r="T2391" s="4"/>
    </row>
    <row r="2392">
      <c r="A2392" s="5"/>
      <c r="B2392" s="5"/>
      <c r="C2392" s="5"/>
      <c r="D2392" s="5"/>
      <c r="E2392" s="5"/>
      <c r="F2392" s="27"/>
      <c r="G2392" s="5"/>
      <c r="H2392" s="5"/>
      <c r="I2392" s="5"/>
      <c r="J2392" s="5"/>
      <c r="K2392" s="5"/>
      <c r="L2392" s="5"/>
      <c r="M2392" s="5"/>
      <c r="N2392" s="5"/>
      <c r="O2392" s="5"/>
      <c r="P2392" s="4"/>
      <c r="Q2392" s="4"/>
      <c r="R2392" s="4"/>
      <c r="S2392" s="4"/>
      <c r="T2392" s="4"/>
    </row>
    <row r="2393">
      <c r="A2393" s="5"/>
      <c r="B2393" s="5"/>
      <c r="C2393" s="5"/>
      <c r="D2393" s="5"/>
      <c r="E2393" s="5"/>
      <c r="F2393" s="27"/>
      <c r="G2393" s="5"/>
      <c r="H2393" s="5"/>
      <c r="I2393" s="5"/>
      <c r="J2393" s="5"/>
      <c r="K2393" s="5"/>
      <c r="L2393" s="5"/>
      <c r="M2393" s="5"/>
      <c r="N2393" s="5"/>
      <c r="O2393" s="5"/>
      <c r="P2393" s="4"/>
      <c r="Q2393" s="4"/>
      <c r="R2393" s="4"/>
      <c r="S2393" s="4"/>
      <c r="T2393" s="4"/>
    </row>
    <row r="2394">
      <c r="A2394" s="5"/>
      <c r="B2394" s="5"/>
      <c r="C2394" s="5"/>
      <c r="D2394" s="5"/>
      <c r="E2394" s="5"/>
      <c r="F2394" s="27"/>
      <c r="G2394" s="5"/>
      <c r="H2394" s="5"/>
      <c r="I2394" s="5"/>
      <c r="J2394" s="5"/>
      <c r="K2394" s="5"/>
      <c r="L2394" s="5"/>
      <c r="M2394" s="5"/>
      <c r="N2394" s="5"/>
      <c r="O2394" s="5"/>
      <c r="P2394" s="4"/>
      <c r="Q2394" s="4"/>
      <c r="R2394" s="4"/>
      <c r="S2394" s="4"/>
      <c r="T2394" s="4"/>
    </row>
    <row r="2395">
      <c r="A2395" s="5"/>
      <c r="B2395" s="5"/>
      <c r="C2395" s="5"/>
      <c r="D2395" s="5"/>
      <c r="E2395" s="5"/>
      <c r="F2395" s="27"/>
      <c r="G2395" s="5"/>
      <c r="H2395" s="5"/>
      <c r="I2395" s="5"/>
      <c r="J2395" s="5"/>
      <c r="K2395" s="5"/>
      <c r="L2395" s="5"/>
      <c r="M2395" s="5"/>
      <c r="N2395" s="5"/>
      <c r="O2395" s="5"/>
      <c r="P2395" s="4"/>
      <c r="Q2395" s="4"/>
      <c r="R2395" s="4"/>
      <c r="S2395" s="4"/>
      <c r="T2395" s="4"/>
    </row>
    <row r="2396">
      <c r="A2396" s="5"/>
      <c r="B2396" s="5"/>
      <c r="C2396" s="5"/>
      <c r="D2396" s="5"/>
      <c r="E2396" s="5"/>
      <c r="F2396" s="27"/>
      <c r="G2396" s="5"/>
      <c r="H2396" s="5"/>
      <c r="I2396" s="5"/>
      <c r="J2396" s="5"/>
      <c r="K2396" s="5"/>
      <c r="L2396" s="5"/>
      <c r="M2396" s="5"/>
      <c r="N2396" s="5"/>
      <c r="O2396" s="5"/>
      <c r="P2396" s="4"/>
      <c r="Q2396" s="4"/>
      <c r="R2396" s="4"/>
      <c r="S2396" s="4"/>
      <c r="T2396" s="4"/>
    </row>
    <row r="2397">
      <c r="A2397" s="5"/>
      <c r="B2397" s="5"/>
      <c r="C2397" s="5"/>
      <c r="D2397" s="5"/>
      <c r="E2397" s="5"/>
      <c r="F2397" s="27"/>
      <c r="G2397" s="5"/>
      <c r="H2397" s="5"/>
      <c r="I2397" s="5"/>
      <c r="J2397" s="5"/>
      <c r="K2397" s="5"/>
      <c r="L2397" s="5"/>
      <c r="M2397" s="5"/>
      <c r="N2397" s="5"/>
      <c r="O2397" s="5"/>
      <c r="P2397" s="4"/>
      <c r="Q2397" s="4"/>
      <c r="R2397" s="4"/>
      <c r="S2397" s="4"/>
      <c r="T2397" s="4"/>
    </row>
    <row r="2398">
      <c r="A2398" s="5"/>
      <c r="B2398" s="5"/>
      <c r="C2398" s="5"/>
      <c r="D2398" s="5"/>
      <c r="E2398" s="5"/>
      <c r="F2398" s="27"/>
      <c r="G2398" s="5"/>
      <c r="H2398" s="5"/>
      <c r="I2398" s="5"/>
      <c r="J2398" s="5"/>
      <c r="K2398" s="5"/>
      <c r="L2398" s="5"/>
      <c r="M2398" s="5"/>
      <c r="N2398" s="5"/>
      <c r="O2398" s="5"/>
      <c r="P2398" s="4"/>
      <c r="Q2398" s="4"/>
      <c r="R2398" s="4"/>
      <c r="S2398" s="4"/>
      <c r="T2398" s="4"/>
    </row>
    <row r="2399">
      <c r="A2399" s="5"/>
      <c r="B2399" s="5"/>
      <c r="C2399" s="5"/>
      <c r="D2399" s="5"/>
      <c r="E2399" s="5"/>
      <c r="F2399" s="27"/>
      <c r="G2399" s="5"/>
      <c r="H2399" s="5"/>
      <c r="I2399" s="5"/>
      <c r="J2399" s="5"/>
      <c r="K2399" s="5"/>
      <c r="L2399" s="5"/>
      <c r="M2399" s="5"/>
      <c r="N2399" s="5"/>
      <c r="O2399" s="5"/>
      <c r="P2399" s="4"/>
      <c r="Q2399" s="4"/>
      <c r="R2399" s="4"/>
      <c r="S2399" s="4"/>
      <c r="T2399" s="4"/>
    </row>
    <row r="2400">
      <c r="A2400" s="5"/>
      <c r="B2400" s="5"/>
      <c r="C2400" s="5"/>
      <c r="D2400" s="5"/>
      <c r="E2400" s="5"/>
      <c r="F2400" s="27"/>
      <c r="G2400" s="5"/>
      <c r="H2400" s="5"/>
      <c r="I2400" s="5"/>
      <c r="J2400" s="5"/>
      <c r="K2400" s="5"/>
      <c r="L2400" s="5"/>
      <c r="M2400" s="5"/>
      <c r="N2400" s="5"/>
      <c r="O2400" s="5"/>
      <c r="P2400" s="4"/>
      <c r="Q2400" s="4"/>
      <c r="R2400" s="4"/>
      <c r="S2400" s="4"/>
      <c r="T2400" s="4"/>
    </row>
    <row r="2401">
      <c r="A2401" s="5"/>
      <c r="B2401" s="5"/>
      <c r="C2401" s="5"/>
      <c r="D2401" s="5"/>
      <c r="E2401" s="5"/>
      <c r="F2401" s="27"/>
      <c r="G2401" s="5"/>
      <c r="H2401" s="5"/>
      <c r="I2401" s="5"/>
      <c r="J2401" s="5"/>
      <c r="K2401" s="5"/>
      <c r="L2401" s="5"/>
      <c r="M2401" s="5"/>
      <c r="N2401" s="5"/>
      <c r="O2401" s="5"/>
      <c r="P2401" s="4"/>
      <c r="Q2401" s="4"/>
      <c r="R2401" s="4"/>
      <c r="S2401" s="4"/>
      <c r="T2401" s="4"/>
    </row>
    <row r="2402">
      <c r="A2402" s="5"/>
      <c r="B2402" s="5"/>
      <c r="C2402" s="5"/>
      <c r="D2402" s="5"/>
      <c r="E2402" s="5"/>
      <c r="F2402" s="27"/>
      <c r="G2402" s="5"/>
      <c r="H2402" s="5"/>
      <c r="I2402" s="5"/>
      <c r="J2402" s="5"/>
      <c r="K2402" s="5"/>
      <c r="L2402" s="5"/>
      <c r="M2402" s="5"/>
      <c r="N2402" s="5"/>
      <c r="O2402" s="5"/>
      <c r="P2402" s="4"/>
      <c r="Q2402" s="4"/>
      <c r="R2402" s="4"/>
      <c r="S2402" s="4"/>
      <c r="T2402" s="4"/>
    </row>
    <row r="2403">
      <c r="A2403" s="5"/>
      <c r="B2403" s="5"/>
      <c r="C2403" s="5"/>
      <c r="D2403" s="5"/>
      <c r="E2403" s="5"/>
      <c r="F2403" s="27"/>
      <c r="G2403" s="5"/>
      <c r="H2403" s="5"/>
      <c r="I2403" s="5"/>
      <c r="J2403" s="5"/>
      <c r="K2403" s="5"/>
      <c r="L2403" s="5"/>
      <c r="M2403" s="5"/>
      <c r="N2403" s="5"/>
      <c r="O2403" s="5"/>
      <c r="P2403" s="4"/>
      <c r="Q2403" s="4"/>
      <c r="R2403" s="4"/>
      <c r="S2403" s="4"/>
      <c r="T2403" s="4"/>
    </row>
    <row r="2404">
      <c r="A2404" s="5"/>
      <c r="B2404" s="5"/>
      <c r="C2404" s="5"/>
      <c r="D2404" s="5"/>
      <c r="E2404" s="5"/>
      <c r="F2404" s="27"/>
      <c r="G2404" s="5"/>
      <c r="H2404" s="5"/>
      <c r="I2404" s="5"/>
      <c r="J2404" s="5"/>
      <c r="K2404" s="5"/>
      <c r="L2404" s="5"/>
      <c r="M2404" s="5"/>
      <c r="N2404" s="5"/>
      <c r="O2404" s="5"/>
      <c r="P2404" s="4"/>
      <c r="Q2404" s="4"/>
      <c r="R2404" s="4"/>
      <c r="S2404" s="4"/>
      <c r="T2404" s="4"/>
    </row>
    <row r="2405">
      <c r="A2405" s="5"/>
      <c r="B2405" s="5"/>
      <c r="C2405" s="5"/>
      <c r="D2405" s="5"/>
      <c r="E2405" s="5"/>
      <c r="F2405" s="27"/>
      <c r="G2405" s="5"/>
      <c r="H2405" s="5"/>
      <c r="I2405" s="5"/>
      <c r="J2405" s="5"/>
      <c r="K2405" s="5"/>
      <c r="L2405" s="5"/>
      <c r="M2405" s="5"/>
      <c r="N2405" s="5"/>
      <c r="O2405" s="5"/>
      <c r="P2405" s="4"/>
      <c r="Q2405" s="4"/>
      <c r="R2405" s="4"/>
      <c r="S2405" s="4"/>
      <c r="T2405" s="4"/>
    </row>
    <row r="2406">
      <c r="A2406" s="5"/>
      <c r="B2406" s="5"/>
      <c r="C2406" s="5"/>
      <c r="D2406" s="5"/>
      <c r="E2406" s="5"/>
      <c r="F2406" s="27"/>
      <c r="G2406" s="5"/>
      <c r="H2406" s="5"/>
      <c r="I2406" s="5"/>
      <c r="J2406" s="5"/>
      <c r="K2406" s="5"/>
      <c r="L2406" s="5"/>
      <c r="M2406" s="5"/>
      <c r="N2406" s="5"/>
      <c r="O2406" s="5"/>
      <c r="P2406" s="4"/>
      <c r="Q2406" s="4"/>
      <c r="R2406" s="4"/>
      <c r="S2406" s="4"/>
      <c r="T2406" s="4"/>
    </row>
    <row r="2407">
      <c r="A2407" s="5"/>
      <c r="B2407" s="5"/>
      <c r="C2407" s="5"/>
      <c r="D2407" s="5"/>
      <c r="E2407" s="5"/>
      <c r="F2407" s="27"/>
      <c r="G2407" s="5"/>
      <c r="H2407" s="5"/>
      <c r="I2407" s="5"/>
      <c r="J2407" s="5"/>
      <c r="K2407" s="5"/>
      <c r="L2407" s="5"/>
      <c r="M2407" s="5"/>
      <c r="N2407" s="5"/>
      <c r="O2407" s="5"/>
      <c r="P2407" s="4"/>
      <c r="Q2407" s="4"/>
      <c r="R2407" s="4"/>
      <c r="S2407" s="4"/>
      <c r="T2407" s="4"/>
    </row>
    <row r="2408">
      <c r="A2408" s="5"/>
      <c r="B2408" s="5"/>
      <c r="C2408" s="5"/>
      <c r="D2408" s="5"/>
      <c r="E2408" s="5"/>
      <c r="F2408" s="27"/>
      <c r="G2408" s="5"/>
      <c r="H2408" s="5"/>
      <c r="I2408" s="5"/>
      <c r="J2408" s="5"/>
      <c r="K2408" s="5"/>
      <c r="L2408" s="5"/>
      <c r="M2408" s="5"/>
      <c r="N2408" s="5"/>
      <c r="O2408" s="5"/>
      <c r="P2408" s="4"/>
      <c r="Q2408" s="4"/>
      <c r="R2408" s="4"/>
      <c r="S2408" s="4"/>
      <c r="T2408" s="4"/>
    </row>
    <row r="2409">
      <c r="A2409" s="5"/>
      <c r="B2409" s="5"/>
      <c r="C2409" s="5"/>
      <c r="D2409" s="5"/>
      <c r="E2409" s="5"/>
      <c r="F2409" s="27"/>
      <c r="G2409" s="5"/>
      <c r="H2409" s="5"/>
      <c r="I2409" s="5"/>
      <c r="J2409" s="5"/>
      <c r="K2409" s="5"/>
      <c r="L2409" s="5"/>
      <c r="M2409" s="5"/>
      <c r="N2409" s="5"/>
      <c r="O2409" s="5"/>
      <c r="P2409" s="4"/>
      <c r="Q2409" s="4"/>
      <c r="R2409" s="4"/>
      <c r="S2409" s="4"/>
      <c r="T2409" s="4"/>
    </row>
    <row r="2410">
      <c r="A2410" s="5"/>
      <c r="B2410" s="5"/>
      <c r="C2410" s="5"/>
      <c r="D2410" s="5"/>
      <c r="E2410" s="5"/>
      <c r="F2410" s="27"/>
      <c r="G2410" s="5"/>
      <c r="H2410" s="5"/>
      <c r="I2410" s="5"/>
      <c r="J2410" s="5"/>
      <c r="K2410" s="5"/>
      <c r="L2410" s="5"/>
      <c r="M2410" s="5"/>
      <c r="N2410" s="5"/>
      <c r="O2410" s="5"/>
      <c r="P2410" s="4"/>
      <c r="Q2410" s="4"/>
      <c r="R2410" s="4"/>
      <c r="S2410" s="4"/>
      <c r="T2410" s="4"/>
    </row>
    <row r="2411">
      <c r="A2411" s="5"/>
      <c r="B2411" s="5"/>
      <c r="C2411" s="5"/>
      <c r="D2411" s="5"/>
      <c r="E2411" s="5"/>
      <c r="F2411" s="27"/>
      <c r="G2411" s="5"/>
      <c r="H2411" s="5"/>
      <c r="I2411" s="5"/>
      <c r="J2411" s="5"/>
      <c r="K2411" s="5"/>
      <c r="L2411" s="5"/>
      <c r="M2411" s="5"/>
      <c r="N2411" s="5"/>
      <c r="O2411" s="5"/>
      <c r="P2411" s="4"/>
      <c r="Q2411" s="4"/>
      <c r="R2411" s="4"/>
      <c r="S2411" s="4"/>
      <c r="T2411" s="4"/>
    </row>
    <row r="2412">
      <c r="A2412" s="5"/>
      <c r="B2412" s="5"/>
      <c r="C2412" s="5"/>
      <c r="D2412" s="5"/>
      <c r="E2412" s="5"/>
      <c r="F2412" s="27"/>
      <c r="G2412" s="5"/>
      <c r="H2412" s="5"/>
      <c r="I2412" s="5"/>
      <c r="J2412" s="5"/>
      <c r="K2412" s="5"/>
      <c r="L2412" s="5"/>
      <c r="M2412" s="5"/>
      <c r="N2412" s="5"/>
      <c r="O2412" s="5"/>
      <c r="P2412" s="4"/>
      <c r="Q2412" s="4"/>
      <c r="R2412" s="4"/>
      <c r="S2412" s="4"/>
      <c r="T2412" s="4"/>
    </row>
    <row r="2413">
      <c r="A2413" s="5"/>
      <c r="B2413" s="5"/>
      <c r="C2413" s="5"/>
      <c r="D2413" s="5"/>
      <c r="E2413" s="5"/>
      <c r="F2413" s="27"/>
      <c r="G2413" s="5"/>
      <c r="H2413" s="5"/>
      <c r="I2413" s="5"/>
      <c r="J2413" s="5"/>
      <c r="K2413" s="5"/>
      <c r="L2413" s="5"/>
      <c r="M2413" s="5"/>
      <c r="N2413" s="5"/>
      <c r="O2413" s="5"/>
      <c r="P2413" s="4"/>
      <c r="Q2413" s="4"/>
      <c r="R2413" s="4"/>
      <c r="S2413" s="4"/>
      <c r="T2413" s="4"/>
    </row>
    <row r="2414">
      <c r="A2414" s="5"/>
      <c r="B2414" s="5"/>
      <c r="C2414" s="5"/>
      <c r="D2414" s="5"/>
      <c r="E2414" s="5"/>
      <c r="F2414" s="27"/>
      <c r="G2414" s="5"/>
      <c r="H2414" s="5"/>
      <c r="I2414" s="5"/>
      <c r="J2414" s="5"/>
      <c r="K2414" s="5"/>
      <c r="L2414" s="5"/>
      <c r="M2414" s="5"/>
      <c r="N2414" s="5"/>
      <c r="O2414" s="5"/>
      <c r="P2414" s="4"/>
      <c r="Q2414" s="4"/>
      <c r="R2414" s="4"/>
      <c r="S2414" s="4"/>
      <c r="T2414" s="4"/>
    </row>
    <row r="2415">
      <c r="A2415" s="5"/>
      <c r="B2415" s="5"/>
      <c r="C2415" s="5"/>
      <c r="D2415" s="5"/>
      <c r="E2415" s="5"/>
      <c r="F2415" s="27"/>
      <c r="G2415" s="5"/>
      <c r="H2415" s="5"/>
      <c r="I2415" s="5"/>
      <c r="J2415" s="5"/>
      <c r="K2415" s="5"/>
      <c r="L2415" s="5"/>
      <c r="M2415" s="5"/>
      <c r="N2415" s="5"/>
      <c r="O2415" s="5"/>
      <c r="P2415" s="4"/>
      <c r="Q2415" s="4"/>
      <c r="R2415" s="4"/>
      <c r="S2415" s="4"/>
      <c r="T2415" s="4"/>
    </row>
    <row r="2416">
      <c r="A2416" s="5"/>
      <c r="B2416" s="5"/>
      <c r="C2416" s="5"/>
      <c r="D2416" s="5"/>
      <c r="E2416" s="5"/>
      <c r="F2416" s="27"/>
      <c r="G2416" s="5"/>
      <c r="H2416" s="5"/>
      <c r="I2416" s="5"/>
      <c r="J2416" s="5"/>
      <c r="K2416" s="5"/>
      <c r="L2416" s="5"/>
      <c r="M2416" s="5"/>
      <c r="N2416" s="5"/>
      <c r="O2416" s="5"/>
      <c r="P2416" s="4"/>
      <c r="Q2416" s="4"/>
      <c r="R2416" s="4"/>
      <c r="S2416" s="4"/>
      <c r="T2416" s="4"/>
    </row>
    <row r="2417">
      <c r="A2417" s="5"/>
      <c r="B2417" s="5"/>
      <c r="C2417" s="5"/>
      <c r="D2417" s="5"/>
      <c r="E2417" s="5"/>
      <c r="F2417" s="27"/>
      <c r="G2417" s="5"/>
      <c r="H2417" s="5"/>
      <c r="I2417" s="5"/>
      <c r="J2417" s="5"/>
      <c r="K2417" s="5"/>
      <c r="L2417" s="5"/>
      <c r="M2417" s="5"/>
      <c r="N2417" s="5"/>
      <c r="O2417" s="5"/>
      <c r="P2417" s="4"/>
      <c r="Q2417" s="4"/>
      <c r="R2417" s="4"/>
      <c r="S2417" s="4"/>
      <c r="T2417" s="4"/>
    </row>
    <row r="2418">
      <c r="A2418" s="5"/>
      <c r="B2418" s="5"/>
      <c r="C2418" s="5"/>
      <c r="D2418" s="5"/>
      <c r="E2418" s="5"/>
      <c r="F2418" s="27"/>
      <c r="G2418" s="5"/>
      <c r="H2418" s="5"/>
      <c r="I2418" s="5"/>
      <c r="J2418" s="5"/>
      <c r="K2418" s="5"/>
      <c r="L2418" s="5"/>
      <c r="M2418" s="5"/>
      <c r="N2418" s="5"/>
      <c r="O2418" s="5"/>
      <c r="P2418" s="4"/>
      <c r="Q2418" s="4"/>
      <c r="R2418" s="4"/>
      <c r="S2418" s="4"/>
      <c r="T2418" s="4"/>
    </row>
    <row r="2419">
      <c r="A2419" s="5"/>
      <c r="B2419" s="5"/>
      <c r="C2419" s="5"/>
      <c r="D2419" s="5"/>
      <c r="E2419" s="5"/>
      <c r="F2419" s="27"/>
      <c r="G2419" s="5"/>
      <c r="H2419" s="5"/>
      <c r="I2419" s="5"/>
      <c r="J2419" s="5"/>
      <c r="K2419" s="5"/>
      <c r="L2419" s="5"/>
      <c r="M2419" s="5"/>
      <c r="N2419" s="5"/>
      <c r="O2419" s="5"/>
      <c r="P2419" s="4"/>
      <c r="Q2419" s="4"/>
      <c r="R2419" s="4"/>
      <c r="S2419" s="4"/>
      <c r="T2419" s="4"/>
    </row>
    <row r="2420">
      <c r="A2420" s="5"/>
      <c r="B2420" s="5"/>
      <c r="C2420" s="5"/>
      <c r="D2420" s="5"/>
      <c r="E2420" s="5"/>
      <c r="F2420" s="27"/>
      <c r="G2420" s="5"/>
      <c r="H2420" s="5"/>
      <c r="I2420" s="5"/>
      <c r="J2420" s="5"/>
      <c r="K2420" s="5"/>
      <c r="L2420" s="5"/>
      <c r="M2420" s="5"/>
      <c r="N2420" s="5"/>
      <c r="O2420" s="5"/>
      <c r="P2420" s="4"/>
      <c r="Q2420" s="4"/>
      <c r="R2420" s="4"/>
      <c r="S2420" s="4"/>
      <c r="T2420" s="4"/>
    </row>
    <row r="2421">
      <c r="A2421" s="5"/>
      <c r="B2421" s="5"/>
      <c r="C2421" s="5"/>
      <c r="D2421" s="5"/>
      <c r="E2421" s="5"/>
      <c r="F2421" s="27"/>
      <c r="G2421" s="5"/>
      <c r="H2421" s="5"/>
      <c r="I2421" s="5"/>
      <c r="J2421" s="5"/>
      <c r="K2421" s="5"/>
      <c r="L2421" s="5"/>
      <c r="M2421" s="5"/>
      <c r="N2421" s="5"/>
      <c r="O2421" s="5"/>
      <c r="P2421" s="4"/>
      <c r="Q2421" s="4"/>
      <c r="R2421" s="4"/>
      <c r="S2421" s="4"/>
      <c r="T2421" s="4"/>
    </row>
    <row r="2422">
      <c r="A2422" s="5"/>
      <c r="B2422" s="5"/>
      <c r="C2422" s="5"/>
      <c r="D2422" s="5"/>
      <c r="E2422" s="5"/>
      <c r="F2422" s="27"/>
      <c r="G2422" s="5"/>
      <c r="H2422" s="5"/>
      <c r="I2422" s="5"/>
      <c r="J2422" s="5"/>
      <c r="K2422" s="5"/>
      <c r="L2422" s="5"/>
      <c r="M2422" s="5"/>
      <c r="N2422" s="5"/>
      <c r="O2422" s="5"/>
      <c r="P2422" s="4"/>
      <c r="Q2422" s="4"/>
      <c r="R2422" s="4"/>
      <c r="S2422" s="4"/>
      <c r="T2422" s="4"/>
    </row>
    <row r="2423">
      <c r="A2423" s="5"/>
      <c r="B2423" s="5"/>
      <c r="C2423" s="5"/>
      <c r="D2423" s="5"/>
      <c r="E2423" s="5"/>
      <c r="F2423" s="27"/>
      <c r="G2423" s="5"/>
      <c r="H2423" s="5"/>
      <c r="I2423" s="5"/>
      <c r="J2423" s="5"/>
      <c r="K2423" s="5"/>
      <c r="L2423" s="5"/>
      <c r="M2423" s="5"/>
      <c r="N2423" s="5"/>
      <c r="O2423" s="5"/>
      <c r="P2423" s="4"/>
      <c r="Q2423" s="4"/>
      <c r="R2423" s="4"/>
      <c r="S2423" s="4"/>
      <c r="T2423" s="4"/>
    </row>
    <row r="2424">
      <c r="A2424" s="5"/>
      <c r="B2424" s="5"/>
      <c r="C2424" s="5"/>
      <c r="D2424" s="5"/>
      <c r="E2424" s="5"/>
      <c r="F2424" s="27"/>
      <c r="G2424" s="5"/>
      <c r="H2424" s="5"/>
      <c r="I2424" s="5"/>
      <c r="J2424" s="5"/>
      <c r="K2424" s="5"/>
      <c r="L2424" s="5"/>
      <c r="M2424" s="5"/>
      <c r="N2424" s="5"/>
      <c r="O2424" s="5"/>
      <c r="P2424" s="4"/>
      <c r="Q2424" s="4"/>
      <c r="R2424" s="4"/>
      <c r="S2424" s="4"/>
      <c r="T2424" s="4"/>
    </row>
    <row r="2425">
      <c r="A2425" s="5"/>
      <c r="B2425" s="5"/>
      <c r="C2425" s="5"/>
      <c r="D2425" s="5"/>
      <c r="E2425" s="5"/>
      <c r="F2425" s="27"/>
      <c r="G2425" s="5"/>
      <c r="H2425" s="5"/>
      <c r="I2425" s="5"/>
      <c r="J2425" s="5"/>
      <c r="K2425" s="5"/>
      <c r="L2425" s="5"/>
      <c r="M2425" s="5"/>
      <c r="N2425" s="5"/>
      <c r="O2425" s="5"/>
      <c r="P2425" s="4"/>
      <c r="Q2425" s="4"/>
      <c r="R2425" s="4"/>
      <c r="S2425" s="4"/>
      <c r="T2425" s="4"/>
    </row>
    <row r="2426">
      <c r="A2426" s="5"/>
      <c r="B2426" s="5"/>
      <c r="C2426" s="5"/>
      <c r="D2426" s="5"/>
      <c r="E2426" s="5"/>
      <c r="F2426" s="27"/>
      <c r="G2426" s="5"/>
      <c r="H2426" s="5"/>
      <c r="I2426" s="5"/>
      <c r="J2426" s="5"/>
      <c r="K2426" s="5"/>
      <c r="L2426" s="5"/>
      <c r="M2426" s="5"/>
      <c r="N2426" s="5"/>
      <c r="O2426" s="5"/>
      <c r="P2426" s="4"/>
      <c r="Q2426" s="4"/>
      <c r="R2426" s="4"/>
      <c r="S2426" s="4"/>
      <c r="T2426" s="4"/>
    </row>
    <row r="2427">
      <c r="A2427" s="5"/>
      <c r="B2427" s="5"/>
      <c r="C2427" s="5"/>
      <c r="D2427" s="5"/>
      <c r="E2427" s="5"/>
      <c r="F2427" s="27"/>
      <c r="G2427" s="5"/>
      <c r="H2427" s="5"/>
      <c r="I2427" s="5"/>
      <c r="J2427" s="5"/>
      <c r="K2427" s="5"/>
      <c r="L2427" s="5"/>
      <c r="M2427" s="5"/>
      <c r="N2427" s="5"/>
      <c r="O2427" s="5"/>
      <c r="P2427" s="4"/>
      <c r="Q2427" s="4"/>
      <c r="R2427" s="4"/>
      <c r="S2427" s="4"/>
      <c r="T2427" s="4"/>
    </row>
    <row r="2428">
      <c r="A2428" s="5"/>
      <c r="B2428" s="5"/>
      <c r="C2428" s="5"/>
      <c r="D2428" s="5"/>
      <c r="E2428" s="5"/>
      <c r="F2428" s="27"/>
      <c r="G2428" s="5"/>
      <c r="H2428" s="5"/>
      <c r="I2428" s="5"/>
      <c r="J2428" s="5"/>
      <c r="K2428" s="5"/>
      <c r="L2428" s="5"/>
      <c r="M2428" s="5"/>
      <c r="N2428" s="5"/>
      <c r="O2428" s="5"/>
      <c r="P2428" s="4"/>
      <c r="Q2428" s="4"/>
      <c r="R2428" s="4"/>
      <c r="S2428" s="4"/>
      <c r="T2428" s="4"/>
    </row>
    <row r="2429">
      <c r="A2429" s="5"/>
      <c r="B2429" s="5"/>
      <c r="C2429" s="5"/>
      <c r="D2429" s="5"/>
      <c r="E2429" s="5"/>
      <c r="F2429" s="27"/>
      <c r="G2429" s="5"/>
      <c r="H2429" s="5"/>
      <c r="I2429" s="5"/>
      <c r="J2429" s="5"/>
      <c r="K2429" s="5"/>
      <c r="L2429" s="5"/>
      <c r="M2429" s="5"/>
      <c r="N2429" s="5"/>
      <c r="O2429" s="5"/>
      <c r="P2429" s="4"/>
      <c r="Q2429" s="4"/>
      <c r="R2429" s="4"/>
      <c r="S2429" s="4"/>
      <c r="T2429" s="4"/>
    </row>
    <row r="2430">
      <c r="A2430" s="5"/>
      <c r="B2430" s="5"/>
      <c r="C2430" s="5"/>
      <c r="D2430" s="5"/>
      <c r="E2430" s="5"/>
      <c r="F2430" s="27"/>
      <c r="G2430" s="5"/>
      <c r="H2430" s="5"/>
      <c r="I2430" s="5"/>
      <c r="J2430" s="5"/>
      <c r="K2430" s="5"/>
      <c r="L2430" s="5"/>
      <c r="M2430" s="5"/>
      <c r="N2430" s="5"/>
      <c r="O2430" s="5"/>
      <c r="P2430" s="4"/>
      <c r="Q2430" s="4"/>
      <c r="R2430" s="4"/>
      <c r="S2430" s="4"/>
      <c r="T2430" s="4"/>
    </row>
    <row r="2431">
      <c r="A2431" s="5"/>
      <c r="B2431" s="5"/>
      <c r="C2431" s="5"/>
      <c r="D2431" s="5"/>
      <c r="E2431" s="5"/>
      <c r="F2431" s="27"/>
      <c r="G2431" s="5"/>
      <c r="H2431" s="5"/>
      <c r="I2431" s="5"/>
      <c r="J2431" s="5"/>
      <c r="K2431" s="5"/>
      <c r="L2431" s="5"/>
      <c r="M2431" s="5"/>
      <c r="N2431" s="5"/>
      <c r="O2431" s="5"/>
      <c r="P2431" s="4"/>
      <c r="Q2431" s="4"/>
      <c r="R2431" s="4"/>
      <c r="S2431" s="4"/>
      <c r="T2431" s="4"/>
    </row>
    <row r="2432">
      <c r="A2432" s="5"/>
      <c r="B2432" s="5"/>
      <c r="C2432" s="5"/>
      <c r="D2432" s="5"/>
      <c r="E2432" s="5"/>
      <c r="F2432" s="27"/>
      <c r="G2432" s="5"/>
      <c r="H2432" s="5"/>
      <c r="I2432" s="5"/>
      <c r="J2432" s="5"/>
      <c r="K2432" s="5"/>
      <c r="L2432" s="5"/>
      <c r="M2432" s="5"/>
      <c r="N2432" s="5"/>
      <c r="O2432" s="5"/>
      <c r="P2432" s="4"/>
      <c r="Q2432" s="4"/>
      <c r="R2432" s="4"/>
      <c r="S2432" s="4"/>
      <c r="T2432" s="4"/>
    </row>
    <row r="2433">
      <c r="A2433" s="5"/>
      <c r="B2433" s="5"/>
      <c r="C2433" s="5"/>
      <c r="D2433" s="5"/>
      <c r="E2433" s="5"/>
      <c r="F2433" s="27"/>
      <c r="G2433" s="5"/>
      <c r="H2433" s="5"/>
      <c r="I2433" s="5"/>
      <c r="J2433" s="5"/>
      <c r="K2433" s="5"/>
      <c r="L2433" s="5"/>
      <c r="M2433" s="5"/>
      <c r="N2433" s="5"/>
      <c r="O2433" s="5"/>
      <c r="P2433" s="4"/>
      <c r="Q2433" s="4"/>
      <c r="R2433" s="4"/>
      <c r="S2433" s="4"/>
      <c r="T2433" s="4"/>
    </row>
    <row r="2434">
      <c r="A2434" s="5"/>
      <c r="B2434" s="5"/>
      <c r="C2434" s="5"/>
      <c r="D2434" s="5"/>
      <c r="E2434" s="5"/>
      <c r="F2434" s="27"/>
      <c r="G2434" s="5"/>
      <c r="H2434" s="5"/>
      <c r="I2434" s="5"/>
      <c r="J2434" s="5"/>
      <c r="K2434" s="5"/>
      <c r="L2434" s="5"/>
      <c r="M2434" s="5"/>
      <c r="N2434" s="5"/>
      <c r="O2434" s="5"/>
      <c r="P2434" s="4"/>
      <c r="Q2434" s="4"/>
      <c r="R2434" s="4"/>
      <c r="S2434" s="4"/>
      <c r="T2434" s="4"/>
    </row>
    <row r="2435">
      <c r="A2435" s="5"/>
      <c r="B2435" s="5"/>
      <c r="C2435" s="5"/>
      <c r="D2435" s="5"/>
      <c r="E2435" s="5"/>
      <c r="F2435" s="27"/>
      <c r="G2435" s="5"/>
      <c r="H2435" s="5"/>
      <c r="I2435" s="5"/>
      <c r="J2435" s="5"/>
      <c r="K2435" s="5"/>
      <c r="L2435" s="5"/>
      <c r="M2435" s="5"/>
      <c r="N2435" s="5"/>
      <c r="O2435" s="5"/>
      <c r="P2435" s="4"/>
      <c r="Q2435" s="4"/>
      <c r="R2435" s="4"/>
      <c r="S2435" s="4"/>
      <c r="T2435" s="4"/>
    </row>
    <row r="2436">
      <c r="A2436" s="5"/>
      <c r="B2436" s="5"/>
      <c r="C2436" s="5"/>
      <c r="D2436" s="5"/>
      <c r="E2436" s="5"/>
      <c r="F2436" s="27"/>
      <c r="G2436" s="5"/>
      <c r="H2436" s="5"/>
      <c r="I2436" s="5"/>
      <c r="J2436" s="5"/>
      <c r="K2436" s="5"/>
      <c r="L2436" s="5"/>
      <c r="M2436" s="5"/>
      <c r="N2436" s="5"/>
      <c r="O2436" s="5"/>
      <c r="P2436" s="4"/>
      <c r="Q2436" s="4"/>
      <c r="R2436" s="4"/>
      <c r="S2436" s="4"/>
      <c r="T2436" s="4"/>
    </row>
    <row r="2437">
      <c r="A2437" s="5"/>
      <c r="B2437" s="5"/>
      <c r="C2437" s="5"/>
      <c r="D2437" s="5"/>
      <c r="E2437" s="5"/>
      <c r="F2437" s="27"/>
      <c r="G2437" s="5"/>
      <c r="H2437" s="5"/>
      <c r="I2437" s="5"/>
      <c r="J2437" s="5"/>
      <c r="K2437" s="5"/>
      <c r="L2437" s="5"/>
      <c r="M2437" s="5"/>
      <c r="N2437" s="5"/>
      <c r="O2437" s="5"/>
      <c r="P2437" s="4"/>
      <c r="Q2437" s="4"/>
      <c r="R2437" s="4"/>
      <c r="S2437" s="4"/>
      <c r="T2437" s="4"/>
    </row>
    <row r="2438">
      <c r="A2438" s="5"/>
      <c r="B2438" s="5"/>
      <c r="C2438" s="5"/>
      <c r="D2438" s="5"/>
      <c r="E2438" s="5"/>
      <c r="F2438" s="27"/>
      <c r="G2438" s="5"/>
      <c r="H2438" s="5"/>
      <c r="I2438" s="5"/>
      <c r="J2438" s="5"/>
      <c r="K2438" s="5"/>
      <c r="L2438" s="5"/>
      <c r="M2438" s="5"/>
      <c r="N2438" s="5"/>
      <c r="O2438" s="5"/>
      <c r="P2438" s="4"/>
      <c r="Q2438" s="4"/>
      <c r="R2438" s="4"/>
      <c r="S2438" s="4"/>
      <c r="T2438" s="4"/>
    </row>
    <row r="2439">
      <c r="A2439" s="5"/>
      <c r="B2439" s="5"/>
      <c r="C2439" s="5"/>
      <c r="D2439" s="5"/>
      <c r="E2439" s="5"/>
      <c r="F2439" s="27"/>
      <c r="G2439" s="5"/>
      <c r="H2439" s="5"/>
      <c r="I2439" s="5"/>
      <c r="J2439" s="5"/>
      <c r="K2439" s="5"/>
      <c r="L2439" s="5"/>
      <c r="M2439" s="5"/>
      <c r="N2439" s="5"/>
      <c r="O2439" s="5"/>
      <c r="P2439" s="4"/>
      <c r="Q2439" s="4"/>
      <c r="R2439" s="4"/>
      <c r="S2439" s="4"/>
      <c r="T2439" s="4"/>
    </row>
    <row r="2440">
      <c r="A2440" s="5"/>
      <c r="B2440" s="5"/>
      <c r="C2440" s="5"/>
      <c r="D2440" s="5"/>
      <c r="E2440" s="5"/>
      <c r="F2440" s="27"/>
      <c r="G2440" s="5"/>
      <c r="H2440" s="5"/>
      <c r="I2440" s="5"/>
      <c r="J2440" s="5"/>
      <c r="K2440" s="5"/>
      <c r="L2440" s="5"/>
      <c r="M2440" s="5"/>
      <c r="N2440" s="5"/>
      <c r="O2440" s="5"/>
      <c r="P2440" s="4"/>
      <c r="Q2440" s="4"/>
      <c r="R2440" s="4"/>
      <c r="S2440" s="4"/>
      <c r="T2440" s="4"/>
    </row>
    <row r="2441">
      <c r="A2441" s="5"/>
      <c r="B2441" s="5"/>
      <c r="C2441" s="5"/>
      <c r="D2441" s="5"/>
      <c r="E2441" s="5"/>
      <c r="F2441" s="27"/>
      <c r="G2441" s="5"/>
      <c r="H2441" s="5"/>
      <c r="I2441" s="5"/>
      <c r="J2441" s="5"/>
      <c r="K2441" s="5"/>
      <c r="L2441" s="5"/>
      <c r="M2441" s="5"/>
      <c r="N2441" s="5"/>
      <c r="O2441" s="5"/>
      <c r="P2441" s="4"/>
      <c r="Q2441" s="4"/>
      <c r="R2441" s="4"/>
      <c r="S2441" s="4"/>
      <c r="T2441" s="4"/>
    </row>
    <row r="2442">
      <c r="A2442" s="5"/>
      <c r="B2442" s="5"/>
      <c r="C2442" s="5"/>
      <c r="D2442" s="5"/>
      <c r="E2442" s="5"/>
      <c r="F2442" s="27"/>
      <c r="G2442" s="5"/>
      <c r="H2442" s="5"/>
      <c r="I2442" s="5"/>
      <c r="J2442" s="5"/>
      <c r="K2442" s="5"/>
      <c r="L2442" s="5"/>
      <c r="M2442" s="5"/>
      <c r="N2442" s="5"/>
      <c r="O2442" s="5"/>
      <c r="P2442" s="4"/>
      <c r="Q2442" s="4"/>
      <c r="R2442" s="4"/>
      <c r="S2442" s="4"/>
      <c r="T2442" s="4"/>
    </row>
    <row r="2443">
      <c r="A2443" s="5"/>
      <c r="B2443" s="5"/>
      <c r="C2443" s="5"/>
      <c r="D2443" s="5"/>
      <c r="E2443" s="5"/>
      <c r="F2443" s="27"/>
      <c r="G2443" s="5"/>
      <c r="H2443" s="5"/>
      <c r="I2443" s="5"/>
      <c r="J2443" s="5"/>
      <c r="K2443" s="5"/>
      <c r="L2443" s="5"/>
      <c r="M2443" s="5"/>
      <c r="N2443" s="5"/>
      <c r="O2443" s="5"/>
      <c r="P2443" s="4"/>
      <c r="Q2443" s="4"/>
      <c r="R2443" s="4"/>
      <c r="S2443" s="4"/>
      <c r="T2443" s="4"/>
    </row>
    <row r="2444">
      <c r="A2444" s="5"/>
      <c r="B2444" s="5"/>
      <c r="C2444" s="5"/>
      <c r="D2444" s="5"/>
      <c r="E2444" s="5"/>
      <c r="F2444" s="27"/>
      <c r="G2444" s="5"/>
      <c r="H2444" s="5"/>
      <c r="I2444" s="5"/>
      <c r="J2444" s="5"/>
      <c r="K2444" s="5"/>
      <c r="L2444" s="5"/>
      <c r="M2444" s="5"/>
      <c r="N2444" s="5"/>
      <c r="O2444" s="5"/>
      <c r="P2444" s="4"/>
      <c r="Q2444" s="4"/>
      <c r="R2444" s="4"/>
      <c r="S2444" s="4"/>
      <c r="T2444" s="4"/>
    </row>
    <row r="2445">
      <c r="A2445" s="5"/>
      <c r="B2445" s="5"/>
      <c r="C2445" s="5"/>
      <c r="D2445" s="5"/>
      <c r="E2445" s="5"/>
      <c r="F2445" s="27"/>
      <c r="G2445" s="5"/>
      <c r="H2445" s="5"/>
      <c r="I2445" s="5"/>
      <c r="J2445" s="5"/>
      <c r="K2445" s="5"/>
      <c r="L2445" s="5"/>
      <c r="M2445" s="5"/>
      <c r="N2445" s="5"/>
      <c r="O2445" s="5"/>
      <c r="P2445" s="4"/>
      <c r="Q2445" s="4"/>
      <c r="R2445" s="4"/>
      <c r="S2445" s="4"/>
      <c r="T2445" s="4"/>
    </row>
    <row r="2446">
      <c r="A2446" s="5"/>
      <c r="B2446" s="5"/>
      <c r="C2446" s="5"/>
      <c r="D2446" s="5"/>
      <c r="E2446" s="5"/>
      <c r="F2446" s="27"/>
      <c r="G2446" s="5"/>
      <c r="H2446" s="5"/>
      <c r="I2446" s="5"/>
      <c r="J2446" s="5"/>
      <c r="K2446" s="5"/>
      <c r="L2446" s="5"/>
      <c r="M2446" s="5"/>
      <c r="N2446" s="5"/>
      <c r="O2446" s="5"/>
      <c r="P2446" s="4"/>
      <c r="Q2446" s="4"/>
      <c r="R2446" s="4"/>
      <c r="S2446" s="4"/>
      <c r="T2446" s="4"/>
    </row>
    <row r="2447">
      <c r="A2447" s="5"/>
      <c r="B2447" s="5"/>
      <c r="C2447" s="5"/>
      <c r="D2447" s="5"/>
      <c r="E2447" s="5"/>
      <c r="F2447" s="27"/>
      <c r="G2447" s="5"/>
      <c r="H2447" s="5"/>
      <c r="I2447" s="5"/>
      <c r="J2447" s="5"/>
      <c r="K2447" s="5"/>
      <c r="L2447" s="5"/>
      <c r="M2447" s="5"/>
      <c r="N2447" s="5"/>
      <c r="O2447" s="5"/>
      <c r="P2447" s="4"/>
      <c r="Q2447" s="4"/>
      <c r="R2447" s="4"/>
      <c r="S2447" s="4"/>
      <c r="T2447" s="4"/>
    </row>
    <row r="2448">
      <c r="A2448" s="5"/>
      <c r="B2448" s="5"/>
      <c r="C2448" s="5"/>
      <c r="D2448" s="5"/>
      <c r="E2448" s="5"/>
      <c r="F2448" s="27"/>
      <c r="G2448" s="5"/>
      <c r="H2448" s="5"/>
      <c r="I2448" s="5"/>
      <c r="J2448" s="5"/>
      <c r="K2448" s="5"/>
      <c r="L2448" s="5"/>
      <c r="M2448" s="5"/>
      <c r="N2448" s="5"/>
      <c r="O2448" s="5"/>
      <c r="P2448" s="4"/>
      <c r="Q2448" s="4"/>
      <c r="R2448" s="4"/>
      <c r="S2448" s="4"/>
      <c r="T2448" s="4"/>
    </row>
    <row r="2449">
      <c r="A2449" s="5"/>
      <c r="B2449" s="5"/>
      <c r="C2449" s="5"/>
      <c r="D2449" s="5"/>
      <c r="E2449" s="5"/>
      <c r="F2449" s="27"/>
      <c r="G2449" s="5"/>
      <c r="H2449" s="5"/>
      <c r="I2449" s="5"/>
      <c r="J2449" s="5"/>
      <c r="K2449" s="5"/>
      <c r="L2449" s="5"/>
      <c r="M2449" s="5"/>
      <c r="N2449" s="5"/>
      <c r="O2449" s="5"/>
      <c r="P2449" s="4"/>
      <c r="Q2449" s="4"/>
      <c r="R2449" s="4"/>
      <c r="S2449" s="4"/>
      <c r="T2449" s="4"/>
    </row>
    <row r="2450">
      <c r="A2450" s="5"/>
      <c r="B2450" s="5"/>
      <c r="C2450" s="5"/>
      <c r="D2450" s="5"/>
      <c r="E2450" s="5"/>
      <c r="F2450" s="27"/>
      <c r="G2450" s="5"/>
      <c r="H2450" s="5"/>
      <c r="I2450" s="5"/>
      <c r="J2450" s="5"/>
      <c r="K2450" s="5"/>
      <c r="L2450" s="5"/>
      <c r="M2450" s="5"/>
      <c r="N2450" s="5"/>
      <c r="O2450" s="5"/>
      <c r="P2450" s="4"/>
      <c r="Q2450" s="4"/>
      <c r="R2450" s="4"/>
      <c r="S2450" s="4"/>
      <c r="T2450" s="4"/>
    </row>
    <row r="2451">
      <c r="A2451" s="5"/>
      <c r="B2451" s="5"/>
      <c r="C2451" s="5"/>
      <c r="D2451" s="5"/>
      <c r="E2451" s="5"/>
      <c r="F2451" s="27"/>
      <c r="G2451" s="5"/>
      <c r="H2451" s="5"/>
      <c r="I2451" s="5"/>
      <c r="J2451" s="5"/>
      <c r="K2451" s="5"/>
      <c r="L2451" s="5"/>
      <c r="M2451" s="5"/>
      <c r="N2451" s="5"/>
      <c r="O2451" s="5"/>
      <c r="P2451" s="4"/>
      <c r="Q2451" s="4"/>
      <c r="R2451" s="4"/>
      <c r="S2451" s="4"/>
      <c r="T2451" s="4"/>
    </row>
    <row r="2452">
      <c r="A2452" s="5"/>
      <c r="B2452" s="5"/>
      <c r="C2452" s="5"/>
      <c r="D2452" s="5"/>
      <c r="E2452" s="5"/>
      <c r="F2452" s="27"/>
      <c r="G2452" s="5"/>
      <c r="H2452" s="5"/>
      <c r="I2452" s="5"/>
      <c r="J2452" s="5"/>
      <c r="K2452" s="5"/>
      <c r="L2452" s="5"/>
      <c r="M2452" s="5"/>
      <c r="N2452" s="5"/>
      <c r="O2452" s="5"/>
      <c r="P2452" s="4"/>
      <c r="Q2452" s="4"/>
      <c r="R2452" s="4"/>
      <c r="S2452" s="4"/>
      <c r="T2452" s="4"/>
    </row>
    <row r="2453">
      <c r="A2453" s="5"/>
      <c r="B2453" s="5"/>
      <c r="C2453" s="5"/>
      <c r="D2453" s="5"/>
      <c r="E2453" s="5"/>
      <c r="F2453" s="27"/>
      <c r="G2453" s="5"/>
      <c r="H2453" s="5"/>
      <c r="I2453" s="5"/>
      <c r="J2453" s="5"/>
      <c r="K2453" s="5"/>
      <c r="L2453" s="5"/>
      <c r="M2453" s="5"/>
      <c r="N2453" s="5"/>
      <c r="O2453" s="5"/>
      <c r="P2453" s="4"/>
      <c r="Q2453" s="4"/>
      <c r="R2453" s="4"/>
      <c r="S2453" s="4"/>
      <c r="T2453" s="4"/>
    </row>
    <row r="2454">
      <c r="A2454" s="5"/>
      <c r="B2454" s="5"/>
      <c r="C2454" s="5"/>
      <c r="D2454" s="5"/>
      <c r="E2454" s="5"/>
      <c r="F2454" s="27"/>
      <c r="G2454" s="5"/>
      <c r="H2454" s="5"/>
      <c r="I2454" s="5"/>
      <c r="J2454" s="5"/>
      <c r="K2454" s="5"/>
      <c r="L2454" s="5"/>
      <c r="M2454" s="5"/>
      <c r="N2454" s="5"/>
      <c r="O2454" s="5"/>
      <c r="P2454" s="4"/>
      <c r="Q2454" s="4"/>
      <c r="R2454" s="4"/>
      <c r="S2454" s="4"/>
      <c r="T2454" s="4"/>
    </row>
    <row r="2455">
      <c r="A2455" s="5"/>
      <c r="B2455" s="5"/>
      <c r="C2455" s="5"/>
      <c r="D2455" s="5"/>
      <c r="E2455" s="5"/>
      <c r="F2455" s="27"/>
      <c r="G2455" s="5"/>
      <c r="H2455" s="5"/>
      <c r="I2455" s="5"/>
      <c r="J2455" s="5"/>
      <c r="K2455" s="5"/>
      <c r="L2455" s="5"/>
      <c r="M2455" s="5"/>
      <c r="N2455" s="5"/>
      <c r="O2455" s="5"/>
      <c r="P2455" s="4"/>
      <c r="Q2455" s="4"/>
      <c r="R2455" s="4"/>
      <c r="S2455" s="4"/>
      <c r="T2455" s="4"/>
    </row>
    <row r="2456">
      <c r="A2456" s="5"/>
      <c r="B2456" s="5"/>
      <c r="C2456" s="5"/>
      <c r="D2456" s="5"/>
      <c r="E2456" s="5"/>
      <c r="F2456" s="27"/>
      <c r="G2456" s="5"/>
      <c r="H2456" s="5"/>
      <c r="I2456" s="5"/>
      <c r="J2456" s="5"/>
      <c r="K2456" s="5"/>
      <c r="L2456" s="5"/>
      <c r="M2456" s="5"/>
      <c r="N2456" s="5"/>
      <c r="O2456" s="5"/>
      <c r="P2456" s="4"/>
      <c r="Q2456" s="4"/>
      <c r="R2456" s="4"/>
      <c r="S2456" s="4"/>
      <c r="T2456" s="4"/>
    </row>
    <row r="2457">
      <c r="A2457" s="5"/>
      <c r="B2457" s="5"/>
      <c r="C2457" s="5"/>
      <c r="D2457" s="5"/>
      <c r="E2457" s="5"/>
      <c r="F2457" s="27"/>
      <c r="G2457" s="5"/>
      <c r="H2457" s="5"/>
      <c r="I2457" s="5"/>
      <c r="J2457" s="5"/>
      <c r="K2457" s="5"/>
      <c r="L2457" s="5"/>
      <c r="M2457" s="5"/>
      <c r="N2457" s="5"/>
      <c r="O2457" s="5"/>
      <c r="P2457" s="4"/>
      <c r="Q2457" s="4"/>
      <c r="R2457" s="4"/>
      <c r="S2457" s="4"/>
      <c r="T2457" s="4"/>
    </row>
    <row r="2458">
      <c r="A2458" s="5"/>
      <c r="B2458" s="5"/>
      <c r="C2458" s="5"/>
      <c r="D2458" s="5"/>
      <c r="E2458" s="5"/>
      <c r="F2458" s="27"/>
      <c r="G2458" s="5"/>
      <c r="H2458" s="5"/>
      <c r="I2458" s="5"/>
      <c r="J2458" s="5"/>
      <c r="K2458" s="5"/>
      <c r="L2458" s="5"/>
      <c r="M2458" s="5"/>
      <c r="N2458" s="5"/>
      <c r="O2458" s="5"/>
      <c r="P2458" s="4"/>
      <c r="Q2458" s="4"/>
      <c r="R2458" s="4"/>
      <c r="S2458" s="4"/>
      <c r="T2458" s="4"/>
    </row>
    <row r="2459">
      <c r="A2459" s="5"/>
      <c r="B2459" s="5"/>
      <c r="C2459" s="5"/>
      <c r="D2459" s="5"/>
      <c r="E2459" s="5"/>
      <c r="F2459" s="27"/>
      <c r="G2459" s="5"/>
      <c r="H2459" s="5"/>
      <c r="I2459" s="5"/>
      <c r="J2459" s="5"/>
      <c r="K2459" s="5"/>
      <c r="L2459" s="5"/>
      <c r="M2459" s="5"/>
      <c r="N2459" s="5"/>
      <c r="O2459" s="5"/>
      <c r="P2459" s="4"/>
      <c r="Q2459" s="4"/>
      <c r="R2459" s="4"/>
      <c r="S2459" s="4"/>
      <c r="T2459" s="4"/>
    </row>
    <row r="2460">
      <c r="A2460" s="5"/>
      <c r="B2460" s="5"/>
      <c r="C2460" s="5"/>
      <c r="D2460" s="5"/>
      <c r="E2460" s="5"/>
      <c r="F2460" s="27"/>
      <c r="G2460" s="5"/>
      <c r="H2460" s="5"/>
      <c r="I2460" s="5"/>
      <c r="J2460" s="5"/>
      <c r="K2460" s="5"/>
      <c r="L2460" s="5"/>
      <c r="M2460" s="5"/>
      <c r="N2460" s="5"/>
      <c r="O2460" s="5"/>
      <c r="P2460" s="4"/>
      <c r="Q2460" s="4"/>
      <c r="R2460" s="4"/>
      <c r="S2460" s="4"/>
      <c r="T2460" s="4"/>
    </row>
    <row r="2461">
      <c r="A2461" s="5"/>
      <c r="B2461" s="5"/>
      <c r="C2461" s="5"/>
      <c r="D2461" s="5"/>
      <c r="E2461" s="5"/>
      <c r="F2461" s="27"/>
      <c r="G2461" s="5"/>
      <c r="H2461" s="5"/>
      <c r="I2461" s="5"/>
      <c r="J2461" s="5"/>
      <c r="K2461" s="5"/>
      <c r="L2461" s="5"/>
      <c r="M2461" s="5"/>
      <c r="N2461" s="5"/>
      <c r="O2461" s="5"/>
      <c r="P2461" s="4"/>
      <c r="Q2461" s="4"/>
      <c r="R2461" s="4"/>
      <c r="S2461" s="4"/>
      <c r="T2461" s="4"/>
    </row>
    <row r="2462">
      <c r="A2462" s="5"/>
      <c r="B2462" s="5"/>
      <c r="C2462" s="5"/>
      <c r="D2462" s="5"/>
      <c r="E2462" s="5"/>
      <c r="F2462" s="27"/>
      <c r="G2462" s="5"/>
      <c r="H2462" s="5"/>
      <c r="I2462" s="5"/>
      <c r="J2462" s="5"/>
      <c r="K2462" s="5"/>
      <c r="L2462" s="5"/>
      <c r="M2462" s="5"/>
      <c r="N2462" s="5"/>
      <c r="O2462" s="5"/>
      <c r="P2462" s="4"/>
      <c r="Q2462" s="4"/>
      <c r="R2462" s="4"/>
      <c r="S2462" s="4"/>
      <c r="T2462" s="4"/>
    </row>
    <row r="2463">
      <c r="A2463" s="5"/>
      <c r="B2463" s="5"/>
      <c r="C2463" s="5"/>
      <c r="D2463" s="5"/>
      <c r="E2463" s="5"/>
      <c r="F2463" s="27"/>
      <c r="G2463" s="5"/>
      <c r="H2463" s="5"/>
      <c r="I2463" s="5"/>
      <c r="J2463" s="5"/>
      <c r="K2463" s="5"/>
      <c r="L2463" s="5"/>
      <c r="M2463" s="5"/>
      <c r="N2463" s="5"/>
      <c r="O2463" s="5"/>
      <c r="P2463" s="4"/>
      <c r="Q2463" s="4"/>
      <c r="R2463" s="4"/>
      <c r="S2463" s="4"/>
      <c r="T2463" s="4"/>
    </row>
    <row r="2464">
      <c r="A2464" s="5"/>
      <c r="B2464" s="5"/>
      <c r="C2464" s="5"/>
      <c r="D2464" s="5"/>
      <c r="E2464" s="5"/>
      <c r="F2464" s="27"/>
      <c r="G2464" s="5"/>
      <c r="H2464" s="5"/>
      <c r="I2464" s="5"/>
      <c r="J2464" s="5"/>
      <c r="K2464" s="5"/>
      <c r="L2464" s="5"/>
      <c r="M2464" s="5"/>
      <c r="N2464" s="5"/>
      <c r="O2464" s="5"/>
      <c r="P2464" s="4"/>
      <c r="Q2464" s="4"/>
      <c r="R2464" s="4"/>
      <c r="S2464" s="4"/>
      <c r="T2464" s="4"/>
    </row>
    <row r="2465">
      <c r="A2465" s="5"/>
      <c r="B2465" s="5"/>
      <c r="C2465" s="5"/>
      <c r="D2465" s="5"/>
      <c r="E2465" s="5"/>
      <c r="F2465" s="27"/>
      <c r="G2465" s="5"/>
      <c r="H2465" s="5"/>
      <c r="I2465" s="5"/>
      <c r="J2465" s="5"/>
      <c r="K2465" s="5"/>
      <c r="L2465" s="5"/>
      <c r="M2465" s="5"/>
      <c r="N2465" s="5"/>
      <c r="O2465" s="5"/>
      <c r="P2465" s="4"/>
      <c r="Q2465" s="4"/>
      <c r="R2465" s="4"/>
      <c r="S2465" s="4"/>
      <c r="T2465" s="4"/>
    </row>
    <row r="2466">
      <c r="A2466" s="5"/>
      <c r="B2466" s="5"/>
      <c r="C2466" s="5"/>
      <c r="D2466" s="5"/>
      <c r="E2466" s="5"/>
      <c r="F2466" s="27"/>
      <c r="G2466" s="5"/>
      <c r="H2466" s="5"/>
      <c r="I2466" s="5"/>
      <c r="J2466" s="5"/>
      <c r="K2466" s="5"/>
      <c r="L2466" s="5"/>
      <c r="M2466" s="5"/>
      <c r="N2466" s="5"/>
      <c r="O2466" s="5"/>
      <c r="P2466" s="4"/>
      <c r="Q2466" s="4"/>
      <c r="R2466" s="4"/>
      <c r="S2466" s="4"/>
      <c r="T2466" s="4"/>
    </row>
    <row r="2467">
      <c r="A2467" s="5"/>
      <c r="B2467" s="5"/>
      <c r="C2467" s="5"/>
      <c r="D2467" s="5"/>
      <c r="E2467" s="5"/>
      <c r="F2467" s="27"/>
      <c r="G2467" s="5"/>
      <c r="H2467" s="5"/>
      <c r="I2467" s="5"/>
      <c r="J2467" s="5"/>
      <c r="K2467" s="5"/>
      <c r="L2467" s="5"/>
      <c r="M2467" s="5"/>
      <c r="N2467" s="5"/>
      <c r="O2467" s="5"/>
      <c r="P2467" s="4"/>
      <c r="Q2467" s="4"/>
      <c r="R2467" s="4"/>
      <c r="S2467" s="4"/>
      <c r="T2467" s="4"/>
    </row>
    <row r="2468">
      <c r="A2468" s="5"/>
      <c r="B2468" s="5"/>
      <c r="C2468" s="5"/>
      <c r="D2468" s="5"/>
      <c r="E2468" s="5"/>
      <c r="F2468" s="27"/>
      <c r="G2468" s="5"/>
      <c r="H2468" s="5"/>
      <c r="I2468" s="5"/>
      <c r="J2468" s="5"/>
      <c r="K2468" s="5"/>
      <c r="L2468" s="5"/>
      <c r="M2468" s="5"/>
      <c r="N2468" s="5"/>
      <c r="O2468" s="5"/>
      <c r="P2468" s="4"/>
      <c r="Q2468" s="4"/>
      <c r="R2468" s="4"/>
      <c r="S2468" s="4"/>
      <c r="T2468" s="4"/>
    </row>
    <row r="2469">
      <c r="A2469" s="5"/>
      <c r="B2469" s="5"/>
      <c r="C2469" s="5"/>
      <c r="D2469" s="5"/>
      <c r="E2469" s="5"/>
      <c r="F2469" s="27"/>
      <c r="G2469" s="5"/>
      <c r="H2469" s="5"/>
      <c r="I2469" s="5"/>
      <c r="J2469" s="5"/>
      <c r="K2469" s="5"/>
      <c r="L2469" s="5"/>
      <c r="M2469" s="5"/>
      <c r="N2469" s="5"/>
      <c r="O2469" s="5"/>
      <c r="P2469" s="4"/>
      <c r="Q2469" s="4"/>
      <c r="R2469" s="4"/>
      <c r="S2469" s="4"/>
      <c r="T2469" s="4"/>
    </row>
    <row r="2470">
      <c r="A2470" s="5"/>
      <c r="B2470" s="5"/>
      <c r="C2470" s="5"/>
      <c r="D2470" s="5"/>
      <c r="E2470" s="5"/>
      <c r="F2470" s="27"/>
      <c r="G2470" s="5"/>
      <c r="H2470" s="5"/>
      <c r="I2470" s="5"/>
      <c r="J2470" s="5"/>
      <c r="K2470" s="5"/>
      <c r="L2470" s="5"/>
      <c r="M2470" s="5"/>
      <c r="N2470" s="5"/>
      <c r="O2470" s="5"/>
      <c r="P2470" s="4"/>
      <c r="Q2470" s="4"/>
      <c r="R2470" s="4"/>
      <c r="S2470" s="4"/>
      <c r="T2470" s="4"/>
    </row>
    <row r="2471">
      <c r="A2471" s="5"/>
      <c r="B2471" s="5"/>
      <c r="C2471" s="5"/>
      <c r="D2471" s="5"/>
      <c r="E2471" s="5"/>
      <c r="F2471" s="27"/>
      <c r="G2471" s="5"/>
      <c r="H2471" s="5"/>
      <c r="I2471" s="5"/>
      <c r="J2471" s="5"/>
      <c r="K2471" s="5"/>
      <c r="L2471" s="5"/>
      <c r="M2471" s="5"/>
      <c r="N2471" s="5"/>
      <c r="O2471" s="5"/>
      <c r="P2471" s="4"/>
      <c r="Q2471" s="4"/>
      <c r="R2471" s="4"/>
      <c r="S2471" s="4"/>
      <c r="T2471" s="4"/>
    </row>
    <row r="2472">
      <c r="A2472" s="5"/>
      <c r="B2472" s="5"/>
      <c r="C2472" s="5"/>
      <c r="D2472" s="5"/>
      <c r="E2472" s="5"/>
      <c r="F2472" s="27"/>
      <c r="G2472" s="5"/>
      <c r="H2472" s="5"/>
      <c r="I2472" s="5"/>
      <c r="J2472" s="5"/>
      <c r="K2472" s="5"/>
      <c r="L2472" s="5"/>
      <c r="M2472" s="5"/>
      <c r="N2472" s="5"/>
      <c r="O2472" s="5"/>
      <c r="P2472" s="4"/>
      <c r="Q2472" s="4"/>
      <c r="R2472" s="4"/>
      <c r="S2472" s="4"/>
      <c r="T2472" s="4"/>
    </row>
    <row r="2473">
      <c r="A2473" s="5"/>
      <c r="B2473" s="5"/>
      <c r="C2473" s="5"/>
      <c r="D2473" s="5"/>
      <c r="E2473" s="5"/>
      <c r="F2473" s="27"/>
      <c r="G2473" s="5"/>
      <c r="H2473" s="5"/>
      <c r="I2473" s="5"/>
      <c r="J2473" s="5"/>
      <c r="K2473" s="5"/>
      <c r="L2473" s="5"/>
      <c r="M2473" s="5"/>
      <c r="N2473" s="5"/>
      <c r="O2473" s="5"/>
      <c r="P2473" s="4"/>
      <c r="Q2473" s="4"/>
      <c r="R2473" s="4"/>
      <c r="S2473" s="4"/>
      <c r="T2473" s="4"/>
    </row>
    <row r="2474">
      <c r="A2474" s="5"/>
      <c r="B2474" s="5"/>
      <c r="C2474" s="5"/>
      <c r="D2474" s="5"/>
      <c r="E2474" s="5"/>
      <c r="F2474" s="27"/>
      <c r="G2474" s="5"/>
      <c r="H2474" s="5"/>
      <c r="I2474" s="5"/>
      <c r="J2474" s="5"/>
      <c r="K2474" s="5"/>
      <c r="L2474" s="5"/>
      <c r="M2474" s="5"/>
      <c r="N2474" s="5"/>
      <c r="O2474" s="5"/>
      <c r="P2474" s="4"/>
      <c r="Q2474" s="4"/>
      <c r="R2474" s="4"/>
      <c r="S2474" s="4"/>
      <c r="T2474" s="4"/>
    </row>
    <row r="2475">
      <c r="A2475" s="5"/>
      <c r="B2475" s="5"/>
      <c r="C2475" s="5"/>
      <c r="D2475" s="5"/>
      <c r="E2475" s="5"/>
      <c r="F2475" s="27"/>
      <c r="G2475" s="5"/>
      <c r="H2475" s="5"/>
      <c r="I2475" s="5"/>
      <c r="J2475" s="5"/>
      <c r="K2475" s="5"/>
      <c r="L2475" s="5"/>
      <c r="M2475" s="5"/>
      <c r="N2475" s="5"/>
      <c r="O2475" s="5"/>
      <c r="P2475" s="4"/>
      <c r="Q2475" s="4"/>
      <c r="R2475" s="4"/>
      <c r="S2475" s="4"/>
      <c r="T2475" s="4"/>
    </row>
    <row r="2476">
      <c r="A2476" s="5"/>
      <c r="B2476" s="5"/>
      <c r="C2476" s="5"/>
      <c r="D2476" s="5"/>
      <c r="E2476" s="5"/>
      <c r="F2476" s="27"/>
      <c r="G2476" s="5"/>
      <c r="H2476" s="5"/>
      <c r="I2476" s="5"/>
      <c r="J2476" s="5"/>
      <c r="K2476" s="5"/>
      <c r="L2476" s="5"/>
      <c r="M2476" s="5"/>
      <c r="N2476" s="5"/>
      <c r="O2476" s="5"/>
      <c r="P2476" s="4"/>
      <c r="Q2476" s="4"/>
      <c r="R2476" s="4"/>
      <c r="S2476" s="4"/>
      <c r="T2476" s="4"/>
    </row>
    <row r="2477">
      <c r="A2477" s="5"/>
      <c r="B2477" s="5"/>
      <c r="C2477" s="5"/>
      <c r="D2477" s="5"/>
      <c r="E2477" s="5"/>
      <c r="F2477" s="27"/>
      <c r="G2477" s="5"/>
      <c r="H2477" s="5"/>
      <c r="I2477" s="5"/>
      <c r="J2477" s="5"/>
      <c r="K2477" s="5"/>
      <c r="L2477" s="5"/>
      <c r="M2477" s="5"/>
      <c r="N2477" s="5"/>
      <c r="O2477" s="5"/>
      <c r="P2477" s="4"/>
      <c r="Q2477" s="4"/>
      <c r="R2477" s="4"/>
      <c r="S2477" s="4"/>
      <c r="T2477" s="4"/>
    </row>
    <row r="2478">
      <c r="A2478" s="5"/>
      <c r="B2478" s="5"/>
      <c r="C2478" s="5"/>
      <c r="D2478" s="5"/>
      <c r="E2478" s="5"/>
      <c r="F2478" s="27"/>
      <c r="G2478" s="5"/>
      <c r="H2478" s="5"/>
      <c r="I2478" s="5"/>
      <c r="J2478" s="5"/>
      <c r="K2478" s="5"/>
      <c r="L2478" s="5"/>
      <c r="M2478" s="5"/>
      <c r="N2478" s="5"/>
      <c r="O2478" s="5"/>
      <c r="P2478" s="4"/>
      <c r="Q2478" s="4"/>
      <c r="R2478" s="4"/>
      <c r="S2478" s="4"/>
      <c r="T2478" s="4"/>
    </row>
    <row r="2479">
      <c r="A2479" s="5"/>
      <c r="B2479" s="5"/>
      <c r="C2479" s="5"/>
      <c r="D2479" s="5"/>
      <c r="E2479" s="5"/>
      <c r="F2479" s="27"/>
      <c r="G2479" s="5"/>
      <c r="H2479" s="5"/>
      <c r="I2479" s="5"/>
      <c r="J2479" s="5"/>
      <c r="K2479" s="5"/>
      <c r="L2479" s="5"/>
      <c r="M2479" s="5"/>
      <c r="N2479" s="5"/>
      <c r="O2479" s="5"/>
      <c r="P2479" s="4"/>
      <c r="Q2479" s="4"/>
      <c r="R2479" s="4"/>
      <c r="S2479" s="4"/>
      <c r="T2479" s="4"/>
    </row>
    <row r="2480">
      <c r="A2480" s="5"/>
      <c r="B2480" s="5"/>
      <c r="C2480" s="5"/>
      <c r="D2480" s="5"/>
      <c r="E2480" s="5"/>
      <c r="F2480" s="27"/>
      <c r="G2480" s="5"/>
      <c r="H2480" s="5"/>
      <c r="I2480" s="5"/>
      <c r="J2480" s="5"/>
      <c r="K2480" s="5"/>
      <c r="L2480" s="5"/>
      <c r="M2480" s="5"/>
      <c r="N2480" s="5"/>
      <c r="O2480" s="5"/>
      <c r="P2480" s="4"/>
      <c r="Q2480" s="4"/>
      <c r="R2480" s="4"/>
      <c r="S2480" s="4"/>
      <c r="T2480" s="4"/>
    </row>
    <row r="2481">
      <c r="A2481" s="5"/>
      <c r="B2481" s="5"/>
      <c r="C2481" s="5"/>
      <c r="D2481" s="5"/>
      <c r="E2481" s="5"/>
      <c r="F2481" s="27"/>
      <c r="G2481" s="5"/>
      <c r="H2481" s="5"/>
      <c r="I2481" s="5"/>
      <c r="J2481" s="5"/>
      <c r="K2481" s="5"/>
      <c r="L2481" s="5"/>
      <c r="M2481" s="5"/>
      <c r="N2481" s="5"/>
      <c r="O2481" s="5"/>
      <c r="P2481" s="4"/>
      <c r="Q2481" s="4"/>
      <c r="R2481" s="4"/>
      <c r="S2481" s="4"/>
      <c r="T2481" s="4"/>
    </row>
    <row r="2482">
      <c r="A2482" s="5"/>
      <c r="B2482" s="5"/>
      <c r="C2482" s="5"/>
      <c r="D2482" s="5"/>
      <c r="E2482" s="5"/>
      <c r="F2482" s="27"/>
      <c r="G2482" s="5"/>
      <c r="H2482" s="5"/>
      <c r="I2482" s="5"/>
      <c r="J2482" s="5"/>
      <c r="K2482" s="5"/>
      <c r="L2482" s="5"/>
      <c r="M2482" s="5"/>
      <c r="N2482" s="5"/>
      <c r="O2482" s="5"/>
      <c r="P2482" s="4"/>
      <c r="Q2482" s="4"/>
      <c r="R2482" s="4"/>
      <c r="S2482" s="4"/>
      <c r="T2482" s="4"/>
    </row>
    <row r="2483">
      <c r="A2483" s="5"/>
      <c r="B2483" s="5"/>
      <c r="C2483" s="5"/>
      <c r="D2483" s="5"/>
      <c r="E2483" s="5"/>
      <c r="F2483" s="27"/>
      <c r="G2483" s="5"/>
      <c r="H2483" s="5"/>
      <c r="I2483" s="5"/>
      <c r="J2483" s="5"/>
      <c r="K2483" s="5"/>
      <c r="L2483" s="5"/>
      <c r="M2483" s="5"/>
      <c r="N2483" s="5"/>
      <c r="O2483" s="5"/>
      <c r="P2483" s="4"/>
      <c r="Q2483" s="4"/>
      <c r="R2483" s="4"/>
      <c r="S2483" s="4"/>
      <c r="T2483" s="4"/>
    </row>
    <row r="2484">
      <c r="A2484" s="5"/>
      <c r="B2484" s="5"/>
      <c r="C2484" s="5"/>
      <c r="D2484" s="5"/>
      <c r="E2484" s="5"/>
      <c r="F2484" s="27"/>
      <c r="G2484" s="5"/>
      <c r="H2484" s="5"/>
      <c r="I2484" s="5"/>
      <c r="J2484" s="5"/>
      <c r="K2484" s="5"/>
      <c r="L2484" s="5"/>
      <c r="M2484" s="5"/>
      <c r="N2484" s="5"/>
      <c r="O2484" s="5"/>
      <c r="P2484" s="4"/>
      <c r="Q2484" s="4"/>
      <c r="R2484" s="4"/>
      <c r="S2484" s="4"/>
      <c r="T2484" s="4"/>
    </row>
    <row r="2485">
      <c r="A2485" s="5"/>
      <c r="B2485" s="5"/>
      <c r="C2485" s="5"/>
      <c r="D2485" s="5"/>
      <c r="E2485" s="5"/>
      <c r="F2485" s="27"/>
      <c r="G2485" s="5"/>
      <c r="H2485" s="5"/>
      <c r="I2485" s="5"/>
      <c r="J2485" s="5"/>
      <c r="K2485" s="5"/>
      <c r="L2485" s="5"/>
      <c r="M2485" s="5"/>
      <c r="N2485" s="5"/>
      <c r="O2485" s="5"/>
      <c r="P2485" s="4"/>
      <c r="Q2485" s="4"/>
      <c r="R2485" s="4"/>
      <c r="S2485" s="4"/>
      <c r="T2485" s="4"/>
    </row>
    <row r="2486">
      <c r="A2486" s="5"/>
      <c r="B2486" s="5"/>
      <c r="C2486" s="5"/>
      <c r="D2486" s="5"/>
      <c r="E2486" s="5"/>
      <c r="F2486" s="27"/>
      <c r="G2486" s="5"/>
      <c r="H2486" s="5"/>
      <c r="I2486" s="5"/>
      <c r="J2486" s="5"/>
      <c r="K2486" s="5"/>
      <c r="L2486" s="5"/>
      <c r="M2486" s="5"/>
      <c r="N2486" s="5"/>
      <c r="O2486" s="5"/>
      <c r="P2486" s="4"/>
      <c r="Q2486" s="4"/>
      <c r="R2486" s="4"/>
      <c r="S2486" s="4"/>
      <c r="T2486" s="4"/>
    </row>
    <row r="2487">
      <c r="A2487" s="5"/>
      <c r="B2487" s="5"/>
      <c r="C2487" s="5"/>
      <c r="D2487" s="5"/>
      <c r="E2487" s="5"/>
      <c r="F2487" s="27"/>
      <c r="G2487" s="5"/>
      <c r="H2487" s="5"/>
      <c r="I2487" s="5"/>
      <c r="J2487" s="5"/>
      <c r="K2487" s="5"/>
      <c r="L2487" s="5"/>
      <c r="M2487" s="5"/>
      <c r="N2487" s="5"/>
      <c r="O2487" s="5"/>
      <c r="P2487" s="4"/>
      <c r="Q2487" s="4"/>
      <c r="R2487" s="4"/>
      <c r="S2487" s="4"/>
      <c r="T2487" s="4"/>
    </row>
    <row r="2488">
      <c r="A2488" s="5"/>
      <c r="B2488" s="5"/>
      <c r="C2488" s="5"/>
      <c r="D2488" s="5"/>
      <c r="E2488" s="5"/>
      <c r="F2488" s="27"/>
      <c r="G2488" s="5"/>
      <c r="H2488" s="5"/>
      <c r="I2488" s="5"/>
      <c r="J2488" s="5"/>
      <c r="K2488" s="5"/>
      <c r="L2488" s="5"/>
      <c r="M2488" s="5"/>
      <c r="N2488" s="5"/>
      <c r="O2488" s="5"/>
      <c r="P2488" s="4"/>
      <c r="Q2488" s="4"/>
      <c r="R2488" s="4"/>
      <c r="S2488" s="4"/>
      <c r="T2488" s="4"/>
    </row>
    <row r="2489">
      <c r="A2489" s="5"/>
      <c r="B2489" s="5"/>
      <c r="C2489" s="5"/>
      <c r="D2489" s="5"/>
      <c r="E2489" s="5"/>
      <c r="F2489" s="27"/>
      <c r="G2489" s="5"/>
      <c r="H2489" s="5"/>
      <c r="I2489" s="5"/>
      <c r="J2489" s="5"/>
      <c r="K2489" s="5"/>
      <c r="L2489" s="5"/>
      <c r="M2489" s="5"/>
      <c r="N2489" s="5"/>
      <c r="O2489" s="5"/>
      <c r="P2489" s="4"/>
      <c r="Q2489" s="4"/>
      <c r="R2489" s="4"/>
      <c r="S2489" s="4"/>
      <c r="T2489" s="4"/>
    </row>
    <row r="2490">
      <c r="A2490" s="5"/>
      <c r="B2490" s="5"/>
      <c r="C2490" s="5"/>
      <c r="D2490" s="5"/>
      <c r="E2490" s="5"/>
      <c r="F2490" s="27"/>
      <c r="G2490" s="5"/>
      <c r="H2490" s="5"/>
      <c r="I2490" s="5"/>
      <c r="J2490" s="5"/>
      <c r="K2490" s="5"/>
      <c r="L2490" s="5"/>
      <c r="M2490" s="5"/>
      <c r="N2490" s="5"/>
      <c r="O2490" s="5"/>
      <c r="P2490" s="4"/>
      <c r="Q2490" s="4"/>
      <c r="R2490" s="4"/>
      <c r="S2490" s="4"/>
      <c r="T2490" s="4"/>
    </row>
    <row r="2491">
      <c r="A2491" s="5"/>
      <c r="B2491" s="5"/>
      <c r="C2491" s="5"/>
      <c r="D2491" s="5"/>
      <c r="E2491" s="5"/>
      <c r="F2491" s="27"/>
      <c r="G2491" s="5"/>
      <c r="H2491" s="5"/>
      <c r="I2491" s="5"/>
      <c r="J2491" s="5"/>
      <c r="K2491" s="5"/>
      <c r="L2491" s="5"/>
      <c r="M2491" s="5"/>
      <c r="N2491" s="5"/>
      <c r="O2491" s="5"/>
      <c r="P2491" s="4"/>
      <c r="Q2491" s="4"/>
      <c r="R2491" s="4"/>
      <c r="S2491" s="4"/>
      <c r="T2491" s="4"/>
    </row>
    <row r="2492">
      <c r="A2492" s="5"/>
      <c r="B2492" s="5"/>
      <c r="C2492" s="5"/>
      <c r="D2492" s="5"/>
      <c r="E2492" s="5"/>
      <c r="F2492" s="27"/>
      <c r="G2492" s="5"/>
      <c r="H2492" s="5"/>
      <c r="I2492" s="5"/>
      <c r="J2492" s="5"/>
      <c r="K2492" s="5"/>
      <c r="L2492" s="5"/>
      <c r="M2492" s="5"/>
      <c r="N2492" s="5"/>
      <c r="O2492" s="5"/>
      <c r="P2492" s="4"/>
      <c r="Q2492" s="4"/>
      <c r="R2492" s="4"/>
      <c r="S2492" s="4"/>
      <c r="T2492" s="4"/>
    </row>
    <row r="2493">
      <c r="A2493" s="5"/>
      <c r="B2493" s="5"/>
      <c r="C2493" s="5"/>
      <c r="D2493" s="5"/>
      <c r="E2493" s="5"/>
      <c r="F2493" s="27"/>
      <c r="G2493" s="5"/>
      <c r="H2493" s="5"/>
      <c r="I2493" s="5"/>
      <c r="J2493" s="5"/>
      <c r="K2493" s="5"/>
      <c r="L2493" s="5"/>
      <c r="M2493" s="5"/>
      <c r="N2493" s="5"/>
      <c r="O2493" s="5"/>
      <c r="P2493" s="4"/>
      <c r="Q2493" s="4"/>
      <c r="R2493" s="4"/>
      <c r="S2493" s="4"/>
      <c r="T2493" s="4"/>
    </row>
    <row r="2494">
      <c r="A2494" s="5"/>
      <c r="B2494" s="5"/>
      <c r="C2494" s="5"/>
      <c r="D2494" s="5"/>
      <c r="E2494" s="5"/>
      <c r="F2494" s="27"/>
      <c r="G2494" s="5"/>
      <c r="H2494" s="5"/>
      <c r="I2494" s="5"/>
      <c r="J2494" s="5"/>
      <c r="K2494" s="5"/>
      <c r="L2494" s="5"/>
      <c r="M2494" s="5"/>
      <c r="N2494" s="5"/>
      <c r="O2494" s="5"/>
      <c r="P2494" s="4"/>
      <c r="Q2494" s="4"/>
      <c r="R2494" s="4"/>
      <c r="S2494" s="4"/>
      <c r="T2494" s="4"/>
    </row>
    <row r="2495">
      <c r="A2495" s="5"/>
      <c r="B2495" s="5"/>
      <c r="C2495" s="5"/>
      <c r="D2495" s="5"/>
      <c r="E2495" s="5"/>
      <c r="F2495" s="27"/>
      <c r="G2495" s="5"/>
      <c r="H2495" s="5"/>
      <c r="I2495" s="5"/>
      <c r="J2495" s="5"/>
      <c r="K2495" s="5"/>
      <c r="L2495" s="5"/>
      <c r="M2495" s="5"/>
      <c r="N2495" s="5"/>
      <c r="O2495" s="5"/>
      <c r="P2495" s="4"/>
      <c r="Q2495" s="4"/>
      <c r="R2495" s="4"/>
      <c r="S2495" s="4"/>
      <c r="T2495" s="4"/>
    </row>
    <row r="2496">
      <c r="A2496" s="5"/>
      <c r="B2496" s="5"/>
      <c r="C2496" s="5"/>
      <c r="D2496" s="5"/>
      <c r="E2496" s="5"/>
      <c r="F2496" s="27"/>
      <c r="G2496" s="5"/>
      <c r="H2496" s="5"/>
      <c r="I2496" s="5"/>
      <c r="J2496" s="5"/>
      <c r="K2496" s="5"/>
      <c r="L2496" s="5"/>
      <c r="M2496" s="5"/>
      <c r="N2496" s="5"/>
      <c r="O2496" s="5"/>
      <c r="P2496" s="4"/>
      <c r="Q2496" s="4"/>
      <c r="R2496" s="4"/>
      <c r="S2496" s="4"/>
      <c r="T2496" s="4"/>
    </row>
    <row r="2497">
      <c r="A2497" s="5"/>
      <c r="B2497" s="5"/>
      <c r="C2497" s="5"/>
      <c r="D2497" s="5"/>
      <c r="E2497" s="5"/>
      <c r="F2497" s="27"/>
      <c r="G2497" s="5"/>
      <c r="H2497" s="5"/>
      <c r="I2497" s="5"/>
      <c r="J2497" s="5"/>
      <c r="K2497" s="5"/>
      <c r="L2497" s="5"/>
      <c r="M2497" s="5"/>
      <c r="N2497" s="5"/>
      <c r="O2497" s="5"/>
      <c r="P2497" s="4"/>
      <c r="Q2497" s="4"/>
      <c r="R2497" s="4"/>
      <c r="S2497" s="4"/>
      <c r="T2497" s="4"/>
    </row>
    <row r="2498">
      <c r="A2498" s="5"/>
      <c r="B2498" s="5"/>
      <c r="C2498" s="5"/>
      <c r="D2498" s="5"/>
      <c r="E2498" s="5"/>
      <c r="F2498" s="27"/>
      <c r="G2498" s="5"/>
      <c r="H2498" s="5"/>
      <c r="I2498" s="5"/>
      <c r="J2498" s="5"/>
      <c r="K2498" s="5"/>
      <c r="L2498" s="5"/>
      <c r="M2498" s="5"/>
      <c r="N2498" s="5"/>
      <c r="O2498" s="5"/>
      <c r="P2498" s="4"/>
      <c r="Q2498" s="4"/>
      <c r="R2498" s="4"/>
      <c r="S2498" s="4"/>
      <c r="T2498" s="4"/>
    </row>
    <row r="2499">
      <c r="A2499" s="5"/>
      <c r="B2499" s="5"/>
      <c r="C2499" s="5"/>
      <c r="D2499" s="5"/>
      <c r="E2499" s="5"/>
      <c r="F2499" s="27"/>
      <c r="G2499" s="5"/>
      <c r="H2499" s="5"/>
      <c r="I2499" s="5"/>
      <c r="J2499" s="5"/>
      <c r="K2499" s="5"/>
      <c r="L2499" s="5"/>
      <c r="M2499" s="5"/>
      <c r="N2499" s="5"/>
      <c r="O2499" s="5"/>
      <c r="P2499" s="4"/>
      <c r="Q2499" s="4"/>
      <c r="R2499" s="4"/>
      <c r="S2499" s="4"/>
      <c r="T2499" s="4"/>
    </row>
    <row r="2500">
      <c r="A2500" s="5"/>
      <c r="B2500" s="5"/>
      <c r="C2500" s="5"/>
      <c r="D2500" s="5"/>
      <c r="E2500" s="5"/>
      <c r="F2500" s="27"/>
      <c r="G2500" s="5"/>
      <c r="H2500" s="5"/>
      <c r="I2500" s="5"/>
      <c r="J2500" s="5"/>
      <c r="K2500" s="5"/>
      <c r="L2500" s="5"/>
      <c r="M2500" s="5"/>
      <c r="N2500" s="5"/>
      <c r="O2500" s="5"/>
      <c r="P2500" s="4"/>
      <c r="Q2500" s="4"/>
      <c r="R2500" s="4"/>
      <c r="S2500" s="4"/>
      <c r="T2500" s="4"/>
    </row>
    <row r="2501">
      <c r="A2501" s="5"/>
      <c r="B2501" s="5"/>
      <c r="C2501" s="5"/>
      <c r="D2501" s="5"/>
      <c r="E2501" s="5"/>
      <c r="F2501" s="27"/>
      <c r="G2501" s="5"/>
      <c r="H2501" s="5"/>
      <c r="I2501" s="5"/>
      <c r="J2501" s="5"/>
      <c r="K2501" s="5"/>
      <c r="L2501" s="5"/>
      <c r="M2501" s="5"/>
      <c r="N2501" s="5"/>
      <c r="O2501" s="5"/>
      <c r="P2501" s="4"/>
      <c r="Q2501" s="4"/>
      <c r="R2501" s="4"/>
      <c r="S2501" s="4"/>
      <c r="T2501" s="4"/>
    </row>
    <row r="2502">
      <c r="A2502" s="5"/>
      <c r="B2502" s="5"/>
      <c r="C2502" s="5"/>
      <c r="D2502" s="5"/>
      <c r="E2502" s="5"/>
      <c r="F2502" s="27"/>
      <c r="G2502" s="5"/>
      <c r="H2502" s="5"/>
      <c r="I2502" s="5"/>
      <c r="J2502" s="5"/>
      <c r="K2502" s="5"/>
      <c r="L2502" s="5"/>
      <c r="M2502" s="5"/>
      <c r="N2502" s="5"/>
      <c r="O2502" s="5"/>
      <c r="P2502" s="4"/>
      <c r="Q2502" s="4"/>
      <c r="R2502" s="4"/>
      <c r="S2502" s="4"/>
      <c r="T2502" s="4"/>
    </row>
    <row r="2503">
      <c r="A2503" s="5"/>
      <c r="B2503" s="5"/>
      <c r="C2503" s="5"/>
      <c r="D2503" s="5"/>
      <c r="E2503" s="5"/>
      <c r="F2503" s="27"/>
      <c r="G2503" s="5"/>
      <c r="H2503" s="5"/>
      <c r="I2503" s="5"/>
      <c r="J2503" s="5"/>
      <c r="K2503" s="5"/>
      <c r="L2503" s="5"/>
      <c r="M2503" s="5"/>
      <c r="N2503" s="5"/>
      <c r="O2503" s="5"/>
      <c r="P2503" s="4"/>
      <c r="Q2503" s="4"/>
      <c r="R2503" s="4"/>
      <c r="S2503" s="4"/>
      <c r="T2503" s="4"/>
    </row>
    <row r="2504">
      <c r="A2504" s="5"/>
      <c r="B2504" s="5"/>
      <c r="C2504" s="5"/>
      <c r="D2504" s="5"/>
      <c r="E2504" s="5"/>
      <c r="F2504" s="27"/>
      <c r="G2504" s="5"/>
      <c r="H2504" s="5"/>
      <c r="I2504" s="5"/>
      <c r="J2504" s="5"/>
      <c r="K2504" s="5"/>
      <c r="L2504" s="5"/>
      <c r="M2504" s="5"/>
      <c r="N2504" s="5"/>
      <c r="O2504" s="5"/>
      <c r="P2504" s="4"/>
      <c r="Q2504" s="4"/>
      <c r="R2504" s="4"/>
      <c r="S2504" s="4"/>
      <c r="T2504" s="4"/>
    </row>
    <row r="2505">
      <c r="A2505" s="5"/>
      <c r="B2505" s="5"/>
      <c r="C2505" s="5"/>
      <c r="D2505" s="5"/>
      <c r="E2505" s="5"/>
      <c r="F2505" s="27"/>
      <c r="G2505" s="5"/>
      <c r="H2505" s="5"/>
      <c r="I2505" s="5"/>
      <c r="J2505" s="5"/>
      <c r="K2505" s="5"/>
      <c r="L2505" s="5"/>
      <c r="M2505" s="5"/>
      <c r="N2505" s="5"/>
      <c r="O2505" s="5"/>
      <c r="P2505" s="4"/>
      <c r="Q2505" s="4"/>
      <c r="R2505" s="4"/>
      <c r="S2505" s="4"/>
      <c r="T2505" s="4"/>
    </row>
    <row r="2506">
      <c r="A2506" s="5"/>
      <c r="B2506" s="5"/>
      <c r="C2506" s="5"/>
      <c r="D2506" s="5"/>
      <c r="E2506" s="5"/>
      <c r="F2506" s="27"/>
      <c r="G2506" s="5"/>
      <c r="H2506" s="5"/>
      <c r="I2506" s="5"/>
      <c r="J2506" s="5"/>
      <c r="K2506" s="5"/>
      <c r="L2506" s="5"/>
      <c r="M2506" s="5"/>
      <c r="N2506" s="5"/>
      <c r="O2506" s="5"/>
      <c r="P2506" s="4"/>
      <c r="Q2506" s="4"/>
      <c r="R2506" s="4"/>
      <c r="S2506" s="4"/>
      <c r="T2506" s="4"/>
    </row>
    <row r="2507">
      <c r="A2507" s="5"/>
      <c r="B2507" s="5"/>
      <c r="C2507" s="5"/>
      <c r="D2507" s="5"/>
      <c r="E2507" s="5"/>
      <c r="F2507" s="27"/>
      <c r="G2507" s="5"/>
      <c r="H2507" s="5"/>
      <c r="I2507" s="5"/>
      <c r="J2507" s="5"/>
      <c r="K2507" s="5"/>
      <c r="L2507" s="5"/>
      <c r="M2507" s="5"/>
      <c r="N2507" s="5"/>
      <c r="O2507" s="5"/>
      <c r="P2507" s="4"/>
      <c r="Q2507" s="4"/>
      <c r="R2507" s="4"/>
      <c r="S2507" s="4"/>
      <c r="T2507" s="4"/>
    </row>
    <row r="2508">
      <c r="A2508" s="5"/>
      <c r="B2508" s="5"/>
      <c r="C2508" s="5"/>
      <c r="D2508" s="5"/>
      <c r="E2508" s="5"/>
      <c r="F2508" s="27"/>
      <c r="G2508" s="5"/>
      <c r="H2508" s="5"/>
      <c r="I2508" s="5"/>
      <c r="J2508" s="5"/>
      <c r="K2508" s="5"/>
      <c r="L2508" s="5"/>
      <c r="M2508" s="5"/>
      <c r="N2508" s="5"/>
      <c r="O2508" s="5"/>
      <c r="P2508" s="4"/>
      <c r="Q2508" s="4"/>
      <c r="R2508" s="4"/>
      <c r="S2508" s="4"/>
      <c r="T2508" s="4"/>
    </row>
    <row r="2509">
      <c r="A2509" s="5"/>
      <c r="B2509" s="5"/>
      <c r="C2509" s="5"/>
      <c r="D2509" s="5"/>
      <c r="E2509" s="5"/>
      <c r="F2509" s="27"/>
      <c r="G2509" s="5"/>
      <c r="H2509" s="5"/>
      <c r="I2509" s="5"/>
      <c r="J2509" s="5"/>
      <c r="K2509" s="5"/>
      <c r="L2509" s="5"/>
      <c r="M2509" s="5"/>
      <c r="N2509" s="5"/>
      <c r="O2509" s="5"/>
      <c r="P2509" s="4"/>
      <c r="Q2509" s="4"/>
      <c r="R2509" s="4"/>
      <c r="S2509" s="4"/>
      <c r="T2509" s="4"/>
    </row>
    <row r="2510">
      <c r="A2510" s="5"/>
      <c r="B2510" s="5"/>
      <c r="C2510" s="5"/>
      <c r="D2510" s="5"/>
      <c r="E2510" s="5"/>
      <c r="F2510" s="27"/>
      <c r="G2510" s="5"/>
      <c r="H2510" s="5"/>
      <c r="I2510" s="5"/>
      <c r="J2510" s="5"/>
      <c r="K2510" s="5"/>
      <c r="L2510" s="5"/>
      <c r="M2510" s="5"/>
      <c r="N2510" s="5"/>
      <c r="O2510" s="5"/>
      <c r="P2510" s="4"/>
      <c r="Q2510" s="4"/>
      <c r="R2510" s="4"/>
      <c r="S2510" s="4"/>
      <c r="T2510" s="4"/>
    </row>
    <row r="2511">
      <c r="A2511" s="5"/>
      <c r="B2511" s="5"/>
      <c r="C2511" s="5"/>
      <c r="D2511" s="5"/>
      <c r="E2511" s="5"/>
      <c r="F2511" s="27"/>
      <c r="G2511" s="5"/>
      <c r="H2511" s="5"/>
      <c r="I2511" s="5"/>
      <c r="J2511" s="5"/>
      <c r="K2511" s="5"/>
      <c r="L2511" s="5"/>
      <c r="M2511" s="5"/>
      <c r="N2511" s="5"/>
      <c r="O2511" s="5"/>
      <c r="P2511" s="4"/>
      <c r="Q2511" s="4"/>
      <c r="R2511" s="4"/>
      <c r="S2511" s="4"/>
      <c r="T2511" s="4"/>
    </row>
    <row r="2512">
      <c r="A2512" s="5"/>
      <c r="B2512" s="5"/>
      <c r="C2512" s="5"/>
      <c r="D2512" s="5"/>
      <c r="E2512" s="5"/>
      <c r="F2512" s="27"/>
      <c r="G2512" s="5"/>
      <c r="H2512" s="5"/>
      <c r="I2512" s="5"/>
      <c r="J2512" s="5"/>
      <c r="K2512" s="5"/>
      <c r="L2512" s="5"/>
      <c r="M2512" s="5"/>
      <c r="N2512" s="5"/>
      <c r="O2512" s="5"/>
      <c r="P2512" s="4"/>
      <c r="Q2512" s="4"/>
      <c r="R2512" s="4"/>
      <c r="S2512" s="4"/>
      <c r="T2512" s="4"/>
    </row>
    <row r="2513">
      <c r="A2513" s="5"/>
      <c r="B2513" s="5"/>
      <c r="C2513" s="5"/>
      <c r="D2513" s="5"/>
      <c r="E2513" s="5"/>
      <c r="F2513" s="27"/>
      <c r="G2513" s="5"/>
      <c r="H2513" s="5"/>
      <c r="I2513" s="5"/>
      <c r="J2513" s="5"/>
      <c r="K2513" s="5"/>
      <c r="L2513" s="5"/>
      <c r="M2513" s="5"/>
      <c r="N2513" s="5"/>
      <c r="O2513" s="5"/>
      <c r="P2513" s="4"/>
      <c r="Q2513" s="4"/>
      <c r="R2513" s="4"/>
      <c r="S2513" s="4"/>
      <c r="T2513" s="4"/>
    </row>
    <row r="2514">
      <c r="A2514" s="5"/>
      <c r="B2514" s="5"/>
      <c r="C2514" s="5"/>
      <c r="D2514" s="5"/>
      <c r="E2514" s="5"/>
      <c r="F2514" s="27"/>
      <c r="G2514" s="5"/>
      <c r="H2514" s="5"/>
      <c r="I2514" s="5"/>
      <c r="J2514" s="5"/>
      <c r="K2514" s="5"/>
      <c r="L2514" s="5"/>
      <c r="M2514" s="5"/>
      <c r="N2514" s="5"/>
      <c r="O2514" s="5"/>
      <c r="P2514" s="4"/>
      <c r="Q2514" s="4"/>
      <c r="R2514" s="4"/>
      <c r="S2514" s="4"/>
      <c r="T2514" s="4"/>
    </row>
    <row r="2515">
      <c r="A2515" s="5"/>
      <c r="B2515" s="5"/>
      <c r="C2515" s="5"/>
      <c r="D2515" s="5"/>
      <c r="E2515" s="5"/>
      <c r="F2515" s="27"/>
      <c r="G2515" s="5"/>
      <c r="H2515" s="5"/>
      <c r="I2515" s="5"/>
      <c r="J2515" s="5"/>
      <c r="K2515" s="5"/>
      <c r="L2515" s="5"/>
      <c r="M2515" s="5"/>
      <c r="N2515" s="5"/>
      <c r="O2515" s="5"/>
      <c r="P2515" s="4"/>
      <c r="Q2515" s="4"/>
      <c r="R2515" s="4"/>
      <c r="S2515" s="4"/>
      <c r="T2515" s="4"/>
    </row>
    <row r="2516">
      <c r="A2516" s="5"/>
      <c r="B2516" s="5"/>
      <c r="C2516" s="5"/>
      <c r="D2516" s="5"/>
      <c r="E2516" s="5"/>
      <c r="F2516" s="27"/>
      <c r="G2516" s="5"/>
      <c r="H2516" s="5"/>
      <c r="I2516" s="5"/>
      <c r="J2516" s="5"/>
      <c r="K2516" s="5"/>
      <c r="L2516" s="5"/>
      <c r="M2516" s="5"/>
      <c r="N2516" s="5"/>
      <c r="O2516" s="5"/>
      <c r="P2516" s="4"/>
      <c r="Q2516" s="4"/>
      <c r="R2516" s="4"/>
      <c r="S2516" s="4"/>
      <c r="T2516" s="4"/>
    </row>
    <row r="2517">
      <c r="A2517" s="5"/>
      <c r="B2517" s="5"/>
      <c r="C2517" s="5"/>
      <c r="D2517" s="5"/>
      <c r="E2517" s="5"/>
      <c r="F2517" s="27"/>
      <c r="G2517" s="5"/>
      <c r="H2517" s="5"/>
      <c r="I2517" s="5"/>
      <c r="J2517" s="5"/>
      <c r="K2517" s="5"/>
      <c r="L2517" s="5"/>
      <c r="M2517" s="5"/>
      <c r="N2517" s="5"/>
      <c r="O2517" s="5"/>
      <c r="P2517" s="4"/>
      <c r="Q2517" s="4"/>
      <c r="R2517" s="4"/>
      <c r="S2517" s="4"/>
      <c r="T2517" s="4"/>
    </row>
    <row r="2518">
      <c r="A2518" s="5"/>
      <c r="B2518" s="5"/>
      <c r="C2518" s="5"/>
      <c r="D2518" s="5"/>
      <c r="E2518" s="5"/>
      <c r="F2518" s="27"/>
      <c r="G2518" s="5"/>
      <c r="H2518" s="5"/>
      <c r="I2518" s="5"/>
      <c r="J2518" s="5"/>
      <c r="K2518" s="5"/>
      <c r="L2518" s="5"/>
      <c r="M2518" s="5"/>
      <c r="N2518" s="5"/>
      <c r="O2518" s="5"/>
      <c r="P2518" s="4"/>
      <c r="Q2518" s="4"/>
      <c r="R2518" s="4"/>
      <c r="S2518" s="4"/>
      <c r="T2518" s="4"/>
    </row>
    <row r="2519">
      <c r="A2519" s="5"/>
      <c r="B2519" s="5"/>
      <c r="C2519" s="5"/>
      <c r="D2519" s="5"/>
      <c r="E2519" s="5"/>
      <c r="F2519" s="27"/>
      <c r="G2519" s="5"/>
      <c r="H2519" s="5"/>
      <c r="I2519" s="5"/>
      <c r="J2519" s="5"/>
      <c r="K2519" s="5"/>
      <c r="L2519" s="5"/>
      <c r="M2519" s="5"/>
      <c r="N2519" s="5"/>
      <c r="O2519" s="5"/>
      <c r="P2519" s="4"/>
      <c r="Q2519" s="4"/>
      <c r="R2519" s="4"/>
      <c r="S2519" s="4"/>
      <c r="T2519" s="4"/>
    </row>
    <row r="2520">
      <c r="A2520" s="5"/>
      <c r="B2520" s="5"/>
      <c r="C2520" s="5"/>
      <c r="D2520" s="5"/>
      <c r="E2520" s="5"/>
      <c r="F2520" s="27"/>
      <c r="G2520" s="5"/>
      <c r="H2520" s="5"/>
      <c r="I2520" s="5"/>
      <c r="J2520" s="5"/>
      <c r="K2520" s="5"/>
      <c r="L2520" s="5"/>
      <c r="M2520" s="5"/>
      <c r="N2520" s="5"/>
      <c r="O2520" s="5"/>
      <c r="P2520" s="4"/>
      <c r="Q2520" s="4"/>
      <c r="R2520" s="4"/>
      <c r="S2520" s="4"/>
      <c r="T2520" s="4"/>
    </row>
    <row r="2521">
      <c r="A2521" s="5"/>
      <c r="B2521" s="5"/>
      <c r="C2521" s="5"/>
      <c r="D2521" s="5"/>
      <c r="E2521" s="5"/>
      <c r="F2521" s="27"/>
      <c r="G2521" s="5"/>
      <c r="H2521" s="5"/>
      <c r="I2521" s="5"/>
      <c r="J2521" s="5"/>
      <c r="K2521" s="5"/>
      <c r="L2521" s="5"/>
      <c r="M2521" s="5"/>
      <c r="N2521" s="5"/>
      <c r="O2521" s="5"/>
      <c r="P2521" s="4"/>
      <c r="Q2521" s="4"/>
      <c r="R2521" s="4"/>
      <c r="S2521" s="4"/>
      <c r="T2521" s="4"/>
    </row>
    <row r="2522">
      <c r="A2522" s="5"/>
      <c r="B2522" s="5"/>
      <c r="C2522" s="5"/>
      <c r="D2522" s="5"/>
      <c r="E2522" s="5"/>
      <c r="F2522" s="27"/>
      <c r="G2522" s="5"/>
      <c r="H2522" s="5"/>
      <c r="I2522" s="5"/>
      <c r="J2522" s="5"/>
      <c r="K2522" s="5"/>
      <c r="L2522" s="5"/>
      <c r="M2522" s="5"/>
      <c r="N2522" s="5"/>
      <c r="O2522" s="5"/>
      <c r="P2522" s="4"/>
      <c r="Q2522" s="4"/>
      <c r="R2522" s="4"/>
      <c r="S2522" s="4"/>
      <c r="T2522" s="4"/>
    </row>
    <row r="2523">
      <c r="A2523" s="5"/>
      <c r="B2523" s="5"/>
      <c r="C2523" s="5"/>
      <c r="D2523" s="5"/>
      <c r="E2523" s="5"/>
      <c r="F2523" s="27"/>
      <c r="G2523" s="5"/>
      <c r="H2523" s="5"/>
      <c r="I2523" s="5"/>
      <c r="J2523" s="5"/>
      <c r="K2523" s="5"/>
      <c r="L2523" s="5"/>
      <c r="M2523" s="5"/>
      <c r="N2523" s="5"/>
      <c r="O2523" s="5"/>
      <c r="P2523" s="4"/>
      <c r="Q2523" s="4"/>
      <c r="R2523" s="4"/>
      <c r="S2523" s="4"/>
      <c r="T2523" s="4"/>
    </row>
    <row r="2524">
      <c r="A2524" s="5"/>
      <c r="B2524" s="5"/>
      <c r="C2524" s="5"/>
      <c r="D2524" s="5"/>
      <c r="E2524" s="5"/>
      <c r="F2524" s="27"/>
      <c r="G2524" s="5"/>
      <c r="H2524" s="5"/>
      <c r="I2524" s="5"/>
      <c r="J2524" s="5"/>
      <c r="K2524" s="5"/>
      <c r="L2524" s="5"/>
      <c r="M2524" s="5"/>
      <c r="N2524" s="5"/>
      <c r="O2524" s="5"/>
      <c r="P2524" s="4"/>
      <c r="Q2524" s="4"/>
      <c r="R2524" s="4"/>
      <c r="S2524" s="4"/>
      <c r="T2524" s="4"/>
    </row>
    <row r="2525">
      <c r="A2525" s="5"/>
      <c r="B2525" s="5"/>
      <c r="C2525" s="5"/>
      <c r="D2525" s="5"/>
      <c r="E2525" s="5"/>
      <c r="F2525" s="27"/>
      <c r="G2525" s="5"/>
      <c r="H2525" s="5"/>
      <c r="I2525" s="5"/>
      <c r="J2525" s="5"/>
      <c r="K2525" s="5"/>
      <c r="L2525" s="5"/>
      <c r="M2525" s="5"/>
      <c r="N2525" s="5"/>
      <c r="O2525" s="5"/>
      <c r="P2525" s="4"/>
      <c r="Q2525" s="4"/>
      <c r="R2525" s="4"/>
      <c r="S2525" s="4"/>
      <c r="T2525" s="4"/>
    </row>
    <row r="2526">
      <c r="A2526" s="5"/>
      <c r="B2526" s="5"/>
      <c r="C2526" s="5"/>
      <c r="D2526" s="5"/>
      <c r="E2526" s="5"/>
      <c r="F2526" s="27"/>
      <c r="G2526" s="5"/>
      <c r="H2526" s="5"/>
      <c r="I2526" s="5"/>
      <c r="J2526" s="5"/>
      <c r="K2526" s="5"/>
      <c r="L2526" s="5"/>
      <c r="M2526" s="5"/>
      <c r="N2526" s="5"/>
      <c r="O2526" s="5"/>
      <c r="P2526" s="4"/>
      <c r="Q2526" s="4"/>
      <c r="R2526" s="4"/>
      <c r="S2526" s="4"/>
      <c r="T2526" s="4"/>
    </row>
    <row r="2527">
      <c r="A2527" s="5"/>
      <c r="B2527" s="5"/>
      <c r="C2527" s="5"/>
      <c r="D2527" s="5"/>
      <c r="E2527" s="5"/>
      <c r="F2527" s="27"/>
      <c r="G2527" s="5"/>
      <c r="H2527" s="5"/>
      <c r="I2527" s="5"/>
      <c r="J2527" s="5"/>
      <c r="K2527" s="5"/>
      <c r="L2527" s="5"/>
      <c r="M2527" s="5"/>
      <c r="N2527" s="5"/>
      <c r="O2527" s="5"/>
      <c r="P2527" s="4"/>
      <c r="Q2527" s="4"/>
      <c r="R2527" s="4"/>
      <c r="S2527" s="4"/>
      <c r="T2527" s="4"/>
    </row>
    <row r="2528">
      <c r="A2528" s="5"/>
      <c r="B2528" s="5"/>
      <c r="C2528" s="5"/>
      <c r="D2528" s="5"/>
      <c r="E2528" s="5"/>
      <c r="F2528" s="27"/>
      <c r="G2528" s="5"/>
      <c r="H2528" s="5"/>
      <c r="I2528" s="5"/>
      <c r="J2528" s="5"/>
      <c r="K2528" s="5"/>
      <c r="L2528" s="5"/>
      <c r="M2528" s="5"/>
      <c r="N2528" s="5"/>
      <c r="O2528" s="5"/>
      <c r="P2528" s="4"/>
      <c r="Q2528" s="4"/>
      <c r="R2528" s="4"/>
      <c r="S2528" s="4"/>
      <c r="T2528" s="4"/>
    </row>
    <row r="2529">
      <c r="A2529" s="5"/>
      <c r="B2529" s="5"/>
      <c r="C2529" s="5"/>
      <c r="D2529" s="5"/>
      <c r="E2529" s="5"/>
      <c r="F2529" s="27"/>
      <c r="G2529" s="5"/>
      <c r="H2529" s="5"/>
      <c r="I2529" s="5"/>
      <c r="J2529" s="5"/>
      <c r="K2529" s="5"/>
      <c r="L2529" s="5"/>
      <c r="M2529" s="5"/>
      <c r="N2529" s="5"/>
      <c r="O2529" s="5"/>
      <c r="P2529" s="4"/>
      <c r="Q2529" s="4"/>
      <c r="R2529" s="4"/>
      <c r="S2529" s="4"/>
      <c r="T2529" s="4"/>
    </row>
    <row r="2530">
      <c r="A2530" s="5"/>
      <c r="B2530" s="5"/>
      <c r="C2530" s="5"/>
      <c r="D2530" s="5"/>
      <c r="E2530" s="5"/>
      <c r="F2530" s="27"/>
      <c r="G2530" s="5"/>
      <c r="H2530" s="5"/>
      <c r="I2530" s="5"/>
      <c r="J2530" s="5"/>
      <c r="K2530" s="5"/>
      <c r="L2530" s="5"/>
      <c r="M2530" s="5"/>
      <c r="N2530" s="5"/>
      <c r="O2530" s="5"/>
      <c r="P2530" s="4"/>
      <c r="Q2530" s="4"/>
      <c r="R2530" s="4"/>
      <c r="S2530" s="4"/>
      <c r="T2530" s="4"/>
    </row>
    <row r="2531">
      <c r="A2531" s="5"/>
      <c r="B2531" s="5"/>
      <c r="C2531" s="5"/>
      <c r="D2531" s="5"/>
      <c r="E2531" s="5"/>
      <c r="F2531" s="27"/>
      <c r="G2531" s="5"/>
      <c r="H2531" s="5"/>
      <c r="I2531" s="5"/>
      <c r="J2531" s="5"/>
      <c r="K2531" s="5"/>
      <c r="L2531" s="5"/>
      <c r="M2531" s="5"/>
      <c r="N2531" s="5"/>
      <c r="O2531" s="5"/>
      <c r="P2531" s="4"/>
      <c r="Q2531" s="4"/>
      <c r="R2531" s="4"/>
      <c r="S2531" s="4"/>
      <c r="T2531" s="4"/>
    </row>
    <row r="2532">
      <c r="A2532" s="5"/>
      <c r="B2532" s="5"/>
      <c r="C2532" s="5"/>
      <c r="D2532" s="5"/>
      <c r="E2532" s="5"/>
      <c r="F2532" s="27"/>
      <c r="G2532" s="5"/>
      <c r="H2532" s="5"/>
      <c r="I2532" s="5"/>
      <c r="J2532" s="5"/>
      <c r="K2532" s="5"/>
      <c r="L2532" s="5"/>
      <c r="M2532" s="5"/>
      <c r="N2532" s="5"/>
      <c r="O2532" s="5"/>
      <c r="P2532" s="4"/>
      <c r="Q2532" s="4"/>
      <c r="R2532" s="4"/>
      <c r="S2532" s="4"/>
      <c r="T2532" s="4"/>
    </row>
    <row r="2533">
      <c r="A2533" s="5"/>
      <c r="B2533" s="5"/>
      <c r="C2533" s="5"/>
      <c r="D2533" s="5"/>
      <c r="E2533" s="5"/>
      <c r="F2533" s="27"/>
      <c r="G2533" s="5"/>
      <c r="H2533" s="5"/>
      <c r="I2533" s="5"/>
      <c r="J2533" s="5"/>
      <c r="K2533" s="5"/>
      <c r="L2533" s="5"/>
      <c r="M2533" s="5"/>
      <c r="N2533" s="5"/>
      <c r="O2533" s="5"/>
      <c r="P2533" s="4"/>
      <c r="Q2533" s="4"/>
      <c r="R2533" s="4"/>
      <c r="S2533" s="4"/>
      <c r="T2533" s="4"/>
    </row>
    <row r="2534">
      <c r="A2534" s="5"/>
      <c r="B2534" s="5"/>
      <c r="C2534" s="5"/>
      <c r="D2534" s="5"/>
      <c r="E2534" s="5"/>
      <c r="F2534" s="27"/>
      <c r="G2534" s="5"/>
      <c r="H2534" s="5"/>
      <c r="I2534" s="5"/>
      <c r="J2534" s="5"/>
      <c r="K2534" s="5"/>
      <c r="L2534" s="5"/>
      <c r="M2534" s="5"/>
      <c r="N2534" s="5"/>
      <c r="O2534" s="5"/>
      <c r="P2534" s="4"/>
      <c r="Q2534" s="4"/>
      <c r="R2534" s="4"/>
      <c r="S2534" s="4"/>
      <c r="T2534" s="4"/>
    </row>
    <row r="2535">
      <c r="A2535" s="5"/>
      <c r="B2535" s="5"/>
      <c r="C2535" s="5"/>
      <c r="D2535" s="5"/>
      <c r="E2535" s="5"/>
      <c r="F2535" s="27"/>
      <c r="G2535" s="5"/>
      <c r="H2535" s="5"/>
      <c r="I2535" s="5"/>
      <c r="J2535" s="5"/>
      <c r="K2535" s="5"/>
      <c r="L2535" s="5"/>
      <c r="M2535" s="5"/>
      <c r="N2535" s="5"/>
      <c r="O2535" s="5"/>
      <c r="P2535" s="4"/>
      <c r="Q2535" s="4"/>
      <c r="R2535" s="4"/>
      <c r="S2535" s="4"/>
      <c r="T2535" s="4"/>
    </row>
    <row r="2536">
      <c r="A2536" s="5"/>
      <c r="B2536" s="5"/>
      <c r="C2536" s="5"/>
      <c r="D2536" s="5"/>
      <c r="E2536" s="5"/>
      <c r="F2536" s="27"/>
      <c r="G2536" s="5"/>
      <c r="H2536" s="5"/>
      <c r="I2536" s="5"/>
      <c r="J2536" s="5"/>
      <c r="K2536" s="5"/>
      <c r="L2536" s="5"/>
      <c r="M2536" s="5"/>
      <c r="N2536" s="5"/>
      <c r="O2536" s="5"/>
      <c r="P2536" s="4"/>
      <c r="Q2536" s="4"/>
      <c r="R2536" s="4"/>
      <c r="S2536" s="4"/>
      <c r="T2536" s="4"/>
    </row>
    <row r="2537">
      <c r="A2537" s="5"/>
      <c r="B2537" s="5"/>
      <c r="C2537" s="5"/>
      <c r="D2537" s="5"/>
      <c r="E2537" s="5"/>
      <c r="F2537" s="27"/>
      <c r="G2537" s="5"/>
      <c r="H2537" s="5"/>
      <c r="I2537" s="5"/>
      <c r="J2537" s="5"/>
      <c r="K2537" s="5"/>
      <c r="L2537" s="5"/>
      <c r="M2537" s="5"/>
      <c r="N2537" s="5"/>
      <c r="O2537" s="5"/>
      <c r="P2537" s="4"/>
      <c r="Q2537" s="4"/>
      <c r="R2537" s="4"/>
      <c r="S2537" s="4"/>
      <c r="T2537" s="4"/>
    </row>
    <row r="2538">
      <c r="A2538" s="5"/>
      <c r="B2538" s="5"/>
      <c r="C2538" s="5"/>
      <c r="D2538" s="5"/>
      <c r="E2538" s="5"/>
      <c r="F2538" s="27"/>
      <c r="G2538" s="5"/>
      <c r="H2538" s="5"/>
      <c r="I2538" s="5"/>
      <c r="J2538" s="5"/>
      <c r="K2538" s="5"/>
      <c r="L2538" s="5"/>
      <c r="M2538" s="5"/>
      <c r="N2538" s="5"/>
      <c r="O2538" s="5"/>
      <c r="P2538" s="4"/>
      <c r="Q2538" s="4"/>
      <c r="R2538" s="4"/>
      <c r="S2538" s="4"/>
      <c r="T2538" s="4"/>
    </row>
    <row r="2539">
      <c r="A2539" s="5"/>
      <c r="B2539" s="5"/>
      <c r="C2539" s="5"/>
      <c r="D2539" s="5"/>
      <c r="E2539" s="5"/>
      <c r="F2539" s="27"/>
      <c r="G2539" s="5"/>
      <c r="H2539" s="5"/>
      <c r="I2539" s="5"/>
      <c r="J2539" s="5"/>
      <c r="K2539" s="5"/>
      <c r="L2539" s="5"/>
      <c r="M2539" s="5"/>
      <c r="N2539" s="5"/>
      <c r="O2539" s="5"/>
      <c r="P2539" s="4"/>
      <c r="Q2539" s="4"/>
      <c r="R2539" s="4"/>
      <c r="S2539" s="4"/>
      <c r="T2539" s="4"/>
    </row>
    <row r="2540">
      <c r="A2540" s="5"/>
      <c r="B2540" s="5"/>
      <c r="C2540" s="5"/>
      <c r="D2540" s="5"/>
      <c r="E2540" s="5"/>
      <c r="F2540" s="27"/>
      <c r="G2540" s="5"/>
      <c r="H2540" s="5"/>
      <c r="I2540" s="5"/>
      <c r="J2540" s="5"/>
      <c r="K2540" s="5"/>
      <c r="L2540" s="5"/>
      <c r="M2540" s="5"/>
      <c r="N2540" s="5"/>
      <c r="O2540" s="5"/>
      <c r="P2540" s="4"/>
      <c r="Q2540" s="4"/>
      <c r="R2540" s="4"/>
      <c r="S2540" s="4"/>
      <c r="T2540" s="4"/>
    </row>
    <row r="2541">
      <c r="A2541" s="5"/>
      <c r="B2541" s="5"/>
      <c r="C2541" s="5"/>
      <c r="D2541" s="5"/>
      <c r="E2541" s="5"/>
      <c r="F2541" s="27"/>
      <c r="G2541" s="5"/>
      <c r="H2541" s="5"/>
      <c r="I2541" s="5"/>
      <c r="J2541" s="5"/>
      <c r="K2541" s="5"/>
      <c r="L2541" s="5"/>
      <c r="M2541" s="5"/>
      <c r="N2541" s="5"/>
      <c r="O2541" s="5"/>
      <c r="P2541" s="4"/>
      <c r="Q2541" s="4"/>
      <c r="R2541" s="4"/>
      <c r="S2541" s="4"/>
      <c r="T2541" s="4"/>
    </row>
    <row r="2542">
      <c r="A2542" s="5"/>
      <c r="B2542" s="5"/>
      <c r="C2542" s="5"/>
      <c r="D2542" s="5"/>
      <c r="E2542" s="5"/>
      <c r="F2542" s="27"/>
      <c r="G2542" s="5"/>
      <c r="H2542" s="5"/>
      <c r="I2542" s="5"/>
      <c r="J2542" s="5"/>
      <c r="K2542" s="5"/>
      <c r="L2542" s="5"/>
      <c r="M2542" s="5"/>
      <c r="N2542" s="5"/>
      <c r="O2542" s="5"/>
      <c r="P2542" s="4"/>
      <c r="Q2542" s="4"/>
      <c r="R2542" s="4"/>
      <c r="S2542" s="4"/>
      <c r="T2542" s="4"/>
    </row>
    <row r="2543">
      <c r="A2543" s="5"/>
      <c r="B2543" s="5"/>
      <c r="C2543" s="5"/>
      <c r="D2543" s="5"/>
      <c r="E2543" s="5"/>
      <c r="F2543" s="27"/>
      <c r="G2543" s="5"/>
      <c r="H2543" s="5"/>
      <c r="I2543" s="5"/>
      <c r="J2543" s="5"/>
      <c r="K2543" s="5"/>
      <c r="L2543" s="5"/>
      <c r="M2543" s="5"/>
      <c r="N2543" s="5"/>
      <c r="O2543" s="5"/>
      <c r="P2543" s="4"/>
      <c r="Q2543" s="4"/>
      <c r="R2543" s="4"/>
      <c r="S2543" s="4"/>
      <c r="T2543" s="4"/>
    </row>
    <row r="2544">
      <c r="A2544" s="5"/>
      <c r="B2544" s="5"/>
      <c r="C2544" s="5"/>
      <c r="D2544" s="5"/>
      <c r="E2544" s="5"/>
      <c r="F2544" s="27"/>
      <c r="G2544" s="5"/>
      <c r="H2544" s="5"/>
      <c r="I2544" s="5"/>
      <c r="J2544" s="5"/>
      <c r="K2544" s="5"/>
      <c r="L2544" s="5"/>
      <c r="M2544" s="5"/>
      <c r="N2544" s="5"/>
      <c r="O2544" s="5"/>
      <c r="P2544" s="4"/>
      <c r="Q2544" s="4"/>
      <c r="R2544" s="4"/>
      <c r="S2544" s="4"/>
      <c r="T2544" s="4"/>
    </row>
    <row r="2545">
      <c r="A2545" s="5"/>
      <c r="B2545" s="5"/>
      <c r="C2545" s="5"/>
      <c r="D2545" s="5"/>
      <c r="E2545" s="5"/>
      <c r="F2545" s="27"/>
      <c r="G2545" s="5"/>
      <c r="H2545" s="5"/>
      <c r="I2545" s="5"/>
      <c r="J2545" s="5"/>
      <c r="K2545" s="5"/>
      <c r="L2545" s="5"/>
      <c r="M2545" s="5"/>
      <c r="N2545" s="5"/>
      <c r="O2545" s="5"/>
      <c r="P2545" s="4"/>
      <c r="Q2545" s="4"/>
      <c r="R2545" s="4"/>
      <c r="S2545" s="4"/>
      <c r="T2545" s="4"/>
    </row>
    <row r="2546">
      <c r="A2546" s="5"/>
      <c r="B2546" s="5"/>
      <c r="C2546" s="5"/>
      <c r="D2546" s="5"/>
      <c r="E2546" s="5"/>
      <c r="F2546" s="27"/>
      <c r="G2546" s="5"/>
      <c r="H2546" s="5"/>
      <c r="I2546" s="5"/>
      <c r="J2546" s="5"/>
      <c r="K2546" s="5"/>
      <c r="L2546" s="5"/>
      <c r="M2546" s="5"/>
      <c r="N2546" s="5"/>
      <c r="O2546" s="5"/>
      <c r="P2546" s="4"/>
      <c r="Q2546" s="4"/>
      <c r="R2546" s="4"/>
      <c r="S2546" s="4"/>
      <c r="T2546" s="4"/>
    </row>
    <row r="2547">
      <c r="A2547" s="5"/>
      <c r="B2547" s="5"/>
      <c r="C2547" s="5"/>
      <c r="D2547" s="5"/>
      <c r="E2547" s="5"/>
      <c r="F2547" s="27"/>
      <c r="G2547" s="5"/>
      <c r="H2547" s="5"/>
      <c r="I2547" s="5"/>
      <c r="J2547" s="5"/>
      <c r="K2547" s="5"/>
      <c r="L2547" s="5"/>
      <c r="M2547" s="5"/>
      <c r="N2547" s="5"/>
      <c r="O2547" s="5"/>
      <c r="P2547" s="4"/>
      <c r="Q2547" s="4"/>
      <c r="R2547" s="4"/>
      <c r="S2547" s="4"/>
      <c r="T2547" s="4"/>
    </row>
    <row r="2548">
      <c r="A2548" s="5"/>
      <c r="B2548" s="5"/>
      <c r="C2548" s="5"/>
      <c r="D2548" s="5"/>
      <c r="E2548" s="5"/>
      <c r="F2548" s="27"/>
      <c r="G2548" s="5"/>
      <c r="H2548" s="5"/>
      <c r="I2548" s="5"/>
      <c r="J2548" s="5"/>
      <c r="K2548" s="5"/>
      <c r="L2548" s="5"/>
      <c r="M2548" s="5"/>
      <c r="N2548" s="5"/>
      <c r="O2548" s="5"/>
      <c r="P2548" s="4"/>
      <c r="Q2548" s="4"/>
      <c r="R2548" s="4"/>
      <c r="S2548" s="4"/>
      <c r="T2548" s="4"/>
    </row>
    <row r="2549">
      <c r="A2549" s="5"/>
      <c r="B2549" s="5"/>
      <c r="C2549" s="5"/>
      <c r="D2549" s="5"/>
      <c r="E2549" s="5"/>
      <c r="F2549" s="27"/>
      <c r="G2549" s="5"/>
      <c r="H2549" s="5"/>
      <c r="I2549" s="5"/>
      <c r="J2549" s="5"/>
      <c r="K2549" s="5"/>
      <c r="L2549" s="5"/>
      <c r="M2549" s="5"/>
      <c r="N2549" s="5"/>
      <c r="O2549" s="5"/>
      <c r="P2549" s="4"/>
      <c r="Q2549" s="4"/>
      <c r="R2549" s="4"/>
      <c r="S2549" s="4"/>
      <c r="T2549" s="4"/>
    </row>
    <row r="2550">
      <c r="A2550" s="5"/>
      <c r="B2550" s="5"/>
      <c r="C2550" s="5"/>
      <c r="D2550" s="5"/>
      <c r="E2550" s="5"/>
      <c r="F2550" s="27"/>
      <c r="G2550" s="5"/>
      <c r="H2550" s="5"/>
      <c r="I2550" s="5"/>
      <c r="J2550" s="5"/>
      <c r="K2550" s="5"/>
      <c r="L2550" s="5"/>
      <c r="M2550" s="5"/>
      <c r="N2550" s="5"/>
      <c r="O2550" s="5"/>
      <c r="P2550" s="4"/>
      <c r="Q2550" s="4"/>
      <c r="R2550" s="4"/>
      <c r="S2550" s="4"/>
      <c r="T2550" s="4"/>
    </row>
    <row r="2551">
      <c r="A2551" s="5"/>
      <c r="B2551" s="5"/>
      <c r="C2551" s="5"/>
      <c r="D2551" s="5"/>
      <c r="E2551" s="5"/>
      <c r="F2551" s="27"/>
      <c r="G2551" s="5"/>
      <c r="H2551" s="5"/>
      <c r="I2551" s="5"/>
      <c r="J2551" s="5"/>
      <c r="K2551" s="5"/>
      <c r="L2551" s="5"/>
      <c r="M2551" s="5"/>
      <c r="N2551" s="5"/>
      <c r="O2551" s="5"/>
      <c r="P2551" s="4"/>
      <c r="Q2551" s="4"/>
      <c r="R2551" s="4"/>
      <c r="S2551" s="4"/>
      <c r="T2551" s="4"/>
    </row>
    <row r="2552">
      <c r="A2552" s="5"/>
      <c r="B2552" s="5"/>
      <c r="C2552" s="5"/>
      <c r="D2552" s="5"/>
      <c r="E2552" s="5"/>
      <c r="F2552" s="27"/>
      <c r="G2552" s="5"/>
      <c r="H2552" s="5"/>
      <c r="I2552" s="5"/>
      <c r="J2552" s="5"/>
      <c r="K2552" s="5"/>
      <c r="L2552" s="5"/>
      <c r="M2552" s="5"/>
      <c r="N2552" s="5"/>
      <c r="O2552" s="5"/>
      <c r="P2552" s="4"/>
      <c r="Q2552" s="4"/>
      <c r="R2552" s="4"/>
      <c r="S2552" s="4"/>
      <c r="T2552" s="4"/>
    </row>
    <row r="2553">
      <c r="A2553" s="5"/>
      <c r="B2553" s="5"/>
      <c r="C2553" s="5"/>
      <c r="D2553" s="5"/>
      <c r="E2553" s="5"/>
      <c r="F2553" s="27"/>
      <c r="G2553" s="5"/>
      <c r="H2553" s="5"/>
      <c r="I2553" s="5"/>
      <c r="J2553" s="5"/>
      <c r="K2553" s="5"/>
      <c r="L2553" s="5"/>
      <c r="M2553" s="5"/>
      <c r="N2553" s="5"/>
      <c r="O2553" s="5"/>
      <c r="P2553" s="4"/>
      <c r="Q2553" s="4"/>
      <c r="R2553" s="4"/>
      <c r="S2553" s="4"/>
      <c r="T2553" s="4"/>
    </row>
    <row r="2554">
      <c r="A2554" s="5"/>
      <c r="B2554" s="5"/>
      <c r="C2554" s="5"/>
      <c r="D2554" s="5"/>
      <c r="E2554" s="5"/>
      <c r="F2554" s="27"/>
      <c r="G2554" s="5"/>
      <c r="H2554" s="5"/>
      <c r="I2554" s="5"/>
      <c r="J2554" s="5"/>
      <c r="K2554" s="5"/>
      <c r="L2554" s="5"/>
      <c r="M2554" s="5"/>
      <c r="N2554" s="5"/>
      <c r="O2554" s="5"/>
      <c r="P2554" s="4"/>
      <c r="Q2554" s="4"/>
      <c r="R2554" s="4"/>
      <c r="S2554" s="4"/>
      <c r="T2554" s="4"/>
    </row>
    <row r="2555">
      <c r="A2555" s="5"/>
      <c r="B2555" s="5"/>
      <c r="C2555" s="5"/>
      <c r="D2555" s="5"/>
      <c r="E2555" s="5"/>
      <c r="F2555" s="27"/>
      <c r="G2555" s="5"/>
      <c r="H2555" s="5"/>
      <c r="I2555" s="5"/>
      <c r="J2555" s="5"/>
      <c r="K2555" s="5"/>
      <c r="L2555" s="5"/>
      <c r="M2555" s="5"/>
      <c r="N2555" s="5"/>
      <c r="O2555" s="5"/>
      <c r="P2555" s="4"/>
      <c r="Q2555" s="4"/>
      <c r="R2555" s="4"/>
      <c r="S2555" s="4"/>
      <c r="T2555" s="4"/>
    </row>
    <row r="2556">
      <c r="A2556" s="5"/>
      <c r="B2556" s="5"/>
      <c r="C2556" s="5"/>
      <c r="D2556" s="5"/>
      <c r="E2556" s="5"/>
      <c r="F2556" s="27"/>
      <c r="G2556" s="5"/>
      <c r="H2556" s="5"/>
      <c r="I2556" s="5"/>
      <c r="J2556" s="5"/>
      <c r="K2556" s="5"/>
      <c r="L2556" s="5"/>
      <c r="M2556" s="5"/>
      <c r="N2556" s="5"/>
      <c r="O2556" s="5"/>
      <c r="P2556" s="4"/>
      <c r="Q2556" s="4"/>
      <c r="R2556" s="4"/>
      <c r="S2556" s="4"/>
      <c r="T2556" s="4"/>
    </row>
    <row r="2557">
      <c r="A2557" s="5"/>
      <c r="B2557" s="5"/>
      <c r="C2557" s="5"/>
      <c r="D2557" s="5"/>
      <c r="E2557" s="5"/>
      <c r="F2557" s="27"/>
      <c r="G2557" s="5"/>
      <c r="H2557" s="5"/>
      <c r="I2557" s="5"/>
      <c r="J2557" s="5"/>
      <c r="K2557" s="5"/>
      <c r="L2557" s="5"/>
      <c r="M2557" s="5"/>
      <c r="N2557" s="5"/>
      <c r="O2557" s="5"/>
      <c r="P2557" s="4"/>
      <c r="Q2557" s="4"/>
      <c r="R2557" s="4"/>
      <c r="S2557" s="4"/>
      <c r="T2557" s="4"/>
    </row>
    <row r="2558">
      <c r="A2558" s="5"/>
      <c r="B2558" s="5"/>
      <c r="C2558" s="5"/>
      <c r="D2558" s="5"/>
      <c r="E2558" s="5"/>
      <c r="F2558" s="27"/>
      <c r="G2558" s="5"/>
      <c r="H2558" s="5"/>
      <c r="I2558" s="5"/>
      <c r="J2558" s="5"/>
      <c r="K2558" s="5"/>
      <c r="L2558" s="5"/>
      <c r="M2558" s="5"/>
      <c r="N2558" s="5"/>
      <c r="O2558" s="5"/>
      <c r="P2558" s="4"/>
      <c r="Q2558" s="4"/>
      <c r="R2558" s="4"/>
      <c r="S2558" s="4"/>
      <c r="T2558" s="4"/>
    </row>
    <row r="2559">
      <c r="A2559" s="5"/>
      <c r="B2559" s="5"/>
      <c r="C2559" s="5"/>
      <c r="D2559" s="5"/>
      <c r="E2559" s="5"/>
      <c r="F2559" s="27"/>
      <c r="G2559" s="5"/>
      <c r="H2559" s="5"/>
      <c r="I2559" s="5"/>
      <c r="J2559" s="5"/>
      <c r="K2559" s="5"/>
      <c r="L2559" s="5"/>
      <c r="M2559" s="5"/>
      <c r="N2559" s="5"/>
      <c r="O2559" s="5"/>
      <c r="P2559" s="4"/>
      <c r="Q2559" s="4"/>
      <c r="R2559" s="4"/>
      <c r="S2559" s="4"/>
      <c r="T2559" s="4"/>
    </row>
    <row r="2560">
      <c r="A2560" s="5"/>
      <c r="B2560" s="5"/>
      <c r="C2560" s="5"/>
      <c r="D2560" s="5"/>
      <c r="E2560" s="5"/>
      <c r="F2560" s="27"/>
      <c r="G2560" s="5"/>
      <c r="H2560" s="5"/>
      <c r="I2560" s="5"/>
      <c r="J2560" s="5"/>
      <c r="K2560" s="5"/>
      <c r="L2560" s="5"/>
      <c r="M2560" s="5"/>
      <c r="N2560" s="5"/>
      <c r="O2560" s="5"/>
      <c r="P2560" s="4"/>
      <c r="Q2560" s="4"/>
      <c r="R2560" s="4"/>
      <c r="S2560" s="4"/>
      <c r="T2560" s="4"/>
    </row>
    <row r="2561">
      <c r="A2561" s="5"/>
      <c r="B2561" s="5"/>
      <c r="C2561" s="5"/>
      <c r="D2561" s="5"/>
      <c r="E2561" s="5"/>
      <c r="F2561" s="27"/>
      <c r="G2561" s="5"/>
      <c r="H2561" s="5"/>
      <c r="I2561" s="5"/>
      <c r="J2561" s="5"/>
      <c r="K2561" s="5"/>
      <c r="L2561" s="5"/>
      <c r="M2561" s="5"/>
      <c r="N2561" s="5"/>
      <c r="O2561" s="5"/>
      <c r="P2561" s="4"/>
      <c r="Q2561" s="4"/>
      <c r="R2561" s="4"/>
      <c r="S2561" s="4"/>
      <c r="T2561" s="4"/>
    </row>
    <row r="2562">
      <c r="A2562" s="5"/>
      <c r="B2562" s="5"/>
      <c r="C2562" s="5"/>
      <c r="D2562" s="5"/>
      <c r="E2562" s="5"/>
      <c r="F2562" s="27"/>
      <c r="G2562" s="5"/>
      <c r="H2562" s="5"/>
      <c r="I2562" s="5"/>
      <c r="J2562" s="5"/>
      <c r="K2562" s="5"/>
      <c r="L2562" s="5"/>
      <c r="M2562" s="5"/>
      <c r="N2562" s="5"/>
      <c r="O2562" s="5"/>
      <c r="P2562" s="4"/>
      <c r="Q2562" s="4"/>
      <c r="R2562" s="4"/>
      <c r="S2562" s="4"/>
      <c r="T2562" s="4"/>
    </row>
    <row r="2563">
      <c r="A2563" s="5"/>
      <c r="B2563" s="5"/>
      <c r="C2563" s="5"/>
      <c r="D2563" s="5"/>
      <c r="E2563" s="5"/>
      <c r="F2563" s="27"/>
      <c r="G2563" s="5"/>
      <c r="H2563" s="5"/>
      <c r="I2563" s="5"/>
      <c r="J2563" s="5"/>
      <c r="K2563" s="5"/>
      <c r="L2563" s="5"/>
      <c r="M2563" s="5"/>
      <c r="N2563" s="5"/>
      <c r="O2563" s="5"/>
      <c r="P2563" s="4"/>
      <c r="Q2563" s="4"/>
      <c r="R2563" s="4"/>
      <c r="S2563" s="4"/>
      <c r="T2563" s="4"/>
    </row>
    <row r="2564">
      <c r="A2564" s="5"/>
      <c r="B2564" s="5"/>
      <c r="C2564" s="5"/>
      <c r="D2564" s="5"/>
      <c r="E2564" s="5"/>
      <c r="F2564" s="27"/>
      <c r="G2564" s="5"/>
      <c r="H2564" s="5"/>
      <c r="I2564" s="5"/>
      <c r="J2564" s="5"/>
      <c r="K2564" s="5"/>
      <c r="L2564" s="5"/>
      <c r="M2564" s="5"/>
      <c r="N2564" s="5"/>
      <c r="O2564" s="5"/>
      <c r="P2564" s="4"/>
      <c r="Q2564" s="4"/>
      <c r="R2564" s="4"/>
      <c r="S2564" s="4"/>
      <c r="T2564" s="4"/>
    </row>
    <row r="2565">
      <c r="A2565" s="5"/>
      <c r="B2565" s="5"/>
      <c r="C2565" s="5"/>
      <c r="D2565" s="5"/>
      <c r="E2565" s="5"/>
      <c r="F2565" s="27"/>
      <c r="G2565" s="5"/>
      <c r="H2565" s="5"/>
      <c r="I2565" s="5"/>
      <c r="J2565" s="5"/>
      <c r="K2565" s="5"/>
      <c r="L2565" s="5"/>
      <c r="M2565" s="5"/>
      <c r="N2565" s="5"/>
      <c r="O2565" s="5"/>
      <c r="P2565" s="4"/>
      <c r="Q2565" s="4"/>
      <c r="R2565" s="4"/>
      <c r="S2565" s="4"/>
      <c r="T2565" s="4"/>
    </row>
    <row r="2566">
      <c r="A2566" s="5"/>
      <c r="B2566" s="5"/>
      <c r="C2566" s="5"/>
      <c r="D2566" s="5"/>
      <c r="E2566" s="5"/>
      <c r="F2566" s="27"/>
      <c r="G2566" s="5"/>
      <c r="H2566" s="5"/>
      <c r="I2566" s="5"/>
      <c r="J2566" s="5"/>
      <c r="K2566" s="5"/>
      <c r="L2566" s="5"/>
      <c r="M2566" s="5"/>
      <c r="N2566" s="5"/>
      <c r="O2566" s="5"/>
      <c r="P2566" s="4"/>
      <c r="Q2566" s="4"/>
      <c r="R2566" s="4"/>
      <c r="S2566" s="4"/>
      <c r="T2566" s="4"/>
    </row>
    <row r="2567">
      <c r="A2567" s="5"/>
      <c r="B2567" s="5"/>
      <c r="C2567" s="5"/>
      <c r="D2567" s="5"/>
      <c r="E2567" s="5"/>
      <c r="F2567" s="27"/>
      <c r="G2567" s="5"/>
      <c r="H2567" s="5"/>
      <c r="I2567" s="5"/>
      <c r="J2567" s="5"/>
      <c r="K2567" s="5"/>
      <c r="L2567" s="5"/>
      <c r="M2567" s="5"/>
      <c r="N2567" s="5"/>
      <c r="O2567" s="5"/>
      <c r="P2567" s="4"/>
      <c r="Q2567" s="4"/>
      <c r="R2567" s="4"/>
      <c r="S2567" s="4"/>
      <c r="T2567" s="4"/>
    </row>
    <row r="2568">
      <c r="A2568" s="5"/>
      <c r="B2568" s="5"/>
      <c r="C2568" s="5"/>
      <c r="D2568" s="5"/>
      <c r="E2568" s="5"/>
      <c r="F2568" s="27"/>
      <c r="G2568" s="5"/>
      <c r="H2568" s="5"/>
      <c r="I2568" s="5"/>
      <c r="J2568" s="5"/>
      <c r="K2568" s="5"/>
      <c r="L2568" s="5"/>
      <c r="M2568" s="5"/>
      <c r="N2568" s="5"/>
      <c r="O2568" s="5"/>
      <c r="P2568" s="4"/>
      <c r="Q2568" s="4"/>
      <c r="R2568" s="4"/>
      <c r="S2568" s="4"/>
      <c r="T2568" s="4"/>
    </row>
    <row r="2569">
      <c r="A2569" s="5"/>
      <c r="B2569" s="5"/>
      <c r="C2569" s="5"/>
      <c r="D2569" s="5"/>
      <c r="E2569" s="5"/>
      <c r="F2569" s="27"/>
      <c r="G2569" s="5"/>
      <c r="H2569" s="5"/>
      <c r="I2569" s="5"/>
      <c r="J2569" s="5"/>
      <c r="K2569" s="5"/>
      <c r="L2569" s="5"/>
      <c r="M2569" s="5"/>
      <c r="N2569" s="5"/>
      <c r="O2569" s="5"/>
      <c r="P2569" s="4"/>
      <c r="Q2569" s="4"/>
      <c r="R2569" s="4"/>
      <c r="S2569" s="4"/>
      <c r="T2569" s="4"/>
    </row>
    <row r="2570">
      <c r="A2570" s="5"/>
      <c r="B2570" s="5"/>
      <c r="C2570" s="5"/>
      <c r="D2570" s="5"/>
      <c r="E2570" s="5"/>
      <c r="F2570" s="27"/>
      <c r="G2570" s="5"/>
      <c r="H2570" s="5"/>
      <c r="I2570" s="5"/>
      <c r="J2570" s="5"/>
      <c r="K2570" s="5"/>
      <c r="L2570" s="5"/>
      <c r="M2570" s="5"/>
      <c r="N2570" s="5"/>
      <c r="O2570" s="5"/>
      <c r="P2570" s="4"/>
      <c r="Q2570" s="4"/>
      <c r="R2570" s="4"/>
      <c r="S2570" s="4"/>
      <c r="T2570" s="4"/>
    </row>
    <row r="2571">
      <c r="A2571" s="5"/>
      <c r="B2571" s="5"/>
      <c r="C2571" s="5"/>
      <c r="D2571" s="5"/>
      <c r="E2571" s="5"/>
      <c r="F2571" s="27"/>
      <c r="G2571" s="5"/>
      <c r="H2571" s="5"/>
      <c r="I2571" s="5"/>
      <c r="J2571" s="5"/>
      <c r="K2571" s="5"/>
      <c r="L2571" s="5"/>
      <c r="M2571" s="5"/>
      <c r="N2571" s="5"/>
      <c r="O2571" s="5"/>
      <c r="P2571" s="4"/>
      <c r="Q2571" s="4"/>
      <c r="R2571" s="4"/>
      <c r="S2571" s="4"/>
      <c r="T2571" s="4"/>
    </row>
    <row r="2572">
      <c r="A2572" s="5"/>
      <c r="B2572" s="5"/>
      <c r="C2572" s="5"/>
      <c r="D2572" s="5"/>
      <c r="E2572" s="5"/>
      <c r="F2572" s="27"/>
      <c r="G2572" s="5"/>
      <c r="H2572" s="5"/>
      <c r="I2572" s="5"/>
      <c r="J2572" s="5"/>
      <c r="K2572" s="5"/>
      <c r="L2572" s="5"/>
      <c r="M2572" s="5"/>
      <c r="N2572" s="5"/>
      <c r="O2572" s="5"/>
      <c r="P2572" s="4"/>
      <c r="Q2572" s="4"/>
      <c r="R2572" s="4"/>
      <c r="S2572" s="4"/>
      <c r="T2572" s="4"/>
    </row>
    <row r="2573">
      <c r="A2573" s="5"/>
      <c r="B2573" s="5"/>
      <c r="C2573" s="5"/>
      <c r="D2573" s="5"/>
      <c r="E2573" s="5"/>
      <c r="F2573" s="27"/>
      <c r="G2573" s="5"/>
      <c r="H2573" s="5"/>
      <c r="I2573" s="5"/>
      <c r="J2573" s="5"/>
      <c r="K2573" s="5"/>
      <c r="L2573" s="5"/>
      <c r="M2573" s="5"/>
      <c r="N2573" s="5"/>
      <c r="O2573" s="5"/>
      <c r="P2573" s="4"/>
      <c r="Q2573" s="4"/>
      <c r="R2573" s="4"/>
      <c r="S2573" s="4"/>
      <c r="T2573" s="4"/>
    </row>
    <row r="2574">
      <c r="A2574" s="5"/>
      <c r="B2574" s="5"/>
      <c r="C2574" s="5"/>
      <c r="D2574" s="5"/>
      <c r="E2574" s="5"/>
      <c r="F2574" s="27"/>
      <c r="G2574" s="5"/>
      <c r="H2574" s="5"/>
      <c r="I2574" s="5"/>
      <c r="J2574" s="5"/>
      <c r="K2574" s="5"/>
      <c r="L2574" s="5"/>
      <c r="M2574" s="5"/>
      <c r="N2574" s="5"/>
      <c r="O2574" s="5"/>
      <c r="P2574" s="4"/>
      <c r="Q2574" s="4"/>
      <c r="R2574" s="4"/>
      <c r="S2574" s="4"/>
      <c r="T2574" s="4"/>
    </row>
    <row r="2575">
      <c r="A2575" s="5"/>
      <c r="B2575" s="5"/>
      <c r="C2575" s="5"/>
      <c r="D2575" s="5"/>
      <c r="E2575" s="5"/>
      <c r="F2575" s="27"/>
      <c r="G2575" s="5"/>
      <c r="H2575" s="5"/>
      <c r="I2575" s="5"/>
      <c r="J2575" s="5"/>
      <c r="K2575" s="5"/>
      <c r="L2575" s="5"/>
      <c r="M2575" s="5"/>
      <c r="N2575" s="5"/>
      <c r="O2575" s="5"/>
      <c r="P2575" s="4"/>
      <c r="Q2575" s="4"/>
      <c r="R2575" s="4"/>
      <c r="S2575" s="4"/>
      <c r="T2575" s="4"/>
    </row>
    <row r="2576">
      <c r="A2576" s="5"/>
      <c r="B2576" s="5"/>
      <c r="C2576" s="5"/>
      <c r="D2576" s="5"/>
      <c r="E2576" s="5"/>
      <c r="F2576" s="27"/>
      <c r="G2576" s="5"/>
      <c r="H2576" s="5"/>
      <c r="I2576" s="5"/>
      <c r="J2576" s="5"/>
      <c r="K2576" s="5"/>
      <c r="L2576" s="5"/>
      <c r="M2576" s="5"/>
      <c r="N2576" s="5"/>
      <c r="O2576" s="5"/>
      <c r="P2576" s="4"/>
      <c r="Q2576" s="4"/>
      <c r="R2576" s="4"/>
      <c r="S2576" s="4"/>
      <c r="T2576" s="4"/>
    </row>
    <row r="2577">
      <c r="A2577" s="5"/>
      <c r="B2577" s="5"/>
      <c r="C2577" s="5"/>
      <c r="D2577" s="5"/>
      <c r="E2577" s="5"/>
      <c r="F2577" s="27"/>
      <c r="G2577" s="5"/>
      <c r="H2577" s="5"/>
      <c r="I2577" s="5"/>
      <c r="J2577" s="5"/>
      <c r="K2577" s="5"/>
      <c r="L2577" s="5"/>
      <c r="M2577" s="5"/>
      <c r="N2577" s="5"/>
      <c r="O2577" s="5"/>
      <c r="P2577" s="4"/>
      <c r="Q2577" s="4"/>
      <c r="R2577" s="4"/>
      <c r="S2577" s="4"/>
      <c r="T2577" s="4"/>
    </row>
    <row r="2578">
      <c r="A2578" s="5"/>
      <c r="B2578" s="5"/>
      <c r="C2578" s="5"/>
      <c r="D2578" s="5"/>
      <c r="E2578" s="5"/>
      <c r="F2578" s="27"/>
      <c r="G2578" s="5"/>
      <c r="H2578" s="5"/>
      <c r="I2578" s="5"/>
      <c r="J2578" s="5"/>
      <c r="K2578" s="5"/>
      <c r="L2578" s="5"/>
      <c r="M2578" s="5"/>
      <c r="N2578" s="5"/>
      <c r="O2578" s="5"/>
      <c r="P2578" s="4"/>
      <c r="Q2578" s="4"/>
      <c r="R2578" s="4"/>
      <c r="S2578" s="4"/>
      <c r="T2578" s="4"/>
    </row>
    <row r="2579">
      <c r="A2579" s="5"/>
      <c r="B2579" s="5"/>
      <c r="C2579" s="5"/>
      <c r="D2579" s="5"/>
      <c r="E2579" s="5"/>
      <c r="F2579" s="27"/>
      <c r="G2579" s="5"/>
      <c r="H2579" s="5"/>
      <c r="I2579" s="5"/>
      <c r="J2579" s="5"/>
      <c r="K2579" s="5"/>
      <c r="L2579" s="5"/>
      <c r="M2579" s="5"/>
      <c r="N2579" s="5"/>
      <c r="O2579" s="5"/>
      <c r="P2579" s="4"/>
      <c r="Q2579" s="4"/>
      <c r="R2579" s="4"/>
      <c r="S2579" s="4"/>
      <c r="T2579" s="4"/>
    </row>
    <row r="2580">
      <c r="A2580" s="5"/>
      <c r="B2580" s="5"/>
      <c r="C2580" s="5"/>
      <c r="D2580" s="5"/>
      <c r="E2580" s="5"/>
      <c r="F2580" s="27"/>
      <c r="G2580" s="5"/>
      <c r="H2580" s="5"/>
      <c r="I2580" s="5"/>
      <c r="J2580" s="5"/>
      <c r="K2580" s="5"/>
      <c r="L2580" s="5"/>
      <c r="M2580" s="5"/>
      <c r="N2580" s="5"/>
      <c r="O2580" s="5"/>
      <c r="P2580" s="4"/>
      <c r="Q2580" s="4"/>
      <c r="R2580" s="4"/>
      <c r="S2580" s="4"/>
      <c r="T2580" s="4"/>
    </row>
    <row r="2581">
      <c r="A2581" s="5"/>
      <c r="B2581" s="5"/>
      <c r="C2581" s="5"/>
      <c r="D2581" s="5"/>
      <c r="E2581" s="5"/>
      <c r="F2581" s="27"/>
      <c r="G2581" s="5"/>
      <c r="H2581" s="5"/>
      <c r="I2581" s="5"/>
      <c r="J2581" s="5"/>
      <c r="K2581" s="5"/>
      <c r="L2581" s="5"/>
      <c r="M2581" s="5"/>
      <c r="N2581" s="5"/>
      <c r="O2581" s="5"/>
      <c r="P2581" s="4"/>
      <c r="Q2581" s="4"/>
      <c r="R2581" s="4"/>
      <c r="S2581" s="4"/>
      <c r="T2581" s="4"/>
    </row>
    <row r="2582">
      <c r="A2582" s="5"/>
      <c r="B2582" s="5"/>
      <c r="C2582" s="5"/>
      <c r="D2582" s="5"/>
      <c r="E2582" s="5"/>
      <c r="F2582" s="27"/>
      <c r="G2582" s="5"/>
      <c r="H2582" s="5"/>
      <c r="I2582" s="5"/>
      <c r="J2582" s="5"/>
      <c r="K2582" s="5"/>
      <c r="L2582" s="5"/>
      <c r="M2582" s="5"/>
      <c r="N2582" s="5"/>
      <c r="O2582" s="5"/>
      <c r="P2582" s="4"/>
      <c r="Q2582" s="4"/>
      <c r="R2582" s="4"/>
      <c r="S2582" s="4"/>
      <c r="T2582" s="4"/>
    </row>
    <row r="2583">
      <c r="A2583" s="5"/>
      <c r="B2583" s="5"/>
      <c r="C2583" s="5"/>
      <c r="D2583" s="5"/>
      <c r="E2583" s="5"/>
      <c r="F2583" s="27"/>
      <c r="G2583" s="5"/>
      <c r="H2583" s="5"/>
      <c r="I2583" s="5"/>
      <c r="J2583" s="5"/>
      <c r="K2583" s="5"/>
      <c r="L2583" s="5"/>
      <c r="M2583" s="5"/>
      <c r="N2583" s="5"/>
      <c r="O2583" s="5"/>
      <c r="P2583" s="4"/>
      <c r="Q2583" s="4"/>
      <c r="R2583" s="4"/>
      <c r="S2583" s="4"/>
      <c r="T2583" s="4"/>
    </row>
    <row r="2584">
      <c r="A2584" s="5"/>
      <c r="B2584" s="5"/>
      <c r="C2584" s="5"/>
      <c r="D2584" s="5"/>
      <c r="E2584" s="5"/>
      <c r="F2584" s="27"/>
      <c r="G2584" s="5"/>
      <c r="H2584" s="5"/>
      <c r="I2584" s="5"/>
      <c r="J2584" s="5"/>
      <c r="K2584" s="5"/>
      <c r="L2584" s="5"/>
      <c r="M2584" s="5"/>
      <c r="N2584" s="5"/>
      <c r="O2584" s="5"/>
      <c r="P2584" s="4"/>
      <c r="Q2584" s="4"/>
      <c r="R2584" s="4"/>
      <c r="S2584" s="4"/>
      <c r="T2584" s="4"/>
    </row>
    <row r="2585">
      <c r="A2585" s="5"/>
      <c r="B2585" s="5"/>
      <c r="C2585" s="5"/>
      <c r="D2585" s="5"/>
      <c r="E2585" s="5"/>
      <c r="F2585" s="27"/>
      <c r="G2585" s="5"/>
      <c r="H2585" s="5"/>
      <c r="I2585" s="5"/>
      <c r="J2585" s="5"/>
      <c r="K2585" s="5"/>
      <c r="L2585" s="5"/>
      <c r="M2585" s="5"/>
      <c r="N2585" s="5"/>
      <c r="O2585" s="5"/>
      <c r="P2585" s="4"/>
      <c r="Q2585" s="4"/>
      <c r="R2585" s="4"/>
      <c r="S2585" s="4"/>
      <c r="T2585" s="4"/>
    </row>
    <row r="2586">
      <c r="A2586" s="5"/>
      <c r="B2586" s="5"/>
      <c r="C2586" s="5"/>
      <c r="D2586" s="5"/>
      <c r="E2586" s="5"/>
      <c r="F2586" s="27"/>
      <c r="G2586" s="5"/>
      <c r="H2586" s="5"/>
      <c r="I2586" s="5"/>
      <c r="J2586" s="5"/>
      <c r="K2586" s="5"/>
      <c r="L2586" s="5"/>
      <c r="M2586" s="5"/>
      <c r="N2586" s="5"/>
      <c r="O2586" s="5"/>
      <c r="P2586" s="4"/>
      <c r="Q2586" s="4"/>
      <c r="R2586" s="4"/>
      <c r="S2586" s="4"/>
      <c r="T2586" s="4"/>
    </row>
    <row r="2587">
      <c r="A2587" s="5"/>
      <c r="B2587" s="5"/>
      <c r="C2587" s="5"/>
      <c r="D2587" s="5"/>
      <c r="E2587" s="5"/>
      <c r="F2587" s="27"/>
      <c r="G2587" s="5"/>
      <c r="H2587" s="5"/>
      <c r="I2587" s="5"/>
      <c r="J2587" s="5"/>
      <c r="K2587" s="5"/>
      <c r="L2587" s="5"/>
      <c r="M2587" s="5"/>
      <c r="N2587" s="5"/>
      <c r="O2587" s="5"/>
      <c r="P2587" s="4"/>
      <c r="Q2587" s="4"/>
      <c r="R2587" s="4"/>
      <c r="S2587" s="4"/>
      <c r="T2587" s="4"/>
    </row>
    <row r="2588">
      <c r="A2588" s="5"/>
      <c r="B2588" s="5"/>
      <c r="C2588" s="5"/>
      <c r="D2588" s="5"/>
      <c r="E2588" s="5"/>
      <c r="F2588" s="27"/>
      <c r="G2588" s="5"/>
      <c r="H2588" s="5"/>
      <c r="I2588" s="5"/>
      <c r="J2588" s="5"/>
      <c r="K2588" s="5"/>
      <c r="L2588" s="5"/>
      <c r="M2588" s="5"/>
      <c r="N2588" s="5"/>
      <c r="O2588" s="5"/>
      <c r="P2588" s="4"/>
      <c r="Q2588" s="4"/>
      <c r="R2588" s="4"/>
      <c r="S2588" s="4"/>
      <c r="T2588" s="4"/>
    </row>
    <row r="2589">
      <c r="A2589" s="5"/>
      <c r="B2589" s="5"/>
      <c r="C2589" s="5"/>
      <c r="D2589" s="5"/>
      <c r="E2589" s="5"/>
      <c r="F2589" s="27"/>
      <c r="G2589" s="5"/>
      <c r="H2589" s="5"/>
      <c r="I2589" s="5"/>
      <c r="J2589" s="5"/>
      <c r="K2589" s="5"/>
      <c r="L2589" s="5"/>
      <c r="M2589" s="5"/>
      <c r="N2589" s="5"/>
      <c r="O2589" s="5"/>
      <c r="P2589" s="4"/>
      <c r="Q2589" s="4"/>
      <c r="R2589" s="4"/>
      <c r="S2589" s="4"/>
      <c r="T2589" s="4"/>
    </row>
    <row r="2590">
      <c r="A2590" s="5"/>
      <c r="B2590" s="5"/>
      <c r="C2590" s="5"/>
      <c r="D2590" s="5"/>
      <c r="E2590" s="5"/>
      <c r="F2590" s="27"/>
      <c r="G2590" s="5"/>
      <c r="H2590" s="5"/>
      <c r="I2590" s="5"/>
      <c r="J2590" s="5"/>
      <c r="K2590" s="5"/>
      <c r="L2590" s="5"/>
      <c r="M2590" s="5"/>
      <c r="N2590" s="5"/>
      <c r="O2590" s="5"/>
      <c r="P2590" s="4"/>
      <c r="Q2590" s="4"/>
      <c r="R2590" s="4"/>
      <c r="S2590" s="4"/>
      <c r="T2590" s="4"/>
    </row>
    <row r="2591">
      <c r="A2591" s="5"/>
      <c r="B2591" s="5"/>
      <c r="C2591" s="5"/>
      <c r="D2591" s="5"/>
      <c r="E2591" s="5"/>
      <c r="F2591" s="27"/>
      <c r="G2591" s="5"/>
      <c r="H2591" s="5"/>
      <c r="I2591" s="5"/>
      <c r="J2591" s="5"/>
      <c r="K2591" s="5"/>
      <c r="L2591" s="5"/>
      <c r="M2591" s="5"/>
      <c r="N2591" s="5"/>
      <c r="O2591" s="5"/>
      <c r="P2591" s="4"/>
      <c r="Q2591" s="4"/>
      <c r="R2591" s="4"/>
      <c r="S2591" s="4"/>
      <c r="T2591" s="4"/>
    </row>
    <row r="2592">
      <c r="A2592" s="5"/>
      <c r="B2592" s="5"/>
      <c r="C2592" s="5"/>
      <c r="D2592" s="5"/>
      <c r="E2592" s="5"/>
      <c r="F2592" s="27"/>
      <c r="G2592" s="5"/>
      <c r="H2592" s="5"/>
      <c r="I2592" s="5"/>
      <c r="J2592" s="5"/>
      <c r="K2592" s="5"/>
      <c r="L2592" s="5"/>
      <c r="M2592" s="5"/>
      <c r="N2592" s="5"/>
      <c r="O2592" s="5"/>
      <c r="P2592" s="4"/>
      <c r="Q2592" s="4"/>
      <c r="R2592" s="4"/>
      <c r="S2592" s="4"/>
      <c r="T2592" s="4"/>
    </row>
    <row r="2593">
      <c r="A2593" s="5"/>
      <c r="B2593" s="5"/>
      <c r="C2593" s="5"/>
      <c r="D2593" s="5"/>
      <c r="E2593" s="5"/>
      <c r="F2593" s="27"/>
      <c r="G2593" s="5"/>
      <c r="H2593" s="5"/>
      <c r="I2593" s="5"/>
      <c r="J2593" s="5"/>
      <c r="K2593" s="5"/>
      <c r="L2593" s="5"/>
      <c r="M2593" s="5"/>
      <c r="N2593" s="5"/>
      <c r="O2593" s="5"/>
      <c r="P2593" s="4"/>
      <c r="Q2593" s="4"/>
      <c r="R2593" s="4"/>
      <c r="S2593" s="4"/>
      <c r="T2593" s="4"/>
    </row>
    <row r="2594">
      <c r="A2594" s="5"/>
      <c r="B2594" s="5"/>
      <c r="C2594" s="5"/>
      <c r="D2594" s="5"/>
      <c r="E2594" s="5"/>
      <c r="F2594" s="27"/>
      <c r="G2594" s="5"/>
      <c r="H2594" s="5"/>
      <c r="I2594" s="5"/>
      <c r="J2594" s="5"/>
      <c r="K2594" s="5"/>
      <c r="L2594" s="5"/>
      <c r="M2594" s="5"/>
      <c r="N2594" s="5"/>
      <c r="O2594" s="5"/>
      <c r="P2594" s="4"/>
      <c r="Q2594" s="4"/>
      <c r="R2594" s="4"/>
      <c r="S2594" s="4"/>
      <c r="T2594" s="4"/>
    </row>
    <row r="2595">
      <c r="A2595" s="5"/>
      <c r="B2595" s="5"/>
      <c r="C2595" s="5"/>
      <c r="D2595" s="5"/>
      <c r="E2595" s="5"/>
      <c r="F2595" s="27"/>
      <c r="G2595" s="5"/>
      <c r="H2595" s="5"/>
      <c r="I2595" s="5"/>
      <c r="J2595" s="5"/>
      <c r="K2595" s="5"/>
      <c r="L2595" s="5"/>
      <c r="M2595" s="5"/>
      <c r="N2595" s="5"/>
      <c r="O2595" s="5"/>
      <c r="P2595" s="4"/>
      <c r="Q2595" s="4"/>
      <c r="R2595" s="4"/>
      <c r="S2595" s="4"/>
      <c r="T2595" s="4"/>
    </row>
    <row r="2596">
      <c r="A2596" s="5"/>
      <c r="B2596" s="5"/>
      <c r="C2596" s="5"/>
      <c r="D2596" s="5"/>
      <c r="E2596" s="5"/>
      <c r="F2596" s="27"/>
      <c r="G2596" s="5"/>
      <c r="H2596" s="5"/>
      <c r="I2596" s="5"/>
      <c r="J2596" s="5"/>
      <c r="K2596" s="5"/>
      <c r="L2596" s="5"/>
      <c r="M2596" s="5"/>
      <c r="N2596" s="5"/>
      <c r="O2596" s="5"/>
      <c r="P2596" s="4"/>
      <c r="Q2596" s="4"/>
      <c r="R2596" s="4"/>
      <c r="S2596" s="4"/>
      <c r="T2596" s="4"/>
    </row>
    <row r="2597">
      <c r="A2597" s="5"/>
      <c r="B2597" s="5"/>
      <c r="C2597" s="5"/>
      <c r="D2597" s="5"/>
      <c r="E2597" s="5"/>
      <c r="F2597" s="27"/>
      <c r="G2597" s="5"/>
      <c r="H2597" s="5"/>
      <c r="I2597" s="5"/>
      <c r="J2597" s="5"/>
      <c r="K2597" s="5"/>
      <c r="L2597" s="5"/>
      <c r="M2597" s="5"/>
      <c r="N2597" s="5"/>
      <c r="O2597" s="5"/>
      <c r="P2597" s="4"/>
      <c r="Q2597" s="4"/>
      <c r="R2597" s="4"/>
      <c r="S2597" s="4"/>
      <c r="T2597" s="4"/>
    </row>
    <row r="2598">
      <c r="A2598" s="5"/>
      <c r="B2598" s="5"/>
      <c r="C2598" s="5"/>
      <c r="D2598" s="5"/>
      <c r="E2598" s="5"/>
      <c r="F2598" s="27"/>
      <c r="G2598" s="5"/>
      <c r="H2598" s="5"/>
      <c r="I2598" s="5"/>
      <c r="J2598" s="5"/>
      <c r="K2598" s="5"/>
      <c r="L2598" s="5"/>
      <c r="M2598" s="5"/>
      <c r="N2598" s="5"/>
      <c r="O2598" s="5"/>
      <c r="P2598" s="4"/>
      <c r="Q2598" s="4"/>
      <c r="R2598" s="4"/>
      <c r="S2598" s="4"/>
      <c r="T2598" s="4"/>
    </row>
    <row r="2599">
      <c r="A2599" s="5"/>
      <c r="B2599" s="5"/>
      <c r="C2599" s="5"/>
      <c r="D2599" s="5"/>
      <c r="E2599" s="5"/>
      <c r="F2599" s="27"/>
      <c r="G2599" s="5"/>
      <c r="H2599" s="5"/>
      <c r="I2599" s="5"/>
      <c r="J2599" s="5"/>
      <c r="K2599" s="5"/>
      <c r="L2599" s="5"/>
      <c r="M2599" s="5"/>
      <c r="N2599" s="5"/>
      <c r="O2599" s="5"/>
      <c r="P2599" s="4"/>
      <c r="Q2599" s="4"/>
      <c r="R2599" s="4"/>
      <c r="S2599" s="4"/>
      <c r="T2599" s="4"/>
    </row>
    <row r="2600">
      <c r="A2600" s="5"/>
      <c r="B2600" s="5"/>
      <c r="C2600" s="5"/>
      <c r="D2600" s="5"/>
      <c r="E2600" s="5"/>
      <c r="F2600" s="27"/>
      <c r="G2600" s="5"/>
      <c r="H2600" s="5"/>
      <c r="I2600" s="5"/>
      <c r="J2600" s="5"/>
      <c r="K2600" s="5"/>
      <c r="L2600" s="5"/>
      <c r="M2600" s="5"/>
      <c r="N2600" s="5"/>
      <c r="O2600" s="5"/>
      <c r="P2600" s="4"/>
      <c r="Q2600" s="4"/>
      <c r="R2600" s="4"/>
      <c r="S2600" s="4"/>
      <c r="T2600" s="4"/>
    </row>
    <row r="2601">
      <c r="A2601" s="5"/>
      <c r="B2601" s="5"/>
      <c r="C2601" s="5"/>
      <c r="D2601" s="5"/>
      <c r="E2601" s="5"/>
      <c r="F2601" s="27"/>
      <c r="G2601" s="5"/>
      <c r="H2601" s="5"/>
      <c r="I2601" s="5"/>
      <c r="J2601" s="5"/>
      <c r="K2601" s="5"/>
      <c r="L2601" s="5"/>
      <c r="M2601" s="5"/>
      <c r="N2601" s="5"/>
      <c r="O2601" s="5"/>
      <c r="P2601" s="4"/>
      <c r="Q2601" s="4"/>
      <c r="R2601" s="4"/>
      <c r="S2601" s="4"/>
      <c r="T2601" s="4"/>
    </row>
    <row r="2602">
      <c r="A2602" s="5"/>
      <c r="B2602" s="5"/>
      <c r="C2602" s="5"/>
      <c r="D2602" s="5"/>
      <c r="E2602" s="5"/>
      <c r="F2602" s="27"/>
      <c r="G2602" s="5"/>
      <c r="H2602" s="5"/>
      <c r="I2602" s="5"/>
      <c r="J2602" s="5"/>
      <c r="K2602" s="5"/>
      <c r="L2602" s="5"/>
      <c r="M2602" s="5"/>
      <c r="N2602" s="5"/>
      <c r="O2602" s="5"/>
      <c r="P2602" s="4"/>
      <c r="Q2602" s="4"/>
      <c r="R2602" s="4"/>
      <c r="S2602" s="4"/>
      <c r="T2602" s="4"/>
    </row>
    <row r="2603">
      <c r="A2603" s="5"/>
      <c r="B2603" s="5"/>
      <c r="C2603" s="5"/>
      <c r="D2603" s="5"/>
      <c r="E2603" s="5"/>
      <c r="F2603" s="27"/>
      <c r="G2603" s="5"/>
      <c r="H2603" s="5"/>
      <c r="I2603" s="5"/>
      <c r="J2603" s="5"/>
      <c r="K2603" s="5"/>
      <c r="L2603" s="5"/>
      <c r="M2603" s="5"/>
      <c r="N2603" s="5"/>
      <c r="O2603" s="5"/>
      <c r="P2603" s="4"/>
      <c r="Q2603" s="4"/>
      <c r="R2603" s="4"/>
      <c r="S2603" s="4"/>
      <c r="T2603" s="4"/>
    </row>
    <row r="2604">
      <c r="A2604" s="5"/>
      <c r="B2604" s="5"/>
      <c r="C2604" s="5"/>
      <c r="D2604" s="5"/>
      <c r="E2604" s="5"/>
      <c r="F2604" s="27"/>
      <c r="G2604" s="5"/>
      <c r="H2604" s="5"/>
      <c r="I2604" s="5"/>
      <c r="J2604" s="5"/>
      <c r="K2604" s="5"/>
      <c r="L2604" s="5"/>
      <c r="M2604" s="5"/>
      <c r="N2604" s="5"/>
      <c r="O2604" s="5"/>
      <c r="P2604" s="4"/>
      <c r="Q2604" s="4"/>
      <c r="R2604" s="4"/>
      <c r="S2604" s="4"/>
      <c r="T2604" s="4"/>
    </row>
    <row r="2605">
      <c r="A2605" s="5"/>
      <c r="B2605" s="5"/>
      <c r="C2605" s="5"/>
      <c r="D2605" s="5"/>
      <c r="E2605" s="5"/>
      <c r="F2605" s="27"/>
      <c r="G2605" s="5"/>
      <c r="H2605" s="5"/>
      <c r="I2605" s="5"/>
      <c r="J2605" s="5"/>
      <c r="K2605" s="5"/>
      <c r="L2605" s="5"/>
      <c r="M2605" s="5"/>
      <c r="N2605" s="5"/>
      <c r="O2605" s="5"/>
      <c r="P2605" s="4"/>
      <c r="Q2605" s="4"/>
      <c r="R2605" s="4"/>
      <c r="S2605" s="4"/>
      <c r="T2605" s="4"/>
    </row>
    <row r="2606">
      <c r="A2606" s="5"/>
      <c r="B2606" s="5"/>
      <c r="C2606" s="5"/>
      <c r="D2606" s="5"/>
      <c r="E2606" s="5"/>
      <c r="F2606" s="27"/>
      <c r="G2606" s="5"/>
      <c r="H2606" s="5"/>
      <c r="I2606" s="5"/>
      <c r="J2606" s="5"/>
      <c r="K2606" s="5"/>
      <c r="L2606" s="5"/>
      <c r="M2606" s="5"/>
      <c r="N2606" s="5"/>
      <c r="O2606" s="5"/>
      <c r="P2606" s="4"/>
      <c r="Q2606" s="4"/>
      <c r="R2606" s="4"/>
      <c r="S2606" s="4"/>
      <c r="T2606" s="4"/>
    </row>
    <row r="2607">
      <c r="A2607" s="5"/>
      <c r="B2607" s="5"/>
      <c r="C2607" s="5"/>
      <c r="D2607" s="5"/>
      <c r="E2607" s="5"/>
      <c r="F2607" s="27"/>
      <c r="G2607" s="5"/>
      <c r="H2607" s="5"/>
      <c r="I2607" s="5"/>
      <c r="J2607" s="5"/>
      <c r="K2607" s="5"/>
      <c r="L2607" s="5"/>
      <c r="M2607" s="5"/>
      <c r="N2607" s="5"/>
      <c r="O2607" s="5"/>
      <c r="P2607" s="4"/>
      <c r="Q2607" s="4"/>
      <c r="R2607" s="4"/>
      <c r="S2607" s="4"/>
      <c r="T2607" s="4"/>
    </row>
    <row r="2608">
      <c r="A2608" s="5"/>
      <c r="B2608" s="5"/>
      <c r="C2608" s="5"/>
      <c r="D2608" s="5"/>
      <c r="E2608" s="5"/>
      <c r="F2608" s="27"/>
      <c r="G2608" s="5"/>
      <c r="H2608" s="5"/>
      <c r="I2608" s="5"/>
      <c r="J2608" s="5"/>
      <c r="K2608" s="5"/>
      <c r="L2608" s="5"/>
      <c r="M2608" s="5"/>
      <c r="N2608" s="5"/>
      <c r="O2608" s="5"/>
      <c r="P2608" s="4"/>
      <c r="Q2608" s="4"/>
      <c r="R2608" s="4"/>
      <c r="S2608" s="4"/>
      <c r="T2608" s="4"/>
    </row>
    <row r="2609">
      <c r="A2609" s="5"/>
      <c r="B2609" s="5"/>
      <c r="C2609" s="5"/>
      <c r="D2609" s="5"/>
      <c r="E2609" s="5"/>
      <c r="F2609" s="27"/>
      <c r="G2609" s="5"/>
      <c r="H2609" s="5"/>
      <c r="I2609" s="5"/>
      <c r="J2609" s="5"/>
      <c r="K2609" s="5"/>
      <c r="L2609" s="5"/>
      <c r="M2609" s="5"/>
      <c r="N2609" s="5"/>
      <c r="O2609" s="5"/>
      <c r="P2609" s="4"/>
      <c r="Q2609" s="4"/>
      <c r="R2609" s="4"/>
      <c r="S2609" s="4"/>
      <c r="T2609" s="4"/>
    </row>
    <row r="2610">
      <c r="A2610" s="5"/>
      <c r="B2610" s="5"/>
      <c r="C2610" s="5"/>
      <c r="D2610" s="5"/>
      <c r="E2610" s="5"/>
      <c r="F2610" s="27"/>
      <c r="G2610" s="5"/>
      <c r="H2610" s="5"/>
      <c r="I2610" s="5"/>
      <c r="J2610" s="5"/>
      <c r="K2610" s="5"/>
      <c r="L2610" s="5"/>
      <c r="M2610" s="5"/>
      <c r="N2610" s="5"/>
      <c r="O2610" s="5"/>
      <c r="P2610" s="4"/>
      <c r="Q2610" s="4"/>
      <c r="R2610" s="4"/>
      <c r="S2610" s="4"/>
      <c r="T2610" s="4"/>
    </row>
    <row r="2611">
      <c r="A2611" s="5"/>
      <c r="B2611" s="5"/>
      <c r="C2611" s="5"/>
      <c r="D2611" s="5"/>
      <c r="E2611" s="5"/>
      <c r="F2611" s="27"/>
      <c r="G2611" s="5"/>
      <c r="H2611" s="5"/>
      <c r="I2611" s="5"/>
      <c r="J2611" s="5"/>
      <c r="K2611" s="5"/>
      <c r="L2611" s="5"/>
      <c r="M2611" s="5"/>
      <c r="N2611" s="5"/>
      <c r="O2611" s="5"/>
      <c r="P2611" s="4"/>
      <c r="Q2611" s="4"/>
      <c r="R2611" s="4"/>
      <c r="S2611" s="4"/>
      <c r="T2611" s="4"/>
    </row>
    <row r="2612">
      <c r="A2612" s="5"/>
      <c r="B2612" s="5"/>
      <c r="C2612" s="5"/>
      <c r="D2612" s="5"/>
      <c r="E2612" s="5"/>
      <c r="F2612" s="27"/>
      <c r="G2612" s="5"/>
      <c r="H2612" s="5"/>
      <c r="I2612" s="5"/>
      <c r="J2612" s="5"/>
      <c r="K2612" s="5"/>
      <c r="L2612" s="5"/>
      <c r="M2612" s="5"/>
      <c r="N2612" s="5"/>
      <c r="O2612" s="5"/>
      <c r="P2612" s="4"/>
      <c r="Q2612" s="4"/>
      <c r="R2612" s="4"/>
      <c r="S2612" s="4"/>
      <c r="T2612" s="4"/>
    </row>
    <row r="2613">
      <c r="A2613" s="5"/>
      <c r="B2613" s="5"/>
      <c r="C2613" s="5"/>
      <c r="D2613" s="5"/>
      <c r="E2613" s="5"/>
      <c r="F2613" s="27"/>
      <c r="G2613" s="5"/>
      <c r="H2613" s="5"/>
      <c r="I2613" s="5"/>
      <c r="J2613" s="5"/>
      <c r="K2613" s="5"/>
      <c r="L2613" s="5"/>
      <c r="M2613" s="5"/>
      <c r="N2613" s="5"/>
      <c r="O2613" s="5"/>
      <c r="P2613" s="4"/>
      <c r="Q2613" s="4"/>
      <c r="R2613" s="4"/>
      <c r="S2613" s="4"/>
      <c r="T2613" s="4"/>
    </row>
    <row r="2614">
      <c r="A2614" s="5"/>
      <c r="B2614" s="5"/>
      <c r="C2614" s="5"/>
      <c r="D2614" s="5"/>
      <c r="E2614" s="5"/>
      <c r="F2614" s="27"/>
      <c r="G2614" s="5"/>
      <c r="H2614" s="5"/>
      <c r="I2614" s="5"/>
      <c r="J2614" s="5"/>
      <c r="K2614" s="5"/>
      <c r="L2614" s="5"/>
      <c r="M2614" s="5"/>
      <c r="N2614" s="5"/>
      <c r="O2614" s="5"/>
      <c r="P2614" s="4"/>
      <c r="Q2614" s="4"/>
      <c r="R2614" s="4"/>
      <c r="S2614" s="4"/>
      <c r="T2614" s="4"/>
    </row>
    <row r="2615">
      <c r="A2615" s="5"/>
      <c r="B2615" s="5"/>
      <c r="C2615" s="5"/>
      <c r="D2615" s="5"/>
      <c r="E2615" s="5"/>
      <c r="F2615" s="27"/>
      <c r="G2615" s="5"/>
      <c r="H2615" s="5"/>
      <c r="I2615" s="5"/>
      <c r="J2615" s="5"/>
      <c r="K2615" s="5"/>
      <c r="L2615" s="5"/>
      <c r="M2615" s="5"/>
      <c r="N2615" s="5"/>
      <c r="O2615" s="5"/>
      <c r="P2615" s="4"/>
      <c r="Q2615" s="4"/>
      <c r="R2615" s="4"/>
      <c r="S2615" s="4"/>
      <c r="T2615" s="4"/>
    </row>
    <row r="2616">
      <c r="A2616" s="5"/>
      <c r="B2616" s="5"/>
      <c r="C2616" s="5"/>
      <c r="D2616" s="5"/>
      <c r="E2616" s="5"/>
      <c r="F2616" s="27"/>
      <c r="G2616" s="5"/>
      <c r="H2616" s="5"/>
      <c r="I2616" s="5"/>
      <c r="J2616" s="5"/>
      <c r="K2616" s="5"/>
      <c r="L2616" s="5"/>
      <c r="M2616" s="5"/>
      <c r="N2616" s="5"/>
      <c r="O2616" s="5"/>
      <c r="P2616" s="4"/>
      <c r="Q2616" s="4"/>
      <c r="R2616" s="4"/>
      <c r="S2616" s="4"/>
      <c r="T2616" s="4"/>
    </row>
    <row r="2617">
      <c r="A2617" s="5"/>
      <c r="B2617" s="5"/>
      <c r="C2617" s="5"/>
      <c r="D2617" s="5"/>
      <c r="E2617" s="5"/>
      <c r="F2617" s="27"/>
      <c r="G2617" s="5"/>
      <c r="H2617" s="5"/>
      <c r="I2617" s="5"/>
      <c r="J2617" s="5"/>
      <c r="K2617" s="5"/>
      <c r="L2617" s="5"/>
      <c r="M2617" s="5"/>
      <c r="N2617" s="5"/>
      <c r="O2617" s="5"/>
      <c r="P2617" s="4"/>
      <c r="Q2617" s="4"/>
      <c r="R2617" s="4"/>
      <c r="S2617" s="4"/>
      <c r="T2617" s="4"/>
    </row>
    <row r="2618">
      <c r="A2618" s="5"/>
      <c r="B2618" s="5"/>
      <c r="C2618" s="5"/>
      <c r="D2618" s="5"/>
      <c r="E2618" s="5"/>
      <c r="F2618" s="27"/>
      <c r="G2618" s="5"/>
      <c r="H2618" s="5"/>
      <c r="I2618" s="5"/>
      <c r="J2618" s="5"/>
      <c r="K2618" s="5"/>
      <c r="L2618" s="5"/>
      <c r="M2618" s="5"/>
      <c r="N2618" s="5"/>
      <c r="O2618" s="5"/>
      <c r="P2618" s="4"/>
      <c r="Q2618" s="4"/>
      <c r="R2618" s="4"/>
      <c r="S2618" s="4"/>
      <c r="T2618" s="4"/>
    </row>
    <row r="2619">
      <c r="A2619" s="5"/>
      <c r="B2619" s="5"/>
      <c r="C2619" s="5"/>
      <c r="D2619" s="5"/>
      <c r="E2619" s="5"/>
      <c r="F2619" s="27"/>
      <c r="G2619" s="5"/>
      <c r="H2619" s="5"/>
      <c r="I2619" s="5"/>
      <c r="J2619" s="5"/>
      <c r="K2619" s="5"/>
      <c r="L2619" s="5"/>
      <c r="M2619" s="5"/>
      <c r="N2619" s="5"/>
      <c r="O2619" s="5"/>
      <c r="P2619" s="4"/>
      <c r="Q2619" s="4"/>
      <c r="R2619" s="4"/>
      <c r="S2619" s="4"/>
      <c r="T2619" s="4"/>
    </row>
    <row r="2620">
      <c r="A2620" s="5"/>
      <c r="B2620" s="5"/>
      <c r="C2620" s="5"/>
      <c r="D2620" s="5"/>
      <c r="E2620" s="5"/>
      <c r="F2620" s="27"/>
      <c r="G2620" s="5"/>
      <c r="H2620" s="5"/>
      <c r="I2620" s="5"/>
      <c r="J2620" s="5"/>
      <c r="K2620" s="5"/>
      <c r="L2620" s="5"/>
      <c r="M2620" s="5"/>
      <c r="N2620" s="5"/>
      <c r="O2620" s="5"/>
      <c r="P2620" s="4"/>
      <c r="Q2620" s="4"/>
      <c r="R2620" s="4"/>
      <c r="S2620" s="4"/>
      <c r="T2620" s="4"/>
    </row>
    <row r="2621">
      <c r="A2621" s="5"/>
      <c r="B2621" s="5"/>
      <c r="C2621" s="5"/>
      <c r="D2621" s="5"/>
      <c r="E2621" s="5"/>
      <c r="F2621" s="27"/>
      <c r="G2621" s="5"/>
      <c r="H2621" s="5"/>
      <c r="I2621" s="5"/>
      <c r="J2621" s="5"/>
      <c r="K2621" s="5"/>
      <c r="L2621" s="5"/>
      <c r="M2621" s="5"/>
      <c r="N2621" s="5"/>
      <c r="O2621" s="5"/>
      <c r="P2621" s="4"/>
      <c r="Q2621" s="4"/>
      <c r="R2621" s="4"/>
      <c r="S2621" s="4"/>
      <c r="T2621" s="4"/>
    </row>
    <row r="2622">
      <c r="A2622" s="5"/>
      <c r="B2622" s="5"/>
      <c r="C2622" s="5"/>
      <c r="D2622" s="5"/>
      <c r="E2622" s="5"/>
      <c r="F2622" s="27"/>
      <c r="G2622" s="5"/>
      <c r="H2622" s="5"/>
      <c r="I2622" s="5"/>
      <c r="J2622" s="5"/>
      <c r="K2622" s="5"/>
      <c r="L2622" s="5"/>
      <c r="M2622" s="5"/>
      <c r="N2622" s="5"/>
      <c r="O2622" s="5"/>
      <c r="P2622" s="4"/>
      <c r="Q2622" s="4"/>
      <c r="R2622" s="4"/>
      <c r="S2622" s="4"/>
      <c r="T2622" s="4"/>
    </row>
    <row r="2623">
      <c r="A2623" s="5"/>
      <c r="B2623" s="5"/>
      <c r="C2623" s="5"/>
      <c r="D2623" s="5"/>
      <c r="E2623" s="5"/>
      <c r="F2623" s="27"/>
      <c r="G2623" s="5"/>
      <c r="H2623" s="5"/>
      <c r="I2623" s="5"/>
      <c r="J2623" s="5"/>
      <c r="K2623" s="5"/>
      <c r="L2623" s="5"/>
      <c r="M2623" s="5"/>
      <c r="N2623" s="5"/>
      <c r="O2623" s="5"/>
      <c r="P2623" s="4"/>
      <c r="Q2623" s="4"/>
      <c r="R2623" s="4"/>
      <c r="S2623" s="4"/>
      <c r="T2623" s="4"/>
    </row>
    <row r="2624">
      <c r="A2624" s="5"/>
      <c r="B2624" s="5"/>
      <c r="C2624" s="5"/>
      <c r="D2624" s="5"/>
      <c r="E2624" s="5"/>
      <c r="F2624" s="27"/>
      <c r="G2624" s="5"/>
      <c r="H2624" s="5"/>
      <c r="I2624" s="5"/>
      <c r="J2624" s="5"/>
      <c r="K2624" s="5"/>
      <c r="L2624" s="5"/>
      <c r="M2624" s="5"/>
      <c r="N2624" s="5"/>
      <c r="O2624" s="5"/>
      <c r="P2624" s="4"/>
      <c r="Q2624" s="4"/>
      <c r="R2624" s="4"/>
      <c r="S2624" s="4"/>
      <c r="T2624" s="4"/>
    </row>
    <row r="2625">
      <c r="A2625" s="5"/>
      <c r="B2625" s="5"/>
      <c r="C2625" s="5"/>
      <c r="D2625" s="5"/>
      <c r="E2625" s="5"/>
      <c r="F2625" s="27"/>
      <c r="G2625" s="5"/>
      <c r="H2625" s="5"/>
      <c r="I2625" s="5"/>
      <c r="J2625" s="5"/>
      <c r="K2625" s="5"/>
      <c r="L2625" s="5"/>
      <c r="M2625" s="5"/>
      <c r="N2625" s="5"/>
      <c r="O2625" s="5"/>
      <c r="P2625" s="4"/>
      <c r="Q2625" s="4"/>
      <c r="R2625" s="4"/>
      <c r="S2625" s="4"/>
      <c r="T2625" s="4"/>
    </row>
    <row r="2626">
      <c r="A2626" s="5"/>
      <c r="B2626" s="5"/>
      <c r="C2626" s="5"/>
      <c r="D2626" s="5"/>
      <c r="E2626" s="5"/>
      <c r="F2626" s="27"/>
      <c r="G2626" s="5"/>
      <c r="H2626" s="5"/>
      <c r="I2626" s="5"/>
      <c r="J2626" s="5"/>
      <c r="K2626" s="5"/>
      <c r="L2626" s="5"/>
      <c r="M2626" s="5"/>
      <c r="N2626" s="5"/>
      <c r="O2626" s="5"/>
      <c r="P2626" s="4"/>
      <c r="Q2626" s="4"/>
      <c r="R2626" s="4"/>
      <c r="S2626" s="4"/>
      <c r="T2626" s="4"/>
    </row>
    <row r="2627">
      <c r="A2627" s="5"/>
      <c r="B2627" s="5"/>
      <c r="C2627" s="5"/>
      <c r="D2627" s="5"/>
      <c r="E2627" s="5"/>
      <c r="F2627" s="27"/>
      <c r="G2627" s="5"/>
      <c r="H2627" s="5"/>
      <c r="I2627" s="5"/>
      <c r="J2627" s="5"/>
      <c r="K2627" s="5"/>
      <c r="L2627" s="5"/>
      <c r="M2627" s="5"/>
      <c r="N2627" s="5"/>
      <c r="O2627" s="5"/>
      <c r="P2627" s="4"/>
      <c r="Q2627" s="4"/>
      <c r="R2627" s="4"/>
      <c r="S2627" s="4"/>
      <c r="T2627" s="4"/>
    </row>
    <row r="2628">
      <c r="A2628" s="5"/>
      <c r="B2628" s="5"/>
      <c r="C2628" s="5"/>
      <c r="D2628" s="5"/>
      <c r="E2628" s="5"/>
      <c r="F2628" s="27"/>
      <c r="G2628" s="5"/>
      <c r="H2628" s="5"/>
      <c r="I2628" s="5"/>
      <c r="J2628" s="5"/>
      <c r="K2628" s="5"/>
      <c r="L2628" s="5"/>
      <c r="M2628" s="5"/>
      <c r="N2628" s="5"/>
      <c r="O2628" s="5"/>
      <c r="P2628" s="4"/>
      <c r="Q2628" s="4"/>
      <c r="R2628" s="4"/>
      <c r="S2628" s="4"/>
      <c r="T2628" s="4"/>
    </row>
    <row r="2629">
      <c r="A2629" s="5"/>
      <c r="B2629" s="5"/>
      <c r="C2629" s="5"/>
      <c r="D2629" s="5"/>
      <c r="E2629" s="5"/>
      <c r="F2629" s="27"/>
      <c r="G2629" s="5"/>
      <c r="H2629" s="5"/>
      <c r="I2629" s="5"/>
      <c r="J2629" s="5"/>
      <c r="K2629" s="5"/>
      <c r="L2629" s="5"/>
      <c r="M2629" s="5"/>
      <c r="N2629" s="5"/>
      <c r="O2629" s="5"/>
      <c r="P2629" s="4"/>
      <c r="Q2629" s="4"/>
      <c r="R2629" s="4"/>
      <c r="S2629" s="4"/>
      <c r="T2629" s="4"/>
    </row>
    <row r="2630">
      <c r="A2630" s="5"/>
      <c r="B2630" s="5"/>
      <c r="C2630" s="5"/>
      <c r="D2630" s="5"/>
      <c r="E2630" s="5"/>
      <c r="F2630" s="27"/>
      <c r="G2630" s="5"/>
      <c r="H2630" s="5"/>
      <c r="I2630" s="5"/>
      <c r="J2630" s="5"/>
      <c r="K2630" s="5"/>
      <c r="L2630" s="5"/>
      <c r="M2630" s="5"/>
      <c r="N2630" s="5"/>
      <c r="O2630" s="5"/>
      <c r="P2630" s="4"/>
      <c r="Q2630" s="4"/>
      <c r="R2630" s="4"/>
      <c r="S2630" s="4"/>
      <c r="T2630" s="4"/>
    </row>
    <row r="2631">
      <c r="A2631" s="5"/>
      <c r="B2631" s="5"/>
      <c r="C2631" s="5"/>
      <c r="D2631" s="5"/>
      <c r="E2631" s="5"/>
      <c r="F2631" s="27"/>
      <c r="G2631" s="5"/>
      <c r="H2631" s="5"/>
      <c r="I2631" s="5"/>
      <c r="J2631" s="5"/>
      <c r="K2631" s="5"/>
      <c r="L2631" s="5"/>
      <c r="M2631" s="5"/>
      <c r="N2631" s="5"/>
      <c r="O2631" s="5"/>
      <c r="P2631" s="4"/>
      <c r="Q2631" s="4"/>
      <c r="R2631" s="4"/>
      <c r="S2631" s="4"/>
      <c r="T2631" s="4"/>
    </row>
    <row r="2632">
      <c r="A2632" s="5"/>
      <c r="B2632" s="5"/>
      <c r="C2632" s="5"/>
      <c r="D2632" s="5"/>
      <c r="E2632" s="5"/>
      <c r="F2632" s="27"/>
      <c r="G2632" s="5"/>
      <c r="H2632" s="5"/>
      <c r="I2632" s="5"/>
      <c r="J2632" s="5"/>
      <c r="K2632" s="5"/>
      <c r="L2632" s="5"/>
      <c r="M2632" s="5"/>
      <c r="N2632" s="5"/>
      <c r="O2632" s="5"/>
      <c r="P2632" s="4"/>
      <c r="Q2632" s="4"/>
      <c r="R2632" s="4"/>
      <c r="S2632" s="4"/>
      <c r="T2632" s="4"/>
    </row>
    <row r="2633">
      <c r="A2633" s="5"/>
      <c r="B2633" s="5"/>
      <c r="C2633" s="5"/>
      <c r="D2633" s="5"/>
      <c r="E2633" s="5"/>
      <c r="F2633" s="27"/>
      <c r="G2633" s="5"/>
      <c r="H2633" s="5"/>
      <c r="I2633" s="5"/>
      <c r="J2633" s="5"/>
      <c r="K2633" s="5"/>
      <c r="L2633" s="5"/>
      <c r="M2633" s="5"/>
      <c r="N2633" s="5"/>
      <c r="O2633" s="5"/>
      <c r="P2633" s="4"/>
      <c r="Q2633" s="4"/>
      <c r="R2633" s="4"/>
      <c r="S2633" s="4"/>
      <c r="T2633" s="4"/>
    </row>
    <row r="2634">
      <c r="A2634" s="5"/>
      <c r="B2634" s="5"/>
      <c r="C2634" s="5"/>
      <c r="D2634" s="5"/>
      <c r="E2634" s="5"/>
      <c r="F2634" s="27"/>
      <c r="G2634" s="5"/>
      <c r="H2634" s="5"/>
      <c r="I2634" s="5"/>
      <c r="J2634" s="5"/>
      <c r="K2634" s="5"/>
      <c r="L2634" s="5"/>
      <c r="M2634" s="5"/>
      <c r="N2634" s="5"/>
      <c r="O2634" s="5"/>
      <c r="P2634" s="4"/>
      <c r="Q2634" s="4"/>
      <c r="R2634" s="4"/>
      <c r="S2634" s="4"/>
      <c r="T2634" s="4"/>
    </row>
    <row r="2635">
      <c r="A2635" s="5"/>
      <c r="B2635" s="5"/>
      <c r="C2635" s="5"/>
      <c r="D2635" s="5"/>
      <c r="E2635" s="5"/>
      <c r="F2635" s="27"/>
      <c r="G2635" s="5"/>
      <c r="H2635" s="5"/>
      <c r="I2635" s="5"/>
      <c r="J2635" s="5"/>
      <c r="K2635" s="5"/>
      <c r="L2635" s="5"/>
      <c r="M2635" s="5"/>
      <c r="N2635" s="5"/>
      <c r="O2635" s="5"/>
      <c r="P2635" s="4"/>
      <c r="Q2635" s="4"/>
      <c r="R2635" s="4"/>
      <c r="S2635" s="4"/>
      <c r="T2635" s="4"/>
    </row>
    <row r="2636">
      <c r="A2636" s="5"/>
      <c r="B2636" s="5"/>
      <c r="C2636" s="5"/>
      <c r="D2636" s="5"/>
      <c r="E2636" s="5"/>
      <c r="F2636" s="27"/>
      <c r="G2636" s="5"/>
      <c r="H2636" s="5"/>
      <c r="I2636" s="5"/>
      <c r="J2636" s="5"/>
      <c r="K2636" s="5"/>
      <c r="L2636" s="5"/>
      <c r="M2636" s="5"/>
      <c r="N2636" s="5"/>
      <c r="O2636" s="5"/>
      <c r="P2636" s="4"/>
      <c r="Q2636" s="4"/>
      <c r="R2636" s="4"/>
      <c r="S2636" s="4"/>
      <c r="T2636" s="4"/>
    </row>
    <row r="2637">
      <c r="A2637" s="5"/>
      <c r="B2637" s="5"/>
      <c r="C2637" s="5"/>
      <c r="D2637" s="5"/>
      <c r="E2637" s="5"/>
      <c r="F2637" s="27"/>
      <c r="G2637" s="5"/>
      <c r="H2637" s="5"/>
      <c r="I2637" s="5"/>
      <c r="J2637" s="5"/>
      <c r="K2637" s="5"/>
      <c r="L2637" s="5"/>
      <c r="M2637" s="5"/>
      <c r="N2637" s="5"/>
      <c r="O2637" s="5"/>
      <c r="P2637" s="4"/>
      <c r="Q2637" s="4"/>
      <c r="R2637" s="4"/>
      <c r="S2637" s="4"/>
      <c r="T2637" s="4"/>
    </row>
    <row r="2638">
      <c r="A2638" s="5"/>
      <c r="B2638" s="5"/>
      <c r="C2638" s="5"/>
      <c r="D2638" s="5"/>
      <c r="E2638" s="5"/>
      <c r="F2638" s="27"/>
      <c r="G2638" s="5"/>
      <c r="H2638" s="5"/>
      <c r="I2638" s="5"/>
      <c r="J2638" s="5"/>
      <c r="K2638" s="5"/>
      <c r="L2638" s="5"/>
      <c r="M2638" s="5"/>
      <c r="N2638" s="5"/>
      <c r="O2638" s="5"/>
      <c r="P2638" s="4"/>
      <c r="Q2638" s="4"/>
      <c r="R2638" s="4"/>
      <c r="S2638" s="4"/>
      <c r="T2638" s="4"/>
    </row>
    <row r="2639">
      <c r="A2639" s="5"/>
      <c r="B2639" s="5"/>
      <c r="C2639" s="5"/>
      <c r="D2639" s="5"/>
      <c r="E2639" s="5"/>
      <c r="F2639" s="27"/>
      <c r="G2639" s="5"/>
      <c r="H2639" s="5"/>
      <c r="I2639" s="5"/>
      <c r="J2639" s="5"/>
      <c r="K2639" s="5"/>
      <c r="L2639" s="5"/>
      <c r="M2639" s="5"/>
      <c r="N2639" s="5"/>
      <c r="O2639" s="5"/>
      <c r="P2639" s="4"/>
      <c r="Q2639" s="4"/>
      <c r="R2639" s="4"/>
      <c r="S2639" s="4"/>
      <c r="T2639" s="4"/>
    </row>
    <row r="2640">
      <c r="A2640" s="5"/>
      <c r="B2640" s="5"/>
      <c r="C2640" s="5"/>
      <c r="D2640" s="5"/>
      <c r="E2640" s="5"/>
      <c r="F2640" s="27"/>
      <c r="G2640" s="5"/>
      <c r="H2640" s="5"/>
      <c r="I2640" s="5"/>
      <c r="J2640" s="5"/>
      <c r="K2640" s="5"/>
      <c r="L2640" s="5"/>
      <c r="M2640" s="5"/>
      <c r="N2640" s="5"/>
      <c r="O2640" s="5"/>
      <c r="P2640" s="4"/>
      <c r="Q2640" s="4"/>
      <c r="R2640" s="4"/>
      <c r="S2640" s="4"/>
      <c r="T2640" s="4"/>
    </row>
    <row r="2641">
      <c r="A2641" s="5"/>
      <c r="B2641" s="5"/>
      <c r="C2641" s="5"/>
      <c r="D2641" s="5"/>
      <c r="E2641" s="5"/>
      <c r="F2641" s="27"/>
      <c r="G2641" s="5"/>
      <c r="H2641" s="5"/>
      <c r="I2641" s="5"/>
      <c r="J2641" s="5"/>
      <c r="K2641" s="5"/>
      <c r="L2641" s="5"/>
      <c r="M2641" s="5"/>
      <c r="N2641" s="5"/>
      <c r="O2641" s="5"/>
      <c r="P2641" s="4"/>
      <c r="Q2641" s="4"/>
      <c r="R2641" s="4"/>
      <c r="S2641" s="4"/>
      <c r="T2641" s="4"/>
    </row>
    <row r="2642">
      <c r="A2642" s="5"/>
      <c r="B2642" s="5"/>
      <c r="C2642" s="5"/>
      <c r="D2642" s="5"/>
      <c r="E2642" s="5"/>
      <c r="F2642" s="27"/>
      <c r="G2642" s="5"/>
      <c r="H2642" s="5"/>
      <c r="I2642" s="5"/>
      <c r="J2642" s="5"/>
      <c r="K2642" s="5"/>
      <c r="L2642" s="5"/>
      <c r="M2642" s="5"/>
      <c r="N2642" s="5"/>
      <c r="O2642" s="5"/>
      <c r="P2642" s="4"/>
      <c r="Q2642" s="4"/>
      <c r="R2642" s="4"/>
      <c r="S2642" s="4"/>
      <c r="T2642" s="4"/>
    </row>
    <row r="2643">
      <c r="A2643" s="5"/>
      <c r="B2643" s="5"/>
      <c r="C2643" s="5"/>
      <c r="D2643" s="5"/>
      <c r="E2643" s="5"/>
      <c r="F2643" s="27"/>
      <c r="G2643" s="5"/>
      <c r="H2643" s="5"/>
      <c r="I2643" s="5"/>
      <c r="J2643" s="5"/>
      <c r="K2643" s="5"/>
      <c r="L2643" s="5"/>
      <c r="M2643" s="5"/>
      <c r="N2643" s="5"/>
      <c r="O2643" s="5"/>
      <c r="P2643" s="4"/>
      <c r="Q2643" s="4"/>
      <c r="R2643" s="4"/>
      <c r="S2643" s="4"/>
      <c r="T2643" s="4"/>
    </row>
    <row r="2644">
      <c r="A2644" s="5"/>
      <c r="B2644" s="5"/>
      <c r="C2644" s="5"/>
      <c r="D2644" s="5"/>
      <c r="E2644" s="5"/>
      <c r="F2644" s="27"/>
      <c r="G2644" s="5"/>
      <c r="H2644" s="5"/>
      <c r="I2644" s="5"/>
      <c r="J2644" s="5"/>
      <c r="K2644" s="5"/>
      <c r="L2644" s="5"/>
      <c r="M2644" s="5"/>
      <c r="N2644" s="5"/>
      <c r="O2644" s="5"/>
      <c r="P2644" s="4"/>
      <c r="Q2644" s="4"/>
      <c r="R2644" s="4"/>
      <c r="S2644" s="4"/>
      <c r="T2644" s="4"/>
    </row>
    <row r="2645">
      <c r="A2645" s="5"/>
      <c r="B2645" s="5"/>
      <c r="C2645" s="5"/>
      <c r="D2645" s="5"/>
      <c r="E2645" s="5"/>
      <c r="F2645" s="27"/>
      <c r="G2645" s="5"/>
      <c r="H2645" s="5"/>
      <c r="I2645" s="5"/>
      <c r="J2645" s="5"/>
      <c r="K2645" s="5"/>
      <c r="L2645" s="5"/>
      <c r="M2645" s="5"/>
      <c r="N2645" s="5"/>
      <c r="O2645" s="5"/>
      <c r="P2645" s="4"/>
      <c r="Q2645" s="4"/>
      <c r="R2645" s="4"/>
      <c r="S2645" s="4"/>
      <c r="T2645" s="4"/>
    </row>
    <row r="2646">
      <c r="A2646" s="5"/>
      <c r="B2646" s="5"/>
      <c r="C2646" s="5"/>
      <c r="D2646" s="5"/>
      <c r="E2646" s="5"/>
      <c r="F2646" s="27"/>
      <c r="G2646" s="5"/>
      <c r="H2646" s="5"/>
      <c r="I2646" s="5"/>
      <c r="J2646" s="5"/>
      <c r="K2646" s="5"/>
      <c r="L2646" s="5"/>
      <c r="M2646" s="5"/>
      <c r="N2646" s="5"/>
      <c r="O2646" s="5"/>
      <c r="P2646" s="4"/>
      <c r="Q2646" s="4"/>
      <c r="R2646" s="4"/>
      <c r="S2646" s="4"/>
      <c r="T2646" s="4"/>
    </row>
    <row r="2647">
      <c r="A2647" s="5"/>
      <c r="B2647" s="5"/>
      <c r="C2647" s="5"/>
      <c r="D2647" s="5"/>
      <c r="E2647" s="5"/>
      <c r="F2647" s="27"/>
      <c r="G2647" s="5"/>
      <c r="H2647" s="5"/>
      <c r="I2647" s="5"/>
      <c r="J2647" s="5"/>
      <c r="K2647" s="5"/>
      <c r="L2647" s="5"/>
      <c r="M2647" s="5"/>
      <c r="N2647" s="5"/>
      <c r="O2647" s="5"/>
      <c r="P2647" s="4"/>
      <c r="Q2647" s="4"/>
      <c r="R2647" s="4"/>
      <c r="S2647" s="4"/>
      <c r="T2647" s="4"/>
    </row>
    <row r="2648">
      <c r="A2648" s="5"/>
      <c r="B2648" s="5"/>
      <c r="C2648" s="5"/>
      <c r="D2648" s="5"/>
      <c r="E2648" s="5"/>
      <c r="F2648" s="27"/>
      <c r="G2648" s="5"/>
      <c r="H2648" s="5"/>
      <c r="I2648" s="5"/>
      <c r="J2648" s="5"/>
      <c r="K2648" s="5"/>
      <c r="L2648" s="5"/>
      <c r="M2648" s="5"/>
      <c r="N2648" s="5"/>
      <c r="O2648" s="5"/>
      <c r="P2648" s="4"/>
      <c r="Q2648" s="4"/>
      <c r="R2648" s="4"/>
      <c r="S2648" s="4"/>
      <c r="T2648" s="4"/>
    </row>
    <row r="2649">
      <c r="A2649" s="5"/>
      <c r="B2649" s="5"/>
      <c r="C2649" s="5"/>
      <c r="D2649" s="5"/>
      <c r="E2649" s="5"/>
      <c r="F2649" s="27"/>
      <c r="G2649" s="5"/>
      <c r="H2649" s="5"/>
      <c r="I2649" s="5"/>
      <c r="J2649" s="5"/>
      <c r="K2649" s="5"/>
      <c r="L2649" s="5"/>
      <c r="M2649" s="5"/>
      <c r="N2649" s="5"/>
      <c r="O2649" s="5"/>
      <c r="P2649" s="4"/>
      <c r="Q2649" s="4"/>
      <c r="R2649" s="4"/>
      <c r="S2649" s="4"/>
      <c r="T2649" s="4"/>
    </row>
    <row r="2650">
      <c r="A2650" s="5"/>
      <c r="B2650" s="5"/>
      <c r="C2650" s="5"/>
      <c r="D2650" s="5"/>
      <c r="E2650" s="5"/>
      <c r="F2650" s="27"/>
      <c r="G2650" s="5"/>
      <c r="H2650" s="5"/>
      <c r="I2650" s="5"/>
      <c r="J2650" s="5"/>
      <c r="K2650" s="5"/>
      <c r="L2650" s="5"/>
      <c r="M2650" s="5"/>
      <c r="N2650" s="5"/>
      <c r="O2650" s="5"/>
      <c r="P2650" s="4"/>
      <c r="Q2650" s="4"/>
      <c r="R2650" s="4"/>
      <c r="S2650" s="4"/>
      <c r="T2650" s="4"/>
    </row>
    <row r="2651">
      <c r="A2651" s="5"/>
      <c r="B2651" s="5"/>
      <c r="C2651" s="5"/>
      <c r="D2651" s="5"/>
      <c r="E2651" s="5"/>
      <c r="F2651" s="27"/>
      <c r="G2651" s="5"/>
      <c r="H2651" s="5"/>
      <c r="I2651" s="5"/>
      <c r="J2651" s="5"/>
      <c r="K2651" s="5"/>
      <c r="L2651" s="5"/>
      <c r="M2651" s="5"/>
      <c r="N2651" s="5"/>
      <c r="O2651" s="5"/>
      <c r="P2651" s="4"/>
      <c r="Q2651" s="4"/>
      <c r="R2651" s="4"/>
      <c r="S2651" s="4"/>
      <c r="T2651" s="4"/>
    </row>
    <row r="2652">
      <c r="A2652" s="5"/>
      <c r="B2652" s="5"/>
      <c r="C2652" s="5"/>
      <c r="D2652" s="5"/>
      <c r="E2652" s="5"/>
      <c r="F2652" s="27"/>
      <c r="G2652" s="5"/>
      <c r="H2652" s="5"/>
      <c r="I2652" s="5"/>
      <c r="J2652" s="5"/>
      <c r="K2652" s="5"/>
      <c r="L2652" s="5"/>
      <c r="M2652" s="5"/>
      <c r="N2652" s="5"/>
      <c r="O2652" s="5"/>
      <c r="P2652" s="4"/>
      <c r="Q2652" s="4"/>
      <c r="R2652" s="4"/>
      <c r="S2652" s="4"/>
      <c r="T2652" s="4"/>
    </row>
    <row r="2653">
      <c r="A2653" s="5"/>
      <c r="B2653" s="5"/>
      <c r="C2653" s="5"/>
      <c r="D2653" s="5"/>
      <c r="E2653" s="5"/>
      <c r="F2653" s="27"/>
      <c r="G2653" s="5"/>
      <c r="H2653" s="5"/>
      <c r="I2653" s="5"/>
      <c r="J2653" s="5"/>
      <c r="K2653" s="5"/>
      <c r="L2653" s="5"/>
      <c r="M2653" s="5"/>
      <c r="N2653" s="5"/>
      <c r="O2653" s="5"/>
      <c r="P2653" s="4"/>
      <c r="Q2653" s="4"/>
      <c r="R2653" s="4"/>
      <c r="S2653" s="4"/>
      <c r="T2653" s="4"/>
    </row>
    <row r="2654">
      <c r="A2654" s="5"/>
      <c r="B2654" s="5"/>
      <c r="C2654" s="5"/>
      <c r="D2654" s="5"/>
      <c r="E2654" s="5"/>
      <c r="F2654" s="27"/>
      <c r="G2654" s="5"/>
      <c r="H2654" s="5"/>
      <c r="I2654" s="5"/>
      <c r="J2654" s="5"/>
      <c r="K2654" s="5"/>
      <c r="L2654" s="5"/>
      <c r="M2654" s="5"/>
      <c r="N2654" s="5"/>
      <c r="O2654" s="5"/>
      <c r="P2654" s="4"/>
      <c r="Q2654" s="4"/>
      <c r="R2654" s="4"/>
      <c r="S2654" s="4"/>
      <c r="T2654" s="4"/>
    </row>
    <row r="2655">
      <c r="A2655" s="5"/>
      <c r="B2655" s="5"/>
      <c r="C2655" s="5"/>
      <c r="D2655" s="5"/>
      <c r="E2655" s="5"/>
      <c r="F2655" s="27"/>
      <c r="G2655" s="5"/>
      <c r="H2655" s="5"/>
      <c r="I2655" s="5"/>
      <c r="J2655" s="5"/>
      <c r="K2655" s="5"/>
      <c r="L2655" s="5"/>
      <c r="M2655" s="5"/>
      <c r="N2655" s="5"/>
      <c r="O2655" s="5"/>
      <c r="P2655" s="4"/>
      <c r="Q2655" s="4"/>
      <c r="R2655" s="4"/>
      <c r="S2655" s="4"/>
      <c r="T2655" s="4"/>
    </row>
    <row r="2656">
      <c r="A2656" s="5"/>
      <c r="B2656" s="5"/>
      <c r="C2656" s="5"/>
      <c r="D2656" s="5"/>
      <c r="E2656" s="5"/>
      <c r="F2656" s="27"/>
      <c r="G2656" s="5"/>
      <c r="H2656" s="5"/>
      <c r="I2656" s="5"/>
      <c r="J2656" s="5"/>
      <c r="K2656" s="5"/>
      <c r="L2656" s="5"/>
      <c r="M2656" s="5"/>
      <c r="N2656" s="5"/>
      <c r="O2656" s="5"/>
      <c r="P2656" s="4"/>
      <c r="Q2656" s="4"/>
      <c r="R2656" s="4"/>
      <c r="S2656" s="4"/>
      <c r="T2656" s="4"/>
    </row>
    <row r="2657">
      <c r="A2657" s="5"/>
      <c r="B2657" s="5"/>
      <c r="C2657" s="5"/>
      <c r="D2657" s="5"/>
      <c r="E2657" s="5"/>
      <c r="F2657" s="27"/>
      <c r="G2657" s="5"/>
      <c r="H2657" s="5"/>
      <c r="I2657" s="5"/>
      <c r="J2657" s="5"/>
      <c r="K2657" s="5"/>
      <c r="L2657" s="5"/>
      <c r="M2657" s="5"/>
      <c r="N2657" s="5"/>
      <c r="O2657" s="5"/>
      <c r="P2657" s="4"/>
      <c r="Q2657" s="4"/>
      <c r="R2657" s="4"/>
      <c r="S2657" s="4"/>
      <c r="T2657" s="4"/>
    </row>
    <row r="2658">
      <c r="A2658" s="5"/>
      <c r="B2658" s="5"/>
      <c r="C2658" s="5"/>
      <c r="D2658" s="5"/>
      <c r="E2658" s="5"/>
      <c r="F2658" s="27"/>
      <c r="G2658" s="5"/>
      <c r="H2658" s="5"/>
      <c r="I2658" s="5"/>
      <c r="J2658" s="5"/>
      <c r="K2658" s="5"/>
      <c r="L2658" s="5"/>
      <c r="M2658" s="5"/>
      <c r="N2658" s="5"/>
      <c r="O2658" s="5"/>
      <c r="P2658" s="4"/>
      <c r="Q2658" s="4"/>
      <c r="R2658" s="4"/>
      <c r="S2658" s="4"/>
      <c r="T2658" s="4"/>
    </row>
    <row r="2659">
      <c r="A2659" s="5"/>
      <c r="B2659" s="5"/>
      <c r="C2659" s="5"/>
      <c r="D2659" s="5"/>
      <c r="E2659" s="5"/>
      <c r="F2659" s="27"/>
      <c r="G2659" s="5"/>
      <c r="H2659" s="5"/>
      <c r="I2659" s="5"/>
      <c r="J2659" s="5"/>
      <c r="K2659" s="5"/>
      <c r="L2659" s="5"/>
      <c r="M2659" s="5"/>
      <c r="N2659" s="5"/>
      <c r="O2659" s="5"/>
      <c r="P2659" s="4"/>
      <c r="Q2659" s="4"/>
      <c r="R2659" s="4"/>
      <c r="S2659" s="4"/>
      <c r="T2659" s="4"/>
    </row>
    <row r="2660">
      <c r="A2660" s="5"/>
      <c r="B2660" s="5"/>
      <c r="C2660" s="5"/>
      <c r="D2660" s="5"/>
      <c r="E2660" s="5"/>
      <c r="F2660" s="27"/>
      <c r="G2660" s="5"/>
      <c r="H2660" s="5"/>
      <c r="I2660" s="5"/>
      <c r="J2660" s="5"/>
      <c r="K2660" s="5"/>
      <c r="L2660" s="5"/>
      <c r="M2660" s="5"/>
      <c r="N2660" s="5"/>
      <c r="O2660" s="5"/>
      <c r="P2660" s="4"/>
      <c r="Q2660" s="4"/>
      <c r="R2660" s="4"/>
      <c r="S2660" s="4"/>
      <c r="T2660" s="4"/>
    </row>
    <row r="2661">
      <c r="A2661" s="5"/>
      <c r="B2661" s="5"/>
      <c r="C2661" s="5"/>
      <c r="D2661" s="5"/>
      <c r="E2661" s="5"/>
      <c r="F2661" s="27"/>
      <c r="G2661" s="5"/>
      <c r="H2661" s="5"/>
      <c r="I2661" s="5"/>
      <c r="J2661" s="5"/>
      <c r="K2661" s="5"/>
      <c r="L2661" s="5"/>
      <c r="M2661" s="5"/>
      <c r="N2661" s="5"/>
      <c r="O2661" s="5"/>
      <c r="P2661" s="4"/>
      <c r="Q2661" s="4"/>
      <c r="R2661" s="4"/>
      <c r="S2661" s="4"/>
      <c r="T2661" s="4"/>
    </row>
    <row r="2662">
      <c r="A2662" s="5"/>
      <c r="B2662" s="5"/>
      <c r="C2662" s="5"/>
      <c r="D2662" s="5"/>
      <c r="E2662" s="5"/>
      <c r="F2662" s="27"/>
      <c r="G2662" s="5"/>
      <c r="H2662" s="5"/>
      <c r="I2662" s="5"/>
      <c r="J2662" s="5"/>
      <c r="K2662" s="5"/>
      <c r="L2662" s="5"/>
      <c r="M2662" s="5"/>
      <c r="N2662" s="5"/>
      <c r="O2662" s="5"/>
      <c r="P2662" s="4"/>
      <c r="Q2662" s="4"/>
      <c r="R2662" s="4"/>
      <c r="S2662" s="4"/>
      <c r="T2662" s="4"/>
    </row>
    <row r="2663">
      <c r="A2663" s="5"/>
      <c r="B2663" s="5"/>
      <c r="C2663" s="5"/>
      <c r="D2663" s="5"/>
      <c r="E2663" s="5"/>
      <c r="F2663" s="27"/>
      <c r="G2663" s="5"/>
      <c r="H2663" s="5"/>
      <c r="I2663" s="5"/>
      <c r="J2663" s="5"/>
      <c r="K2663" s="5"/>
      <c r="L2663" s="5"/>
      <c r="M2663" s="5"/>
      <c r="N2663" s="5"/>
      <c r="O2663" s="5"/>
      <c r="P2663" s="4"/>
      <c r="Q2663" s="4"/>
      <c r="R2663" s="4"/>
      <c r="S2663" s="4"/>
      <c r="T2663" s="4"/>
    </row>
    <row r="2664">
      <c r="A2664" s="5"/>
      <c r="B2664" s="5"/>
      <c r="C2664" s="5"/>
      <c r="D2664" s="5"/>
      <c r="E2664" s="5"/>
      <c r="F2664" s="27"/>
      <c r="G2664" s="5"/>
      <c r="H2664" s="5"/>
      <c r="I2664" s="5"/>
      <c r="J2664" s="5"/>
      <c r="K2664" s="5"/>
      <c r="L2664" s="5"/>
      <c r="M2664" s="5"/>
      <c r="N2664" s="5"/>
      <c r="O2664" s="5"/>
      <c r="P2664" s="4"/>
      <c r="Q2664" s="4"/>
      <c r="R2664" s="4"/>
      <c r="S2664" s="4"/>
      <c r="T2664" s="4"/>
    </row>
    <row r="2665">
      <c r="A2665" s="5"/>
      <c r="B2665" s="5"/>
      <c r="C2665" s="5"/>
      <c r="D2665" s="5"/>
      <c r="E2665" s="5"/>
      <c r="F2665" s="27"/>
      <c r="G2665" s="5"/>
      <c r="H2665" s="5"/>
      <c r="I2665" s="5"/>
      <c r="J2665" s="5"/>
      <c r="K2665" s="5"/>
      <c r="L2665" s="5"/>
      <c r="M2665" s="5"/>
      <c r="N2665" s="5"/>
      <c r="O2665" s="5"/>
      <c r="P2665" s="4"/>
      <c r="Q2665" s="4"/>
      <c r="R2665" s="4"/>
      <c r="S2665" s="4"/>
      <c r="T2665" s="4"/>
    </row>
    <row r="2666">
      <c r="A2666" s="5"/>
      <c r="B2666" s="5"/>
      <c r="C2666" s="5"/>
      <c r="D2666" s="5"/>
      <c r="E2666" s="5"/>
      <c r="F2666" s="27"/>
      <c r="G2666" s="5"/>
      <c r="H2666" s="5"/>
      <c r="I2666" s="5"/>
      <c r="J2666" s="5"/>
      <c r="K2666" s="5"/>
      <c r="L2666" s="5"/>
      <c r="M2666" s="5"/>
      <c r="N2666" s="5"/>
      <c r="O2666" s="5"/>
      <c r="P2666" s="4"/>
      <c r="Q2666" s="4"/>
      <c r="R2666" s="4"/>
      <c r="S2666" s="4"/>
      <c r="T2666" s="4"/>
    </row>
    <row r="2667">
      <c r="A2667" s="5"/>
      <c r="B2667" s="5"/>
      <c r="C2667" s="5"/>
      <c r="D2667" s="5"/>
      <c r="E2667" s="5"/>
      <c r="F2667" s="27"/>
      <c r="G2667" s="5"/>
      <c r="H2667" s="5"/>
      <c r="I2667" s="5"/>
      <c r="J2667" s="5"/>
      <c r="K2667" s="5"/>
      <c r="L2667" s="5"/>
      <c r="M2667" s="5"/>
      <c r="N2667" s="5"/>
      <c r="O2667" s="5"/>
      <c r="P2667" s="4"/>
      <c r="Q2667" s="4"/>
      <c r="R2667" s="4"/>
      <c r="S2667" s="4"/>
      <c r="T2667" s="4"/>
    </row>
    <row r="2668">
      <c r="A2668" s="5"/>
      <c r="B2668" s="5"/>
      <c r="C2668" s="5"/>
      <c r="D2668" s="5"/>
      <c r="E2668" s="5"/>
      <c r="F2668" s="27"/>
      <c r="G2668" s="5"/>
      <c r="H2668" s="5"/>
      <c r="I2668" s="5"/>
      <c r="J2668" s="5"/>
      <c r="K2668" s="5"/>
      <c r="L2668" s="5"/>
      <c r="M2668" s="5"/>
      <c r="N2668" s="5"/>
      <c r="O2668" s="5"/>
      <c r="P2668" s="4"/>
      <c r="Q2668" s="4"/>
      <c r="R2668" s="4"/>
      <c r="S2668" s="4"/>
      <c r="T2668" s="4"/>
    </row>
    <row r="2669">
      <c r="A2669" s="5"/>
      <c r="B2669" s="5"/>
      <c r="C2669" s="5"/>
      <c r="D2669" s="5"/>
      <c r="E2669" s="5"/>
      <c r="F2669" s="27"/>
      <c r="G2669" s="5"/>
      <c r="H2669" s="5"/>
      <c r="I2669" s="5"/>
      <c r="J2669" s="5"/>
      <c r="K2669" s="5"/>
      <c r="L2669" s="5"/>
      <c r="M2669" s="5"/>
      <c r="N2669" s="5"/>
      <c r="O2669" s="5"/>
      <c r="P2669" s="4"/>
      <c r="Q2669" s="4"/>
      <c r="R2669" s="4"/>
      <c r="S2669" s="4"/>
      <c r="T2669" s="4"/>
    </row>
    <row r="2670">
      <c r="A2670" s="5"/>
      <c r="B2670" s="5"/>
      <c r="C2670" s="5"/>
      <c r="D2670" s="5"/>
      <c r="E2670" s="5"/>
      <c r="F2670" s="27"/>
      <c r="G2670" s="5"/>
      <c r="H2670" s="5"/>
      <c r="I2670" s="5"/>
      <c r="J2670" s="5"/>
      <c r="K2670" s="5"/>
      <c r="L2670" s="5"/>
      <c r="M2670" s="5"/>
      <c r="N2670" s="5"/>
      <c r="O2670" s="5"/>
      <c r="P2670" s="4"/>
      <c r="Q2670" s="4"/>
      <c r="R2670" s="4"/>
      <c r="S2670" s="4"/>
      <c r="T2670" s="4"/>
    </row>
    <row r="2671">
      <c r="A2671" s="5"/>
      <c r="B2671" s="5"/>
      <c r="C2671" s="5"/>
      <c r="D2671" s="5"/>
      <c r="E2671" s="5"/>
      <c r="F2671" s="27"/>
      <c r="G2671" s="5"/>
      <c r="H2671" s="5"/>
      <c r="I2671" s="5"/>
      <c r="J2671" s="5"/>
      <c r="K2671" s="5"/>
      <c r="L2671" s="5"/>
      <c r="M2671" s="5"/>
      <c r="N2671" s="5"/>
      <c r="O2671" s="5"/>
      <c r="P2671" s="4"/>
      <c r="Q2671" s="4"/>
      <c r="R2671" s="4"/>
      <c r="S2671" s="4"/>
      <c r="T2671" s="4"/>
    </row>
    <row r="2672">
      <c r="A2672" s="5"/>
      <c r="B2672" s="5"/>
      <c r="C2672" s="5"/>
      <c r="D2672" s="5"/>
      <c r="E2672" s="5"/>
      <c r="F2672" s="27"/>
      <c r="G2672" s="5"/>
      <c r="H2672" s="5"/>
      <c r="I2672" s="5"/>
      <c r="J2672" s="5"/>
      <c r="K2672" s="5"/>
      <c r="L2672" s="5"/>
      <c r="M2672" s="5"/>
      <c r="N2672" s="5"/>
      <c r="O2672" s="5"/>
      <c r="P2672" s="4"/>
      <c r="Q2672" s="4"/>
      <c r="R2672" s="4"/>
      <c r="S2672" s="4"/>
      <c r="T2672" s="4"/>
    </row>
    <row r="2673">
      <c r="A2673" s="5"/>
      <c r="B2673" s="5"/>
      <c r="C2673" s="5"/>
      <c r="D2673" s="5"/>
      <c r="E2673" s="5"/>
      <c r="F2673" s="27"/>
      <c r="G2673" s="5"/>
      <c r="H2673" s="5"/>
      <c r="I2673" s="5"/>
      <c r="J2673" s="5"/>
      <c r="K2673" s="5"/>
      <c r="L2673" s="5"/>
      <c r="M2673" s="5"/>
      <c r="N2673" s="5"/>
      <c r="O2673" s="5"/>
      <c r="P2673" s="4"/>
      <c r="Q2673" s="4"/>
      <c r="R2673" s="4"/>
      <c r="S2673" s="4"/>
      <c r="T2673" s="4"/>
    </row>
    <row r="2674">
      <c r="A2674" s="5"/>
      <c r="B2674" s="5"/>
      <c r="C2674" s="5"/>
      <c r="D2674" s="5"/>
      <c r="E2674" s="5"/>
      <c r="F2674" s="27"/>
      <c r="G2674" s="5"/>
      <c r="H2674" s="5"/>
      <c r="I2674" s="5"/>
      <c r="J2674" s="5"/>
      <c r="K2674" s="5"/>
      <c r="L2674" s="5"/>
      <c r="M2674" s="5"/>
      <c r="N2674" s="5"/>
      <c r="O2674" s="5"/>
      <c r="P2674" s="4"/>
      <c r="Q2674" s="4"/>
      <c r="R2674" s="4"/>
      <c r="S2674" s="4"/>
      <c r="T2674" s="4"/>
    </row>
    <row r="2675">
      <c r="A2675" s="5"/>
      <c r="B2675" s="5"/>
      <c r="C2675" s="5"/>
      <c r="D2675" s="5"/>
      <c r="E2675" s="5"/>
      <c r="F2675" s="27"/>
      <c r="G2675" s="5"/>
      <c r="H2675" s="5"/>
      <c r="I2675" s="5"/>
      <c r="J2675" s="5"/>
      <c r="K2675" s="5"/>
      <c r="L2675" s="5"/>
      <c r="M2675" s="5"/>
      <c r="N2675" s="5"/>
      <c r="O2675" s="5"/>
      <c r="P2675" s="4"/>
      <c r="Q2675" s="4"/>
      <c r="R2675" s="4"/>
      <c r="S2675" s="4"/>
      <c r="T2675" s="4"/>
    </row>
    <row r="2676">
      <c r="A2676" s="5"/>
      <c r="B2676" s="5"/>
      <c r="C2676" s="5"/>
      <c r="D2676" s="5"/>
      <c r="E2676" s="5"/>
      <c r="F2676" s="27"/>
      <c r="G2676" s="5"/>
      <c r="H2676" s="5"/>
      <c r="I2676" s="5"/>
      <c r="J2676" s="5"/>
      <c r="K2676" s="5"/>
      <c r="L2676" s="5"/>
      <c r="M2676" s="5"/>
      <c r="N2676" s="5"/>
      <c r="O2676" s="5"/>
      <c r="P2676" s="4"/>
      <c r="Q2676" s="4"/>
      <c r="R2676" s="4"/>
      <c r="S2676" s="4"/>
      <c r="T2676" s="4"/>
    </row>
    <row r="2677">
      <c r="A2677" s="5"/>
      <c r="B2677" s="5"/>
      <c r="C2677" s="5"/>
      <c r="D2677" s="5"/>
      <c r="E2677" s="5"/>
      <c r="F2677" s="27"/>
      <c r="G2677" s="5"/>
      <c r="H2677" s="5"/>
      <c r="I2677" s="5"/>
      <c r="J2677" s="5"/>
      <c r="K2677" s="5"/>
      <c r="L2677" s="5"/>
      <c r="M2677" s="5"/>
      <c r="N2677" s="5"/>
      <c r="O2677" s="5"/>
      <c r="P2677" s="4"/>
      <c r="Q2677" s="4"/>
      <c r="R2677" s="4"/>
      <c r="S2677" s="4"/>
      <c r="T2677" s="4"/>
    </row>
    <row r="2678">
      <c r="A2678" s="5"/>
      <c r="B2678" s="5"/>
      <c r="C2678" s="5"/>
      <c r="D2678" s="5"/>
      <c r="E2678" s="5"/>
      <c r="F2678" s="27"/>
      <c r="G2678" s="5"/>
      <c r="H2678" s="5"/>
      <c r="I2678" s="5"/>
      <c r="J2678" s="5"/>
      <c r="K2678" s="5"/>
      <c r="L2678" s="5"/>
      <c r="M2678" s="5"/>
      <c r="N2678" s="5"/>
      <c r="O2678" s="5"/>
      <c r="P2678" s="4"/>
      <c r="Q2678" s="4"/>
      <c r="R2678" s="4"/>
      <c r="S2678" s="4"/>
      <c r="T2678" s="4"/>
    </row>
    <row r="2679">
      <c r="A2679" s="5"/>
      <c r="B2679" s="5"/>
      <c r="C2679" s="5"/>
      <c r="D2679" s="5"/>
      <c r="E2679" s="5"/>
      <c r="F2679" s="27"/>
      <c r="G2679" s="5"/>
      <c r="H2679" s="5"/>
      <c r="I2679" s="5"/>
      <c r="J2679" s="5"/>
      <c r="K2679" s="5"/>
      <c r="L2679" s="5"/>
      <c r="M2679" s="5"/>
      <c r="N2679" s="5"/>
      <c r="O2679" s="5"/>
      <c r="P2679" s="4"/>
      <c r="Q2679" s="4"/>
      <c r="R2679" s="4"/>
      <c r="S2679" s="4"/>
      <c r="T2679" s="4"/>
    </row>
    <row r="2680">
      <c r="A2680" s="5"/>
      <c r="B2680" s="5"/>
      <c r="C2680" s="5"/>
      <c r="D2680" s="5"/>
      <c r="E2680" s="5"/>
      <c r="F2680" s="27"/>
      <c r="G2680" s="5"/>
      <c r="H2680" s="5"/>
      <c r="I2680" s="5"/>
      <c r="J2680" s="5"/>
      <c r="K2680" s="5"/>
      <c r="L2680" s="5"/>
      <c r="M2680" s="5"/>
      <c r="N2680" s="5"/>
      <c r="O2680" s="5"/>
      <c r="P2680" s="4"/>
      <c r="Q2680" s="4"/>
      <c r="R2680" s="4"/>
      <c r="S2680" s="4"/>
      <c r="T2680" s="4"/>
    </row>
    <row r="2681">
      <c r="A2681" s="5"/>
      <c r="B2681" s="5"/>
      <c r="C2681" s="5"/>
      <c r="D2681" s="5"/>
      <c r="E2681" s="5"/>
      <c r="F2681" s="27"/>
      <c r="G2681" s="5"/>
      <c r="H2681" s="5"/>
      <c r="I2681" s="5"/>
      <c r="J2681" s="5"/>
      <c r="K2681" s="5"/>
      <c r="L2681" s="5"/>
      <c r="M2681" s="5"/>
      <c r="N2681" s="5"/>
      <c r="O2681" s="5"/>
      <c r="P2681" s="4"/>
      <c r="Q2681" s="4"/>
      <c r="R2681" s="4"/>
      <c r="S2681" s="4"/>
      <c r="T2681" s="4"/>
    </row>
    <row r="2682">
      <c r="A2682" s="5"/>
      <c r="B2682" s="5"/>
      <c r="C2682" s="5"/>
      <c r="D2682" s="5"/>
      <c r="E2682" s="5"/>
      <c r="F2682" s="27"/>
      <c r="G2682" s="5"/>
      <c r="H2682" s="5"/>
      <c r="I2682" s="5"/>
      <c r="J2682" s="5"/>
      <c r="K2682" s="5"/>
      <c r="L2682" s="5"/>
      <c r="M2682" s="5"/>
      <c r="N2682" s="5"/>
      <c r="O2682" s="5"/>
      <c r="P2682" s="4"/>
      <c r="Q2682" s="4"/>
      <c r="R2682" s="4"/>
      <c r="S2682" s="4"/>
      <c r="T2682" s="4"/>
    </row>
    <row r="2683">
      <c r="A2683" s="5"/>
      <c r="B2683" s="5"/>
      <c r="C2683" s="5"/>
      <c r="D2683" s="5"/>
      <c r="E2683" s="5"/>
      <c r="F2683" s="27"/>
      <c r="G2683" s="5"/>
      <c r="H2683" s="5"/>
      <c r="I2683" s="5"/>
      <c r="J2683" s="5"/>
      <c r="K2683" s="5"/>
      <c r="L2683" s="5"/>
      <c r="M2683" s="5"/>
      <c r="N2683" s="5"/>
      <c r="O2683" s="5"/>
      <c r="P2683" s="4"/>
      <c r="Q2683" s="4"/>
      <c r="R2683" s="4"/>
      <c r="S2683" s="4"/>
      <c r="T2683" s="4"/>
    </row>
    <row r="2684">
      <c r="A2684" s="5"/>
      <c r="B2684" s="5"/>
      <c r="C2684" s="5"/>
      <c r="D2684" s="5"/>
      <c r="E2684" s="5"/>
      <c r="F2684" s="27"/>
      <c r="G2684" s="5"/>
      <c r="H2684" s="5"/>
      <c r="I2684" s="5"/>
      <c r="J2684" s="5"/>
      <c r="K2684" s="5"/>
      <c r="L2684" s="5"/>
      <c r="M2684" s="5"/>
      <c r="N2684" s="5"/>
      <c r="O2684" s="5"/>
      <c r="P2684" s="4"/>
      <c r="Q2684" s="4"/>
      <c r="R2684" s="4"/>
      <c r="S2684" s="4"/>
      <c r="T2684" s="4"/>
    </row>
    <row r="2685">
      <c r="A2685" s="5"/>
      <c r="B2685" s="5"/>
      <c r="C2685" s="5"/>
      <c r="D2685" s="5"/>
      <c r="E2685" s="5"/>
      <c r="F2685" s="27"/>
      <c r="G2685" s="5"/>
      <c r="H2685" s="5"/>
      <c r="I2685" s="5"/>
      <c r="J2685" s="5"/>
      <c r="K2685" s="5"/>
      <c r="L2685" s="5"/>
      <c r="M2685" s="5"/>
      <c r="N2685" s="5"/>
      <c r="O2685" s="5"/>
      <c r="P2685" s="4"/>
      <c r="Q2685" s="4"/>
      <c r="R2685" s="4"/>
      <c r="S2685" s="4"/>
      <c r="T2685" s="4"/>
    </row>
    <row r="2686">
      <c r="A2686" s="5"/>
      <c r="B2686" s="5"/>
      <c r="C2686" s="5"/>
      <c r="D2686" s="5"/>
      <c r="E2686" s="5"/>
      <c r="F2686" s="27"/>
      <c r="G2686" s="5"/>
      <c r="H2686" s="5"/>
      <c r="I2686" s="5"/>
      <c r="J2686" s="5"/>
      <c r="K2686" s="5"/>
      <c r="L2686" s="5"/>
      <c r="M2686" s="5"/>
      <c r="N2686" s="5"/>
      <c r="O2686" s="5"/>
      <c r="P2686" s="4"/>
      <c r="Q2686" s="4"/>
      <c r="R2686" s="4"/>
      <c r="S2686" s="4"/>
      <c r="T2686" s="4"/>
    </row>
    <row r="2687">
      <c r="A2687" s="5"/>
      <c r="B2687" s="5"/>
      <c r="C2687" s="5"/>
      <c r="D2687" s="5"/>
      <c r="E2687" s="5"/>
      <c r="F2687" s="27"/>
      <c r="G2687" s="5"/>
      <c r="H2687" s="5"/>
      <c r="I2687" s="5"/>
      <c r="J2687" s="5"/>
      <c r="K2687" s="5"/>
      <c r="L2687" s="5"/>
      <c r="M2687" s="5"/>
      <c r="N2687" s="5"/>
      <c r="O2687" s="5"/>
      <c r="P2687" s="4"/>
      <c r="Q2687" s="4"/>
      <c r="R2687" s="4"/>
      <c r="S2687" s="4"/>
      <c r="T2687" s="4"/>
    </row>
    <row r="2688">
      <c r="A2688" s="5"/>
      <c r="B2688" s="5"/>
      <c r="C2688" s="5"/>
      <c r="D2688" s="5"/>
      <c r="E2688" s="5"/>
      <c r="F2688" s="27"/>
      <c r="G2688" s="5"/>
      <c r="H2688" s="5"/>
      <c r="I2688" s="5"/>
      <c r="J2688" s="5"/>
      <c r="K2688" s="5"/>
      <c r="L2688" s="5"/>
      <c r="M2688" s="5"/>
      <c r="N2688" s="5"/>
      <c r="O2688" s="5"/>
      <c r="P2688" s="4"/>
      <c r="Q2688" s="4"/>
      <c r="R2688" s="4"/>
      <c r="S2688" s="4"/>
      <c r="T2688" s="4"/>
    </row>
    <row r="2689">
      <c r="A2689" s="5"/>
      <c r="B2689" s="5"/>
      <c r="C2689" s="5"/>
      <c r="D2689" s="5"/>
      <c r="E2689" s="5"/>
      <c r="F2689" s="27"/>
      <c r="G2689" s="5"/>
      <c r="H2689" s="5"/>
      <c r="I2689" s="5"/>
      <c r="J2689" s="5"/>
      <c r="K2689" s="5"/>
      <c r="L2689" s="5"/>
      <c r="M2689" s="5"/>
      <c r="N2689" s="5"/>
      <c r="O2689" s="5"/>
      <c r="P2689" s="4"/>
      <c r="Q2689" s="4"/>
      <c r="R2689" s="4"/>
      <c r="S2689" s="4"/>
      <c r="T2689" s="4"/>
    </row>
    <row r="2690">
      <c r="A2690" s="5"/>
      <c r="B2690" s="5"/>
      <c r="C2690" s="5"/>
      <c r="D2690" s="5"/>
      <c r="E2690" s="5"/>
      <c r="F2690" s="27"/>
      <c r="G2690" s="5"/>
      <c r="H2690" s="5"/>
      <c r="I2690" s="5"/>
      <c r="J2690" s="5"/>
      <c r="K2690" s="5"/>
      <c r="L2690" s="5"/>
      <c r="M2690" s="5"/>
      <c r="N2690" s="5"/>
      <c r="O2690" s="5"/>
      <c r="P2690" s="4"/>
      <c r="Q2690" s="4"/>
      <c r="R2690" s="4"/>
      <c r="S2690" s="4"/>
      <c r="T2690" s="4"/>
    </row>
    <row r="2691">
      <c r="A2691" s="5"/>
      <c r="B2691" s="5"/>
      <c r="C2691" s="5"/>
      <c r="D2691" s="5"/>
      <c r="E2691" s="5"/>
      <c r="F2691" s="27"/>
      <c r="G2691" s="5"/>
      <c r="H2691" s="5"/>
      <c r="I2691" s="5"/>
      <c r="J2691" s="5"/>
      <c r="K2691" s="5"/>
      <c r="L2691" s="5"/>
      <c r="M2691" s="5"/>
      <c r="N2691" s="5"/>
      <c r="O2691" s="5"/>
      <c r="P2691" s="4"/>
      <c r="Q2691" s="4"/>
      <c r="R2691" s="4"/>
      <c r="S2691" s="4"/>
      <c r="T2691" s="4"/>
    </row>
    <row r="2692">
      <c r="A2692" s="5"/>
      <c r="B2692" s="5"/>
      <c r="C2692" s="5"/>
      <c r="D2692" s="5"/>
      <c r="E2692" s="5"/>
      <c r="F2692" s="27"/>
      <c r="G2692" s="5"/>
      <c r="H2692" s="5"/>
      <c r="I2692" s="5"/>
      <c r="J2692" s="5"/>
      <c r="K2692" s="5"/>
      <c r="L2692" s="5"/>
      <c r="M2692" s="5"/>
      <c r="N2692" s="5"/>
      <c r="O2692" s="5"/>
      <c r="P2692" s="4"/>
      <c r="Q2692" s="4"/>
      <c r="R2692" s="4"/>
      <c r="S2692" s="4"/>
      <c r="T2692" s="4"/>
    </row>
    <row r="2693">
      <c r="A2693" s="5"/>
      <c r="B2693" s="5"/>
      <c r="C2693" s="5"/>
      <c r="D2693" s="5"/>
      <c r="E2693" s="5"/>
      <c r="F2693" s="27"/>
      <c r="G2693" s="5"/>
      <c r="H2693" s="5"/>
      <c r="I2693" s="5"/>
      <c r="J2693" s="5"/>
      <c r="K2693" s="5"/>
      <c r="L2693" s="5"/>
      <c r="M2693" s="5"/>
      <c r="N2693" s="5"/>
      <c r="O2693" s="5"/>
      <c r="P2693" s="4"/>
      <c r="Q2693" s="4"/>
      <c r="R2693" s="4"/>
      <c r="S2693" s="4"/>
      <c r="T2693" s="4"/>
    </row>
    <row r="2694">
      <c r="A2694" s="5"/>
      <c r="B2694" s="5"/>
      <c r="C2694" s="5"/>
      <c r="D2694" s="5"/>
      <c r="E2694" s="5"/>
      <c r="F2694" s="27"/>
      <c r="G2694" s="5"/>
      <c r="H2694" s="5"/>
      <c r="I2694" s="5"/>
      <c r="J2694" s="5"/>
      <c r="K2694" s="5"/>
      <c r="L2694" s="5"/>
      <c r="M2694" s="5"/>
      <c r="N2694" s="5"/>
      <c r="O2694" s="5"/>
      <c r="P2694" s="4"/>
      <c r="Q2694" s="4"/>
      <c r="R2694" s="4"/>
      <c r="S2694" s="4"/>
      <c r="T2694" s="4"/>
    </row>
    <row r="2695">
      <c r="A2695" s="5"/>
      <c r="B2695" s="5"/>
      <c r="C2695" s="5"/>
      <c r="D2695" s="5"/>
      <c r="E2695" s="5"/>
      <c r="F2695" s="27"/>
      <c r="G2695" s="5"/>
      <c r="H2695" s="5"/>
      <c r="I2695" s="5"/>
      <c r="J2695" s="5"/>
      <c r="K2695" s="5"/>
      <c r="L2695" s="5"/>
      <c r="M2695" s="5"/>
      <c r="N2695" s="5"/>
      <c r="O2695" s="5"/>
      <c r="P2695" s="4"/>
      <c r="Q2695" s="4"/>
      <c r="R2695" s="4"/>
      <c r="S2695" s="4"/>
      <c r="T2695" s="4"/>
    </row>
    <row r="2696">
      <c r="A2696" s="5"/>
      <c r="B2696" s="5"/>
      <c r="C2696" s="5"/>
      <c r="D2696" s="5"/>
      <c r="E2696" s="5"/>
      <c r="F2696" s="27"/>
      <c r="G2696" s="5"/>
      <c r="H2696" s="5"/>
      <c r="I2696" s="5"/>
      <c r="J2696" s="5"/>
      <c r="K2696" s="5"/>
      <c r="L2696" s="5"/>
      <c r="M2696" s="5"/>
      <c r="N2696" s="5"/>
      <c r="O2696" s="5"/>
      <c r="P2696" s="4"/>
      <c r="Q2696" s="4"/>
      <c r="R2696" s="4"/>
      <c r="S2696" s="4"/>
      <c r="T2696" s="4"/>
    </row>
    <row r="2697">
      <c r="A2697" s="5"/>
      <c r="B2697" s="5"/>
      <c r="C2697" s="5"/>
      <c r="D2697" s="5"/>
      <c r="E2697" s="5"/>
      <c r="F2697" s="27"/>
      <c r="G2697" s="5"/>
      <c r="H2697" s="5"/>
      <c r="I2697" s="5"/>
      <c r="J2697" s="5"/>
      <c r="K2697" s="5"/>
      <c r="L2697" s="5"/>
      <c r="M2697" s="5"/>
      <c r="N2697" s="5"/>
      <c r="O2697" s="5"/>
      <c r="P2697" s="4"/>
      <c r="Q2697" s="4"/>
      <c r="R2697" s="4"/>
      <c r="S2697" s="4"/>
      <c r="T2697" s="4"/>
    </row>
    <row r="2698">
      <c r="A2698" s="5"/>
      <c r="B2698" s="5"/>
      <c r="C2698" s="5"/>
      <c r="D2698" s="5"/>
      <c r="E2698" s="5"/>
      <c r="F2698" s="27"/>
      <c r="G2698" s="5"/>
      <c r="H2698" s="5"/>
      <c r="I2698" s="5"/>
      <c r="J2698" s="5"/>
      <c r="K2698" s="5"/>
      <c r="L2698" s="5"/>
      <c r="M2698" s="5"/>
      <c r="N2698" s="5"/>
      <c r="O2698" s="5"/>
      <c r="P2698" s="4"/>
      <c r="Q2698" s="4"/>
      <c r="R2698" s="4"/>
      <c r="S2698" s="4"/>
      <c r="T2698" s="4"/>
    </row>
    <row r="2699">
      <c r="A2699" s="5"/>
      <c r="B2699" s="5"/>
      <c r="C2699" s="5"/>
      <c r="D2699" s="5"/>
      <c r="E2699" s="5"/>
      <c r="F2699" s="27"/>
      <c r="G2699" s="5"/>
      <c r="H2699" s="5"/>
      <c r="I2699" s="5"/>
      <c r="J2699" s="5"/>
      <c r="K2699" s="5"/>
      <c r="L2699" s="5"/>
      <c r="M2699" s="5"/>
      <c r="N2699" s="5"/>
      <c r="O2699" s="5"/>
      <c r="P2699" s="4"/>
      <c r="Q2699" s="4"/>
      <c r="R2699" s="4"/>
      <c r="S2699" s="4"/>
      <c r="T2699" s="4"/>
    </row>
    <row r="2700">
      <c r="A2700" s="5"/>
      <c r="B2700" s="5"/>
      <c r="C2700" s="5"/>
      <c r="D2700" s="5"/>
      <c r="E2700" s="5"/>
      <c r="F2700" s="27"/>
      <c r="G2700" s="5"/>
      <c r="H2700" s="5"/>
      <c r="I2700" s="5"/>
      <c r="J2700" s="5"/>
      <c r="K2700" s="5"/>
      <c r="L2700" s="5"/>
      <c r="M2700" s="5"/>
      <c r="N2700" s="5"/>
      <c r="O2700" s="5"/>
      <c r="P2700" s="4"/>
      <c r="Q2700" s="4"/>
      <c r="R2700" s="4"/>
      <c r="S2700" s="4"/>
      <c r="T2700" s="4"/>
    </row>
    <row r="2701">
      <c r="A2701" s="5"/>
      <c r="B2701" s="5"/>
      <c r="C2701" s="5"/>
      <c r="D2701" s="5"/>
      <c r="E2701" s="5"/>
      <c r="F2701" s="27"/>
      <c r="G2701" s="5"/>
      <c r="H2701" s="5"/>
      <c r="I2701" s="5"/>
      <c r="J2701" s="5"/>
      <c r="K2701" s="5"/>
      <c r="L2701" s="5"/>
      <c r="M2701" s="5"/>
      <c r="N2701" s="5"/>
      <c r="O2701" s="5"/>
      <c r="P2701" s="4"/>
      <c r="Q2701" s="4"/>
      <c r="R2701" s="4"/>
      <c r="S2701" s="4"/>
      <c r="T2701" s="4"/>
    </row>
    <row r="2702">
      <c r="A2702" s="5"/>
      <c r="B2702" s="5"/>
      <c r="C2702" s="5"/>
      <c r="D2702" s="5"/>
      <c r="E2702" s="5"/>
      <c r="F2702" s="27"/>
      <c r="G2702" s="5"/>
      <c r="H2702" s="5"/>
      <c r="I2702" s="5"/>
      <c r="J2702" s="5"/>
      <c r="K2702" s="5"/>
      <c r="L2702" s="5"/>
      <c r="M2702" s="5"/>
      <c r="N2702" s="5"/>
      <c r="O2702" s="5"/>
      <c r="P2702" s="4"/>
      <c r="Q2702" s="4"/>
      <c r="R2702" s="4"/>
      <c r="S2702" s="4"/>
      <c r="T2702" s="4"/>
    </row>
    <row r="2703">
      <c r="A2703" s="5"/>
      <c r="B2703" s="5"/>
      <c r="C2703" s="5"/>
      <c r="D2703" s="5"/>
      <c r="E2703" s="5"/>
      <c r="F2703" s="27"/>
      <c r="G2703" s="5"/>
      <c r="H2703" s="5"/>
      <c r="I2703" s="5"/>
      <c r="J2703" s="5"/>
      <c r="K2703" s="5"/>
      <c r="L2703" s="5"/>
      <c r="M2703" s="5"/>
      <c r="N2703" s="5"/>
      <c r="O2703" s="5"/>
      <c r="P2703" s="4"/>
      <c r="Q2703" s="4"/>
      <c r="R2703" s="4"/>
      <c r="S2703" s="4"/>
      <c r="T2703" s="4"/>
    </row>
    <row r="2704">
      <c r="A2704" s="5"/>
      <c r="B2704" s="5"/>
      <c r="C2704" s="5"/>
      <c r="D2704" s="5"/>
      <c r="E2704" s="5"/>
      <c r="F2704" s="27"/>
      <c r="G2704" s="5"/>
      <c r="H2704" s="5"/>
      <c r="I2704" s="5"/>
      <c r="J2704" s="5"/>
      <c r="K2704" s="5"/>
      <c r="L2704" s="5"/>
      <c r="M2704" s="5"/>
      <c r="N2704" s="5"/>
      <c r="O2704" s="5"/>
      <c r="P2704" s="4"/>
      <c r="Q2704" s="4"/>
      <c r="R2704" s="4"/>
      <c r="S2704" s="4"/>
      <c r="T2704" s="4"/>
    </row>
    <row r="2705">
      <c r="A2705" s="5"/>
      <c r="B2705" s="5"/>
      <c r="C2705" s="5"/>
      <c r="D2705" s="5"/>
      <c r="E2705" s="5"/>
      <c r="F2705" s="27"/>
      <c r="G2705" s="5"/>
      <c r="H2705" s="5"/>
      <c r="I2705" s="5"/>
      <c r="J2705" s="5"/>
      <c r="K2705" s="5"/>
      <c r="L2705" s="5"/>
      <c r="M2705" s="5"/>
      <c r="N2705" s="5"/>
      <c r="O2705" s="5"/>
      <c r="P2705" s="4"/>
      <c r="Q2705" s="4"/>
      <c r="R2705" s="4"/>
      <c r="S2705" s="4"/>
      <c r="T2705" s="4"/>
    </row>
    <row r="2706">
      <c r="A2706" s="5"/>
      <c r="B2706" s="5"/>
      <c r="C2706" s="5"/>
      <c r="D2706" s="5"/>
      <c r="E2706" s="5"/>
      <c r="F2706" s="27"/>
      <c r="G2706" s="5"/>
      <c r="H2706" s="5"/>
      <c r="I2706" s="5"/>
      <c r="J2706" s="5"/>
      <c r="K2706" s="5"/>
      <c r="L2706" s="5"/>
      <c r="M2706" s="5"/>
      <c r="N2706" s="5"/>
      <c r="O2706" s="5"/>
      <c r="P2706" s="4"/>
      <c r="Q2706" s="4"/>
      <c r="R2706" s="4"/>
      <c r="S2706" s="4"/>
      <c r="T2706" s="4"/>
    </row>
    <row r="2707">
      <c r="A2707" s="5"/>
      <c r="B2707" s="5"/>
      <c r="C2707" s="5"/>
      <c r="D2707" s="5"/>
      <c r="E2707" s="5"/>
      <c r="F2707" s="27"/>
      <c r="G2707" s="5"/>
      <c r="H2707" s="5"/>
      <c r="I2707" s="5"/>
      <c r="J2707" s="5"/>
      <c r="K2707" s="5"/>
      <c r="L2707" s="5"/>
      <c r="M2707" s="5"/>
      <c r="N2707" s="5"/>
      <c r="O2707" s="5"/>
      <c r="P2707" s="4"/>
      <c r="Q2707" s="4"/>
      <c r="R2707" s="4"/>
      <c r="S2707" s="4"/>
      <c r="T2707" s="4"/>
    </row>
    <row r="2708">
      <c r="A2708" s="5"/>
      <c r="B2708" s="5"/>
      <c r="C2708" s="5"/>
      <c r="D2708" s="5"/>
      <c r="E2708" s="5"/>
      <c r="F2708" s="27"/>
      <c r="G2708" s="5"/>
      <c r="H2708" s="5"/>
      <c r="I2708" s="5"/>
      <c r="J2708" s="5"/>
      <c r="K2708" s="5"/>
      <c r="L2708" s="5"/>
      <c r="M2708" s="5"/>
      <c r="N2708" s="5"/>
      <c r="O2708" s="5"/>
      <c r="P2708" s="4"/>
      <c r="Q2708" s="4"/>
      <c r="R2708" s="4"/>
      <c r="S2708" s="4"/>
      <c r="T2708" s="4"/>
    </row>
    <row r="2709">
      <c r="A2709" s="5"/>
      <c r="B2709" s="5"/>
      <c r="C2709" s="5"/>
      <c r="D2709" s="5"/>
      <c r="E2709" s="5"/>
      <c r="F2709" s="27"/>
      <c r="G2709" s="5"/>
      <c r="H2709" s="5"/>
      <c r="I2709" s="5"/>
      <c r="J2709" s="5"/>
      <c r="K2709" s="5"/>
      <c r="L2709" s="5"/>
      <c r="M2709" s="5"/>
      <c r="N2709" s="5"/>
      <c r="O2709" s="5"/>
      <c r="P2709" s="4"/>
      <c r="Q2709" s="4"/>
      <c r="R2709" s="4"/>
      <c r="S2709" s="4"/>
      <c r="T2709" s="4"/>
    </row>
    <row r="2710">
      <c r="A2710" s="5"/>
      <c r="B2710" s="5"/>
      <c r="C2710" s="5"/>
      <c r="D2710" s="5"/>
      <c r="E2710" s="5"/>
      <c r="F2710" s="27"/>
      <c r="G2710" s="5"/>
      <c r="H2710" s="5"/>
      <c r="I2710" s="5"/>
      <c r="J2710" s="5"/>
      <c r="K2710" s="5"/>
      <c r="L2710" s="5"/>
      <c r="M2710" s="5"/>
      <c r="N2710" s="5"/>
      <c r="O2710" s="5"/>
      <c r="P2710" s="4"/>
      <c r="Q2710" s="4"/>
      <c r="R2710" s="4"/>
      <c r="S2710" s="4"/>
      <c r="T2710" s="4"/>
    </row>
    <row r="2711">
      <c r="A2711" s="5"/>
      <c r="B2711" s="5"/>
      <c r="C2711" s="5"/>
      <c r="D2711" s="5"/>
      <c r="E2711" s="5"/>
      <c r="F2711" s="27"/>
      <c r="G2711" s="5"/>
      <c r="H2711" s="5"/>
      <c r="I2711" s="5"/>
      <c r="J2711" s="5"/>
      <c r="K2711" s="5"/>
      <c r="L2711" s="5"/>
      <c r="M2711" s="5"/>
      <c r="N2711" s="5"/>
      <c r="O2711" s="5"/>
      <c r="P2711" s="4"/>
      <c r="Q2711" s="4"/>
      <c r="R2711" s="4"/>
      <c r="S2711" s="4"/>
      <c r="T2711" s="4"/>
    </row>
    <row r="2712">
      <c r="A2712" s="5"/>
      <c r="B2712" s="5"/>
      <c r="C2712" s="5"/>
      <c r="D2712" s="5"/>
      <c r="E2712" s="5"/>
      <c r="F2712" s="27"/>
      <c r="G2712" s="5"/>
      <c r="H2712" s="5"/>
      <c r="I2712" s="5"/>
      <c r="J2712" s="5"/>
      <c r="K2712" s="5"/>
      <c r="L2712" s="5"/>
      <c r="M2712" s="5"/>
      <c r="N2712" s="5"/>
      <c r="O2712" s="5"/>
      <c r="P2712" s="4"/>
      <c r="Q2712" s="4"/>
      <c r="R2712" s="4"/>
      <c r="S2712" s="4"/>
      <c r="T2712" s="4"/>
    </row>
    <row r="2713">
      <c r="A2713" s="5"/>
      <c r="B2713" s="5"/>
      <c r="C2713" s="5"/>
      <c r="D2713" s="5"/>
      <c r="E2713" s="5"/>
      <c r="F2713" s="27"/>
      <c r="G2713" s="5"/>
      <c r="H2713" s="5"/>
      <c r="I2713" s="5"/>
      <c r="J2713" s="5"/>
      <c r="K2713" s="5"/>
      <c r="L2713" s="5"/>
      <c r="M2713" s="5"/>
      <c r="N2713" s="5"/>
      <c r="O2713" s="5"/>
      <c r="P2713" s="4"/>
      <c r="Q2713" s="4"/>
      <c r="R2713" s="4"/>
      <c r="S2713" s="4"/>
      <c r="T2713" s="4"/>
    </row>
    <row r="2714">
      <c r="A2714" s="5"/>
      <c r="B2714" s="5"/>
      <c r="C2714" s="5"/>
      <c r="D2714" s="5"/>
      <c r="E2714" s="5"/>
      <c r="F2714" s="27"/>
      <c r="G2714" s="5"/>
      <c r="H2714" s="5"/>
      <c r="I2714" s="5"/>
      <c r="J2714" s="5"/>
      <c r="K2714" s="5"/>
      <c r="L2714" s="5"/>
      <c r="M2714" s="5"/>
      <c r="N2714" s="5"/>
      <c r="O2714" s="5"/>
      <c r="P2714" s="4"/>
      <c r="Q2714" s="4"/>
      <c r="R2714" s="4"/>
      <c r="S2714" s="4"/>
      <c r="T2714" s="4"/>
    </row>
    <row r="2715">
      <c r="A2715" s="5"/>
      <c r="B2715" s="5"/>
      <c r="C2715" s="5"/>
      <c r="D2715" s="5"/>
      <c r="E2715" s="5"/>
      <c r="F2715" s="27"/>
      <c r="G2715" s="5"/>
      <c r="H2715" s="5"/>
      <c r="I2715" s="5"/>
      <c r="J2715" s="5"/>
      <c r="K2715" s="5"/>
      <c r="L2715" s="5"/>
      <c r="M2715" s="5"/>
      <c r="N2715" s="5"/>
      <c r="O2715" s="5"/>
      <c r="P2715" s="4"/>
      <c r="Q2715" s="4"/>
      <c r="R2715" s="4"/>
      <c r="S2715" s="4"/>
      <c r="T2715" s="4"/>
    </row>
    <row r="2716">
      <c r="A2716" s="5"/>
      <c r="B2716" s="5"/>
      <c r="C2716" s="5"/>
      <c r="D2716" s="5"/>
      <c r="E2716" s="5"/>
      <c r="F2716" s="27"/>
      <c r="G2716" s="5"/>
      <c r="H2716" s="5"/>
      <c r="I2716" s="5"/>
      <c r="J2716" s="5"/>
      <c r="K2716" s="5"/>
      <c r="L2716" s="5"/>
      <c r="M2716" s="5"/>
      <c r="N2716" s="5"/>
      <c r="O2716" s="5"/>
      <c r="P2716" s="4"/>
      <c r="Q2716" s="4"/>
      <c r="R2716" s="4"/>
      <c r="S2716" s="4"/>
      <c r="T2716" s="4"/>
    </row>
    <row r="2717">
      <c r="A2717" s="5"/>
      <c r="B2717" s="5"/>
      <c r="C2717" s="5"/>
      <c r="D2717" s="5"/>
      <c r="E2717" s="5"/>
      <c r="F2717" s="27"/>
      <c r="G2717" s="5"/>
      <c r="H2717" s="5"/>
      <c r="I2717" s="5"/>
      <c r="J2717" s="5"/>
      <c r="K2717" s="5"/>
      <c r="L2717" s="5"/>
      <c r="M2717" s="5"/>
      <c r="N2717" s="5"/>
      <c r="O2717" s="5"/>
      <c r="P2717" s="4"/>
      <c r="Q2717" s="4"/>
      <c r="R2717" s="4"/>
      <c r="S2717" s="4"/>
      <c r="T2717" s="4"/>
    </row>
    <row r="2718">
      <c r="A2718" s="5"/>
      <c r="B2718" s="5"/>
      <c r="C2718" s="5"/>
      <c r="D2718" s="5"/>
      <c r="E2718" s="5"/>
      <c r="F2718" s="27"/>
      <c r="G2718" s="5"/>
      <c r="H2718" s="5"/>
      <c r="I2718" s="5"/>
      <c r="J2718" s="5"/>
      <c r="K2718" s="5"/>
      <c r="L2718" s="5"/>
      <c r="M2718" s="5"/>
      <c r="N2718" s="5"/>
      <c r="O2718" s="5"/>
      <c r="P2718" s="4"/>
      <c r="Q2718" s="4"/>
      <c r="R2718" s="4"/>
      <c r="S2718" s="4"/>
      <c r="T2718" s="4"/>
    </row>
    <row r="2719">
      <c r="A2719" s="5"/>
      <c r="B2719" s="5"/>
      <c r="C2719" s="5"/>
      <c r="D2719" s="5"/>
      <c r="E2719" s="5"/>
      <c r="F2719" s="27"/>
      <c r="G2719" s="5"/>
      <c r="H2719" s="5"/>
      <c r="I2719" s="5"/>
      <c r="J2719" s="5"/>
      <c r="K2719" s="5"/>
      <c r="L2719" s="5"/>
      <c r="M2719" s="5"/>
      <c r="N2719" s="5"/>
      <c r="O2719" s="5"/>
      <c r="P2719" s="4"/>
      <c r="Q2719" s="4"/>
      <c r="R2719" s="4"/>
      <c r="S2719" s="4"/>
      <c r="T2719" s="4"/>
    </row>
    <row r="2720">
      <c r="A2720" s="5"/>
      <c r="B2720" s="5"/>
      <c r="C2720" s="5"/>
      <c r="D2720" s="5"/>
      <c r="E2720" s="5"/>
      <c r="F2720" s="27"/>
      <c r="G2720" s="5"/>
      <c r="H2720" s="5"/>
      <c r="I2720" s="5"/>
      <c r="J2720" s="5"/>
      <c r="K2720" s="5"/>
      <c r="L2720" s="5"/>
      <c r="M2720" s="5"/>
      <c r="N2720" s="5"/>
      <c r="O2720" s="5"/>
      <c r="P2720" s="4"/>
      <c r="Q2720" s="4"/>
      <c r="R2720" s="4"/>
      <c r="S2720" s="4"/>
      <c r="T2720" s="4"/>
    </row>
    <row r="2721">
      <c r="A2721" s="5"/>
      <c r="B2721" s="5"/>
      <c r="C2721" s="5"/>
      <c r="D2721" s="5"/>
      <c r="E2721" s="5"/>
      <c r="F2721" s="27"/>
      <c r="G2721" s="5"/>
      <c r="H2721" s="5"/>
      <c r="I2721" s="5"/>
      <c r="J2721" s="5"/>
      <c r="K2721" s="5"/>
      <c r="L2721" s="5"/>
      <c r="M2721" s="5"/>
      <c r="N2721" s="5"/>
      <c r="O2721" s="5"/>
      <c r="P2721" s="4"/>
      <c r="Q2721" s="4"/>
      <c r="R2721" s="4"/>
      <c r="S2721" s="4"/>
      <c r="T2721" s="4"/>
    </row>
    <row r="2722">
      <c r="A2722" s="5"/>
      <c r="B2722" s="5"/>
      <c r="C2722" s="5"/>
      <c r="D2722" s="5"/>
      <c r="E2722" s="5"/>
      <c r="F2722" s="27"/>
      <c r="G2722" s="5"/>
      <c r="H2722" s="5"/>
      <c r="I2722" s="5"/>
      <c r="J2722" s="5"/>
      <c r="K2722" s="5"/>
      <c r="L2722" s="5"/>
      <c r="M2722" s="5"/>
      <c r="N2722" s="5"/>
      <c r="O2722" s="5"/>
      <c r="P2722" s="4"/>
      <c r="Q2722" s="4"/>
      <c r="R2722" s="4"/>
      <c r="S2722" s="4"/>
      <c r="T2722" s="4"/>
    </row>
    <row r="2723">
      <c r="A2723" s="5"/>
      <c r="B2723" s="5"/>
      <c r="C2723" s="5"/>
      <c r="D2723" s="5"/>
      <c r="E2723" s="5"/>
      <c r="F2723" s="27"/>
      <c r="G2723" s="5"/>
      <c r="H2723" s="5"/>
      <c r="I2723" s="5"/>
      <c r="J2723" s="5"/>
      <c r="K2723" s="5"/>
      <c r="L2723" s="5"/>
      <c r="M2723" s="5"/>
      <c r="N2723" s="5"/>
      <c r="O2723" s="5"/>
      <c r="P2723" s="4"/>
      <c r="Q2723" s="4"/>
      <c r="R2723" s="4"/>
      <c r="S2723" s="4"/>
      <c r="T2723" s="4"/>
    </row>
    <row r="2724">
      <c r="A2724" s="5"/>
      <c r="B2724" s="5"/>
      <c r="C2724" s="5"/>
      <c r="D2724" s="5"/>
      <c r="E2724" s="5"/>
      <c r="F2724" s="27"/>
      <c r="G2724" s="5"/>
      <c r="H2724" s="5"/>
      <c r="I2724" s="5"/>
      <c r="J2724" s="5"/>
      <c r="K2724" s="5"/>
      <c r="L2724" s="5"/>
      <c r="M2724" s="5"/>
      <c r="N2724" s="5"/>
      <c r="O2724" s="5"/>
      <c r="P2724" s="4"/>
      <c r="Q2724" s="4"/>
      <c r="R2724" s="4"/>
      <c r="S2724" s="4"/>
      <c r="T2724" s="4"/>
    </row>
    <row r="2725">
      <c r="A2725" s="5"/>
      <c r="B2725" s="5"/>
      <c r="C2725" s="5"/>
      <c r="D2725" s="5"/>
      <c r="E2725" s="5"/>
      <c r="F2725" s="27"/>
      <c r="G2725" s="5"/>
      <c r="H2725" s="5"/>
      <c r="I2725" s="5"/>
      <c r="J2725" s="5"/>
      <c r="K2725" s="5"/>
      <c r="L2725" s="5"/>
      <c r="M2725" s="5"/>
      <c r="N2725" s="5"/>
      <c r="O2725" s="5"/>
      <c r="P2725" s="4"/>
      <c r="Q2725" s="4"/>
      <c r="R2725" s="4"/>
      <c r="S2725" s="4"/>
      <c r="T2725" s="4"/>
    </row>
    <row r="2726">
      <c r="A2726" s="5"/>
      <c r="B2726" s="5"/>
      <c r="C2726" s="5"/>
      <c r="D2726" s="5"/>
      <c r="E2726" s="5"/>
      <c r="F2726" s="27"/>
      <c r="G2726" s="5"/>
      <c r="H2726" s="5"/>
      <c r="I2726" s="5"/>
      <c r="J2726" s="5"/>
      <c r="K2726" s="5"/>
      <c r="L2726" s="5"/>
      <c r="M2726" s="5"/>
      <c r="N2726" s="5"/>
      <c r="O2726" s="5"/>
      <c r="P2726" s="4"/>
      <c r="Q2726" s="4"/>
      <c r="R2726" s="4"/>
      <c r="S2726" s="4"/>
      <c r="T2726" s="4"/>
    </row>
    <row r="2727">
      <c r="A2727" s="5"/>
      <c r="B2727" s="5"/>
      <c r="C2727" s="5"/>
      <c r="D2727" s="5"/>
      <c r="E2727" s="5"/>
      <c r="F2727" s="27"/>
      <c r="G2727" s="5"/>
      <c r="H2727" s="5"/>
      <c r="I2727" s="5"/>
      <c r="J2727" s="5"/>
      <c r="K2727" s="5"/>
      <c r="L2727" s="5"/>
      <c r="M2727" s="5"/>
      <c r="N2727" s="5"/>
      <c r="O2727" s="5"/>
      <c r="P2727" s="4"/>
      <c r="Q2727" s="4"/>
      <c r="R2727" s="4"/>
      <c r="S2727" s="4"/>
      <c r="T2727" s="4"/>
    </row>
    <row r="2728">
      <c r="A2728" s="5"/>
      <c r="B2728" s="5"/>
      <c r="C2728" s="5"/>
      <c r="D2728" s="5"/>
      <c r="E2728" s="5"/>
      <c r="F2728" s="27"/>
      <c r="G2728" s="5"/>
      <c r="H2728" s="5"/>
      <c r="I2728" s="5"/>
      <c r="J2728" s="5"/>
      <c r="K2728" s="5"/>
      <c r="L2728" s="5"/>
      <c r="M2728" s="5"/>
      <c r="N2728" s="5"/>
      <c r="O2728" s="5"/>
      <c r="P2728" s="4"/>
      <c r="Q2728" s="4"/>
      <c r="R2728" s="4"/>
      <c r="S2728" s="4"/>
      <c r="T2728" s="4"/>
    </row>
    <row r="2729">
      <c r="A2729" s="5"/>
      <c r="B2729" s="5"/>
      <c r="C2729" s="5"/>
      <c r="D2729" s="5"/>
      <c r="E2729" s="5"/>
      <c r="F2729" s="27"/>
      <c r="G2729" s="5"/>
      <c r="H2729" s="5"/>
      <c r="I2729" s="5"/>
      <c r="J2729" s="5"/>
      <c r="K2729" s="5"/>
      <c r="L2729" s="5"/>
      <c r="M2729" s="5"/>
      <c r="N2729" s="5"/>
      <c r="O2729" s="5"/>
      <c r="P2729" s="4"/>
      <c r="Q2729" s="4"/>
      <c r="R2729" s="4"/>
      <c r="S2729" s="4"/>
      <c r="T2729" s="4"/>
    </row>
    <row r="2730">
      <c r="A2730" s="5"/>
      <c r="B2730" s="5"/>
      <c r="C2730" s="5"/>
      <c r="D2730" s="5"/>
      <c r="E2730" s="5"/>
      <c r="F2730" s="27"/>
      <c r="G2730" s="5"/>
      <c r="H2730" s="5"/>
      <c r="I2730" s="5"/>
      <c r="J2730" s="5"/>
      <c r="K2730" s="5"/>
      <c r="L2730" s="5"/>
      <c r="M2730" s="5"/>
      <c r="N2730" s="5"/>
      <c r="O2730" s="5"/>
      <c r="P2730" s="4"/>
      <c r="Q2730" s="4"/>
      <c r="R2730" s="4"/>
      <c r="S2730" s="4"/>
      <c r="T2730" s="4"/>
    </row>
    <row r="2731">
      <c r="A2731" s="5"/>
      <c r="B2731" s="5"/>
      <c r="C2731" s="5"/>
      <c r="D2731" s="5"/>
      <c r="E2731" s="5"/>
      <c r="F2731" s="27"/>
      <c r="G2731" s="5"/>
      <c r="H2731" s="5"/>
      <c r="I2731" s="5"/>
      <c r="J2731" s="5"/>
      <c r="K2731" s="5"/>
      <c r="L2731" s="5"/>
      <c r="M2731" s="5"/>
      <c r="N2731" s="5"/>
      <c r="O2731" s="5"/>
      <c r="P2731" s="4"/>
      <c r="Q2731" s="4"/>
      <c r="R2731" s="4"/>
      <c r="S2731" s="4"/>
      <c r="T2731" s="4"/>
    </row>
    <row r="2732">
      <c r="A2732" s="5"/>
      <c r="B2732" s="5"/>
      <c r="C2732" s="5"/>
      <c r="D2732" s="5"/>
      <c r="E2732" s="5"/>
      <c r="F2732" s="27"/>
      <c r="G2732" s="5"/>
      <c r="H2732" s="5"/>
      <c r="I2732" s="5"/>
      <c r="J2732" s="5"/>
      <c r="K2732" s="5"/>
      <c r="L2732" s="5"/>
      <c r="M2732" s="5"/>
      <c r="N2732" s="5"/>
      <c r="O2732" s="5"/>
      <c r="P2732" s="4"/>
      <c r="Q2732" s="4"/>
      <c r="R2732" s="4"/>
      <c r="S2732" s="4"/>
      <c r="T2732" s="4"/>
    </row>
    <row r="2733">
      <c r="A2733" s="5"/>
      <c r="B2733" s="5"/>
      <c r="C2733" s="5"/>
      <c r="D2733" s="5"/>
      <c r="E2733" s="5"/>
      <c r="F2733" s="27"/>
      <c r="G2733" s="5"/>
      <c r="H2733" s="5"/>
      <c r="I2733" s="5"/>
      <c r="J2733" s="5"/>
      <c r="K2733" s="5"/>
      <c r="L2733" s="5"/>
      <c r="M2733" s="5"/>
      <c r="N2733" s="5"/>
      <c r="O2733" s="5"/>
      <c r="P2733" s="4"/>
      <c r="Q2733" s="4"/>
      <c r="R2733" s="4"/>
      <c r="S2733" s="4"/>
      <c r="T2733" s="4"/>
    </row>
    <row r="2734">
      <c r="A2734" s="5"/>
      <c r="B2734" s="5"/>
      <c r="C2734" s="5"/>
      <c r="D2734" s="5"/>
      <c r="E2734" s="5"/>
      <c r="F2734" s="27"/>
      <c r="G2734" s="5"/>
      <c r="H2734" s="5"/>
      <c r="I2734" s="5"/>
      <c r="J2734" s="5"/>
      <c r="K2734" s="5"/>
      <c r="L2734" s="5"/>
      <c r="M2734" s="5"/>
      <c r="N2734" s="5"/>
      <c r="O2734" s="5"/>
      <c r="P2734" s="4"/>
      <c r="Q2734" s="4"/>
      <c r="R2734" s="4"/>
      <c r="S2734" s="4"/>
      <c r="T2734" s="4"/>
    </row>
    <row r="2735">
      <c r="A2735" s="5"/>
      <c r="B2735" s="5"/>
      <c r="C2735" s="5"/>
      <c r="D2735" s="5"/>
      <c r="E2735" s="5"/>
      <c r="F2735" s="27"/>
      <c r="G2735" s="5"/>
      <c r="H2735" s="5"/>
      <c r="I2735" s="5"/>
      <c r="J2735" s="5"/>
      <c r="K2735" s="5"/>
      <c r="L2735" s="5"/>
      <c r="M2735" s="5"/>
      <c r="N2735" s="5"/>
      <c r="O2735" s="5"/>
      <c r="P2735" s="4"/>
      <c r="Q2735" s="4"/>
      <c r="R2735" s="4"/>
      <c r="S2735" s="4"/>
      <c r="T2735" s="4"/>
    </row>
    <row r="2736">
      <c r="A2736" s="5"/>
      <c r="B2736" s="5"/>
      <c r="C2736" s="5"/>
      <c r="D2736" s="5"/>
      <c r="E2736" s="5"/>
      <c r="F2736" s="27"/>
      <c r="G2736" s="5"/>
      <c r="H2736" s="5"/>
      <c r="I2736" s="5"/>
      <c r="J2736" s="5"/>
      <c r="K2736" s="5"/>
      <c r="L2736" s="5"/>
      <c r="M2736" s="5"/>
      <c r="N2736" s="5"/>
      <c r="O2736" s="5"/>
      <c r="P2736" s="4"/>
      <c r="Q2736" s="4"/>
      <c r="R2736" s="4"/>
      <c r="S2736" s="4"/>
      <c r="T2736" s="4"/>
    </row>
    <row r="2737">
      <c r="A2737" s="5"/>
      <c r="B2737" s="5"/>
      <c r="C2737" s="5"/>
      <c r="D2737" s="5"/>
      <c r="E2737" s="5"/>
      <c r="F2737" s="27"/>
      <c r="G2737" s="5"/>
      <c r="H2737" s="5"/>
      <c r="I2737" s="5"/>
      <c r="J2737" s="5"/>
      <c r="K2737" s="5"/>
      <c r="L2737" s="5"/>
      <c r="M2737" s="5"/>
      <c r="N2737" s="5"/>
      <c r="O2737" s="5"/>
      <c r="P2737" s="4"/>
      <c r="Q2737" s="4"/>
      <c r="R2737" s="4"/>
      <c r="S2737" s="4"/>
      <c r="T2737" s="4"/>
    </row>
    <row r="2738">
      <c r="A2738" s="5"/>
      <c r="B2738" s="5"/>
      <c r="C2738" s="5"/>
      <c r="D2738" s="5"/>
      <c r="E2738" s="5"/>
      <c r="F2738" s="27"/>
      <c r="G2738" s="5"/>
      <c r="H2738" s="5"/>
      <c r="I2738" s="5"/>
      <c r="J2738" s="5"/>
      <c r="K2738" s="5"/>
      <c r="L2738" s="5"/>
      <c r="M2738" s="5"/>
      <c r="N2738" s="5"/>
      <c r="O2738" s="5"/>
      <c r="P2738" s="4"/>
      <c r="Q2738" s="4"/>
      <c r="R2738" s="4"/>
      <c r="S2738" s="4"/>
      <c r="T2738" s="4"/>
    </row>
    <row r="2739">
      <c r="A2739" s="5"/>
      <c r="B2739" s="5"/>
      <c r="C2739" s="5"/>
      <c r="D2739" s="5"/>
      <c r="E2739" s="5"/>
      <c r="F2739" s="27"/>
      <c r="G2739" s="5"/>
      <c r="H2739" s="5"/>
      <c r="I2739" s="5"/>
      <c r="J2739" s="5"/>
      <c r="K2739" s="5"/>
      <c r="L2739" s="5"/>
      <c r="M2739" s="5"/>
      <c r="N2739" s="5"/>
      <c r="O2739" s="5"/>
      <c r="P2739" s="4"/>
      <c r="Q2739" s="4"/>
      <c r="R2739" s="4"/>
      <c r="S2739" s="4"/>
      <c r="T2739" s="4"/>
    </row>
    <row r="2740">
      <c r="A2740" s="5"/>
      <c r="B2740" s="5"/>
      <c r="C2740" s="5"/>
      <c r="D2740" s="5"/>
      <c r="E2740" s="5"/>
      <c r="F2740" s="27"/>
      <c r="G2740" s="5"/>
      <c r="H2740" s="5"/>
      <c r="I2740" s="5"/>
      <c r="J2740" s="5"/>
      <c r="K2740" s="5"/>
      <c r="L2740" s="5"/>
      <c r="M2740" s="5"/>
      <c r="N2740" s="5"/>
      <c r="O2740" s="5"/>
      <c r="P2740" s="4"/>
      <c r="Q2740" s="4"/>
      <c r="R2740" s="4"/>
      <c r="S2740" s="4"/>
      <c r="T2740" s="4"/>
    </row>
    <row r="2741">
      <c r="A2741" s="5"/>
      <c r="B2741" s="5"/>
      <c r="C2741" s="5"/>
      <c r="D2741" s="5"/>
      <c r="E2741" s="5"/>
      <c r="F2741" s="27"/>
      <c r="G2741" s="5"/>
      <c r="H2741" s="5"/>
      <c r="I2741" s="5"/>
      <c r="J2741" s="5"/>
      <c r="K2741" s="5"/>
      <c r="L2741" s="5"/>
      <c r="M2741" s="5"/>
      <c r="N2741" s="5"/>
      <c r="O2741" s="5"/>
      <c r="P2741" s="4"/>
      <c r="Q2741" s="4"/>
      <c r="R2741" s="4"/>
      <c r="S2741" s="4"/>
      <c r="T2741" s="4"/>
    </row>
    <row r="2742">
      <c r="A2742" s="5"/>
      <c r="B2742" s="5"/>
      <c r="C2742" s="5"/>
      <c r="D2742" s="5"/>
      <c r="E2742" s="5"/>
      <c r="F2742" s="27"/>
      <c r="G2742" s="5"/>
      <c r="H2742" s="5"/>
      <c r="I2742" s="5"/>
      <c r="J2742" s="5"/>
      <c r="K2742" s="5"/>
      <c r="L2742" s="5"/>
      <c r="M2742" s="5"/>
      <c r="N2742" s="5"/>
      <c r="O2742" s="5"/>
      <c r="P2742" s="4"/>
      <c r="Q2742" s="4"/>
      <c r="R2742" s="4"/>
      <c r="S2742" s="4"/>
      <c r="T2742" s="4"/>
    </row>
    <row r="2743">
      <c r="A2743" s="5"/>
      <c r="B2743" s="5"/>
      <c r="C2743" s="5"/>
      <c r="D2743" s="5"/>
      <c r="E2743" s="5"/>
      <c r="F2743" s="27"/>
      <c r="G2743" s="5"/>
      <c r="H2743" s="5"/>
      <c r="I2743" s="5"/>
      <c r="J2743" s="5"/>
      <c r="K2743" s="5"/>
      <c r="L2743" s="5"/>
      <c r="M2743" s="5"/>
      <c r="N2743" s="5"/>
      <c r="O2743" s="5"/>
      <c r="P2743" s="4"/>
      <c r="Q2743" s="4"/>
      <c r="R2743" s="4"/>
      <c r="S2743" s="4"/>
      <c r="T2743" s="4"/>
    </row>
    <row r="2744">
      <c r="A2744" s="5"/>
      <c r="B2744" s="5"/>
      <c r="C2744" s="5"/>
      <c r="D2744" s="5"/>
      <c r="E2744" s="5"/>
      <c r="F2744" s="27"/>
      <c r="G2744" s="5"/>
      <c r="H2744" s="5"/>
      <c r="I2744" s="5"/>
      <c r="J2744" s="5"/>
      <c r="K2744" s="5"/>
      <c r="L2744" s="5"/>
      <c r="M2744" s="5"/>
      <c r="N2744" s="5"/>
      <c r="O2744" s="5"/>
      <c r="P2744" s="4"/>
      <c r="Q2744" s="4"/>
      <c r="R2744" s="4"/>
      <c r="S2744" s="4"/>
      <c r="T2744" s="4"/>
    </row>
    <row r="2745">
      <c r="A2745" s="5"/>
      <c r="B2745" s="5"/>
      <c r="C2745" s="5"/>
      <c r="D2745" s="5"/>
      <c r="E2745" s="5"/>
      <c r="F2745" s="27"/>
      <c r="G2745" s="5"/>
      <c r="H2745" s="5"/>
      <c r="I2745" s="5"/>
      <c r="J2745" s="5"/>
      <c r="K2745" s="5"/>
      <c r="L2745" s="5"/>
      <c r="M2745" s="5"/>
      <c r="N2745" s="5"/>
      <c r="O2745" s="5"/>
      <c r="P2745" s="4"/>
      <c r="Q2745" s="4"/>
      <c r="R2745" s="4"/>
      <c r="S2745" s="4"/>
      <c r="T2745" s="4"/>
    </row>
    <row r="2746">
      <c r="A2746" s="5"/>
      <c r="B2746" s="5"/>
      <c r="C2746" s="5"/>
      <c r="D2746" s="5"/>
      <c r="E2746" s="5"/>
      <c r="F2746" s="27"/>
      <c r="G2746" s="5"/>
      <c r="H2746" s="5"/>
      <c r="I2746" s="5"/>
      <c r="J2746" s="5"/>
      <c r="K2746" s="5"/>
      <c r="L2746" s="5"/>
      <c r="M2746" s="5"/>
      <c r="N2746" s="5"/>
      <c r="O2746" s="5"/>
      <c r="P2746" s="4"/>
      <c r="Q2746" s="4"/>
      <c r="R2746" s="4"/>
      <c r="S2746" s="4"/>
      <c r="T2746" s="4"/>
    </row>
    <row r="2747">
      <c r="A2747" s="5"/>
      <c r="B2747" s="5"/>
      <c r="C2747" s="5"/>
      <c r="D2747" s="5"/>
      <c r="E2747" s="5"/>
      <c r="F2747" s="27"/>
      <c r="G2747" s="5"/>
      <c r="H2747" s="5"/>
      <c r="I2747" s="5"/>
      <c r="J2747" s="5"/>
      <c r="K2747" s="5"/>
      <c r="L2747" s="5"/>
      <c r="M2747" s="5"/>
      <c r="N2747" s="5"/>
      <c r="O2747" s="5"/>
      <c r="P2747" s="4"/>
      <c r="Q2747" s="4"/>
      <c r="R2747" s="4"/>
      <c r="S2747" s="4"/>
      <c r="T2747" s="4"/>
    </row>
    <row r="2748">
      <c r="A2748" s="5"/>
      <c r="B2748" s="5"/>
      <c r="C2748" s="5"/>
      <c r="D2748" s="5"/>
      <c r="E2748" s="5"/>
      <c r="F2748" s="27"/>
      <c r="G2748" s="5"/>
      <c r="H2748" s="5"/>
      <c r="I2748" s="5"/>
      <c r="J2748" s="5"/>
      <c r="K2748" s="5"/>
      <c r="L2748" s="5"/>
      <c r="M2748" s="5"/>
      <c r="N2748" s="5"/>
      <c r="O2748" s="5"/>
      <c r="P2748" s="4"/>
      <c r="Q2748" s="4"/>
      <c r="R2748" s="4"/>
      <c r="S2748" s="4"/>
      <c r="T2748" s="4"/>
    </row>
    <row r="2749">
      <c r="A2749" s="5"/>
      <c r="B2749" s="5"/>
      <c r="C2749" s="5"/>
      <c r="D2749" s="5"/>
      <c r="E2749" s="5"/>
      <c r="F2749" s="27"/>
      <c r="G2749" s="5"/>
      <c r="H2749" s="5"/>
      <c r="I2749" s="5"/>
      <c r="J2749" s="5"/>
      <c r="K2749" s="5"/>
      <c r="L2749" s="5"/>
      <c r="M2749" s="5"/>
      <c r="N2749" s="5"/>
      <c r="O2749" s="5"/>
      <c r="P2749" s="4"/>
      <c r="Q2749" s="4"/>
      <c r="R2749" s="4"/>
      <c r="S2749" s="4"/>
      <c r="T2749" s="4"/>
    </row>
    <row r="2750">
      <c r="A2750" s="5"/>
      <c r="B2750" s="5"/>
      <c r="C2750" s="5"/>
      <c r="D2750" s="5"/>
      <c r="E2750" s="5"/>
      <c r="F2750" s="27"/>
      <c r="G2750" s="5"/>
      <c r="H2750" s="5"/>
      <c r="I2750" s="5"/>
      <c r="J2750" s="5"/>
      <c r="K2750" s="5"/>
      <c r="L2750" s="5"/>
      <c r="M2750" s="5"/>
      <c r="N2750" s="5"/>
      <c r="O2750" s="5"/>
      <c r="P2750" s="4"/>
      <c r="Q2750" s="4"/>
      <c r="R2750" s="4"/>
      <c r="S2750" s="4"/>
      <c r="T2750" s="4"/>
    </row>
    <row r="2751">
      <c r="A2751" s="5"/>
      <c r="B2751" s="5"/>
      <c r="C2751" s="5"/>
      <c r="D2751" s="5"/>
      <c r="E2751" s="5"/>
      <c r="F2751" s="27"/>
      <c r="G2751" s="5"/>
      <c r="H2751" s="5"/>
      <c r="I2751" s="5"/>
      <c r="J2751" s="5"/>
      <c r="K2751" s="5"/>
      <c r="L2751" s="5"/>
      <c r="M2751" s="5"/>
      <c r="N2751" s="5"/>
      <c r="O2751" s="5"/>
      <c r="P2751" s="4"/>
      <c r="Q2751" s="4"/>
      <c r="R2751" s="4"/>
      <c r="S2751" s="4"/>
      <c r="T2751" s="4"/>
    </row>
    <row r="2752">
      <c r="A2752" s="5"/>
      <c r="B2752" s="5"/>
      <c r="C2752" s="5"/>
      <c r="D2752" s="5"/>
      <c r="E2752" s="5"/>
      <c r="F2752" s="27"/>
      <c r="G2752" s="5"/>
      <c r="H2752" s="5"/>
      <c r="I2752" s="5"/>
      <c r="J2752" s="5"/>
      <c r="K2752" s="5"/>
      <c r="L2752" s="5"/>
      <c r="M2752" s="5"/>
      <c r="N2752" s="5"/>
      <c r="O2752" s="5"/>
      <c r="P2752" s="4"/>
      <c r="Q2752" s="4"/>
      <c r="R2752" s="4"/>
      <c r="S2752" s="4"/>
      <c r="T2752" s="4"/>
    </row>
    <row r="2753">
      <c r="A2753" s="5"/>
      <c r="B2753" s="5"/>
      <c r="C2753" s="5"/>
      <c r="D2753" s="5"/>
      <c r="E2753" s="5"/>
      <c r="F2753" s="27"/>
      <c r="G2753" s="5"/>
      <c r="H2753" s="5"/>
      <c r="I2753" s="5"/>
      <c r="J2753" s="5"/>
      <c r="K2753" s="5"/>
      <c r="L2753" s="5"/>
      <c r="M2753" s="5"/>
      <c r="N2753" s="5"/>
      <c r="O2753" s="5"/>
      <c r="P2753" s="4"/>
      <c r="Q2753" s="4"/>
      <c r="R2753" s="4"/>
      <c r="S2753" s="4"/>
      <c r="T2753" s="4"/>
    </row>
    <row r="2754">
      <c r="A2754" s="5"/>
      <c r="B2754" s="5"/>
      <c r="C2754" s="5"/>
      <c r="D2754" s="5"/>
      <c r="E2754" s="5"/>
      <c r="F2754" s="27"/>
      <c r="G2754" s="5"/>
      <c r="H2754" s="5"/>
      <c r="I2754" s="5"/>
      <c r="J2754" s="5"/>
      <c r="K2754" s="5"/>
      <c r="L2754" s="5"/>
      <c r="M2754" s="5"/>
      <c r="N2754" s="5"/>
      <c r="O2754" s="5"/>
      <c r="P2754" s="4"/>
      <c r="Q2754" s="4"/>
      <c r="R2754" s="4"/>
      <c r="S2754" s="4"/>
      <c r="T2754" s="4"/>
    </row>
    <row r="2755">
      <c r="A2755" s="5"/>
      <c r="B2755" s="5"/>
      <c r="C2755" s="5"/>
      <c r="D2755" s="5"/>
      <c r="E2755" s="5"/>
      <c r="F2755" s="27"/>
      <c r="G2755" s="5"/>
      <c r="H2755" s="5"/>
      <c r="I2755" s="5"/>
      <c r="J2755" s="5"/>
      <c r="K2755" s="5"/>
      <c r="L2755" s="5"/>
      <c r="M2755" s="5"/>
      <c r="N2755" s="5"/>
      <c r="O2755" s="5"/>
      <c r="P2755" s="4"/>
      <c r="Q2755" s="4"/>
      <c r="R2755" s="4"/>
      <c r="S2755" s="4"/>
      <c r="T2755" s="4"/>
    </row>
    <row r="2756">
      <c r="A2756" s="5"/>
      <c r="B2756" s="5"/>
      <c r="C2756" s="5"/>
      <c r="D2756" s="5"/>
      <c r="E2756" s="5"/>
      <c r="F2756" s="27"/>
      <c r="G2756" s="5"/>
      <c r="H2756" s="5"/>
      <c r="I2756" s="5"/>
      <c r="J2756" s="5"/>
      <c r="K2756" s="5"/>
      <c r="L2756" s="5"/>
      <c r="M2756" s="5"/>
      <c r="N2756" s="5"/>
      <c r="O2756" s="5"/>
      <c r="P2756" s="4"/>
      <c r="Q2756" s="4"/>
      <c r="R2756" s="4"/>
      <c r="S2756" s="4"/>
      <c r="T2756" s="4"/>
    </row>
    <row r="2757">
      <c r="A2757" s="5"/>
      <c r="B2757" s="5"/>
      <c r="C2757" s="5"/>
      <c r="D2757" s="5"/>
      <c r="E2757" s="5"/>
      <c r="F2757" s="27"/>
      <c r="G2757" s="5"/>
      <c r="H2757" s="5"/>
      <c r="I2757" s="5"/>
      <c r="J2757" s="5"/>
      <c r="K2757" s="5"/>
      <c r="L2757" s="5"/>
      <c r="M2757" s="5"/>
      <c r="N2757" s="5"/>
      <c r="O2757" s="5"/>
      <c r="P2757" s="4"/>
      <c r="Q2757" s="4"/>
      <c r="R2757" s="4"/>
      <c r="S2757" s="4"/>
      <c r="T2757" s="4"/>
    </row>
    <row r="2758">
      <c r="A2758" s="5"/>
      <c r="B2758" s="5"/>
      <c r="C2758" s="5"/>
      <c r="D2758" s="5"/>
      <c r="E2758" s="5"/>
      <c r="F2758" s="27"/>
      <c r="G2758" s="5"/>
      <c r="H2758" s="5"/>
      <c r="I2758" s="5"/>
      <c r="J2758" s="5"/>
      <c r="K2758" s="5"/>
      <c r="L2758" s="5"/>
      <c r="M2758" s="5"/>
      <c r="N2758" s="5"/>
      <c r="O2758" s="5"/>
      <c r="P2758" s="4"/>
      <c r="Q2758" s="4"/>
      <c r="R2758" s="4"/>
      <c r="S2758" s="4"/>
      <c r="T2758" s="4"/>
    </row>
    <row r="2759">
      <c r="A2759" s="5"/>
      <c r="B2759" s="5"/>
      <c r="C2759" s="5"/>
      <c r="D2759" s="5"/>
      <c r="E2759" s="5"/>
      <c r="F2759" s="27"/>
      <c r="G2759" s="5"/>
      <c r="H2759" s="5"/>
      <c r="I2759" s="5"/>
      <c r="J2759" s="5"/>
      <c r="K2759" s="5"/>
      <c r="L2759" s="5"/>
      <c r="M2759" s="5"/>
      <c r="N2759" s="5"/>
      <c r="O2759" s="5"/>
      <c r="P2759" s="4"/>
      <c r="Q2759" s="4"/>
      <c r="R2759" s="4"/>
      <c r="S2759" s="4"/>
      <c r="T2759" s="4"/>
    </row>
    <row r="2760">
      <c r="A2760" s="5"/>
      <c r="B2760" s="5"/>
      <c r="C2760" s="5"/>
      <c r="D2760" s="5"/>
      <c r="E2760" s="5"/>
      <c r="F2760" s="27"/>
      <c r="G2760" s="5"/>
      <c r="H2760" s="5"/>
      <c r="I2760" s="5"/>
      <c r="J2760" s="5"/>
      <c r="K2760" s="5"/>
      <c r="L2760" s="5"/>
      <c r="M2760" s="5"/>
      <c r="N2760" s="5"/>
      <c r="O2760" s="5"/>
      <c r="P2760" s="4"/>
      <c r="Q2760" s="4"/>
      <c r="R2760" s="4"/>
      <c r="S2760" s="4"/>
      <c r="T2760" s="4"/>
    </row>
    <row r="2761">
      <c r="A2761" s="5"/>
      <c r="B2761" s="5"/>
      <c r="C2761" s="5"/>
      <c r="D2761" s="5"/>
      <c r="E2761" s="5"/>
      <c r="F2761" s="27"/>
      <c r="G2761" s="5"/>
      <c r="H2761" s="5"/>
      <c r="I2761" s="5"/>
      <c r="J2761" s="5"/>
      <c r="K2761" s="5"/>
      <c r="L2761" s="5"/>
      <c r="M2761" s="5"/>
      <c r="N2761" s="5"/>
      <c r="O2761" s="5"/>
      <c r="P2761" s="4"/>
      <c r="Q2761" s="4"/>
      <c r="R2761" s="4"/>
      <c r="S2761" s="4"/>
      <c r="T2761" s="4"/>
    </row>
    <row r="2762">
      <c r="A2762" s="5"/>
      <c r="B2762" s="5"/>
      <c r="C2762" s="5"/>
      <c r="D2762" s="5"/>
      <c r="E2762" s="5"/>
      <c r="F2762" s="27"/>
      <c r="G2762" s="5"/>
      <c r="H2762" s="5"/>
      <c r="I2762" s="5"/>
      <c r="J2762" s="5"/>
      <c r="K2762" s="5"/>
      <c r="L2762" s="5"/>
      <c r="M2762" s="5"/>
      <c r="N2762" s="5"/>
      <c r="O2762" s="5"/>
      <c r="P2762" s="4"/>
      <c r="Q2762" s="4"/>
      <c r="R2762" s="4"/>
      <c r="S2762" s="4"/>
      <c r="T2762" s="4"/>
    </row>
    <row r="2763">
      <c r="A2763" s="5"/>
      <c r="B2763" s="5"/>
      <c r="C2763" s="5"/>
      <c r="D2763" s="5"/>
      <c r="E2763" s="5"/>
      <c r="F2763" s="27"/>
      <c r="G2763" s="5"/>
      <c r="H2763" s="5"/>
      <c r="I2763" s="5"/>
      <c r="J2763" s="5"/>
      <c r="K2763" s="5"/>
      <c r="L2763" s="5"/>
      <c r="M2763" s="5"/>
      <c r="N2763" s="5"/>
      <c r="O2763" s="5"/>
      <c r="P2763" s="4"/>
      <c r="Q2763" s="4"/>
      <c r="R2763" s="4"/>
      <c r="S2763" s="4"/>
      <c r="T2763" s="4"/>
    </row>
    <row r="2764">
      <c r="A2764" s="5"/>
      <c r="B2764" s="5"/>
      <c r="C2764" s="5"/>
      <c r="D2764" s="5"/>
      <c r="E2764" s="5"/>
      <c r="F2764" s="27"/>
      <c r="G2764" s="5"/>
      <c r="H2764" s="5"/>
      <c r="I2764" s="5"/>
      <c r="J2764" s="5"/>
      <c r="K2764" s="5"/>
      <c r="L2764" s="5"/>
      <c r="M2764" s="5"/>
      <c r="N2764" s="5"/>
      <c r="O2764" s="5"/>
      <c r="P2764" s="4"/>
      <c r="Q2764" s="4"/>
      <c r="R2764" s="4"/>
      <c r="S2764" s="4"/>
      <c r="T2764" s="4"/>
    </row>
    <row r="2765">
      <c r="A2765" s="5"/>
      <c r="B2765" s="5"/>
      <c r="C2765" s="5"/>
      <c r="D2765" s="5"/>
      <c r="E2765" s="5"/>
      <c r="F2765" s="27"/>
      <c r="G2765" s="5"/>
      <c r="H2765" s="5"/>
      <c r="I2765" s="5"/>
      <c r="J2765" s="5"/>
      <c r="K2765" s="5"/>
      <c r="L2765" s="5"/>
      <c r="M2765" s="5"/>
      <c r="N2765" s="5"/>
      <c r="O2765" s="5"/>
      <c r="P2765" s="4"/>
      <c r="Q2765" s="4"/>
      <c r="R2765" s="4"/>
      <c r="S2765" s="4"/>
      <c r="T2765" s="4"/>
    </row>
    <row r="2766">
      <c r="A2766" s="5"/>
      <c r="B2766" s="5"/>
      <c r="C2766" s="5"/>
      <c r="D2766" s="5"/>
      <c r="E2766" s="5"/>
      <c r="F2766" s="27"/>
      <c r="G2766" s="5"/>
      <c r="H2766" s="5"/>
      <c r="I2766" s="5"/>
      <c r="J2766" s="5"/>
      <c r="K2766" s="5"/>
      <c r="L2766" s="5"/>
      <c r="M2766" s="5"/>
      <c r="N2766" s="5"/>
      <c r="O2766" s="5"/>
      <c r="P2766" s="4"/>
      <c r="Q2766" s="4"/>
      <c r="R2766" s="4"/>
      <c r="S2766" s="4"/>
      <c r="T2766" s="4"/>
    </row>
    <row r="2767">
      <c r="A2767" s="5"/>
      <c r="B2767" s="5"/>
      <c r="C2767" s="5"/>
      <c r="D2767" s="5"/>
      <c r="E2767" s="5"/>
      <c r="F2767" s="27"/>
      <c r="G2767" s="5"/>
      <c r="H2767" s="5"/>
      <c r="I2767" s="5"/>
      <c r="J2767" s="5"/>
      <c r="K2767" s="5"/>
      <c r="L2767" s="5"/>
      <c r="M2767" s="5"/>
      <c r="N2767" s="5"/>
      <c r="O2767" s="5"/>
      <c r="P2767" s="4"/>
      <c r="Q2767" s="4"/>
      <c r="R2767" s="4"/>
      <c r="S2767" s="4"/>
      <c r="T2767" s="4"/>
    </row>
    <row r="2768">
      <c r="A2768" s="5"/>
      <c r="B2768" s="5"/>
      <c r="C2768" s="5"/>
      <c r="D2768" s="5"/>
      <c r="E2768" s="5"/>
      <c r="F2768" s="27"/>
      <c r="G2768" s="5"/>
      <c r="H2768" s="5"/>
      <c r="I2768" s="5"/>
      <c r="J2768" s="5"/>
      <c r="K2768" s="5"/>
      <c r="L2768" s="5"/>
      <c r="M2768" s="5"/>
      <c r="N2768" s="5"/>
      <c r="O2768" s="5"/>
      <c r="P2768" s="4"/>
      <c r="Q2768" s="4"/>
      <c r="R2768" s="4"/>
      <c r="S2768" s="4"/>
      <c r="T2768" s="4"/>
    </row>
    <row r="2769">
      <c r="A2769" s="5"/>
      <c r="B2769" s="5"/>
      <c r="C2769" s="5"/>
      <c r="D2769" s="5"/>
      <c r="E2769" s="5"/>
      <c r="F2769" s="27"/>
      <c r="G2769" s="5"/>
      <c r="H2769" s="5"/>
      <c r="I2769" s="5"/>
      <c r="J2769" s="5"/>
      <c r="K2769" s="5"/>
      <c r="L2769" s="5"/>
      <c r="M2769" s="5"/>
      <c r="N2769" s="5"/>
      <c r="O2769" s="5"/>
      <c r="P2769" s="4"/>
      <c r="Q2769" s="4"/>
      <c r="R2769" s="4"/>
      <c r="S2769" s="4"/>
      <c r="T2769" s="4"/>
    </row>
    <row r="2770">
      <c r="A2770" s="5"/>
      <c r="B2770" s="5"/>
      <c r="C2770" s="5"/>
      <c r="D2770" s="5"/>
      <c r="E2770" s="5"/>
      <c r="F2770" s="27"/>
      <c r="G2770" s="5"/>
      <c r="H2770" s="5"/>
      <c r="I2770" s="5"/>
      <c r="J2770" s="5"/>
      <c r="K2770" s="5"/>
      <c r="L2770" s="5"/>
      <c r="M2770" s="5"/>
      <c r="N2770" s="5"/>
      <c r="O2770" s="5"/>
      <c r="P2770" s="4"/>
      <c r="Q2770" s="4"/>
      <c r="R2770" s="4"/>
      <c r="S2770" s="4"/>
      <c r="T2770" s="4"/>
    </row>
    <row r="2771">
      <c r="A2771" s="5"/>
      <c r="B2771" s="5"/>
      <c r="C2771" s="5"/>
      <c r="D2771" s="5"/>
      <c r="E2771" s="5"/>
      <c r="F2771" s="27"/>
      <c r="G2771" s="5"/>
      <c r="H2771" s="5"/>
      <c r="I2771" s="5"/>
      <c r="J2771" s="5"/>
      <c r="K2771" s="5"/>
      <c r="L2771" s="5"/>
      <c r="M2771" s="5"/>
      <c r="N2771" s="5"/>
      <c r="O2771" s="5"/>
      <c r="P2771" s="4"/>
      <c r="Q2771" s="4"/>
      <c r="R2771" s="4"/>
      <c r="S2771" s="4"/>
      <c r="T2771" s="4"/>
    </row>
    <row r="2772">
      <c r="A2772" s="5"/>
      <c r="B2772" s="5"/>
      <c r="C2772" s="5"/>
      <c r="D2772" s="5"/>
      <c r="E2772" s="5"/>
      <c r="F2772" s="27"/>
      <c r="G2772" s="5"/>
      <c r="H2772" s="5"/>
      <c r="I2772" s="5"/>
      <c r="J2772" s="5"/>
      <c r="K2772" s="5"/>
      <c r="L2772" s="5"/>
      <c r="M2772" s="5"/>
      <c r="N2772" s="5"/>
      <c r="O2772" s="5"/>
      <c r="P2772" s="4"/>
      <c r="Q2772" s="4"/>
      <c r="R2772" s="4"/>
      <c r="S2772" s="4"/>
      <c r="T2772" s="4"/>
    </row>
    <row r="2773">
      <c r="A2773" s="5"/>
      <c r="B2773" s="5"/>
      <c r="C2773" s="5"/>
      <c r="D2773" s="5"/>
      <c r="E2773" s="5"/>
      <c r="F2773" s="27"/>
      <c r="G2773" s="5"/>
      <c r="H2773" s="5"/>
      <c r="I2773" s="5"/>
      <c r="J2773" s="5"/>
      <c r="K2773" s="5"/>
      <c r="L2773" s="5"/>
      <c r="M2773" s="5"/>
      <c r="N2773" s="5"/>
      <c r="O2773" s="5"/>
      <c r="P2773" s="4"/>
      <c r="Q2773" s="4"/>
      <c r="R2773" s="4"/>
      <c r="S2773" s="4"/>
      <c r="T2773" s="4"/>
    </row>
    <row r="2774">
      <c r="A2774" s="5"/>
      <c r="B2774" s="5"/>
      <c r="C2774" s="5"/>
      <c r="D2774" s="5"/>
      <c r="E2774" s="5"/>
      <c r="F2774" s="27"/>
      <c r="G2774" s="5"/>
      <c r="H2774" s="5"/>
      <c r="I2774" s="5"/>
      <c r="J2774" s="5"/>
      <c r="K2774" s="5"/>
      <c r="L2774" s="5"/>
      <c r="M2774" s="5"/>
      <c r="N2774" s="5"/>
      <c r="O2774" s="5"/>
      <c r="P2774" s="4"/>
      <c r="Q2774" s="4"/>
      <c r="R2774" s="4"/>
      <c r="S2774" s="4"/>
      <c r="T2774" s="4"/>
    </row>
    <row r="2775">
      <c r="A2775" s="5"/>
      <c r="B2775" s="5"/>
      <c r="C2775" s="5"/>
      <c r="D2775" s="5"/>
      <c r="E2775" s="5"/>
      <c r="F2775" s="27"/>
      <c r="G2775" s="5"/>
      <c r="H2775" s="5"/>
      <c r="I2775" s="5"/>
      <c r="J2775" s="5"/>
      <c r="K2775" s="5"/>
      <c r="L2775" s="5"/>
      <c r="M2775" s="5"/>
      <c r="N2775" s="5"/>
      <c r="O2775" s="5"/>
      <c r="P2775" s="4"/>
      <c r="Q2775" s="4"/>
      <c r="R2775" s="4"/>
      <c r="S2775" s="4"/>
      <c r="T2775" s="4"/>
    </row>
    <row r="2776">
      <c r="A2776" s="5"/>
      <c r="B2776" s="5"/>
      <c r="C2776" s="5"/>
      <c r="D2776" s="5"/>
      <c r="E2776" s="5"/>
      <c r="F2776" s="27"/>
      <c r="G2776" s="5"/>
      <c r="H2776" s="5"/>
      <c r="I2776" s="5"/>
      <c r="J2776" s="5"/>
      <c r="K2776" s="5"/>
      <c r="L2776" s="5"/>
      <c r="M2776" s="5"/>
      <c r="N2776" s="5"/>
      <c r="O2776" s="5"/>
      <c r="P2776" s="4"/>
      <c r="Q2776" s="4"/>
      <c r="R2776" s="4"/>
      <c r="S2776" s="4"/>
      <c r="T2776" s="4"/>
    </row>
    <row r="2777">
      <c r="A2777" s="5"/>
      <c r="B2777" s="5"/>
      <c r="C2777" s="5"/>
      <c r="D2777" s="5"/>
      <c r="E2777" s="5"/>
      <c r="F2777" s="27"/>
      <c r="G2777" s="5"/>
      <c r="H2777" s="5"/>
      <c r="I2777" s="5"/>
      <c r="J2777" s="5"/>
      <c r="K2777" s="5"/>
      <c r="L2777" s="5"/>
      <c r="M2777" s="5"/>
      <c r="N2777" s="5"/>
      <c r="O2777" s="5"/>
      <c r="P2777" s="4"/>
      <c r="Q2777" s="4"/>
      <c r="R2777" s="4"/>
      <c r="S2777" s="4"/>
      <c r="T2777" s="4"/>
    </row>
    <row r="2778">
      <c r="A2778" s="5"/>
      <c r="B2778" s="5"/>
      <c r="C2778" s="5"/>
      <c r="D2778" s="5"/>
      <c r="E2778" s="5"/>
      <c r="F2778" s="27"/>
      <c r="G2778" s="5"/>
      <c r="H2778" s="5"/>
      <c r="I2778" s="5"/>
      <c r="J2778" s="5"/>
      <c r="K2778" s="5"/>
      <c r="L2778" s="5"/>
      <c r="M2778" s="5"/>
      <c r="N2778" s="5"/>
      <c r="O2778" s="5"/>
      <c r="P2778" s="4"/>
      <c r="Q2778" s="4"/>
      <c r="R2778" s="4"/>
      <c r="S2778" s="4"/>
      <c r="T2778" s="4"/>
    </row>
    <row r="2779">
      <c r="A2779" s="5"/>
      <c r="B2779" s="5"/>
      <c r="C2779" s="5"/>
      <c r="D2779" s="5"/>
      <c r="E2779" s="5"/>
      <c r="F2779" s="27"/>
      <c r="G2779" s="5"/>
      <c r="H2779" s="5"/>
      <c r="I2779" s="5"/>
      <c r="J2779" s="5"/>
      <c r="K2779" s="5"/>
      <c r="L2779" s="5"/>
      <c r="M2779" s="5"/>
      <c r="N2779" s="5"/>
      <c r="O2779" s="5"/>
      <c r="P2779" s="4"/>
      <c r="Q2779" s="4"/>
      <c r="R2779" s="4"/>
      <c r="S2779" s="4"/>
      <c r="T2779" s="4"/>
    </row>
    <row r="2780">
      <c r="A2780" s="5"/>
      <c r="B2780" s="5"/>
      <c r="C2780" s="5"/>
      <c r="D2780" s="5"/>
      <c r="E2780" s="5"/>
      <c r="F2780" s="27"/>
      <c r="G2780" s="5"/>
      <c r="H2780" s="5"/>
      <c r="I2780" s="5"/>
      <c r="J2780" s="5"/>
      <c r="K2780" s="5"/>
      <c r="L2780" s="5"/>
      <c r="M2780" s="5"/>
      <c r="N2780" s="5"/>
      <c r="O2780" s="5"/>
      <c r="P2780" s="4"/>
      <c r="Q2780" s="4"/>
      <c r="R2780" s="4"/>
      <c r="S2780" s="4"/>
      <c r="T2780" s="4"/>
    </row>
    <row r="2781">
      <c r="A2781" s="5"/>
      <c r="B2781" s="5"/>
      <c r="C2781" s="5"/>
      <c r="D2781" s="5"/>
      <c r="E2781" s="5"/>
      <c r="F2781" s="27"/>
      <c r="G2781" s="5"/>
      <c r="H2781" s="5"/>
      <c r="I2781" s="5"/>
      <c r="J2781" s="5"/>
      <c r="K2781" s="5"/>
      <c r="L2781" s="5"/>
      <c r="M2781" s="5"/>
      <c r="N2781" s="5"/>
      <c r="O2781" s="5"/>
      <c r="P2781" s="4"/>
      <c r="Q2781" s="4"/>
      <c r="R2781" s="4"/>
      <c r="S2781" s="4"/>
      <c r="T2781" s="4"/>
    </row>
    <row r="2782">
      <c r="A2782" s="5"/>
      <c r="B2782" s="5"/>
      <c r="C2782" s="5"/>
      <c r="D2782" s="5"/>
      <c r="E2782" s="5"/>
      <c r="F2782" s="27"/>
      <c r="G2782" s="5"/>
      <c r="H2782" s="5"/>
      <c r="I2782" s="5"/>
      <c r="J2782" s="5"/>
      <c r="K2782" s="5"/>
      <c r="L2782" s="5"/>
      <c r="M2782" s="5"/>
      <c r="N2782" s="5"/>
      <c r="O2782" s="5"/>
      <c r="P2782" s="4"/>
      <c r="Q2782" s="4"/>
      <c r="R2782" s="4"/>
      <c r="S2782" s="4"/>
      <c r="T2782" s="4"/>
    </row>
    <row r="2783">
      <c r="A2783" s="5"/>
      <c r="B2783" s="5"/>
      <c r="C2783" s="5"/>
      <c r="D2783" s="5"/>
      <c r="E2783" s="5"/>
      <c r="F2783" s="27"/>
      <c r="G2783" s="5"/>
      <c r="H2783" s="5"/>
      <c r="I2783" s="5"/>
      <c r="J2783" s="5"/>
      <c r="K2783" s="5"/>
      <c r="L2783" s="5"/>
      <c r="M2783" s="5"/>
      <c r="N2783" s="5"/>
      <c r="O2783" s="5"/>
      <c r="P2783" s="4"/>
      <c r="Q2783" s="4"/>
      <c r="R2783" s="4"/>
      <c r="S2783" s="4"/>
      <c r="T2783" s="4"/>
    </row>
    <row r="2784">
      <c r="A2784" s="5"/>
      <c r="B2784" s="5"/>
      <c r="C2784" s="5"/>
      <c r="D2784" s="5"/>
      <c r="E2784" s="5"/>
      <c r="F2784" s="27"/>
      <c r="G2784" s="5"/>
      <c r="H2784" s="5"/>
      <c r="I2784" s="5"/>
      <c r="J2784" s="5"/>
      <c r="K2784" s="5"/>
      <c r="L2784" s="5"/>
      <c r="M2784" s="5"/>
      <c r="N2784" s="5"/>
      <c r="O2784" s="5"/>
      <c r="P2784" s="4"/>
      <c r="Q2784" s="4"/>
      <c r="R2784" s="4"/>
      <c r="S2784" s="4"/>
      <c r="T2784" s="4"/>
    </row>
    <row r="2785">
      <c r="A2785" s="5"/>
      <c r="B2785" s="5"/>
      <c r="C2785" s="5"/>
      <c r="D2785" s="5"/>
      <c r="E2785" s="5"/>
      <c r="F2785" s="27"/>
      <c r="G2785" s="5"/>
      <c r="H2785" s="5"/>
      <c r="I2785" s="5"/>
      <c r="J2785" s="5"/>
      <c r="K2785" s="5"/>
      <c r="L2785" s="5"/>
      <c r="M2785" s="5"/>
      <c r="N2785" s="5"/>
      <c r="O2785" s="5"/>
      <c r="P2785" s="4"/>
      <c r="Q2785" s="4"/>
      <c r="R2785" s="4"/>
      <c r="S2785" s="4"/>
      <c r="T2785" s="4"/>
    </row>
    <row r="2786">
      <c r="A2786" s="5"/>
      <c r="B2786" s="5"/>
      <c r="C2786" s="5"/>
      <c r="D2786" s="5"/>
      <c r="E2786" s="5"/>
      <c r="F2786" s="27"/>
      <c r="G2786" s="5"/>
      <c r="H2786" s="5"/>
      <c r="I2786" s="5"/>
      <c r="J2786" s="5"/>
      <c r="K2786" s="5"/>
      <c r="L2786" s="5"/>
      <c r="M2786" s="5"/>
      <c r="N2786" s="5"/>
      <c r="O2786" s="5"/>
      <c r="P2786" s="4"/>
      <c r="Q2786" s="4"/>
      <c r="R2786" s="4"/>
      <c r="S2786" s="4"/>
      <c r="T2786" s="4"/>
    </row>
    <row r="2787">
      <c r="A2787" s="5"/>
      <c r="B2787" s="5"/>
      <c r="C2787" s="5"/>
      <c r="D2787" s="5"/>
      <c r="E2787" s="5"/>
      <c r="F2787" s="27"/>
      <c r="G2787" s="5"/>
      <c r="H2787" s="5"/>
      <c r="I2787" s="5"/>
      <c r="J2787" s="5"/>
      <c r="K2787" s="5"/>
      <c r="L2787" s="5"/>
      <c r="M2787" s="5"/>
      <c r="N2787" s="5"/>
      <c r="O2787" s="5"/>
      <c r="P2787" s="4"/>
      <c r="Q2787" s="4"/>
      <c r="R2787" s="4"/>
      <c r="S2787" s="4"/>
      <c r="T2787" s="4"/>
    </row>
    <row r="2788">
      <c r="A2788" s="5"/>
      <c r="B2788" s="5"/>
      <c r="C2788" s="5"/>
      <c r="D2788" s="5"/>
      <c r="E2788" s="5"/>
      <c r="F2788" s="27"/>
      <c r="G2788" s="5"/>
      <c r="H2788" s="5"/>
      <c r="I2788" s="5"/>
      <c r="J2788" s="5"/>
      <c r="K2788" s="5"/>
      <c r="L2788" s="5"/>
      <c r="M2788" s="5"/>
      <c r="N2788" s="5"/>
      <c r="O2788" s="5"/>
      <c r="P2788" s="4"/>
      <c r="Q2788" s="4"/>
      <c r="R2788" s="4"/>
      <c r="S2788" s="4"/>
      <c r="T2788" s="4"/>
    </row>
    <row r="2789">
      <c r="A2789" s="5"/>
      <c r="B2789" s="5"/>
      <c r="C2789" s="5"/>
      <c r="D2789" s="5"/>
      <c r="E2789" s="5"/>
      <c r="F2789" s="27"/>
      <c r="G2789" s="5"/>
      <c r="H2789" s="5"/>
      <c r="I2789" s="5"/>
      <c r="J2789" s="5"/>
      <c r="K2789" s="5"/>
      <c r="L2789" s="5"/>
      <c r="M2789" s="5"/>
      <c r="N2789" s="5"/>
      <c r="O2789" s="5"/>
      <c r="P2789" s="4"/>
      <c r="Q2789" s="4"/>
      <c r="R2789" s="4"/>
      <c r="S2789" s="4"/>
      <c r="T2789" s="4"/>
    </row>
    <row r="2790">
      <c r="A2790" s="5"/>
      <c r="B2790" s="5"/>
      <c r="C2790" s="5"/>
      <c r="D2790" s="5"/>
      <c r="E2790" s="5"/>
      <c r="F2790" s="27"/>
      <c r="G2790" s="5"/>
      <c r="H2790" s="5"/>
      <c r="I2790" s="5"/>
      <c r="J2790" s="5"/>
      <c r="K2790" s="5"/>
      <c r="L2790" s="5"/>
      <c r="M2790" s="5"/>
      <c r="N2790" s="5"/>
      <c r="O2790" s="5"/>
      <c r="P2790" s="4"/>
      <c r="Q2790" s="4"/>
      <c r="R2790" s="4"/>
      <c r="S2790" s="4"/>
      <c r="T2790" s="4"/>
    </row>
    <row r="2791">
      <c r="A2791" s="5"/>
      <c r="B2791" s="5"/>
      <c r="C2791" s="5"/>
      <c r="D2791" s="5"/>
      <c r="E2791" s="5"/>
      <c r="F2791" s="27"/>
      <c r="G2791" s="5"/>
      <c r="H2791" s="5"/>
      <c r="I2791" s="5"/>
      <c r="J2791" s="5"/>
      <c r="K2791" s="5"/>
      <c r="L2791" s="5"/>
      <c r="M2791" s="5"/>
      <c r="N2791" s="5"/>
      <c r="O2791" s="5"/>
      <c r="P2791" s="4"/>
      <c r="Q2791" s="4"/>
      <c r="R2791" s="4"/>
      <c r="S2791" s="4"/>
      <c r="T2791" s="4"/>
    </row>
    <row r="2792">
      <c r="A2792" s="5"/>
      <c r="B2792" s="5"/>
      <c r="C2792" s="5"/>
      <c r="D2792" s="5"/>
      <c r="E2792" s="5"/>
      <c r="F2792" s="27"/>
      <c r="G2792" s="5"/>
      <c r="H2792" s="5"/>
      <c r="I2792" s="5"/>
      <c r="J2792" s="5"/>
      <c r="K2792" s="5"/>
      <c r="L2792" s="5"/>
      <c r="M2792" s="5"/>
      <c r="N2792" s="5"/>
      <c r="O2792" s="5"/>
      <c r="P2792" s="4"/>
      <c r="Q2792" s="4"/>
      <c r="R2792" s="4"/>
      <c r="S2792" s="4"/>
      <c r="T2792" s="4"/>
    </row>
    <row r="2793">
      <c r="A2793" s="5"/>
      <c r="B2793" s="5"/>
      <c r="C2793" s="5"/>
      <c r="D2793" s="5"/>
      <c r="E2793" s="5"/>
      <c r="F2793" s="27"/>
      <c r="G2793" s="5"/>
      <c r="H2793" s="5"/>
      <c r="I2793" s="5"/>
      <c r="J2793" s="5"/>
      <c r="K2793" s="5"/>
      <c r="L2793" s="5"/>
      <c r="M2793" s="5"/>
      <c r="N2793" s="5"/>
      <c r="O2793" s="5"/>
      <c r="P2793" s="4"/>
      <c r="Q2793" s="4"/>
      <c r="R2793" s="4"/>
      <c r="S2793" s="4"/>
      <c r="T2793" s="4"/>
    </row>
    <row r="2794">
      <c r="A2794" s="5"/>
      <c r="B2794" s="5"/>
      <c r="C2794" s="5"/>
      <c r="D2794" s="5"/>
      <c r="E2794" s="5"/>
      <c r="F2794" s="27"/>
      <c r="G2794" s="5"/>
      <c r="H2794" s="5"/>
      <c r="I2794" s="5"/>
      <c r="J2794" s="5"/>
      <c r="K2794" s="5"/>
      <c r="L2794" s="5"/>
      <c r="M2794" s="5"/>
      <c r="N2794" s="5"/>
      <c r="O2794" s="5"/>
      <c r="P2794" s="4"/>
      <c r="Q2794" s="4"/>
      <c r="R2794" s="4"/>
      <c r="S2794" s="4"/>
      <c r="T2794" s="4"/>
    </row>
    <row r="2795">
      <c r="A2795" s="5"/>
      <c r="B2795" s="5"/>
      <c r="C2795" s="5"/>
      <c r="D2795" s="5"/>
      <c r="E2795" s="5"/>
      <c r="F2795" s="27"/>
      <c r="G2795" s="5"/>
      <c r="H2795" s="5"/>
      <c r="I2795" s="5"/>
      <c r="J2795" s="5"/>
      <c r="K2795" s="5"/>
      <c r="L2795" s="5"/>
      <c r="M2795" s="5"/>
      <c r="N2795" s="5"/>
      <c r="O2795" s="5"/>
      <c r="P2795" s="4"/>
      <c r="Q2795" s="4"/>
      <c r="R2795" s="4"/>
      <c r="S2795" s="4"/>
      <c r="T2795" s="4"/>
    </row>
    <row r="2796">
      <c r="A2796" s="5"/>
      <c r="B2796" s="5"/>
      <c r="C2796" s="5"/>
      <c r="D2796" s="5"/>
      <c r="E2796" s="5"/>
      <c r="F2796" s="27"/>
      <c r="G2796" s="5"/>
      <c r="H2796" s="5"/>
      <c r="I2796" s="5"/>
      <c r="J2796" s="5"/>
      <c r="K2796" s="5"/>
      <c r="L2796" s="5"/>
      <c r="M2796" s="5"/>
      <c r="N2796" s="5"/>
      <c r="O2796" s="5"/>
      <c r="P2796" s="4"/>
      <c r="Q2796" s="4"/>
      <c r="R2796" s="4"/>
      <c r="S2796" s="4"/>
      <c r="T2796" s="4"/>
    </row>
    <row r="2797">
      <c r="A2797" s="5"/>
      <c r="B2797" s="5"/>
      <c r="C2797" s="5"/>
      <c r="D2797" s="5"/>
      <c r="E2797" s="5"/>
      <c r="F2797" s="27"/>
      <c r="G2797" s="5"/>
      <c r="H2797" s="5"/>
      <c r="I2797" s="5"/>
      <c r="J2797" s="5"/>
      <c r="K2797" s="5"/>
      <c r="L2797" s="5"/>
      <c r="M2797" s="5"/>
      <c r="N2797" s="5"/>
      <c r="O2797" s="5"/>
      <c r="P2797" s="4"/>
      <c r="Q2797" s="4"/>
      <c r="R2797" s="4"/>
      <c r="S2797" s="4"/>
      <c r="T2797" s="4"/>
    </row>
    <row r="2798">
      <c r="A2798" s="5"/>
      <c r="B2798" s="5"/>
      <c r="C2798" s="5"/>
      <c r="D2798" s="5"/>
      <c r="E2798" s="5"/>
      <c r="F2798" s="27"/>
      <c r="G2798" s="5"/>
      <c r="H2798" s="5"/>
      <c r="I2798" s="5"/>
      <c r="J2798" s="5"/>
      <c r="K2798" s="5"/>
      <c r="L2798" s="5"/>
      <c r="M2798" s="5"/>
      <c r="N2798" s="5"/>
      <c r="O2798" s="5"/>
      <c r="P2798" s="4"/>
      <c r="Q2798" s="4"/>
      <c r="R2798" s="4"/>
      <c r="S2798" s="4"/>
      <c r="T2798" s="4"/>
    </row>
    <row r="2799">
      <c r="A2799" s="5"/>
      <c r="B2799" s="5"/>
      <c r="C2799" s="5"/>
      <c r="D2799" s="5"/>
      <c r="E2799" s="5"/>
      <c r="F2799" s="27"/>
      <c r="G2799" s="5"/>
      <c r="H2799" s="5"/>
      <c r="I2799" s="5"/>
      <c r="J2799" s="5"/>
      <c r="K2799" s="5"/>
      <c r="L2799" s="5"/>
      <c r="M2799" s="5"/>
      <c r="N2799" s="5"/>
      <c r="O2799" s="5"/>
      <c r="P2799" s="4"/>
      <c r="Q2799" s="4"/>
      <c r="R2799" s="4"/>
      <c r="S2799" s="4"/>
      <c r="T2799" s="4"/>
    </row>
    <row r="2800">
      <c r="A2800" s="5"/>
      <c r="B2800" s="5"/>
      <c r="C2800" s="5"/>
      <c r="D2800" s="5"/>
      <c r="E2800" s="5"/>
      <c r="F2800" s="27"/>
      <c r="G2800" s="5"/>
      <c r="H2800" s="5"/>
      <c r="I2800" s="5"/>
      <c r="J2800" s="5"/>
      <c r="K2800" s="5"/>
      <c r="L2800" s="5"/>
      <c r="M2800" s="5"/>
      <c r="N2800" s="5"/>
      <c r="O2800" s="5"/>
      <c r="P2800" s="4"/>
      <c r="Q2800" s="4"/>
      <c r="R2800" s="4"/>
      <c r="S2800" s="4"/>
      <c r="T2800" s="4"/>
    </row>
    <row r="2801">
      <c r="A2801" s="5"/>
      <c r="B2801" s="5"/>
      <c r="C2801" s="5"/>
      <c r="D2801" s="5"/>
      <c r="E2801" s="5"/>
      <c r="F2801" s="27"/>
      <c r="G2801" s="5"/>
      <c r="H2801" s="5"/>
      <c r="I2801" s="5"/>
      <c r="J2801" s="5"/>
      <c r="K2801" s="5"/>
      <c r="L2801" s="5"/>
      <c r="M2801" s="5"/>
      <c r="N2801" s="5"/>
      <c r="O2801" s="5"/>
      <c r="P2801" s="4"/>
      <c r="Q2801" s="4"/>
      <c r="R2801" s="4"/>
      <c r="S2801" s="4"/>
      <c r="T2801" s="4"/>
    </row>
    <row r="2802">
      <c r="A2802" s="5"/>
      <c r="B2802" s="5"/>
      <c r="C2802" s="5"/>
      <c r="D2802" s="5"/>
      <c r="E2802" s="5"/>
      <c r="F2802" s="27"/>
      <c r="G2802" s="5"/>
      <c r="H2802" s="5"/>
      <c r="I2802" s="5"/>
      <c r="J2802" s="5"/>
      <c r="K2802" s="5"/>
      <c r="L2802" s="5"/>
      <c r="M2802" s="5"/>
      <c r="N2802" s="5"/>
      <c r="O2802" s="5"/>
      <c r="P2802" s="4"/>
      <c r="Q2802" s="4"/>
      <c r="R2802" s="4"/>
      <c r="S2802" s="4"/>
      <c r="T2802" s="4"/>
    </row>
    <row r="2803">
      <c r="A2803" s="5"/>
      <c r="B2803" s="5"/>
      <c r="C2803" s="5"/>
      <c r="D2803" s="5"/>
      <c r="E2803" s="5"/>
      <c r="F2803" s="27"/>
      <c r="G2803" s="5"/>
      <c r="H2803" s="5"/>
      <c r="I2803" s="5"/>
      <c r="J2803" s="5"/>
      <c r="K2803" s="5"/>
      <c r="L2803" s="5"/>
      <c r="M2803" s="5"/>
      <c r="N2803" s="5"/>
      <c r="O2803" s="5"/>
      <c r="P2803" s="4"/>
      <c r="Q2803" s="4"/>
      <c r="R2803" s="4"/>
      <c r="S2803" s="4"/>
      <c r="T2803" s="4"/>
    </row>
    <row r="2804">
      <c r="A2804" s="5"/>
      <c r="B2804" s="5"/>
      <c r="C2804" s="5"/>
      <c r="D2804" s="5"/>
      <c r="E2804" s="5"/>
      <c r="F2804" s="27"/>
      <c r="G2804" s="5"/>
      <c r="H2804" s="5"/>
      <c r="I2804" s="5"/>
      <c r="J2804" s="5"/>
      <c r="K2804" s="5"/>
      <c r="L2804" s="5"/>
      <c r="M2804" s="5"/>
      <c r="N2804" s="5"/>
      <c r="O2804" s="5"/>
      <c r="P2804" s="4"/>
      <c r="Q2804" s="4"/>
      <c r="R2804" s="4"/>
      <c r="S2804" s="4"/>
      <c r="T2804" s="4"/>
    </row>
    <row r="2805">
      <c r="A2805" s="5"/>
      <c r="B2805" s="5"/>
      <c r="C2805" s="5"/>
      <c r="D2805" s="5"/>
      <c r="E2805" s="5"/>
      <c r="F2805" s="27"/>
      <c r="G2805" s="5"/>
      <c r="H2805" s="5"/>
      <c r="I2805" s="5"/>
      <c r="J2805" s="5"/>
      <c r="K2805" s="5"/>
      <c r="L2805" s="5"/>
      <c r="M2805" s="5"/>
      <c r="N2805" s="5"/>
      <c r="O2805" s="5"/>
      <c r="P2805" s="4"/>
      <c r="Q2805" s="4"/>
      <c r="R2805" s="4"/>
      <c r="S2805" s="4"/>
      <c r="T2805" s="4"/>
    </row>
    <row r="2806">
      <c r="A2806" s="5"/>
      <c r="B2806" s="5"/>
      <c r="C2806" s="5"/>
      <c r="D2806" s="5"/>
      <c r="E2806" s="5"/>
      <c r="F2806" s="27"/>
      <c r="G2806" s="5"/>
      <c r="H2806" s="5"/>
      <c r="I2806" s="5"/>
      <c r="J2806" s="5"/>
      <c r="K2806" s="5"/>
      <c r="L2806" s="5"/>
      <c r="M2806" s="5"/>
      <c r="N2806" s="5"/>
      <c r="O2806" s="5"/>
      <c r="P2806" s="4"/>
      <c r="Q2806" s="4"/>
      <c r="R2806" s="4"/>
      <c r="S2806" s="4"/>
      <c r="T2806" s="4"/>
    </row>
    <row r="2807">
      <c r="A2807" s="5"/>
      <c r="B2807" s="5"/>
      <c r="C2807" s="5"/>
      <c r="D2807" s="5"/>
      <c r="E2807" s="5"/>
      <c r="F2807" s="27"/>
      <c r="G2807" s="5"/>
      <c r="H2807" s="5"/>
      <c r="I2807" s="5"/>
      <c r="J2807" s="5"/>
      <c r="K2807" s="5"/>
      <c r="L2807" s="5"/>
      <c r="M2807" s="5"/>
      <c r="N2807" s="5"/>
      <c r="O2807" s="5"/>
      <c r="P2807" s="4"/>
      <c r="Q2807" s="4"/>
      <c r="R2807" s="4"/>
      <c r="S2807" s="4"/>
      <c r="T2807" s="4"/>
    </row>
    <row r="2808">
      <c r="A2808" s="5"/>
      <c r="B2808" s="5"/>
      <c r="C2808" s="5"/>
      <c r="D2808" s="5"/>
      <c r="E2808" s="5"/>
      <c r="F2808" s="27"/>
      <c r="G2808" s="5"/>
      <c r="H2808" s="5"/>
      <c r="I2808" s="5"/>
      <c r="J2808" s="5"/>
      <c r="K2808" s="5"/>
      <c r="L2808" s="5"/>
      <c r="M2808" s="5"/>
      <c r="N2808" s="5"/>
      <c r="O2808" s="5"/>
      <c r="P2808" s="4"/>
      <c r="Q2808" s="4"/>
      <c r="R2808" s="4"/>
      <c r="S2808" s="4"/>
      <c r="T2808" s="4"/>
    </row>
    <row r="2809">
      <c r="A2809" s="5"/>
      <c r="B2809" s="5"/>
      <c r="C2809" s="5"/>
      <c r="D2809" s="5"/>
      <c r="E2809" s="5"/>
      <c r="F2809" s="27"/>
      <c r="G2809" s="5"/>
      <c r="H2809" s="5"/>
      <c r="I2809" s="5"/>
      <c r="J2809" s="5"/>
      <c r="K2809" s="5"/>
      <c r="L2809" s="5"/>
      <c r="M2809" s="5"/>
      <c r="N2809" s="5"/>
      <c r="O2809" s="5"/>
      <c r="P2809" s="4"/>
      <c r="Q2809" s="4"/>
      <c r="R2809" s="4"/>
      <c r="S2809" s="4"/>
      <c r="T2809" s="4"/>
    </row>
    <row r="2810">
      <c r="A2810" s="5"/>
      <c r="B2810" s="5"/>
      <c r="C2810" s="5"/>
      <c r="D2810" s="5"/>
      <c r="E2810" s="5"/>
      <c r="F2810" s="27"/>
      <c r="G2810" s="5"/>
      <c r="H2810" s="5"/>
      <c r="I2810" s="5"/>
      <c r="J2810" s="5"/>
      <c r="K2810" s="5"/>
      <c r="L2810" s="5"/>
      <c r="M2810" s="5"/>
      <c r="N2810" s="5"/>
      <c r="O2810" s="5"/>
      <c r="P2810" s="4"/>
      <c r="Q2810" s="4"/>
      <c r="R2810" s="4"/>
      <c r="S2810" s="4"/>
      <c r="T2810" s="4"/>
    </row>
    <row r="2811">
      <c r="A2811" s="5"/>
      <c r="B2811" s="5"/>
      <c r="C2811" s="5"/>
      <c r="D2811" s="5"/>
      <c r="E2811" s="5"/>
      <c r="F2811" s="27"/>
      <c r="G2811" s="5"/>
      <c r="H2811" s="5"/>
      <c r="I2811" s="5"/>
      <c r="J2811" s="5"/>
      <c r="K2811" s="5"/>
      <c r="L2811" s="5"/>
      <c r="M2811" s="5"/>
      <c r="N2811" s="5"/>
      <c r="O2811" s="5"/>
      <c r="P2811" s="4"/>
      <c r="Q2811" s="4"/>
      <c r="R2811" s="4"/>
      <c r="S2811" s="4"/>
      <c r="T2811" s="4"/>
    </row>
    <row r="2812">
      <c r="A2812" s="5"/>
      <c r="B2812" s="5"/>
      <c r="C2812" s="5"/>
      <c r="D2812" s="5"/>
      <c r="E2812" s="5"/>
      <c r="F2812" s="27"/>
      <c r="G2812" s="5"/>
      <c r="H2812" s="5"/>
      <c r="I2812" s="5"/>
      <c r="J2812" s="5"/>
      <c r="K2812" s="5"/>
      <c r="L2812" s="5"/>
      <c r="M2812" s="5"/>
      <c r="N2812" s="5"/>
      <c r="O2812" s="5"/>
      <c r="P2812" s="4"/>
      <c r="Q2812" s="4"/>
      <c r="R2812" s="4"/>
      <c r="S2812" s="4"/>
      <c r="T2812" s="4"/>
    </row>
    <row r="2813">
      <c r="A2813" s="5"/>
      <c r="B2813" s="5"/>
      <c r="C2813" s="5"/>
      <c r="D2813" s="5"/>
      <c r="E2813" s="5"/>
      <c r="F2813" s="27"/>
      <c r="G2813" s="5"/>
      <c r="H2813" s="5"/>
      <c r="I2813" s="5"/>
      <c r="J2813" s="5"/>
      <c r="K2813" s="5"/>
      <c r="L2813" s="5"/>
      <c r="M2813" s="5"/>
      <c r="N2813" s="5"/>
      <c r="O2813" s="5"/>
      <c r="P2813" s="4"/>
      <c r="Q2813" s="4"/>
      <c r="R2813" s="4"/>
      <c r="S2813" s="4"/>
      <c r="T2813" s="4"/>
    </row>
    <row r="2814">
      <c r="A2814" s="5"/>
      <c r="B2814" s="5"/>
      <c r="C2814" s="5"/>
      <c r="D2814" s="5"/>
      <c r="E2814" s="5"/>
      <c r="F2814" s="27"/>
      <c r="G2814" s="5"/>
      <c r="H2814" s="5"/>
      <c r="I2814" s="5"/>
      <c r="J2814" s="5"/>
      <c r="K2814" s="5"/>
      <c r="L2814" s="5"/>
      <c r="M2814" s="5"/>
      <c r="N2814" s="5"/>
      <c r="O2814" s="5"/>
      <c r="P2814" s="4"/>
      <c r="Q2814" s="4"/>
      <c r="R2814" s="4"/>
      <c r="S2814" s="4"/>
      <c r="T2814" s="4"/>
    </row>
    <row r="2815">
      <c r="A2815" s="5"/>
      <c r="B2815" s="5"/>
      <c r="C2815" s="5"/>
      <c r="D2815" s="5"/>
      <c r="E2815" s="5"/>
      <c r="F2815" s="27"/>
      <c r="G2815" s="5"/>
      <c r="H2815" s="5"/>
      <c r="I2815" s="5"/>
      <c r="J2815" s="5"/>
      <c r="K2815" s="5"/>
      <c r="L2815" s="5"/>
      <c r="M2815" s="5"/>
      <c r="N2815" s="5"/>
      <c r="O2815" s="5"/>
      <c r="P2815" s="4"/>
      <c r="Q2815" s="4"/>
      <c r="R2815" s="4"/>
      <c r="S2815" s="4"/>
      <c r="T2815" s="4"/>
    </row>
    <row r="2816">
      <c r="A2816" s="5"/>
      <c r="B2816" s="5"/>
      <c r="C2816" s="5"/>
      <c r="D2816" s="5"/>
      <c r="E2816" s="5"/>
      <c r="F2816" s="27"/>
      <c r="G2816" s="5"/>
      <c r="H2816" s="5"/>
      <c r="I2816" s="5"/>
      <c r="J2816" s="5"/>
      <c r="K2816" s="5"/>
      <c r="L2816" s="5"/>
      <c r="M2816" s="5"/>
      <c r="N2816" s="5"/>
      <c r="O2816" s="5"/>
      <c r="P2816" s="4"/>
      <c r="Q2816" s="4"/>
      <c r="R2816" s="4"/>
      <c r="S2816" s="4"/>
      <c r="T2816" s="4"/>
    </row>
    <row r="2817">
      <c r="A2817" s="5"/>
      <c r="B2817" s="5"/>
      <c r="C2817" s="5"/>
      <c r="D2817" s="5"/>
      <c r="E2817" s="5"/>
      <c r="F2817" s="27"/>
      <c r="G2817" s="5"/>
      <c r="H2817" s="5"/>
      <c r="I2817" s="5"/>
      <c r="J2817" s="5"/>
      <c r="K2817" s="5"/>
      <c r="L2817" s="5"/>
      <c r="M2817" s="5"/>
      <c r="N2817" s="5"/>
      <c r="O2817" s="5"/>
      <c r="P2817" s="4"/>
      <c r="Q2817" s="4"/>
      <c r="R2817" s="4"/>
      <c r="S2817" s="4"/>
      <c r="T2817" s="4"/>
    </row>
    <row r="2818">
      <c r="A2818" s="5"/>
      <c r="B2818" s="5"/>
      <c r="C2818" s="5"/>
      <c r="D2818" s="5"/>
      <c r="E2818" s="5"/>
      <c r="F2818" s="27"/>
      <c r="G2818" s="5"/>
      <c r="H2818" s="5"/>
      <c r="I2818" s="5"/>
      <c r="J2818" s="5"/>
      <c r="K2818" s="5"/>
      <c r="L2818" s="5"/>
      <c r="M2818" s="5"/>
      <c r="N2818" s="5"/>
      <c r="O2818" s="5"/>
      <c r="P2818" s="4"/>
      <c r="Q2818" s="4"/>
      <c r="R2818" s="4"/>
      <c r="S2818" s="4"/>
      <c r="T2818" s="4"/>
    </row>
    <row r="2819">
      <c r="A2819" s="5"/>
      <c r="B2819" s="5"/>
      <c r="C2819" s="5"/>
      <c r="D2819" s="5"/>
      <c r="E2819" s="5"/>
      <c r="F2819" s="27"/>
      <c r="G2819" s="5"/>
      <c r="H2819" s="5"/>
      <c r="I2819" s="5"/>
      <c r="J2819" s="5"/>
      <c r="K2819" s="5"/>
      <c r="L2819" s="5"/>
      <c r="M2819" s="5"/>
      <c r="N2819" s="5"/>
      <c r="O2819" s="5"/>
      <c r="P2819" s="4"/>
      <c r="Q2819" s="4"/>
      <c r="R2819" s="4"/>
      <c r="S2819" s="4"/>
      <c r="T2819" s="4"/>
    </row>
    <row r="2820">
      <c r="A2820" s="5"/>
      <c r="B2820" s="5"/>
      <c r="C2820" s="5"/>
      <c r="D2820" s="5"/>
      <c r="E2820" s="5"/>
      <c r="F2820" s="27"/>
      <c r="G2820" s="5"/>
      <c r="H2820" s="5"/>
      <c r="I2820" s="5"/>
      <c r="J2820" s="5"/>
      <c r="K2820" s="5"/>
      <c r="L2820" s="5"/>
      <c r="M2820" s="5"/>
      <c r="N2820" s="5"/>
      <c r="O2820" s="5"/>
      <c r="P2820" s="4"/>
      <c r="Q2820" s="4"/>
      <c r="R2820" s="4"/>
      <c r="S2820" s="4"/>
      <c r="T2820" s="4"/>
    </row>
    <row r="2821">
      <c r="A2821" s="5"/>
      <c r="B2821" s="5"/>
      <c r="C2821" s="5"/>
      <c r="D2821" s="5"/>
      <c r="E2821" s="5"/>
      <c r="F2821" s="27"/>
      <c r="G2821" s="5"/>
      <c r="H2821" s="5"/>
      <c r="I2821" s="5"/>
      <c r="J2821" s="5"/>
      <c r="K2821" s="5"/>
      <c r="L2821" s="5"/>
      <c r="M2821" s="5"/>
      <c r="N2821" s="5"/>
      <c r="O2821" s="5"/>
      <c r="P2821" s="4"/>
      <c r="Q2821" s="4"/>
      <c r="R2821" s="4"/>
      <c r="S2821" s="4"/>
      <c r="T2821" s="4"/>
    </row>
    <row r="2822">
      <c r="A2822" s="5"/>
      <c r="B2822" s="5"/>
      <c r="C2822" s="5"/>
      <c r="D2822" s="5"/>
      <c r="E2822" s="5"/>
      <c r="F2822" s="27"/>
      <c r="G2822" s="5"/>
      <c r="H2822" s="5"/>
      <c r="I2822" s="5"/>
      <c r="J2822" s="5"/>
      <c r="K2822" s="5"/>
      <c r="L2822" s="5"/>
      <c r="M2822" s="5"/>
      <c r="N2822" s="5"/>
      <c r="O2822" s="5"/>
      <c r="P2822" s="4"/>
      <c r="Q2822" s="4"/>
      <c r="R2822" s="4"/>
      <c r="S2822" s="4"/>
      <c r="T2822" s="4"/>
    </row>
    <row r="2823">
      <c r="A2823" s="5"/>
      <c r="B2823" s="5"/>
      <c r="C2823" s="5"/>
      <c r="D2823" s="5"/>
      <c r="E2823" s="5"/>
      <c r="F2823" s="27"/>
      <c r="G2823" s="5"/>
      <c r="H2823" s="5"/>
      <c r="I2823" s="5"/>
      <c r="J2823" s="5"/>
      <c r="K2823" s="5"/>
      <c r="L2823" s="5"/>
      <c r="M2823" s="5"/>
      <c r="N2823" s="5"/>
      <c r="O2823" s="5"/>
      <c r="P2823" s="4"/>
      <c r="Q2823" s="4"/>
      <c r="R2823" s="4"/>
      <c r="S2823" s="4"/>
      <c r="T2823" s="4"/>
    </row>
    <row r="2824">
      <c r="A2824" s="5"/>
      <c r="B2824" s="5"/>
      <c r="C2824" s="5"/>
      <c r="D2824" s="5"/>
      <c r="E2824" s="5"/>
      <c r="F2824" s="27"/>
      <c r="G2824" s="5"/>
      <c r="H2824" s="5"/>
      <c r="I2824" s="5"/>
      <c r="J2824" s="5"/>
      <c r="K2824" s="5"/>
      <c r="L2824" s="5"/>
      <c r="M2824" s="5"/>
      <c r="N2824" s="5"/>
      <c r="O2824" s="5"/>
      <c r="P2824" s="4"/>
      <c r="Q2824" s="4"/>
      <c r="R2824" s="4"/>
      <c r="S2824" s="4"/>
      <c r="T2824" s="4"/>
    </row>
    <row r="2825">
      <c r="A2825" s="5"/>
      <c r="B2825" s="5"/>
      <c r="C2825" s="5"/>
      <c r="D2825" s="5"/>
      <c r="E2825" s="5"/>
      <c r="F2825" s="27"/>
      <c r="G2825" s="5"/>
      <c r="H2825" s="5"/>
      <c r="I2825" s="5"/>
      <c r="J2825" s="5"/>
      <c r="K2825" s="5"/>
      <c r="L2825" s="5"/>
      <c r="M2825" s="5"/>
      <c r="N2825" s="5"/>
      <c r="O2825" s="5"/>
      <c r="P2825" s="4"/>
      <c r="Q2825" s="4"/>
      <c r="R2825" s="4"/>
      <c r="S2825" s="4"/>
      <c r="T2825" s="4"/>
    </row>
    <row r="2826">
      <c r="A2826" s="5"/>
      <c r="B2826" s="5"/>
      <c r="C2826" s="5"/>
      <c r="D2826" s="5"/>
      <c r="E2826" s="5"/>
      <c r="F2826" s="27"/>
      <c r="G2826" s="5"/>
      <c r="H2826" s="5"/>
      <c r="I2826" s="5"/>
      <c r="J2826" s="5"/>
      <c r="K2826" s="5"/>
      <c r="L2826" s="5"/>
      <c r="M2826" s="5"/>
      <c r="N2826" s="5"/>
      <c r="O2826" s="5"/>
      <c r="P2826" s="4"/>
      <c r="Q2826" s="4"/>
      <c r="R2826" s="4"/>
      <c r="S2826" s="4"/>
      <c r="T2826" s="4"/>
    </row>
    <row r="2827">
      <c r="A2827" s="5"/>
      <c r="B2827" s="5"/>
      <c r="C2827" s="5"/>
      <c r="D2827" s="5"/>
      <c r="E2827" s="5"/>
      <c r="F2827" s="27"/>
      <c r="G2827" s="5"/>
      <c r="H2827" s="5"/>
      <c r="I2827" s="5"/>
      <c r="J2827" s="5"/>
      <c r="K2827" s="5"/>
      <c r="L2827" s="5"/>
      <c r="M2827" s="5"/>
      <c r="N2827" s="5"/>
      <c r="O2827" s="5"/>
      <c r="P2827" s="4"/>
      <c r="Q2827" s="4"/>
      <c r="R2827" s="4"/>
      <c r="S2827" s="4"/>
      <c r="T2827" s="4"/>
    </row>
    <row r="2828">
      <c r="A2828" s="5"/>
      <c r="B2828" s="5"/>
      <c r="C2828" s="5"/>
      <c r="D2828" s="5"/>
      <c r="E2828" s="5"/>
      <c r="F2828" s="27"/>
      <c r="G2828" s="5"/>
      <c r="H2828" s="5"/>
      <c r="I2828" s="5"/>
      <c r="J2828" s="5"/>
      <c r="K2828" s="5"/>
      <c r="L2828" s="5"/>
      <c r="M2828" s="5"/>
      <c r="N2828" s="5"/>
      <c r="O2828" s="5"/>
      <c r="P2828" s="4"/>
      <c r="Q2828" s="4"/>
      <c r="R2828" s="4"/>
      <c r="S2828" s="4"/>
      <c r="T2828" s="4"/>
    </row>
    <row r="2829">
      <c r="A2829" s="5"/>
      <c r="B2829" s="5"/>
      <c r="C2829" s="5"/>
      <c r="D2829" s="5"/>
      <c r="E2829" s="5"/>
      <c r="F2829" s="27"/>
      <c r="G2829" s="5"/>
      <c r="H2829" s="5"/>
      <c r="I2829" s="5"/>
      <c r="J2829" s="5"/>
      <c r="K2829" s="5"/>
      <c r="L2829" s="5"/>
      <c r="M2829" s="5"/>
      <c r="N2829" s="5"/>
      <c r="O2829" s="5"/>
      <c r="P2829" s="4"/>
      <c r="Q2829" s="4"/>
      <c r="R2829" s="4"/>
      <c r="S2829" s="4"/>
      <c r="T2829" s="4"/>
    </row>
    <row r="2830">
      <c r="A2830" s="5"/>
      <c r="B2830" s="5"/>
      <c r="C2830" s="5"/>
      <c r="D2830" s="5"/>
      <c r="E2830" s="5"/>
      <c r="F2830" s="27"/>
      <c r="G2830" s="5"/>
      <c r="H2830" s="5"/>
      <c r="I2830" s="5"/>
      <c r="J2830" s="5"/>
      <c r="K2830" s="5"/>
      <c r="L2830" s="5"/>
      <c r="M2830" s="5"/>
      <c r="N2830" s="5"/>
      <c r="O2830" s="5"/>
      <c r="P2830" s="4"/>
      <c r="Q2830" s="4"/>
      <c r="R2830" s="4"/>
      <c r="S2830" s="4"/>
      <c r="T2830" s="4"/>
    </row>
    <row r="2831">
      <c r="A2831" s="5"/>
      <c r="B2831" s="5"/>
      <c r="C2831" s="5"/>
      <c r="D2831" s="5"/>
      <c r="E2831" s="5"/>
      <c r="F2831" s="27"/>
      <c r="G2831" s="5"/>
      <c r="H2831" s="5"/>
      <c r="I2831" s="5"/>
      <c r="J2831" s="5"/>
      <c r="K2831" s="5"/>
      <c r="L2831" s="5"/>
      <c r="M2831" s="5"/>
      <c r="N2831" s="5"/>
      <c r="O2831" s="5"/>
      <c r="P2831" s="4"/>
      <c r="Q2831" s="4"/>
      <c r="R2831" s="4"/>
      <c r="S2831" s="4"/>
      <c r="T2831" s="4"/>
    </row>
    <row r="2832">
      <c r="A2832" s="5"/>
      <c r="B2832" s="5"/>
      <c r="C2832" s="5"/>
      <c r="D2832" s="5"/>
      <c r="E2832" s="5"/>
      <c r="F2832" s="27"/>
      <c r="G2832" s="5"/>
      <c r="H2832" s="5"/>
      <c r="I2832" s="5"/>
      <c r="J2832" s="5"/>
      <c r="K2832" s="5"/>
      <c r="L2832" s="5"/>
      <c r="M2832" s="5"/>
      <c r="N2832" s="5"/>
      <c r="O2832" s="5"/>
      <c r="P2832" s="4"/>
      <c r="Q2832" s="4"/>
      <c r="R2832" s="4"/>
      <c r="S2832" s="4"/>
      <c r="T2832" s="4"/>
    </row>
    <row r="2833">
      <c r="A2833" s="5"/>
      <c r="B2833" s="5"/>
      <c r="C2833" s="5"/>
      <c r="D2833" s="5"/>
      <c r="E2833" s="5"/>
      <c r="F2833" s="27"/>
      <c r="G2833" s="5"/>
      <c r="H2833" s="5"/>
      <c r="I2833" s="5"/>
      <c r="J2833" s="5"/>
      <c r="K2833" s="5"/>
      <c r="L2833" s="5"/>
      <c r="M2833" s="5"/>
      <c r="N2833" s="5"/>
      <c r="O2833" s="5"/>
      <c r="P2833" s="4"/>
      <c r="Q2833" s="4"/>
      <c r="R2833" s="4"/>
      <c r="S2833" s="4"/>
      <c r="T2833" s="4"/>
    </row>
    <row r="2834">
      <c r="A2834" s="5"/>
      <c r="B2834" s="5"/>
      <c r="C2834" s="5"/>
      <c r="D2834" s="5"/>
      <c r="E2834" s="5"/>
      <c r="F2834" s="27"/>
      <c r="G2834" s="5"/>
      <c r="H2834" s="5"/>
      <c r="I2834" s="5"/>
      <c r="J2834" s="5"/>
      <c r="K2834" s="5"/>
      <c r="L2834" s="5"/>
      <c r="M2834" s="5"/>
      <c r="N2834" s="5"/>
      <c r="O2834" s="5"/>
      <c r="P2834" s="4"/>
      <c r="Q2834" s="4"/>
      <c r="R2834" s="4"/>
      <c r="S2834" s="4"/>
      <c r="T2834" s="4"/>
    </row>
    <row r="2835">
      <c r="A2835" s="5"/>
      <c r="B2835" s="5"/>
      <c r="C2835" s="5"/>
      <c r="D2835" s="5"/>
      <c r="E2835" s="5"/>
      <c r="F2835" s="27"/>
      <c r="G2835" s="5"/>
      <c r="H2835" s="5"/>
      <c r="I2835" s="5"/>
      <c r="J2835" s="5"/>
      <c r="K2835" s="5"/>
      <c r="L2835" s="5"/>
      <c r="M2835" s="5"/>
      <c r="N2835" s="5"/>
      <c r="O2835" s="5"/>
      <c r="P2835" s="4"/>
      <c r="Q2835" s="4"/>
      <c r="R2835" s="4"/>
      <c r="S2835" s="4"/>
      <c r="T2835" s="4"/>
    </row>
    <row r="2836">
      <c r="A2836" s="5"/>
      <c r="B2836" s="5"/>
      <c r="C2836" s="5"/>
      <c r="D2836" s="5"/>
      <c r="E2836" s="5"/>
      <c r="F2836" s="27"/>
      <c r="G2836" s="5"/>
      <c r="H2836" s="5"/>
      <c r="I2836" s="5"/>
      <c r="J2836" s="5"/>
      <c r="K2836" s="5"/>
      <c r="L2836" s="5"/>
      <c r="M2836" s="5"/>
      <c r="N2836" s="5"/>
      <c r="O2836" s="5"/>
      <c r="P2836" s="4"/>
      <c r="Q2836" s="4"/>
      <c r="R2836" s="4"/>
      <c r="S2836" s="4"/>
      <c r="T2836" s="4"/>
    </row>
    <row r="2837">
      <c r="A2837" s="5"/>
      <c r="B2837" s="5"/>
      <c r="C2837" s="5"/>
      <c r="D2837" s="5"/>
      <c r="E2837" s="5"/>
      <c r="F2837" s="27"/>
      <c r="G2837" s="5"/>
      <c r="H2837" s="5"/>
      <c r="I2837" s="5"/>
      <c r="J2837" s="5"/>
      <c r="K2837" s="5"/>
      <c r="L2837" s="5"/>
      <c r="M2837" s="5"/>
      <c r="N2837" s="5"/>
      <c r="O2837" s="5"/>
      <c r="P2837" s="4"/>
      <c r="Q2837" s="4"/>
      <c r="R2837" s="4"/>
      <c r="S2837" s="4"/>
      <c r="T2837" s="4"/>
    </row>
    <row r="2838">
      <c r="A2838" s="5"/>
      <c r="B2838" s="5"/>
      <c r="C2838" s="5"/>
      <c r="D2838" s="5"/>
      <c r="E2838" s="5"/>
      <c r="F2838" s="27"/>
      <c r="G2838" s="5"/>
      <c r="H2838" s="5"/>
      <c r="I2838" s="5"/>
      <c r="J2838" s="5"/>
      <c r="K2838" s="5"/>
      <c r="L2838" s="5"/>
      <c r="M2838" s="5"/>
      <c r="N2838" s="5"/>
      <c r="O2838" s="5"/>
      <c r="P2838" s="4"/>
      <c r="Q2838" s="4"/>
      <c r="R2838" s="4"/>
      <c r="S2838" s="4"/>
      <c r="T2838" s="4"/>
    </row>
    <row r="2839">
      <c r="A2839" s="5"/>
      <c r="B2839" s="5"/>
      <c r="C2839" s="5"/>
      <c r="D2839" s="5"/>
      <c r="E2839" s="5"/>
      <c r="F2839" s="27"/>
      <c r="G2839" s="5"/>
      <c r="H2839" s="5"/>
      <c r="I2839" s="5"/>
      <c r="J2839" s="5"/>
      <c r="K2839" s="5"/>
      <c r="L2839" s="5"/>
      <c r="M2839" s="5"/>
      <c r="N2839" s="5"/>
      <c r="O2839" s="5"/>
      <c r="P2839" s="4"/>
      <c r="Q2839" s="4"/>
      <c r="R2839" s="4"/>
      <c r="S2839" s="4"/>
      <c r="T2839" s="4"/>
    </row>
    <row r="2840">
      <c r="A2840" s="5"/>
      <c r="B2840" s="5"/>
      <c r="C2840" s="5"/>
      <c r="D2840" s="5"/>
      <c r="E2840" s="5"/>
      <c r="F2840" s="27"/>
      <c r="G2840" s="5"/>
      <c r="H2840" s="5"/>
      <c r="I2840" s="5"/>
      <c r="J2840" s="5"/>
      <c r="K2840" s="5"/>
      <c r="L2840" s="5"/>
      <c r="M2840" s="5"/>
      <c r="N2840" s="5"/>
      <c r="O2840" s="5"/>
      <c r="P2840" s="4"/>
      <c r="Q2840" s="4"/>
      <c r="R2840" s="4"/>
      <c r="S2840" s="4"/>
      <c r="T2840" s="4"/>
    </row>
    <row r="2841">
      <c r="A2841" s="5"/>
      <c r="B2841" s="5"/>
      <c r="C2841" s="5"/>
      <c r="D2841" s="5"/>
      <c r="E2841" s="5"/>
      <c r="F2841" s="27"/>
      <c r="G2841" s="5"/>
      <c r="H2841" s="5"/>
      <c r="I2841" s="5"/>
      <c r="J2841" s="5"/>
      <c r="K2841" s="5"/>
      <c r="L2841" s="5"/>
      <c r="M2841" s="5"/>
      <c r="N2841" s="5"/>
      <c r="O2841" s="5"/>
      <c r="P2841" s="4"/>
      <c r="Q2841" s="4"/>
      <c r="R2841" s="4"/>
      <c r="S2841" s="4"/>
      <c r="T2841" s="4"/>
    </row>
    <row r="2842">
      <c r="A2842" s="5"/>
      <c r="B2842" s="5"/>
      <c r="C2842" s="5"/>
      <c r="D2842" s="5"/>
      <c r="E2842" s="5"/>
      <c r="F2842" s="27"/>
      <c r="G2842" s="5"/>
      <c r="H2842" s="5"/>
      <c r="I2842" s="5"/>
      <c r="J2842" s="5"/>
      <c r="K2842" s="5"/>
      <c r="L2842" s="5"/>
      <c r="M2842" s="5"/>
      <c r="N2842" s="5"/>
      <c r="O2842" s="5"/>
      <c r="P2842" s="4"/>
      <c r="Q2842" s="4"/>
      <c r="R2842" s="4"/>
      <c r="S2842" s="4"/>
      <c r="T2842" s="4"/>
    </row>
    <row r="2843">
      <c r="A2843" s="5"/>
      <c r="B2843" s="5"/>
      <c r="C2843" s="5"/>
      <c r="D2843" s="5"/>
      <c r="E2843" s="5"/>
      <c r="F2843" s="27"/>
      <c r="G2843" s="5"/>
      <c r="H2843" s="5"/>
      <c r="I2843" s="5"/>
      <c r="J2843" s="5"/>
      <c r="K2843" s="5"/>
      <c r="L2843" s="5"/>
      <c r="M2843" s="5"/>
      <c r="N2843" s="5"/>
      <c r="O2843" s="5"/>
      <c r="P2843" s="4"/>
      <c r="Q2843" s="4"/>
      <c r="R2843" s="4"/>
      <c r="S2843" s="4"/>
      <c r="T2843" s="4"/>
    </row>
    <row r="2844">
      <c r="A2844" s="5"/>
      <c r="B2844" s="5"/>
      <c r="C2844" s="5"/>
      <c r="D2844" s="5"/>
      <c r="E2844" s="5"/>
      <c r="F2844" s="27"/>
      <c r="G2844" s="5"/>
      <c r="H2844" s="5"/>
      <c r="I2844" s="5"/>
      <c r="J2844" s="5"/>
      <c r="K2844" s="5"/>
      <c r="L2844" s="5"/>
      <c r="M2844" s="5"/>
      <c r="N2844" s="5"/>
      <c r="O2844" s="5"/>
      <c r="P2844" s="4"/>
      <c r="Q2844" s="4"/>
      <c r="R2844" s="4"/>
      <c r="S2844" s="4"/>
      <c r="T2844" s="4"/>
    </row>
    <row r="2845">
      <c r="A2845" s="5"/>
      <c r="B2845" s="5"/>
      <c r="C2845" s="5"/>
      <c r="D2845" s="5"/>
      <c r="E2845" s="5"/>
      <c r="F2845" s="27"/>
      <c r="G2845" s="5"/>
      <c r="H2845" s="5"/>
      <c r="I2845" s="5"/>
      <c r="J2845" s="5"/>
      <c r="K2845" s="5"/>
      <c r="L2845" s="5"/>
      <c r="M2845" s="5"/>
      <c r="N2845" s="5"/>
      <c r="O2845" s="5"/>
      <c r="P2845" s="4"/>
      <c r="Q2845" s="4"/>
      <c r="R2845" s="4"/>
      <c r="S2845" s="4"/>
      <c r="T2845" s="4"/>
    </row>
    <row r="2846">
      <c r="A2846" s="5"/>
      <c r="B2846" s="5"/>
      <c r="C2846" s="5"/>
      <c r="D2846" s="5"/>
      <c r="E2846" s="5"/>
      <c r="F2846" s="27"/>
      <c r="G2846" s="5"/>
      <c r="H2846" s="5"/>
      <c r="I2846" s="5"/>
      <c r="J2846" s="5"/>
      <c r="K2846" s="5"/>
      <c r="L2846" s="5"/>
      <c r="M2846" s="5"/>
      <c r="N2846" s="5"/>
      <c r="O2846" s="5"/>
      <c r="P2846" s="4"/>
      <c r="Q2846" s="4"/>
      <c r="R2846" s="4"/>
      <c r="S2846" s="4"/>
      <c r="T2846" s="4"/>
    </row>
    <row r="2847">
      <c r="A2847" s="5"/>
      <c r="B2847" s="5"/>
      <c r="C2847" s="5"/>
      <c r="D2847" s="5"/>
      <c r="E2847" s="5"/>
      <c r="F2847" s="27"/>
      <c r="G2847" s="5"/>
      <c r="H2847" s="5"/>
      <c r="I2847" s="5"/>
      <c r="J2847" s="5"/>
      <c r="K2847" s="5"/>
      <c r="L2847" s="5"/>
      <c r="M2847" s="5"/>
      <c r="N2847" s="5"/>
      <c r="O2847" s="5"/>
      <c r="P2847" s="4"/>
      <c r="Q2847" s="4"/>
      <c r="R2847" s="4"/>
      <c r="S2847" s="4"/>
      <c r="T2847" s="4"/>
    </row>
    <row r="2848">
      <c r="A2848" s="5"/>
      <c r="B2848" s="5"/>
      <c r="C2848" s="5"/>
      <c r="D2848" s="5"/>
      <c r="E2848" s="5"/>
      <c r="F2848" s="27"/>
      <c r="G2848" s="5"/>
      <c r="H2848" s="5"/>
      <c r="I2848" s="5"/>
      <c r="J2848" s="5"/>
      <c r="K2848" s="5"/>
      <c r="L2848" s="5"/>
      <c r="M2848" s="5"/>
      <c r="N2848" s="5"/>
      <c r="O2848" s="5"/>
      <c r="P2848" s="4"/>
      <c r="Q2848" s="4"/>
      <c r="R2848" s="4"/>
      <c r="S2848" s="4"/>
      <c r="T2848" s="4"/>
    </row>
    <row r="2849">
      <c r="A2849" s="5"/>
      <c r="B2849" s="5"/>
      <c r="C2849" s="5"/>
      <c r="D2849" s="5"/>
      <c r="E2849" s="5"/>
      <c r="F2849" s="27"/>
      <c r="G2849" s="5"/>
      <c r="H2849" s="5"/>
      <c r="I2849" s="5"/>
      <c r="J2849" s="5"/>
      <c r="K2849" s="5"/>
      <c r="L2849" s="5"/>
      <c r="M2849" s="5"/>
      <c r="N2849" s="5"/>
      <c r="O2849" s="5"/>
      <c r="P2849" s="4"/>
      <c r="Q2849" s="4"/>
      <c r="R2849" s="4"/>
      <c r="S2849" s="4"/>
      <c r="T2849" s="4"/>
    </row>
    <row r="2850">
      <c r="A2850" s="5"/>
      <c r="B2850" s="5"/>
      <c r="C2850" s="5"/>
      <c r="D2850" s="5"/>
      <c r="E2850" s="5"/>
      <c r="F2850" s="27"/>
      <c r="G2850" s="5"/>
      <c r="H2850" s="5"/>
      <c r="I2850" s="5"/>
      <c r="J2850" s="5"/>
      <c r="K2850" s="5"/>
      <c r="L2850" s="5"/>
      <c r="M2850" s="5"/>
      <c r="N2850" s="5"/>
      <c r="O2850" s="5"/>
      <c r="P2850" s="4"/>
      <c r="Q2850" s="4"/>
      <c r="R2850" s="4"/>
      <c r="S2850" s="4"/>
      <c r="T2850" s="4"/>
    </row>
    <row r="2851">
      <c r="A2851" s="5"/>
      <c r="B2851" s="5"/>
      <c r="C2851" s="5"/>
      <c r="D2851" s="5"/>
      <c r="E2851" s="5"/>
      <c r="F2851" s="27"/>
      <c r="G2851" s="5"/>
      <c r="H2851" s="5"/>
      <c r="I2851" s="5"/>
      <c r="J2851" s="5"/>
      <c r="K2851" s="5"/>
      <c r="L2851" s="5"/>
      <c r="M2851" s="5"/>
      <c r="N2851" s="5"/>
      <c r="O2851" s="5"/>
      <c r="P2851" s="4"/>
      <c r="Q2851" s="4"/>
      <c r="R2851" s="4"/>
      <c r="S2851" s="4"/>
      <c r="T2851" s="4"/>
    </row>
    <row r="2852">
      <c r="A2852" s="5"/>
      <c r="B2852" s="5"/>
      <c r="C2852" s="5"/>
      <c r="D2852" s="5"/>
      <c r="E2852" s="5"/>
      <c r="F2852" s="27"/>
      <c r="G2852" s="5"/>
      <c r="H2852" s="5"/>
      <c r="I2852" s="5"/>
      <c r="J2852" s="5"/>
      <c r="K2852" s="5"/>
      <c r="L2852" s="5"/>
      <c r="M2852" s="5"/>
      <c r="N2852" s="5"/>
      <c r="O2852" s="5"/>
      <c r="P2852" s="4"/>
      <c r="Q2852" s="4"/>
      <c r="R2852" s="4"/>
      <c r="S2852" s="4"/>
      <c r="T2852" s="4"/>
    </row>
    <row r="2853">
      <c r="A2853" s="5"/>
      <c r="B2853" s="5"/>
      <c r="C2853" s="5"/>
      <c r="D2853" s="5"/>
      <c r="E2853" s="5"/>
      <c r="F2853" s="27"/>
      <c r="G2853" s="5"/>
      <c r="H2853" s="5"/>
      <c r="I2853" s="5"/>
      <c r="J2853" s="5"/>
      <c r="K2853" s="5"/>
      <c r="L2853" s="5"/>
      <c r="M2853" s="5"/>
      <c r="N2853" s="5"/>
      <c r="O2853" s="5"/>
      <c r="P2853" s="4"/>
      <c r="Q2853" s="4"/>
      <c r="R2853" s="4"/>
      <c r="S2853" s="4"/>
      <c r="T2853" s="4"/>
    </row>
    <row r="2854">
      <c r="A2854" s="5"/>
      <c r="B2854" s="5"/>
      <c r="C2854" s="5"/>
      <c r="D2854" s="5"/>
      <c r="E2854" s="5"/>
      <c r="F2854" s="27"/>
      <c r="G2854" s="5"/>
      <c r="H2854" s="5"/>
      <c r="I2854" s="5"/>
      <c r="J2854" s="5"/>
      <c r="K2854" s="5"/>
      <c r="L2854" s="5"/>
      <c r="M2854" s="5"/>
      <c r="N2854" s="5"/>
      <c r="O2854" s="5"/>
      <c r="P2854" s="4"/>
      <c r="Q2854" s="4"/>
      <c r="R2854" s="4"/>
      <c r="S2854" s="4"/>
      <c r="T2854" s="4"/>
    </row>
    <row r="2855">
      <c r="A2855" s="5"/>
      <c r="B2855" s="5"/>
      <c r="C2855" s="5"/>
      <c r="D2855" s="5"/>
      <c r="E2855" s="5"/>
      <c r="F2855" s="27"/>
      <c r="G2855" s="5"/>
      <c r="H2855" s="5"/>
      <c r="I2855" s="5"/>
      <c r="J2855" s="5"/>
      <c r="K2855" s="5"/>
      <c r="L2855" s="5"/>
      <c r="M2855" s="5"/>
      <c r="N2855" s="5"/>
      <c r="O2855" s="5"/>
      <c r="P2855" s="4"/>
      <c r="Q2855" s="4"/>
      <c r="R2855" s="4"/>
      <c r="S2855" s="4"/>
      <c r="T2855" s="4"/>
    </row>
    <row r="2856">
      <c r="A2856" s="5"/>
      <c r="B2856" s="5"/>
      <c r="C2856" s="5"/>
      <c r="D2856" s="5"/>
      <c r="E2856" s="5"/>
      <c r="F2856" s="27"/>
      <c r="G2856" s="5"/>
      <c r="H2856" s="5"/>
      <c r="I2856" s="5"/>
      <c r="J2856" s="5"/>
      <c r="K2856" s="5"/>
      <c r="L2856" s="5"/>
      <c r="M2856" s="5"/>
      <c r="N2856" s="5"/>
      <c r="O2856" s="5"/>
      <c r="P2856" s="4"/>
      <c r="Q2856" s="4"/>
      <c r="R2856" s="4"/>
      <c r="S2856" s="4"/>
      <c r="T2856" s="4"/>
    </row>
    <row r="2857">
      <c r="A2857" s="5"/>
      <c r="B2857" s="5"/>
      <c r="C2857" s="5"/>
      <c r="D2857" s="5"/>
      <c r="E2857" s="5"/>
      <c r="F2857" s="27"/>
      <c r="G2857" s="5"/>
      <c r="H2857" s="5"/>
      <c r="I2857" s="5"/>
      <c r="J2857" s="5"/>
      <c r="K2857" s="5"/>
      <c r="L2857" s="5"/>
      <c r="M2857" s="5"/>
      <c r="N2857" s="5"/>
      <c r="O2857" s="5"/>
      <c r="P2857" s="4"/>
      <c r="Q2857" s="4"/>
      <c r="R2857" s="4"/>
      <c r="S2857" s="4"/>
      <c r="T2857" s="4"/>
    </row>
    <row r="2858">
      <c r="A2858" s="5"/>
      <c r="B2858" s="5"/>
      <c r="C2858" s="5"/>
      <c r="D2858" s="5"/>
      <c r="E2858" s="5"/>
      <c r="F2858" s="27"/>
      <c r="G2858" s="5"/>
      <c r="H2858" s="5"/>
      <c r="I2858" s="5"/>
      <c r="J2858" s="5"/>
      <c r="K2858" s="5"/>
      <c r="L2858" s="5"/>
      <c r="M2858" s="5"/>
      <c r="N2858" s="5"/>
      <c r="O2858" s="5"/>
      <c r="P2858" s="4"/>
      <c r="Q2858" s="4"/>
      <c r="R2858" s="4"/>
      <c r="S2858" s="4"/>
      <c r="T2858" s="4"/>
    </row>
    <row r="2859">
      <c r="A2859" s="5"/>
      <c r="B2859" s="5"/>
      <c r="C2859" s="5"/>
      <c r="D2859" s="5"/>
      <c r="E2859" s="5"/>
      <c r="F2859" s="27"/>
      <c r="G2859" s="5"/>
      <c r="H2859" s="5"/>
      <c r="I2859" s="5"/>
      <c r="J2859" s="5"/>
      <c r="K2859" s="5"/>
      <c r="L2859" s="5"/>
      <c r="M2859" s="5"/>
      <c r="N2859" s="5"/>
      <c r="O2859" s="5"/>
      <c r="P2859" s="4"/>
      <c r="Q2859" s="4"/>
      <c r="R2859" s="4"/>
      <c r="S2859" s="4"/>
      <c r="T2859" s="4"/>
    </row>
    <row r="2860">
      <c r="A2860" s="5"/>
      <c r="B2860" s="5"/>
      <c r="C2860" s="5"/>
      <c r="D2860" s="5"/>
      <c r="E2860" s="5"/>
      <c r="F2860" s="27"/>
      <c r="G2860" s="5"/>
      <c r="H2860" s="5"/>
      <c r="I2860" s="5"/>
      <c r="J2860" s="5"/>
      <c r="K2860" s="5"/>
      <c r="L2860" s="5"/>
      <c r="M2860" s="5"/>
      <c r="N2860" s="5"/>
      <c r="O2860" s="5"/>
      <c r="P2860" s="4"/>
      <c r="Q2860" s="4"/>
      <c r="R2860" s="4"/>
      <c r="S2860" s="4"/>
      <c r="T2860" s="4"/>
    </row>
    <row r="2861">
      <c r="A2861" s="5"/>
      <c r="B2861" s="5"/>
      <c r="C2861" s="5"/>
      <c r="D2861" s="5"/>
      <c r="E2861" s="5"/>
      <c r="F2861" s="27"/>
      <c r="G2861" s="5"/>
      <c r="H2861" s="5"/>
      <c r="I2861" s="5"/>
      <c r="J2861" s="5"/>
      <c r="K2861" s="5"/>
      <c r="L2861" s="5"/>
      <c r="M2861" s="5"/>
      <c r="N2861" s="5"/>
      <c r="O2861" s="5"/>
      <c r="P2861" s="4"/>
      <c r="Q2861" s="4"/>
      <c r="R2861" s="4"/>
      <c r="S2861" s="4"/>
      <c r="T2861" s="4"/>
    </row>
    <row r="2862">
      <c r="A2862" s="5"/>
      <c r="B2862" s="5"/>
      <c r="C2862" s="5"/>
      <c r="D2862" s="5"/>
      <c r="E2862" s="5"/>
      <c r="F2862" s="27"/>
      <c r="G2862" s="5"/>
      <c r="H2862" s="5"/>
      <c r="I2862" s="5"/>
      <c r="J2862" s="5"/>
      <c r="K2862" s="5"/>
      <c r="L2862" s="5"/>
      <c r="M2862" s="5"/>
      <c r="N2862" s="5"/>
      <c r="O2862" s="5"/>
      <c r="P2862" s="4"/>
      <c r="Q2862" s="4"/>
      <c r="R2862" s="4"/>
      <c r="S2862" s="4"/>
      <c r="T2862" s="4"/>
    </row>
    <row r="2863">
      <c r="A2863" s="5"/>
      <c r="B2863" s="5"/>
      <c r="C2863" s="5"/>
      <c r="D2863" s="5"/>
      <c r="E2863" s="5"/>
      <c r="F2863" s="27"/>
      <c r="G2863" s="5"/>
      <c r="H2863" s="5"/>
      <c r="I2863" s="5"/>
      <c r="J2863" s="5"/>
      <c r="K2863" s="5"/>
      <c r="L2863" s="5"/>
      <c r="M2863" s="5"/>
      <c r="N2863" s="5"/>
      <c r="O2863" s="5"/>
      <c r="P2863" s="4"/>
      <c r="Q2863" s="4"/>
      <c r="R2863" s="4"/>
      <c r="S2863" s="4"/>
      <c r="T2863" s="4"/>
    </row>
    <row r="2864">
      <c r="A2864" s="5"/>
      <c r="B2864" s="5"/>
      <c r="C2864" s="5"/>
      <c r="D2864" s="5"/>
      <c r="E2864" s="5"/>
      <c r="F2864" s="27"/>
      <c r="G2864" s="5"/>
      <c r="H2864" s="5"/>
      <c r="I2864" s="5"/>
      <c r="J2864" s="5"/>
      <c r="K2864" s="5"/>
      <c r="L2864" s="5"/>
      <c r="M2864" s="5"/>
      <c r="N2864" s="5"/>
      <c r="O2864" s="5"/>
      <c r="P2864" s="4"/>
      <c r="Q2864" s="4"/>
      <c r="R2864" s="4"/>
      <c r="S2864" s="4"/>
      <c r="T2864" s="4"/>
    </row>
    <row r="2865">
      <c r="A2865" s="5"/>
      <c r="B2865" s="5"/>
      <c r="C2865" s="5"/>
      <c r="D2865" s="5"/>
      <c r="E2865" s="5"/>
      <c r="F2865" s="27"/>
      <c r="G2865" s="5"/>
      <c r="H2865" s="5"/>
      <c r="I2865" s="5"/>
      <c r="J2865" s="5"/>
      <c r="K2865" s="5"/>
      <c r="L2865" s="5"/>
      <c r="M2865" s="5"/>
      <c r="N2865" s="5"/>
      <c r="O2865" s="5"/>
      <c r="P2865" s="4"/>
      <c r="Q2865" s="4"/>
      <c r="R2865" s="4"/>
      <c r="S2865" s="4"/>
      <c r="T2865" s="4"/>
    </row>
    <row r="2866">
      <c r="A2866" s="5"/>
      <c r="B2866" s="5"/>
      <c r="C2866" s="5"/>
      <c r="D2866" s="5"/>
      <c r="E2866" s="5"/>
      <c r="F2866" s="27"/>
      <c r="G2866" s="5"/>
      <c r="H2866" s="5"/>
      <c r="I2866" s="5"/>
      <c r="J2866" s="5"/>
      <c r="K2866" s="5"/>
      <c r="L2866" s="5"/>
      <c r="M2866" s="5"/>
      <c r="N2866" s="5"/>
      <c r="O2866" s="5"/>
      <c r="P2866" s="4"/>
      <c r="Q2866" s="4"/>
      <c r="R2866" s="4"/>
      <c r="S2866" s="4"/>
      <c r="T2866" s="4"/>
    </row>
    <row r="2867">
      <c r="A2867" s="5"/>
      <c r="B2867" s="5"/>
      <c r="C2867" s="5"/>
      <c r="D2867" s="5"/>
      <c r="E2867" s="5"/>
      <c r="F2867" s="27"/>
      <c r="G2867" s="5"/>
      <c r="H2867" s="5"/>
      <c r="I2867" s="5"/>
      <c r="J2867" s="5"/>
      <c r="K2867" s="5"/>
      <c r="L2867" s="5"/>
      <c r="M2867" s="5"/>
      <c r="N2867" s="5"/>
      <c r="O2867" s="5"/>
      <c r="P2867" s="4"/>
      <c r="Q2867" s="4"/>
      <c r="R2867" s="4"/>
      <c r="S2867" s="4"/>
      <c r="T2867" s="4"/>
    </row>
    <row r="2868">
      <c r="A2868" s="5"/>
      <c r="B2868" s="5"/>
      <c r="C2868" s="5"/>
      <c r="D2868" s="5"/>
      <c r="E2868" s="5"/>
      <c r="F2868" s="27"/>
      <c r="G2868" s="5"/>
      <c r="H2868" s="5"/>
      <c r="I2868" s="5"/>
      <c r="J2868" s="5"/>
      <c r="K2868" s="5"/>
      <c r="L2868" s="5"/>
      <c r="M2868" s="5"/>
      <c r="N2868" s="5"/>
      <c r="O2868" s="5"/>
      <c r="P2868" s="4"/>
      <c r="Q2868" s="4"/>
      <c r="R2868" s="4"/>
      <c r="S2868" s="4"/>
      <c r="T2868" s="4"/>
    </row>
    <row r="2869">
      <c r="A2869" s="5"/>
      <c r="B2869" s="5"/>
      <c r="C2869" s="5"/>
      <c r="D2869" s="5"/>
      <c r="E2869" s="5"/>
      <c r="F2869" s="27"/>
      <c r="G2869" s="5"/>
      <c r="H2869" s="5"/>
      <c r="I2869" s="5"/>
      <c r="J2869" s="5"/>
      <c r="K2869" s="5"/>
      <c r="L2869" s="5"/>
      <c r="M2869" s="5"/>
      <c r="N2869" s="5"/>
      <c r="O2869" s="5"/>
      <c r="P2869" s="4"/>
      <c r="Q2869" s="4"/>
      <c r="R2869" s="4"/>
      <c r="S2869" s="4"/>
      <c r="T2869" s="4"/>
    </row>
    <row r="2870">
      <c r="A2870" s="5"/>
      <c r="B2870" s="5"/>
      <c r="C2870" s="5"/>
      <c r="D2870" s="5"/>
      <c r="E2870" s="5"/>
      <c r="F2870" s="27"/>
      <c r="G2870" s="5"/>
      <c r="H2870" s="5"/>
      <c r="I2870" s="5"/>
      <c r="J2870" s="5"/>
      <c r="K2870" s="5"/>
      <c r="L2870" s="5"/>
      <c r="M2870" s="5"/>
      <c r="N2870" s="5"/>
      <c r="O2870" s="5"/>
      <c r="P2870" s="4"/>
      <c r="Q2870" s="4"/>
      <c r="R2870" s="4"/>
      <c r="S2870" s="4"/>
      <c r="T2870" s="4"/>
    </row>
    <row r="2871">
      <c r="A2871" s="5"/>
      <c r="B2871" s="5"/>
      <c r="C2871" s="5"/>
      <c r="D2871" s="5"/>
      <c r="E2871" s="5"/>
      <c r="F2871" s="27"/>
      <c r="G2871" s="5"/>
      <c r="H2871" s="5"/>
      <c r="I2871" s="5"/>
      <c r="J2871" s="5"/>
      <c r="K2871" s="5"/>
      <c r="L2871" s="5"/>
      <c r="M2871" s="5"/>
      <c r="N2871" s="5"/>
      <c r="O2871" s="5"/>
      <c r="P2871" s="4"/>
      <c r="Q2871" s="4"/>
      <c r="R2871" s="4"/>
      <c r="S2871" s="4"/>
      <c r="T2871" s="4"/>
    </row>
    <row r="2872">
      <c r="A2872" s="5"/>
      <c r="B2872" s="5"/>
      <c r="C2872" s="5"/>
      <c r="D2872" s="5"/>
      <c r="E2872" s="5"/>
      <c r="F2872" s="27"/>
      <c r="G2872" s="5"/>
      <c r="H2872" s="5"/>
      <c r="I2872" s="5"/>
      <c r="J2872" s="5"/>
      <c r="K2872" s="5"/>
      <c r="L2872" s="5"/>
      <c r="M2872" s="5"/>
      <c r="N2872" s="5"/>
      <c r="O2872" s="5"/>
      <c r="P2872" s="4"/>
      <c r="Q2872" s="4"/>
      <c r="R2872" s="4"/>
      <c r="S2872" s="4"/>
      <c r="T2872" s="4"/>
    </row>
    <row r="2873">
      <c r="A2873" s="5"/>
      <c r="B2873" s="5"/>
      <c r="C2873" s="5"/>
      <c r="D2873" s="5"/>
      <c r="E2873" s="5"/>
      <c r="F2873" s="27"/>
      <c r="G2873" s="5"/>
      <c r="H2873" s="5"/>
      <c r="I2873" s="5"/>
      <c r="J2873" s="5"/>
      <c r="K2873" s="5"/>
      <c r="L2873" s="5"/>
      <c r="M2873" s="5"/>
      <c r="N2873" s="5"/>
      <c r="O2873" s="5"/>
      <c r="P2873" s="4"/>
      <c r="Q2873" s="4"/>
      <c r="R2873" s="4"/>
      <c r="S2873" s="4"/>
      <c r="T2873" s="4"/>
    </row>
    <row r="2874">
      <c r="A2874" s="5"/>
      <c r="B2874" s="5"/>
      <c r="C2874" s="5"/>
      <c r="D2874" s="5"/>
      <c r="E2874" s="5"/>
      <c r="F2874" s="27"/>
      <c r="G2874" s="5"/>
      <c r="H2874" s="5"/>
      <c r="I2874" s="5"/>
      <c r="J2874" s="5"/>
      <c r="K2874" s="5"/>
      <c r="L2874" s="5"/>
      <c r="M2874" s="5"/>
      <c r="N2874" s="5"/>
      <c r="O2874" s="5"/>
      <c r="P2874" s="4"/>
      <c r="Q2874" s="4"/>
      <c r="R2874" s="4"/>
      <c r="S2874" s="4"/>
      <c r="T2874" s="4"/>
    </row>
    <row r="2875">
      <c r="A2875" s="5"/>
      <c r="B2875" s="5"/>
      <c r="C2875" s="5"/>
      <c r="D2875" s="5"/>
      <c r="E2875" s="5"/>
      <c r="F2875" s="27"/>
      <c r="G2875" s="5"/>
      <c r="H2875" s="5"/>
      <c r="I2875" s="5"/>
      <c r="J2875" s="5"/>
      <c r="K2875" s="5"/>
      <c r="L2875" s="5"/>
      <c r="M2875" s="5"/>
      <c r="N2875" s="5"/>
      <c r="O2875" s="5"/>
      <c r="P2875" s="4"/>
      <c r="Q2875" s="4"/>
      <c r="R2875" s="4"/>
      <c r="S2875" s="4"/>
      <c r="T2875" s="4"/>
    </row>
    <row r="2876">
      <c r="A2876" s="5"/>
      <c r="B2876" s="5"/>
      <c r="C2876" s="5"/>
      <c r="D2876" s="5"/>
      <c r="E2876" s="5"/>
      <c r="F2876" s="27"/>
      <c r="G2876" s="5"/>
      <c r="H2876" s="5"/>
      <c r="I2876" s="5"/>
      <c r="J2876" s="5"/>
      <c r="K2876" s="5"/>
      <c r="L2876" s="5"/>
      <c r="M2876" s="5"/>
      <c r="N2876" s="5"/>
      <c r="O2876" s="5"/>
      <c r="P2876" s="4"/>
      <c r="Q2876" s="4"/>
      <c r="R2876" s="4"/>
      <c r="S2876" s="4"/>
      <c r="T2876" s="4"/>
    </row>
    <row r="2877">
      <c r="A2877" s="5"/>
      <c r="B2877" s="5"/>
      <c r="C2877" s="5"/>
      <c r="D2877" s="5"/>
      <c r="E2877" s="5"/>
      <c r="F2877" s="27"/>
      <c r="G2877" s="5"/>
      <c r="H2877" s="5"/>
      <c r="I2877" s="5"/>
      <c r="J2877" s="5"/>
      <c r="K2877" s="5"/>
      <c r="L2877" s="5"/>
      <c r="M2877" s="5"/>
      <c r="N2877" s="5"/>
      <c r="O2877" s="5"/>
      <c r="P2877" s="4"/>
      <c r="Q2877" s="4"/>
      <c r="R2877" s="4"/>
      <c r="S2877" s="4"/>
      <c r="T2877" s="4"/>
    </row>
    <row r="2878">
      <c r="A2878" s="5"/>
      <c r="B2878" s="5"/>
      <c r="C2878" s="5"/>
      <c r="D2878" s="5"/>
      <c r="E2878" s="5"/>
      <c r="F2878" s="27"/>
      <c r="G2878" s="5"/>
      <c r="H2878" s="5"/>
      <c r="I2878" s="5"/>
      <c r="J2878" s="5"/>
      <c r="K2878" s="5"/>
      <c r="L2878" s="5"/>
      <c r="M2878" s="5"/>
      <c r="N2878" s="5"/>
      <c r="O2878" s="5"/>
      <c r="P2878" s="4"/>
      <c r="Q2878" s="4"/>
      <c r="R2878" s="4"/>
      <c r="S2878" s="4"/>
      <c r="T2878" s="4"/>
    </row>
    <row r="2879">
      <c r="A2879" s="5"/>
      <c r="B2879" s="5"/>
      <c r="C2879" s="5"/>
      <c r="D2879" s="5"/>
      <c r="E2879" s="5"/>
      <c r="F2879" s="27"/>
      <c r="G2879" s="5"/>
      <c r="H2879" s="5"/>
      <c r="I2879" s="5"/>
      <c r="J2879" s="5"/>
      <c r="K2879" s="5"/>
      <c r="L2879" s="5"/>
      <c r="M2879" s="5"/>
      <c r="N2879" s="5"/>
      <c r="O2879" s="5"/>
      <c r="P2879" s="4"/>
      <c r="Q2879" s="4"/>
      <c r="R2879" s="4"/>
      <c r="S2879" s="4"/>
      <c r="T2879" s="4"/>
    </row>
    <row r="2880">
      <c r="A2880" s="5"/>
      <c r="B2880" s="5"/>
      <c r="C2880" s="5"/>
      <c r="D2880" s="5"/>
      <c r="E2880" s="5"/>
      <c r="F2880" s="27"/>
      <c r="G2880" s="5"/>
      <c r="H2880" s="5"/>
      <c r="I2880" s="5"/>
      <c r="J2880" s="5"/>
      <c r="K2880" s="5"/>
      <c r="L2880" s="5"/>
      <c r="M2880" s="5"/>
      <c r="N2880" s="5"/>
      <c r="O2880" s="5"/>
      <c r="P2880" s="4"/>
      <c r="Q2880" s="4"/>
      <c r="R2880" s="4"/>
      <c r="S2880" s="4"/>
      <c r="T2880" s="4"/>
    </row>
    <row r="2881">
      <c r="A2881" s="5"/>
      <c r="B2881" s="5"/>
      <c r="C2881" s="5"/>
      <c r="D2881" s="5"/>
      <c r="E2881" s="5"/>
      <c r="F2881" s="27"/>
      <c r="G2881" s="5"/>
      <c r="H2881" s="5"/>
      <c r="I2881" s="5"/>
      <c r="J2881" s="5"/>
      <c r="K2881" s="5"/>
      <c r="L2881" s="5"/>
      <c r="M2881" s="5"/>
      <c r="N2881" s="5"/>
      <c r="O2881" s="5"/>
      <c r="P2881" s="4"/>
      <c r="Q2881" s="4"/>
      <c r="R2881" s="4"/>
      <c r="S2881" s="4"/>
      <c r="T2881" s="4"/>
    </row>
    <row r="2882">
      <c r="A2882" s="5"/>
      <c r="B2882" s="5"/>
      <c r="C2882" s="5"/>
      <c r="D2882" s="5"/>
      <c r="E2882" s="5"/>
      <c r="F2882" s="27"/>
      <c r="G2882" s="5"/>
      <c r="H2882" s="5"/>
      <c r="I2882" s="5"/>
      <c r="J2882" s="5"/>
      <c r="K2882" s="5"/>
      <c r="L2882" s="5"/>
      <c r="M2882" s="5"/>
      <c r="N2882" s="5"/>
      <c r="O2882" s="5"/>
      <c r="P2882" s="4"/>
      <c r="Q2882" s="4"/>
      <c r="R2882" s="4"/>
      <c r="S2882" s="4"/>
      <c r="T2882" s="4"/>
    </row>
    <row r="2883">
      <c r="A2883" s="5"/>
      <c r="B2883" s="5"/>
      <c r="C2883" s="5"/>
      <c r="D2883" s="5"/>
      <c r="E2883" s="5"/>
      <c r="F2883" s="27"/>
      <c r="G2883" s="5"/>
      <c r="H2883" s="5"/>
      <c r="I2883" s="5"/>
      <c r="J2883" s="5"/>
      <c r="K2883" s="5"/>
      <c r="L2883" s="5"/>
      <c r="M2883" s="5"/>
      <c r="N2883" s="5"/>
      <c r="O2883" s="5"/>
      <c r="P2883" s="4"/>
      <c r="Q2883" s="4"/>
      <c r="R2883" s="4"/>
      <c r="S2883" s="4"/>
      <c r="T2883" s="4"/>
    </row>
    <row r="2884">
      <c r="A2884" s="5"/>
      <c r="B2884" s="5"/>
      <c r="C2884" s="5"/>
      <c r="D2884" s="5"/>
      <c r="E2884" s="5"/>
      <c r="F2884" s="27"/>
      <c r="G2884" s="5"/>
      <c r="H2884" s="5"/>
      <c r="I2884" s="5"/>
      <c r="J2884" s="5"/>
      <c r="K2884" s="5"/>
      <c r="L2884" s="5"/>
      <c r="M2884" s="5"/>
      <c r="N2884" s="5"/>
      <c r="O2884" s="5"/>
      <c r="P2884" s="4"/>
      <c r="Q2884" s="4"/>
      <c r="R2884" s="4"/>
      <c r="S2884" s="4"/>
      <c r="T2884" s="4"/>
    </row>
    <row r="2885">
      <c r="A2885" s="5"/>
      <c r="B2885" s="5"/>
      <c r="C2885" s="5"/>
      <c r="D2885" s="5"/>
      <c r="E2885" s="5"/>
      <c r="F2885" s="27"/>
      <c r="G2885" s="5"/>
      <c r="H2885" s="5"/>
      <c r="I2885" s="5"/>
      <c r="J2885" s="5"/>
      <c r="K2885" s="5"/>
      <c r="L2885" s="5"/>
      <c r="M2885" s="5"/>
      <c r="N2885" s="5"/>
      <c r="O2885" s="5"/>
      <c r="P2885" s="4"/>
      <c r="Q2885" s="4"/>
      <c r="R2885" s="4"/>
      <c r="S2885" s="4"/>
      <c r="T2885" s="4"/>
    </row>
    <row r="2886">
      <c r="A2886" s="5"/>
      <c r="B2886" s="5"/>
      <c r="C2886" s="5"/>
      <c r="D2886" s="5"/>
      <c r="E2886" s="5"/>
      <c r="F2886" s="27"/>
      <c r="G2886" s="5"/>
      <c r="H2886" s="5"/>
      <c r="I2886" s="5"/>
      <c r="J2886" s="5"/>
      <c r="K2886" s="5"/>
      <c r="L2886" s="5"/>
      <c r="M2886" s="5"/>
      <c r="N2886" s="5"/>
      <c r="O2886" s="5"/>
      <c r="P2886" s="4"/>
      <c r="Q2886" s="4"/>
      <c r="R2886" s="4"/>
      <c r="S2886" s="4"/>
      <c r="T2886" s="4"/>
    </row>
    <row r="2887">
      <c r="A2887" s="5"/>
      <c r="B2887" s="5"/>
      <c r="C2887" s="5"/>
      <c r="D2887" s="5"/>
      <c r="E2887" s="5"/>
      <c r="F2887" s="27"/>
      <c r="G2887" s="5"/>
      <c r="H2887" s="5"/>
      <c r="I2887" s="5"/>
      <c r="J2887" s="5"/>
      <c r="K2887" s="5"/>
      <c r="L2887" s="5"/>
      <c r="M2887" s="5"/>
      <c r="N2887" s="5"/>
      <c r="O2887" s="5"/>
      <c r="P2887" s="4"/>
      <c r="Q2887" s="4"/>
      <c r="R2887" s="4"/>
      <c r="S2887" s="4"/>
      <c r="T2887" s="4"/>
    </row>
    <row r="2888">
      <c r="A2888" s="5"/>
      <c r="B2888" s="5"/>
      <c r="C2888" s="5"/>
      <c r="D2888" s="5"/>
      <c r="E2888" s="5"/>
      <c r="F2888" s="27"/>
      <c r="G2888" s="5"/>
      <c r="H2888" s="5"/>
      <c r="I2888" s="5"/>
      <c r="J2888" s="5"/>
      <c r="K2888" s="5"/>
      <c r="L2888" s="5"/>
      <c r="M2888" s="5"/>
      <c r="N2888" s="5"/>
      <c r="O2888" s="5"/>
      <c r="P2888" s="4"/>
      <c r="Q2888" s="4"/>
      <c r="R2888" s="4"/>
      <c r="S2888" s="4"/>
      <c r="T2888" s="4"/>
    </row>
    <row r="2889">
      <c r="A2889" s="5"/>
      <c r="B2889" s="5"/>
      <c r="C2889" s="5"/>
      <c r="D2889" s="5"/>
      <c r="E2889" s="5"/>
      <c r="F2889" s="27"/>
      <c r="G2889" s="5"/>
      <c r="H2889" s="5"/>
      <c r="I2889" s="5"/>
      <c r="J2889" s="5"/>
      <c r="K2889" s="5"/>
      <c r="L2889" s="5"/>
      <c r="M2889" s="5"/>
      <c r="N2889" s="5"/>
      <c r="O2889" s="5"/>
      <c r="P2889" s="4"/>
      <c r="Q2889" s="4"/>
      <c r="R2889" s="4"/>
      <c r="S2889" s="4"/>
      <c r="T2889" s="4"/>
    </row>
    <row r="2890">
      <c r="A2890" s="5"/>
      <c r="B2890" s="5"/>
      <c r="C2890" s="5"/>
      <c r="D2890" s="5"/>
      <c r="E2890" s="5"/>
      <c r="F2890" s="27"/>
      <c r="G2890" s="5"/>
      <c r="H2890" s="5"/>
      <c r="I2890" s="5"/>
      <c r="J2890" s="5"/>
      <c r="K2890" s="5"/>
      <c r="L2890" s="5"/>
      <c r="M2890" s="5"/>
      <c r="N2890" s="5"/>
      <c r="O2890" s="5"/>
      <c r="P2890" s="4"/>
      <c r="Q2890" s="4"/>
      <c r="R2890" s="4"/>
      <c r="S2890" s="4"/>
      <c r="T2890" s="4"/>
    </row>
    <row r="2891">
      <c r="A2891" s="5"/>
      <c r="B2891" s="5"/>
      <c r="C2891" s="5"/>
      <c r="D2891" s="5"/>
      <c r="E2891" s="5"/>
      <c r="F2891" s="27"/>
      <c r="G2891" s="5"/>
      <c r="H2891" s="5"/>
      <c r="I2891" s="5"/>
      <c r="J2891" s="5"/>
      <c r="K2891" s="5"/>
      <c r="L2891" s="5"/>
      <c r="M2891" s="5"/>
      <c r="N2891" s="5"/>
      <c r="O2891" s="5"/>
      <c r="P2891" s="4"/>
      <c r="Q2891" s="4"/>
      <c r="R2891" s="4"/>
      <c r="S2891" s="4"/>
      <c r="T2891" s="4"/>
    </row>
    <row r="2892">
      <c r="A2892" s="5"/>
      <c r="B2892" s="5"/>
      <c r="C2892" s="5"/>
      <c r="D2892" s="5"/>
      <c r="E2892" s="5"/>
      <c r="F2892" s="27"/>
      <c r="G2892" s="5"/>
      <c r="H2892" s="5"/>
      <c r="I2892" s="5"/>
      <c r="J2892" s="5"/>
      <c r="K2892" s="5"/>
      <c r="L2892" s="5"/>
      <c r="M2892" s="5"/>
      <c r="N2892" s="5"/>
      <c r="O2892" s="5"/>
      <c r="P2892" s="4"/>
      <c r="Q2892" s="4"/>
      <c r="R2892" s="4"/>
      <c r="S2892" s="4"/>
      <c r="T2892" s="4"/>
    </row>
    <row r="2893">
      <c r="A2893" s="5"/>
      <c r="B2893" s="5"/>
      <c r="C2893" s="5"/>
      <c r="D2893" s="5"/>
      <c r="E2893" s="5"/>
      <c r="F2893" s="27"/>
      <c r="G2893" s="5"/>
      <c r="H2893" s="5"/>
      <c r="I2893" s="5"/>
      <c r="J2893" s="5"/>
      <c r="K2893" s="5"/>
      <c r="L2893" s="5"/>
      <c r="M2893" s="5"/>
      <c r="N2893" s="5"/>
      <c r="O2893" s="5"/>
      <c r="P2893" s="4"/>
      <c r="Q2893" s="4"/>
      <c r="R2893" s="4"/>
      <c r="S2893" s="4"/>
      <c r="T2893" s="4"/>
    </row>
    <row r="2894">
      <c r="A2894" s="5"/>
      <c r="B2894" s="5"/>
      <c r="C2894" s="5"/>
      <c r="D2894" s="5"/>
      <c r="E2894" s="5"/>
      <c r="F2894" s="27"/>
      <c r="G2894" s="5"/>
      <c r="H2894" s="5"/>
      <c r="I2894" s="5"/>
      <c r="J2894" s="5"/>
      <c r="K2894" s="5"/>
      <c r="L2894" s="5"/>
      <c r="M2894" s="5"/>
      <c r="N2894" s="5"/>
      <c r="O2894" s="5"/>
      <c r="P2894" s="4"/>
      <c r="Q2894" s="4"/>
      <c r="R2894" s="4"/>
      <c r="S2894" s="4"/>
      <c r="T2894" s="4"/>
    </row>
    <row r="2895">
      <c r="A2895" s="5"/>
      <c r="B2895" s="5"/>
      <c r="C2895" s="5"/>
      <c r="D2895" s="5"/>
      <c r="E2895" s="5"/>
      <c r="F2895" s="27"/>
      <c r="G2895" s="5"/>
      <c r="H2895" s="5"/>
      <c r="I2895" s="5"/>
      <c r="J2895" s="5"/>
      <c r="K2895" s="5"/>
      <c r="L2895" s="5"/>
      <c r="M2895" s="5"/>
      <c r="N2895" s="5"/>
      <c r="O2895" s="5"/>
      <c r="P2895" s="4"/>
      <c r="Q2895" s="4"/>
      <c r="R2895" s="4"/>
      <c r="S2895" s="4"/>
      <c r="T2895" s="4"/>
    </row>
    <row r="2896">
      <c r="A2896" s="5"/>
      <c r="B2896" s="5"/>
      <c r="C2896" s="5"/>
      <c r="D2896" s="5"/>
      <c r="E2896" s="5"/>
      <c r="F2896" s="27"/>
      <c r="G2896" s="5"/>
      <c r="H2896" s="5"/>
      <c r="I2896" s="5"/>
      <c r="J2896" s="5"/>
      <c r="K2896" s="5"/>
      <c r="L2896" s="5"/>
      <c r="M2896" s="5"/>
      <c r="N2896" s="5"/>
      <c r="O2896" s="5"/>
      <c r="P2896" s="4"/>
      <c r="Q2896" s="4"/>
      <c r="R2896" s="4"/>
      <c r="S2896" s="4"/>
      <c r="T2896" s="4"/>
    </row>
    <row r="2897">
      <c r="A2897" s="5"/>
      <c r="B2897" s="5"/>
      <c r="C2897" s="5"/>
      <c r="D2897" s="5"/>
      <c r="E2897" s="5"/>
      <c r="F2897" s="27"/>
      <c r="G2897" s="5"/>
      <c r="H2897" s="5"/>
      <c r="I2897" s="5"/>
      <c r="J2897" s="5"/>
      <c r="K2897" s="5"/>
      <c r="L2897" s="5"/>
      <c r="M2897" s="5"/>
      <c r="N2897" s="5"/>
      <c r="O2897" s="5"/>
      <c r="P2897" s="4"/>
      <c r="Q2897" s="4"/>
      <c r="R2897" s="4"/>
      <c r="S2897" s="4"/>
      <c r="T2897" s="4"/>
    </row>
    <row r="2898">
      <c r="A2898" s="5"/>
      <c r="B2898" s="5"/>
      <c r="C2898" s="5"/>
      <c r="D2898" s="5"/>
      <c r="E2898" s="5"/>
      <c r="F2898" s="27"/>
      <c r="G2898" s="5"/>
      <c r="H2898" s="5"/>
      <c r="I2898" s="5"/>
      <c r="J2898" s="5"/>
      <c r="K2898" s="5"/>
      <c r="L2898" s="5"/>
      <c r="M2898" s="5"/>
      <c r="N2898" s="5"/>
      <c r="O2898" s="5"/>
      <c r="P2898" s="4"/>
      <c r="Q2898" s="4"/>
      <c r="R2898" s="4"/>
      <c r="S2898" s="4"/>
      <c r="T2898" s="4"/>
    </row>
    <row r="2899">
      <c r="A2899" s="5"/>
      <c r="B2899" s="5"/>
      <c r="C2899" s="5"/>
      <c r="D2899" s="5"/>
      <c r="E2899" s="5"/>
      <c r="F2899" s="27"/>
      <c r="G2899" s="5"/>
      <c r="H2899" s="5"/>
      <c r="I2899" s="5"/>
      <c r="J2899" s="5"/>
      <c r="K2899" s="5"/>
      <c r="L2899" s="5"/>
      <c r="M2899" s="5"/>
      <c r="N2899" s="5"/>
      <c r="O2899" s="5"/>
      <c r="P2899" s="4"/>
      <c r="Q2899" s="4"/>
      <c r="R2899" s="4"/>
      <c r="S2899" s="4"/>
      <c r="T2899" s="4"/>
    </row>
    <row r="2900">
      <c r="A2900" s="5"/>
      <c r="B2900" s="5"/>
      <c r="C2900" s="5"/>
      <c r="D2900" s="5"/>
      <c r="E2900" s="5"/>
      <c r="F2900" s="27"/>
      <c r="G2900" s="5"/>
      <c r="H2900" s="5"/>
      <c r="I2900" s="5"/>
      <c r="J2900" s="5"/>
      <c r="K2900" s="5"/>
      <c r="L2900" s="5"/>
      <c r="M2900" s="5"/>
      <c r="N2900" s="5"/>
      <c r="O2900" s="5"/>
      <c r="P2900" s="4"/>
      <c r="Q2900" s="4"/>
      <c r="R2900" s="4"/>
      <c r="S2900" s="4"/>
      <c r="T2900" s="4"/>
    </row>
    <row r="2901">
      <c r="A2901" s="5"/>
      <c r="B2901" s="5"/>
      <c r="C2901" s="5"/>
      <c r="D2901" s="5"/>
      <c r="E2901" s="5"/>
      <c r="F2901" s="27"/>
      <c r="G2901" s="5"/>
      <c r="H2901" s="5"/>
      <c r="I2901" s="5"/>
      <c r="J2901" s="5"/>
      <c r="K2901" s="5"/>
      <c r="L2901" s="5"/>
      <c r="M2901" s="5"/>
      <c r="N2901" s="5"/>
      <c r="O2901" s="5"/>
      <c r="P2901" s="4"/>
      <c r="Q2901" s="4"/>
      <c r="R2901" s="4"/>
      <c r="S2901" s="4"/>
      <c r="T2901" s="4"/>
    </row>
    <row r="2902">
      <c r="A2902" s="5"/>
      <c r="B2902" s="5"/>
      <c r="C2902" s="5"/>
      <c r="D2902" s="5"/>
      <c r="E2902" s="5"/>
      <c r="F2902" s="27"/>
      <c r="G2902" s="5"/>
      <c r="H2902" s="5"/>
      <c r="I2902" s="5"/>
      <c r="J2902" s="5"/>
      <c r="K2902" s="5"/>
      <c r="L2902" s="5"/>
      <c r="M2902" s="5"/>
      <c r="N2902" s="5"/>
      <c r="O2902" s="5"/>
      <c r="P2902" s="4"/>
      <c r="Q2902" s="4"/>
      <c r="R2902" s="4"/>
      <c r="S2902" s="4"/>
      <c r="T2902" s="4"/>
    </row>
    <row r="2903">
      <c r="A2903" s="5"/>
      <c r="B2903" s="5"/>
      <c r="C2903" s="5"/>
      <c r="D2903" s="5"/>
      <c r="E2903" s="5"/>
      <c r="F2903" s="27"/>
      <c r="G2903" s="5"/>
      <c r="H2903" s="5"/>
      <c r="I2903" s="5"/>
      <c r="J2903" s="5"/>
      <c r="K2903" s="5"/>
      <c r="L2903" s="5"/>
      <c r="M2903" s="5"/>
      <c r="N2903" s="5"/>
      <c r="O2903" s="5"/>
      <c r="P2903" s="4"/>
      <c r="Q2903" s="4"/>
      <c r="R2903" s="4"/>
      <c r="S2903" s="4"/>
      <c r="T2903" s="4"/>
    </row>
    <row r="2904">
      <c r="A2904" s="5"/>
      <c r="B2904" s="5"/>
      <c r="C2904" s="5"/>
      <c r="D2904" s="5"/>
      <c r="E2904" s="5"/>
      <c r="F2904" s="27"/>
      <c r="G2904" s="5"/>
      <c r="H2904" s="5"/>
      <c r="I2904" s="5"/>
      <c r="J2904" s="5"/>
      <c r="K2904" s="5"/>
      <c r="L2904" s="5"/>
      <c r="M2904" s="5"/>
      <c r="N2904" s="5"/>
      <c r="O2904" s="5"/>
      <c r="P2904" s="4"/>
      <c r="Q2904" s="4"/>
      <c r="R2904" s="4"/>
      <c r="S2904" s="4"/>
      <c r="T2904" s="4"/>
    </row>
    <row r="2905">
      <c r="A2905" s="5"/>
      <c r="B2905" s="5"/>
      <c r="C2905" s="5"/>
      <c r="D2905" s="5"/>
      <c r="E2905" s="5"/>
      <c r="F2905" s="27"/>
      <c r="G2905" s="5"/>
      <c r="H2905" s="5"/>
      <c r="I2905" s="5"/>
      <c r="J2905" s="5"/>
      <c r="K2905" s="5"/>
      <c r="L2905" s="5"/>
      <c r="M2905" s="5"/>
      <c r="N2905" s="5"/>
      <c r="O2905" s="5"/>
      <c r="P2905" s="4"/>
      <c r="Q2905" s="4"/>
      <c r="R2905" s="4"/>
      <c r="S2905" s="4"/>
      <c r="T2905" s="4"/>
    </row>
    <row r="2906">
      <c r="A2906" s="5"/>
      <c r="B2906" s="5"/>
      <c r="C2906" s="5"/>
      <c r="D2906" s="5"/>
      <c r="E2906" s="5"/>
      <c r="F2906" s="27"/>
      <c r="G2906" s="5"/>
      <c r="H2906" s="5"/>
      <c r="I2906" s="5"/>
      <c r="J2906" s="5"/>
      <c r="K2906" s="5"/>
      <c r="L2906" s="5"/>
      <c r="M2906" s="5"/>
      <c r="N2906" s="5"/>
      <c r="O2906" s="5"/>
      <c r="P2906" s="4"/>
      <c r="Q2906" s="4"/>
      <c r="R2906" s="4"/>
      <c r="S2906" s="4"/>
      <c r="T2906" s="4"/>
    </row>
    <row r="2907">
      <c r="A2907" s="5"/>
      <c r="B2907" s="5"/>
      <c r="C2907" s="5"/>
      <c r="D2907" s="5"/>
      <c r="E2907" s="5"/>
      <c r="F2907" s="27"/>
      <c r="G2907" s="5"/>
      <c r="H2907" s="5"/>
      <c r="I2907" s="5"/>
      <c r="J2907" s="5"/>
      <c r="K2907" s="5"/>
      <c r="L2907" s="5"/>
      <c r="M2907" s="5"/>
      <c r="N2907" s="5"/>
      <c r="O2907" s="5"/>
      <c r="P2907" s="4"/>
      <c r="Q2907" s="4"/>
      <c r="R2907" s="4"/>
      <c r="S2907" s="4"/>
      <c r="T2907" s="4"/>
    </row>
    <row r="2908">
      <c r="A2908" s="5"/>
      <c r="B2908" s="5"/>
      <c r="C2908" s="5"/>
      <c r="D2908" s="5"/>
      <c r="E2908" s="5"/>
      <c r="F2908" s="27"/>
      <c r="G2908" s="5"/>
      <c r="H2908" s="5"/>
      <c r="I2908" s="5"/>
      <c r="J2908" s="5"/>
      <c r="K2908" s="5"/>
      <c r="L2908" s="5"/>
      <c r="M2908" s="5"/>
      <c r="N2908" s="5"/>
      <c r="O2908" s="5"/>
      <c r="P2908" s="4"/>
      <c r="Q2908" s="4"/>
      <c r="R2908" s="4"/>
      <c r="S2908" s="4"/>
      <c r="T2908" s="4"/>
    </row>
    <row r="2909">
      <c r="A2909" s="5"/>
      <c r="B2909" s="5"/>
      <c r="C2909" s="5"/>
      <c r="D2909" s="5"/>
      <c r="E2909" s="5"/>
      <c r="F2909" s="27"/>
      <c r="G2909" s="5"/>
      <c r="H2909" s="5"/>
      <c r="I2909" s="5"/>
      <c r="J2909" s="5"/>
      <c r="K2909" s="5"/>
      <c r="L2909" s="5"/>
      <c r="M2909" s="5"/>
      <c r="N2909" s="5"/>
      <c r="O2909" s="5"/>
      <c r="P2909" s="4"/>
      <c r="Q2909" s="4"/>
      <c r="R2909" s="4"/>
      <c r="S2909" s="4"/>
      <c r="T2909" s="4"/>
    </row>
    <row r="2910">
      <c r="A2910" s="5"/>
      <c r="B2910" s="5"/>
      <c r="C2910" s="5"/>
      <c r="D2910" s="5"/>
      <c r="E2910" s="5"/>
      <c r="F2910" s="27"/>
      <c r="G2910" s="5"/>
      <c r="H2910" s="5"/>
      <c r="I2910" s="5"/>
      <c r="J2910" s="5"/>
      <c r="K2910" s="5"/>
      <c r="L2910" s="5"/>
      <c r="M2910" s="5"/>
      <c r="N2910" s="5"/>
      <c r="O2910" s="5"/>
      <c r="P2910" s="4"/>
      <c r="Q2910" s="4"/>
      <c r="R2910" s="4"/>
      <c r="S2910" s="4"/>
      <c r="T2910" s="4"/>
    </row>
    <row r="2911">
      <c r="A2911" s="5"/>
      <c r="B2911" s="5"/>
      <c r="C2911" s="5"/>
      <c r="D2911" s="5"/>
      <c r="E2911" s="5"/>
      <c r="F2911" s="27"/>
      <c r="G2911" s="5"/>
      <c r="H2911" s="5"/>
      <c r="I2911" s="5"/>
      <c r="J2911" s="5"/>
      <c r="K2911" s="5"/>
      <c r="L2911" s="5"/>
      <c r="M2911" s="5"/>
      <c r="N2911" s="5"/>
      <c r="O2911" s="5"/>
      <c r="P2911" s="4"/>
      <c r="Q2911" s="4"/>
      <c r="R2911" s="4"/>
      <c r="S2911" s="4"/>
      <c r="T2911" s="4"/>
    </row>
    <row r="2912">
      <c r="A2912" s="5"/>
      <c r="B2912" s="5"/>
      <c r="C2912" s="5"/>
      <c r="D2912" s="5"/>
      <c r="E2912" s="5"/>
      <c r="F2912" s="27"/>
      <c r="G2912" s="5"/>
      <c r="H2912" s="5"/>
      <c r="I2912" s="5"/>
      <c r="J2912" s="5"/>
      <c r="K2912" s="5"/>
      <c r="L2912" s="5"/>
      <c r="M2912" s="5"/>
      <c r="N2912" s="5"/>
      <c r="O2912" s="5"/>
      <c r="P2912" s="4"/>
      <c r="Q2912" s="4"/>
      <c r="R2912" s="4"/>
      <c r="S2912" s="4"/>
      <c r="T2912" s="4"/>
    </row>
    <row r="2913">
      <c r="A2913" s="5"/>
      <c r="B2913" s="5"/>
      <c r="C2913" s="5"/>
      <c r="D2913" s="5"/>
      <c r="E2913" s="5"/>
      <c r="F2913" s="27"/>
      <c r="G2913" s="5"/>
      <c r="H2913" s="5"/>
      <c r="I2913" s="5"/>
      <c r="J2913" s="5"/>
      <c r="K2913" s="5"/>
      <c r="L2913" s="5"/>
      <c r="M2913" s="5"/>
      <c r="N2913" s="5"/>
      <c r="O2913" s="5"/>
      <c r="P2913" s="4"/>
      <c r="Q2913" s="4"/>
      <c r="R2913" s="4"/>
      <c r="S2913" s="4"/>
      <c r="T2913" s="4"/>
    </row>
    <row r="2914">
      <c r="A2914" s="5"/>
      <c r="B2914" s="5"/>
      <c r="C2914" s="5"/>
      <c r="D2914" s="5"/>
      <c r="E2914" s="5"/>
      <c r="F2914" s="27"/>
      <c r="G2914" s="5"/>
      <c r="H2914" s="5"/>
      <c r="I2914" s="5"/>
      <c r="J2914" s="5"/>
      <c r="K2914" s="5"/>
      <c r="L2914" s="5"/>
      <c r="M2914" s="5"/>
      <c r="N2914" s="5"/>
      <c r="O2914" s="5"/>
      <c r="P2914" s="4"/>
      <c r="Q2914" s="4"/>
      <c r="R2914" s="4"/>
      <c r="S2914" s="4"/>
      <c r="T2914" s="4"/>
    </row>
    <row r="2915">
      <c r="A2915" s="5"/>
      <c r="B2915" s="5"/>
      <c r="C2915" s="5"/>
      <c r="D2915" s="5"/>
      <c r="E2915" s="5"/>
      <c r="F2915" s="27"/>
      <c r="G2915" s="5"/>
      <c r="H2915" s="5"/>
      <c r="I2915" s="5"/>
      <c r="J2915" s="5"/>
      <c r="K2915" s="5"/>
      <c r="L2915" s="5"/>
      <c r="M2915" s="5"/>
      <c r="N2915" s="5"/>
      <c r="O2915" s="5"/>
      <c r="P2915" s="4"/>
      <c r="Q2915" s="4"/>
      <c r="R2915" s="4"/>
      <c r="S2915" s="4"/>
      <c r="T2915" s="4"/>
    </row>
    <row r="2916">
      <c r="A2916" s="5"/>
      <c r="B2916" s="5"/>
      <c r="C2916" s="5"/>
      <c r="D2916" s="5"/>
      <c r="E2916" s="5"/>
      <c r="F2916" s="27"/>
      <c r="G2916" s="5"/>
      <c r="H2916" s="5"/>
      <c r="I2916" s="5"/>
      <c r="J2916" s="5"/>
      <c r="K2916" s="5"/>
      <c r="L2916" s="5"/>
      <c r="M2916" s="5"/>
      <c r="N2916" s="5"/>
      <c r="O2916" s="5"/>
      <c r="P2916" s="4"/>
      <c r="Q2916" s="4"/>
      <c r="R2916" s="4"/>
      <c r="S2916" s="4"/>
      <c r="T2916" s="4"/>
    </row>
    <row r="2917">
      <c r="A2917" s="5"/>
      <c r="B2917" s="5"/>
      <c r="C2917" s="5"/>
      <c r="D2917" s="5"/>
      <c r="E2917" s="5"/>
      <c r="F2917" s="27"/>
      <c r="G2917" s="5"/>
      <c r="H2917" s="5"/>
      <c r="I2917" s="5"/>
      <c r="J2917" s="5"/>
      <c r="K2917" s="5"/>
      <c r="L2917" s="5"/>
      <c r="M2917" s="5"/>
      <c r="N2917" s="5"/>
      <c r="O2917" s="5"/>
      <c r="P2917" s="4"/>
      <c r="Q2917" s="4"/>
      <c r="R2917" s="4"/>
      <c r="S2917" s="4"/>
      <c r="T2917" s="4"/>
    </row>
    <row r="2918">
      <c r="A2918" s="5"/>
      <c r="B2918" s="5"/>
      <c r="C2918" s="5"/>
      <c r="D2918" s="5"/>
      <c r="E2918" s="5"/>
      <c r="F2918" s="27"/>
      <c r="G2918" s="5"/>
      <c r="H2918" s="5"/>
      <c r="I2918" s="5"/>
      <c r="J2918" s="5"/>
      <c r="K2918" s="5"/>
      <c r="L2918" s="5"/>
      <c r="M2918" s="5"/>
      <c r="N2918" s="5"/>
      <c r="O2918" s="5"/>
      <c r="P2918" s="4"/>
      <c r="Q2918" s="4"/>
      <c r="R2918" s="4"/>
      <c r="S2918" s="4"/>
      <c r="T2918" s="4"/>
    </row>
    <row r="2919">
      <c r="A2919" s="5"/>
      <c r="B2919" s="5"/>
      <c r="C2919" s="5"/>
      <c r="D2919" s="5"/>
      <c r="E2919" s="5"/>
      <c r="F2919" s="27"/>
      <c r="G2919" s="5"/>
      <c r="H2919" s="5"/>
      <c r="I2919" s="5"/>
      <c r="J2919" s="5"/>
      <c r="K2919" s="5"/>
      <c r="L2919" s="5"/>
      <c r="M2919" s="5"/>
      <c r="N2919" s="5"/>
      <c r="O2919" s="5"/>
      <c r="P2919" s="4"/>
      <c r="Q2919" s="4"/>
      <c r="R2919" s="4"/>
      <c r="S2919" s="4"/>
      <c r="T2919" s="4"/>
    </row>
    <row r="2920">
      <c r="A2920" s="5"/>
      <c r="B2920" s="5"/>
      <c r="C2920" s="5"/>
      <c r="D2920" s="5"/>
      <c r="E2920" s="5"/>
      <c r="F2920" s="27"/>
      <c r="G2920" s="5"/>
      <c r="H2920" s="5"/>
      <c r="I2920" s="5"/>
      <c r="J2920" s="5"/>
      <c r="K2920" s="5"/>
      <c r="L2920" s="5"/>
      <c r="M2920" s="5"/>
      <c r="N2920" s="5"/>
      <c r="O2920" s="5"/>
      <c r="P2920" s="4"/>
      <c r="Q2920" s="4"/>
      <c r="R2920" s="4"/>
      <c r="S2920" s="4"/>
      <c r="T2920" s="4"/>
    </row>
    <row r="2921">
      <c r="A2921" s="5"/>
      <c r="B2921" s="5"/>
      <c r="C2921" s="5"/>
      <c r="D2921" s="5"/>
      <c r="E2921" s="5"/>
      <c r="F2921" s="27"/>
      <c r="G2921" s="5"/>
      <c r="H2921" s="5"/>
      <c r="I2921" s="5"/>
      <c r="J2921" s="5"/>
      <c r="K2921" s="5"/>
      <c r="L2921" s="5"/>
      <c r="M2921" s="5"/>
      <c r="N2921" s="5"/>
      <c r="O2921" s="5"/>
      <c r="P2921" s="4"/>
      <c r="Q2921" s="4"/>
      <c r="R2921" s="4"/>
      <c r="S2921" s="4"/>
      <c r="T2921" s="4"/>
    </row>
    <row r="2922">
      <c r="A2922" s="5"/>
      <c r="B2922" s="5"/>
      <c r="C2922" s="5"/>
      <c r="D2922" s="5"/>
      <c r="E2922" s="5"/>
      <c r="F2922" s="27"/>
      <c r="G2922" s="5"/>
      <c r="H2922" s="5"/>
      <c r="I2922" s="5"/>
      <c r="J2922" s="5"/>
      <c r="K2922" s="5"/>
      <c r="L2922" s="5"/>
      <c r="M2922" s="5"/>
      <c r="N2922" s="5"/>
      <c r="O2922" s="5"/>
      <c r="P2922" s="4"/>
      <c r="Q2922" s="4"/>
      <c r="R2922" s="4"/>
      <c r="S2922" s="4"/>
      <c r="T2922" s="4"/>
    </row>
    <row r="2923">
      <c r="A2923" s="5"/>
      <c r="B2923" s="5"/>
      <c r="C2923" s="5"/>
      <c r="D2923" s="5"/>
      <c r="E2923" s="5"/>
      <c r="F2923" s="27"/>
      <c r="G2923" s="5"/>
      <c r="H2923" s="5"/>
      <c r="I2923" s="5"/>
      <c r="J2923" s="5"/>
      <c r="K2923" s="5"/>
      <c r="L2923" s="5"/>
      <c r="M2923" s="5"/>
      <c r="N2923" s="5"/>
      <c r="O2923" s="5"/>
      <c r="P2923" s="4"/>
      <c r="Q2923" s="4"/>
      <c r="R2923" s="4"/>
      <c r="S2923" s="4"/>
      <c r="T2923" s="4"/>
    </row>
    <row r="2924">
      <c r="A2924" s="5"/>
      <c r="B2924" s="5"/>
      <c r="C2924" s="5"/>
      <c r="D2924" s="5"/>
      <c r="E2924" s="5"/>
      <c r="F2924" s="27"/>
      <c r="G2924" s="5"/>
      <c r="H2924" s="5"/>
      <c r="I2924" s="5"/>
      <c r="J2924" s="5"/>
      <c r="K2924" s="5"/>
      <c r="L2924" s="5"/>
      <c r="M2924" s="5"/>
      <c r="N2924" s="5"/>
      <c r="O2924" s="5"/>
      <c r="P2924" s="4"/>
      <c r="Q2924" s="4"/>
      <c r="R2924" s="4"/>
      <c r="S2924" s="4"/>
      <c r="T2924" s="4"/>
    </row>
    <row r="2925">
      <c r="A2925" s="5"/>
      <c r="B2925" s="5"/>
      <c r="C2925" s="5"/>
      <c r="D2925" s="5"/>
      <c r="E2925" s="5"/>
      <c r="F2925" s="27"/>
      <c r="G2925" s="5"/>
      <c r="H2925" s="5"/>
      <c r="I2925" s="5"/>
      <c r="J2925" s="5"/>
      <c r="K2925" s="5"/>
      <c r="L2925" s="5"/>
      <c r="M2925" s="5"/>
      <c r="N2925" s="5"/>
      <c r="O2925" s="5"/>
      <c r="P2925" s="4"/>
      <c r="Q2925" s="4"/>
      <c r="R2925" s="4"/>
      <c r="S2925" s="4"/>
      <c r="T2925" s="4"/>
    </row>
    <row r="2926">
      <c r="A2926" s="5"/>
      <c r="B2926" s="5"/>
      <c r="C2926" s="5"/>
      <c r="D2926" s="5"/>
      <c r="E2926" s="5"/>
      <c r="F2926" s="27"/>
      <c r="G2926" s="5"/>
      <c r="H2926" s="5"/>
      <c r="I2926" s="5"/>
      <c r="J2926" s="5"/>
      <c r="K2926" s="5"/>
      <c r="L2926" s="5"/>
      <c r="M2926" s="5"/>
      <c r="N2926" s="5"/>
      <c r="O2926" s="5"/>
      <c r="P2926" s="4"/>
      <c r="Q2926" s="4"/>
      <c r="R2926" s="4"/>
      <c r="S2926" s="4"/>
      <c r="T2926" s="4"/>
    </row>
    <row r="2927">
      <c r="A2927" s="5"/>
      <c r="B2927" s="5"/>
      <c r="C2927" s="5"/>
      <c r="D2927" s="5"/>
      <c r="E2927" s="5"/>
      <c r="F2927" s="27"/>
      <c r="G2927" s="5"/>
      <c r="H2927" s="5"/>
      <c r="I2927" s="5"/>
      <c r="J2927" s="5"/>
      <c r="K2927" s="5"/>
      <c r="L2927" s="5"/>
      <c r="M2927" s="5"/>
      <c r="N2927" s="5"/>
      <c r="O2927" s="5"/>
      <c r="P2927" s="4"/>
      <c r="Q2927" s="4"/>
      <c r="R2927" s="4"/>
      <c r="S2927" s="4"/>
      <c r="T2927" s="4"/>
    </row>
    <row r="2928">
      <c r="A2928" s="5"/>
      <c r="B2928" s="5"/>
      <c r="C2928" s="5"/>
      <c r="D2928" s="5"/>
      <c r="E2928" s="5"/>
      <c r="F2928" s="27"/>
      <c r="G2928" s="5"/>
      <c r="H2928" s="5"/>
      <c r="I2928" s="5"/>
      <c r="J2928" s="5"/>
      <c r="K2928" s="5"/>
      <c r="L2928" s="5"/>
      <c r="M2928" s="5"/>
      <c r="N2928" s="5"/>
      <c r="O2928" s="5"/>
      <c r="P2928" s="4"/>
      <c r="Q2928" s="4"/>
      <c r="R2928" s="4"/>
      <c r="S2928" s="4"/>
      <c r="T2928" s="4"/>
    </row>
    <row r="2929">
      <c r="A2929" s="5"/>
      <c r="B2929" s="5"/>
      <c r="C2929" s="5"/>
      <c r="D2929" s="5"/>
      <c r="E2929" s="5"/>
      <c r="F2929" s="27"/>
      <c r="G2929" s="5"/>
      <c r="H2929" s="5"/>
      <c r="I2929" s="5"/>
      <c r="J2929" s="5"/>
      <c r="K2929" s="5"/>
      <c r="L2929" s="5"/>
      <c r="M2929" s="5"/>
      <c r="N2929" s="5"/>
      <c r="O2929" s="5"/>
      <c r="P2929" s="4"/>
      <c r="Q2929" s="4"/>
      <c r="R2929" s="4"/>
      <c r="S2929" s="4"/>
      <c r="T2929" s="4"/>
    </row>
    <row r="2930">
      <c r="A2930" s="5"/>
      <c r="B2930" s="5"/>
      <c r="C2930" s="5"/>
      <c r="D2930" s="5"/>
      <c r="E2930" s="5"/>
      <c r="F2930" s="27"/>
      <c r="G2930" s="5"/>
      <c r="H2930" s="5"/>
      <c r="I2930" s="5"/>
      <c r="J2930" s="5"/>
      <c r="K2930" s="5"/>
      <c r="L2930" s="5"/>
      <c r="M2930" s="5"/>
      <c r="N2930" s="5"/>
      <c r="O2930" s="5"/>
      <c r="P2930" s="4"/>
      <c r="Q2930" s="4"/>
      <c r="R2930" s="4"/>
      <c r="S2930" s="4"/>
      <c r="T2930" s="4"/>
    </row>
    <row r="2931">
      <c r="A2931" s="5"/>
      <c r="B2931" s="5"/>
      <c r="C2931" s="5"/>
      <c r="D2931" s="5"/>
      <c r="E2931" s="5"/>
      <c r="F2931" s="27"/>
      <c r="G2931" s="5"/>
      <c r="H2931" s="5"/>
      <c r="I2931" s="5"/>
      <c r="J2931" s="5"/>
      <c r="K2931" s="5"/>
      <c r="L2931" s="5"/>
      <c r="M2931" s="5"/>
      <c r="N2931" s="5"/>
      <c r="O2931" s="5"/>
      <c r="P2931" s="4"/>
      <c r="Q2931" s="4"/>
      <c r="R2931" s="4"/>
      <c r="S2931" s="4"/>
      <c r="T2931" s="4"/>
    </row>
    <row r="2932">
      <c r="A2932" s="5"/>
      <c r="B2932" s="5"/>
      <c r="C2932" s="5"/>
      <c r="D2932" s="5"/>
      <c r="E2932" s="5"/>
      <c r="F2932" s="27"/>
      <c r="G2932" s="5"/>
      <c r="H2932" s="5"/>
      <c r="I2932" s="5"/>
      <c r="J2932" s="5"/>
      <c r="K2932" s="5"/>
      <c r="L2932" s="5"/>
      <c r="M2932" s="5"/>
      <c r="N2932" s="5"/>
      <c r="O2932" s="5"/>
      <c r="P2932" s="4"/>
      <c r="Q2932" s="4"/>
      <c r="R2932" s="4"/>
      <c r="S2932" s="4"/>
      <c r="T2932" s="4"/>
    </row>
    <row r="2933">
      <c r="A2933" s="5"/>
      <c r="B2933" s="5"/>
      <c r="C2933" s="5"/>
      <c r="D2933" s="5"/>
      <c r="E2933" s="5"/>
      <c r="F2933" s="27"/>
      <c r="G2933" s="5"/>
      <c r="H2933" s="5"/>
      <c r="I2933" s="5"/>
      <c r="J2933" s="5"/>
      <c r="K2933" s="5"/>
      <c r="L2933" s="5"/>
      <c r="M2933" s="5"/>
      <c r="N2933" s="5"/>
      <c r="O2933" s="5"/>
      <c r="P2933" s="4"/>
      <c r="Q2933" s="4"/>
      <c r="R2933" s="4"/>
      <c r="S2933" s="4"/>
      <c r="T2933" s="4"/>
    </row>
    <row r="2934">
      <c r="A2934" s="5"/>
      <c r="B2934" s="5"/>
      <c r="C2934" s="5"/>
      <c r="D2934" s="5"/>
      <c r="E2934" s="5"/>
      <c r="F2934" s="27"/>
      <c r="G2934" s="5"/>
      <c r="H2934" s="5"/>
      <c r="I2934" s="5"/>
      <c r="J2934" s="5"/>
      <c r="K2934" s="5"/>
      <c r="L2934" s="5"/>
      <c r="M2934" s="5"/>
      <c r="N2934" s="5"/>
      <c r="O2934" s="5"/>
      <c r="P2934" s="4"/>
      <c r="Q2934" s="4"/>
      <c r="R2934" s="4"/>
      <c r="S2934" s="4"/>
      <c r="T2934" s="4"/>
    </row>
    <row r="2935">
      <c r="A2935" s="5"/>
      <c r="B2935" s="5"/>
      <c r="C2935" s="5"/>
      <c r="D2935" s="5"/>
      <c r="E2935" s="5"/>
      <c r="F2935" s="27"/>
      <c r="G2935" s="5"/>
      <c r="H2935" s="5"/>
      <c r="I2935" s="5"/>
      <c r="J2935" s="5"/>
      <c r="K2935" s="5"/>
      <c r="L2935" s="5"/>
      <c r="M2935" s="5"/>
      <c r="N2935" s="5"/>
      <c r="O2935" s="5"/>
      <c r="P2935" s="4"/>
      <c r="Q2935" s="4"/>
      <c r="R2935" s="4"/>
      <c r="S2935" s="4"/>
      <c r="T2935" s="4"/>
    </row>
    <row r="2936">
      <c r="A2936" s="5"/>
      <c r="B2936" s="5"/>
      <c r="C2936" s="5"/>
      <c r="D2936" s="5"/>
      <c r="E2936" s="5"/>
      <c r="F2936" s="27"/>
      <c r="G2936" s="5"/>
      <c r="H2936" s="5"/>
      <c r="I2936" s="5"/>
      <c r="J2936" s="5"/>
      <c r="K2936" s="5"/>
      <c r="L2936" s="5"/>
      <c r="M2936" s="5"/>
      <c r="N2936" s="5"/>
      <c r="O2936" s="5"/>
      <c r="P2936" s="4"/>
      <c r="Q2936" s="4"/>
      <c r="R2936" s="4"/>
      <c r="S2936" s="4"/>
      <c r="T2936" s="4"/>
    </row>
    <row r="2937">
      <c r="A2937" s="5"/>
      <c r="B2937" s="5"/>
      <c r="C2937" s="5"/>
      <c r="D2937" s="5"/>
      <c r="E2937" s="5"/>
      <c r="F2937" s="27"/>
      <c r="G2937" s="5"/>
      <c r="H2937" s="5"/>
      <c r="I2937" s="5"/>
      <c r="J2937" s="5"/>
      <c r="K2937" s="5"/>
      <c r="L2937" s="5"/>
      <c r="M2937" s="5"/>
      <c r="N2937" s="5"/>
      <c r="O2937" s="5"/>
      <c r="P2937" s="4"/>
      <c r="Q2937" s="4"/>
      <c r="R2937" s="4"/>
      <c r="S2937" s="4"/>
      <c r="T2937" s="4"/>
    </row>
    <row r="2938">
      <c r="A2938" s="5"/>
      <c r="B2938" s="5"/>
      <c r="C2938" s="5"/>
      <c r="D2938" s="5"/>
      <c r="E2938" s="5"/>
      <c r="F2938" s="27"/>
      <c r="G2938" s="5"/>
      <c r="H2938" s="5"/>
      <c r="I2938" s="5"/>
      <c r="J2938" s="5"/>
      <c r="K2938" s="5"/>
      <c r="L2938" s="5"/>
      <c r="M2938" s="5"/>
      <c r="N2938" s="5"/>
      <c r="O2938" s="5"/>
      <c r="P2938" s="4"/>
      <c r="Q2938" s="4"/>
      <c r="R2938" s="4"/>
      <c r="S2938" s="4"/>
      <c r="T2938" s="4"/>
    </row>
    <row r="2939">
      <c r="A2939" s="5"/>
      <c r="B2939" s="5"/>
      <c r="C2939" s="5"/>
      <c r="D2939" s="5"/>
      <c r="E2939" s="5"/>
      <c r="F2939" s="27"/>
      <c r="G2939" s="5"/>
      <c r="H2939" s="5"/>
      <c r="I2939" s="5"/>
      <c r="J2939" s="5"/>
      <c r="K2939" s="5"/>
      <c r="L2939" s="5"/>
      <c r="M2939" s="5"/>
      <c r="N2939" s="5"/>
      <c r="O2939" s="5"/>
      <c r="P2939" s="4"/>
      <c r="Q2939" s="4"/>
      <c r="R2939" s="4"/>
      <c r="S2939" s="4"/>
      <c r="T2939" s="4"/>
    </row>
    <row r="2940">
      <c r="A2940" s="5"/>
      <c r="B2940" s="5"/>
      <c r="C2940" s="5"/>
      <c r="D2940" s="5"/>
      <c r="E2940" s="5"/>
      <c r="F2940" s="27"/>
      <c r="G2940" s="5"/>
      <c r="H2940" s="5"/>
      <c r="I2940" s="5"/>
      <c r="J2940" s="5"/>
      <c r="K2940" s="5"/>
      <c r="L2940" s="5"/>
      <c r="M2940" s="5"/>
      <c r="N2940" s="5"/>
      <c r="O2940" s="5"/>
      <c r="P2940" s="4"/>
      <c r="Q2940" s="4"/>
      <c r="R2940" s="4"/>
      <c r="S2940" s="4"/>
      <c r="T2940" s="4"/>
    </row>
    <row r="2941">
      <c r="A2941" s="5"/>
      <c r="B2941" s="5"/>
      <c r="C2941" s="5"/>
      <c r="D2941" s="5"/>
      <c r="E2941" s="5"/>
      <c r="F2941" s="27"/>
      <c r="G2941" s="5"/>
      <c r="H2941" s="5"/>
      <c r="I2941" s="5"/>
      <c r="J2941" s="5"/>
      <c r="K2941" s="5"/>
      <c r="L2941" s="5"/>
      <c r="M2941" s="5"/>
      <c r="N2941" s="5"/>
      <c r="O2941" s="5"/>
      <c r="P2941" s="4"/>
      <c r="Q2941" s="4"/>
      <c r="R2941" s="4"/>
      <c r="S2941" s="4"/>
      <c r="T2941" s="4"/>
    </row>
    <row r="2942">
      <c r="A2942" s="5"/>
      <c r="B2942" s="5"/>
      <c r="C2942" s="5"/>
      <c r="D2942" s="5"/>
      <c r="E2942" s="5"/>
      <c r="F2942" s="27"/>
      <c r="G2942" s="5"/>
      <c r="H2942" s="5"/>
      <c r="I2942" s="5"/>
      <c r="J2942" s="5"/>
      <c r="K2942" s="5"/>
      <c r="L2942" s="5"/>
      <c r="M2942" s="5"/>
      <c r="N2942" s="5"/>
      <c r="O2942" s="5"/>
      <c r="P2942" s="4"/>
      <c r="Q2942" s="4"/>
      <c r="R2942" s="4"/>
      <c r="S2942" s="4"/>
      <c r="T2942" s="4"/>
    </row>
    <row r="2943">
      <c r="A2943" s="5"/>
      <c r="B2943" s="5"/>
      <c r="C2943" s="5"/>
      <c r="D2943" s="5"/>
      <c r="E2943" s="5"/>
      <c r="F2943" s="27"/>
      <c r="G2943" s="5"/>
      <c r="H2943" s="5"/>
      <c r="I2943" s="5"/>
      <c r="J2943" s="5"/>
      <c r="K2943" s="5"/>
      <c r="L2943" s="5"/>
      <c r="M2943" s="5"/>
      <c r="N2943" s="5"/>
      <c r="O2943" s="5"/>
      <c r="P2943" s="4"/>
      <c r="Q2943" s="4"/>
      <c r="R2943" s="4"/>
      <c r="S2943" s="4"/>
      <c r="T2943" s="4"/>
    </row>
    <row r="2944">
      <c r="A2944" s="5"/>
      <c r="B2944" s="5"/>
      <c r="C2944" s="5"/>
      <c r="D2944" s="5"/>
      <c r="E2944" s="5"/>
      <c r="F2944" s="27"/>
      <c r="G2944" s="5"/>
      <c r="H2944" s="5"/>
      <c r="I2944" s="5"/>
      <c r="J2944" s="5"/>
      <c r="K2944" s="5"/>
      <c r="L2944" s="5"/>
      <c r="M2944" s="5"/>
      <c r="N2944" s="5"/>
      <c r="O2944" s="5"/>
      <c r="P2944" s="4"/>
      <c r="Q2944" s="4"/>
      <c r="R2944" s="4"/>
      <c r="S2944" s="4"/>
      <c r="T2944" s="4"/>
    </row>
    <row r="2945">
      <c r="A2945" s="5"/>
      <c r="B2945" s="5"/>
      <c r="C2945" s="5"/>
      <c r="D2945" s="5"/>
      <c r="E2945" s="5"/>
      <c r="F2945" s="27"/>
      <c r="G2945" s="5"/>
      <c r="H2945" s="5"/>
      <c r="I2945" s="5"/>
      <c r="J2945" s="5"/>
      <c r="K2945" s="5"/>
      <c r="L2945" s="5"/>
      <c r="M2945" s="5"/>
      <c r="N2945" s="5"/>
      <c r="O2945" s="5"/>
      <c r="P2945" s="4"/>
      <c r="Q2945" s="4"/>
      <c r="R2945" s="4"/>
      <c r="S2945" s="4"/>
      <c r="T2945" s="4"/>
    </row>
    <row r="2946">
      <c r="A2946" s="5"/>
      <c r="B2946" s="5"/>
      <c r="C2946" s="5"/>
      <c r="D2946" s="5"/>
      <c r="E2946" s="5"/>
      <c r="F2946" s="27"/>
      <c r="G2946" s="5"/>
      <c r="H2946" s="5"/>
      <c r="I2946" s="5"/>
      <c r="J2946" s="5"/>
      <c r="K2946" s="5"/>
      <c r="L2946" s="5"/>
      <c r="M2946" s="5"/>
      <c r="N2946" s="5"/>
      <c r="O2946" s="5"/>
      <c r="P2946" s="4"/>
      <c r="Q2946" s="4"/>
      <c r="R2946" s="4"/>
      <c r="S2946" s="4"/>
      <c r="T2946" s="4"/>
    </row>
    <row r="2947">
      <c r="A2947" s="5"/>
      <c r="B2947" s="5"/>
      <c r="C2947" s="5"/>
      <c r="D2947" s="5"/>
      <c r="E2947" s="5"/>
      <c r="F2947" s="27"/>
      <c r="G2947" s="5"/>
      <c r="H2947" s="5"/>
      <c r="I2947" s="5"/>
      <c r="J2947" s="5"/>
      <c r="K2947" s="5"/>
      <c r="L2947" s="5"/>
      <c r="M2947" s="5"/>
      <c r="N2947" s="5"/>
      <c r="O2947" s="5"/>
      <c r="P2947" s="4"/>
      <c r="Q2947" s="4"/>
      <c r="R2947" s="4"/>
      <c r="S2947" s="4"/>
      <c r="T2947" s="4"/>
    </row>
    <row r="2948">
      <c r="A2948" s="5"/>
      <c r="B2948" s="5"/>
      <c r="C2948" s="5"/>
      <c r="D2948" s="5"/>
      <c r="E2948" s="5"/>
      <c r="F2948" s="27"/>
      <c r="G2948" s="5"/>
      <c r="H2948" s="5"/>
      <c r="I2948" s="5"/>
      <c r="J2948" s="5"/>
      <c r="K2948" s="5"/>
      <c r="L2948" s="5"/>
      <c r="M2948" s="5"/>
      <c r="N2948" s="5"/>
      <c r="O2948" s="5"/>
      <c r="P2948" s="4"/>
      <c r="Q2948" s="4"/>
      <c r="R2948" s="4"/>
      <c r="S2948" s="4"/>
      <c r="T2948" s="4"/>
    </row>
    <row r="2949">
      <c r="A2949" s="5"/>
      <c r="B2949" s="5"/>
      <c r="C2949" s="5"/>
      <c r="D2949" s="5"/>
      <c r="E2949" s="5"/>
      <c r="F2949" s="27"/>
      <c r="G2949" s="5"/>
      <c r="H2949" s="5"/>
      <c r="I2949" s="5"/>
      <c r="J2949" s="5"/>
      <c r="K2949" s="5"/>
      <c r="L2949" s="5"/>
      <c r="M2949" s="5"/>
      <c r="N2949" s="5"/>
      <c r="O2949" s="5"/>
      <c r="P2949" s="4"/>
      <c r="Q2949" s="4"/>
      <c r="R2949" s="4"/>
      <c r="S2949" s="4"/>
      <c r="T2949" s="4"/>
    </row>
    <row r="2950">
      <c r="A2950" s="5"/>
      <c r="B2950" s="5"/>
      <c r="C2950" s="5"/>
      <c r="D2950" s="5"/>
      <c r="E2950" s="5"/>
      <c r="F2950" s="27"/>
      <c r="G2950" s="5"/>
      <c r="H2950" s="5"/>
      <c r="I2950" s="5"/>
      <c r="J2950" s="5"/>
      <c r="K2950" s="5"/>
      <c r="L2950" s="5"/>
      <c r="M2950" s="5"/>
      <c r="N2950" s="5"/>
      <c r="O2950" s="5"/>
      <c r="P2950" s="4"/>
      <c r="Q2950" s="4"/>
      <c r="R2950" s="4"/>
      <c r="S2950" s="4"/>
      <c r="T2950" s="4"/>
    </row>
    <row r="2951">
      <c r="A2951" s="5"/>
      <c r="B2951" s="5"/>
      <c r="C2951" s="5"/>
      <c r="D2951" s="5"/>
      <c r="E2951" s="5"/>
      <c r="F2951" s="27"/>
      <c r="G2951" s="5"/>
      <c r="H2951" s="5"/>
      <c r="I2951" s="5"/>
      <c r="J2951" s="5"/>
      <c r="K2951" s="5"/>
      <c r="L2951" s="5"/>
      <c r="M2951" s="5"/>
      <c r="N2951" s="5"/>
      <c r="O2951" s="5"/>
      <c r="P2951" s="4"/>
      <c r="Q2951" s="4"/>
      <c r="R2951" s="4"/>
      <c r="S2951" s="4"/>
      <c r="T2951" s="4"/>
    </row>
    <row r="2952">
      <c r="A2952" s="5"/>
      <c r="B2952" s="5"/>
      <c r="C2952" s="5"/>
      <c r="D2952" s="5"/>
      <c r="E2952" s="5"/>
      <c r="F2952" s="27"/>
      <c r="G2952" s="5"/>
      <c r="H2952" s="5"/>
      <c r="I2952" s="5"/>
      <c r="J2952" s="5"/>
      <c r="K2952" s="5"/>
      <c r="L2952" s="5"/>
      <c r="M2952" s="5"/>
      <c r="N2952" s="5"/>
      <c r="O2952" s="5"/>
      <c r="P2952" s="4"/>
      <c r="Q2952" s="4"/>
      <c r="R2952" s="4"/>
      <c r="S2952" s="4"/>
      <c r="T2952" s="4"/>
    </row>
    <row r="2953">
      <c r="A2953" s="5"/>
      <c r="B2953" s="5"/>
      <c r="C2953" s="5"/>
      <c r="D2953" s="5"/>
      <c r="E2953" s="5"/>
      <c r="F2953" s="27"/>
      <c r="G2953" s="5"/>
      <c r="H2953" s="5"/>
      <c r="I2953" s="5"/>
      <c r="J2953" s="5"/>
      <c r="K2953" s="5"/>
      <c r="L2953" s="5"/>
      <c r="M2953" s="5"/>
      <c r="N2953" s="5"/>
      <c r="O2953" s="5"/>
      <c r="P2953" s="4"/>
      <c r="Q2953" s="4"/>
      <c r="R2953" s="4"/>
      <c r="S2953" s="4"/>
      <c r="T2953" s="4"/>
    </row>
    <row r="2954">
      <c r="A2954" s="5"/>
      <c r="B2954" s="5"/>
      <c r="C2954" s="5"/>
      <c r="D2954" s="5"/>
      <c r="E2954" s="5"/>
      <c r="F2954" s="27"/>
      <c r="G2954" s="5"/>
      <c r="H2954" s="5"/>
      <c r="I2954" s="5"/>
      <c r="J2954" s="5"/>
      <c r="K2954" s="5"/>
      <c r="L2954" s="5"/>
      <c r="M2954" s="5"/>
      <c r="N2954" s="5"/>
      <c r="O2954" s="5"/>
      <c r="P2954" s="4"/>
      <c r="Q2954" s="4"/>
      <c r="R2954" s="4"/>
      <c r="S2954" s="4"/>
      <c r="T2954" s="4"/>
    </row>
    <row r="2955">
      <c r="A2955" s="5"/>
      <c r="B2955" s="5"/>
      <c r="C2955" s="5"/>
      <c r="D2955" s="5"/>
      <c r="E2955" s="5"/>
      <c r="F2955" s="27"/>
      <c r="G2955" s="5"/>
      <c r="H2955" s="5"/>
      <c r="I2955" s="5"/>
      <c r="J2955" s="5"/>
      <c r="K2955" s="5"/>
      <c r="L2955" s="5"/>
      <c r="M2955" s="5"/>
      <c r="N2955" s="5"/>
      <c r="O2955" s="5"/>
      <c r="P2955" s="4"/>
      <c r="Q2955" s="4"/>
      <c r="R2955" s="4"/>
      <c r="S2955" s="4"/>
      <c r="T2955" s="4"/>
    </row>
    <row r="2956">
      <c r="A2956" s="5"/>
      <c r="B2956" s="5"/>
      <c r="C2956" s="5"/>
      <c r="D2956" s="5"/>
      <c r="E2956" s="5"/>
      <c r="F2956" s="27"/>
      <c r="G2956" s="5"/>
      <c r="H2956" s="5"/>
      <c r="I2956" s="5"/>
      <c r="J2956" s="5"/>
      <c r="K2956" s="5"/>
      <c r="L2956" s="5"/>
      <c r="M2956" s="5"/>
      <c r="N2956" s="5"/>
      <c r="O2956" s="5"/>
      <c r="P2956" s="4"/>
      <c r="Q2956" s="4"/>
      <c r="R2956" s="4"/>
      <c r="S2956" s="4"/>
      <c r="T2956" s="4"/>
    </row>
    <row r="2957">
      <c r="A2957" s="5"/>
      <c r="B2957" s="5"/>
      <c r="C2957" s="5"/>
      <c r="D2957" s="5"/>
      <c r="E2957" s="5"/>
      <c r="F2957" s="27"/>
      <c r="G2957" s="5"/>
      <c r="H2957" s="5"/>
      <c r="I2957" s="5"/>
      <c r="J2957" s="5"/>
      <c r="K2957" s="5"/>
      <c r="L2957" s="5"/>
      <c r="M2957" s="5"/>
      <c r="N2957" s="5"/>
      <c r="O2957" s="5"/>
      <c r="P2957" s="4"/>
      <c r="Q2957" s="4"/>
      <c r="R2957" s="4"/>
      <c r="S2957" s="4"/>
      <c r="T2957" s="4"/>
    </row>
    <row r="2958">
      <c r="A2958" s="5"/>
      <c r="B2958" s="5"/>
      <c r="C2958" s="5"/>
      <c r="D2958" s="5"/>
      <c r="E2958" s="5"/>
      <c r="F2958" s="27"/>
      <c r="G2958" s="5"/>
      <c r="H2958" s="5"/>
      <c r="I2958" s="5"/>
      <c r="J2958" s="5"/>
      <c r="K2958" s="5"/>
      <c r="L2958" s="5"/>
      <c r="M2958" s="5"/>
      <c r="N2958" s="5"/>
      <c r="O2958" s="5"/>
      <c r="P2958" s="4"/>
      <c r="Q2958" s="4"/>
      <c r="R2958" s="4"/>
      <c r="S2958" s="4"/>
      <c r="T2958" s="4"/>
    </row>
    <row r="2959">
      <c r="A2959" s="5"/>
      <c r="B2959" s="5"/>
      <c r="C2959" s="5"/>
      <c r="D2959" s="5"/>
      <c r="E2959" s="5"/>
      <c r="F2959" s="27"/>
      <c r="G2959" s="5"/>
      <c r="H2959" s="5"/>
      <c r="I2959" s="5"/>
      <c r="J2959" s="5"/>
      <c r="K2959" s="5"/>
      <c r="L2959" s="5"/>
      <c r="M2959" s="5"/>
      <c r="N2959" s="5"/>
      <c r="O2959" s="5"/>
      <c r="P2959" s="4"/>
      <c r="Q2959" s="4"/>
      <c r="R2959" s="4"/>
      <c r="S2959" s="4"/>
      <c r="T2959" s="4"/>
    </row>
    <row r="2960">
      <c r="A2960" s="5"/>
      <c r="B2960" s="5"/>
      <c r="C2960" s="5"/>
      <c r="D2960" s="5"/>
      <c r="E2960" s="5"/>
      <c r="F2960" s="27"/>
      <c r="G2960" s="5"/>
      <c r="H2960" s="5"/>
      <c r="I2960" s="5"/>
      <c r="J2960" s="5"/>
      <c r="K2960" s="5"/>
      <c r="L2960" s="5"/>
      <c r="M2960" s="5"/>
      <c r="N2960" s="5"/>
      <c r="O2960" s="5"/>
      <c r="P2960" s="4"/>
      <c r="Q2960" s="4"/>
      <c r="R2960" s="4"/>
      <c r="S2960" s="4"/>
      <c r="T2960" s="4"/>
    </row>
    <row r="2961">
      <c r="A2961" s="5"/>
      <c r="B2961" s="5"/>
      <c r="C2961" s="5"/>
      <c r="D2961" s="5"/>
      <c r="E2961" s="5"/>
      <c r="F2961" s="27"/>
      <c r="G2961" s="5"/>
      <c r="H2961" s="5"/>
      <c r="I2961" s="5"/>
      <c r="J2961" s="5"/>
      <c r="K2961" s="5"/>
      <c r="L2961" s="5"/>
      <c r="M2961" s="5"/>
      <c r="N2961" s="5"/>
      <c r="O2961" s="5"/>
      <c r="P2961" s="4"/>
      <c r="Q2961" s="4"/>
      <c r="R2961" s="4"/>
      <c r="S2961" s="4"/>
      <c r="T2961" s="4"/>
    </row>
    <row r="2962">
      <c r="A2962" s="5"/>
      <c r="B2962" s="5"/>
      <c r="C2962" s="5"/>
      <c r="D2962" s="5"/>
      <c r="E2962" s="5"/>
      <c r="F2962" s="27"/>
      <c r="G2962" s="5"/>
      <c r="H2962" s="5"/>
      <c r="I2962" s="5"/>
      <c r="J2962" s="5"/>
      <c r="K2962" s="5"/>
      <c r="L2962" s="5"/>
      <c r="M2962" s="5"/>
      <c r="N2962" s="5"/>
      <c r="O2962" s="5"/>
      <c r="P2962" s="4"/>
      <c r="Q2962" s="4"/>
      <c r="R2962" s="4"/>
      <c r="S2962" s="4"/>
      <c r="T2962" s="4"/>
    </row>
    <row r="2963">
      <c r="A2963" s="5"/>
      <c r="B2963" s="5"/>
      <c r="C2963" s="5"/>
      <c r="D2963" s="5"/>
      <c r="E2963" s="5"/>
      <c r="F2963" s="27"/>
      <c r="G2963" s="5"/>
      <c r="H2963" s="5"/>
      <c r="I2963" s="5"/>
      <c r="J2963" s="5"/>
      <c r="K2963" s="5"/>
      <c r="L2963" s="5"/>
      <c r="M2963" s="5"/>
      <c r="N2963" s="5"/>
      <c r="O2963" s="5"/>
      <c r="P2963" s="4"/>
      <c r="Q2963" s="4"/>
      <c r="R2963" s="4"/>
      <c r="S2963" s="4"/>
      <c r="T2963" s="4"/>
    </row>
    <row r="2964">
      <c r="A2964" s="5"/>
      <c r="B2964" s="5"/>
      <c r="C2964" s="5"/>
      <c r="D2964" s="5"/>
      <c r="E2964" s="5"/>
      <c r="F2964" s="27"/>
      <c r="G2964" s="5"/>
      <c r="H2964" s="5"/>
      <c r="I2964" s="5"/>
      <c r="J2964" s="5"/>
      <c r="K2964" s="5"/>
      <c r="L2964" s="5"/>
      <c r="M2964" s="5"/>
      <c r="N2964" s="5"/>
      <c r="O2964" s="5"/>
      <c r="P2964" s="4"/>
      <c r="Q2964" s="4"/>
      <c r="R2964" s="4"/>
      <c r="S2964" s="4"/>
      <c r="T2964" s="4"/>
    </row>
    <row r="2965">
      <c r="A2965" s="5"/>
      <c r="B2965" s="5"/>
      <c r="C2965" s="5"/>
      <c r="D2965" s="5"/>
      <c r="E2965" s="5"/>
      <c r="F2965" s="27"/>
      <c r="G2965" s="5"/>
      <c r="H2965" s="5"/>
      <c r="I2965" s="5"/>
      <c r="J2965" s="5"/>
      <c r="K2965" s="5"/>
      <c r="L2965" s="5"/>
      <c r="M2965" s="5"/>
      <c r="N2965" s="5"/>
      <c r="O2965" s="5"/>
      <c r="P2965" s="4"/>
      <c r="Q2965" s="4"/>
      <c r="R2965" s="4"/>
      <c r="S2965" s="4"/>
      <c r="T2965" s="4"/>
    </row>
    <row r="2966">
      <c r="A2966" s="5"/>
      <c r="B2966" s="5"/>
      <c r="C2966" s="5"/>
      <c r="D2966" s="5"/>
      <c r="E2966" s="5"/>
      <c r="F2966" s="27"/>
      <c r="G2966" s="5"/>
      <c r="H2966" s="5"/>
      <c r="I2966" s="5"/>
      <c r="J2966" s="5"/>
      <c r="K2966" s="5"/>
      <c r="L2966" s="5"/>
      <c r="M2966" s="5"/>
      <c r="N2966" s="5"/>
      <c r="O2966" s="5"/>
      <c r="P2966" s="4"/>
      <c r="Q2966" s="4"/>
      <c r="R2966" s="4"/>
      <c r="S2966" s="4"/>
      <c r="T2966" s="4"/>
    </row>
    <row r="2967">
      <c r="A2967" s="5"/>
      <c r="B2967" s="5"/>
      <c r="C2967" s="5"/>
      <c r="D2967" s="5"/>
      <c r="E2967" s="5"/>
      <c r="F2967" s="27"/>
      <c r="G2967" s="5"/>
      <c r="H2967" s="5"/>
      <c r="I2967" s="5"/>
      <c r="J2967" s="5"/>
      <c r="K2967" s="5"/>
      <c r="L2967" s="5"/>
      <c r="M2967" s="5"/>
      <c r="N2967" s="5"/>
      <c r="O2967" s="5"/>
      <c r="P2967" s="4"/>
      <c r="Q2967" s="4"/>
      <c r="R2967" s="4"/>
      <c r="S2967" s="4"/>
      <c r="T2967" s="4"/>
    </row>
    <row r="2968">
      <c r="A2968" s="5"/>
      <c r="B2968" s="5"/>
      <c r="C2968" s="5"/>
      <c r="D2968" s="5"/>
      <c r="E2968" s="5"/>
      <c r="F2968" s="27"/>
      <c r="G2968" s="5"/>
      <c r="H2968" s="5"/>
      <c r="I2968" s="5"/>
      <c r="J2968" s="5"/>
      <c r="K2968" s="5"/>
      <c r="L2968" s="5"/>
      <c r="M2968" s="5"/>
      <c r="N2968" s="5"/>
      <c r="O2968" s="5"/>
      <c r="P2968" s="4"/>
      <c r="Q2968" s="4"/>
      <c r="R2968" s="4"/>
      <c r="S2968" s="4"/>
      <c r="T2968" s="4"/>
    </row>
    <row r="2969">
      <c r="A2969" s="5"/>
      <c r="B2969" s="5"/>
      <c r="C2969" s="5"/>
      <c r="D2969" s="5"/>
      <c r="E2969" s="5"/>
      <c r="F2969" s="27"/>
      <c r="G2969" s="5"/>
      <c r="H2969" s="5"/>
      <c r="I2969" s="5"/>
      <c r="J2969" s="5"/>
      <c r="K2969" s="5"/>
      <c r="L2969" s="5"/>
      <c r="M2969" s="5"/>
      <c r="N2969" s="5"/>
      <c r="O2969" s="5"/>
      <c r="P2969" s="4"/>
      <c r="Q2969" s="4"/>
      <c r="R2969" s="4"/>
      <c r="S2969" s="4"/>
      <c r="T2969" s="4"/>
    </row>
    <row r="2970">
      <c r="A2970" s="5"/>
      <c r="B2970" s="5"/>
      <c r="C2970" s="5"/>
      <c r="D2970" s="5"/>
      <c r="E2970" s="5"/>
      <c r="F2970" s="27"/>
      <c r="G2970" s="5"/>
      <c r="H2970" s="5"/>
      <c r="I2970" s="5"/>
      <c r="J2970" s="5"/>
      <c r="K2970" s="5"/>
      <c r="L2970" s="5"/>
      <c r="M2970" s="5"/>
      <c r="N2970" s="5"/>
      <c r="O2970" s="5"/>
      <c r="P2970" s="4"/>
      <c r="Q2970" s="4"/>
      <c r="R2970" s="4"/>
      <c r="S2970" s="4"/>
      <c r="T2970" s="4"/>
    </row>
    <row r="2971">
      <c r="A2971" s="5"/>
      <c r="B2971" s="5"/>
      <c r="C2971" s="5"/>
      <c r="D2971" s="5"/>
      <c r="E2971" s="5"/>
      <c r="F2971" s="27"/>
      <c r="G2971" s="5"/>
      <c r="H2971" s="5"/>
      <c r="I2971" s="5"/>
      <c r="J2971" s="5"/>
      <c r="K2971" s="5"/>
      <c r="L2971" s="5"/>
      <c r="M2971" s="5"/>
      <c r="N2971" s="5"/>
      <c r="O2971" s="5"/>
      <c r="P2971" s="4"/>
      <c r="Q2971" s="4"/>
      <c r="R2971" s="4"/>
      <c r="S2971" s="4"/>
      <c r="T2971" s="4"/>
    </row>
    <row r="2972">
      <c r="A2972" s="5"/>
      <c r="B2972" s="5"/>
      <c r="C2972" s="5"/>
      <c r="D2972" s="5"/>
      <c r="E2972" s="5"/>
      <c r="F2972" s="27"/>
      <c r="G2972" s="5"/>
      <c r="H2972" s="5"/>
      <c r="I2972" s="5"/>
      <c r="J2972" s="5"/>
      <c r="K2972" s="5"/>
      <c r="L2972" s="5"/>
      <c r="M2972" s="5"/>
      <c r="N2972" s="5"/>
      <c r="O2972" s="5"/>
      <c r="P2972" s="4"/>
      <c r="Q2972" s="4"/>
      <c r="R2972" s="4"/>
      <c r="S2972" s="4"/>
      <c r="T2972" s="4"/>
    </row>
    <row r="2973">
      <c r="A2973" s="5"/>
      <c r="B2973" s="5"/>
      <c r="C2973" s="5"/>
      <c r="D2973" s="5"/>
      <c r="E2973" s="5"/>
      <c r="F2973" s="27"/>
      <c r="G2973" s="5"/>
      <c r="H2973" s="5"/>
      <c r="I2973" s="5"/>
      <c r="J2973" s="5"/>
      <c r="K2973" s="5"/>
      <c r="L2973" s="5"/>
      <c r="M2973" s="5"/>
      <c r="N2973" s="5"/>
      <c r="O2973" s="5"/>
      <c r="P2973" s="4"/>
      <c r="Q2973" s="4"/>
      <c r="R2973" s="4"/>
      <c r="S2973" s="4"/>
      <c r="T2973" s="4"/>
    </row>
    <row r="2974">
      <c r="A2974" s="5"/>
      <c r="B2974" s="5"/>
      <c r="C2974" s="5"/>
      <c r="D2974" s="5"/>
      <c r="E2974" s="5"/>
      <c r="F2974" s="27"/>
      <c r="G2974" s="5"/>
      <c r="H2974" s="5"/>
      <c r="I2974" s="5"/>
      <c r="J2974" s="5"/>
      <c r="K2974" s="5"/>
      <c r="L2974" s="5"/>
      <c r="M2974" s="5"/>
      <c r="N2974" s="5"/>
      <c r="O2974" s="5"/>
      <c r="P2974" s="4"/>
      <c r="Q2974" s="4"/>
      <c r="R2974" s="4"/>
      <c r="S2974" s="4"/>
      <c r="T2974" s="4"/>
    </row>
    <row r="2975">
      <c r="A2975" s="5"/>
      <c r="B2975" s="5"/>
      <c r="C2975" s="5"/>
      <c r="D2975" s="5"/>
      <c r="E2975" s="5"/>
      <c r="F2975" s="27"/>
      <c r="G2975" s="5"/>
      <c r="H2975" s="5"/>
      <c r="I2975" s="5"/>
      <c r="J2975" s="5"/>
      <c r="K2975" s="5"/>
      <c r="L2975" s="5"/>
      <c r="M2975" s="5"/>
      <c r="N2975" s="5"/>
      <c r="O2975" s="5"/>
      <c r="P2975" s="4"/>
      <c r="Q2975" s="4"/>
      <c r="R2975" s="4"/>
      <c r="S2975" s="4"/>
      <c r="T2975" s="4"/>
    </row>
    <row r="2976">
      <c r="A2976" s="5"/>
      <c r="B2976" s="5"/>
      <c r="C2976" s="5"/>
      <c r="D2976" s="5"/>
      <c r="E2976" s="5"/>
      <c r="F2976" s="27"/>
      <c r="G2976" s="5"/>
      <c r="H2976" s="5"/>
      <c r="I2976" s="5"/>
      <c r="J2976" s="5"/>
      <c r="K2976" s="5"/>
      <c r="L2976" s="5"/>
      <c r="M2976" s="5"/>
      <c r="N2976" s="5"/>
      <c r="O2976" s="5"/>
      <c r="P2976" s="4"/>
      <c r="Q2976" s="4"/>
      <c r="R2976" s="4"/>
      <c r="S2976" s="4"/>
      <c r="T2976" s="4"/>
    </row>
    <row r="2977">
      <c r="A2977" s="5"/>
      <c r="B2977" s="5"/>
      <c r="C2977" s="5"/>
      <c r="D2977" s="5"/>
      <c r="E2977" s="5"/>
      <c r="F2977" s="27"/>
      <c r="G2977" s="5"/>
      <c r="H2977" s="5"/>
      <c r="I2977" s="5"/>
      <c r="J2977" s="5"/>
      <c r="K2977" s="5"/>
      <c r="L2977" s="5"/>
      <c r="M2977" s="5"/>
      <c r="N2977" s="5"/>
      <c r="O2977" s="5"/>
      <c r="P2977" s="4"/>
      <c r="Q2977" s="4"/>
      <c r="R2977" s="4"/>
      <c r="S2977" s="4"/>
      <c r="T2977" s="4"/>
    </row>
    <row r="2978">
      <c r="A2978" s="5"/>
      <c r="B2978" s="5"/>
      <c r="C2978" s="5"/>
      <c r="D2978" s="5"/>
      <c r="E2978" s="5"/>
      <c r="F2978" s="27"/>
      <c r="G2978" s="5"/>
      <c r="H2978" s="5"/>
      <c r="I2978" s="5"/>
      <c r="J2978" s="5"/>
      <c r="K2978" s="5"/>
      <c r="L2978" s="5"/>
      <c r="M2978" s="5"/>
      <c r="N2978" s="5"/>
      <c r="O2978" s="5"/>
      <c r="P2978" s="4"/>
      <c r="Q2978" s="4"/>
      <c r="R2978" s="4"/>
      <c r="S2978" s="4"/>
      <c r="T2978" s="4"/>
    </row>
    <row r="2979">
      <c r="A2979" s="5"/>
      <c r="B2979" s="5"/>
      <c r="C2979" s="5"/>
      <c r="D2979" s="5"/>
      <c r="E2979" s="5"/>
      <c r="F2979" s="27"/>
      <c r="G2979" s="5"/>
      <c r="H2979" s="5"/>
      <c r="I2979" s="5"/>
      <c r="J2979" s="5"/>
      <c r="K2979" s="5"/>
      <c r="L2979" s="5"/>
      <c r="M2979" s="5"/>
      <c r="N2979" s="5"/>
      <c r="O2979" s="5"/>
      <c r="P2979" s="4"/>
      <c r="Q2979" s="4"/>
      <c r="R2979" s="4"/>
      <c r="S2979" s="4"/>
      <c r="T2979" s="4"/>
    </row>
    <row r="2980">
      <c r="A2980" s="5"/>
      <c r="B2980" s="5"/>
      <c r="C2980" s="5"/>
      <c r="D2980" s="5"/>
      <c r="E2980" s="5"/>
      <c r="F2980" s="27"/>
      <c r="G2980" s="5"/>
      <c r="H2980" s="5"/>
      <c r="I2980" s="5"/>
      <c r="J2980" s="5"/>
      <c r="K2980" s="5"/>
      <c r="L2980" s="5"/>
      <c r="M2980" s="5"/>
      <c r="N2980" s="5"/>
      <c r="O2980" s="5"/>
      <c r="P2980" s="4"/>
      <c r="Q2980" s="4"/>
      <c r="R2980" s="4"/>
      <c r="S2980" s="4"/>
      <c r="T2980" s="4"/>
    </row>
    <row r="2981">
      <c r="A2981" s="5"/>
      <c r="B2981" s="5"/>
      <c r="C2981" s="5"/>
      <c r="D2981" s="5"/>
      <c r="E2981" s="5"/>
      <c r="F2981" s="27"/>
      <c r="G2981" s="5"/>
      <c r="H2981" s="5"/>
      <c r="I2981" s="5"/>
      <c r="J2981" s="5"/>
      <c r="K2981" s="5"/>
      <c r="L2981" s="5"/>
      <c r="M2981" s="5"/>
      <c r="N2981" s="5"/>
      <c r="O2981" s="5"/>
      <c r="P2981" s="4"/>
      <c r="Q2981" s="4"/>
      <c r="R2981" s="4"/>
      <c r="S2981" s="4"/>
      <c r="T2981" s="4"/>
    </row>
    <row r="2982">
      <c r="A2982" s="5"/>
      <c r="B2982" s="5"/>
      <c r="C2982" s="5"/>
      <c r="D2982" s="5"/>
      <c r="E2982" s="5"/>
      <c r="F2982" s="27"/>
      <c r="G2982" s="5"/>
      <c r="H2982" s="5"/>
      <c r="I2982" s="5"/>
      <c r="J2982" s="5"/>
      <c r="K2982" s="5"/>
      <c r="L2982" s="5"/>
      <c r="M2982" s="5"/>
      <c r="N2982" s="5"/>
      <c r="O2982" s="5"/>
      <c r="P2982" s="4"/>
      <c r="Q2982" s="4"/>
      <c r="R2982" s="4"/>
      <c r="S2982" s="4"/>
      <c r="T2982" s="4"/>
    </row>
    <row r="2983">
      <c r="A2983" s="5"/>
      <c r="B2983" s="5"/>
      <c r="C2983" s="5"/>
      <c r="D2983" s="5"/>
      <c r="E2983" s="5"/>
      <c r="F2983" s="27"/>
      <c r="G2983" s="5"/>
      <c r="H2983" s="5"/>
      <c r="I2983" s="5"/>
      <c r="J2983" s="5"/>
      <c r="K2983" s="5"/>
      <c r="L2983" s="5"/>
      <c r="M2983" s="5"/>
      <c r="N2983" s="5"/>
      <c r="O2983" s="5"/>
      <c r="P2983" s="4"/>
      <c r="Q2983" s="4"/>
      <c r="R2983" s="4"/>
      <c r="S2983" s="4"/>
      <c r="T2983" s="4"/>
    </row>
    <row r="2984">
      <c r="A2984" s="5"/>
      <c r="B2984" s="5"/>
      <c r="C2984" s="5"/>
      <c r="D2984" s="5"/>
      <c r="E2984" s="5"/>
      <c r="F2984" s="27"/>
      <c r="G2984" s="5"/>
      <c r="H2984" s="5"/>
      <c r="I2984" s="5"/>
      <c r="J2984" s="5"/>
      <c r="K2984" s="5"/>
      <c r="L2984" s="5"/>
      <c r="M2984" s="5"/>
      <c r="N2984" s="5"/>
      <c r="O2984" s="5"/>
      <c r="P2984" s="4"/>
      <c r="Q2984" s="4"/>
      <c r="R2984" s="4"/>
      <c r="S2984" s="4"/>
      <c r="T2984" s="4"/>
    </row>
    <row r="2985">
      <c r="A2985" s="5"/>
      <c r="B2985" s="5"/>
      <c r="C2985" s="5"/>
      <c r="D2985" s="5"/>
      <c r="E2985" s="5"/>
      <c r="F2985" s="27"/>
      <c r="G2985" s="5"/>
      <c r="H2985" s="5"/>
      <c r="I2985" s="5"/>
      <c r="J2985" s="5"/>
      <c r="K2985" s="5"/>
      <c r="L2985" s="5"/>
      <c r="M2985" s="5"/>
      <c r="N2985" s="5"/>
      <c r="O2985" s="5"/>
      <c r="P2985" s="4"/>
      <c r="Q2985" s="4"/>
      <c r="R2985" s="4"/>
      <c r="S2985" s="4"/>
      <c r="T2985" s="4"/>
    </row>
    <row r="2986">
      <c r="A2986" s="5"/>
      <c r="B2986" s="5"/>
      <c r="C2986" s="5"/>
      <c r="D2986" s="5"/>
      <c r="E2986" s="5"/>
      <c r="F2986" s="27"/>
      <c r="G2986" s="5"/>
      <c r="H2986" s="5"/>
      <c r="I2986" s="5"/>
      <c r="J2986" s="5"/>
      <c r="K2986" s="5"/>
      <c r="L2986" s="5"/>
      <c r="M2986" s="5"/>
      <c r="N2986" s="5"/>
      <c r="O2986" s="5"/>
      <c r="P2986" s="4"/>
      <c r="Q2986" s="4"/>
      <c r="R2986" s="4"/>
      <c r="S2986" s="4"/>
      <c r="T2986" s="4"/>
    </row>
    <row r="2987">
      <c r="A2987" s="5"/>
      <c r="B2987" s="5"/>
      <c r="C2987" s="5"/>
      <c r="D2987" s="5"/>
      <c r="E2987" s="5"/>
      <c r="F2987" s="27"/>
      <c r="G2987" s="5"/>
      <c r="H2987" s="5"/>
      <c r="I2987" s="5"/>
      <c r="J2987" s="5"/>
      <c r="K2987" s="5"/>
      <c r="L2987" s="5"/>
      <c r="M2987" s="5"/>
      <c r="N2987" s="5"/>
      <c r="O2987" s="5"/>
      <c r="P2987" s="4"/>
      <c r="Q2987" s="4"/>
      <c r="R2987" s="4"/>
      <c r="S2987" s="4"/>
      <c r="T2987" s="4"/>
    </row>
    <row r="2988">
      <c r="A2988" s="5"/>
      <c r="B2988" s="5"/>
      <c r="C2988" s="5"/>
      <c r="D2988" s="5"/>
      <c r="E2988" s="5"/>
      <c r="F2988" s="27"/>
      <c r="G2988" s="5"/>
      <c r="H2988" s="5"/>
      <c r="I2988" s="5"/>
      <c r="J2988" s="5"/>
      <c r="K2988" s="5"/>
      <c r="L2988" s="5"/>
      <c r="M2988" s="5"/>
      <c r="N2988" s="5"/>
      <c r="O2988" s="5"/>
      <c r="P2988" s="4"/>
      <c r="Q2988" s="4"/>
      <c r="R2988" s="4"/>
      <c r="S2988" s="4"/>
      <c r="T2988" s="4"/>
    </row>
    <row r="2989">
      <c r="A2989" s="5"/>
      <c r="B2989" s="5"/>
      <c r="C2989" s="5"/>
      <c r="D2989" s="5"/>
      <c r="E2989" s="5"/>
      <c r="F2989" s="27"/>
      <c r="G2989" s="5"/>
      <c r="H2989" s="5"/>
      <c r="I2989" s="5"/>
      <c r="J2989" s="5"/>
      <c r="K2989" s="5"/>
      <c r="L2989" s="5"/>
      <c r="M2989" s="5"/>
      <c r="N2989" s="5"/>
      <c r="O2989" s="5"/>
      <c r="P2989" s="4"/>
      <c r="Q2989" s="4"/>
      <c r="R2989" s="4"/>
      <c r="S2989" s="4"/>
      <c r="T2989" s="4"/>
    </row>
    <row r="2990">
      <c r="A2990" s="5"/>
      <c r="B2990" s="5"/>
      <c r="C2990" s="5"/>
      <c r="D2990" s="5"/>
      <c r="E2990" s="5"/>
      <c r="F2990" s="27"/>
      <c r="G2990" s="5"/>
      <c r="H2990" s="5"/>
      <c r="I2990" s="5"/>
      <c r="J2990" s="5"/>
      <c r="K2990" s="5"/>
      <c r="L2990" s="5"/>
      <c r="M2990" s="5"/>
      <c r="N2990" s="5"/>
      <c r="O2990" s="5"/>
      <c r="P2990" s="4"/>
      <c r="Q2990" s="4"/>
      <c r="R2990" s="4"/>
      <c r="S2990" s="4"/>
      <c r="T2990" s="4"/>
    </row>
    <row r="2991">
      <c r="A2991" s="5"/>
      <c r="B2991" s="5"/>
      <c r="C2991" s="5"/>
      <c r="D2991" s="5"/>
      <c r="E2991" s="5"/>
      <c r="F2991" s="27"/>
      <c r="G2991" s="5"/>
      <c r="H2991" s="5"/>
      <c r="I2991" s="5"/>
      <c r="J2991" s="5"/>
      <c r="K2991" s="5"/>
      <c r="L2991" s="5"/>
      <c r="M2991" s="5"/>
      <c r="N2991" s="5"/>
      <c r="O2991" s="5"/>
      <c r="P2991" s="4"/>
      <c r="Q2991" s="4"/>
      <c r="R2991" s="4"/>
      <c r="S2991" s="4"/>
      <c r="T2991" s="4"/>
    </row>
    <row r="2992">
      <c r="A2992" s="5"/>
      <c r="B2992" s="5"/>
      <c r="C2992" s="5"/>
      <c r="D2992" s="5"/>
      <c r="E2992" s="5"/>
      <c r="F2992" s="27"/>
      <c r="G2992" s="5"/>
      <c r="H2992" s="5"/>
      <c r="I2992" s="5"/>
      <c r="J2992" s="5"/>
      <c r="K2992" s="5"/>
      <c r="L2992" s="5"/>
      <c r="M2992" s="5"/>
      <c r="N2992" s="5"/>
      <c r="O2992" s="5"/>
      <c r="P2992" s="4"/>
      <c r="Q2992" s="4"/>
      <c r="R2992" s="4"/>
      <c r="S2992" s="4"/>
      <c r="T2992" s="4"/>
    </row>
    <row r="2993">
      <c r="A2993" s="5"/>
      <c r="B2993" s="5"/>
      <c r="C2993" s="5"/>
      <c r="D2993" s="5"/>
      <c r="E2993" s="5"/>
      <c r="F2993" s="27"/>
      <c r="G2993" s="5"/>
      <c r="H2993" s="5"/>
      <c r="I2993" s="5"/>
      <c r="J2993" s="5"/>
      <c r="K2993" s="5"/>
      <c r="L2993" s="5"/>
      <c r="M2993" s="5"/>
      <c r="N2993" s="5"/>
      <c r="O2993" s="5"/>
      <c r="P2993" s="4"/>
      <c r="Q2993" s="4"/>
      <c r="R2993" s="4"/>
      <c r="S2993" s="4"/>
      <c r="T2993" s="4"/>
    </row>
    <row r="2994">
      <c r="A2994" s="5"/>
      <c r="B2994" s="5"/>
      <c r="C2994" s="5"/>
      <c r="D2994" s="5"/>
      <c r="E2994" s="5"/>
      <c r="F2994" s="27"/>
      <c r="G2994" s="5"/>
      <c r="H2994" s="5"/>
      <c r="I2994" s="5"/>
      <c r="J2994" s="5"/>
      <c r="K2994" s="5"/>
      <c r="L2994" s="5"/>
      <c r="M2994" s="5"/>
      <c r="N2994" s="5"/>
      <c r="O2994" s="5"/>
      <c r="P2994" s="4"/>
      <c r="Q2994" s="4"/>
      <c r="R2994" s="4"/>
      <c r="S2994" s="4"/>
      <c r="T2994" s="4"/>
    </row>
    <row r="2995">
      <c r="A2995" s="5"/>
      <c r="B2995" s="5"/>
      <c r="C2995" s="5"/>
      <c r="D2995" s="5"/>
      <c r="E2995" s="5"/>
      <c r="F2995" s="27"/>
      <c r="G2995" s="5"/>
      <c r="H2995" s="5"/>
      <c r="I2995" s="5"/>
      <c r="J2995" s="5"/>
      <c r="K2995" s="5"/>
      <c r="L2995" s="5"/>
      <c r="M2995" s="5"/>
      <c r="N2995" s="5"/>
      <c r="O2995" s="5"/>
      <c r="P2995" s="4"/>
      <c r="Q2995" s="4"/>
      <c r="R2995" s="4"/>
      <c r="S2995" s="4"/>
      <c r="T2995" s="4"/>
    </row>
    <row r="2996">
      <c r="A2996" s="5"/>
      <c r="B2996" s="5"/>
      <c r="C2996" s="5"/>
      <c r="D2996" s="5"/>
      <c r="E2996" s="5"/>
      <c r="F2996" s="27"/>
      <c r="G2996" s="5"/>
      <c r="H2996" s="5"/>
      <c r="I2996" s="5"/>
      <c r="J2996" s="5"/>
      <c r="K2996" s="5"/>
      <c r="L2996" s="5"/>
      <c r="M2996" s="5"/>
      <c r="N2996" s="5"/>
      <c r="O2996" s="5"/>
      <c r="P2996" s="4"/>
      <c r="Q2996" s="4"/>
      <c r="R2996" s="4"/>
      <c r="S2996" s="4"/>
      <c r="T2996" s="4"/>
    </row>
    <row r="2997">
      <c r="A2997" s="5"/>
      <c r="B2997" s="5"/>
      <c r="C2997" s="5"/>
      <c r="D2997" s="5"/>
      <c r="E2997" s="5"/>
      <c r="F2997" s="27"/>
      <c r="G2997" s="5"/>
      <c r="H2997" s="5"/>
      <c r="I2997" s="5"/>
      <c r="J2997" s="5"/>
      <c r="K2997" s="5"/>
      <c r="L2997" s="5"/>
      <c r="M2997" s="5"/>
      <c r="N2997" s="5"/>
      <c r="O2997" s="5"/>
      <c r="P2997" s="4"/>
      <c r="Q2997" s="4"/>
      <c r="R2997" s="4"/>
      <c r="S2997" s="4"/>
      <c r="T2997" s="4"/>
    </row>
    <row r="2998">
      <c r="A2998" s="5"/>
      <c r="B2998" s="5"/>
      <c r="C2998" s="5"/>
      <c r="D2998" s="5"/>
      <c r="E2998" s="5"/>
      <c r="F2998" s="27"/>
      <c r="G2998" s="5"/>
      <c r="H2998" s="5"/>
      <c r="I2998" s="5"/>
      <c r="J2998" s="5"/>
      <c r="K2998" s="5"/>
      <c r="L2998" s="5"/>
      <c r="M2998" s="5"/>
      <c r="N2998" s="5"/>
      <c r="O2998" s="5"/>
      <c r="P2998" s="4"/>
      <c r="Q2998" s="4"/>
      <c r="R2998" s="4"/>
      <c r="S2998" s="4"/>
      <c r="T2998" s="4"/>
    </row>
    <row r="2999">
      <c r="A2999" s="5"/>
      <c r="B2999" s="5"/>
      <c r="C2999" s="5"/>
      <c r="D2999" s="5"/>
      <c r="E2999" s="5"/>
      <c r="F2999" s="27"/>
      <c r="G2999" s="5"/>
      <c r="H2999" s="5"/>
      <c r="I2999" s="5"/>
      <c r="J2999" s="5"/>
      <c r="K2999" s="5"/>
      <c r="L2999" s="5"/>
      <c r="M2999" s="5"/>
      <c r="N2999" s="5"/>
      <c r="O2999" s="5"/>
      <c r="P2999" s="4"/>
      <c r="Q2999" s="4"/>
      <c r="R2999" s="4"/>
      <c r="S2999" s="4"/>
      <c r="T2999" s="4"/>
    </row>
    <row r="3000">
      <c r="A3000" s="5"/>
      <c r="B3000" s="5"/>
      <c r="C3000" s="5"/>
      <c r="D3000" s="5"/>
      <c r="E3000" s="5"/>
      <c r="F3000" s="27"/>
      <c r="G3000" s="5"/>
      <c r="H3000" s="5"/>
      <c r="I3000" s="5"/>
      <c r="J3000" s="5"/>
      <c r="K3000" s="5"/>
      <c r="L3000" s="5"/>
      <c r="M3000" s="5"/>
      <c r="N3000" s="5"/>
      <c r="O3000" s="5"/>
      <c r="P3000" s="4"/>
      <c r="Q3000" s="4"/>
      <c r="R3000" s="4"/>
      <c r="S3000" s="4"/>
      <c r="T3000" s="4"/>
    </row>
    <row r="3001">
      <c r="A3001" s="5"/>
      <c r="B3001" s="5"/>
      <c r="C3001" s="5"/>
      <c r="D3001" s="5"/>
      <c r="E3001" s="5"/>
      <c r="F3001" s="27"/>
      <c r="G3001" s="5"/>
      <c r="H3001" s="5"/>
      <c r="I3001" s="5"/>
      <c r="J3001" s="5"/>
      <c r="K3001" s="5"/>
      <c r="L3001" s="5"/>
      <c r="M3001" s="5"/>
      <c r="N3001" s="5"/>
      <c r="O3001" s="5"/>
      <c r="P3001" s="4"/>
      <c r="Q3001" s="4"/>
      <c r="R3001" s="4"/>
      <c r="S3001" s="4"/>
      <c r="T3001" s="4"/>
    </row>
    <row r="3002">
      <c r="A3002" s="5"/>
      <c r="B3002" s="5"/>
      <c r="C3002" s="5"/>
      <c r="D3002" s="5"/>
      <c r="E3002" s="5"/>
      <c r="F3002" s="27"/>
      <c r="G3002" s="5"/>
      <c r="H3002" s="5"/>
      <c r="I3002" s="5"/>
      <c r="J3002" s="5"/>
      <c r="K3002" s="5"/>
      <c r="L3002" s="5"/>
      <c r="M3002" s="5"/>
      <c r="N3002" s="5"/>
      <c r="O3002" s="5"/>
      <c r="P3002" s="4"/>
      <c r="Q3002" s="4"/>
      <c r="R3002" s="4"/>
      <c r="S3002" s="4"/>
      <c r="T3002" s="4"/>
    </row>
    <row r="3003">
      <c r="A3003" s="5"/>
      <c r="B3003" s="5"/>
      <c r="C3003" s="5"/>
      <c r="D3003" s="5"/>
      <c r="E3003" s="5"/>
      <c r="F3003" s="27"/>
      <c r="G3003" s="5"/>
      <c r="H3003" s="5"/>
      <c r="I3003" s="5"/>
      <c r="J3003" s="5"/>
      <c r="K3003" s="5"/>
      <c r="L3003" s="5"/>
      <c r="M3003" s="5"/>
      <c r="N3003" s="5"/>
      <c r="O3003" s="5"/>
      <c r="P3003" s="4"/>
      <c r="Q3003" s="4"/>
      <c r="R3003" s="4"/>
      <c r="S3003" s="4"/>
      <c r="T3003" s="4"/>
    </row>
    <row r="3004">
      <c r="A3004" s="5"/>
      <c r="B3004" s="5"/>
      <c r="C3004" s="5"/>
      <c r="D3004" s="5"/>
      <c r="E3004" s="5"/>
      <c r="F3004" s="27"/>
      <c r="G3004" s="5"/>
      <c r="H3004" s="5"/>
      <c r="I3004" s="5"/>
      <c r="J3004" s="5"/>
      <c r="K3004" s="5"/>
      <c r="L3004" s="5"/>
      <c r="M3004" s="5"/>
      <c r="N3004" s="5"/>
      <c r="O3004" s="5"/>
      <c r="P3004" s="4"/>
      <c r="Q3004" s="4"/>
      <c r="R3004" s="4"/>
      <c r="S3004" s="4"/>
      <c r="T3004" s="4"/>
    </row>
    <row r="3005">
      <c r="A3005" s="5"/>
      <c r="B3005" s="5"/>
      <c r="C3005" s="5"/>
      <c r="D3005" s="5"/>
      <c r="E3005" s="5"/>
      <c r="F3005" s="27"/>
      <c r="G3005" s="5"/>
      <c r="H3005" s="5"/>
      <c r="I3005" s="5"/>
      <c r="J3005" s="5"/>
      <c r="K3005" s="5"/>
      <c r="L3005" s="5"/>
      <c r="M3005" s="5"/>
      <c r="N3005" s="5"/>
      <c r="O3005" s="5"/>
      <c r="P3005" s="4"/>
      <c r="Q3005" s="4"/>
      <c r="R3005" s="4"/>
      <c r="S3005" s="4"/>
      <c r="T3005" s="4"/>
    </row>
    <row r="3006">
      <c r="A3006" s="5"/>
      <c r="B3006" s="5"/>
      <c r="C3006" s="5"/>
      <c r="D3006" s="5"/>
      <c r="E3006" s="5"/>
      <c r="F3006" s="27"/>
      <c r="G3006" s="5"/>
      <c r="H3006" s="5"/>
      <c r="I3006" s="5"/>
      <c r="J3006" s="5"/>
      <c r="K3006" s="5"/>
      <c r="L3006" s="5"/>
      <c r="M3006" s="5"/>
      <c r="N3006" s="5"/>
      <c r="O3006" s="5"/>
      <c r="P3006" s="4"/>
      <c r="Q3006" s="4"/>
      <c r="R3006" s="4"/>
      <c r="S3006" s="4"/>
      <c r="T3006" s="4"/>
    </row>
    <row r="3007">
      <c r="A3007" s="5"/>
      <c r="B3007" s="5"/>
      <c r="C3007" s="5"/>
      <c r="D3007" s="5"/>
      <c r="E3007" s="5"/>
      <c r="F3007" s="27"/>
      <c r="G3007" s="5"/>
      <c r="H3007" s="5"/>
      <c r="I3007" s="5"/>
      <c r="J3007" s="5"/>
      <c r="K3007" s="5"/>
      <c r="L3007" s="5"/>
      <c r="M3007" s="5"/>
      <c r="N3007" s="5"/>
      <c r="O3007" s="5"/>
      <c r="P3007" s="4"/>
      <c r="Q3007" s="4"/>
      <c r="R3007" s="4"/>
      <c r="S3007" s="4"/>
      <c r="T3007" s="4"/>
    </row>
    <row r="3008">
      <c r="A3008" s="5"/>
      <c r="B3008" s="5"/>
      <c r="C3008" s="5"/>
      <c r="D3008" s="5"/>
      <c r="E3008" s="5"/>
      <c r="F3008" s="27"/>
      <c r="G3008" s="5"/>
      <c r="H3008" s="5"/>
      <c r="I3008" s="5"/>
      <c r="J3008" s="5"/>
      <c r="K3008" s="5"/>
      <c r="L3008" s="5"/>
      <c r="M3008" s="5"/>
      <c r="N3008" s="5"/>
      <c r="O3008" s="5"/>
      <c r="P3008" s="4"/>
      <c r="Q3008" s="4"/>
      <c r="R3008" s="4"/>
      <c r="S3008" s="4"/>
      <c r="T3008" s="4"/>
    </row>
    <row r="3009">
      <c r="A3009" s="5"/>
      <c r="B3009" s="5"/>
      <c r="C3009" s="5"/>
      <c r="D3009" s="5"/>
      <c r="E3009" s="5"/>
      <c r="F3009" s="27"/>
      <c r="G3009" s="5"/>
      <c r="H3009" s="5"/>
      <c r="I3009" s="5"/>
      <c r="J3009" s="5"/>
      <c r="K3009" s="5"/>
      <c r="L3009" s="5"/>
      <c r="M3009" s="5"/>
      <c r="N3009" s="5"/>
      <c r="O3009" s="5"/>
      <c r="P3009" s="4"/>
      <c r="Q3009" s="4"/>
      <c r="R3009" s="4"/>
      <c r="S3009" s="4"/>
      <c r="T3009" s="4"/>
    </row>
    <row r="3010">
      <c r="A3010" s="5"/>
      <c r="B3010" s="5"/>
      <c r="C3010" s="5"/>
      <c r="D3010" s="5"/>
      <c r="E3010" s="5"/>
      <c r="F3010" s="27"/>
      <c r="G3010" s="5"/>
      <c r="H3010" s="5"/>
      <c r="I3010" s="5"/>
      <c r="J3010" s="5"/>
      <c r="K3010" s="5"/>
      <c r="L3010" s="5"/>
      <c r="M3010" s="5"/>
      <c r="N3010" s="5"/>
      <c r="O3010" s="5"/>
      <c r="P3010" s="4"/>
      <c r="Q3010" s="4"/>
      <c r="R3010" s="4"/>
      <c r="S3010" s="4"/>
      <c r="T3010" s="4"/>
    </row>
    <row r="3011">
      <c r="A3011" s="5"/>
      <c r="B3011" s="5"/>
      <c r="C3011" s="5"/>
      <c r="D3011" s="5"/>
      <c r="E3011" s="5"/>
      <c r="F3011" s="27"/>
      <c r="G3011" s="5"/>
      <c r="H3011" s="5"/>
      <c r="I3011" s="5"/>
      <c r="J3011" s="5"/>
      <c r="K3011" s="5"/>
      <c r="L3011" s="5"/>
      <c r="M3011" s="5"/>
      <c r="N3011" s="5"/>
      <c r="O3011" s="5"/>
      <c r="P3011" s="4"/>
      <c r="Q3011" s="4"/>
      <c r="R3011" s="4"/>
      <c r="S3011" s="4"/>
      <c r="T3011" s="4"/>
    </row>
    <row r="3012">
      <c r="A3012" s="5"/>
      <c r="B3012" s="5"/>
      <c r="C3012" s="5"/>
      <c r="D3012" s="5"/>
      <c r="E3012" s="5"/>
      <c r="F3012" s="27"/>
      <c r="G3012" s="5"/>
      <c r="H3012" s="5"/>
      <c r="I3012" s="5"/>
      <c r="J3012" s="5"/>
      <c r="K3012" s="5"/>
      <c r="L3012" s="5"/>
      <c r="M3012" s="5"/>
      <c r="N3012" s="5"/>
      <c r="O3012" s="5"/>
      <c r="P3012" s="4"/>
      <c r="Q3012" s="4"/>
      <c r="R3012" s="4"/>
      <c r="S3012" s="4"/>
      <c r="T3012" s="4"/>
    </row>
    <row r="3013">
      <c r="A3013" s="5"/>
      <c r="B3013" s="5"/>
      <c r="C3013" s="5"/>
      <c r="D3013" s="5"/>
      <c r="E3013" s="5"/>
      <c r="F3013" s="27"/>
      <c r="G3013" s="5"/>
      <c r="H3013" s="5"/>
      <c r="I3013" s="5"/>
      <c r="J3013" s="5"/>
      <c r="K3013" s="5"/>
      <c r="L3013" s="5"/>
      <c r="M3013" s="5"/>
      <c r="N3013" s="5"/>
      <c r="O3013" s="5"/>
      <c r="P3013" s="4"/>
      <c r="Q3013" s="4"/>
      <c r="R3013" s="4"/>
      <c r="S3013" s="4"/>
      <c r="T3013" s="4"/>
    </row>
    <row r="3014">
      <c r="A3014" s="5"/>
      <c r="B3014" s="5"/>
      <c r="C3014" s="5"/>
      <c r="D3014" s="5"/>
      <c r="E3014" s="5"/>
      <c r="F3014" s="27"/>
      <c r="G3014" s="5"/>
      <c r="H3014" s="5"/>
      <c r="I3014" s="5"/>
      <c r="J3014" s="5"/>
      <c r="K3014" s="5"/>
      <c r="L3014" s="5"/>
      <c r="M3014" s="5"/>
      <c r="N3014" s="5"/>
      <c r="O3014" s="5"/>
      <c r="P3014" s="4"/>
      <c r="Q3014" s="4"/>
      <c r="R3014" s="4"/>
      <c r="S3014" s="4"/>
      <c r="T3014" s="4"/>
    </row>
    <row r="3015">
      <c r="A3015" s="5"/>
      <c r="B3015" s="5"/>
      <c r="C3015" s="5"/>
      <c r="D3015" s="5"/>
      <c r="E3015" s="5"/>
      <c r="F3015" s="27"/>
      <c r="G3015" s="5"/>
      <c r="H3015" s="5"/>
      <c r="I3015" s="5"/>
      <c r="J3015" s="5"/>
      <c r="K3015" s="5"/>
      <c r="L3015" s="5"/>
      <c r="M3015" s="5"/>
      <c r="N3015" s="5"/>
      <c r="O3015" s="5"/>
      <c r="P3015" s="4"/>
      <c r="Q3015" s="4"/>
      <c r="R3015" s="4"/>
      <c r="S3015" s="4"/>
      <c r="T3015" s="4"/>
    </row>
    <row r="3016">
      <c r="A3016" s="5"/>
      <c r="B3016" s="5"/>
      <c r="C3016" s="5"/>
      <c r="D3016" s="5"/>
      <c r="E3016" s="5"/>
      <c r="F3016" s="27"/>
      <c r="G3016" s="5"/>
      <c r="H3016" s="5"/>
      <c r="I3016" s="5"/>
      <c r="J3016" s="5"/>
      <c r="K3016" s="5"/>
      <c r="L3016" s="5"/>
      <c r="M3016" s="5"/>
      <c r="N3016" s="5"/>
      <c r="O3016" s="5"/>
      <c r="P3016" s="4"/>
      <c r="Q3016" s="4"/>
      <c r="R3016" s="4"/>
      <c r="S3016" s="4"/>
      <c r="T3016" s="4"/>
    </row>
    <row r="3017">
      <c r="A3017" s="5"/>
      <c r="B3017" s="5"/>
      <c r="C3017" s="5"/>
      <c r="D3017" s="5"/>
      <c r="E3017" s="5"/>
      <c r="F3017" s="27"/>
      <c r="G3017" s="5"/>
      <c r="H3017" s="5"/>
      <c r="I3017" s="5"/>
      <c r="J3017" s="5"/>
      <c r="K3017" s="5"/>
      <c r="L3017" s="5"/>
      <c r="M3017" s="5"/>
      <c r="N3017" s="5"/>
      <c r="O3017" s="5"/>
      <c r="P3017" s="4"/>
      <c r="Q3017" s="4"/>
      <c r="R3017" s="4"/>
      <c r="S3017" s="4"/>
      <c r="T3017" s="4"/>
    </row>
    <row r="3018">
      <c r="A3018" s="5"/>
      <c r="B3018" s="5"/>
      <c r="C3018" s="5"/>
      <c r="D3018" s="5"/>
      <c r="E3018" s="5"/>
      <c r="F3018" s="27"/>
      <c r="G3018" s="5"/>
      <c r="H3018" s="5"/>
      <c r="I3018" s="5"/>
      <c r="J3018" s="5"/>
      <c r="K3018" s="5"/>
      <c r="L3018" s="5"/>
      <c r="M3018" s="5"/>
      <c r="N3018" s="5"/>
      <c r="O3018" s="5"/>
      <c r="P3018" s="4"/>
      <c r="Q3018" s="4"/>
      <c r="R3018" s="4"/>
      <c r="S3018" s="4"/>
      <c r="T3018" s="4"/>
    </row>
    <row r="3019">
      <c r="A3019" s="5"/>
      <c r="B3019" s="5"/>
      <c r="C3019" s="5"/>
      <c r="D3019" s="5"/>
      <c r="E3019" s="5"/>
      <c r="F3019" s="27"/>
      <c r="G3019" s="5"/>
      <c r="H3019" s="5"/>
      <c r="I3019" s="5"/>
      <c r="J3019" s="5"/>
      <c r="K3019" s="5"/>
      <c r="L3019" s="5"/>
      <c r="M3019" s="5"/>
      <c r="N3019" s="5"/>
      <c r="O3019" s="5"/>
      <c r="P3019" s="4"/>
      <c r="Q3019" s="4"/>
      <c r="R3019" s="4"/>
      <c r="S3019" s="4"/>
      <c r="T3019" s="4"/>
    </row>
    <row r="3020">
      <c r="A3020" s="5"/>
      <c r="B3020" s="5"/>
      <c r="C3020" s="5"/>
      <c r="D3020" s="5"/>
      <c r="E3020" s="5"/>
      <c r="F3020" s="27"/>
      <c r="G3020" s="5"/>
      <c r="H3020" s="5"/>
      <c r="I3020" s="5"/>
      <c r="J3020" s="5"/>
      <c r="K3020" s="5"/>
      <c r="L3020" s="5"/>
      <c r="M3020" s="5"/>
      <c r="N3020" s="5"/>
      <c r="O3020" s="5"/>
      <c r="P3020" s="4"/>
      <c r="Q3020" s="4"/>
      <c r="R3020" s="4"/>
      <c r="S3020" s="4"/>
      <c r="T3020" s="4"/>
    </row>
    <row r="3021">
      <c r="A3021" s="5"/>
      <c r="B3021" s="5"/>
      <c r="C3021" s="5"/>
      <c r="D3021" s="5"/>
      <c r="E3021" s="5"/>
      <c r="F3021" s="27"/>
      <c r="G3021" s="5"/>
      <c r="H3021" s="5"/>
      <c r="I3021" s="5"/>
      <c r="J3021" s="5"/>
      <c r="K3021" s="5"/>
      <c r="L3021" s="5"/>
      <c r="M3021" s="5"/>
      <c r="N3021" s="5"/>
      <c r="O3021" s="5"/>
      <c r="P3021" s="4"/>
      <c r="Q3021" s="4"/>
      <c r="R3021" s="4"/>
      <c r="S3021" s="4"/>
      <c r="T3021" s="4"/>
    </row>
    <row r="3022">
      <c r="A3022" s="5"/>
      <c r="B3022" s="5"/>
      <c r="C3022" s="5"/>
      <c r="D3022" s="5"/>
      <c r="E3022" s="5"/>
      <c r="F3022" s="27"/>
      <c r="G3022" s="5"/>
      <c r="H3022" s="5"/>
      <c r="I3022" s="5"/>
      <c r="J3022" s="5"/>
      <c r="K3022" s="5"/>
      <c r="L3022" s="5"/>
      <c r="M3022" s="5"/>
      <c r="N3022" s="5"/>
      <c r="O3022" s="5"/>
      <c r="P3022" s="4"/>
      <c r="Q3022" s="4"/>
      <c r="R3022" s="4"/>
      <c r="S3022" s="4"/>
      <c r="T3022" s="4"/>
    </row>
    <row r="3023">
      <c r="A3023" s="5"/>
      <c r="B3023" s="5"/>
      <c r="C3023" s="5"/>
      <c r="D3023" s="5"/>
      <c r="E3023" s="5"/>
      <c r="F3023" s="27"/>
      <c r="G3023" s="5"/>
      <c r="H3023" s="5"/>
      <c r="I3023" s="5"/>
      <c r="J3023" s="5"/>
      <c r="K3023" s="5"/>
      <c r="L3023" s="5"/>
      <c r="M3023" s="5"/>
      <c r="N3023" s="5"/>
      <c r="O3023" s="5"/>
      <c r="P3023" s="4"/>
      <c r="Q3023" s="4"/>
      <c r="R3023" s="4"/>
      <c r="S3023" s="4"/>
      <c r="T3023" s="4"/>
    </row>
    <row r="3024">
      <c r="A3024" s="5"/>
      <c r="B3024" s="5"/>
      <c r="C3024" s="5"/>
      <c r="D3024" s="5"/>
      <c r="E3024" s="5"/>
      <c r="F3024" s="27"/>
      <c r="G3024" s="5"/>
      <c r="H3024" s="5"/>
      <c r="I3024" s="5"/>
      <c r="J3024" s="5"/>
      <c r="K3024" s="5"/>
      <c r="L3024" s="5"/>
      <c r="M3024" s="5"/>
      <c r="N3024" s="5"/>
      <c r="O3024" s="5"/>
      <c r="P3024" s="4"/>
      <c r="Q3024" s="4"/>
      <c r="R3024" s="4"/>
      <c r="S3024" s="4"/>
      <c r="T3024" s="4"/>
    </row>
    <row r="3025">
      <c r="A3025" s="5"/>
      <c r="B3025" s="5"/>
      <c r="C3025" s="5"/>
      <c r="D3025" s="5"/>
      <c r="E3025" s="5"/>
      <c r="F3025" s="27"/>
      <c r="G3025" s="5"/>
      <c r="H3025" s="5"/>
      <c r="I3025" s="5"/>
      <c r="J3025" s="5"/>
      <c r="K3025" s="5"/>
      <c r="L3025" s="5"/>
      <c r="M3025" s="5"/>
      <c r="N3025" s="5"/>
      <c r="O3025" s="5"/>
      <c r="P3025" s="4"/>
      <c r="Q3025" s="4"/>
      <c r="R3025" s="4"/>
      <c r="S3025" s="4"/>
      <c r="T3025" s="4"/>
    </row>
    <row r="3026">
      <c r="A3026" s="5"/>
      <c r="B3026" s="5"/>
      <c r="C3026" s="5"/>
      <c r="D3026" s="5"/>
      <c r="E3026" s="5"/>
      <c r="F3026" s="27"/>
      <c r="G3026" s="5"/>
      <c r="H3026" s="5"/>
      <c r="I3026" s="5"/>
      <c r="J3026" s="5"/>
      <c r="K3026" s="5"/>
      <c r="L3026" s="5"/>
      <c r="M3026" s="5"/>
      <c r="N3026" s="5"/>
      <c r="O3026" s="5"/>
      <c r="P3026" s="4"/>
      <c r="Q3026" s="4"/>
      <c r="R3026" s="4"/>
      <c r="S3026" s="4"/>
      <c r="T3026" s="4"/>
    </row>
    <row r="3027">
      <c r="A3027" s="5"/>
      <c r="B3027" s="5"/>
      <c r="C3027" s="5"/>
      <c r="D3027" s="5"/>
      <c r="E3027" s="5"/>
      <c r="F3027" s="27"/>
      <c r="G3027" s="5"/>
      <c r="H3027" s="5"/>
      <c r="I3027" s="5"/>
      <c r="J3027" s="5"/>
      <c r="K3027" s="5"/>
      <c r="L3027" s="5"/>
      <c r="M3027" s="5"/>
      <c r="N3027" s="5"/>
      <c r="O3027" s="5"/>
      <c r="P3027" s="4"/>
      <c r="Q3027" s="4"/>
      <c r="R3027" s="4"/>
      <c r="S3027" s="4"/>
      <c r="T3027" s="4"/>
    </row>
    <row r="3028">
      <c r="A3028" s="5"/>
      <c r="B3028" s="5"/>
      <c r="C3028" s="5"/>
      <c r="D3028" s="5"/>
      <c r="E3028" s="5"/>
      <c r="F3028" s="27"/>
      <c r="G3028" s="5"/>
      <c r="H3028" s="5"/>
      <c r="I3028" s="5"/>
      <c r="J3028" s="5"/>
      <c r="K3028" s="5"/>
      <c r="L3028" s="5"/>
      <c r="M3028" s="5"/>
      <c r="N3028" s="5"/>
      <c r="O3028" s="5"/>
      <c r="P3028" s="4"/>
      <c r="Q3028" s="4"/>
      <c r="R3028" s="4"/>
      <c r="S3028" s="4"/>
      <c r="T3028" s="4"/>
    </row>
    <row r="3029">
      <c r="A3029" s="5"/>
      <c r="B3029" s="5"/>
      <c r="C3029" s="5"/>
      <c r="D3029" s="5"/>
      <c r="E3029" s="5"/>
      <c r="F3029" s="27"/>
      <c r="G3029" s="5"/>
      <c r="H3029" s="5"/>
      <c r="I3029" s="5"/>
      <c r="J3029" s="5"/>
      <c r="K3029" s="5"/>
      <c r="L3029" s="5"/>
      <c r="M3029" s="5"/>
      <c r="N3029" s="5"/>
      <c r="O3029" s="5"/>
      <c r="P3029" s="4"/>
      <c r="Q3029" s="4"/>
      <c r="R3029" s="4"/>
      <c r="S3029" s="4"/>
      <c r="T3029" s="4"/>
    </row>
    <row r="3030">
      <c r="A3030" s="5"/>
      <c r="B3030" s="5"/>
      <c r="C3030" s="5"/>
      <c r="D3030" s="5"/>
      <c r="E3030" s="5"/>
      <c r="F3030" s="27"/>
      <c r="G3030" s="5"/>
      <c r="H3030" s="5"/>
      <c r="I3030" s="5"/>
      <c r="J3030" s="5"/>
      <c r="K3030" s="5"/>
      <c r="L3030" s="5"/>
      <c r="M3030" s="5"/>
      <c r="N3030" s="5"/>
      <c r="O3030" s="5"/>
      <c r="P3030" s="4"/>
      <c r="Q3030" s="4"/>
      <c r="R3030" s="4"/>
      <c r="S3030" s="4"/>
      <c r="T3030" s="4"/>
    </row>
    <row r="3031">
      <c r="A3031" s="5"/>
      <c r="B3031" s="5"/>
      <c r="C3031" s="5"/>
      <c r="D3031" s="5"/>
      <c r="E3031" s="5"/>
      <c r="F3031" s="27"/>
      <c r="G3031" s="5"/>
      <c r="H3031" s="5"/>
      <c r="I3031" s="5"/>
      <c r="J3031" s="5"/>
      <c r="K3031" s="5"/>
      <c r="L3031" s="5"/>
      <c r="M3031" s="5"/>
      <c r="N3031" s="5"/>
      <c r="O3031" s="5"/>
      <c r="P3031" s="4"/>
      <c r="Q3031" s="4"/>
      <c r="R3031" s="4"/>
      <c r="S3031" s="4"/>
      <c r="T3031" s="4"/>
    </row>
    <row r="3032">
      <c r="A3032" s="5"/>
      <c r="B3032" s="5"/>
      <c r="C3032" s="5"/>
      <c r="D3032" s="5"/>
      <c r="E3032" s="5"/>
      <c r="F3032" s="27"/>
      <c r="G3032" s="5"/>
      <c r="H3032" s="5"/>
      <c r="I3032" s="5"/>
      <c r="J3032" s="5"/>
      <c r="K3032" s="5"/>
      <c r="L3032" s="5"/>
      <c r="M3032" s="5"/>
      <c r="N3032" s="5"/>
      <c r="O3032" s="5"/>
      <c r="P3032" s="4"/>
      <c r="Q3032" s="4"/>
      <c r="R3032" s="4"/>
      <c r="S3032" s="4"/>
      <c r="T3032" s="4"/>
    </row>
    <row r="3033">
      <c r="A3033" s="5"/>
      <c r="B3033" s="5"/>
      <c r="C3033" s="5"/>
      <c r="D3033" s="5"/>
      <c r="E3033" s="5"/>
      <c r="F3033" s="27"/>
      <c r="G3033" s="5"/>
      <c r="H3033" s="5"/>
      <c r="I3033" s="5"/>
      <c r="J3033" s="5"/>
      <c r="K3033" s="5"/>
      <c r="L3033" s="5"/>
      <c r="M3033" s="5"/>
      <c r="N3033" s="5"/>
      <c r="O3033" s="5"/>
      <c r="P3033" s="4"/>
      <c r="Q3033" s="4"/>
      <c r="R3033" s="4"/>
      <c r="S3033" s="4"/>
      <c r="T3033" s="4"/>
    </row>
    <row r="3034">
      <c r="A3034" s="5"/>
      <c r="B3034" s="5"/>
      <c r="C3034" s="5"/>
      <c r="D3034" s="5"/>
      <c r="E3034" s="5"/>
      <c r="F3034" s="27"/>
      <c r="G3034" s="5"/>
      <c r="H3034" s="5"/>
      <c r="I3034" s="5"/>
      <c r="J3034" s="5"/>
      <c r="K3034" s="5"/>
      <c r="L3034" s="5"/>
      <c r="M3034" s="5"/>
      <c r="N3034" s="5"/>
      <c r="O3034" s="5"/>
      <c r="P3034" s="4"/>
      <c r="Q3034" s="4"/>
      <c r="R3034" s="4"/>
      <c r="S3034" s="4"/>
      <c r="T3034" s="4"/>
    </row>
    <row r="3035">
      <c r="A3035" s="5"/>
      <c r="B3035" s="5"/>
      <c r="C3035" s="5"/>
      <c r="D3035" s="5"/>
      <c r="E3035" s="5"/>
      <c r="F3035" s="27"/>
      <c r="G3035" s="5"/>
      <c r="H3035" s="5"/>
      <c r="I3035" s="5"/>
      <c r="J3035" s="5"/>
      <c r="K3035" s="5"/>
      <c r="L3035" s="5"/>
      <c r="M3035" s="5"/>
      <c r="N3035" s="5"/>
      <c r="O3035" s="5"/>
      <c r="P3035" s="4"/>
      <c r="Q3035" s="4"/>
      <c r="R3035" s="4"/>
      <c r="S3035" s="4"/>
      <c r="T3035" s="4"/>
    </row>
    <row r="3036">
      <c r="A3036" s="5"/>
      <c r="B3036" s="5"/>
      <c r="C3036" s="5"/>
      <c r="D3036" s="5"/>
      <c r="E3036" s="5"/>
      <c r="F3036" s="27"/>
      <c r="G3036" s="5"/>
      <c r="H3036" s="5"/>
      <c r="I3036" s="5"/>
      <c r="J3036" s="5"/>
      <c r="K3036" s="5"/>
      <c r="L3036" s="5"/>
      <c r="M3036" s="5"/>
      <c r="N3036" s="5"/>
      <c r="O3036" s="5"/>
      <c r="P3036" s="4"/>
      <c r="Q3036" s="4"/>
      <c r="R3036" s="4"/>
      <c r="S3036" s="4"/>
      <c r="T3036" s="4"/>
    </row>
    <row r="3037">
      <c r="A3037" s="5"/>
      <c r="B3037" s="5"/>
      <c r="C3037" s="5"/>
      <c r="D3037" s="5"/>
      <c r="E3037" s="5"/>
      <c r="F3037" s="27"/>
      <c r="G3037" s="5"/>
      <c r="H3037" s="5"/>
      <c r="I3037" s="5"/>
      <c r="J3037" s="5"/>
      <c r="K3037" s="5"/>
      <c r="L3037" s="5"/>
      <c r="M3037" s="5"/>
      <c r="N3037" s="5"/>
      <c r="O3037" s="5"/>
      <c r="P3037" s="4"/>
      <c r="Q3037" s="4"/>
      <c r="R3037" s="4"/>
      <c r="S3037" s="4"/>
      <c r="T3037" s="4"/>
    </row>
    <row r="3038">
      <c r="A3038" s="5"/>
      <c r="B3038" s="5"/>
      <c r="C3038" s="5"/>
      <c r="D3038" s="5"/>
      <c r="E3038" s="5"/>
      <c r="F3038" s="27"/>
      <c r="G3038" s="5"/>
      <c r="H3038" s="5"/>
      <c r="I3038" s="5"/>
      <c r="J3038" s="5"/>
      <c r="K3038" s="5"/>
      <c r="L3038" s="5"/>
      <c r="M3038" s="5"/>
      <c r="N3038" s="5"/>
      <c r="O3038" s="5"/>
      <c r="P3038" s="4"/>
      <c r="Q3038" s="4"/>
      <c r="R3038" s="4"/>
      <c r="S3038" s="4"/>
      <c r="T3038" s="4"/>
    </row>
    <row r="3039">
      <c r="A3039" s="5"/>
      <c r="B3039" s="5"/>
      <c r="C3039" s="5"/>
      <c r="D3039" s="5"/>
      <c r="E3039" s="5"/>
      <c r="F3039" s="27"/>
      <c r="G3039" s="5"/>
      <c r="H3039" s="5"/>
      <c r="I3039" s="5"/>
      <c r="J3039" s="5"/>
      <c r="K3039" s="5"/>
      <c r="L3039" s="5"/>
      <c r="M3039" s="5"/>
      <c r="N3039" s="5"/>
      <c r="O3039" s="5"/>
      <c r="P3039" s="4"/>
      <c r="Q3039" s="4"/>
      <c r="R3039" s="4"/>
      <c r="S3039" s="4"/>
      <c r="T3039" s="4"/>
    </row>
    <row r="3040">
      <c r="A3040" s="5"/>
      <c r="B3040" s="5"/>
      <c r="C3040" s="5"/>
      <c r="D3040" s="5"/>
      <c r="E3040" s="5"/>
      <c r="F3040" s="27"/>
      <c r="G3040" s="5"/>
      <c r="H3040" s="5"/>
      <c r="I3040" s="5"/>
      <c r="J3040" s="5"/>
      <c r="K3040" s="5"/>
      <c r="L3040" s="5"/>
      <c r="M3040" s="5"/>
      <c r="N3040" s="5"/>
      <c r="O3040" s="5"/>
      <c r="P3040" s="4"/>
      <c r="Q3040" s="4"/>
      <c r="R3040" s="4"/>
      <c r="S3040" s="4"/>
      <c r="T3040" s="4"/>
    </row>
    <row r="3041">
      <c r="A3041" s="5"/>
      <c r="B3041" s="5"/>
      <c r="C3041" s="5"/>
      <c r="D3041" s="5"/>
      <c r="E3041" s="5"/>
      <c r="F3041" s="27"/>
      <c r="G3041" s="5"/>
      <c r="H3041" s="5"/>
      <c r="I3041" s="5"/>
      <c r="J3041" s="5"/>
      <c r="K3041" s="5"/>
      <c r="L3041" s="5"/>
      <c r="M3041" s="5"/>
      <c r="N3041" s="5"/>
      <c r="O3041" s="5"/>
      <c r="P3041" s="4"/>
      <c r="Q3041" s="4"/>
      <c r="R3041" s="4"/>
      <c r="S3041" s="4"/>
      <c r="T3041" s="4"/>
    </row>
    <row r="3042">
      <c r="A3042" s="5"/>
      <c r="B3042" s="5"/>
      <c r="C3042" s="5"/>
      <c r="D3042" s="5"/>
      <c r="E3042" s="5"/>
      <c r="F3042" s="27"/>
      <c r="G3042" s="5"/>
      <c r="H3042" s="5"/>
      <c r="I3042" s="5"/>
      <c r="J3042" s="5"/>
      <c r="K3042" s="5"/>
      <c r="L3042" s="5"/>
      <c r="M3042" s="5"/>
      <c r="N3042" s="5"/>
      <c r="O3042" s="5"/>
      <c r="P3042" s="4"/>
      <c r="Q3042" s="4"/>
      <c r="R3042" s="4"/>
      <c r="S3042" s="4"/>
      <c r="T3042" s="4"/>
    </row>
    <row r="3043">
      <c r="A3043" s="5"/>
      <c r="B3043" s="5"/>
      <c r="C3043" s="5"/>
      <c r="D3043" s="5"/>
      <c r="E3043" s="5"/>
      <c r="F3043" s="27"/>
      <c r="G3043" s="5"/>
      <c r="H3043" s="5"/>
      <c r="I3043" s="5"/>
      <c r="J3043" s="5"/>
      <c r="K3043" s="5"/>
      <c r="L3043" s="5"/>
      <c r="M3043" s="5"/>
      <c r="N3043" s="5"/>
      <c r="O3043" s="5"/>
      <c r="P3043" s="4"/>
      <c r="Q3043" s="4"/>
      <c r="R3043" s="4"/>
      <c r="S3043" s="4"/>
      <c r="T3043" s="4"/>
    </row>
    <row r="3044">
      <c r="A3044" s="5"/>
      <c r="B3044" s="5"/>
      <c r="C3044" s="5"/>
      <c r="D3044" s="5"/>
      <c r="E3044" s="5"/>
      <c r="F3044" s="27"/>
      <c r="G3044" s="5"/>
      <c r="H3044" s="5"/>
      <c r="I3044" s="5"/>
      <c r="J3044" s="5"/>
      <c r="K3044" s="5"/>
      <c r="L3044" s="5"/>
      <c r="M3044" s="5"/>
      <c r="N3044" s="5"/>
      <c r="O3044" s="5"/>
      <c r="P3044" s="4"/>
      <c r="Q3044" s="4"/>
      <c r="R3044" s="4"/>
      <c r="S3044" s="4"/>
      <c r="T3044" s="4"/>
    </row>
    <row r="3045">
      <c r="A3045" s="5"/>
      <c r="B3045" s="5"/>
      <c r="C3045" s="5"/>
      <c r="D3045" s="5"/>
      <c r="E3045" s="5"/>
      <c r="F3045" s="27"/>
      <c r="G3045" s="5"/>
      <c r="H3045" s="5"/>
      <c r="I3045" s="5"/>
      <c r="J3045" s="5"/>
      <c r="K3045" s="5"/>
      <c r="L3045" s="5"/>
      <c r="M3045" s="5"/>
      <c r="N3045" s="5"/>
      <c r="O3045" s="5"/>
      <c r="P3045" s="4"/>
      <c r="Q3045" s="4"/>
      <c r="R3045" s="4"/>
      <c r="S3045" s="4"/>
      <c r="T3045" s="4"/>
    </row>
    <row r="3046">
      <c r="A3046" s="5"/>
      <c r="B3046" s="5"/>
      <c r="C3046" s="5"/>
      <c r="D3046" s="5"/>
      <c r="E3046" s="5"/>
      <c r="F3046" s="27"/>
      <c r="G3046" s="5"/>
      <c r="H3046" s="5"/>
      <c r="I3046" s="5"/>
      <c r="J3046" s="5"/>
      <c r="K3046" s="5"/>
      <c r="L3046" s="5"/>
      <c r="M3046" s="5"/>
      <c r="N3046" s="5"/>
      <c r="O3046" s="5"/>
      <c r="P3046" s="4"/>
      <c r="Q3046" s="4"/>
      <c r="R3046" s="4"/>
      <c r="S3046" s="4"/>
      <c r="T3046" s="4"/>
    </row>
    <row r="3047">
      <c r="A3047" s="5"/>
      <c r="B3047" s="5"/>
      <c r="C3047" s="5"/>
      <c r="D3047" s="5"/>
      <c r="E3047" s="5"/>
      <c r="F3047" s="27"/>
      <c r="G3047" s="5"/>
      <c r="H3047" s="5"/>
      <c r="I3047" s="5"/>
      <c r="J3047" s="5"/>
      <c r="K3047" s="5"/>
      <c r="L3047" s="5"/>
      <c r="M3047" s="5"/>
      <c r="N3047" s="5"/>
      <c r="O3047" s="5"/>
      <c r="P3047" s="4"/>
      <c r="Q3047" s="4"/>
      <c r="R3047" s="4"/>
      <c r="S3047" s="4"/>
      <c r="T3047" s="4"/>
    </row>
    <row r="3048">
      <c r="A3048" s="5"/>
      <c r="B3048" s="5"/>
      <c r="C3048" s="5"/>
      <c r="D3048" s="5"/>
      <c r="E3048" s="5"/>
      <c r="F3048" s="27"/>
      <c r="G3048" s="5"/>
      <c r="H3048" s="5"/>
      <c r="I3048" s="5"/>
      <c r="J3048" s="5"/>
      <c r="K3048" s="5"/>
      <c r="L3048" s="5"/>
      <c r="M3048" s="5"/>
      <c r="N3048" s="5"/>
      <c r="O3048" s="5"/>
      <c r="P3048" s="4"/>
      <c r="Q3048" s="4"/>
      <c r="R3048" s="4"/>
      <c r="S3048" s="4"/>
      <c r="T3048" s="4"/>
    </row>
    <row r="3049">
      <c r="A3049" s="5"/>
      <c r="B3049" s="5"/>
      <c r="C3049" s="5"/>
      <c r="D3049" s="5"/>
      <c r="E3049" s="5"/>
      <c r="F3049" s="27"/>
      <c r="G3049" s="5"/>
      <c r="H3049" s="5"/>
      <c r="I3049" s="5"/>
      <c r="J3049" s="5"/>
      <c r="K3049" s="5"/>
      <c r="L3049" s="5"/>
      <c r="M3049" s="5"/>
      <c r="N3049" s="5"/>
      <c r="O3049" s="5"/>
      <c r="P3049" s="4"/>
      <c r="Q3049" s="4"/>
      <c r="R3049" s="4"/>
      <c r="S3049" s="4"/>
      <c r="T3049" s="4"/>
    </row>
    <row r="3050">
      <c r="A3050" s="5"/>
      <c r="B3050" s="5"/>
      <c r="C3050" s="5"/>
      <c r="D3050" s="5"/>
      <c r="E3050" s="5"/>
      <c r="F3050" s="27"/>
      <c r="G3050" s="5"/>
      <c r="H3050" s="5"/>
      <c r="I3050" s="5"/>
      <c r="J3050" s="5"/>
      <c r="K3050" s="5"/>
      <c r="L3050" s="5"/>
      <c r="M3050" s="5"/>
      <c r="N3050" s="5"/>
      <c r="O3050" s="5"/>
      <c r="P3050" s="4"/>
      <c r="Q3050" s="4"/>
      <c r="R3050" s="4"/>
      <c r="S3050" s="4"/>
      <c r="T3050" s="4"/>
    </row>
    <row r="3051">
      <c r="A3051" s="5"/>
      <c r="B3051" s="5"/>
      <c r="C3051" s="5"/>
      <c r="D3051" s="5"/>
      <c r="E3051" s="5"/>
      <c r="F3051" s="27"/>
      <c r="G3051" s="5"/>
      <c r="H3051" s="5"/>
      <c r="I3051" s="5"/>
      <c r="J3051" s="5"/>
      <c r="K3051" s="5"/>
      <c r="L3051" s="5"/>
      <c r="M3051" s="5"/>
      <c r="N3051" s="5"/>
      <c r="O3051" s="5"/>
      <c r="P3051" s="4"/>
      <c r="Q3051" s="4"/>
      <c r="R3051" s="4"/>
      <c r="S3051" s="4"/>
      <c r="T3051" s="4"/>
    </row>
    <row r="3052">
      <c r="A3052" s="5"/>
      <c r="B3052" s="5"/>
      <c r="C3052" s="5"/>
      <c r="D3052" s="5"/>
      <c r="E3052" s="5"/>
      <c r="F3052" s="27"/>
      <c r="G3052" s="5"/>
      <c r="H3052" s="5"/>
      <c r="I3052" s="5"/>
      <c r="J3052" s="5"/>
      <c r="K3052" s="5"/>
      <c r="L3052" s="5"/>
      <c r="M3052" s="5"/>
      <c r="N3052" s="5"/>
      <c r="O3052" s="5"/>
      <c r="P3052" s="4"/>
      <c r="Q3052" s="4"/>
      <c r="R3052" s="4"/>
      <c r="S3052" s="4"/>
      <c r="T3052" s="4"/>
    </row>
    <row r="3053">
      <c r="A3053" s="5"/>
      <c r="B3053" s="5"/>
      <c r="C3053" s="5"/>
      <c r="D3053" s="5"/>
      <c r="E3053" s="5"/>
      <c r="F3053" s="27"/>
      <c r="G3053" s="5"/>
      <c r="H3053" s="5"/>
      <c r="I3053" s="5"/>
      <c r="J3053" s="5"/>
      <c r="K3053" s="5"/>
      <c r="L3053" s="5"/>
      <c r="M3053" s="5"/>
      <c r="N3053" s="5"/>
      <c r="O3053" s="5"/>
      <c r="P3053" s="4"/>
      <c r="Q3053" s="4"/>
      <c r="R3053" s="4"/>
      <c r="S3053" s="4"/>
      <c r="T3053" s="4"/>
    </row>
    <row r="3054">
      <c r="A3054" s="5"/>
      <c r="B3054" s="5"/>
      <c r="C3054" s="5"/>
      <c r="D3054" s="5"/>
      <c r="E3054" s="5"/>
      <c r="F3054" s="27"/>
      <c r="G3054" s="5"/>
      <c r="H3054" s="5"/>
      <c r="I3054" s="5"/>
      <c r="J3054" s="5"/>
      <c r="K3054" s="5"/>
      <c r="L3054" s="5"/>
      <c r="M3054" s="5"/>
      <c r="N3054" s="5"/>
      <c r="O3054" s="5"/>
      <c r="P3054" s="4"/>
      <c r="Q3054" s="4"/>
      <c r="R3054" s="4"/>
      <c r="S3054" s="4"/>
      <c r="T3054" s="4"/>
    </row>
    <row r="3055">
      <c r="A3055" s="5"/>
      <c r="B3055" s="5"/>
      <c r="C3055" s="5"/>
      <c r="D3055" s="5"/>
      <c r="E3055" s="5"/>
      <c r="F3055" s="27"/>
      <c r="G3055" s="5"/>
      <c r="H3055" s="5"/>
      <c r="I3055" s="5"/>
      <c r="J3055" s="5"/>
      <c r="K3055" s="5"/>
      <c r="L3055" s="5"/>
      <c r="M3055" s="5"/>
      <c r="N3055" s="5"/>
      <c r="O3055" s="5"/>
      <c r="P3055" s="4"/>
      <c r="Q3055" s="4"/>
      <c r="R3055" s="4"/>
      <c r="S3055" s="4"/>
      <c r="T3055" s="4"/>
    </row>
    <row r="3056">
      <c r="A3056" s="5"/>
      <c r="B3056" s="5"/>
      <c r="C3056" s="5"/>
      <c r="D3056" s="5"/>
      <c r="E3056" s="5"/>
      <c r="F3056" s="27"/>
      <c r="G3056" s="5"/>
      <c r="H3056" s="5"/>
      <c r="I3056" s="5"/>
      <c r="J3056" s="5"/>
      <c r="K3056" s="5"/>
      <c r="L3056" s="5"/>
      <c r="M3056" s="5"/>
      <c r="N3056" s="5"/>
      <c r="O3056" s="5"/>
      <c r="P3056" s="4"/>
      <c r="Q3056" s="4"/>
      <c r="R3056" s="4"/>
      <c r="S3056" s="4"/>
      <c r="T3056" s="4"/>
    </row>
    <row r="3057">
      <c r="A3057" s="5"/>
      <c r="B3057" s="5"/>
      <c r="C3057" s="5"/>
      <c r="D3057" s="5"/>
      <c r="E3057" s="5"/>
      <c r="F3057" s="27"/>
      <c r="G3057" s="5"/>
      <c r="H3057" s="5"/>
      <c r="I3057" s="5"/>
      <c r="J3057" s="5"/>
      <c r="K3057" s="5"/>
      <c r="L3057" s="5"/>
      <c r="M3057" s="5"/>
      <c r="N3057" s="5"/>
      <c r="O3057" s="5"/>
      <c r="P3057" s="4"/>
      <c r="Q3057" s="4"/>
      <c r="R3057" s="4"/>
      <c r="S3057" s="4"/>
      <c r="T3057" s="4"/>
    </row>
    <row r="3058">
      <c r="A3058" s="5"/>
      <c r="B3058" s="5"/>
      <c r="C3058" s="5"/>
      <c r="D3058" s="5"/>
      <c r="E3058" s="5"/>
      <c r="F3058" s="27"/>
      <c r="G3058" s="5"/>
      <c r="H3058" s="5"/>
      <c r="I3058" s="5"/>
      <c r="J3058" s="5"/>
      <c r="K3058" s="5"/>
      <c r="L3058" s="5"/>
      <c r="M3058" s="5"/>
      <c r="N3058" s="5"/>
      <c r="O3058" s="5"/>
      <c r="P3058" s="4"/>
      <c r="Q3058" s="4"/>
      <c r="R3058" s="4"/>
      <c r="S3058" s="4"/>
      <c r="T3058" s="4"/>
    </row>
    <row r="3059">
      <c r="A3059" s="5"/>
      <c r="B3059" s="5"/>
      <c r="C3059" s="5"/>
      <c r="D3059" s="5"/>
      <c r="E3059" s="5"/>
      <c r="F3059" s="27"/>
      <c r="G3059" s="5"/>
      <c r="H3059" s="5"/>
      <c r="I3059" s="5"/>
      <c r="J3059" s="5"/>
      <c r="K3059" s="5"/>
      <c r="L3059" s="5"/>
      <c r="M3059" s="5"/>
      <c r="N3059" s="5"/>
      <c r="O3059" s="5"/>
      <c r="P3059" s="4"/>
      <c r="Q3059" s="4"/>
      <c r="R3059" s="4"/>
      <c r="S3059" s="4"/>
      <c r="T3059" s="4"/>
    </row>
    <row r="3060">
      <c r="A3060" s="5"/>
      <c r="B3060" s="5"/>
      <c r="C3060" s="5"/>
      <c r="D3060" s="5"/>
      <c r="E3060" s="5"/>
      <c r="F3060" s="27"/>
      <c r="G3060" s="5"/>
      <c r="H3060" s="5"/>
      <c r="I3060" s="5"/>
      <c r="J3060" s="5"/>
      <c r="K3060" s="5"/>
      <c r="L3060" s="5"/>
      <c r="M3060" s="5"/>
      <c r="N3060" s="5"/>
      <c r="O3060" s="5"/>
      <c r="P3060" s="4"/>
      <c r="Q3060" s="4"/>
      <c r="R3060" s="4"/>
      <c r="S3060" s="4"/>
      <c r="T3060" s="4"/>
    </row>
    <row r="3061">
      <c r="A3061" s="5"/>
      <c r="B3061" s="5"/>
      <c r="C3061" s="5"/>
      <c r="D3061" s="5"/>
      <c r="E3061" s="5"/>
      <c r="F3061" s="27"/>
      <c r="G3061" s="5"/>
      <c r="H3061" s="5"/>
      <c r="I3061" s="5"/>
      <c r="J3061" s="5"/>
      <c r="K3061" s="5"/>
      <c r="L3061" s="5"/>
      <c r="M3061" s="5"/>
      <c r="N3061" s="5"/>
      <c r="O3061" s="5"/>
      <c r="P3061" s="4"/>
      <c r="Q3061" s="4"/>
      <c r="R3061" s="4"/>
      <c r="S3061" s="4"/>
      <c r="T3061" s="4"/>
    </row>
    <row r="3062">
      <c r="A3062" s="5"/>
      <c r="B3062" s="5"/>
      <c r="C3062" s="5"/>
      <c r="D3062" s="5"/>
      <c r="E3062" s="5"/>
      <c r="F3062" s="27"/>
      <c r="G3062" s="5"/>
      <c r="H3062" s="5"/>
      <c r="I3062" s="5"/>
      <c r="J3062" s="5"/>
      <c r="K3062" s="5"/>
      <c r="L3062" s="5"/>
      <c r="M3062" s="5"/>
      <c r="N3062" s="5"/>
      <c r="O3062" s="5"/>
      <c r="P3062" s="4"/>
      <c r="Q3062" s="4"/>
      <c r="R3062" s="4"/>
      <c r="S3062" s="4"/>
      <c r="T3062" s="4"/>
    </row>
    <row r="3063">
      <c r="A3063" s="5"/>
      <c r="B3063" s="5"/>
      <c r="C3063" s="5"/>
      <c r="D3063" s="5"/>
      <c r="E3063" s="5"/>
      <c r="F3063" s="27"/>
      <c r="G3063" s="5"/>
      <c r="H3063" s="5"/>
      <c r="I3063" s="5"/>
      <c r="J3063" s="5"/>
      <c r="K3063" s="5"/>
      <c r="L3063" s="5"/>
      <c r="M3063" s="5"/>
      <c r="N3063" s="5"/>
      <c r="O3063" s="5"/>
      <c r="P3063" s="4"/>
      <c r="Q3063" s="4"/>
      <c r="R3063" s="4"/>
      <c r="S3063" s="4"/>
      <c r="T3063" s="4"/>
    </row>
    <row r="3064">
      <c r="A3064" s="5"/>
      <c r="B3064" s="5"/>
      <c r="C3064" s="5"/>
      <c r="D3064" s="5"/>
      <c r="E3064" s="5"/>
      <c r="F3064" s="27"/>
      <c r="G3064" s="5"/>
      <c r="H3064" s="5"/>
      <c r="I3064" s="5"/>
      <c r="J3064" s="5"/>
      <c r="K3064" s="5"/>
      <c r="L3064" s="5"/>
      <c r="M3064" s="5"/>
      <c r="N3064" s="5"/>
      <c r="O3064" s="5"/>
      <c r="P3064" s="4"/>
      <c r="Q3064" s="4"/>
      <c r="R3064" s="4"/>
      <c r="S3064" s="4"/>
      <c r="T3064" s="4"/>
    </row>
    <row r="3065">
      <c r="A3065" s="5"/>
      <c r="B3065" s="5"/>
      <c r="C3065" s="5"/>
      <c r="D3065" s="5"/>
      <c r="E3065" s="5"/>
      <c r="F3065" s="27"/>
      <c r="G3065" s="5"/>
      <c r="H3065" s="5"/>
      <c r="I3065" s="5"/>
      <c r="J3065" s="5"/>
      <c r="K3065" s="5"/>
      <c r="L3065" s="5"/>
      <c r="M3065" s="5"/>
      <c r="N3065" s="5"/>
      <c r="O3065" s="5"/>
      <c r="P3065" s="4"/>
      <c r="Q3065" s="4"/>
      <c r="R3065" s="4"/>
      <c r="S3065" s="4"/>
      <c r="T3065" s="4"/>
    </row>
    <row r="3066">
      <c r="A3066" s="5"/>
      <c r="B3066" s="5"/>
      <c r="C3066" s="5"/>
      <c r="D3066" s="5"/>
      <c r="E3066" s="5"/>
      <c r="F3066" s="27"/>
      <c r="G3066" s="5"/>
      <c r="H3066" s="5"/>
      <c r="I3066" s="5"/>
      <c r="J3066" s="5"/>
      <c r="K3066" s="5"/>
      <c r="L3066" s="5"/>
      <c r="M3066" s="5"/>
      <c r="N3066" s="5"/>
      <c r="O3066" s="5"/>
      <c r="P3066" s="4"/>
      <c r="Q3066" s="4"/>
      <c r="R3066" s="4"/>
      <c r="S3066" s="4"/>
      <c r="T3066" s="4"/>
    </row>
    <row r="3067">
      <c r="A3067" s="5"/>
      <c r="B3067" s="5"/>
      <c r="C3067" s="5"/>
      <c r="D3067" s="5"/>
      <c r="E3067" s="5"/>
      <c r="F3067" s="27"/>
      <c r="G3067" s="5"/>
      <c r="H3067" s="5"/>
      <c r="I3067" s="5"/>
      <c r="J3067" s="5"/>
      <c r="K3067" s="5"/>
      <c r="L3067" s="5"/>
      <c r="M3067" s="5"/>
      <c r="N3067" s="5"/>
      <c r="O3067" s="5"/>
      <c r="P3067" s="4"/>
      <c r="Q3067" s="4"/>
      <c r="R3067" s="4"/>
      <c r="S3067" s="4"/>
      <c r="T3067" s="4"/>
    </row>
    <row r="3068">
      <c r="A3068" s="5"/>
      <c r="B3068" s="5"/>
      <c r="C3068" s="5"/>
      <c r="D3068" s="5"/>
      <c r="E3068" s="5"/>
      <c r="F3068" s="27"/>
      <c r="G3068" s="5"/>
      <c r="H3068" s="5"/>
      <c r="I3068" s="5"/>
      <c r="J3068" s="5"/>
      <c r="K3068" s="5"/>
      <c r="L3068" s="5"/>
      <c r="M3068" s="5"/>
      <c r="N3068" s="5"/>
      <c r="O3068" s="5"/>
      <c r="P3068" s="4"/>
      <c r="Q3068" s="4"/>
      <c r="R3068" s="4"/>
      <c r="S3068" s="4"/>
      <c r="T3068" s="4"/>
    </row>
    <row r="3069">
      <c r="A3069" s="5"/>
      <c r="B3069" s="5"/>
      <c r="C3069" s="5"/>
      <c r="D3069" s="5"/>
      <c r="E3069" s="5"/>
      <c r="F3069" s="27"/>
      <c r="G3069" s="5"/>
      <c r="H3069" s="5"/>
      <c r="I3069" s="5"/>
      <c r="J3069" s="5"/>
      <c r="K3069" s="5"/>
      <c r="L3069" s="5"/>
      <c r="M3069" s="5"/>
      <c r="N3069" s="5"/>
      <c r="O3069" s="5"/>
      <c r="P3069" s="4"/>
      <c r="Q3069" s="4"/>
      <c r="R3069" s="4"/>
      <c r="S3069" s="4"/>
      <c r="T3069" s="4"/>
    </row>
    <row r="3070">
      <c r="A3070" s="5"/>
      <c r="B3070" s="5"/>
      <c r="C3070" s="5"/>
      <c r="D3070" s="5"/>
      <c r="E3070" s="5"/>
      <c r="F3070" s="27"/>
      <c r="G3070" s="5"/>
      <c r="H3070" s="5"/>
      <c r="I3070" s="5"/>
      <c r="J3070" s="5"/>
      <c r="K3070" s="5"/>
      <c r="L3070" s="5"/>
      <c r="M3070" s="5"/>
      <c r="N3070" s="5"/>
      <c r="O3070" s="5"/>
      <c r="P3070" s="4"/>
      <c r="Q3070" s="4"/>
      <c r="R3070" s="4"/>
      <c r="S3070" s="4"/>
      <c r="T3070" s="4"/>
    </row>
    <row r="3071">
      <c r="A3071" s="5"/>
      <c r="B3071" s="5"/>
      <c r="C3071" s="5"/>
      <c r="D3071" s="5"/>
      <c r="E3071" s="5"/>
      <c r="F3071" s="27"/>
      <c r="G3071" s="5"/>
      <c r="H3071" s="5"/>
      <c r="I3071" s="5"/>
      <c r="J3071" s="5"/>
      <c r="K3071" s="5"/>
      <c r="L3071" s="5"/>
      <c r="M3071" s="5"/>
      <c r="N3071" s="5"/>
      <c r="O3071" s="5"/>
      <c r="P3071" s="4"/>
      <c r="Q3071" s="4"/>
      <c r="R3071" s="4"/>
      <c r="S3071" s="4"/>
      <c r="T3071" s="4"/>
    </row>
    <row r="3072">
      <c r="A3072" s="5"/>
      <c r="B3072" s="5"/>
      <c r="C3072" s="5"/>
      <c r="D3072" s="5"/>
      <c r="E3072" s="5"/>
      <c r="F3072" s="27"/>
      <c r="G3072" s="5"/>
      <c r="H3072" s="5"/>
      <c r="I3072" s="5"/>
      <c r="J3072" s="5"/>
      <c r="K3072" s="5"/>
      <c r="L3072" s="5"/>
      <c r="M3072" s="5"/>
      <c r="N3072" s="5"/>
      <c r="O3072" s="5"/>
      <c r="P3072" s="4"/>
      <c r="Q3072" s="4"/>
      <c r="R3072" s="4"/>
      <c r="S3072" s="4"/>
      <c r="T3072" s="4"/>
    </row>
    <row r="3073">
      <c r="A3073" s="5"/>
      <c r="B3073" s="5"/>
      <c r="C3073" s="5"/>
      <c r="D3073" s="5"/>
      <c r="E3073" s="5"/>
      <c r="F3073" s="27"/>
      <c r="G3073" s="5"/>
      <c r="H3073" s="5"/>
      <c r="I3073" s="5"/>
      <c r="J3073" s="5"/>
      <c r="K3073" s="5"/>
      <c r="L3073" s="5"/>
      <c r="M3073" s="5"/>
      <c r="N3073" s="5"/>
      <c r="O3073" s="5"/>
      <c r="P3073" s="4"/>
      <c r="Q3073" s="4"/>
      <c r="R3073" s="4"/>
      <c r="S3073" s="4"/>
      <c r="T3073" s="4"/>
    </row>
    <row r="3074">
      <c r="A3074" s="5"/>
      <c r="B3074" s="5"/>
      <c r="C3074" s="5"/>
      <c r="D3074" s="5"/>
      <c r="E3074" s="5"/>
      <c r="F3074" s="27"/>
      <c r="G3074" s="5"/>
      <c r="H3074" s="5"/>
      <c r="I3074" s="5"/>
      <c r="J3074" s="5"/>
      <c r="K3074" s="5"/>
      <c r="L3074" s="5"/>
      <c r="M3074" s="5"/>
      <c r="N3074" s="5"/>
      <c r="O3074" s="5"/>
      <c r="P3074" s="4"/>
      <c r="Q3074" s="4"/>
      <c r="R3074" s="4"/>
      <c r="S3074" s="4"/>
      <c r="T3074" s="4"/>
    </row>
    <row r="3075">
      <c r="A3075" s="5"/>
      <c r="B3075" s="5"/>
      <c r="C3075" s="5"/>
      <c r="D3075" s="5"/>
      <c r="E3075" s="5"/>
      <c r="F3075" s="27"/>
      <c r="G3075" s="5"/>
      <c r="H3075" s="5"/>
      <c r="I3075" s="5"/>
      <c r="J3075" s="5"/>
      <c r="K3075" s="5"/>
      <c r="L3075" s="5"/>
      <c r="M3075" s="5"/>
      <c r="N3075" s="5"/>
      <c r="O3075" s="5"/>
      <c r="P3075" s="4"/>
      <c r="Q3075" s="4"/>
      <c r="R3075" s="4"/>
      <c r="S3075" s="4"/>
      <c r="T3075" s="4"/>
    </row>
    <row r="3076">
      <c r="A3076" s="5"/>
      <c r="B3076" s="5"/>
      <c r="C3076" s="5"/>
      <c r="D3076" s="5"/>
      <c r="E3076" s="5"/>
      <c r="F3076" s="27"/>
      <c r="G3076" s="5"/>
      <c r="H3076" s="5"/>
      <c r="I3076" s="5"/>
      <c r="J3076" s="5"/>
      <c r="K3076" s="5"/>
      <c r="L3076" s="5"/>
      <c r="M3076" s="5"/>
      <c r="N3076" s="5"/>
      <c r="O3076" s="5"/>
      <c r="P3076" s="4"/>
      <c r="Q3076" s="4"/>
      <c r="R3076" s="4"/>
      <c r="S3076" s="4"/>
      <c r="T3076" s="4"/>
    </row>
    <row r="3077">
      <c r="A3077" s="5"/>
      <c r="B3077" s="5"/>
      <c r="C3077" s="5"/>
      <c r="D3077" s="5"/>
      <c r="E3077" s="5"/>
      <c r="F3077" s="27"/>
      <c r="G3077" s="5"/>
      <c r="H3077" s="5"/>
      <c r="I3077" s="5"/>
      <c r="J3077" s="5"/>
      <c r="K3077" s="5"/>
      <c r="L3077" s="5"/>
      <c r="M3077" s="5"/>
      <c r="N3077" s="5"/>
      <c r="O3077" s="5"/>
      <c r="P3077" s="4"/>
      <c r="Q3077" s="4"/>
      <c r="R3077" s="4"/>
      <c r="S3077" s="4"/>
      <c r="T3077" s="4"/>
    </row>
    <row r="3078">
      <c r="A3078" s="5"/>
      <c r="B3078" s="5"/>
      <c r="C3078" s="5"/>
      <c r="D3078" s="5"/>
      <c r="E3078" s="5"/>
      <c r="F3078" s="27"/>
      <c r="G3078" s="5"/>
      <c r="H3078" s="5"/>
      <c r="I3078" s="5"/>
      <c r="J3078" s="5"/>
      <c r="K3078" s="5"/>
      <c r="L3078" s="5"/>
      <c r="M3078" s="5"/>
      <c r="N3078" s="5"/>
      <c r="O3078" s="5"/>
      <c r="P3078" s="4"/>
      <c r="Q3078" s="4"/>
      <c r="R3078" s="4"/>
      <c r="S3078" s="4"/>
      <c r="T3078" s="4"/>
    </row>
    <row r="3079">
      <c r="A3079" s="5"/>
      <c r="B3079" s="5"/>
      <c r="C3079" s="5"/>
      <c r="D3079" s="5"/>
      <c r="E3079" s="5"/>
      <c r="F3079" s="27"/>
      <c r="G3079" s="5"/>
      <c r="H3079" s="5"/>
      <c r="I3079" s="5"/>
      <c r="J3079" s="5"/>
      <c r="K3079" s="5"/>
      <c r="L3079" s="5"/>
      <c r="M3079" s="5"/>
      <c r="N3079" s="5"/>
      <c r="O3079" s="5"/>
      <c r="P3079" s="4"/>
      <c r="Q3079" s="4"/>
      <c r="R3079" s="4"/>
      <c r="S3079" s="4"/>
      <c r="T3079" s="4"/>
    </row>
    <row r="3080">
      <c r="A3080" s="5"/>
      <c r="B3080" s="5"/>
      <c r="C3080" s="5"/>
      <c r="D3080" s="5"/>
      <c r="E3080" s="5"/>
      <c r="F3080" s="27"/>
      <c r="G3080" s="5"/>
      <c r="H3080" s="5"/>
      <c r="I3080" s="5"/>
      <c r="J3080" s="5"/>
      <c r="K3080" s="5"/>
      <c r="L3080" s="5"/>
      <c r="M3080" s="5"/>
      <c r="N3080" s="5"/>
      <c r="O3080" s="5"/>
      <c r="P3080" s="4"/>
      <c r="Q3080" s="4"/>
      <c r="R3080" s="4"/>
      <c r="S3080" s="4"/>
      <c r="T3080" s="4"/>
    </row>
    <row r="3081">
      <c r="A3081" s="5"/>
      <c r="B3081" s="5"/>
      <c r="C3081" s="5"/>
      <c r="D3081" s="5"/>
      <c r="E3081" s="5"/>
      <c r="F3081" s="27"/>
      <c r="G3081" s="5"/>
      <c r="H3081" s="5"/>
      <c r="I3081" s="5"/>
      <c r="J3081" s="5"/>
      <c r="K3081" s="5"/>
      <c r="L3081" s="5"/>
      <c r="M3081" s="5"/>
      <c r="N3081" s="5"/>
      <c r="O3081" s="5"/>
      <c r="P3081" s="4"/>
      <c r="Q3081" s="4"/>
      <c r="R3081" s="4"/>
      <c r="S3081" s="4"/>
      <c r="T3081" s="4"/>
    </row>
    <row r="3082">
      <c r="A3082" s="5"/>
      <c r="B3082" s="5"/>
      <c r="C3082" s="5"/>
      <c r="D3082" s="5"/>
      <c r="E3082" s="5"/>
      <c r="F3082" s="27"/>
      <c r="G3082" s="5"/>
      <c r="H3082" s="5"/>
      <c r="I3082" s="5"/>
      <c r="J3082" s="5"/>
      <c r="K3082" s="5"/>
      <c r="L3082" s="5"/>
      <c r="M3082" s="5"/>
      <c r="N3082" s="5"/>
      <c r="O3082" s="5"/>
      <c r="P3082" s="4"/>
      <c r="Q3082" s="4"/>
      <c r="R3082" s="4"/>
      <c r="S3082" s="4"/>
      <c r="T3082" s="4"/>
    </row>
    <row r="3083">
      <c r="A3083" s="5"/>
      <c r="B3083" s="5"/>
      <c r="C3083" s="5"/>
      <c r="D3083" s="5"/>
      <c r="E3083" s="5"/>
      <c r="F3083" s="27"/>
      <c r="G3083" s="5"/>
      <c r="H3083" s="5"/>
      <c r="I3083" s="5"/>
      <c r="J3083" s="5"/>
      <c r="K3083" s="5"/>
      <c r="L3083" s="5"/>
      <c r="M3083" s="5"/>
      <c r="N3083" s="5"/>
      <c r="O3083" s="5"/>
      <c r="P3083" s="4"/>
      <c r="Q3083" s="4"/>
      <c r="R3083" s="4"/>
      <c r="S3083" s="4"/>
      <c r="T3083" s="4"/>
    </row>
    <row r="3084">
      <c r="A3084" s="5"/>
      <c r="B3084" s="5"/>
      <c r="C3084" s="5"/>
      <c r="D3084" s="5"/>
      <c r="E3084" s="5"/>
      <c r="F3084" s="27"/>
      <c r="G3084" s="5"/>
      <c r="H3084" s="5"/>
      <c r="I3084" s="5"/>
      <c r="J3084" s="5"/>
      <c r="K3084" s="5"/>
      <c r="L3084" s="5"/>
      <c r="M3084" s="5"/>
      <c r="N3084" s="5"/>
      <c r="O3084" s="5"/>
      <c r="P3084" s="4"/>
      <c r="Q3084" s="4"/>
      <c r="R3084" s="4"/>
      <c r="S3084" s="4"/>
      <c r="T3084" s="4"/>
    </row>
    <row r="3085">
      <c r="A3085" s="5"/>
      <c r="B3085" s="5"/>
      <c r="C3085" s="5"/>
      <c r="D3085" s="5"/>
      <c r="E3085" s="5"/>
      <c r="F3085" s="27"/>
      <c r="G3085" s="5"/>
      <c r="H3085" s="5"/>
      <c r="I3085" s="5"/>
      <c r="J3085" s="5"/>
      <c r="K3085" s="5"/>
      <c r="L3085" s="5"/>
      <c r="M3085" s="5"/>
      <c r="N3085" s="5"/>
      <c r="O3085" s="5"/>
      <c r="P3085" s="4"/>
      <c r="Q3085" s="4"/>
      <c r="R3085" s="4"/>
      <c r="S3085" s="4"/>
      <c r="T3085" s="4"/>
    </row>
    <row r="3086">
      <c r="A3086" s="5"/>
      <c r="B3086" s="5"/>
      <c r="C3086" s="5"/>
      <c r="D3086" s="5"/>
      <c r="E3086" s="5"/>
      <c r="F3086" s="27"/>
      <c r="G3086" s="5"/>
      <c r="H3086" s="5"/>
      <c r="I3086" s="5"/>
      <c r="J3086" s="5"/>
      <c r="K3086" s="5"/>
      <c r="L3086" s="5"/>
      <c r="M3086" s="5"/>
      <c r="N3086" s="5"/>
      <c r="O3086" s="5"/>
      <c r="P3086" s="4"/>
      <c r="Q3086" s="4"/>
      <c r="R3086" s="4"/>
      <c r="S3086" s="4"/>
      <c r="T3086" s="4"/>
    </row>
    <row r="3087">
      <c r="A3087" s="5"/>
      <c r="B3087" s="5"/>
      <c r="C3087" s="5"/>
      <c r="D3087" s="5"/>
      <c r="E3087" s="5"/>
      <c r="F3087" s="27"/>
      <c r="G3087" s="5"/>
      <c r="H3087" s="5"/>
      <c r="I3087" s="5"/>
      <c r="J3087" s="5"/>
      <c r="K3087" s="5"/>
      <c r="L3087" s="5"/>
      <c r="M3087" s="5"/>
      <c r="N3087" s="5"/>
      <c r="O3087" s="5"/>
      <c r="P3087" s="4"/>
      <c r="Q3087" s="4"/>
      <c r="R3087" s="4"/>
      <c r="S3087" s="4"/>
      <c r="T3087" s="4"/>
    </row>
    <row r="3088">
      <c r="A3088" s="5"/>
      <c r="B3088" s="5"/>
      <c r="C3088" s="5"/>
      <c r="D3088" s="5"/>
      <c r="E3088" s="5"/>
      <c r="F3088" s="27"/>
      <c r="G3088" s="5"/>
      <c r="H3088" s="5"/>
      <c r="I3088" s="5"/>
      <c r="J3088" s="5"/>
      <c r="K3088" s="5"/>
      <c r="L3088" s="5"/>
      <c r="M3088" s="5"/>
      <c r="N3088" s="5"/>
      <c r="O3088" s="5"/>
      <c r="P3088" s="4"/>
      <c r="Q3088" s="4"/>
      <c r="R3088" s="4"/>
      <c r="S3088" s="4"/>
      <c r="T3088" s="4"/>
    </row>
    <row r="3089">
      <c r="A3089" s="5"/>
      <c r="B3089" s="5"/>
      <c r="C3089" s="5"/>
      <c r="D3089" s="5"/>
      <c r="E3089" s="5"/>
      <c r="F3089" s="27"/>
      <c r="G3089" s="5"/>
      <c r="H3089" s="5"/>
      <c r="I3089" s="5"/>
      <c r="J3089" s="5"/>
      <c r="K3089" s="5"/>
      <c r="L3089" s="5"/>
      <c r="M3089" s="5"/>
      <c r="N3089" s="5"/>
      <c r="O3089" s="5"/>
      <c r="P3089" s="4"/>
      <c r="Q3089" s="4"/>
      <c r="R3089" s="4"/>
      <c r="S3089" s="4"/>
      <c r="T3089" s="4"/>
    </row>
    <row r="3090">
      <c r="A3090" s="5"/>
      <c r="B3090" s="5"/>
      <c r="C3090" s="5"/>
      <c r="D3090" s="5"/>
      <c r="E3090" s="5"/>
      <c r="F3090" s="27"/>
      <c r="G3090" s="5"/>
      <c r="H3090" s="5"/>
      <c r="I3090" s="5"/>
      <c r="J3090" s="5"/>
      <c r="K3090" s="5"/>
      <c r="L3090" s="5"/>
      <c r="M3090" s="5"/>
      <c r="N3090" s="5"/>
      <c r="O3090" s="5"/>
      <c r="P3090" s="4"/>
      <c r="Q3090" s="4"/>
      <c r="R3090" s="4"/>
      <c r="S3090" s="4"/>
      <c r="T3090" s="4"/>
    </row>
    <row r="3091">
      <c r="A3091" s="5"/>
      <c r="B3091" s="5"/>
      <c r="C3091" s="5"/>
      <c r="D3091" s="5"/>
      <c r="E3091" s="5"/>
      <c r="F3091" s="27"/>
      <c r="G3091" s="5"/>
      <c r="H3091" s="5"/>
      <c r="I3091" s="5"/>
      <c r="J3091" s="5"/>
      <c r="K3091" s="5"/>
      <c r="L3091" s="5"/>
      <c r="M3091" s="5"/>
      <c r="N3091" s="5"/>
      <c r="O3091" s="5"/>
      <c r="P3091" s="4"/>
      <c r="Q3091" s="4"/>
      <c r="R3091" s="4"/>
      <c r="S3091" s="4"/>
      <c r="T3091" s="4"/>
    </row>
    <row r="3092">
      <c r="A3092" s="5"/>
      <c r="B3092" s="5"/>
      <c r="C3092" s="5"/>
      <c r="D3092" s="5"/>
      <c r="E3092" s="5"/>
      <c r="F3092" s="27"/>
      <c r="G3092" s="5"/>
      <c r="H3092" s="5"/>
      <c r="I3092" s="5"/>
      <c r="J3092" s="5"/>
      <c r="K3092" s="5"/>
      <c r="L3092" s="5"/>
      <c r="M3092" s="5"/>
      <c r="N3092" s="5"/>
      <c r="O3092" s="5"/>
      <c r="P3092" s="4"/>
      <c r="Q3092" s="4"/>
      <c r="R3092" s="4"/>
      <c r="S3092" s="4"/>
      <c r="T3092" s="4"/>
    </row>
    <row r="3093">
      <c r="A3093" s="5"/>
      <c r="B3093" s="5"/>
      <c r="C3093" s="5"/>
      <c r="D3093" s="5"/>
      <c r="E3093" s="5"/>
      <c r="F3093" s="27"/>
      <c r="G3093" s="5"/>
      <c r="H3093" s="5"/>
      <c r="I3093" s="5"/>
      <c r="J3093" s="5"/>
      <c r="K3093" s="5"/>
      <c r="L3093" s="5"/>
      <c r="M3093" s="5"/>
      <c r="N3093" s="5"/>
      <c r="O3093" s="5"/>
      <c r="P3093" s="4"/>
      <c r="Q3093" s="4"/>
      <c r="R3093" s="4"/>
      <c r="S3093" s="4"/>
      <c r="T3093" s="4"/>
    </row>
    <row r="3094">
      <c r="A3094" s="5"/>
      <c r="B3094" s="5"/>
      <c r="C3094" s="5"/>
      <c r="D3094" s="5"/>
      <c r="E3094" s="5"/>
      <c r="F3094" s="27"/>
      <c r="G3094" s="5"/>
      <c r="H3094" s="5"/>
      <c r="I3094" s="5"/>
      <c r="J3094" s="5"/>
      <c r="K3094" s="5"/>
      <c r="L3094" s="5"/>
      <c r="M3094" s="5"/>
      <c r="N3094" s="5"/>
      <c r="O3094" s="5"/>
      <c r="P3094" s="4"/>
      <c r="Q3094" s="4"/>
      <c r="R3094" s="4"/>
      <c r="S3094" s="4"/>
      <c r="T3094" s="4"/>
    </row>
    <row r="3095">
      <c r="A3095" s="5"/>
      <c r="B3095" s="5"/>
      <c r="C3095" s="5"/>
      <c r="D3095" s="5"/>
      <c r="E3095" s="5"/>
      <c r="F3095" s="27"/>
      <c r="G3095" s="5"/>
      <c r="H3095" s="5"/>
      <c r="I3095" s="5"/>
      <c r="J3095" s="5"/>
      <c r="K3095" s="5"/>
      <c r="L3095" s="5"/>
      <c r="M3095" s="5"/>
      <c r="N3095" s="5"/>
      <c r="O3095" s="5"/>
      <c r="P3095" s="4"/>
      <c r="Q3095" s="4"/>
      <c r="R3095" s="4"/>
      <c r="S3095" s="4"/>
      <c r="T3095" s="4"/>
    </row>
    <row r="3096">
      <c r="A3096" s="5"/>
      <c r="B3096" s="5"/>
      <c r="C3096" s="5"/>
      <c r="D3096" s="5"/>
      <c r="E3096" s="5"/>
      <c r="F3096" s="27"/>
      <c r="G3096" s="5"/>
      <c r="H3096" s="5"/>
      <c r="I3096" s="5"/>
      <c r="J3096" s="5"/>
      <c r="K3096" s="5"/>
      <c r="L3096" s="5"/>
      <c r="M3096" s="5"/>
      <c r="N3096" s="5"/>
      <c r="O3096" s="5"/>
      <c r="P3096" s="4"/>
      <c r="Q3096" s="4"/>
      <c r="R3096" s="4"/>
      <c r="S3096" s="4"/>
      <c r="T3096" s="4"/>
    </row>
    <row r="3097">
      <c r="A3097" s="5"/>
      <c r="B3097" s="5"/>
      <c r="C3097" s="5"/>
      <c r="D3097" s="5"/>
      <c r="E3097" s="5"/>
      <c r="F3097" s="27"/>
      <c r="G3097" s="5"/>
      <c r="H3097" s="5"/>
      <c r="I3097" s="5"/>
      <c r="J3097" s="5"/>
      <c r="K3097" s="5"/>
      <c r="L3097" s="5"/>
      <c r="M3097" s="5"/>
      <c r="N3097" s="5"/>
      <c r="O3097" s="5"/>
      <c r="P3097" s="4"/>
      <c r="Q3097" s="4"/>
      <c r="R3097" s="4"/>
      <c r="S3097" s="4"/>
      <c r="T3097" s="4"/>
    </row>
    <row r="3098">
      <c r="A3098" s="5"/>
      <c r="B3098" s="5"/>
      <c r="C3098" s="5"/>
      <c r="D3098" s="5"/>
      <c r="E3098" s="5"/>
      <c r="F3098" s="27"/>
      <c r="G3098" s="5"/>
      <c r="H3098" s="5"/>
      <c r="I3098" s="5"/>
      <c r="J3098" s="5"/>
      <c r="K3098" s="5"/>
      <c r="L3098" s="5"/>
      <c r="M3098" s="5"/>
      <c r="N3098" s="5"/>
      <c r="O3098" s="5"/>
      <c r="P3098" s="4"/>
      <c r="Q3098" s="4"/>
      <c r="R3098" s="4"/>
      <c r="S3098" s="4"/>
      <c r="T3098" s="4"/>
    </row>
    <row r="3099">
      <c r="A3099" s="5"/>
      <c r="B3099" s="5"/>
      <c r="C3099" s="5"/>
      <c r="D3099" s="5"/>
      <c r="E3099" s="5"/>
      <c r="F3099" s="27"/>
      <c r="G3099" s="5"/>
      <c r="H3099" s="5"/>
      <c r="I3099" s="5"/>
      <c r="J3099" s="5"/>
      <c r="K3099" s="5"/>
      <c r="L3099" s="5"/>
      <c r="M3099" s="5"/>
      <c r="N3099" s="5"/>
      <c r="O3099" s="5"/>
      <c r="P3099" s="4"/>
      <c r="Q3099" s="4"/>
      <c r="R3099" s="4"/>
      <c r="S3099" s="4"/>
      <c r="T3099" s="4"/>
    </row>
    <row r="3100">
      <c r="A3100" s="5"/>
      <c r="B3100" s="5"/>
      <c r="C3100" s="5"/>
      <c r="D3100" s="5"/>
      <c r="E3100" s="5"/>
      <c r="F3100" s="27"/>
      <c r="G3100" s="5"/>
      <c r="H3100" s="5"/>
      <c r="I3100" s="5"/>
      <c r="J3100" s="5"/>
      <c r="K3100" s="5"/>
      <c r="L3100" s="5"/>
      <c r="M3100" s="5"/>
      <c r="N3100" s="5"/>
      <c r="O3100" s="5"/>
      <c r="P3100" s="4"/>
      <c r="Q3100" s="4"/>
      <c r="R3100" s="4"/>
      <c r="S3100" s="4"/>
      <c r="T3100" s="4"/>
    </row>
    <row r="3101">
      <c r="A3101" s="5"/>
      <c r="B3101" s="5"/>
      <c r="C3101" s="5"/>
      <c r="D3101" s="5"/>
      <c r="E3101" s="5"/>
      <c r="F3101" s="27"/>
      <c r="G3101" s="5"/>
      <c r="H3101" s="5"/>
      <c r="I3101" s="5"/>
      <c r="J3101" s="5"/>
      <c r="K3101" s="5"/>
      <c r="L3101" s="5"/>
      <c r="M3101" s="5"/>
      <c r="N3101" s="5"/>
      <c r="O3101" s="5"/>
      <c r="P3101" s="4"/>
      <c r="Q3101" s="4"/>
      <c r="R3101" s="4"/>
      <c r="S3101" s="4"/>
      <c r="T3101" s="4"/>
    </row>
    <row r="3102">
      <c r="A3102" s="5"/>
      <c r="B3102" s="5"/>
      <c r="C3102" s="5"/>
      <c r="D3102" s="5"/>
      <c r="E3102" s="5"/>
      <c r="F3102" s="27"/>
      <c r="G3102" s="5"/>
      <c r="H3102" s="5"/>
      <c r="I3102" s="5"/>
      <c r="J3102" s="5"/>
      <c r="K3102" s="5"/>
      <c r="L3102" s="5"/>
      <c r="M3102" s="5"/>
      <c r="N3102" s="5"/>
      <c r="O3102" s="5"/>
      <c r="P3102" s="4"/>
      <c r="Q3102" s="4"/>
      <c r="R3102" s="4"/>
      <c r="S3102" s="4"/>
      <c r="T3102" s="4"/>
    </row>
    <row r="3103">
      <c r="A3103" s="5"/>
      <c r="B3103" s="5"/>
      <c r="C3103" s="5"/>
      <c r="D3103" s="5"/>
      <c r="E3103" s="5"/>
      <c r="F3103" s="27"/>
      <c r="G3103" s="5"/>
      <c r="H3103" s="5"/>
      <c r="I3103" s="5"/>
      <c r="J3103" s="5"/>
      <c r="K3103" s="5"/>
      <c r="L3103" s="5"/>
      <c r="M3103" s="5"/>
      <c r="N3103" s="5"/>
      <c r="O3103" s="5"/>
      <c r="P3103" s="4"/>
      <c r="Q3103" s="4"/>
      <c r="R3103" s="4"/>
      <c r="S3103" s="4"/>
      <c r="T3103" s="4"/>
    </row>
    <row r="3104">
      <c r="A3104" s="5"/>
      <c r="B3104" s="5"/>
      <c r="C3104" s="5"/>
      <c r="D3104" s="5"/>
      <c r="E3104" s="5"/>
      <c r="F3104" s="27"/>
      <c r="G3104" s="5"/>
      <c r="H3104" s="5"/>
      <c r="I3104" s="5"/>
      <c r="J3104" s="5"/>
      <c r="K3104" s="5"/>
      <c r="L3104" s="5"/>
      <c r="M3104" s="5"/>
      <c r="N3104" s="5"/>
      <c r="O3104" s="5"/>
      <c r="P3104" s="4"/>
      <c r="Q3104" s="4"/>
      <c r="R3104" s="4"/>
      <c r="S3104" s="4"/>
      <c r="T3104" s="4"/>
    </row>
    <row r="3105">
      <c r="A3105" s="5"/>
      <c r="B3105" s="5"/>
      <c r="C3105" s="5"/>
      <c r="D3105" s="5"/>
      <c r="E3105" s="5"/>
      <c r="F3105" s="27"/>
      <c r="G3105" s="5"/>
      <c r="H3105" s="5"/>
      <c r="I3105" s="5"/>
      <c r="J3105" s="5"/>
      <c r="K3105" s="5"/>
      <c r="L3105" s="5"/>
      <c r="M3105" s="5"/>
      <c r="N3105" s="5"/>
      <c r="O3105" s="5"/>
      <c r="P3105" s="4"/>
      <c r="Q3105" s="4"/>
      <c r="R3105" s="4"/>
      <c r="S3105" s="4"/>
      <c r="T3105" s="4"/>
    </row>
    <row r="3106">
      <c r="A3106" s="5"/>
      <c r="B3106" s="5"/>
      <c r="C3106" s="5"/>
      <c r="D3106" s="5"/>
      <c r="E3106" s="5"/>
      <c r="F3106" s="27"/>
      <c r="G3106" s="5"/>
      <c r="H3106" s="5"/>
      <c r="I3106" s="5"/>
      <c r="J3106" s="5"/>
      <c r="K3106" s="5"/>
      <c r="L3106" s="5"/>
      <c r="M3106" s="5"/>
      <c r="N3106" s="5"/>
      <c r="O3106" s="5"/>
      <c r="P3106" s="4"/>
      <c r="Q3106" s="4"/>
      <c r="R3106" s="4"/>
      <c r="S3106" s="4"/>
      <c r="T3106" s="4"/>
    </row>
    <row r="3107">
      <c r="A3107" s="5"/>
      <c r="B3107" s="5"/>
      <c r="C3107" s="5"/>
      <c r="D3107" s="5"/>
      <c r="E3107" s="5"/>
      <c r="F3107" s="27"/>
      <c r="G3107" s="5"/>
      <c r="H3107" s="5"/>
      <c r="I3107" s="5"/>
      <c r="J3107" s="5"/>
      <c r="K3107" s="5"/>
      <c r="L3107" s="5"/>
      <c r="M3107" s="5"/>
      <c r="N3107" s="5"/>
      <c r="O3107" s="5"/>
      <c r="P3107" s="4"/>
      <c r="Q3107" s="4"/>
      <c r="R3107" s="4"/>
      <c r="S3107" s="4"/>
      <c r="T3107" s="4"/>
    </row>
    <row r="3108">
      <c r="A3108" s="5"/>
      <c r="B3108" s="5"/>
      <c r="C3108" s="5"/>
      <c r="D3108" s="5"/>
      <c r="E3108" s="5"/>
      <c r="F3108" s="27"/>
      <c r="G3108" s="5"/>
      <c r="H3108" s="5"/>
      <c r="I3108" s="5"/>
      <c r="J3108" s="5"/>
      <c r="K3108" s="5"/>
      <c r="L3108" s="5"/>
      <c r="M3108" s="5"/>
      <c r="N3108" s="5"/>
      <c r="O3108" s="5"/>
      <c r="P3108" s="4"/>
      <c r="Q3108" s="4"/>
      <c r="R3108" s="4"/>
      <c r="S3108" s="4"/>
      <c r="T3108" s="4"/>
    </row>
    <row r="3109">
      <c r="A3109" s="5"/>
      <c r="B3109" s="5"/>
      <c r="C3109" s="5"/>
      <c r="D3109" s="5"/>
      <c r="E3109" s="5"/>
      <c r="F3109" s="27"/>
      <c r="G3109" s="5"/>
      <c r="H3109" s="5"/>
      <c r="I3109" s="5"/>
      <c r="J3109" s="5"/>
      <c r="K3109" s="5"/>
      <c r="L3109" s="5"/>
      <c r="M3109" s="5"/>
      <c r="N3109" s="5"/>
      <c r="O3109" s="5"/>
      <c r="P3109" s="4"/>
      <c r="Q3109" s="4"/>
      <c r="R3109" s="4"/>
      <c r="S3109" s="4"/>
      <c r="T3109" s="4"/>
    </row>
    <row r="3110">
      <c r="A3110" s="5"/>
      <c r="B3110" s="5"/>
      <c r="C3110" s="5"/>
      <c r="D3110" s="5"/>
      <c r="E3110" s="5"/>
      <c r="F3110" s="27"/>
      <c r="G3110" s="5"/>
      <c r="H3110" s="5"/>
      <c r="I3110" s="5"/>
      <c r="J3110" s="5"/>
      <c r="K3110" s="5"/>
      <c r="L3110" s="5"/>
      <c r="M3110" s="5"/>
      <c r="N3110" s="5"/>
      <c r="O3110" s="5"/>
      <c r="P3110" s="4"/>
      <c r="Q3110" s="4"/>
      <c r="R3110" s="4"/>
      <c r="S3110" s="4"/>
      <c r="T3110" s="4"/>
    </row>
    <row r="3111">
      <c r="A3111" s="5"/>
      <c r="B3111" s="5"/>
      <c r="C3111" s="5"/>
      <c r="D3111" s="5"/>
      <c r="E3111" s="5"/>
      <c r="F3111" s="27"/>
      <c r="G3111" s="5"/>
      <c r="H3111" s="5"/>
      <c r="I3111" s="5"/>
      <c r="J3111" s="5"/>
      <c r="K3111" s="5"/>
      <c r="L3111" s="5"/>
      <c r="M3111" s="5"/>
      <c r="N3111" s="5"/>
      <c r="O3111" s="5"/>
      <c r="P3111" s="4"/>
      <c r="Q3111" s="4"/>
      <c r="R3111" s="4"/>
      <c r="S3111" s="4"/>
      <c r="T3111" s="4"/>
    </row>
    <row r="3112">
      <c r="A3112" s="5"/>
      <c r="B3112" s="5"/>
      <c r="C3112" s="5"/>
      <c r="D3112" s="5"/>
      <c r="E3112" s="5"/>
      <c r="F3112" s="27"/>
      <c r="G3112" s="5"/>
      <c r="H3112" s="5"/>
      <c r="I3112" s="5"/>
      <c r="J3112" s="5"/>
      <c r="K3112" s="5"/>
      <c r="L3112" s="5"/>
      <c r="M3112" s="5"/>
      <c r="N3112" s="5"/>
      <c r="O3112" s="5"/>
      <c r="P3112" s="4"/>
      <c r="Q3112" s="4"/>
      <c r="R3112" s="4"/>
      <c r="S3112" s="4"/>
      <c r="T3112" s="4"/>
    </row>
    <row r="3113">
      <c r="A3113" s="5"/>
      <c r="B3113" s="5"/>
      <c r="C3113" s="5"/>
      <c r="D3113" s="5"/>
      <c r="E3113" s="5"/>
      <c r="F3113" s="27"/>
      <c r="G3113" s="5"/>
      <c r="H3113" s="5"/>
      <c r="I3113" s="5"/>
      <c r="J3113" s="5"/>
      <c r="K3113" s="5"/>
      <c r="L3113" s="5"/>
      <c r="M3113" s="5"/>
      <c r="N3113" s="5"/>
      <c r="O3113" s="5"/>
      <c r="P3113" s="4"/>
      <c r="Q3113" s="4"/>
      <c r="R3113" s="4"/>
      <c r="S3113" s="4"/>
      <c r="T3113" s="4"/>
    </row>
    <row r="3114">
      <c r="A3114" s="5"/>
      <c r="B3114" s="5"/>
      <c r="C3114" s="5"/>
      <c r="D3114" s="5"/>
      <c r="E3114" s="5"/>
      <c r="F3114" s="27"/>
      <c r="G3114" s="5"/>
      <c r="H3114" s="5"/>
      <c r="I3114" s="5"/>
      <c r="J3114" s="5"/>
      <c r="K3114" s="5"/>
      <c r="L3114" s="5"/>
      <c r="M3114" s="5"/>
      <c r="N3114" s="5"/>
      <c r="O3114" s="5"/>
      <c r="P3114" s="4"/>
      <c r="Q3114" s="4"/>
      <c r="R3114" s="4"/>
      <c r="S3114" s="4"/>
      <c r="T3114" s="4"/>
    </row>
    <row r="3115">
      <c r="A3115" s="5"/>
      <c r="B3115" s="5"/>
      <c r="C3115" s="5"/>
      <c r="D3115" s="5"/>
      <c r="E3115" s="5"/>
      <c r="F3115" s="27"/>
      <c r="G3115" s="5"/>
      <c r="H3115" s="5"/>
      <c r="I3115" s="5"/>
      <c r="J3115" s="5"/>
      <c r="K3115" s="5"/>
      <c r="L3115" s="5"/>
      <c r="M3115" s="5"/>
      <c r="N3115" s="5"/>
      <c r="O3115" s="5"/>
      <c r="P3115" s="4"/>
      <c r="Q3115" s="4"/>
      <c r="R3115" s="4"/>
      <c r="S3115" s="4"/>
      <c r="T3115" s="4"/>
    </row>
    <row r="3116">
      <c r="A3116" s="5"/>
      <c r="B3116" s="5"/>
      <c r="C3116" s="5"/>
      <c r="D3116" s="5"/>
      <c r="E3116" s="5"/>
      <c r="F3116" s="27"/>
      <c r="G3116" s="5"/>
      <c r="H3116" s="5"/>
      <c r="I3116" s="5"/>
      <c r="J3116" s="5"/>
      <c r="K3116" s="5"/>
      <c r="L3116" s="5"/>
      <c r="M3116" s="5"/>
      <c r="N3116" s="5"/>
      <c r="O3116" s="5"/>
      <c r="P3116" s="4"/>
      <c r="Q3116" s="4"/>
      <c r="R3116" s="4"/>
      <c r="S3116" s="4"/>
      <c r="T3116" s="4"/>
    </row>
    <row r="3117">
      <c r="A3117" s="5"/>
      <c r="B3117" s="5"/>
      <c r="C3117" s="5"/>
      <c r="D3117" s="5"/>
      <c r="E3117" s="5"/>
      <c r="F3117" s="27"/>
      <c r="G3117" s="5"/>
      <c r="H3117" s="5"/>
      <c r="I3117" s="5"/>
      <c r="J3117" s="5"/>
      <c r="K3117" s="5"/>
      <c r="L3117" s="5"/>
      <c r="M3117" s="5"/>
      <c r="N3117" s="5"/>
      <c r="O3117" s="5"/>
      <c r="P3117" s="4"/>
      <c r="Q3117" s="4"/>
      <c r="R3117" s="4"/>
      <c r="S3117" s="4"/>
      <c r="T3117" s="4"/>
    </row>
    <row r="3118">
      <c r="A3118" s="5"/>
      <c r="B3118" s="5"/>
      <c r="C3118" s="5"/>
      <c r="D3118" s="5"/>
      <c r="E3118" s="5"/>
      <c r="F3118" s="27"/>
      <c r="G3118" s="5"/>
      <c r="H3118" s="5"/>
      <c r="I3118" s="5"/>
      <c r="J3118" s="5"/>
      <c r="K3118" s="5"/>
      <c r="L3118" s="5"/>
      <c r="M3118" s="5"/>
      <c r="N3118" s="5"/>
      <c r="O3118" s="5"/>
      <c r="P3118" s="4"/>
      <c r="Q3118" s="4"/>
      <c r="R3118" s="4"/>
      <c r="S3118" s="4"/>
      <c r="T3118" s="4"/>
    </row>
    <row r="3119">
      <c r="A3119" s="5"/>
      <c r="B3119" s="5"/>
      <c r="C3119" s="5"/>
      <c r="D3119" s="5"/>
      <c r="E3119" s="5"/>
      <c r="F3119" s="27"/>
      <c r="G3119" s="5"/>
      <c r="H3119" s="5"/>
      <c r="I3119" s="5"/>
      <c r="J3119" s="5"/>
      <c r="K3119" s="5"/>
      <c r="L3119" s="5"/>
      <c r="M3119" s="5"/>
      <c r="N3119" s="5"/>
      <c r="O3119" s="5"/>
      <c r="P3119" s="4"/>
      <c r="Q3119" s="4"/>
      <c r="R3119" s="4"/>
      <c r="S3119" s="4"/>
      <c r="T3119" s="4"/>
    </row>
    <row r="3120">
      <c r="A3120" s="5"/>
      <c r="B3120" s="5"/>
      <c r="C3120" s="5"/>
      <c r="D3120" s="5"/>
      <c r="E3120" s="5"/>
      <c r="F3120" s="27"/>
      <c r="G3120" s="5"/>
      <c r="H3120" s="5"/>
      <c r="I3120" s="5"/>
      <c r="J3120" s="5"/>
      <c r="K3120" s="5"/>
      <c r="L3120" s="5"/>
      <c r="M3120" s="5"/>
      <c r="N3120" s="5"/>
      <c r="O3120" s="5"/>
      <c r="P3120" s="4"/>
      <c r="Q3120" s="4"/>
      <c r="R3120" s="4"/>
      <c r="S3120" s="4"/>
      <c r="T3120" s="4"/>
    </row>
    <row r="3121">
      <c r="A3121" s="5"/>
      <c r="B3121" s="5"/>
      <c r="C3121" s="5"/>
      <c r="D3121" s="5"/>
      <c r="E3121" s="5"/>
      <c r="F3121" s="27"/>
      <c r="G3121" s="5"/>
      <c r="H3121" s="5"/>
      <c r="I3121" s="5"/>
      <c r="J3121" s="5"/>
      <c r="K3121" s="5"/>
      <c r="L3121" s="5"/>
      <c r="M3121" s="5"/>
      <c r="N3121" s="5"/>
      <c r="O3121" s="5"/>
      <c r="P3121" s="4"/>
      <c r="Q3121" s="4"/>
      <c r="R3121" s="4"/>
      <c r="S3121" s="4"/>
      <c r="T3121" s="4"/>
    </row>
    <row r="3122">
      <c r="A3122" s="5"/>
      <c r="B3122" s="5"/>
      <c r="C3122" s="5"/>
      <c r="D3122" s="5"/>
      <c r="E3122" s="5"/>
      <c r="F3122" s="27"/>
      <c r="G3122" s="5"/>
      <c r="H3122" s="5"/>
      <c r="I3122" s="5"/>
      <c r="J3122" s="5"/>
      <c r="K3122" s="5"/>
      <c r="L3122" s="5"/>
      <c r="M3122" s="5"/>
      <c r="N3122" s="5"/>
      <c r="O3122" s="5"/>
      <c r="P3122" s="4"/>
      <c r="Q3122" s="4"/>
      <c r="R3122" s="4"/>
      <c r="S3122" s="4"/>
      <c r="T3122" s="4"/>
    </row>
    <row r="3123">
      <c r="A3123" s="5"/>
      <c r="B3123" s="5"/>
      <c r="C3123" s="5"/>
      <c r="D3123" s="5"/>
      <c r="E3123" s="5"/>
      <c r="F3123" s="27"/>
      <c r="G3123" s="5"/>
      <c r="H3123" s="5"/>
      <c r="I3123" s="5"/>
      <c r="J3123" s="5"/>
      <c r="K3123" s="5"/>
      <c r="L3123" s="5"/>
      <c r="M3123" s="5"/>
      <c r="N3123" s="5"/>
      <c r="O3123" s="5"/>
      <c r="P3123" s="4"/>
      <c r="Q3123" s="4"/>
      <c r="R3123" s="4"/>
      <c r="S3123" s="4"/>
      <c r="T3123" s="4"/>
    </row>
    <row r="3124">
      <c r="A3124" s="5"/>
      <c r="B3124" s="5"/>
      <c r="C3124" s="5"/>
      <c r="D3124" s="5"/>
      <c r="E3124" s="5"/>
      <c r="F3124" s="27"/>
      <c r="G3124" s="5"/>
      <c r="H3124" s="5"/>
      <c r="I3124" s="5"/>
      <c r="J3124" s="5"/>
      <c r="K3124" s="5"/>
      <c r="L3124" s="5"/>
      <c r="M3124" s="5"/>
      <c r="N3124" s="5"/>
      <c r="O3124" s="5"/>
      <c r="P3124" s="4"/>
      <c r="Q3124" s="4"/>
      <c r="R3124" s="4"/>
      <c r="S3124" s="4"/>
      <c r="T3124" s="4"/>
    </row>
    <row r="3125">
      <c r="A3125" s="5"/>
      <c r="B3125" s="5"/>
      <c r="C3125" s="5"/>
      <c r="D3125" s="5"/>
      <c r="E3125" s="5"/>
      <c r="F3125" s="27"/>
      <c r="G3125" s="5"/>
      <c r="H3125" s="5"/>
      <c r="I3125" s="5"/>
      <c r="J3125" s="5"/>
      <c r="K3125" s="5"/>
      <c r="L3125" s="5"/>
      <c r="M3125" s="5"/>
      <c r="N3125" s="5"/>
      <c r="O3125" s="5"/>
      <c r="P3125" s="4"/>
      <c r="Q3125" s="4"/>
      <c r="R3125" s="4"/>
      <c r="S3125" s="4"/>
      <c r="T3125" s="4"/>
    </row>
    <row r="3126">
      <c r="A3126" s="5"/>
      <c r="B3126" s="5"/>
      <c r="C3126" s="5"/>
      <c r="D3126" s="5"/>
      <c r="E3126" s="5"/>
      <c r="F3126" s="27"/>
      <c r="G3126" s="5"/>
      <c r="H3126" s="5"/>
      <c r="I3126" s="5"/>
      <c r="J3126" s="5"/>
      <c r="K3126" s="5"/>
      <c r="L3126" s="5"/>
      <c r="M3126" s="5"/>
      <c r="N3126" s="5"/>
      <c r="O3126" s="5"/>
      <c r="P3126" s="4"/>
      <c r="Q3126" s="4"/>
      <c r="R3126" s="4"/>
      <c r="S3126" s="4"/>
      <c r="T3126" s="4"/>
    </row>
    <row r="3127">
      <c r="A3127" s="5"/>
      <c r="B3127" s="5"/>
      <c r="C3127" s="5"/>
      <c r="D3127" s="5"/>
      <c r="E3127" s="5"/>
      <c r="F3127" s="27"/>
      <c r="G3127" s="5"/>
      <c r="H3127" s="5"/>
      <c r="I3127" s="5"/>
      <c r="J3127" s="5"/>
      <c r="K3127" s="5"/>
      <c r="L3127" s="5"/>
      <c r="M3127" s="5"/>
      <c r="N3127" s="5"/>
      <c r="O3127" s="5"/>
      <c r="P3127" s="4"/>
      <c r="Q3127" s="4"/>
      <c r="R3127" s="4"/>
      <c r="S3127" s="4"/>
      <c r="T3127" s="4"/>
    </row>
    <row r="3128">
      <c r="A3128" s="5"/>
      <c r="B3128" s="5"/>
      <c r="C3128" s="5"/>
      <c r="D3128" s="5"/>
      <c r="E3128" s="5"/>
      <c r="F3128" s="27"/>
      <c r="G3128" s="5"/>
      <c r="H3128" s="5"/>
      <c r="I3128" s="5"/>
      <c r="J3128" s="5"/>
      <c r="K3128" s="5"/>
      <c r="L3128" s="5"/>
      <c r="M3128" s="5"/>
      <c r="N3128" s="5"/>
      <c r="O3128" s="5"/>
      <c r="P3128" s="4"/>
      <c r="Q3128" s="4"/>
      <c r="R3128" s="4"/>
      <c r="S3128" s="4"/>
      <c r="T3128" s="4"/>
    </row>
    <row r="3129">
      <c r="A3129" s="5"/>
      <c r="B3129" s="5"/>
      <c r="C3129" s="5"/>
      <c r="D3129" s="5"/>
      <c r="E3129" s="5"/>
      <c r="F3129" s="27"/>
      <c r="G3129" s="5"/>
      <c r="H3129" s="5"/>
      <c r="I3129" s="5"/>
      <c r="J3129" s="5"/>
      <c r="K3129" s="5"/>
      <c r="L3129" s="5"/>
      <c r="M3129" s="5"/>
      <c r="N3129" s="5"/>
      <c r="O3129" s="5"/>
      <c r="P3129" s="4"/>
      <c r="Q3129" s="4"/>
      <c r="R3129" s="4"/>
      <c r="S3129" s="4"/>
      <c r="T3129" s="4"/>
    </row>
    <row r="3130">
      <c r="A3130" s="5"/>
      <c r="B3130" s="5"/>
      <c r="C3130" s="5"/>
      <c r="D3130" s="5"/>
      <c r="E3130" s="5"/>
      <c r="F3130" s="27"/>
      <c r="G3130" s="5"/>
      <c r="H3130" s="5"/>
      <c r="I3130" s="5"/>
      <c r="J3130" s="5"/>
      <c r="K3130" s="5"/>
      <c r="L3130" s="5"/>
      <c r="M3130" s="5"/>
      <c r="N3130" s="5"/>
      <c r="O3130" s="5"/>
      <c r="P3130" s="4"/>
      <c r="Q3130" s="4"/>
      <c r="R3130" s="4"/>
      <c r="S3130" s="4"/>
      <c r="T3130" s="4"/>
    </row>
    <row r="3131">
      <c r="A3131" s="5"/>
      <c r="B3131" s="5"/>
      <c r="C3131" s="5"/>
      <c r="D3131" s="5"/>
      <c r="E3131" s="5"/>
      <c r="F3131" s="27"/>
      <c r="G3131" s="5"/>
      <c r="H3131" s="5"/>
      <c r="I3131" s="5"/>
      <c r="J3131" s="5"/>
      <c r="K3131" s="5"/>
      <c r="L3131" s="5"/>
      <c r="M3131" s="5"/>
      <c r="N3131" s="5"/>
      <c r="O3131" s="5"/>
      <c r="P3131" s="4"/>
      <c r="Q3131" s="4"/>
      <c r="R3131" s="4"/>
      <c r="S3131" s="4"/>
      <c r="T3131" s="4"/>
    </row>
    <row r="3132">
      <c r="A3132" s="5"/>
      <c r="B3132" s="5"/>
      <c r="C3132" s="5"/>
      <c r="D3132" s="5"/>
      <c r="E3132" s="5"/>
      <c r="F3132" s="27"/>
      <c r="G3132" s="5"/>
      <c r="H3132" s="5"/>
      <c r="I3132" s="5"/>
      <c r="J3132" s="5"/>
      <c r="K3132" s="5"/>
      <c r="L3132" s="5"/>
      <c r="M3132" s="5"/>
      <c r="N3132" s="5"/>
      <c r="O3132" s="5"/>
      <c r="P3132" s="4"/>
      <c r="Q3132" s="4"/>
      <c r="R3132" s="4"/>
      <c r="S3132" s="4"/>
      <c r="T3132" s="4"/>
    </row>
    <row r="3133">
      <c r="A3133" s="5"/>
      <c r="B3133" s="5"/>
      <c r="C3133" s="5"/>
      <c r="D3133" s="5"/>
      <c r="E3133" s="5"/>
      <c r="F3133" s="27"/>
      <c r="G3133" s="5"/>
      <c r="H3133" s="5"/>
      <c r="I3133" s="5"/>
      <c r="J3133" s="5"/>
      <c r="K3133" s="5"/>
      <c r="L3133" s="5"/>
      <c r="M3133" s="5"/>
      <c r="N3133" s="5"/>
      <c r="O3133" s="5"/>
      <c r="P3133" s="4"/>
      <c r="Q3133" s="4"/>
      <c r="R3133" s="4"/>
      <c r="S3133" s="4"/>
      <c r="T3133" s="4"/>
    </row>
    <row r="3134">
      <c r="A3134" s="5"/>
      <c r="B3134" s="5"/>
      <c r="C3134" s="5"/>
      <c r="D3134" s="5"/>
      <c r="E3134" s="5"/>
      <c r="F3134" s="27"/>
      <c r="G3134" s="5"/>
      <c r="H3134" s="5"/>
      <c r="I3134" s="5"/>
      <c r="J3134" s="5"/>
      <c r="K3134" s="5"/>
      <c r="L3134" s="5"/>
      <c r="M3134" s="5"/>
      <c r="N3134" s="5"/>
      <c r="O3134" s="5"/>
      <c r="P3134" s="4"/>
      <c r="Q3134" s="4"/>
      <c r="R3134" s="4"/>
      <c r="S3134" s="4"/>
      <c r="T3134" s="4"/>
    </row>
    <row r="3135">
      <c r="A3135" s="5"/>
      <c r="B3135" s="5"/>
      <c r="C3135" s="5"/>
      <c r="D3135" s="5"/>
      <c r="E3135" s="5"/>
      <c r="F3135" s="27"/>
      <c r="G3135" s="5"/>
      <c r="H3135" s="5"/>
      <c r="I3135" s="5"/>
      <c r="J3135" s="5"/>
      <c r="K3135" s="5"/>
      <c r="L3135" s="5"/>
      <c r="M3135" s="5"/>
      <c r="N3135" s="5"/>
      <c r="O3135" s="5"/>
      <c r="P3135" s="4"/>
      <c r="Q3135" s="4"/>
      <c r="R3135" s="4"/>
      <c r="S3135" s="4"/>
      <c r="T3135" s="4"/>
    </row>
    <row r="3136">
      <c r="A3136" s="5"/>
      <c r="B3136" s="5"/>
      <c r="C3136" s="5"/>
      <c r="D3136" s="5"/>
      <c r="E3136" s="5"/>
      <c r="F3136" s="27"/>
      <c r="G3136" s="5"/>
      <c r="H3136" s="5"/>
      <c r="I3136" s="5"/>
      <c r="J3136" s="5"/>
      <c r="K3136" s="5"/>
      <c r="L3136" s="5"/>
      <c r="M3136" s="5"/>
      <c r="N3136" s="5"/>
      <c r="O3136" s="5"/>
      <c r="P3136" s="4"/>
      <c r="Q3136" s="4"/>
      <c r="R3136" s="4"/>
      <c r="S3136" s="4"/>
      <c r="T3136" s="4"/>
    </row>
    <row r="3137">
      <c r="A3137" s="5"/>
      <c r="B3137" s="5"/>
      <c r="C3137" s="5"/>
      <c r="D3137" s="5"/>
      <c r="E3137" s="5"/>
      <c r="F3137" s="27"/>
      <c r="G3137" s="5"/>
      <c r="H3137" s="5"/>
      <c r="I3137" s="5"/>
      <c r="J3137" s="5"/>
      <c r="K3137" s="5"/>
      <c r="L3137" s="5"/>
      <c r="M3137" s="5"/>
      <c r="N3137" s="5"/>
      <c r="O3137" s="5"/>
      <c r="P3137" s="4"/>
      <c r="Q3137" s="4"/>
      <c r="R3137" s="4"/>
      <c r="S3137" s="4"/>
      <c r="T3137" s="4"/>
    </row>
    <row r="3138">
      <c r="A3138" s="5"/>
      <c r="B3138" s="5"/>
      <c r="C3138" s="5"/>
      <c r="D3138" s="5"/>
      <c r="E3138" s="5"/>
      <c r="F3138" s="27"/>
      <c r="G3138" s="5"/>
      <c r="H3138" s="5"/>
      <c r="I3138" s="5"/>
      <c r="J3138" s="5"/>
      <c r="K3138" s="5"/>
      <c r="L3138" s="5"/>
      <c r="M3138" s="5"/>
      <c r="N3138" s="5"/>
      <c r="O3138" s="5"/>
      <c r="P3138" s="4"/>
      <c r="Q3138" s="4"/>
      <c r="R3138" s="4"/>
      <c r="S3138" s="4"/>
      <c r="T3138" s="4"/>
    </row>
    <row r="3139">
      <c r="A3139" s="5"/>
      <c r="B3139" s="5"/>
      <c r="C3139" s="5"/>
      <c r="D3139" s="5"/>
      <c r="E3139" s="5"/>
      <c r="F3139" s="27"/>
      <c r="G3139" s="5"/>
      <c r="H3139" s="5"/>
      <c r="I3139" s="5"/>
      <c r="J3139" s="5"/>
      <c r="K3139" s="5"/>
      <c r="L3139" s="5"/>
      <c r="M3139" s="5"/>
      <c r="N3139" s="5"/>
      <c r="O3139" s="5"/>
      <c r="P3139" s="4"/>
      <c r="Q3139" s="4"/>
      <c r="R3139" s="4"/>
      <c r="S3139" s="4"/>
      <c r="T3139" s="4"/>
    </row>
    <row r="3140">
      <c r="A3140" s="5"/>
      <c r="B3140" s="5"/>
      <c r="C3140" s="5"/>
      <c r="D3140" s="5"/>
      <c r="E3140" s="5"/>
      <c r="F3140" s="27"/>
      <c r="G3140" s="5"/>
      <c r="H3140" s="5"/>
      <c r="I3140" s="5"/>
      <c r="J3140" s="5"/>
      <c r="K3140" s="5"/>
      <c r="L3140" s="5"/>
      <c r="M3140" s="5"/>
      <c r="N3140" s="5"/>
      <c r="O3140" s="5"/>
      <c r="P3140" s="4"/>
      <c r="Q3140" s="4"/>
      <c r="R3140" s="4"/>
      <c r="S3140" s="4"/>
      <c r="T3140" s="4"/>
    </row>
    <row r="3141">
      <c r="A3141" s="5"/>
      <c r="B3141" s="5"/>
      <c r="C3141" s="5"/>
      <c r="D3141" s="5"/>
      <c r="E3141" s="5"/>
      <c r="F3141" s="27"/>
      <c r="G3141" s="5"/>
      <c r="H3141" s="5"/>
      <c r="I3141" s="5"/>
      <c r="J3141" s="5"/>
      <c r="K3141" s="5"/>
      <c r="L3141" s="5"/>
      <c r="M3141" s="5"/>
      <c r="N3141" s="5"/>
      <c r="O3141" s="5"/>
      <c r="P3141" s="4"/>
      <c r="Q3141" s="4"/>
      <c r="R3141" s="4"/>
      <c r="S3141" s="4"/>
      <c r="T3141" s="4"/>
    </row>
    <row r="3142">
      <c r="A3142" s="5"/>
      <c r="B3142" s="5"/>
      <c r="C3142" s="5"/>
      <c r="D3142" s="5"/>
      <c r="E3142" s="5"/>
      <c r="F3142" s="27"/>
      <c r="G3142" s="5"/>
      <c r="H3142" s="5"/>
      <c r="I3142" s="5"/>
      <c r="J3142" s="5"/>
      <c r="K3142" s="5"/>
      <c r="L3142" s="5"/>
      <c r="M3142" s="5"/>
      <c r="N3142" s="5"/>
      <c r="O3142" s="5"/>
      <c r="P3142" s="4"/>
      <c r="Q3142" s="4"/>
      <c r="R3142" s="4"/>
      <c r="S3142" s="4"/>
      <c r="T3142" s="4"/>
    </row>
    <row r="3143">
      <c r="A3143" s="5"/>
      <c r="B3143" s="5"/>
      <c r="C3143" s="5"/>
      <c r="D3143" s="5"/>
      <c r="E3143" s="5"/>
      <c r="F3143" s="27"/>
      <c r="G3143" s="5"/>
      <c r="H3143" s="5"/>
      <c r="I3143" s="5"/>
      <c r="J3143" s="5"/>
      <c r="K3143" s="5"/>
      <c r="L3143" s="5"/>
      <c r="M3143" s="5"/>
      <c r="N3143" s="5"/>
      <c r="O3143" s="5"/>
      <c r="P3143" s="4"/>
      <c r="Q3143" s="4"/>
      <c r="R3143" s="4"/>
      <c r="S3143" s="4"/>
      <c r="T3143" s="4"/>
    </row>
    <row r="3144">
      <c r="A3144" s="5"/>
      <c r="B3144" s="5"/>
      <c r="C3144" s="5"/>
      <c r="D3144" s="5"/>
      <c r="E3144" s="5"/>
      <c r="F3144" s="27"/>
      <c r="G3144" s="5"/>
      <c r="H3144" s="5"/>
      <c r="I3144" s="5"/>
      <c r="J3144" s="5"/>
      <c r="K3144" s="5"/>
      <c r="L3144" s="5"/>
      <c r="M3144" s="5"/>
      <c r="N3144" s="5"/>
      <c r="O3144" s="5"/>
      <c r="P3144" s="4"/>
      <c r="Q3144" s="4"/>
      <c r="R3144" s="4"/>
      <c r="S3144" s="4"/>
      <c r="T3144" s="4"/>
    </row>
    <row r="3145">
      <c r="A3145" s="5"/>
      <c r="B3145" s="5"/>
      <c r="C3145" s="5"/>
      <c r="D3145" s="5"/>
      <c r="E3145" s="5"/>
      <c r="F3145" s="27"/>
      <c r="G3145" s="5"/>
      <c r="H3145" s="5"/>
      <c r="I3145" s="5"/>
      <c r="J3145" s="5"/>
      <c r="K3145" s="5"/>
      <c r="L3145" s="5"/>
      <c r="M3145" s="5"/>
      <c r="N3145" s="5"/>
      <c r="O3145" s="5"/>
      <c r="P3145" s="4"/>
      <c r="Q3145" s="4"/>
      <c r="R3145" s="4"/>
      <c r="S3145" s="4"/>
      <c r="T3145" s="4"/>
    </row>
    <row r="3146">
      <c r="A3146" s="5"/>
      <c r="B3146" s="5"/>
      <c r="C3146" s="5"/>
      <c r="D3146" s="5"/>
      <c r="E3146" s="5"/>
      <c r="F3146" s="27"/>
      <c r="G3146" s="5"/>
      <c r="H3146" s="5"/>
      <c r="I3146" s="5"/>
      <c r="J3146" s="5"/>
      <c r="K3146" s="5"/>
      <c r="L3146" s="5"/>
      <c r="M3146" s="5"/>
      <c r="N3146" s="5"/>
      <c r="O3146" s="5"/>
      <c r="P3146" s="4"/>
      <c r="Q3146" s="4"/>
      <c r="R3146" s="4"/>
      <c r="S3146" s="4"/>
      <c r="T3146" s="4"/>
    </row>
    <row r="3147">
      <c r="A3147" s="5"/>
      <c r="B3147" s="5"/>
      <c r="C3147" s="5"/>
      <c r="D3147" s="5"/>
      <c r="E3147" s="5"/>
      <c r="F3147" s="27"/>
      <c r="G3147" s="5"/>
      <c r="H3147" s="5"/>
      <c r="I3147" s="5"/>
      <c r="J3147" s="5"/>
      <c r="K3147" s="5"/>
      <c r="L3147" s="5"/>
      <c r="M3147" s="5"/>
      <c r="N3147" s="5"/>
      <c r="O3147" s="5"/>
      <c r="P3147" s="4"/>
      <c r="Q3147" s="4"/>
      <c r="R3147" s="4"/>
      <c r="S3147" s="4"/>
      <c r="T3147" s="4"/>
    </row>
    <row r="3148">
      <c r="A3148" s="5"/>
      <c r="B3148" s="5"/>
      <c r="C3148" s="5"/>
      <c r="D3148" s="5"/>
      <c r="E3148" s="5"/>
      <c r="F3148" s="27"/>
      <c r="G3148" s="5"/>
      <c r="H3148" s="5"/>
      <c r="I3148" s="5"/>
      <c r="J3148" s="5"/>
      <c r="K3148" s="5"/>
      <c r="L3148" s="5"/>
      <c r="M3148" s="5"/>
      <c r="N3148" s="5"/>
      <c r="O3148" s="5"/>
      <c r="P3148" s="4"/>
      <c r="Q3148" s="4"/>
      <c r="R3148" s="4"/>
      <c r="S3148" s="4"/>
      <c r="T3148" s="4"/>
    </row>
    <row r="3149">
      <c r="A3149" s="5"/>
      <c r="B3149" s="5"/>
      <c r="C3149" s="5"/>
      <c r="D3149" s="5"/>
      <c r="E3149" s="5"/>
      <c r="F3149" s="27"/>
      <c r="G3149" s="5"/>
      <c r="H3149" s="5"/>
      <c r="I3149" s="5"/>
      <c r="J3149" s="5"/>
      <c r="K3149" s="5"/>
      <c r="L3149" s="5"/>
      <c r="M3149" s="5"/>
      <c r="N3149" s="5"/>
      <c r="O3149" s="5"/>
      <c r="P3149" s="4"/>
      <c r="Q3149" s="4"/>
      <c r="R3149" s="4"/>
      <c r="S3149" s="4"/>
      <c r="T3149" s="4"/>
    </row>
    <row r="3150">
      <c r="A3150" s="5"/>
      <c r="B3150" s="5"/>
      <c r="C3150" s="5"/>
      <c r="D3150" s="5"/>
      <c r="E3150" s="5"/>
      <c r="F3150" s="27"/>
      <c r="G3150" s="5"/>
      <c r="H3150" s="5"/>
      <c r="I3150" s="5"/>
      <c r="J3150" s="5"/>
      <c r="K3150" s="5"/>
      <c r="L3150" s="5"/>
      <c r="M3150" s="5"/>
      <c r="N3150" s="5"/>
      <c r="O3150" s="5"/>
      <c r="P3150" s="4"/>
      <c r="Q3150" s="4"/>
      <c r="R3150" s="4"/>
      <c r="S3150" s="4"/>
      <c r="T3150" s="4"/>
    </row>
    <row r="3151">
      <c r="A3151" s="5"/>
      <c r="B3151" s="5"/>
      <c r="C3151" s="5"/>
      <c r="D3151" s="5"/>
      <c r="E3151" s="5"/>
      <c r="F3151" s="27"/>
      <c r="G3151" s="5"/>
      <c r="H3151" s="5"/>
      <c r="I3151" s="5"/>
      <c r="J3151" s="5"/>
      <c r="K3151" s="5"/>
      <c r="L3151" s="5"/>
      <c r="M3151" s="5"/>
      <c r="N3151" s="5"/>
      <c r="O3151" s="5"/>
      <c r="P3151" s="4"/>
      <c r="Q3151" s="4"/>
      <c r="R3151" s="4"/>
      <c r="S3151" s="4"/>
      <c r="T3151" s="4"/>
    </row>
    <row r="3152">
      <c r="A3152" s="5"/>
      <c r="B3152" s="5"/>
      <c r="C3152" s="5"/>
      <c r="D3152" s="5"/>
      <c r="E3152" s="5"/>
      <c r="F3152" s="27"/>
      <c r="G3152" s="5"/>
      <c r="H3152" s="5"/>
      <c r="I3152" s="5"/>
      <c r="J3152" s="5"/>
      <c r="K3152" s="5"/>
      <c r="L3152" s="5"/>
      <c r="M3152" s="5"/>
      <c r="N3152" s="5"/>
      <c r="O3152" s="5"/>
      <c r="P3152" s="4"/>
      <c r="Q3152" s="4"/>
      <c r="R3152" s="4"/>
      <c r="S3152" s="4"/>
      <c r="T3152" s="4"/>
    </row>
    <row r="3153">
      <c r="A3153" s="5"/>
      <c r="B3153" s="5"/>
      <c r="C3153" s="5"/>
      <c r="D3153" s="5"/>
      <c r="E3153" s="5"/>
      <c r="F3153" s="27"/>
      <c r="G3153" s="5"/>
      <c r="H3153" s="5"/>
      <c r="I3153" s="5"/>
      <c r="J3153" s="5"/>
      <c r="K3153" s="5"/>
      <c r="L3153" s="5"/>
      <c r="M3153" s="5"/>
      <c r="N3153" s="5"/>
      <c r="O3153" s="5"/>
      <c r="P3153" s="4"/>
      <c r="Q3153" s="4"/>
      <c r="R3153" s="4"/>
      <c r="S3153" s="4"/>
      <c r="T3153" s="4"/>
    </row>
    <row r="3154">
      <c r="A3154" s="5"/>
      <c r="B3154" s="5"/>
      <c r="C3154" s="5"/>
      <c r="D3154" s="5"/>
      <c r="E3154" s="5"/>
      <c r="F3154" s="27"/>
      <c r="G3154" s="5"/>
      <c r="H3154" s="5"/>
      <c r="I3154" s="5"/>
      <c r="J3154" s="5"/>
      <c r="K3154" s="5"/>
      <c r="L3154" s="5"/>
      <c r="M3154" s="5"/>
      <c r="N3154" s="5"/>
      <c r="O3154" s="5"/>
      <c r="P3154" s="4"/>
      <c r="Q3154" s="4"/>
      <c r="R3154" s="4"/>
      <c r="S3154" s="4"/>
      <c r="T3154" s="4"/>
    </row>
    <row r="3155">
      <c r="A3155" s="5"/>
      <c r="B3155" s="5"/>
      <c r="C3155" s="5"/>
      <c r="D3155" s="5"/>
      <c r="E3155" s="5"/>
      <c r="F3155" s="27"/>
      <c r="G3155" s="5"/>
      <c r="H3155" s="5"/>
      <c r="I3155" s="5"/>
      <c r="J3155" s="5"/>
      <c r="K3155" s="5"/>
      <c r="L3155" s="5"/>
      <c r="M3155" s="5"/>
      <c r="N3155" s="5"/>
      <c r="O3155" s="5"/>
      <c r="P3155" s="4"/>
      <c r="Q3155" s="4"/>
      <c r="R3155" s="4"/>
      <c r="S3155" s="4"/>
      <c r="T3155" s="4"/>
    </row>
    <row r="3156">
      <c r="A3156" s="5"/>
      <c r="B3156" s="5"/>
      <c r="C3156" s="5"/>
      <c r="D3156" s="5"/>
      <c r="E3156" s="5"/>
      <c r="F3156" s="27"/>
      <c r="G3156" s="5"/>
      <c r="H3156" s="5"/>
      <c r="I3156" s="5"/>
      <c r="J3156" s="5"/>
      <c r="K3156" s="5"/>
      <c r="L3156" s="5"/>
      <c r="M3156" s="5"/>
      <c r="N3156" s="5"/>
      <c r="O3156" s="5"/>
      <c r="P3156" s="4"/>
      <c r="Q3156" s="4"/>
      <c r="R3156" s="4"/>
      <c r="S3156" s="4"/>
      <c r="T3156" s="4"/>
    </row>
    <row r="3157">
      <c r="A3157" s="5"/>
      <c r="B3157" s="5"/>
      <c r="C3157" s="5"/>
      <c r="D3157" s="5"/>
      <c r="E3157" s="5"/>
      <c r="F3157" s="27"/>
      <c r="G3157" s="5"/>
      <c r="H3157" s="5"/>
      <c r="I3157" s="5"/>
      <c r="J3157" s="5"/>
      <c r="K3157" s="5"/>
      <c r="L3157" s="5"/>
      <c r="M3157" s="5"/>
      <c r="N3157" s="5"/>
      <c r="O3157" s="5"/>
      <c r="P3157" s="4"/>
      <c r="Q3157" s="4"/>
      <c r="R3157" s="4"/>
      <c r="S3157" s="4"/>
      <c r="T3157" s="4"/>
    </row>
    <row r="3158">
      <c r="A3158" s="5"/>
      <c r="B3158" s="5"/>
      <c r="C3158" s="5"/>
      <c r="D3158" s="5"/>
      <c r="E3158" s="5"/>
      <c r="F3158" s="27"/>
      <c r="G3158" s="5"/>
      <c r="H3158" s="5"/>
      <c r="I3158" s="5"/>
      <c r="J3158" s="5"/>
      <c r="K3158" s="5"/>
      <c r="L3158" s="5"/>
      <c r="M3158" s="5"/>
      <c r="N3158" s="5"/>
      <c r="O3158" s="5"/>
      <c r="P3158" s="4"/>
      <c r="Q3158" s="4"/>
      <c r="R3158" s="4"/>
      <c r="S3158" s="4"/>
      <c r="T3158" s="4"/>
    </row>
    <row r="3159">
      <c r="A3159" s="5"/>
      <c r="B3159" s="5"/>
      <c r="C3159" s="5"/>
      <c r="D3159" s="5"/>
      <c r="E3159" s="5"/>
      <c r="F3159" s="27"/>
      <c r="G3159" s="5"/>
      <c r="H3159" s="5"/>
      <c r="I3159" s="5"/>
      <c r="J3159" s="5"/>
      <c r="K3159" s="5"/>
      <c r="L3159" s="5"/>
      <c r="M3159" s="5"/>
      <c r="N3159" s="5"/>
      <c r="O3159" s="5"/>
      <c r="P3159" s="4"/>
      <c r="Q3159" s="4"/>
      <c r="R3159" s="4"/>
      <c r="S3159" s="4"/>
      <c r="T3159" s="4"/>
    </row>
    <row r="3160">
      <c r="A3160" s="5"/>
      <c r="B3160" s="5"/>
      <c r="C3160" s="5"/>
      <c r="D3160" s="5"/>
      <c r="E3160" s="5"/>
      <c r="F3160" s="27"/>
      <c r="G3160" s="5"/>
      <c r="H3160" s="5"/>
      <c r="I3160" s="5"/>
      <c r="J3160" s="5"/>
      <c r="K3160" s="5"/>
      <c r="L3160" s="5"/>
      <c r="M3160" s="5"/>
      <c r="N3160" s="5"/>
      <c r="O3160" s="5"/>
      <c r="P3160" s="4"/>
      <c r="Q3160" s="4"/>
      <c r="R3160" s="4"/>
      <c r="S3160" s="4"/>
      <c r="T3160" s="4"/>
    </row>
    <row r="3161">
      <c r="A3161" s="5"/>
      <c r="B3161" s="5"/>
      <c r="C3161" s="5"/>
      <c r="D3161" s="5"/>
      <c r="E3161" s="5"/>
      <c r="F3161" s="27"/>
      <c r="G3161" s="5"/>
      <c r="H3161" s="5"/>
      <c r="I3161" s="5"/>
      <c r="J3161" s="5"/>
      <c r="K3161" s="5"/>
      <c r="L3161" s="5"/>
      <c r="M3161" s="5"/>
      <c r="N3161" s="5"/>
      <c r="O3161" s="5"/>
      <c r="P3161" s="4"/>
      <c r="Q3161" s="4"/>
      <c r="R3161" s="4"/>
      <c r="S3161" s="4"/>
      <c r="T3161" s="4"/>
    </row>
    <row r="3162">
      <c r="A3162" s="5"/>
      <c r="B3162" s="5"/>
      <c r="C3162" s="5"/>
      <c r="D3162" s="5"/>
      <c r="E3162" s="5"/>
      <c r="F3162" s="27"/>
      <c r="G3162" s="5"/>
      <c r="H3162" s="5"/>
      <c r="I3162" s="5"/>
      <c r="J3162" s="5"/>
      <c r="K3162" s="5"/>
      <c r="L3162" s="5"/>
      <c r="M3162" s="5"/>
      <c r="N3162" s="5"/>
      <c r="O3162" s="5"/>
      <c r="P3162" s="4"/>
      <c r="Q3162" s="4"/>
      <c r="R3162" s="4"/>
      <c r="S3162" s="4"/>
      <c r="T3162" s="4"/>
    </row>
    <row r="3163">
      <c r="A3163" s="5"/>
      <c r="B3163" s="5"/>
      <c r="C3163" s="5"/>
      <c r="D3163" s="5"/>
      <c r="E3163" s="5"/>
      <c r="F3163" s="27"/>
      <c r="G3163" s="5"/>
      <c r="H3163" s="5"/>
      <c r="I3163" s="5"/>
      <c r="J3163" s="5"/>
      <c r="K3163" s="5"/>
      <c r="L3163" s="5"/>
      <c r="M3163" s="5"/>
      <c r="N3163" s="5"/>
      <c r="O3163" s="5"/>
      <c r="P3163" s="4"/>
      <c r="Q3163" s="4"/>
      <c r="R3163" s="4"/>
      <c r="S3163" s="4"/>
      <c r="T3163" s="4"/>
    </row>
    <row r="3164">
      <c r="A3164" s="5"/>
      <c r="B3164" s="5"/>
      <c r="C3164" s="5"/>
      <c r="D3164" s="5"/>
      <c r="E3164" s="5"/>
      <c r="F3164" s="27"/>
      <c r="G3164" s="5"/>
      <c r="H3164" s="5"/>
      <c r="I3164" s="5"/>
      <c r="J3164" s="5"/>
      <c r="K3164" s="5"/>
      <c r="L3164" s="5"/>
      <c r="M3164" s="5"/>
      <c r="N3164" s="5"/>
      <c r="O3164" s="5"/>
      <c r="P3164" s="4"/>
      <c r="Q3164" s="4"/>
      <c r="R3164" s="4"/>
      <c r="S3164" s="4"/>
      <c r="T3164" s="4"/>
    </row>
    <row r="3165">
      <c r="A3165" s="5"/>
      <c r="B3165" s="5"/>
      <c r="C3165" s="5"/>
      <c r="D3165" s="5"/>
      <c r="E3165" s="5"/>
      <c r="F3165" s="27"/>
      <c r="G3165" s="5"/>
      <c r="H3165" s="5"/>
      <c r="I3165" s="5"/>
      <c r="J3165" s="5"/>
      <c r="K3165" s="5"/>
      <c r="L3165" s="5"/>
      <c r="M3165" s="5"/>
      <c r="N3165" s="5"/>
      <c r="O3165" s="5"/>
      <c r="P3165" s="4"/>
      <c r="Q3165" s="4"/>
      <c r="R3165" s="4"/>
      <c r="S3165" s="4"/>
      <c r="T3165" s="4"/>
    </row>
    <row r="3166">
      <c r="A3166" s="5"/>
      <c r="B3166" s="5"/>
      <c r="C3166" s="5"/>
      <c r="D3166" s="5"/>
      <c r="E3166" s="5"/>
      <c r="F3166" s="27"/>
      <c r="G3166" s="5"/>
      <c r="H3166" s="5"/>
      <c r="I3166" s="5"/>
      <c r="J3166" s="5"/>
      <c r="K3166" s="5"/>
      <c r="L3166" s="5"/>
      <c r="M3166" s="5"/>
      <c r="N3166" s="5"/>
      <c r="O3166" s="5"/>
      <c r="P3166" s="4"/>
      <c r="Q3166" s="4"/>
      <c r="R3166" s="4"/>
      <c r="S3166" s="4"/>
      <c r="T3166" s="4"/>
    </row>
    <row r="3167">
      <c r="A3167" s="5"/>
      <c r="B3167" s="5"/>
      <c r="C3167" s="5"/>
      <c r="D3167" s="5"/>
      <c r="E3167" s="5"/>
      <c r="F3167" s="27"/>
      <c r="G3167" s="5"/>
      <c r="H3167" s="5"/>
      <c r="I3167" s="5"/>
      <c r="J3167" s="5"/>
      <c r="K3167" s="5"/>
      <c r="L3167" s="5"/>
      <c r="M3167" s="5"/>
      <c r="N3167" s="5"/>
      <c r="O3167" s="5"/>
      <c r="P3167" s="4"/>
      <c r="Q3167" s="4"/>
      <c r="R3167" s="4"/>
      <c r="S3167" s="4"/>
      <c r="T3167" s="4"/>
    </row>
    <row r="3168">
      <c r="A3168" s="5"/>
      <c r="B3168" s="5"/>
      <c r="C3168" s="5"/>
      <c r="D3168" s="5"/>
      <c r="E3168" s="5"/>
      <c r="F3168" s="27"/>
      <c r="G3168" s="5"/>
      <c r="H3168" s="5"/>
      <c r="I3168" s="5"/>
      <c r="J3168" s="5"/>
      <c r="K3168" s="5"/>
      <c r="L3168" s="5"/>
      <c r="M3168" s="5"/>
      <c r="N3168" s="5"/>
      <c r="O3168" s="5"/>
      <c r="P3168" s="4"/>
      <c r="Q3168" s="4"/>
      <c r="R3168" s="4"/>
      <c r="S3168" s="4"/>
      <c r="T3168" s="4"/>
    </row>
    <row r="3169">
      <c r="A3169" s="5"/>
      <c r="B3169" s="5"/>
      <c r="C3169" s="5"/>
      <c r="D3169" s="5"/>
      <c r="E3169" s="5"/>
      <c r="F3169" s="27"/>
      <c r="G3169" s="5"/>
      <c r="H3169" s="5"/>
      <c r="I3169" s="5"/>
      <c r="J3169" s="5"/>
      <c r="K3169" s="5"/>
      <c r="L3169" s="5"/>
      <c r="M3169" s="5"/>
      <c r="N3169" s="5"/>
      <c r="O3169" s="5"/>
      <c r="P3169" s="4"/>
      <c r="Q3169" s="4"/>
      <c r="R3169" s="4"/>
      <c r="S3169" s="4"/>
      <c r="T3169" s="4"/>
    </row>
    <row r="3170">
      <c r="A3170" s="5"/>
      <c r="B3170" s="5"/>
      <c r="C3170" s="5"/>
      <c r="D3170" s="5"/>
      <c r="E3170" s="5"/>
      <c r="F3170" s="27"/>
      <c r="G3170" s="5"/>
      <c r="H3170" s="5"/>
      <c r="I3170" s="5"/>
      <c r="J3170" s="5"/>
      <c r="K3170" s="5"/>
      <c r="L3170" s="5"/>
      <c r="M3170" s="5"/>
      <c r="N3170" s="5"/>
      <c r="O3170" s="5"/>
      <c r="P3170" s="4"/>
      <c r="Q3170" s="4"/>
      <c r="R3170" s="4"/>
      <c r="S3170" s="4"/>
      <c r="T3170" s="4"/>
    </row>
    <row r="3171">
      <c r="A3171" s="5"/>
      <c r="B3171" s="5"/>
      <c r="C3171" s="5"/>
      <c r="D3171" s="5"/>
      <c r="E3171" s="5"/>
      <c r="F3171" s="27"/>
      <c r="G3171" s="5"/>
      <c r="H3171" s="5"/>
      <c r="I3171" s="5"/>
      <c r="J3171" s="5"/>
      <c r="K3171" s="5"/>
      <c r="L3171" s="5"/>
      <c r="M3171" s="5"/>
      <c r="N3171" s="5"/>
      <c r="O3171" s="5"/>
      <c r="P3171" s="4"/>
      <c r="Q3171" s="4"/>
      <c r="R3171" s="4"/>
      <c r="S3171" s="4"/>
      <c r="T3171" s="4"/>
    </row>
    <row r="3172">
      <c r="A3172" s="5"/>
      <c r="B3172" s="5"/>
      <c r="C3172" s="5"/>
      <c r="D3172" s="5"/>
      <c r="E3172" s="5"/>
      <c r="F3172" s="27"/>
      <c r="G3172" s="5"/>
      <c r="H3172" s="5"/>
      <c r="I3172" s="5"/>
      <c r="J3172" s="5"/>
      <c r="K3172" s="5"/>
      <c r="L3172" s="5"/>
      <c r="M3172" s="5"/>
      <c r="N3172" s="5"/>
      <c r="O3172" s="5"/>
      <c r="P3172" s="4"/>
      <c r="Q3172" s="4"/>
      <c r="R3172" s="4"/>
      <c r="S3172" s="4"/>
      <c r="T3172" s="4"/>
    </row>
    <row r="3173">
      <c r="A3173" s="5"/>
      <c r="B3173" s="5"/>
      <c r="C3173" s="5"/>
      <c r="D3173" s="5"/>
      <c r="E3173" s="5"/>
      <c r="F3173" s="27"/>
      <c r="G3173" s="5"/>
      <c r="H3173" s="5"/>
      <c r="I3173" s="5"/>
      <c r="J3173" s="5"/>
      <c r="K3173" s="5"/>
      <c r="L3173" s="5"/>
      <c r="M3173" s="5"/>
      <c r="N3173" s="5"/>
      <c r="O3173" s="5"/>
      <c r="P3173" s="4"/>
      <c r="Q3173" s="4"/>
      <c r="R3173" s="4"/>
      <c r="S3173" s="4"/>
      <c r="T3173" s="4"/>
    </row>
    <row r="3174">
      <c r="A3174" s="5"/>
      <c r="B3174" s="5"/>
      <c r="C3174" s="5"/>
      <c r="D3174" s="5"/>
      <c r="E3174" s="5"/>
      <c r="F3174" s="27"/>
      <c r="G3174" s="5"/>
      <c r="H3174" s="5"/>
      <c r="I3174" s="5"/>
      <c r="J3174" s="5"/>
      <c r="K3174" s="5"/>
      <c r="L3174" s="5"/>
      <c r="M3174" s="5"/>
      <c r="N3174" s="5"/>
      <c r="O3174" s="5"/>
      <c r="P3174" s="4"/>
      <c r="Q3174" s="4"/>
      <c r="R3174" s="4"/>
      <c r="S3174" s="4"/>
      <c r="T3174" s="4"/>
    </row>
    <row r="3175">
      <c r="A3175" s="5"/>
      <c r="B3175" s="5"/>
      <c r="C3175" s="5"/>
      <c r="D3175" s="5"/>
      <c r="E3175" s="5"/>
      <c r="F3175" s="27"/>
      <c r="G3175" s="5"/>
      <c r="H3175" s="5"/>
      <c r="I3175" s="5"/>
      <c r="J3175" s="5"/>
      <c r="K3175" s="5"/>
      <c r="L3175" s="5"/>
      <c r="M3175" s="5"/>
      <c r="N3175" s="5"/>
      <c r="O3175" s="5"/>
      <c r="P3175" s="4"/>
      <c r="Q3175" s="4"/>
      <c r="R3175" s="4"/>
      <c r="S3175" s="4"/>
      <c r="T3175" s="4"/>
    </row>
    <row r="3176">
      <c r="A3176" s="5"/>
      <c r="B3176" s="5"/>
      <c r="C3176" s="5"/>
      <c r="D3176" s="5"/>
      <c r="E3176" s="5"/>
      <c r="F3176" s="27"/>
      <c r="G3176" s="5"/>
      <c r="H3176" s="5"/>
      <c r="I3176" s="5"/>
      <c r="J3176" s="5"/>
      <c r="K3176" s="5"/>
      <c r="L3176" s="5"/>
      <c r="M3176" s="5"/>
      <c r="N3176" s="5"/>
      <c r="O3176" s="5"/>
      <c r="P3176" s="4"/>
      <c r="Q3176" s="4"/>
      <c r="R3176" s="4"/>
      <c r="S3176" s="4"/>
      <c r="T3176" s="4"/>
    </row>
    <row r="3177">
      <c r="A3177" s="5"/>
      <c r="B3177" s="5"/>
      <c r="C3177" s="5"/>
      <c r="D3177" s="5"/>
      <c r="E3177" s="5"/>
      <c r="F3177" s="27"/>
      <c r="G3177" s="5"/>
      <c r="H3177" s="5"/>
      <c r="I3177" s="5"/>
      <c r="J3177" s="5"/>
      <c r="K3177" s="5"/>
      <c r="L3177" s="5"/>
      <c r="M3177" s="5"/>
      <c r="N3177" s="5"/>
      <c r="O3177" s="5"/>
      <c r="P3177" s="4"/>
      <c r="Q3177" s="4"/>
      <c r="R3177" s="4"/>
      <c r="S3177" s="4"/>
      <c r="T3177" s="4"/>
    </row>
    <row r="3178">
      <c r="A3178" s="5"/>
      <c r="B3178" s="5"/>
      <c r="C3178" s="5"/>
      <c r="D3178" s="5"/>
      <c r="E3178" s="5"/>
      <c r="F3178" s="27"/>
      <c r="G3178" s="5"/>
      <c r="H3178" s="5"/>
      <c r="I3178" s="5"/>
      <c r="J3178" s="5"/>
      <c r="K3178" s="5"/>
      <c r="L3178" s="5"/>
      <c r="M3178" s="5"/>
      <c r="N3178" s="5"/>
      <c r="O3178" s="5"/>
      <c r="P3178" s="4"/>
      <c r="Q3178" s="4"/>
      <c r="R3178" s="4"/>
      <c r="S3178" s="4"/>
      <c r="T3178" s="4"/>
    </row>
    <row r="3179">
      <c r="A3179" s="5"/>
      <c r="B3179" s="5"/>
      <c r="C3179" s="5"/>
      <c r="D3179" s="5"/>
      <c r="E3179" s="5"/>
      <c r="F3179" s="27"/>
      <c r="G3179" s="5"/>
      <c r="H3179" s="5"/>
      <c r="I3179" s="5"/>
      <c r="J3179" s="5"/>
      <c r="K3179" s="5"/>
      <c r="L3179" s="5"/>
      <c r="M3179" s="5"/>
      <c r="N3179" s="5"/>
      <c r="O3179" s="5"/>
      <c r="P3179" s="4"/>
      <c r="Q3179" s="4"/>
      <c r="R3179" s="4"/>
      <c r="S3179" s="4"/>
      <c r="T3179" s="4"/>
    </row>
    <row r="3180">
      <c r="A3180" s="5"/>
      <c r="B3180" s="5"/>
      <c r="C3180" s="5"/>
      <c r="D3180" s="5"/>
      <c r="E3180" s="5"/>
      <c r="F3180" s="27"/>
      <c r="G3180" s="5"/>
      <c r="H3180" s="5"/>
      <c r="I3180" s="5"/>
      <c r="J3180" s="5"/>
      <c r="K3180" s="5"/>
      <c r="L3180" s="5"/>
      <c r="M3180" s="5"/>
      <c r="N3180" s="5"/>
      <c r="O3180" s="5"/>
      <c r="P3180" s="4"/>
      <c r="Q3180" s="4"/>
      <c r="R3180" s="4"/>
      <c r="S3180" s="4"/>
      <c r="T3180" s="4"/>
    </row>
    <row r="3181">
      <c r="A3181" s="5"/>
      <c r="B3181" s="5"/>
      <c r="C3181" s="5"/>
      <c r="D3181" s="5"/>
      <c r="E3181" s="5"/>
      <c r="F3181" s="27"/>
      <c r="G3181" s="5"/>
      <c r="H3181" s="5"/>
      <c r="I3181" s="5"/>
      <c r="J3181" s="5"/>
      <c r="K3181" s="5"/>
      <c r="L3181" s="5"/>
      <c r="M3181" s="5"/>
      <c r="N3181" s="5"/>
      <c r="O3181" s="5"/>
      <c r="P3181" s="4"/>
      <c r="Q3181" s="4"/>
      <c r="R3181" s="4"/>
      <c r="S3181" s="4"/>
      <c r="T3181" s="4"/>
    </row>
    <row r="3182">
      <c r="A3182" s="5"/>
      <c r="B3182" s="5"/>
      <c r="C3182" s="5"/>
      <c r="D3182" s="5"/>
      <c r="E3182" s="5"/>
      <c r="F3182" s="27"/>
      <c r="G3182" s="5"/>
      <c r="H3182" s="5"/>
      <c r="I3182" s="5"/>
      <c r="J3182" s="5"/>
      <c r="K3182" s="5"/>
      <c r="L3182" s="5"/>
      <c r="M3182" s="5"/>
      <c r="N3182" s="5"/>
      <c r="O3182" s="5"/>
      <c r="P3182" s="4"/>
      <c r="Q3182" s="4"/>
      <c r="R3182" s="4"/>
      <c r="S3182" s="4"/>
      <c r="T3182" s="4"/>
    </row>
    <row r="3183">
      <c r="A3183" s="5"/>
      <c r="B3183" s="5"/>
      <c r="C3183" s="5"/>
      <c r="D3183" s="5"/>
      <c r="E3183" s="5"/>
      <c r="F3183" s="27"/>
      <c r="G3183" s="5"/>
      <c r="H3183" s="5"/>
      <c r="I3183" s="5"/>
      <c r="J3183" s="5"/>
      <c r="K3183" s="5"/>
      <c r="L3183" s="5"/>
      <c r="M3183" s="5"/>
      <c r="N3183" s="5"/>
      <c r="O3183" s="5"/>
      <c r="P3183" s="4"/>
      <c r="Q3183" s="4"/>
      <c r="R3183" s="4"/>
      <c r="S3183" s="4"/>
      <c r="T3183" s="4"/>
    </row>
    <row r="3184">
      <c r="A3184" s="5"/>
      <c r="B3184" s="5"/>
      <c r="C3184" s="5"/>
      <c r="D3184" s="5"/>
      <c r="E3184" s="5"/>
      <c r="F3184" s="27"/>
      <c r="G3184" s="5"/>
      <c r="H3184" s="5"/>
      <c r="I3184" s="5"/>
      <c r="J3184" s="5"/>
      <c r="K3184" s="5"/>
      <c r="L3184" s="5"/>
      <c r="M3184" s="5"/>
      <c r="N3184" s="5"/>
      <c r="O3184" s="5"/>
      <c r="P3184" s="4"/>
      <c r="Q3184" s="4"/>
      <c r="R3184" s="4"/>
      <c r="S3184" s="4"/>
      <c r="T3184" s="4"/>
    </row>
    <row r="3185">
      <c r="A3185" s="5"/>
      <c r="B3185" s="5"/>
      <c r="C3185" s="5"/>
      <c r="D3185" s="5"/>
      <c r="E3185" s="5"/>
      <c r="F3185" s="27"/>
      <c r="G3185" s="5"/>
      <c r="H3185" s="5"/>
      <c r="I3185" s="5"/>
      <c r="J3185" s="5"/>
      <c r="K3185" s="5"/>
      <c r="L3185" s="5"/>
      <c r="M3185" s="5"/>
      <c r="N3185" s="5"/>
      <c r="O3185" s="5"/>
      <c r="P3185" s="4"/>
      <c r="Q3185" s="4"/>
      <c r="R3185" s="4"/>
      <c r="S3185" s="4"/>
      <c r="T3185" s="4"/>
    </row>
    <row r="3186">
      <c r="A3186" s="5"/>
      <c r="B3186" s="5"/>
      <c r="C3186" s="5"/>
      <c r="D3186" s="5"/>
      <c r="E3186" s="5"/>
      <c r="F3186" s="27"/>
      <c r="G3186" s="5"/>
      <c r="H3186" s="5"/>
      <c r="I3186" s="5"/>
      <c r="J3186" s="5"/>
      <c r="K3186" s="5"/>
      <c r="L3186" s="5"/>
      <c r="M3186" s="5"/>
      <c r="N3186" s="5"/>
      <c r="O3186" s="5"/>
      <c r="P3186" s="4"/>
      <c r="Q3186" s="4"/>
      <c r="R3186" s="4"/>
      <c r="S3186" s="4"/>
      <c r="T3186" s="4"/>
    </row>
    <row r="3187">
      <c r="A3187" s="5"/>
      <c r="B3187" s="5"/>
      <c r="C3187" s="5"/>
      <c r="D3187" s="5"/>
      <c r="E3187" s="5"/>
      <c r="F3187" s="27"/>
      <c r="G3187" s="5"/>
      <c r="H3187" s="5"/>
      <c r="I3187" s="5"/>
      <c r="J3187" s="5"/>
      <c r="K3187" s="5"/>
      <c r="L3187" s="5"/>
      <c r="M3187" s="5"/>
      <c r="N3187" s="5"/>
      <c r="O3187" s="5"/>
      <c r="P3187" s="4"/>
      <c r="Q3187" s="4"/>
      <c r="R3187" s="4"/>
      <c r="S3187" s="4"/>
      <c r="T3187" s="4"/>
    </row>
    <row r="3188">
      <c r="A3188" s="5"/>
      <c r="B3188" s="5"/>
      <c r="C3188" s="5"/>
      <c r="D3188" s="5"/>
      <c r="E3188" s="5"/>
      <c r="F3188" s="27"/>
      <c r="G3188" s="5"/>
      <c r="H3188" s="5"/>
      <c r="I3188" s="5"/>
      <c r="J3188" s="5"/>
      <c r="K3188" s="5"/>
      <c r="L3188" s="5"/>
      <c r="M3188" s="5"/>
      <c r="N3188" s="5"/>
      <c r="O3188" s="5"/>
      <c r="P3188" s="4"/>
      <c r="Q3188" s="4"/>
      <c r="R3188" s="4"/>
      <c r="S3188" s="4"/>
      <c r="T3188" s="4"/>
    </row>
    <row r="3189">
      <c r="A3189" s="5"/>
      <c r="B3189" s="5"/>
      <c r="C3189" s="5"/>
      <c r="D3189" s="5"/>
      <c r="E3189" s="5"/>
      <c r="F3189" s="27"/>
      <c r="G3189" s="5"/>
      <c r="H3189" s="5"/>
      <c r="I3189" s="5"/>
      <c r="J3189" s="5"/>
      <c r="K3189" s="5"/>
      <c r="L3189" s="5"/>
      <c r="M3189" s="5"/>
      <c r="N3189" s="5"/>
      <c r="O3189" s="5"/>
      <c r="P3189" s="4"/>
      <c r="Q3189" s="4"/>
      <c r="R3189" s="4"/>
      <c r="S3189" s="4"/>
      <c r="T3189" s="4"/>
    </row>
    <row r="3190">
      <c r="A3190" s="5"/>
      <c r="B3190" s="5"/>
      <c r="C3190" s="5"/>
      <c r="D3190" s="5"/>
      <c r="E3190" s="5"/>
      <c r="F3190" s="27"/>
      <c r="G3190" s="5"/>
      <c r="H3190" s="5"/>
      <c r="I3190" s="5"/>
      <c r="J3190" s="5"/>
      <c r="K3190" s="5"/>
      <c r="L3190" s="5"/>
      <c r="M3190" s="5"/>
      <c r="N3190" s="5"/>
      <c r="O3190" s="5"/>
      <c r="P3190" s="4"/>
      <c r="Q3190" s="4"/>
      <c r="R3190" s="4"/>
      <c r="S3190" s="4"/>
      <c r="T3190" s="4"/>
    </row>
    <row r="3191">
      <c r="A3191" s="5"/>
      <c r="B3191" s="5"/>
      <c r="C3191" s="5"/>
      <c r="D3191" s="5"/>
      <c r="E3191" s="5"/>
      <c r="F3191" s="27"/>
      <c r="G3191" s="5"/>
      <c r="H3191" s="5"/>
      <c r="I3191" s="5"/>
      <c r="J3191" s="5"/>
      <c r="K3191" s="5"/>
      <c r="L3191" s="5"/>
      <c r="M3191" s="5"/>
      <c r="N3191" s="5"/>
      <c r="O3191" s="5"/>
      <c r="P3191" s="4"/>
      <c r="Q3191" s="4"/>
      <c r="R3191" s="4"/>
      <c r="S3191" s="4"/>
      <c r="T3191" s="4"/>
    </row>
    <row r="3192">
      <c r="A3192" s="5"/>
      <c r="B3192" s="5"/>
      <c r="C3192" s="5"/>
      <c r="D3192" s="5"/>
      <c r="E3192" s="5"/>
      <c r="F3192" s="27"/>
      <c r="G3192" s="5"/>
      <c r="H3192" s="5"/>
      <c r="I3192" s="5"/>
      <c r="J3192" s="5"/>
      <c r="K3192" s="5"/>
      <c r="L3192" s="5"/>
      <c r="M3192" s="5"/>
      <c r="N3192" s="5"/>
      <c r="O3192" s="5"/>
      <c r="P3192" s="4"/>
      <c r="Q3192" s="4"/>
      <c r="R3192" s="4"/>
      <c r="S3192" s="4"/>
      <c r="T3192" s="4"/>
    </row>
    <row r="3193">
      <c r="A3193" s="5"/>
      <c r="B3193" s="5"/>
      <c r="C3193" s="5"/>
      <c r="D3193" s="5"/>
      <c r="E3193" s="5"/>
      <c r="F3193" s="27"/>
      <c r="G3193" s="5"/>
      <c r="H3193" s="5"/>
      <c r="I3193" s="5"/>
      <c r="J3193" s="5"/>
      <c r="K3193" s="5"/>
      <c r="L3193" s="5"/>
      <c r="M3193" s="5"/>
      <c r="N3193" s="5"/>
      <c r="O3193" s="5"/>
      <c r="P3193" s="4"/>
      <c r="Q3193" s="4"/>
      <c r="R3193" s="4"/>
      <c r="S3193" s="4"/>
      <c r="T3193" s="4"/>
    </row>
    <row r="3194">
      <c r="A3194" s="5"/>
      <c r="B3194" s="5"/>
      <c r="C3194" s="5"/>
      <c r="D3194" s="5"/>
      <c r="E3194" s="5"/>
      <c r="F3194" s="27"/>
      <c r="G3194" s="5"/>
      <c r="H3194" s="5"/>
      <c r="I3194" s="5"/>
      <c r="J3194" s="5"/>
      <c r="K3194" s="5"/>
      <c r="L3194" s="5"/>
      <c r="M3194" s="5"/>
      <c r="N3194" s="5"/>
      <c r="O3194" s="5"/>
      <c r="P3194" s="4"/>
      <c r="Q3194" s="4"/>
      <c r="R3194" s="4"/>
      <c r="S3194" s="4"/>
      <c r="T3194" s="4"/>
    </row>
    <row r="3195">
      <c r="A3195" s="5"/>
      <c r="B3195" s="5"/>
      <c r="C3195" s="5"/>
      <c r="D3195" s="5"/>
      <c r="E3195" s="5"/>
      <c r="F3195" s="27"/>
      <c r="G3195" s="5"/>
      <c r="H3195" s="5"/>
      <c r="I3195" s="5"/>
      <c r="J3195" s="5"/>
      <c r="K3195" s="5"/>
      <c r="L3195" s="5"/>
      <c r="M3195" s="5"/>
      <c r="N3195" s="5"/>
      <c r="O3195" s="5"/>
      <c r="P3195" s="4"/>
      <c r="Q3195" s="4"/>
      <c r="R3195" s="4"/>
      <c r="S3195" s="4"/>
      <c r="T3195" s="4"/>
    </row>
    <row r="3196">
      <c r="A3196" s="5"/>
      <c r="B3196" s="5"/>
      <c r="C3196" s="5"/>
      <c r="D3196" s="5"/>
      <c r="E3196" s="5"/>
      <c r="F3196" s="27"/>
      <c r="G3196" s="5"/>
      <c r="H3196" s="5"/>
      <c r="I3196" s="5"/>
      <c r="J3196" s="5"/>
      <c r="K3196" s="5"/>
      <c r="L3196" s="5"/>
      <c r="M3196" s="5"/>
      <c r="N3196" s="5"/>
      <c r="O3196" s="5"/>
      <c r="P3196" s="4"/>
      <c r="Q3196" s="4"/>
      <c r="R3196" s="4"/>
      <c r="S3196" s="4"/>
      <c r="T3196" s="4"/>
    </row>
    <row r="3197">
      <c r="A3197" s="5"/>
      <c r="B3197" s="5"/>
      <c r="C3197" s="5"/>
      <c r="D3197" s="5"/>
      <c r="E3197" s="5"/>
      <c r="F3197" s="27"/>
      <c r="G3197" s="5"/>
      <c r="H3197" s="5"/>
      <c r="I3197" s="5"/>
      <c r="J3197" s="5"/>
      <c r="K3197" s="5"/>
      <c r="L3197" s="5"/>
      <c r="M3197" s="5"/>
      <c r="N3197" s="5"/>
      <c r="O3197" s="5"/>
      <c r="P3197" s="4"/>
      <c r="Q3197" s="4"/>
      <c r="R3197" s="4"/>
      <c r="S3197" s="4"/>
      <c r="T3197" s="4"/>
    </row>
    <row r="3198">
      <c r="A3198" s="5"/>
      <c r="B3198" s="5"/>
      <c r="C3198" s="5"/>
      <c r="D3198" s="5"/>
      <c r="E3198" s="5"/>
      <c r="F3198" s="27"/>
      <c r="G3198" s="5"/>
      <c r="H3198" s="5"/>
      <c r="I3198" s="5"/>
      <c r="J3198" s="5"/>
      <c r="K3198" s="5"/>
      <c r="L3198" s="5"/>
      <c r="M3198" s="5"/>
      <c r="N3198" s="5"/>
      <c r="O3198" s="5"/>
      <c r="P3198" s="4"/>
      <c r="Q3198" s="4"/>
      <c r="R3198" s="4"/>
      <c r="S3198" s="4"/>
      <c r="T3198" s="4"/>
    </row>
    <row r="3199">
      <c r="A3199" s="5"/>
      <c r="B3199" s="5"/>
      <c r="C3199" s="5"/>
      <c r="D3199" s="5"/>
      <c r="E3199" s="5"/>
      <c r="F3199" s="27"/>
      <c r="G3199" s="5"/>
      <c r="H3199" s="5"/>
      <c r="I3199" s="5"/>
      <c r="J3199" s="5"/>
      <c r="K3199" s="5"/>
      <c r="L3199" s="5"/>
      <c r="M3199" s="5"/>
      <c r="N3199" s="5"/>
      <c r="O3199" s="5"/>
      <c r="P3199" s="4"/>
      <c r="Q3199" s="4"/>
      <c r="R3199" s="4"/>
      <c r="S3199" s="4"/>
      <c r="T3199" s="4"/>
    </row>
    <row r="3200">
      <c r="A3200" s="5"/>
      <c r="B3200" s="5"/>
      <c r="C3200" s="5"/>
      <c r="D3200" s="5"/>
      <c r="E3200" s="5"/>
      <c r="F3200" s="27"/>
      <c r="G3200" s="5"/>
      <c r="H3200" s="5"/>
      <c r="I3200" s="5"/>
      <c r="J3200" s="5"/>
      <c r="K3200" s="5"/>
      <c r="L3200" s="5"/>
      <c r="M3200" s="5"/>
      <c r="N3200" s="5"/>
      <c r="O3200" s="5"/>
      <c r="P3200" s="4"/>
      <c r="Q3200" s="4"/>
      <c r="R3200" s="4"/>
      <c r="S3200" s="4"/>
      <c r="T3200" s="4"/>
    </row>
    <row r="3201">
      <c r="A3201" s="5"/>
      <c r="B3201" s="5"/>
      <c r="C3201" s="5"/>
      <c r="D3201" s="5"/>
      <c r="E3201" s="5"/>
      <c r="F3201" s="27"/>
      <c r="G3201" s="5"/>
      <c r="H3201" s="5"/>
      <c r="I3201" s="5"/>
      <c r="J3201" s="5"/>
      <c r="K3201" s="5"/>
      <c r="L3201" s="5"/>
      <c r="M3201" s="5"/>
      <c r="N3201" s="5"/>
      <c r="O3201" s="5"/>
      <c r="P3201" s="4"/>
      <c r="Q3201" s="4"/>
      <c r="R3201" s="4"/>
      <c r="S3201" s="4"/>
      <c r="T3201" s="4"/>
    </row>
    <row r="3202">
      <c r="A3202" s="5"/>
      <c r="B3202" s="5"/>
      <c r="C3202" s="5"/>
      <c r="D3202" s="5"/>
      <c r="E3202" s="5"/>
      <c r="F3202" s="27"/>
      <c r="G3202" s="5"/>
      <c r="H3202" s="5"/>
      <c r="I3202" s="5"/>
      <c r="J3202" s="5"/>
      <c r="K3202" s="5"/>
      <c r="L3202" s="5"/>
      <c r="M3202" s="5"/>
      <c r="N3202" s="5"/>
      <c r="O3202" s="5"/>
      <c r="P3202" s="4"/>
      <c r="Q3202" s="4"/>
      <c r="R3202" s="4"/>
      <c r="S3202" s="4"/>
      <c r="T3202" s="4"/>
    </row>
    <row r="3203">
      <c r="A3203" s="5"/>
      <c r="B3203" s="5"/>
      <c r="C3203" s="5"/>
      <c r="D3203" s="5"/>
      <c r="E3203" s="5"/>
      <c r="F3203" s="27"/>
      <c r="G3203" s="5"/>
      <c r="H3203" s="5"/>
      <c r="I3203" s="5"/>
      <c r="J3203" s="5"/>
      <c r="K3203" s="5"/>
      <c r="L3203" s="5"/>
      <c r="M3203" s="5"/>
      <c r="N3203" s="5"/>
      <c r="O3203" s="5"/>
      <c r="P3203" s="4"/>
      <c r="Q3203" s="4"/>
      <c r="R3203" s="4"/>
      <c r="S3203" s="4"/>
      <c r="T3203" s="4"/>
    </row>
    <row r="3204">
      <c r="A3204" s="5"/>
      <c r="B3204" s="5"/>
      <c r="C3204" s="5"/>
      <c r="D3204" s="5"/>
      <c r="E3204" s="5"/>
      <c r="F3204" s="27"/>
      <c r="G3204" s="5"/>
      <c r="H3204" s="5"/>
      <c r="I3204" s="5"/>
      <c r="J3204" s="5"/>
      <c r="K3204" s="5"/>
      <c r="L3204" s="5"/>
      <c r="M3204" s="5"/>
      <c r="N3204" s="5"/>
      <c r="O3204" s="5"/>
      <c r="P3204" s="4"/>
      <c r="Q3204" s="4"/>
      <c r="R3204" s="4"/>
      <c r="S3204" s="4"/>
      <c r="T3204" s="4"/>
    </row>
    <row r="3205">
      <c r="A3205" s="5"/>
      <c r="B3205" s="5"/>
      <c r="C3205" s="5"/>
      <c r="D3205" s="5"/>
      <c r="E3205" s="5"/>
      <c r="F3205" s="27"/>
      <c r="G3205" s="5"/>
      <c r="H3205" s="5"/>
      <c r="I3205" s="5"/>
      <c r="J3205" s="5"/>
      <c r="K3205" s="5"/>
      <c r="L3205" s="5"/>
      <c r="M3205" s="5"/>
      <c r="N3205" s="5"/>
      <c r="O3205" s="5"/>
      <c r="P3205" s="4"/>
      <c r="Q3205" s="4"/>
      <c r="R3205" s="4"/>
      <c r="S3205" s="4"/>
      <c r="T3205" s="4"/>
    </row>
    <row r="3206">
      <c r="A3206" s="5"/>
      <c r="B3206" s="5"/>
      <c r="C3206" s="5"/>
      <c r="D3206" s="5"/>
      <c r="E3206" s="5"/>
      <c r="F3206" s="27"/>
      <c r="G3206" s="5"/>
      <c r="H3206" s="5"/>
      <c r="I3206" s="5"/>
      <c r="J3206" s="5"/>
      <c r="K3206" s="5"/>
      <c r="L3206" s="5"/>
      <c r="M3206" s="5"/>
      <c r="N3206" s="5"/>
      <c r="O3206" s="5"/>
      <c r="P3206" s="4"/>
      <c r="Q3206" s="4"/>
      <c r="R3206" s="4"/>
      <c r="S3206" s="4"/>
      <c r="T3206" s="4"/>
    </row>
    <row r="3207">
      <c r="A3207" s="5"/>
      <c r="B3207" s="5"/>
      <c r="C3207" s="5"/>
      <c r="D3207" s="5"/>
      <c r="E3207" s="5"/>
      <c r="F3207" s="27"/>
      <c r="G3207" s="5"/>
      <c r="H3207" s="5"/>
      <c r="I3207" s="5"/>
      <c r="J3207" s="5"/>
      <c r="K3207" s="5"/>
      <c r="L3207" s="5"/>
      <c r="M3207" s="5"/>
      <c r="N3207" s="5"/>
      <c r="O3207" s="5"/>
      <c r="P3207" s="4"/>
      <c r="Q3207" s="4"/>
      <c r="R3207" s="4"/>
      <c r="S3207" s="4"/>
      <c r="T3207" s="4"/>
    </row>
    <row r="3208">
      <c r="A3208" s="5"/>
      <c r="B3208" s="5"/>
      <c r="C3208" s="5"/>
      <c r="D3208" s="5"/>
      <c r="E3208" s="5"/>
      <c r="F3208" s="27"/>
      <c r="G3208" s="5"/>
      <c r="H3208" s="5"/>
      <c r="I3208" s="5"/>
      <c r="J3208" s="5"/>
      <c r="K3208" s="5"/>
      <c r="L3208" s="5"/>
      <c r="M3208" s="5"/>
      <c r="N3208" s="5"/>
      <c r="O3208" s="5"/>
      <c r="P3208" s="4"/>
      <c r="Q3208" s="4"/>
      <c r="R3208" s="4"/>
      <c r="S3208" s="4"/>
      <c r="T3208" s="4"/>
    </row>
    <row r="3209">
      <c r="A3209" s="5"/>
      <c r="B3209" s="5"/>
      <c r="C3209" s="5"/>
      <c r="D3209" s="5"/>
      <c r="E3209" s="5"/>
      <c r="F3209" s="27"/>
      <c r="G3209" s="5"/>
      <c r="H3209" s="5"/>
      <c r="I3209" s="5"/>
      <c r="J3209" s="5"/>
      <c r="K3209" s="5"/>
      <c r="L3209" s="5"/>
      <c r="M3209" s="5"/>
      <c r="N3209" s="5"/>
      <c r="O3209" s="5"/>
      <c r="P3209" s="4"/>
      <c r="Q3209" s="4"/>
      <c r="R3209" s="4"/>
      <c r="S3209" s="4"/>
      <c r="T3209" s="4"/>
    </row>
    <row r="3210">
      <c r="A3210" s="5"/>
      <c r="B3210" s="5"/>
      <c r="C3210" s="5"/>
      <c r="D3210" s="5"/>
      <c r="E3210" s="5"/>
      <c r="F3210" s="27"/>
      <c r="G3210" s="5"/>
      <c r="H3210" s="5"/>
      <c r="I3210" s="5"/>
      <c r="J3210" s="5"/>
      <c r="K3210" s="5"/>
      <c r="L3210" s="5"/>
      <c r="M3210" s="5"/>
      <c r="N3210" s="5"/>
      <c r="O3210" s="5"/>
      <c r="P3210" s="4"/>
      <c r="Q3210" s="4"/>
      <c r="R3210" s="4"/>
      <c r="S3210" s="4"/>
      <c r="T3210" s="4"/>
    </row>
    <row r="3211">
      <c r="A3211" s="5"/>
      <c r="B3211" s="5"/>
      <c r="C3211" s="5"/>
      <c r="D3211" s="5"/>
      <c r="E3211" s="5"/>
      <c r="F3211" s="27"/>
      <c r="G3211" s="5"/>
      <c r="H3211" s="5"/>
      <c r="I3211" s="5"/>
      <c r="J3211" s="5"/>
      <c r="K3211" s="5"/>
      <c r="L3211" s="5"/>
      <c r="M3211" s="5"/>
      <c r="N3211" s="5"/>
      <c r="O3211" s="5"/>
      <c r="P3211" s="4"/>
      <c r="Q3211" s="4"/>
      <c r="R3211" s="4"/>
      <c r="S3211" s="4"/>
      <c r="T3211" s="4"/>
    </row>
    <row r="3212">
      <c r="A3212" s="5"/>
      <c r="B3212" s="5"/>
      <c r="C3212" s="5"/>
      <c r="D3212" s="5"/>
      <c r="E3212" s="5"/>
      <c r="F3212" s="27"/>
      <c r="G3212" s="5"/>
      <c r="H3212" s="5"/>
      <c r="I3212" s="5"/>
      <c r="J3212" s="5"/>
      <c r="K3212" s="5"/>
      <c r="L3212" s="5"/>
      <c r="M3212" s="5"/>
      <c r="N3212" s="5"/>
      <c r="O3212" s="5"/>
      <c r="P3212" s="4"/>
      <c r="Q3212" s="4"/>
      <c r="R3212" s="4"/>
      <c r="S3212" s="4"/>
      <c r="T3212" s="4"/>
    </row>
    <row r="3213">
      <c r="A3213" s="5"/>
      <c r="B3213" s="5"/>
      <c r="C3213" s="5"/>
      <c r="D3213" s="5"/>
      <c r="E3213" s="5"/>
      <c r="F3213" s="27"/>
      <c r="G3213" s="5"/>
      <c r="H3213" s="5"/>
      <c r="I3213" s="5"/>
      <c r="J3213" s="5"/>
      <c r="K3213" s="5"/>
      <c r="L3213" s="5"/>
      <c r="M3213" s="5"/>
      <c r="N3213" s="5"/>
      <c r="O3213" s="5"/>
      <c r="P3213" s="4"/>
      <c r="Q3213" s="4"/>
      <c r="R3213" s="4"/>
      <c r="S3213" s="4"/>
      <c r="T3213" s="4"/>
    </row>
    <row r="3214">
      <c r="A3214" s="5"/>
      <c r="B3214" s="5"/>
      <c r="C3214" s="5"/>
      <c r="D3214" s="5"/>
      <c r="E3214" s="5"/>
      <c r="F3214" s="27"/>
      <c r="G3214" s="5"/>
      <c r="H3214" s="5"/>
      <c r="I3214" s="5"/>
      <c r="J3214" s="5"/>
      <c r="K3214" s="5"/>
      <c r="L3214" s="5"/>
      <c r="M3214" s="5"/>
      <c r="N3214" s="5"/>
      <c r="O3214" s="5"/>
      <c r="P3214" s="4"/>
      <c r="Q3214" s="4"/>
      <c r="R3214" s="4"/>
      <c r="S3214" s="4"/>
      <c r="T3214" s="4"/>
    </row>
    <row r="3215">
      <c r="A3215" s="5"/>
      <c r="B3215" s="5"/>
      <c r="C3215" s="5"/>
      <c r="D3215" s="5"/>
      <c r="E3215" s="5"/>
      <c r="F3215" s="27"/>
      <c r="G3215" s="5"/>
      <c r="H3215" s="5"/>
      <c r="I3215" s="5"/>
      <c r="J3215" s="5"/>
      <c r="K3215" s="5"/>
      <c r="L3215" s="5"/>
      <c r="M3215" s="5"/>
      <c r="N3215" s="5"/>
      <c r="O3215" s="5"/>
      <c r="P3215" s="4"/>
      <c r="Q3215" s="4"/>
      <c r="R3215" s="4"/>
      <c r="S3215" s="4"/>
      <c r="T3215" s="4"/>
    </row>
    <row r="3216">
      <c r="A3216" s="5"/>
      <c r="B3216" s="5"/>
      <c r="C3216" s="5"/>
      <c r="D3216" s="5"/>
      <c r="E3216" s="5"/>
      <c r="F3216" s="27"/>
      <c r="G3216" s="5"/>
      <c r="H3216" s="5"/>
      <c r="I3216" s="5"/>
      <c r="J3216" s="5"/>
      <c r="K3216" s="5"/>
      <c r="L3216" s="5"/>
      <c r="M3216" s="5"/>
      <c r="N3216" s="5"/>
      <c r="O3216" s="5"/>
      <c r="P3216" s="4"/>
      <c r="Q3216" s="4"/>
      <c r="R3216" s="4"/>
      <c r="S3216" s="4"/>
      <c r="T3216" s="4"/>
    </row>
    <row r="3217">
      <c r="A3217" s="5"/>
      <c r="B3217" s="5"/>
      <c r="C3217" s="5"/>
      <c r="D3217" s="5"/>
      <c r="E3217" s="5"/>
      <c r="F3217" s="27"/>
      <c r="G3217" s="5"/>
      <c r="H3217" s="5"/>
      <c r="I3217" s="5"/>
      <c r="J3217" s="5"/>
      <c r="K3217" s="5"/>
      <c r="L3217" s="5"/>
      <c r="M3217" s="5"/>
      <c r="N3217" s="5"/>
      <c r="O3217" s="5"/>
      <c r="P3217" s="4"/>
      <c r="Q3217" s="4"/>
      <c r="R3217" s="4"/>
      <c r="S3217" s="4"/>
      <c r="T3217" s="4"/>
    </row>
    <row r="3218">
      <c r="A3218" s="5"/>
      <c r="B3218" s="5"/>
      <c r="C3218" s="5"/>
      <c r="D3218" s="5"/>
      <c r="E3218" s="5"/>
      <c r="F3218" s="27"/>
      <c r="G3218" s="5"/>
      <c r="H3218" s="5"/>
      <c r="I3218" s="5"/>
      <c r="J3218" s="5"/>
      <c r="K3218" s="5"/>
      <c r="L3218" s="5"/>
      <c r="M3218" s="5"/>
      <c r="N3218" s="5"/>
      <c r="O3218" s="5"/>
      <c r="P3218" s="4"/>
      <c r="Q3218" s="4"/>
      <c r="R3218" s="4"/>
      <c r="S3218" s="4"/>
      <c r="T3218" s="4"/>
    </row>
    <row r="3219">
      <c r="A3219" s="5"/>
      <c r="B3219" s="5"/>
      <c r="C3219" s="5"/>
      <c r="D3219" s="5"/>
      <c r="E3219" s="5"/>
      <c r="F3219" s="27"/>
      <c r="G3219" s="5"/>
      <c r="H3219" s="5"/>
      <c r="I3219" s="5"/>
      <c r="J3219" s="5"/>
      <c r="K3219" s="5"/>
      <c r="L3219" s="5"/>
      <c r="M3219" s="5"/>
      <c r="N3219" s="5"/>
      <c r="O3219" s="5"/>
      <c r="P3219" s="4"/>
      <c r="Q3219" s="4"/>
      <c r="R3219" s="4"/>
      <c r="S3219" s="4"/>
      <c r="T3219" s="4"/>
    </row>
    <row r="3220">
      <c r="A3220" s="5"/>
      <c r="B3220" s="5"/>
      <c r="C3220" s="5"/>
      <c r="D3220" s="5"/>
      <c r="E3220" s="5"/>
      <c r="F3220" s="27"/>
      <c r="G3220" s="5"/>
      <c r="H3220" s="5"/>
      <c r="I3220" s="5"/>
      <c r="J3220" s="5"/>
      <c r="K3220" s="5"/>
      <c r="L3220" s="5"/>
      <c r="M3220" s="5"/>
      <c r="N3220" s="5"/>
      <c r="O3220" s="5"/>
      <c r="P3220" s="4"/>
      <c r="Q3220" s="4"/>
      <c r="R3220" s="4"/>
      <c r="S3220" s="4"/>
      <c r="T3220" s="4"/>
    </row>
    <row r="3221">
      <c r="A3221" s="5"/>
      <c r="B3221" s="5"/>
      <c r="C3221" s="5"/>
      <c r="D3221" s="5"/>
      <c r="E3221" s="5"/>
      <c r="F3221" s="27"/>
      <c r="G3221" s="5"/>
      <c r="H3221" s="5"/>
      <c r="I3221" s="5"/>
      <c r="J3221" s="5"/>
      <c r="K3221" s="5"/>
      <c r="L3221" s="5"/>
      <c r="M3221" s="5"/>
      <c r="N3221" s="5"/>
      <c r="O3221" s="5"/>
      <c r="P3221" s="4"/>
      <c r="Q3221" s="4"/>
      <c r="R3221" s="4"/>
      <c r="S3221" s="4"/>
      <c r="T3221" s="4"/>
    </row>
    <row r="3222">
      <c r="A3222" s="5"/>
      <c r="B3222" s="5"/>
      <c r="C3222" s="5"/>
      <c r="D3222" s="5"/>
      <c r="E3222" s="5"/>
      <c r="F3222" s="27"/>
      <c r="G3222" s="5"/>
      <c r="H3222" s="5"/>
      <c r="I3222" s="5"/>
      <c r="J3222" s="5"/>
      <c r="K3222" s="5"/>
      <c r="L3222" s="5"/>
      <c r="M3222" s="5"/>
      <c r="N3222" s="5"/>
      <c r="O3222" s="5"/>
      <c r="P3222" s="4"/>
      <c r="Q3222" s="4"/>
      <c r="R3222" s="4"/>
      <c r="S3222" s="4"/>
      <c r="T3222" s="4"/>
    </row>
    <row r="3223">
      <c r="A3223" s="5"/>
      <c r="B3223" s="5"/>
      <c r="C3223" s="5"/>
      <c r="D3223" s="5"/>
      <c r="E3223" s="5"/>
      <c r="F3223" s="27"/>
      <c r="G3223" s="5"/>
      <c r="H3223" s="5"/>
      <c r="I3223" s="5"/>
      <c r="J3223" s="5"/>
      <c r="K3223" s="5"/>
      <c r="L3223" s="5"/>
      <c r="M3223" s="5"/>
      <c r="N3223" s="5"/>
      <c r="O3223" s="5"/>
      <c r="P3223" s="4"/>
      <c r="Q3223" s="4"/>
      <c r="R3223" s="4"/>
      <c r="S3223" s="4"/>
      <c r="T3223" s="4"/>
    </row>
    <row r="3224">
      <c r="A3224" s="5"/>
      <c r="B3224" s="5"/>
      <c r="C3224" s="5"/>
      <c r="D3224" s="5"/>
      <c r="E3224" s="5"/>
      <c r="F3224" s="27"/>
      <c r="G3224" s="5"/>
      <c r="H3224" s="5"/>
      <c r="I3224" s="5"/>
      <c r="J3224" s="5"/>
      <c r="K3224" s="5"/>
      <c r="L3224" s="5"/>
      <c r="M3224" s="5"/>
      <c r="N3224" s="5"/>
      <c r="O3224" s="5"/>
      <c r="P3224" s="4"/>
      <c r="Q3224" s="4"/>
      <c r="R3224" s="4"/>
      <c r="S3224" s="4"/>
      <c r="T3224" s="4"/>
    </row>
    <row r="3225">
      <c r="A3225" s="5"/>
      <c r="B3225" s="5"/>
      <c r="C3225" s="5"/>
      <c r="D3225" s="5"/>
      <c r="E3225" s="5"/>
      <c r="F3225" s="27"/>
      <c r="G3225" s="5"/>
      <c r="H3225" s="5"/>
      <c r="I3225" s="5"/>
      <c r="J3225" s="5"/>
      <c r="K3225" s="5"/>
      <c r="L3225" s="5"/>
      <c r="M3225" s="5"/>
      <c r="N3225" s="5"/>
      <c r="O3225" s="5"/>
      <c r="P3225" s="4"/>
      <c r="Q3225" s="4"/>
      <c r="R3225" s="4"/>
      <c r="S3225" s="4"/>
      <c r="T3225" s="4"/>
    </row>
    <row r="3226">
      <c r="A3226" s="5"/>
      <c r="B3226" s="5"/>
      <c r="C3226" s="5"/>
      <c r="D3226" s="5"/>
      <c r="E3226" s="5"/>
      <c r="F3226" s="27"/>
      <c r="G3226" s="5"/>
      <c r="H3226" s="5"/>
      <c r="I3226" s="5"/>
      <c r="J3226" s="5"/>
      <c r="K3226" s="5"/>
      <c r="L3226" s="5"/>
      <c r="M3226" s="5"/>
      <c r="N3226" s="5"/>
      <c r="O3226" s="5"/>
      <c r="P3226" s="4"/>
      <c r="Q3226" s="4"/>
      <c r="R3226" s="4"/>
      <c r="S3226" s="4"/>
      <c r="T3226" s="4"/>
    </row>
    <row r="3227">
      <c r="A3227" s="5"/>
      <c r="B3227" s="5"/>
      <c r="C3227" s="5"/>
      <c r="D3227" s="5"/>
      <c r="E3227" s="5"/>
      <c r="F3227" s="27"/>
      <c r="G3227" s="5"/>
      <c r="H3227" s="5"/>
      <c r="I3227" s="5"/>
      <c r="J3227" s="5"/>
      <c r="K3227" s="5"/>
      <c r="L3227" s="5"/>
      <c r="M3227" s="5"/>
      <c r="N3227" s="5"/>
      <c r="O3227" s="5"/>
      <c r="P3227" s="4"/>
      <c r="Q3227" s="4"/>
      <c r="R3227" s="4"/>
      <c r="S3227" s="4"/>
      <c r="T3227" s="4"/>
    </row>
    <row r="3228">
      <c r="A3228" s="5"/>
      <c r="B3228" s="5"/>
      <c r="C3228" s="5"/>
      <c r="D3228" s="5"/>
      <c r="E3228" s="5"/>
      <c r="F3228" s="27"/>
      <c r="G3228" s="5"/>
      <c r="H3228" s="5"/>
      <c r="I3228" s="5"/>
      <c r="J3228" s="5"/>
      <c r="K3228" s="5"/>
      <c r="L3228" s="5"/>
      <c r="M3228" s="5"/>
      <c r="N3228" s="5"/>
      <c r="O3228" s="5"/>
      <c r="P3228" s="4"/>
      <c r="Q3228" s="4"/>
      <c r="R3228" s="4"/>
      <c r="S3228" s="4"/>
      <c r="T3228" s="4"/>
    </row>
    <row r="3229">
      <c r="A3229" s="5"/>
      <c r="B3229" s="5"/>
      <c r="C3229" s="5"/>
      <c r="D3229" s="5"/>
      <c r="E3229" s="5"/>
      <c r="F3229" s="27"/>
      <c r="G3229" s="5"/>
      <c r="H3229" s="5"/>
      <c r="I3229" s="5"/>
      <c r="J3229" s="5"/>
      <c r="K3229" s="5"/>
      <c r="L3229" s="5"/>
      <c r="M3229" s="5"/>
      <c r="N3229" s="5"/>
      <c r="O3229" s="5"/>
      <c r="P3229" s="4"/>
      <c r="Q3229" s="4"/>
      <c r="R3229" s="4"/>
      <c r="S3229" s="4"/>
      <c r="T3229" s="4"/>
    </row>
    <row r="3230">
      <c r="A3230" s="5"/>
      <c r="B3230" s="5"/>
      <c r="C3230" s="5"/>
      <c r="D3230" s="5"/>
      <c r="E3230" s="5"/>
      <c r="F3230" s="27"/>
      <c r="G3230" s="5"/>
      <c r="H3230" s="5"/>
      <c r="I3230" s="5"/>
      <c r="J3230" s="5"/>
      <c r="K3230" s="5"/>
      <c r="L3230" s="5"/>
      <c r="M3230" s="5"/>
      <c r="N3230" s="5"/>
      <c r="O3230" s="5"/>
      <c r="P3230" s="4"/>
      <c r="Q3230" s="4"/>
      <c r="R3230" s="4"/>
      <c r="S3230" s="4"/>
      <c r="T3230" s="4"/>
    </row>
    <row r="3231">
      <c r="A3231" s="5"/>
      <c r="B3231" s="5"/>
      <c r="C3231" s="5"/>
      <c r="D3231" s="5"/>
      <c r="E3231" s="5"/>
      <c r="F3231" s="27"/>
      <c r="G3231" s="5"/>
      <c r="H3231" s="5"/>
      <c r="I3231" s="5"/>
      <c r="J3231" s="5"/>
      <c r="K3231" s="5"/>
      <c r="L3231" s="5"/>
      <c r="M3231" s="5"/>
      <c r="N3231" s="5"/>
      <c r="O3231" s="5"/>
      <c r="P3231" s="4"/>
      <c r="Q3231" s="4"/>
      <c r="R3231" s="4"/>
      <c r="S3231" s="4"/>
      <c r="T3231" s="4"/>
    </row>
    <row r="3232">
      <c r="A3232" s="5"/>
      <c r="B3232" s="5"/>
      <c r="C3232" s="5"/>
      <c r="D3232" s="5"/>
      <c r="E3232" s="5"/>
      <c r="F3232" s="27"/>
      <c r="G3232" s="5"/>
      <c r="H3232" s="5"/>
      <c r="I3232" s="5"/>
      <c r="J3232" s="5"/>
      <c r="K3232" s="5"/>
      <c r="L3232" s="5"/>
      <c r="M3232" s="5"/>
      <c r="N3232" s="5"/>
      <c r="O3232" s="5"/>
      <c r="P3232" s="4"/>
      <c r="Q3232" s="4"/>
      <c r="R3232" s="4"/>
      <c r="S3232" s="4"/>
      <c r="T3232" s="4"/>
    </row>
    <row r="3233">
      <c r="A3233" s="5"/>
      <c r="B3233" s="5"/>
      <c r="C3233" s="5"/>
      <c r="D3233" s="5"/>
      <c r="E3233" s="5"/>
      <c r="F3233" s="27"/>
      <c r="G3233" s="5"/>
      <c r="H3233" s="5"/>
      <c r="I3233" s="5"/>
      <c r="J3233" s="5"/>
      <c r="K3233" s="5"/>
      <c r="L3233" s="5"/>
      <c r="M3233" s="5"/>
      <c r="N3233" s="5"/>
      <c r="O3233" s="5"/>
      <c r="P3233" s="4"/>
      <c r="Q3233" s="4"/>
      <c r="R3233" s="4"/>
      <c r="S3233" s="4"/>
      <c r="T3233" s="4"/>
    </row>
    <row r="3234">
      <c r="A3234" s="5"/>
      <c r="B3234" s="5"/>
      <c r="C3234" s="5"/>
      <c r="D3234" s="5"/>
      <c r="E3234" s="5"/>
      <c r="F3234" s="27"/>
      <c r="G3234" s="5"/>
      <c r="H3234" s="5"/>
      <c r="I3234" s="5"/>
      <c r="J3234" s="5"/>
      <c r="K3234" s="5"/>
      <c r="L3234" s="5"/>
      <c r="M3234" s="5"/>
      <c r="N3234" s="5"/>
      <c r="O3234" s="5"/>
      <c r="P3234" s="4"/>
      <c r="Q3234" s="4"/>
      <c r="R3234" s="4"/>
      <c r="S3234" s="4"/>
      <c r="T3234" s="4"/>
    </row>
    <row r="3235">
      <c r="A3235" s="5"/>
      <c r="B3235" s="5"/>
      <c r="C3235" s="5"/>
      <c r="D3235" s="5"/>
      <c r="E3235" s="5"/>
      <c r="F3235" s="27"/>
      <c r="G3235" s="5"/>
      <c r="H3235" s="5"/>
      <c r="I3235" s="5"/>
      <c r="J3235" s="5"/>
      <c r="K3235" s="5"/>
      <c r="L3235" s="5"/>
      <c r="M3235" s="5"/>
      <c r="N3235" s="5"/>
      <c r="O3235" s="5"/>
      <c r="P3235" s="4"/>
      <c r="Q3235" s="4"/>
      <c r="R3235" s="4"/>
      <c r="S3235" s="4"/>
      <c r="T3235" s="4"/>
    </row>
    <row r="3236">
      <c r="A3236" s="5"/>
      <c r="B3236" s="5"/>
      <c r="C3236" s="5"/>
      <c r="D3236" s="5"/>
      <c r="E3236" s="5"/>
      <c r="F3236" s="27"/>
      <c r="G3236" s="5"/>
      <c r="H3236" s="5"/>
      <c r="I3236" s="5"/>
      <c r="J3236" s="5"/>
      <c r="K3236" s="5"/>
      <c r="L3236" s="5"/>
      <c r="M3236" s="5"/>
      <c r="N3236" s="5"/>
      <c r="O3236" s="5"/>
      <c r="P3236" s="4"/>
      <c r="Q3236" s="4"/>
      <c r="R3236" s="4"/>
      <c r="S3236" s="4"/>
      <c r="T3236" s="4"/>
    </row>
    <row r="3237">
      <c r="A3237" s="5"/>
      <c r="B3237" s="5"/>
      <c r="C3237" s="5"/>
      <c r="D3237" s="5"/>
      <c r="E3237" s="5"/>
      <c r="F3237" s="27"/>
      <c r="G3237" s="5"/>
      <c r="H3237" s="5"/>
      <c r="I3237" s="5"/>
      <c r="J3237" s="5"/>
      <c r="K3237" s="5"/>
      <c r="L3237" s="5"/>
      <c r="M3237" s="5"/>
      <c r="N3237" s="5"/>
      <c r="O3237" s="5"/>
      <c r="P3237" s="4"/>
      <c r="Q3237" s="4"/>
      <c r="R3237" s="4"/>
      <c r="S3237" s="4"/>
      <c r="T3237" s="4"/>
    </row>
    <row r="3238">
      <c r="A3238" s="5"/>
      <c r="B3238" s="5"/>
      <c r="C3238" s="5"/>
      <c r="D3238" s="5"/>
      <c r="E3238" s="5"/>
      <c r="F3238" s="27"/>
      <c r="G3238" s="5"/>
      <c r="H3238" s="5"/>
      <c r="I3238" s="5"/>
      <c r="J3238" s="5"/>
      <c r="K3238" s="5"/>
      <c r="L3238" s="5"/>
      <c r="M3238" s="5"/>
      <c r="N3238" s="5"/>
      <c r="O3238" s="5"/>
      <c r="P3238" s="4"/>
      <c r="Q3238" s="4"/>
      <c r="R3238" s="4"/>
      <c r="S3238" s="4"/>
      <c r="T3238" s="4"/>
    </row>
    <row r="3239">
      <c r="A3239" s="5"/>
      <c r="B3239" s="5"/>
      <c r="C3239" s="5"/>
      <c r="D3239" s="5"/>
      <c r="E3239" s="5"/>
      <c r="F3239" s="27"/>
      <c r="G3239" s="5"/>
      <c r="H3239" s="5"/>
      <c r="I3239" s="5"/>
      <c r="J3239" s="5"/>
      <c r="K3239" s="5"/>
      <c r="L3239" s="5"/>
      <c r="M3239" s="5"/>
      <c r="N3239" s="5"/>
      <c r="O3239" s="5"/>
      <c r="P3239" s="4"/>
      <c r="Q3239" s="4"/>
      <c r="R3239" s="4"/>
      <c r="S3239" s="4"/>
      <c r="T3239" s="4"/>
    </row>
    <row r="3240">
      <c r="A3240" s="5"/>
      <c r="B3240" s="5"/>
      <c r="C3240" s="5"/>
      <c r="D3240" s="5"/>
      <c r="E3240" s="5"/>
      <c r="F3240" s="27"/>
      <c r="G3240" s="5"/>
      <c r="H3240" s="5"/>
      <c r="I3240" s="5"/>
      <c r="J3240" s="5"/>
      <c r="K3240" s="5"/>
      <c r="L3240" s="5"/>
      <c r="M3240" s="5"/>
      <c r="N3240" s="5"/>
      <c r="O3240" s="5"/>
      <c r="P3240" s="4"/>
      <c r="Q3240" s="4"/>
      <c r="R3240" s="4"/>
      <c r="S3240" s="4"/>
      <c r="T3240" s="4"/>
    </row>
    <row r="3241">
      <c r="A3241" s="5"/>
      <c r="B3241" s="5"/>
      <c r="C3241" s="5"/>
      <c r="D3241" s="5"/>
      <c r="E3241" s="5"/>
      <c r="F3241" s="27"/>
      <c r="G3241" s="5"/>
      <c r="H3241" s="5"/>
      <c r="I3241" s="5"/>
      <c r="J3241" s="5"/>
      <c r="K3241" s="5"/>
      <c r="L3241" s="5"/>
      <c r="M3241" s="5"/>
      <c r="N3241" s="5"/>
      <c r="O3241" s="5"/>
      <c r="P3241" s="4"/>
      <c r="Q3241" s="4"/>
      <c r="R3241" s="4"/>
      <c r="S3241" s="4"/>
      <c r="T3241" s="4"/>
    </row>
    <row r="3242">
      <c r="A3242" s="5"/>
      <c r="B3242" s="5"/>
      <c r="C3242" s="5"/>
      <c r="D3242" s="5"/>
      <c r="E3242" s="5"/>
      <c r="F3242" s="27"/>
      <c r="G3242" s="5"/>
      <c r="H3242" s="5"/>
      <c r="I3242" s="5"/>
      <c r="J3242" s="5"/>
      <c r="K3242" s="5"/>
      <c r="L3242" s="5"/>
      <c r="M3242" s="5"/>
      <c r="N3242" s="5"/>
      <c r="O3242" s="5"/>
      <c r="P3242" s="4"/>
      <c r="Q3242" s="4"/>
      <c r="R3242" s="4"/>
      <c r="S3242" s="4"/>
      <c r="T3242" s="4"/>
    </row>
    <row r="3243">
      <c r="A3243" s="5"/>
      <c r="B3243" s="5"/>
      <c r="C3243" s="5"/>
      <c r="D3243" s="5"/>
      <c r="E3243" s="5"/>
      <c r="F3243" s="27"/>
      <c r="G3243" s="5"/>
      <c r="H3243" s="5"/>
      <c r="I3243" s="5"/>
      <c r="J3243" s="5"/>
      <c r="K3243" s="5"/>
      <c r="L3243" s="5"/>
      <c r="M3243" s="5"/>
      <c r="N3243" s="5"/>
      <c r="O3243" s="5"/>
      <c r="P3243" s="4"/>
      <c r="Q3243" s="4"/>
      <c r="R3243" s="4"/>
      <c r="S3243" s="4"/>
      <c r="T3243" s="4"/>
    </row>
    <row r="3244">
      <c r="A3244" s="5"/>
      <c r="B3244" s="5"/>
      <c r="C3244" s="5"/>
      <c r="D3244" s="5"/>
      <c r="E3244" s="5"/>
      <c r="F3244" s="27"/>
      <c r="G3244" s="5"/>
      <c r="H3244" s="5"/>
      <c r="I3244" s="5"/>
      <c r="J3244" s="5"/>
      <c r="K3244" s="5"/>
      <c r="L3244" s="5"/>
      <c r="M3244" s="5"/>
      <c r="N3244" s="5"/>
      <c r="O3244" s="5"/>
      <c r="P3244" s="4"/>
      <c r="Q3244" s="4"/>
      <c r="R3244" s="4"/>
      <c r="S3244" s="4"/>
      <c r="T3244" s="4"/>
    </row>
    <row r="3245">
      <c r="A3245" s="5"/>
      <c r="B3245" s="5"/>
      <c r="C3245" s="5"/>
      <c r="D3245" s="5"/>
      <c r="E3245" s="5"/>
      <c r="F3245" s="27"/>
      <c r="G3245" s="5"/>
      <c r="H3245" s="5"/>
      <c r="I3245" s="5"/>
      <c r="J3245" s="5"/>
      <c r="K3245" s="5"/>
      <c r="L3245" s="5"/>
      <c r="M3245" s="5"/>
      <c r="N3245" s="5"/>
      <c r="O3245" s="5"/>
      <c r="P3245" s="4"/>
      <c r="Q3245" s="4"/>
      <c r="R3245" s="4"/>
      <c r="S3245" s="4"/>
      <c r="T3245" s="4"/>
    </row>
    <row r="3246">
      <c r="A3246" s="5"/>
      <c r="B3246" s="5"/>
      <c r="C3246" s="5"/>
      <c r="D3246" s="5"/>
      <c r="E3246" s="5"/>
      <c r="F3246" s="27"/>
      <c r="G3246" s="5"/>
      <c r="H3246" s="5"/>
      <c r="I3246" s="5"/>
      <c r="J3246" s="5"/>
      <c r="K3246" s="5"/>
      <c r="L3246" s="5"/>
      <c r="M3246" s="5"/>
      <c r="N3246" s="5"/>
      <c r="O3246" s="5"/>
      <c r="P3246" s="4"/>
      <c r="Q3246" s="4"/>
      <c r="R3246" s="4"/>
      <c r="S3246" s="4"/>
      <c r="T3246" s="4"/>
    </row>
    <row r="3247">
      <c r="A3247" s="5"/>
      <c r="B3247" s="5"/>
      <c r="C3247" s="5"/>
      <c r="D3247" s="5"/>
      <c r="E3247" s="5"/>
      <c r="F3247" s="27"/>
      <c r="G3247" s="5"/>
      <c r="H3247" s="5"/>
      <c r="I3247" s="5"/>
      <c r="J3247" s="5"/>
      <c r="K3247" s="5"/>
      <c r="L3247" s="5"/>
      <c r="M3247" s="5"/>
      <c r="N3247" s="5"/>
      <c r="O3247" s="5"/>
      <c r="P3247" s="4"/>
      <c r="Q3247" s="4"/>
      <c r="R3247" s="4"/>
      <c r="S3247" s="4"/>
      <c r="T3247" s="4"/>
    </row>
    <row r="3248">
      <c r="A3248" s="5"/>
      <c r="B3248" s="5"/>
      <c r="C3248" s="5"/>
      <c r="D3248" s="5"/>
      <c r="E3248" s="5"/>
      <c r="F3248" s="27"/>
      <c r="G3248" s="5"/>
      <c r="H3248" s="5"/>
      <c r="I3248" s="5"/>
      <c r="J3248" s="5"/>
      <c r="K3248" s="5"/>
      <c r="L3248" s="5"/>
      <c r="M3248" s="5"/>
      <c r="N3248" s="5"/>
      <c r="O3248" s="5"/>
      <c r="P3248" s="4"/>
      <c r="Q3248" s="4"/>
      <c r="R3248" s="4"/>
      <c r="S3248" s="4"/>
      <c r="T3248" s="4"/>
    </row>
    <row r="3249">
      <c r="A3249" s="5"/>
      <c r="B3249" s="5"/>
      <c r="C3249" s="5"/>
      <c r="D3249" s="5"/>
      <c r="E3249" s="5"/>
      <c r="F3249" s="27"/>
      <c r="G3249" s="5"/>
      <c r="H3249" s="5"/>
      <c r="I3249" s="5"/>
      <c r="J3249" s="5"/>
      <c r="K3249" s="5"/>
      <c r="L3249" s="5"/>
      <c r="M3249" s="5"/>
      <c r="N3249" s="5"/>
      <c r="O3249" s="5"/>
      <c r="P3249" s="4"/>
      <c r="Q3249" s="4"/>
      <c r="R3249" s="4"/>
      <c r="S3249" s="4"/>
      <c r="T3249" s="4"/>
    </row>
    <row r="3250">
      <c r="A3250" s="5"/>
      <c r="B3250" s="5"/>
      <c r="C3250" s="5"/>
      <c r="D3250" s="5"/>
      <c r="E3250" s="5"/>
      <c r="F3250" s="27"/>
      <c r="G3250" s="5"/>
      <c r="H3250" s="5"/>
      <c r="I3250" s="5"/>
      <c r="J3250" s="5"/>
      <c r="K3250" s="5"/>
      <c r="L3250" s="5"/>
      <c r="M3250" s="5"/>
      <c r="N3250" s="5"/>
      <c r="O3250" s="5"/>
      <c r="P3250" s="4"/>
      <c r="Q3250" s="4"/>
      <c r="R3250" s="4"/>
      <c r="S3250" s="4"/>
      <c r="T3250" s="4"/>
    </row>
    <row r="3251">
      <c r="A3251" s="5"/>
      <c r="B3251" s="5"/>
      <c r="C3251" s="5"/>
      <c r="D3251" s="5"/>
      <c r="E3251" s="5"/>
      <c r="F3251" s="27"/>
      <c r="G3251" s="5"/>
      <c r="H3251" s="5"/>
      <c r="I3251" s="5"/>
      <c r="J3251" s="5"/>
      <c r="K3251" s="5"/>
      <c r="L3251" s="5"/>
      <c r="M3251" s="5"/>
      <c r="N3251" s="5"/>
      <c r="O3251" s="5"/>
      <c r="P3251" s="4"/>
      <c r="Q3251" s="4"/>
      <c r="R3251" s="4"/>
      <c r="S3251" s="4"/>
      <c r="T3251" s="4"/>
    </row>
    <row r="3252">
      <c r="A3252" s="5"/>
      <c r="B3252" s="5"/>
      <c r="C3252" s="5"/>
      <c r="D3252" s="5"/>
      <c r="E3252" s="5"/>
      <c r="F3252" s="27"/>
      <c r="G3252" s="5"/>
      <c r="H3252" s="5"/>
      <c r="I3252" s="5"/>
      <c r="J3252" s="5"/>
      <c r="K3252" s="5"/>
      <c r="L3252" s="5"/>
      <c r="M3252" s="5"/>
      <c r="N3252" s="5"/>
      <c r="O3252" s="5"/>
      <c r="P3252" s="4"/>
      <c r="Q3252" s="4"/>
      <c r="R3252" s="4"/>
      <c r="S3252" s="4"/>
      <c r="T3252" s="4"/>
    </row>
    <row r="3253">
      <c r="A3253" s="5"/>
      <c r="B3253" s="5"/>
      <c r="C3253" s="5"/>
      <c r="D3253" s="5"/>
      <c r="E3253" s="5"/>
      <c r="F3253" s="27"/>
      <c r="G3253" s="5"/>
      <c r="H3253" s="5"/>
      <c r="I3253" s="5"/>
      <c r="J3253" s="5"/>
      <c r="K3253" s="5"/>
      <c r="L3253" s="5"/>
      <c r="M3253" s="5"/>
      <c r="N3253" s="5"/>
      <c r="O3253" s="5"/>
      <c r="P3253" s="4"/>
      <c r="Q3253" s="4"/>
      <c r="R3253" s="4"/>
      <c r="S3253" s="4"/>
      <c r="T3253" s="4"/>
    </row>
    <row r="3254">
      <c r="A3254" s="5"/>
      <c r="B3254" s="5"/>
      <c r="C3254" s="5"/>
      <c r="D3254" s="5"/>
      <c r="E3254" s="5"/>
      <c r="F3254" s="27"/>
      <c r="G3254" s="5"/>
      <c r="H3254" s="5"/>
      <c r="I3254" s="5"/>
      <c r="J3254" s="5"/>
      <c r="K3254" s="5"/>
      <c r="L3254" s="5"/>
      <c r="M3254" s="5"/>
      <c r="N3254" s="5"/>
      <c r="O3254" s="5"/>
      <c r="P3254" s="4"/>
      <c r="Q3254" s="4"/>
      <c r="R3254" s="4"/>
      <c r="S3254" s="4"/>
      <c r="T3254" s="4"/>
    </row>
    <row r="3255">
      <c r="A3255" s="5"/>
      <c r="B3255" s="5"/>
      <c r="C3255" s="5"/>
      <c r="D3255" s="5"/>
      <c r="E3255" s="5"/>
      <c r="F3255" s="27"/>
      <c r="G3255" s="5"/>
      <c r="H3255" s="5"/>
      <c r="I3255" s="5"/>
      <c r="J3255" s="5"/>
      <c r="K3255" s="5"/>
      <c r="L3255" s="5"/>
      <c r="M3255" s="5"/>
      <c r="N3255" s="5"/>
      <c r="O3255" s="5"/>
      <c r="P3255" s="4"/>
      <c r="Q3255" s="4"/>
      <c r="R3255" s="4"/>
      <c r="S3255" s="4"/>
      <c r="T3255" s="4"/>
    </row>
    <row r="3256">
      <c r="A3256" s="5"/>
      <c r="B3256" s="5"/>
      <c r="C3256" s="5"/>
      <c r="D3256" s="5"/>
      <c r="E3256" s="5"/>
      <c r="F3256" s="27"/>
      <c r="G3256" s="5"/>
      <c r="H3256" s="5"/>
      <c r="I3256" s="5"/>
      <c r="J3256" s="5"/>
      <c r="K3256" s="5"/>
      <c r="L3256" s="5"/>
      <c r="M3256" s="5"/>
      <c r="N3256" s="5"/>
      <c r="O3256" s="5"/>
      <c r="P3256" s="4"/>
      <c r="Q3256" s="4"/>
      <c r="R3256" s="4"/>
      <c r="S3256" s="4"/>
      <c r="T3256" s="4"/>
    </row>
    <row r="3257">
      <c r="A3257" s="5"/>
      <c r="B3257" s="5"/>
      <c r="C3257" s="5"/>
      <c r="D3257" s="5"/>
      <c r="E3257" s="5"/>
      <c r="F3257" s="27"/>
      <c r="G3257" s="5"/>
      <c r="H3257" s="5"/>
      <c r="I3257" s="5"/>
      <c r="J3257" s="5"/>
      <c r="K3257" s="5"/>
      <c r="L3257" s="5"/>
      <c r="M3257" s="5"/>
      <c r="N3257" s="5"/>
      <c r="O3257" s="5"/>
      <c r="P3257" s="4"/>
      <c r="Q3257" s="4"/>
      <c r="R3257" s="4"/>
      <c r="S3257" s="4"/>
      <c r="T3257" s="4"/>
    </row>
    <row r="3258">
      <c r="A3258" s="5"/>
      <c r="B3258" s="5"/>
      <c r="C3258" s="5"/>
      <c r="D3258" s="5"/>
      <c r="E3258" s="5"/>
      <c r="F3258" s="27"/>
      <c r="G3258" s="5"/>
      <c r="H3258" s="5"/>
      <c r="I3258" s="5"/>
      <c r="J3258" s="5"/>
      <c r="K3258" s="5"/>
      <c r="L3258" s="5"/>
      <c r="M3258" s="5"/>
      <c r="N3258" s="5"/>
      <c r="O3258" s="5"/>
      <c r="P3258" s="4"/>
      <c r="Q3258" s="4"/>
      <c r="R3258" s="4"/>
      <c r="S3258" s="4"/>
      <c r="T3258" s="4"/>
    </row>
    <row r="3259">
      <c r="A3259" s="5"/>
      <c r="B3259" s="5"/>
      <c r="C3259" s="5"/>
      <c r="D3259" s="5"/>
      <c r="E3259" s="5"/>
      <c r="F3259" s="27"/>
      <c r="G3259" s="5"/>
      <c r="H3259" s="5"/>
      <c r="I3259" s="5"/>
      <c r="J3259" s="5"/>
      <c r="K3259" s="5"/>
      <c r="L3259" s="5"/>
      <c r="M3259" s="5"/>
      <c r="N3259" s="5"/>
      <c r="O3259" s="5"/>
      <c r="P3259" s="4"/>
      <c r="Q3259" s="4"/>
      <c r="R3259" s="4"/>
      <c r="S3259" s="4"/>
      <c r="T3259" s="4"/>
    </row>
    <row r="3260">
      <c r="A3260" s="5"/>
      <c r="B3260" s="5"/>
      <c r="C3260" s="5"/>
      <c r="D3260" s="5"/>
      <c r="E3260" s="5"/>
      <c r="F3260" s="27"/>
      <c r="G3260" s="5"/>
      <c r="H3260" s="5"/>
      <c r="I3260" s="5"/>
      <c r="J3260" s="5"/>
      <c r="K3260" s="5"/>
      <c r="L3260" s="5"/>
      <c r="M3260" s="5"/>
      <c r="N3260" s="5"/>
      <c r="O3260" s="5"/>
      <c r="P3260" s="4"/>
      <c r="Q3260" s="4"/>
      <c r="R3260" s="4"/>
      <c r="S3260" s="4"/>
      <c r="T3260" s="4"/>
    </row>
    <row r="3261">
      <c r="A3261" s="5"/>
      <c r="B3261" s="5"/>
      <c r="C3261" s="5"/>
      <c r="D3261" s="5"/>
      <c r="E3261" s="5"/>
      <c r="F3261" s="27"/>
      <c r="G3261" s="5"/>
      <c r="H3261" s="5"/>
      <c r="I3261" s="5"/>
      <c r="J3261" s="5"/>
      <c r="K3261" s="5"/>
      <c r="L3261" s="5"/>
      <c r="M3261" s="5"/>
      <c r="N3261" s="5"/>
      <c r="O3261" s="5"/>
      <c r="P3261" s="4"/>
      <c r="Q3261" s="4"/>
      <c r="R3261" s="4"/>
      <c r="S3261" s="4"/>
      <c r="T3261" s="4"/>
    </row>
    <row r="3262">
      <c r="A3262" s="5"/>
      <c r="B3262" s="5"/>
      <c r="C3262" s="5"/>
      <c r="D3262" s="5"/>
      <c r="E3262" s="5"/>
      <c r="F3262" s="27"/>
      <c r="G3262" s="5"/>
      <c r="H3262" s="5"/>
      <c r="I3262" s="5"/>
      <c r="J3262" s="5"/>
      <c r="K3262" s="5"/>
      <c r="L3262" s="5"/>
      <c r="M3262" s="5"/>
      <c r="N3262" s="5"/>
      <c r="O3262" s="5"/>
      <c r="P3262" s="4"/>
      <c r="Q3262" s="4"/>
      <c r="R3262" s="4"/>
      <c r="S3262" s="4"/>
      <c r="T3262" s="4"/>
    </row>
    <row r="3263">
      <c r="A3263" s="5"/>
      <c r="B3263" s="5"/>
      <c r="C3263" s="5"/>
      <c r="D3263" s="5"/>
      <c r="E3263" s="5"/>
      <c r="F3263" s="27"/>
      <c r="G3263" s="5"/>
      <c r="H3263" s="5"/>
      <c r="I3263" s="5"/>
      <c r="J3263" s="5"/>
      <c r="K3263" s="5"/>
      <c r="L3263" s="5"/>
      <c r="M3263" s="5"/>
      <c r="N3263" s="5"/>
      <c r="O3263" s="5"/>
      <c r="P3263" s="4"/>
      <c r="Q3263" s="4"/>
      <c r="R3263" s="4"/>
      <c r="S3263" s="4"/>
      <c r="T3263" s="4"/>
    </row>
    <row r="3264">
      <c r="A3264" s="5"/>
      <c r="B3264" s="5"/>
      <c r="C3264" s="5"/>
      <c r="D3264" s="5"/>
      <c r="E3264" s="5"/>
      <c r="F3264" s="27"/>
      <c r="G3264" s="5"/>
      <c r="H3264" s="5"/>
      <c r="I3264" s="5"/>
      <c r="J3264" s="5"/>
      <c r="K3264" s="5"/>
      <c r="L3264" s="5"/>
      <c r="M3264" s="5"/>
      <c r="N3264" s="5"/>
      <c r="O3264" s="5"/>
      <c r="P3264" s="4"/>
      <c r="Q3264" s="4"/>
      <c r="R3264" s="4"/>
      <c r="S3264" s="4"/>
      <c r="T3264" s="4"/>
    </row>
    <row r="3265">
      <c r="A3265" s="5"/>
      <c r="B3265" s="5"/>
      <c r="C3265" s="5"/>
      <c r="D3265" s="5"/>
      <c r="E3265" s="5"/>
      <c r="F3265" s="27"/>
      <c r="G3265" s="5"/>
      <c r="H3265" s="5"/>
      <c r="I3265" s="5"/>
      <c r="J3265" s="5"/>
      <c r="K3265" s="5"/>
      <c r="L3265" s="5"/>
      <c r="M3265" s="5"/>
      <c r="N3265" s="5"/>
      <c r="O3265" s="5"/>
      <c r="P3265" s="4"/>
      <c r="Q3265" s="4"/>
      <c r="R3265" s="4"/>
      <c r="S3265" s="4"/>
      <c r="T3265" s="4"/>
    </row>
    <row r="3266">
      <c r="A3266" s="5"/>
      <c r="B3266" s="5"/>
      <c r="C3266" s="5"/>
      <c r="D3266" s="5"/>
      <c r="E3266" s="5"/>
      <c r="F3266" s="27"/>
      <c r="G3266" s="5"/>
      <c r="H3266" s="5"/>
      <c r="I3266" s="5"/>
      <c r="J3266" s="5"/>
      <c r="K3266" s="5"/>
      <c r="L3266" s="5"/>
      <c r="M3266" s="5"/>
      <c r="N3266" s="5"/>
      <c r="O3266" s="5"/>
      <c r="P3266" s="4"/>
      <c r="Q3266" s="4"/>
      <c r="R3266" s="4"/>
      <c r="S3266" s="4"/>
      <c r="T3266" s="4"/>
    </row>
    <row r="3267">
      <c r="A3267" s="5"/>
      <c r="B3267" s="5"/>
      <c r="C3267" s="5"/>
      <c r="D3267" s="5"/>
      <c r="E3267" s="5"/>
      <c r="F3267" s="27"/>
      <c r="G3267" s="5"/>
      <c r="H3267" s="5"/>
      <c r="I3267" s="5"/>
      <c r="J3267" s="5"/>
      <c r="K3267" s="5"/>
      <c r="L3267" s="5"/>
      <c r="M3267" s="5"/>
      <c r="N3267" s="5"/>
      <c r="O3267" s="5"/>
      <c r="P3267" s="4"/>
      <c r="Q3267" s="4"/>
      <c r="R3267" s="4"/>
      <c r="S3267" s="4"/>
      <c r="T3267" s="4"/>
    </row>
    <row r="3268">
      <c r="A3268" s="5"/>
      <c r="B3268" s="5"/>
      <c r="C3268" s="5"/>
      <c r="D3268" s="5"/>
      <c r="E3268" s="5"/>
      <c r="F3268" s="27"/>
      <c r="G3268" s="5"/>
      <c r="H3268" s="5"/>
      <c r="I3268" s="5"/>
      <c r="J3268" s="5"/>
      <c r="K3268" s="5"/>
      <c r="L3268" s="5"/>
      <c r="M3268" s="5"/>
      <c r="N3268" s="5"/>
      <c r="O3268" s="5"/>
      <c r="P3268" s="4"/>
      <c r="Q3268" s="4"/>
      <c r="R3268" s="4"/>
      <c r="S3268" s="4"/>
      <c r="T3268" s="4"/>
    </row>
    <row r="3269">
      <c r="A3269" s="5"/>
      <c r="B3269" s="5"/>
      <c r="C3269" s="5"/>
      <c r="D3269" s="5"/>
      <c r="E3269" s="5"/>
      <c r="F3269" s="27"/>
      <c r="G3269" s="5"/>
      <c r="H3269" s="5"/>
      <c r="I3269" s="5"/>
      <c r="J3269" s="5"/>
      <c r="K3269" s="5"/>
      <c r="L3269" s="5"/>
      <c r="M3269" s="5"/>
      <c r="N3269" s="5"/>
      <c r="O3269" s="5"/>
      <c r="P3269" s="4"/>
      <c r="Q3269" s="4"/>
      <c r="R3269" s="4"/>
      <c r="S3269" s="4"/>
      <c r="T3269" s="4"/>
    </row>
    <row r="3270">
      <c r="A3270" s="5"/>
      <c r="B3270" s="5"/>
      <c r="C3270" s="5"/>
      <c r="D3270" s="5"/>
      <c r="E3270" s="5"/>
      <c r="F3270" s="27"/>
      <c r="G3270" s="5"/>
      <c r="H3270" s="5"/>
      <c r="I3270" s="5"/>
      <c r="J3270" s="5"/>
      <c r="K3270" s="5"/>
      <c r="L3270" s="5"/>
      <c r="M3270" s="5"/>
      <c r="N3270" s="5"/>
      <c r="O3270" s="5"/>
      <c r="P3270" s="4"/>
      <c r="Q3270" s="4"/>
      <c r="R3270" s="4"/>
      <c r="S3270" s="4"/>
      <c r="T3270" s="4"/>
    </row>
    <row r="3271">
      <c r="A3271" s="5"/>
      <c r="B3271" s="5"/>
      <c r="C3271" s="5"/>
      <c r="D3271" s="5"/>
      <c r="E3271" s="5"/>
      <c r="F3271" s="27"/>
      <c r="G3271" s="5"/>
      <c r="H3271" s="5"/>
      <c r="I3271" s="5"/>
      <c r="J3271" s="5"/>
      <c r="K3271" s="5"/>
      <c r="L3271" s="5"/>
      <c r="M3271" s="5"/>
      <c r="N3271" s="5"/>
      <c r="O3271" s="5"/>
      <c r="P3271" s="4"/>
      <c r="Q3271" s="4"/>
      <c r="R3271" s="4"/>
      <c r="S3271" s="4"/>
      <c r="T3271" s="4"/>
    </row>
    <row r="3272">
      <c r="A3272" s="5"/>
      <c r="B3272" s="5"/>
      <c r="C3272" s="5"/>
      <c r="D3272" s="5"/>
      <c r="E3272" s="5"/>
      <c r="F3272" s="27"/>
      <c r="G3272" s="5"/>
      <c r="H3272" s="5"/>
      <c r="I3272" s="5"/>
      <c r="J3272" s="5"/>
      <c r="K3272" s="5"/>
      <c r="L3272" s="5"/>
      <c r="M3272" s="5"/>
      <c r="N3272" s="5"/>
      <c r="O3272" s="5"/>
      <c r="P3272" s="4"/>
      <c r="Q3272" s="4"/>
      <c r="R3272" s="4"/>
      <c r="S3272" s="4"/>
      <c r="T3272" s="4"/>
    </row>
    <row r="3273">
      <c r="A3273" s="5"/>
      <c r="B3273" s="5"/>
      <c r="C3273" s="5"/>
      <c r="D3273" s="5"/>
      <c r="E3273" s="5"/>
      <c r="F3273" s="27"/>
      <c r="G3273" s="5"/>
      <c r="H3273" s="5"/>
      <c r="I3273" s="5"/>
      <c r="J3273" s="5"/>
      <c r="K3273" s="5"/>
      <c r="L3273" s="5"/>
      <c r="M3273" s="5"/>
      <c r="N3273" s="5"/>
      <c r="O3273" s="5"/>
      <c r="P3273" s="4"/>
      <c r="Q3273" s="4"/>
      <c r="R3273" s="4"/>
      <c r="S3273" s="4"/>
      <c r="T3273" s="4"/>
    </row>
    <row r="3274">
      <c r="A3274" s="5"/>
      <c r="B3274" s="5"/>
      <c r="C3274" s="5"/>
      <c r="D3274" s="5"/>
      <c r="E3274" s="5"/>
      <c r="F3274" s="27"/>
      <c r="G3274" s="5"/>
      <c r="H3274" s="5"/>
      <c r="I3274" s="5"/>
      <c r="J3274" s="5"/>
      <c r="K3274" s="5"/>
      <c r="L3274" s="5"/>
      <c r="M3274" s="5"/>
      <c r="N3274" s="5"/>
      <c r="O3274" s="5"/>
      <c r="P3274" s="4"/>
      <c r="Q3274" s="4"/>
      <c r="R3274" s="4"/>
      <c r="S3274" s="4"/>
      <c r="T3274" s="4"/>
    </row>
    <row r="3275">
      <c r="A3275" s="5"/>
      <c r="B3275" s="5"/>
      <c r="C3275" s="5"/>
      <c r="D3275" s="5"/>
      <c r="E3275" s="5"/>
      <c r="F3275" s="27"/>
      <c r="G3275" s="5"/>
      <c r="H3275" s="5"/>
      <c r="I3275" s="5"/>
      <c r="J3275" s="5"/>
      <c r="K3275" s="5"/>
      <c r="L3275" s="5"/>
      <c r="M3275" s="5"/>
      <c r="N3275" s="5"/>
      <c r="O3275" s="5"/>
      <c r="P3275" s="4"/>
      <c r="Q3275" s="4"/>
      <c r="R3275" s="4"/>
      <c r="S3275" s="4"/>
      <c r="T3275" s="4"/>
    </row>
    <row r="3276">
      <c r="A3276" s="5"/>
      <c r="B3276" s="5"/>
      <c r="C3276" s="5"/>
      <c r="D3276" s="5"/>
      <c r="E3276" s="5"/>
      <c r="F3276" s="27"/>
      <c r="G3276" s="5"/>
      <c r="H3276" s="5"/>
      <c r="I3276" s="5"/>
      <c r="J3276" s="5"/>
      <c r="K3276" s="5"/>
      <c r="L3276" s="5"/>
      <c r="M3276" s="5"/>
      <c r="N3276" s="5"/>
      <c r="O3276" s="5"/>
      <c r="P3276" s="4"/>
      <c r="Q3276" s="4"/>
      <c r="R3276" s="4"/>
      <c r="S3276" s="4"/>
      <c r="T3276" s="4"/>
    </row>
    <row r="3277">
      <c r="A3277" s="5"/>
      <c r="B3277" s="5"/>
      <c r="C3277" s="5"/>
      <c r="D3277" s="5"/>
      <c r="E3277" s="5"/>
      <c r="F3277" s="27"/>
      <c r="G3277" s="5"/>
      <c r="H3277" s="5"/>
      <c r="I3277" s="5"/>
      <c r="J3277" s="5"/>
      <c r="K3277" s="5"/>
      <c r="L3277" s="5"/>
      <c r="M3277" s="5"/>
      <c r="N3277" s="5"/>
      <c r="O3277" s="5"/>
      <c r="P3277" s="4"/>
      <c r="Q3277" s="4"/>
      <c r="R3277" s="4"/>
      <c r="S3277" s="4"/>
      <c r="T3277" s="4"/>
    </row>
    <row r="3278">
      <c r="A3278" s="5"/>
      <c r="B3278" s="5"/>
      <c r="C3278" s="5"/>
      <c r="D3278" s="5"/>
      <c r="E3278" s="5"/>
      <c r="F3278" s="27"/>
      <c r="G3278" s="5"/>
      <c r="H3278" s="5"/>
      <c r="I3278" s="5"/>
      <c r="J3278" s="5"/>
      <c r="K3278" s="5"/>
      <c r="L3278" s="5"/>
      <c r="M3278" s="5"/>
      <c r="N3278" s="5"/>
      <c r="O3278" s="5"/>
      <c r="P3278" s="4"/>
      <c r="Q3278" s="4"/>
      <c r="R3278" s="4"/>
      <c r="S3278" s="4"/>
      <c r="T3278" s="4"/>
    </row>
    <row r="3279">
      <c r="A3279" s="5"/>
      <c r="B3279" s="5"/>
      <c r="C3279" s="5"/>
      <c r="D3279" s="5"/>
      <c r="E3279" s="5"/>
      <c r="F3279" s="27"/>
      <c r="G3279" s="5"/>
      <c r="H3279" s="5"/>
      <c r="I3279" s="5"/>
      <c r="J3279" s="5"/>
      <c r="K3279" s="5"/>
      <c r="L3279" s="5"/>
      <c r="M3279" s="5"/>
      <c r="N3279" s="5"/>
      <c r="O3279" s="5"/>
      <c r="P3279" s="4"/>
      <c r="Q3279" s="4"/>
      <c r="R3279" s="4"/>
      <c r="S3279" s="4"/>
      <c r="T3279" s="4"/>
    </row>
    <row r="3280">
      <c r="A3280" s="5"/>
      <c r="B3280" s="5"/>
      <c r="C3280" s="5"/>
      <c r="D3280" s="5"/>
      <c r="E3280" s="5"/>
      <c r="F3280" s="27"/>
      <c r="G3280" s="5"/>
      <c r="H3280" s="5"/>
      <c r="I3280" s="5"/>
      <c r="J3280" s="5"/>
      <c r="K3280" s="5"/>
      <c r="L3280" s="5"/>
      <c r="M3280" s="5"/>
      <c r="N3280" s="5"/>
      <c r="O3280" s="5"/>
      <c r="P3280" s="4"/>
      <c r="Q3280" s="4"/>
      <c r="R3280" s="4"/>
      <c r="S3280" s="4"/>
      <c r="T3280" s="4"/>
    </row>
    <row r="3281">
      <c r="A3281" s="5"/>
      <c r="B3281" s="5"/>
      <c r="C3281" s="5"/>
      <c r="D3281" s="5"/>
      <c r="E3281" s="5"/>
      <c r="F3281" s="27"/>
      <c r="G3281" s="5"/>
      <c r="H3281" s="5"/>
      <c r="I3281" s="5"/>
      <c r="J3281" s="5"/>
      <c r="K3281" s="5"/>
      <c r="L3281" s="5"/>
      <c r="M3281" s="5"/>
      <c r="N3281" s="5"/>
      <c r="O3281" s="5"/>
      <c r="P3281" s="4"/>
      <c r="Q3281" s="4"/>
      <c r="R3281" s="4"/>
      <c r="S3281" s="4"/>
      <c r="T3281" s="4"/>
    </row>
    <row r="3282">
      <c r="A3282" s="5"/>
      <c r="B3282" s="5"/>
      <c r="C3282" s="5"/>
      <c r="D3282" s="5"/>
      <c r="E3282" s="5"/>
      <c r="F3282" s="27"/>
      <c r="G3282" s="5"/>
      <c r="H3282" s="5"/>
      <c r="I3282" s="5"/>
      <c r="J3282" s="5"/>
      <c r="K3282" s="5"/>
      <c r="L3282" s="5"/>
      <c r="M3282" s="5"/>
      <c r="N3282" s="5"/>
      <c r="O3282" s="5"/>
      <c r="P3282" s="4"/>
      <c r="Q3282" s="4"/>
      <c r="R3282" s="4"/>
      <c r="S3282" s="4"/>
      <c r="T3282" s="4"/>
    </row>
    <row r="3283">
      <c r="A3283" s="5"/>
      <c r="B3283" s="5"/>
      <c r="C3283" s="5"/>
      <c r="D3283" s="5"/>
      <c r="E3283" s="5"/>
      <c r="F3283" s="27"/>
      <c r="G3283" s="5"/>
      <c r="H3283" s="5"/>
      <c r="I3283" s="5"/>
      <c r="J3283" s="5"/>
      <c r="K3283" s="5"/>
      <c r="L3283" s="5"/>
      <c r="M3283" s="5"/>
      <c r="N3283" s="5"/>
      <c r="O3283" s="5"/>
      <c r="P3283" s="4"/>
      <c r="Q3283" s="4"/>
      <c r="R3283" s="4"/>
      <c r="S3283" s="4"/>
      <c r="T3283" s="4"/>
    </row>
    <row r="3284">
      <c r="A3284" s="5"/>
      <c r="B3284" s="5"/>
      <c r="C3284" s="5"/>
      <c r="D3284" s="5"/>
      <c r="E3284" s="5"/>
      <c r="F3284" s="27"/>
      <c r="G3284" s="5"/>
      <c r="H3284" s="5"/>
      <c r="I3284" s="5"/>
      <c r="J3284" s="5"/>
      <c r="K3284" s="5"/>
      <c r="L3284" s="5"/>
      <c r="M3284" s="5"/>
      <c r="N3284" s="5"/>
      <c r="O3284" s="5"/>
      <c r="P3284" s="4"/>
      <c r="Q3284" s="4"/>
      <c r="R3284" s="4"/>
      <c r="S3284" s="4"/>
      <c r="T3284" s="4"/>
    </row>
    <row r="3285">
      <c r="A3285" s="5"/>
      <c r="B3285" s="5"/>
      <c r="C3285" s="5"/>
      <c r="D3285" s="5"/>
      <c r="E3285" s="5"/>
      <c r="F3285" s="27"/>
      <c r="G3285" s="5"/>
      <c r="H3285" s="5"/>
      <c r="I3285" s="5"/>
      <c r="J3285" s="5"/>
      <c r="K3285" s="5"/>
      <c r="L3285" s="5"/>
      <c r="M3285" s="5"/>
      <c r="N3285" s="5"/>
      <c r="O3285" s="5"/>
      <c r="P3285" s="4"/>
      <c r="Q3285" s="4"/>
      <c r="R3285" s="4"/>
      <c r="S3285" s="4"/>
      <c r="T3285" s="4"/>
    </row>
    <row r="3286">
      <c r="A3286" s="5"/>
      <c r="B3286" s="5"/>
      <c r="C3286" s="5"/>
      <c r="D3286" s="5"/>
      <c r="E3286" s="5"/>
      <c r="F3286" s="27"/>
      <c r="G3286" s="5"/>
      <c r="H3286" s="5"/>
      <c r="I3286" s="5"/>
      <c r="J3286" s="5"/>
      <c r="K3286" s="5"/>
      <c r="L3286" s="5"/>
      <c r="M3286" s="5"/>
      <c r="N3286" s="5"/>
      <c r="O3286" s="5"/>
      <c r="P3286" s="4"/>
      <c r="Q3286" s="4"/>
      <c r="R3286" s="4"/>
      <c r="S3286" s="4"/>
      <c r="T3286" s="4"/>
    </row>
    <row r="3287">
      <c r="A3287" s="5"/>
      <c r="B3287" s="5"/>
      <c r="C3287" s="5"/>
      <c r="D3287" s="5"/>
      <c r="E3287" s="5"/>
      <c r="F3287" s="27"/>
      <c r="G3287" s="5"/>
      <c r="H3287" s="5"/>
      <c r="I3287" s="5"/>
      <c r="J3287" s="5"/>
      <c r="K3287" s="5"/>
      <c r="L3287" s="5"/>
      <c r="M3287" s="5"/>
      <c r="N3287" s="5"/>
      <c r="O3287" s="5"/>
      <c r="P3287" s="4"/>
      <c r="Q3287" s="4"/>
      <c r="R3287" s="4"/>
      <c r="S3287" s="4"/>
      <c r="T3287" s="4"/>
    </row>
    <row r="3288">
      <c r="A3288" s="5"/>
      <c r="B3288" s="5"/>
      <c r="C3288" s="5"/>
      <c r="D3288" s="5"/>
      <c r="E3288" s="5"/>
      <c r="F3288" s="27"/>
      <c r="G3288" s="5"/>
      <c r="H3288" s="5"/>
      <c r="I3288" s="5"/>
      <c r="J3288" s="5"/>
      <c r="K3288" s="5"/>
      <c r="L3288" s="5"/>
      <c r="M3288" s="5"/>
      <c r="N3288" s="5"/>
      <c r="O3288" s="5"/>
      <c r="P3288" s="4"/>
      <c r="Q3288" s="4"/>
      <c r="R3288" s="4"/>
      <c r="S3288" s="4"/>
      <c r="T3288" s="4"/>
    </row>
    <row r="3289">
      <c r="A3289" s="5"/>
      <c r="B3289" s="5"/>
      <c r="C3289" s="5"/>
      <c r="D3289" s="5"/>
      <c r="E3289" s="5"/>
      <c r="F3289" s="27"/>
      <c r="G3289" s="5"/>
      <c r="H3289" s="5"/>
      <c r="I3289" s="5"/>
      <c r="J3289" s="5"/>
      <c r="K3289" s="5"/>
      <c r="L3289" s="5"/>
      <c r="M3289" s="5"/>
      <c r="N3289" s="5"/>
      <c r="O3289" s="5"/>
      <c r="P3289" s="4"/>
      <c r="Q3289" s="4"/>
      <c r="R3289" s="4"/>
      <c r="S3289" s="4"/>
      <c r="T3289" s="4"/>
    </row>
    <row r="3290">
      <c r="A3290" s="5"/>
      <c r="B3290" s="5"/>
      <c r="C3290" s="5"/>
      <c r="D3290" s="5"/>
      <c r="E3290" s="5"/>
      <c r="F3290" s="27"/>
      <c r="G3290" s="5"/>
      <c r="H3290" s="5"/>
      <c r="I3290" s="5"/>
      <c r="J3290" s="5"/>
      <c r="K3290" s="5"/>
      <c r="L3290" s="5"/>
      <c r="M3290" s="5"/>
      <c r="N3290" s="5"/>
      <c r="O3290" s="5"/>
      <c r="P3290" s="4"/>
      <c r="Q3290" s="4"/>
      <c r="R3290" s="4"/>
      <c r="S3290" s="4"/>
      <c r="T3290" s="4"/>
    </row>
    <row r="3291">
      <c r="A3291" s="5"/>
      <c r="B3291" s="5"/>
      <c r="C3291" s="5"/>
      <c r="D3291" s="5"/>
      <c r="E3291" s="5"/>
      <c r="F3291" s="27"/>
      <c r="G3291" s="5"/>
      <c r="H3291" s="5"/>
      <c r="I3291" s="5"/>
      <c r="J3291" s="5"/>
      <c r="K3291" s="5"/>
      <c r="L3291" s="5"/>
      <c r="M3291" s="5"/>
      <c r="N3291" s="5"/>
      <c r="O3291" s="5"/>
      <c r="P3291" s="4"/>
      <c r="Q3291" s="4"/>
      <c r="R3291" s="4"/>
      <c r="S3291" s="4"/>
      <c r="T3291" s="4"/>
    </row>
    <row r="3292">
      <c r="A3292" s="5"/>
      <c r="B3292" s="5"/>
      <c r="C3292" s="5"/>
      <c r="D3292" s="5"/>
      <c r="E3292" s="5"/>
      <c r="F3292" s="27"/>
      <c r="G3292" s="5"/>
      <c r="H3292" s="5"/>
      <c r="I3292" s="5"/>
      <c r="J3292" s="5"/>
      <c r="K3292" s="5"/>
      <c r="L3292" s="5"/>
      <c r="M3292" s="5"/>
      <c r="N3292" s="5"/>
      <c r="O3292" s="5"/>
      <c r="P3292" s="4"/>
      <c r="Q3292" s="4"/>
      <c r="R3292" s="4"/>
      <c r="S3292" s="4"/>
      <c r="T3292" s="4"/>
    </row>
    <row r="3293">
      <c r="A3293" s="5"/>
      <c r="B3293" s="5"/>
      <c r="C3293" s="5"/>
      <c r="D3293" s="5"/>
      <c r="E3293" s="5"/>
      <c r="F3293" s="27"/>
      <c r="G3293" s="5"/>
      <c r="H3293" s="5"/>
      <c r="I3293" s="5"/>
      <c r="J3293" s="5"/>
      <c r="K3293" s="5"/>
      <c r="L3293" s="5"/>
      <c r="M3293" s="5"/>
      <c r="N3293" s="5"/>
      <c r="O3293" s="5"/>
      <c r="P3293" s="4"/>
      <c r="Q3293" s="4"/>
      <c r="R3293" s="4"/>
      <c r="S3293" s="4"/>
      <c r="T3293" s="4"/>
    </row>
    <row r="3294">
      <c r="A3294" s="5"/>
      <c r="B3294" s="5"/>
      <c r="C3294" s="5"/>
      <c r="D3294" s="5"/>
      <c r="E3294" s="5"/>
      <c r="F3294" s="27"/>
      <c r="G3294" s="5"/>
      <c r="H3294" s="5"/>
      <c r="I3294" s="5"/>
      <c r="J3294" s="5"/>
      <c r="K3294" s="5"/>
      <c r="L3294" s="5"/>
      <c r="M3294" s="5"/>
      <c r="N3294" s="5"/>
      <c r="O3294" s="5"/>
      <c r="P3294" s="4"/>
      <c r="Q3294" s="4"/>
      <c r="R3294" s="4"/>
      <c r="S3294" s="4"/>
      <c r="T3294" s="4"/>
    </row>
    <row r="3295">
      <c r="A3295" s="5"/>
      <c r="B3295" s="5"/>
      <c r="C3295" s="5"/>
      <c r="D3295" s="5"/>
      <c r="E3295" s="5"/>
      <c r="F3295" s="27"/>
      <c r="G3295" s="5"/>
      <c r="H3295" s="5"/>
      <c r="I3295" s="5"/>
      <c r="J3295" s="5"/>
      <c r="K3295" s="5"/>
      <c r="L3295" s="5"/>
      <c r="M3295" s="5"/>
      <c r="N3295" s="5"/>
      <c r="O3295" s="5"/>
      <c r="P3295" s="4"/>
      <c r="Q3295" s="4"/>
      <c r="R3295" s="4"/>
      <c r="S3295" s="4"/>
      <c r="T3295" s="4"/>
    </row>
    <row r="3296">
      <c r="A3296" s="5"/>
      <c r="B3296" s="5"/>
      <c r="C3296" s="5"/>
      <c r="D3296" s="5"/>
      <c r="E3296" s="5"/>
      <c r="F3296" s="27"/>
      <c r="G3296" s="5"/>
      <c r="H3296" s="5"/>
      <c r="I3296" s="5"/>
      <c r="J3296" s="5"/>
      <c r="K3296" s="5"/>
      <c r="L3296" s="5"/>
      <c r="M3296" s="5"/>
      <c r="N3296" s="5"/>
      <c r="O3296" s="5"/>
      <c r="P3296" s="4"/>
      <c r="Q3296" s="4"/>
      <c r="R3296" s="4"/>
      <c r="S3296" s="4"/>
      <c r="T3296" s="4"/>
    </row>
    <row r="3297">
      <c r="A3297" s="5"/>
      <c r="B3297" s="5"/>
      <c r="C3297" s="5"/>
      <c r="D3297" s="5"/>
      <c r="E3297" s="5"/>
      <c r="F3297" s="27"/>
      <c r="G3297" s="5"/>
      <c r="H3297" s="5"/>
      <c r="I3297" s="5"/>
      <c r="J3297" s="5"/>
      <c r="K3297" s="5"/>
      <c r="L3297" s="5"/>
      <c r="M3297" s="5"/>
      <c r="N3297" s="5"/>
      <c r="O3297" s="5"/>
      <c r="P3297" s="4"/>
      <c r="Q3297" s="4"/>
      <c r="R3297" s="4"/>
      <c r="S3297" s="4"/>
      <c r="T3297" s="4"/>
    </row>
    <row r="3298">
      <c r="A3298" s="5"/>
      <c r="B3298" s="5"/>
      <c r="C3298" s="5"/>
      <c r="D3298" s="5"/>
      <c r="E3298" s="5"/>
      <c r="F3298" s="27"/>
      <c r="G3298" s="5"/>
      <c r="H3298" s="5"/>
      <c r="I3298" s="5"/>
      <c r="J3298" s="5"/>
      <c r="K3298" s="5"/>
      <c r="L3298" s="5"/>
      <c r="M3298" s="5"/>
      <c r="N3298" s="5"/>
      <c r="O3298" s="5"/>
      <c r="P3298" s="4"/>
      <c r="Q3298" s="4"/>
      <c r="R3298" s="4"/>
      <c r="S3298" s="4"/>
      <c r="T3298" s="4"/>
    </row>
    <row r="3299">
      <c r="A3299" s="5"/>
      <c r="B3299" s="5"/>
      <c r="C3299" s="5"/>
      <c r="D3299" s="5"/>
      <c r="E3299" s="5"/>
      <c r="F3299" s="27"/>
      <c r="G3299" s="5"/>
      <c r="H3299" s="5"/>
      <c r="I3299" s="5"/>
      <c r="J3299" s="5"/>
      <c r="K3299" s="5"/>
      <c r="L3299" s="5"/>
      <c r="M3299" s="5"/>
      <c r="N3299" s="5"/>
      <c r="O3299" s="5"/>
      <c r="P3299" s="4"/>
      <c r="Q3299" s="4"/>
      <c r="R3299" s="4"/>
      <c r="S3299" s="4"/>
      <c r="T3299" s="4"/>
    </row>
    <row r="3300">
      <c r="A3300" s="5"/>
      <c r="B3300" s="5"/>
      <c r="C3300" s="5"/>
      <c r="D3300" s="5"/>
      <c r="E3300" s="5"/>
      <c r="F3300" s="27"/>
      <c r="G3300" s="5"/>
      <c r="H3300" s="5"/>
      <c r="I3300" s="5"/>
      <c r="J3300" s="5"/>
      <c r="K3300" s="5"/>
      <c r="L3300" s="5"/>
      <c r="M3300" s="5"/>
      <c r="N3300" s="5"/>
      <c r="O3300" s="5"/>
      <c r="P3300" s="4"/>
      <c r="Q3300" s="4"/>
      <c r="R3300" s="4"/>
      <c r="S3300" s="4"/>
      <c r="T3300" s="4"/>
    </row>
    <row r="3301">
      <c r="A3301" s="5"/>
      <c r="B3301" s="5"/>
      <c r="C3301" s="5"/>
      <c r="D3301" s="5"/>
      <c r="E3301" s="5"/>
      <c r="F3301" s="27"/>
      <c r="G3301" s="5"/>
      <c r="H3301" s="5"/>
      <c r="I3301" s="5"/>
      <c r="J3301" s="5"/>
      <c r="K3301" s="5"/>
      <c r="L3301" s="5"/>
      <c r="M3301" s="5"/>
      <c r="N3301" s="5"/>
      <c r="O3301" s="5"/>
      <c r="P3301" s="4"/>
      <c r="Q3301" s="4"/>
      <c r="R3301" s="4"/>
      <c r="S3301" s="4"/>
      <c r="T3301" s="4"/>
    </row>
    <row r="3302">
      <c r="A3302" s="5"/>
      <c r="B3302" s="5"/>
      <c r="C3302" s="5"/>
      <c r="D3302" s="5"/>
      <c r="E3302" s="5"/>
      <c r="F3302" s="27"/>
      <c r="G3302" s="5"/>
      <c r="H3302" s="5"/>
      <c r="I3302" s="5"/>
      <c r="J3302" s="5"/>
      <c r="K3302" s="5"/>
      <c r="L3302" s="5"/>
      <c r="M3302" s="5"/>
      <c r="N3302" s="5"/>
      <c r="O3302" s="5"/>
      <c r="P3302" s="4"/>
      <c r="Q3302" s="4"/>
      <c r="R3302" s="4"/>
      <c r="S3302" s="4"/>
      <c r="T3302" s="4"/>
    </row>
    <row r="3303">
      <c r="A3303" s="5"/>
      <c r="B3303" s="5"/>
      <c r="C3303" s="5"/>
      <c r="D3303" s="5"/>
      <c r="E3303" s="5"/>
      <c r="F3303" s="27"/>
      <c r="G3303" s="5"/>
      <c r="H3303" s="5"/>
      <c r="I3303" s="5"/>
      <c r="J3303" s="5"/>
      <c r="K3303" s="5"/>
      <c r="L3303" s="5"/>
      <c r="M3303" s="5"/>
      <c r="N3303" s="5"/>
      <c r="O3303" s="5"/>
      <c r="P3303" s="4"/>
      <c r="Q3303" s="4"/>
      <c r="R3303" s="4"/>
      <c r="S3303" s="4"/>
      <c r="T3303" s="4"/>
    </row>
    <row r="3304">
      <c r="A3304" s="5"/>
      <c r="B3304" s="5"/>
      <c r="C3304" s="5"/>
      <c r="D3304" s="5"/>
      <c r="E3304" s="5"/>
      <c r="F3304" s="27"/>
      <c r="G3304" s="5"/>
      <c r="H3304" s="5"/>
      <c r="I3304" s="5"/>
      <c r="J3304" s="5"/>
      <c r="K3304" s="5"/>
      <c r="L3304" s="5"/>
      <c r="M3304" s="5"/>
      <c r="N3304" s="5"/>
      <c r="O3304" s="5"/>
      <c r="P3304" s="4"/>
      <c r="Q3304" s="4"/>
      <c r="R3304" s="4"/>
      <c r="S3304" s="4"/>
      <c r="T3304" s="4"/>
    </row>
    <row r="3305">
      <c r="A3305" s="5"/>
      <c r="B3305" s="5"/>
      <c r="C3305" s="5"/>
      <c r="D3305" s="5"/>
      <c r="E3305" s="5"/>
      <c r="F3305" s="27"/>
      <c r="G3305" s="5"/>
      <c r="H3305" s="5"/>
      <c r="I3305" s="5"/>
      <c r="J3305" s="5"/>
      <c r="K3305" s="5"/>
      <c r="L3305" s="5"/>
      <c r="M3305" s="5"/>
      <c r="N3305" s="5"/>
      <c r="O3305" s="5"/>
      <c r="P3305" s="4"/>
      <c r="Q3305" s="4"/>
      <c r="R3305" s="4"/>
      <c r="S3305" s="4"/>
      <c r="T3305" s="4"/>
    </row>
    <row r="3306">
      <c r="A3306" s="5"/>
      <c r="B3306" s="5"/>
      <c r="C3306" s="5"/>
      <c r="D3306" s="5"/>
      <c r="E3306" s="5"/>
      <c r="F3306" s="27"/>
      <c r="G3306" s="5"/>
      <c r="H3306" s="5"/>
      <c r="I3306" s="5"/>
      <c r="J3306" s="5"/>
      <c r="K3306" s="5"/>
      <c r="L3306" s="5"/>
      <c r="M3306" s="5"/>
      <c r="N3306" s="5"/>
      <c r="O3306" s="5"/>
      <c r="P3306" s="4"/>
      <c r="Q3306" s="4"/>
      <c r="R3306" s="4"/>
      <c r="S3306" s="4"/>
      <c r="T3306" s="4"/>
    </row>
    <row r="3307">
      <c r="A3307" s="5"/>
      <c r="B3307" s="5"/>
      <c r="C3307" s="5"/>
      <c r="D3307" s="5"/>
      <c r="E3307" s="5"/>
      <c r="F3307" s="27"/>
      <c r="G3307" s="5"/>
      <c r="H3307" s="5"/>
      <c r="I3307" s="5"/>
      <c r="J3307" s="5"/>
      <c r="K3307" s="5"/>
      <c r="L3307" s="5"/>
      <c r="M3307" s="5"/>
      <c r="N3307" s="5"/>
      <c r="O3307" s="5"/>
      <c r="P3307" s="4"/>
      <c r="Q3307" s="4"/>
      <c r="R3307" s="4"/>
      <c r="S3307" s="4"/>
      <c r="T3307" s="4"/>
    </row>
    <row r="3308">
      <c r="A3308" s="5"/>
      <c r="B3308" s="5"/>
      <c r="C3308" s="5"/>
      <c r="D3308" s="5"/>
      <c r="E3308" s="5"/>
      <c r="F3308" s="27"/>
      <c r="G3308" s="5"/>
      <c r="H3308" s="5"/>
      <c r="I3308" s="5"/>
      <c r="J3308" s="5"/>
      <c r="K3308" s="5"/>
      <c r="L3308" s="5"/>
      <c r="M3308" s="5"/>
      <c r="N3308" s="5"/>
      <c r="O3308" s="5"/>
      <c r="P3308" s="4"/>
      <c r="Q3308" s="4"/>
      <c r="R3308" s="4"/>
      <c r="S3308" s="4"/>
      <c r="T3308" s="4"/>
    </row>
    <row r="3309">
      <c r="A3309" s="5"/>
      <c r="B3309" s="5"/>
      <c r="C3309" s="5"/>
      <c r="D3309" s="5"/>
      <c r="E3309" s="5"/>
      <c r="F3309" s="27"/>
      <c r="G3309" s="5"/>
      <c r="H3309" s="5"/>
      <c r="I3309" s="5"/>
      <c r="J3309" s="5"/>
      <c r="K3309" s="5"/>
      <c r="L3309" s="5"/>
      <c r="M3309" s="5"/>
      <c r="N3309" s="5"/>
      <c r="O3309" s="5"/>
      <c r="P3309" s="4"/>
      <c r="Q3309" s="4"/>
      <c r="R3309" s="4"/>
      <c r="S3309" s="4"/>
      <c r="T3309" s="4"/>
    </row>
    <row r="3310">
      <c r="A3310" s="5"/>
      <c r="B3310" s="5"/>
      <c r="C3310" s="5"/>
      <c r="D3310" s="5"/>
      <c r="E3310" s="5"/>
      <c r="F3310" s="27"/>
      <c r="G3310" s="5"/>
      <c r="H3310" s="5"/>
      <c r="I3310" s="5"/>
      <c r="J3310" s="5"/>
      <c r="K3310" s="5"/>
      <c r="L3310" s="5"/>
      <c r="M3310" s="5"/>
      <c r="N3310" s="5"/>
      <c r="O3310" s="5"/>
      <c r="P3310" s="4"/>
      <c r="Q3310" s="4"/>
      <c r="R3310" s="4"/>
      <c r="S3310" s="4"/>
      <c r="T3310" s="4"/>
    </row>
    <row r="3311">
      <c r="A3311" s="5"/>
      <c r="B3311" s="5"/>
      <c r="C3311" s="5"/>
      <c r="D3311" s="5"/>
      <c r="E3311" s="5"/>
      <c r="F3311" s="27"/>
      <c r="G3311" s="5"/>
      <c r="H3311" s="5"/>
      <c r="I3311" s="5"/>
      <c r="J3311" s="5"/>
      <c r="K3311" s="5"/>
      <c r="L3311" s="5"/>
      <c r="M3311" s="5"/>
      <c r="N3311" s="5"/>
      <c r="O3311" s="5"/>
      <c r="P3311" s="4"/>
      <c r="Q3311" s="4"/>
      <c r="R3311" s="4"/>
      <c r="S3311" s="4"/>
      <c r="T3311" s="4"/>
    </row>
    <row r="3312">
      <c r="A3312" s="5"/>
      <c r="B3312" s="5"/>
      <c r="C3312" s="5"/>
      <c r="D3312" s="5"/>
      <c r="E3312" s="5"/>
      <c r="F3312" s="27"/>
      <c r="G3312" s="5"/>
      <c r="H3312" s="5"/>
      <c r="I3312" s="5"/>
      <c r="J3312" s="5"/>
      <c r="K3312" s="5"/>
      <c r="L3312" s="5"/>
      <c r="M3312" s="5"/>
      <c r="N3312" s="5"/>
      <c r="O3312" s="5"/>
      <c r="P3312" s="4"/>
      <c r="Q3312" s="4"/>
      <c r="R3312" s="4"/>
      <c r="S3312" s="4"/>
      <c r="T3312" s="4"/>
    </row>
    <row r="3313">
      <c r="A3313" s="5"/>
      <c r="B3313" s="5"/>
      <c r="C3313" s="5"/>
      <c r="D3313" s="5"/>
      <c r="E3313" s="5"/>
      <c r="F3313" s="27"/>
      <c r="G3313" s="5"/>
      <c r="H3313" s="5"/>
      <c r="I3313" s="5"/>
      <c r="J3313" s="5"/>
      <c r="K3313" s="5"/>
      <c r="L3313" s="5"/>
      <c r="M3313" s="5"/>
      <c r="N3313" s="5"/>
      <c r="O3313" s="5"/>
      <c r="P3313" s="4"/>
      <c r="Q3313" s="4"/>
      <c r="R3313" s="4"/>
      <c r="S3313" s="4"/>
      <c r="T3313" s="4"/>
    </row>
    <row r="3314">
      <c r="A3314" s="5"/>
      <c r="B3314" s="5"/>
      <c r="C3314" s="5"/>
      <c r="D3314" s="5"/>
      <c r="E3314" s="5"/>
      <c r="F3314" s="27"/>
      <c r="G3314" s="5"/>
      <c r="H3314" s="5"/>
      <c r="I3314" s="5"/>
      <c r="J3314" s="5"/>
      <c r="K3314" s="5"/>
      <c r="L3314" s="5"/>
      <c r="M3314" s="5"/>
      <c r="N3314" s="5"/>
      <c r="O3314" s="5"/>
      <c r="P3314" s="4"/>
      <c r="Q3314" s="4"/>
      <c r="R3314" s="4"/>
      <c r="S3314" s="4"/>
      <c r="T3314" s="4"/>
    </row>
    <row r="3315">
      <c r="A3315" s="5"/>
      <c r="B3315" s="5"/>
      <c r="C3315" s="5"/>
      <c r="D3315" s="5"/>
      <c r="E3315" s="5"/>
      <c r="F3315" s="27"/>
      <c r="G3315" s="5"/>
      <c r="H3315" s="5"/>
      <c r="I3315" s="5"/>
      <c r="J3315" s="5"/>
      <c r="K3315" s="5"/>
      <c r="L3315" s="5"/>
      <c r="M3315" s="5"/>
      <c r="N3315" s="5"/>
      <c r="O3315" s="5"/>
      <c r="P3315" s="4"/>
      <c r="Q3315" s="4"/>
      <c r="R3315" s="4"/>
      <c r="S3315" s="4"/>
      <c r="T3315" s="4"/>
    </row>
    <row r="3316">
      <c r="A3316" s="5"/>
      <c r="B3316" s="5"/>
      <c r="C3316" s="5"/>
      <c r="D3316" s="5"/>
      <c r="E3316" s="5"/>
      <c r="F3316" s="27"/>
      <c r="G3316" s="5"/>
      <c r="H3316" s="5"/>
      <c r="I3316" s="5"/>
      <c r="J3316" s="5"/>
      <c r="K3316" s="5"/>
      <c r="L3316" s="5"/>
      <c r="M3316" s="5"/>
      <c r="N3316" s="5"/>
      <c r="O3316" s="5"/>
      <c r="P3316" s="4"/>
      <c r="Q3316" s="4"/>
      <c r="R3316" s="4"/>
      <c r="S3316" s="4"/>
      <c r="T3316" s="4"/>
    </row>
    <row r="3317">
      <c r="A3317" s="5"/>
      <c r="B3317" s="5"/>
      <c r="C3317" s="5"/>
      <c r="D3317" s="5"/>
      <c r="E3317" s="5"/>
      <c r="F3317" s="27"/>
      <c r="G3317" s="5"/>
      <c r="H3317" s="5"/>
      <c r="I3317" s="5"/>
      <c r="J3317" s="5"/>
      <c r="K3317" s="5"/>
      <c r="L3317" s="5"/>
      <c r="M3317" s="5"/>
      <c r="N3317" s="5"/>
      <c r="O3317" s="5"/>
      <c r="P3317" s="4"/>
      <c r="Q3317" s="4"/>
      <c r="R3317" s="4"/>
      <c r="S3317" s="4"/>
      <c r="T3317" s="4"/>
    </row>
    <row r="3318">
      <c r="A3318" s="5"/>
      <c r="B3318" s="5"/>
      <c r="C3318" s="5"/>
      <c r="D3318" s="5"/>
      <c r="E3318" s="5"/>
      <c r="F3318" s="27"/>
      <c r="G3318" s="5"/>
      <c r="H3318" s="5"/>
      <c r="I3318" s="5"/>
      <c r="J3318" s="5"/>
      <c r="K3318" s="5"/>
      <c r="L3318" s="5"/>
      <c r="M3318" s="5"/>
      <c r="N3318" s="5"/>
      <c r="O3318" s="5"/>
      <c r="P3318" s="4"/>
      <c r="Q3318" s="4"/>
      <c r="R3318" s="4"/>
      <c r="S3318" s="4"/>
      <c r="T3318" s="4"/>
    </row>
    <row r="3319">
      <c r="A3319" s="5"/>
      <c r="B3319" s="5"/>
      <c r="C3319" s="5"/>
      <c r="D3319" s="5"/>
      <c r="E3319" s="5"/>
      <c r="F3319" s="27"/>
      <c r="G3319" s="5"/>
      <c r="H3319" s="5"/>
      <c r="I3319" s="5"/>
      <c r="J3319" s="5"/>
      <c r="K3319" s="5"/>
      <c r="L3319" s="5"/>
      <c r="M3319" s="5"/>
      <c r="N3319" s="5"/>
      <c r="O3319" s="5"/>
      <c r="P3319" s="4"/>
      <c r="Q3319" s="4"/>
      <c r="R3319" s="4"/>
      <c r="S3319" s="4"/>
      <c r="T3319" s="4"/>
    </row>
    <row r="3320">
      <c r="A3320" s="5"/>
      <c r="B3320" s="5"/>
      <c r="C3320" s="5"/>
      <c r="D3320" s="5"/>
      <c r="E3320" s="5"/>
      <c r="F3320" s="27"/>
      <c r="G3320" s="5"/>
      <c r="H3320" s="5"/>
      <c r="I3320" s="5"/>
      <c r="J3320" s="5"/>
      <c r="K3320" s="5"/>
      <c r="L3320" s="5"/>
      <c r="M3320" s="5"/>
      <c r="N3320" s="5"/>
      <c r="O3320" s="5"/>
      <c r="P3320" s="4"/>
      <c r="Q3320" s="4"/>
      <c r="R3320" s="4"/>
      <c r="S3320" s="4"/>
      <c r="T3320" s="4"/>
    </row>
    <row r="3321">
      <c r="A3321" s="5"/>
      <c r="B3321" s="5"/>
      <c r="C3321" s="5"/>
      <c r="D3321" s="5"/>
      <c r="E3321" s="5"/>
      <c r="F3321" s="27"/>
      <c r="G3321" s="5"/>
      <c r="H3321" s="5"/>
      <c r="I3321" s="5"/>
      <c r="J3321" s="5"/>
      <c r="K3321" s="5"/>
      <c r="L3321" s="5"/>
      <c r="M3321" s="5"/>
      <c r="N3321" s="5"/>
      <c r="O3321" s="5"/>
      <c r="P3321" s="4"/>
      <c r="Q3321" s="4"/>
      <c r="R3321" s="4"/>
      <c r="S3321" s="4"/>
      <c r="T3321" s="4"/>
    </row>
    <row r="3322">
      <c r="A3322" s="5"/>
      <c r="B3322" s="5"/>
      <c r="C3322" s="5"/>
      <c r="D3322" s="5"/>
      <c r="E3322" s="5"/>
      <c r="F3322" s="27"/>
      <c r="G3322" s="5"/>
      <c r="H3322" s="5"/>
      <c r="I3322" s="5"/>
      <c r="J3322" s="5"/>
      <c r="K3322" s="5"/>
      <c r="L3322" s="5"/>
      <c r="M3322" s="5"/>
      <c r="N3322" s="5"/>
      <c r="O3322" s="5"/>
      <c r="P3322" s="4"/>
      <c r="Q3322" s="4"/>
      <c r="R3322" s="4"/>
      <c r="S3322" s="4"/>
      <c r="T3322" s="4"/>
    </row>
    <row r="3323">
      <c r="A3323" s="5"/>
      <c r="B3323" s="5"/>
      <c r="C3323" s="5"/>
      <c r="D3323" s="5"/>
      <c r="E3323" s="5"/>
      <c r="F3323" s="27"/>
      <c r="G3323" s="5"/>
      <c r="H3323" s="5"/>
      <c r="I3323" s="5"/>
      <c r="J3323" s="5"/>
      <c r="K3323" s="5"/>
      <c r="L3323" s="5"/>
      <c r="M3323" s="5"/>
      <c r="N3323" s="5"/>
      <c r="O3323" s="5"/>
      <c r="P3323" s="4"/>
      <c r="Q3323" s="4"/>
      <c r="R3323" s="4"/>
      <c r="S3323" s="4"/>
      <c r="T3323" s="4"/>
    </row>
    <row r="3324">
      <c r="A3324" s="5"/>
      <c r="B3324" s="5"/>
      <c r="C3324" s="5"/>
      <c r="D3324" s="5"/>
      <c r="E3324" s="5"/>
      <c r="F3324" s="27"/>
      <c r="G3324" s="5"/>
      <c r="H3324" s="5"/>
      <c r="I3324" s="5"/>
      <c r="J3324" s="5"/>
      <c r="K3324" s="5"/>
      <c r="L3324" s="5"/>
      <c r="M3324" s="5"/>
      <c r="N3324" s="5"/>
      <c r="O3324" s="5"/>
      <c r="P3324" s="4"/>
      <c r="Q3324" s="4"/>
      <c r="R3324" s="4"/>
      <c r="S3324" s="4"/>
      <c r="T3324" s="4"/>
    </row>
    <row r="3325">
      <c r="A3325" s="5"/>
      <c r="B3325" s="5"/>
      <c r="C3325" s="5"/>
      <c r="D3325" s="5"/>
      <c r="E3325" s="5"/>
      <c r="F3325" s="27"/>
      <c r="G3325" s="5"/>
      <c r="H3325" s="5"/>
      <c r="I3325" s="5"/>
      <c r="J3325" s="5"/>
      <c r="K3325" s="5"/>
      <c r="L3325" s="5"/>
      <c r="M3325" s="5"/>
      <c r="N3325" s="5"/>
      <c r="O3325" s="5"/>
      <c r="P3325" s="4"/>
      <c r="Q3325" s="4"/>
      <c r="R3325" s="4"/>
      <c r="S3325" s="4"/>
      <c r="T3325" s="4"/>
    </row>
    <row r="3326">
      <c r="A3326" s="5"/>
      <c r="B3326" s="5"/>
      <c r="C3326" s="5"/>
      <c r="D3326" s="5"/>
      <c r="E3326" s="5"/>
      <c r="F3326" s="27"/>
      <c r="G3326" s="5"/>
      <c r="H3326" s="5"/>
      <c r="I3326" s="5"/>
      <c r="J3326" s="5"/>
      <c r="K3326" s="5"/>
      <c r="L3326" s="5"/>
      <c r="M3326" s="5"/>
      <c r="N3326" s="5"/>
      <c r="O3326" s="5"/>
      <c r="P3326" s="4"/>
      <c r="Q3326" s="4"/>
      <c r="R3326" s="4"/>
      <c r="S3326" s="4"/>
      <c r="T3326" s="4"/>
    </row>
    <row r="3327">
      <c r="A3327" s="5"/>
      <c r="B3327" s="5"/>
      <c r="C3327" s="5"/>
      <c r="D3327" s="5"/>
      <c r="E3327" s="5"/>
      <c r="F3327" s="27"/>
      <c r="G3327" s="5"/>
      <c r="H3327" s="5"/>
      <c r="I3327" s="5"/>
      <c r="J3327" s="5"/>
      <c r="K3327" s="5"/>
      <c r="L3327" s="5"/>
      <c r="M3327" s="5"/>
      <c r="N3327" s="5"/>
      <c r="O3327" s="5"/>
      <c r="P3327" s="4"/>
      <c r="Q3327" s="4"/>
      <c r="R3327" s="4"/>
      <c r="S3327" s="4"/>
      <c r="T3327" s="4"/>
    </row>
    <row r="3328">
      <c r="A3328" s="5"/>
      <c r="B3328" s="5"/>
      <c r="C3328" s="5"/>
      <c r="D3328" s="5"/>
      <c r="E3328" s="5"/>
      <c r="F3328" s="27"/>
      <c r="G3328" s="5"/>
      <c r="H3328" s="5"/>
      <c r="I3328" s="5"/>
      <c r="J3328" s="5"/>
      <c r="K3328" s="5"/>
      <c r="L3328" s="5"/>
      <c r="M3328" s="5"/>
      <c r="N3328" s="5"/>
      <c r="O3328" s="5"/>
      <c r="P3328" s="4"/>
      <c r="Q3328" s="4"/>
      <c r="R3328" s="4"/>
      <c r="S3328" s="4"/>
      <c r="T3328" s="4"/>
    </row>
    <row r="3329">
      <c r="A3329" s="5"/>
      <c r="B3329" s="5"/>
      <c r="C3329" s="5"/>
      <c r="D3329" s="5"/>
      <c r="E3329" s="5"/>
      <c r="F3329" s="27"/>
      <c r="G3329" s="5"/>
      <c r="H3329" s="5"/>
      <c r="I3329" s="5"/>
      <c r="J3329" s="5"/>
      <c r="K3329" s="5"/>
      <c r="L3329" s="5"/>
      <c r="M3329" s="5"/>
      <c r="N3329" s="5"/>
      <c r="O3329" s="5"/>
      <c r="P3329" s="4"/>
      <c r="Q3329" s="4"/>
      <c r="R3329" s="4"/>
      <c r="S3329" s="4"/>
      <c r="T3329" s="4"/>
    </row>
    <row r="3330">
      <c r="A3330" s="5"/>
      <c r="B3330" s="5"/>
      <c r="C3330" s="5"/>
      <c r="D3330" s="5"/>
      <c r="E3330" s="5"/>
      <c r="F3330" s="27"/>
      <c r="G3330" s="5"/>
      <c r="H3330" s="5"/>
      <c r="I3330" s="5"/>
      <c r="J3330" s="5"/>
      <c r="K3330" s="5"/>
      <c r="L3330" s="5"/>
      <c r="M3330" s="5"/>
      <c r="N3330" s="5"/>
      <c r="O3330" s="5"/>
      <c r="P3330" s="4"/>
      <c r="Q3330" s="4"/>
      <c r="R3330" s="4"/>
      <c r="S3330" s="4"/>
      <c r="T3330" s="4"/>
    </row>
    <row r="3331">
      <c r="A3331" s="5"/>
      <c r="B3331" s="5"/>
      <c r="C3331" s="5"/>
      <c r="D3331" s="5"/>
      <c r="E3331" s="5"/>
      <c r="F3331" s="27"/>
      <c r="G3331" s="5"/>
      <c r="H3331" s="5"/>
      <c r="I3331" s="5"/>
      <c r="J3331" s="5"/>
      <c r="K3331" s="5"/>
      <c r="L3331" s="5"/>
      <c r="M3331" s="5"/>
      <c r="N3331" s="5"/>
      <c r="O3331" s="5"/>
      <c r="P3331" s="4"/>
      <c r="Q3331" s="4"/>
      <c r="R3331" s="4"/>
      <c r="S3331" s="4"/>
      <c r="T3331" s="4"/>
    </row>
    <row r="3332">
      <c r="A3332" s="5"/>
      <c r="B3332" s="5"/>
      <c r="C3332" s="5"/>
      <c r="D3332" s="5"/>
      <c r="E3332" s="5"/>
      <c r="F3332" s="27"/>
      <c r="G3332" s="5"/>
      <c r="H3332" s="5"/>
      <c r="I3332" s="5"/>
      <c r="J3332" s="5"/>
      <c r="K3332" s="5"/>
      <c r="L3332" s="5"/>
      <c r="M3332" s="5"/>
      <c r="N3332" s="5"/>
      <c r="O3332" s="5"/>
      <c r="P3332" s="4"/>
      <c r="Q3332" s="4"/>
      <c r="R3332" s="4"/>
      <c r="S3332" s="4"/>
      <c r="T3332" s="4"/>
    </row>
    <row r="3333">
      <c r="A3333" s="5"/>
      <c r="B3333" s="5"/>
      <c r="C3333" s="5"/>
      <c r="D3333" s="5"/>
      <c r="E3333" s="5"/>
      <c r="F3333" s="27"/>
      <c r="G3333" s="5"/>
      <c r="H3333" s="5"/>
      <c r="I3333" s="5"/>
      <c r="J3333" s="5"/>
      <c r="K3333" s="5"/>
      <c r="L3333" s="5"/>
      <c r="M3333" s="5"/>
      <c r="N3333" s="5"/>
      <c r="O3333" s="5"/>
      <c r="P3333" s="4"/>
      <c r="Q3333" s="4"/>
      <c r="R3333" s="4"/>
      <c r="S3333" s="4"/>
      <c r="T3333" s="4"/>
    </row>
    <row r="3334">
      <c r="A3334" s="5"/>
      <c r="B3334" s="5"/>
      <c r="C3334" s="5"/>
      <c r="D3334" s="5"/>
      <c r="E3334" s="5"/>
      <c r="F3334" s="27"/>
      <c r="G3334" s="5"/>
      <c r="H3334" s="5"/>
      <c r="I3334" s="5"/>
      <c r="J3334" s="5"/>
      <c r="K3334" s="5"/>
      <c r="L3334" s="5"/>
      <c r="M3334" s="5"/>
      <c r="N3334" s="5"/>
      <c r="O3334" s="5"/>
      <c r="P3334" s="4"/>
      <c r="Q3334" s="4"/>
      <c r="R3334" s="4"/>
      <c r="S3334" s="4"/>
      <c r="T3334" s="4"/>
    </row>
    <row r="3335">
      <c r="A3335" s="5"/>
      <c r="B3335" s="5"/>
      <c r="C3335" s="5"/>
      <c r="D3335" s="5"/>
      <c r="E3335" s="5"/>
      <c r="F3335" s="27"/>
      <c r="G3335" s="5"/>
      <c r="H3335" s="5"/>
      <c r="I3335" s="5"/>
      <c r="J3335" s="5"/>
      <c r="K3335" s="5"/>
      <c r="L3335" s="5"/>
      <c r="M3335" s="5"/>
      <c r="N3335" s="5"/>
      <c r="O3335" s="5"/>
      <c r="P3335" s="4"/>
      <c r="Q3335" s="4"/>
      <c r="R3335" s="4"/>
      <c r="S3335" s="4"/>
      <c r="T3335" s="4"/>
    </row>
    <row r="3336">
      <c r="A3336" s="5"/>
      <c r="B3336" s="5"/>
      <c r="C3336" s="5"/>
      <c r="D3336" s="5"/>
      <c r="E3336" s="5"/>
      <c r="F3336" s="27"/>
      <c r="G3336" s="5"/>
      <c r="H3336" s="5"/>
      <c r="I3336" s="5"/>
      <c r="J3336" s="5"/>
      <c r="K3336" s="5"/>
      <c r="L3336" s="5"/>
      <c r="M3336" s="5"/>
      <c r="N3336" s="5"/>
      <c r="O3336" s="5"/>
      <c r="P3336" s="4"/>
      <c r="Q3336" s="4"/>
      <c r="R3336" s="4"/>
      <c r="S3336" s="4"/>
      <c r="T3336" s="4"/>
    </row>
    <row r="3337">
      <c r="A3337" s="5"/>
      <c r="B3337" s="5"/>
      <c r="C3337" s="5"/>
      <c r="D3337" s="5"/>
      <c r="E3337" s="5"/>
      <c r="F3337" s="27"/>
      <c r="G3337" s="5"/>
      <c r="H3337" s="5"/>
      <c r="I3337" s="5"/>
      <c r="J3337" s="5"/>
      <c r="K3337" s="5"/>
      <c r="L3337" s="5"/>
      <c r="M3337" s="5"/>
      <c r="N3337" s="5"/>
      <c r="O3337" s="5"/>
      <c r="P3337" s="4"/>
      <c r="Q3337" s="4"/>
      <c r="R3337" s="4"/>
      <c r="S3337" s="4"/>
      <c r="T3337" s="4"/>
    </row>
    <row r="3338">
      <c r="A3338" s="5"/>
      <c r="B3338" s="5"/>
      <c r="C3338" s="5"/>
      <c r="D3338" s="5"/>
      <c r="E3338" s="5"/>
      <c r="F3338" s="27"/>
      <c r="G3338" s="5"/>
      <c r="H3338" s="5"/>
      <c r="I3338" s="5"/>
      <c r="J3338" s="5"/>
      <c r="K3338" s="5"/>
      <c r="L3338" s="5"/>
      <c r="M3338" s="5"/>
      <c r="N3338" s="5"/>
      <c r="O3338" s="5"/>
      <c r="P3338" s="4"/>
      <c r="Q3338" s="4"/>
      <c r="R3338" s="4"/>
      <c r="S3338" s="4"/>
      <c r="T3338" s="4"/>
    </row>
    <row r="3339">
      <c r="A3339" s="5"/>
      <c r="B3339" s="5"/>
      <c r="C3339" s="5"/>
      <c r="D3339" s="5"/>
      <c r="E3339" s="5"/>
      <c r="F3339" s="27"/>
      <c r="G3339" s="5"/>
      <c r="H3339" s="5"/>
      <c r="I3339" s="5"/>
      <c r="J3339" s="5"/>
      <c r="K3339" s="5"/>
      <c r="L3339" s="5"/>
      <c r="M3339" s="5"/>
      <c r="N3339" s="5"/>
      <c r="O3339" s="5"/>
      <c r="P3339" s="4"/>
      <c r="Q3339" s="4"/>
      <c r="R3339" s="4"/>
      <c r="S3339" s="4"/>
      <c r="T3339" s="4"/>
    </row>
    <row r="3340">
      <c r="A3340" s="5"/>
      <c r="B3340" s="5"/>
      <c r="C3340" s="5"/>
      <c r="D3340" s="5"/>
      <c r="E3340" s="5"/>
      <c r="F3340" s="27"/>
      <c r="G3340" s="5"/>
      <c r="H3340" s="5"/>
      <c r="I3340" s="5"/>
      <c r="J3340" s="5"/>
      <c r="K3340" s="5"/>
      <c r="L3340" s="5"/>
      <c r="M3340" s="5"/>
      <c r="N3340" s="5"/>
      <c r="O3340" s="5"/>
      <c r="P3340" s="4"/>
      <c r="Q3340" s="4"/>
      <c r="R3340" s="4"/>
      <c r="S3340" s="4"/>
      <c r="T3340" s="4"/>
    </row>
    <row r="3341">
      <c r="A3341" s="5"/>
      <c r="B3341" s="5"/>
      <c r="C3341" s="5"/>
      <c r="D3341" s="5"/>
      <c r="E3341" s="5"/>
      <c r="F3341" s="27"/>
      <c r="G3341" s="5"/>
      <c r="H3341" s="5"/>
      <c r="I3341" s="5"/>
      <c r="J3341" s="5"/>
      <c r="K3341" s="5"/>
      <c r="L3341" s="5"/>
      <c r="M3341" s="5"/>
      <c r="N3341" s="5"/>
      <c r="O3341" s="5"/>
      <c r="P3341" s="4"/>
      <c r="Q3341" s="4"/>
      <c r="R3341" s="4"/>
      <c r="S3341" s="4"/>
      <c r="T3341" s="4"/>
    </row>
    <row r="3342">
      <c r="A3342" s="5"/>
      <c r="B3342" s="5"/>
      <c r="C3342" s="5"/>
      <c r="D3342" s="5"/>
      <c r="E3342" s="5"/>
      <c r="F3342" s="27"/>
      <c r="G3342" s="5"/>
      <c r="H3342" s="5"/>
      <c r="I3342" s="5"/>
      <c r="J3342" s="5"/>
      <c r="K3342" s="5"/>
      <c r="L3342" s="5"/>
      <c r="M3342" s="5"/>
      <c r="N3342" s="5"/>
      <c r="O3342" s="5"/>
      <c r="P3342" s="4"/>
      <c r="Q3342" s="4"/>
      <c r="R3342" s="4"/>
      <c r="S3342" s="4"/>
      <c r="T3342" s="4"/>
    </row>
    <row r="3343">
      <c r="A3343" s="5"/>
      <c r="B3343" s="5"/>
      <c r="C3343" s="5"/>
      <c r="D3343" s="5"/>
      <c r="E3343" s="5"/>
      <c r="F3343" s="27"/>
      <c r="G3343" s="5"/>
      <c r="H3343" s="5"/>
      <c r="I3343" s="5"/>
      <c r="J3343" s="5"/>
      <c r="K3343" s="5"/>
      <c r="L3343" s="5"/>
      <c r="M3343" s="5"/>
      <c r="N3343" s="5"/>
      <c r="O3343" s="5"/>
      <c r="P3343" s="4"/>
      <c r="Q3343" s="4"/>
      <c r="R3343" s="4"/>
      <c r="S3343" s="4"/>
      <c r="T3343" s="4"/>
    </row>
    <row r="3344">
      <c r="A3344" s="5"/>
      <c r="B3344" s="5"/>
      <c r="C3344" s="5"/>
      <c r="D3344" s="5"/>
      <c r="E3344" s="5"/>
      <c r="F3344" s="27"/>
      <c r="G3344" s="5"/>
      <c r="H3344" s="5"/>
      <c r="I3344" s="5"/>
      <c r="J3344" s="5"/>
      <c r="K3344" s="5"/>
      <c r="L3344" s="5"/>
      <c r="M3344" s="5"/>
      <c r="N3344" s="5"/>
      <c r="O3344" s="5"/>
      <c r="P3344" s="4"/>
      <c r="Q3344" s="4"/>
      <c r="R3344" s="4"/>
      <c r="S3344" s="4"/>
      <c r="T3344" s="4"/>
    </row>
    <row r="3345">
      <c r="A3345" s="5"/>
      <c r="B3345" s="5"/>
      <c r="C3345" s="5"/>
      <c r="D3345" s="5"/>
      <c r="E3345" s="5"/>
      <c r="F3345" s="27"/>
      <c r="G3345" s="5"/>
      <c r="H3345" s="5"/>
      <c r="I3345" s="5"/>
      <c r="J3345" s="5"/>
      <c r="K3345" s="5"/>
      <c r="L3345" s="5"/>
      <c r="M3345" s="5"/>
      <c r="N3345" s="5"/>
      <c r="O3345" s="5"/>
      <c r="P3345" s="4"/>
      <c r="Q3345" s="4"/>
      <c r="R3345" s="4"/>
      <c r="S3345" s="4"/>
      <c r="T3345" s="4"/>
    </row>
    <row r="3346">
      <c r="A3346" s="5"/>
      <c r="B3346" s="5"/>
      <c r="C3346" s="5"/>
      <c r="D3346" s="5"/>
      <c r="E3346" s="5"/>
      <c r="F3346" s="27"/>
      <c r="G3346" s="5"/>
      <c r="H3346" s="5"/>
      <c r="I3346" s="5"/>
      <c r="J3346" s="5"/>
      <c r="K3346" s="5"/>
      <c r="L3346" s="5"/>
      <c r="M3346" s="5"/>
      <c r="N3346" s="5"/>
      <c r="O3346" s="5"/>
      <c r="P3346" s="4"/>
      <c r="Q3346" s="4"/>
      <c r="R3346" s="4"/>
      <c r="S3346" s="4"/>
      <c r="T3346" s="4"/>
    </row>
    <row r="3347">
      <c r="A3347" s="5"/>
      <c r="B3347" s="5"/>
      <c r="C3347" s="5"/>
      <c r="D3347" s="5"/>
      <c r="E3347" s="5"/>
      <c r="F3347" s="27"/>
      <c r="G3347" s="5"/>
      <c r="H3347" s="5"/>
      <c r="I3347" s="5"/>
      <c r="J3347" s="5"/>
      <c r="K3347" s="5"/>
      <c r="L3347" s="5"/>
      <c r="M3347" s="5"/>
      <c r="N3347" s="5"/>
      <c r="O3347" s="5"/>
      <c r="P3347" s="4"/>
      <c r="Q3347" s="4"/>
      <c r="R3347" s="4"/>
      <c r="S3347" s="4"/>
      <c r="T3347" s="4"/>
    </row>
    <row r="3348">
      <c r="A3348" s="5"/>
      <c r="B3348" s="5"/>
      <c r="C3348" s="5"/>
      <c r="D3348" s="5"/>
      <c r="E3348" s="5"/>
      <c r="F3348" s="27"/>
      <c r="G3348" s="5"/>
      <c r="H3348" s="5"/>
      <c r="I3348" s="5"/>
      <c r="J3348" s="5"/>
      <c r="K3348" s="5"/>
      <c r="L3348" s="5"/>
      <c r="M3348" s="5"/>
      <c r="N3348" s="5"/>
      <c r="O3348" s="5"/>
      <c r="P3348" s="4"/>
      <c r="Q3348" s="4"/>
      <c r="R3348" s="4"/>
      <c r="S3348" s="4"/>
      <c r="T3348" s="4"/>
    </row>
    <row r="3349">
      <c r="A3349" s="5"/>
      <c r="B3349" s="5"/>
      <c r="C3349" s="5"/>
      <c r="D3349" s="5"/>
      <c r="E3349" s="5"/>
      <c r="F3349" s="27"/>
      <c r="G3349" s="5"/>
      <c r="H3349" s="5"/>
      <c r="I3349" s="5"/>
      <c r="J3349" s="5"/>
      <c r="K3349" s="5"/>
      <c r="L3349" s="5"/>
      <c r="M3349" s="5"/>
      <c r="N3349" s="5"/>
      <c r="O3349" s="5"/>
      <c r="P3349" s="4"/>
      <c r="Q3349" s="4"/>
      <c r="R3349" s="4"/>
      <c r="S3349" s="4"/>
      <c r="T3349" s="4"/>
    </row>
    <row r="3350">
      <c r="A3350" s="5"/>
      <c r="B3350" s="5"/>
      <c r="C3350" s="5"/>
      <c r="D3350" s="5"/>
      <c r="E3350" s="5"/>
      <c r="F3350" s="27"/>
      <c r="G3350" s="5"/>
      <c r="H3350" s="5"/>
      <c r="I3350" s="5"/>
      <c r="J3350" s="5"/>
      <c r="K3350" s="5"/>
      <c r="L3350" s="5"/>
      <c r="M3350" s="5"/>
      <c r="N3350" s="5"/>
      <c r="O3350" s="5"/>
      <c r="P3350" s="4"/>
      <c r="Q3350" s="4"/>
      <c r="R3350" s="4"/>
      <c r="S3350" s="4"/>
      <c r="T3350" s="4"/>
    </row>
    <row r="3351">
      <c r="A3351" s="5"/>
      <c r="B3351" s="5"/>
      <c r="C3351" s="5"/>
      <c r="D3351" s="5"/>
      <c r="E3351" s="5"/>
      <c r="F3351" s="27"/>
      <c r="G3351" s="5"/>
      <c r="H3351" s="5"/>
      <c r="I3351" s="5"/>
      <c r="J3351" s="5"/>
      <c r="K3351" s="5"/>
      <c r="L3351" s="5"/>
      <c r="M3351" s="5"/>
      <c r="N3351" s="5"/>
      <c r="O3351" s="5"/>
      <c r="P3351" s="4"/>
      <c r="Q3351" s="4"/>
      <c r="R3351" s="4"/>
      <c r="S3351" s="4"/>
      <c r="T3351" s="4"/>
    </row>
    <row r="3352">
      <c r="A3352" s="5"/>
      <c r="B3352" s="5"/>
      <c r="C3352" s="5"/>
      <c r="D3352" s="5"/>
      <c r="E3352" s="5"/>
      <c r="F3352" s="27"/>
      <c r="G3352" s="5"/>
      <c r="H3352" s="5"/>
      <c r="I3352" s="5"/>
      <c r="J3352" s="5"/>
      <c r="K3352" s="5"/>
      <c r="L3352" s="5"/>
      <c r="M3352" s="5"/>
      <c r="N3352" s="5"/>
      <c r="O3352" s="5"/>
      <c r="P3352" s="4"/>
      <c r="Q3352" s="4"/>
      <c r="R3352" s="4"/>
      <c r="S3352" s="4"/>
      <c r="T3352" s="4"/>
    </row>
    <row r="3353">
      <c r="A3353" s="5"/>
      <c r="B3353" s="5"/>
      <c r="C3353" s="5"/>
      <c r="D3353" s="5"/>
      <c r="E3353" s="5"/>
      <c r="F3353" s="27"/>
      <c r="G3353" s="5"/>
      <c r="H3353" s="5"/>
      <c r="I3353" s="5"/>
      <c r="J3353" s="5"/>
      <c r="K3353" s="5"/>
      <c r="L3353" s="5"/>
      <c r="M3353" s="5"/>
      <c r="N3353" s="5"/>
      <c r="O3353" s="5"/>
      <c r="P3353" s="4"/>
      <c r="Q3353" s="4"/>
      <c r="R3353" s="4"/>
      <c r="S3353" s="4"/>
      <c r="T3353" s="4"/>
    </row>
    <row r="3354">
      <c r="A3354" s="5"/>
      <c r="B3354" s="5"/>
      <c r="C3354" s="5"/>
      <c r="D3354" s="5"/>
      <c r="E3354" s="5"/>
      <c r="F3354" s="27"/>
      <c r="G3354" s="5"/>
      <c r="H3354" s="5"/>
      <c r="I3354" s="5"/>
      <c r="J3354" s="5"/>
      <c r="K3354" s="5"/>
      <c r="L3354" s="5"/>
      <c r="M3354" s="5"/>
      <c r="N3354" s="5"/>
      <c r="O3354" s="5"/>
      <c r="P3354" s="4"/>
      <c r="Q3354" s="4"/>
      <c r="R3354" s="4"/>
      <c r="S3354" s="4"/>
      <c r="T3354" s="4"/>
    </row>
    <row r="3355">
      <c r="A3355" s="5"/>
      <c r="B3355" s="5"/>
      <c r="C3355" s="5"/>
      <c r="D3355" s="5"/>
      <c r="E3355" s="5"/>
      <c r="F3355" s="27"/>
      <c r="G3355" s="5"/>
      <c r="H3355" s="5"/>
      <c r="I3355" s="5"/>
      <c r="J3355" s="5"/>
      <c r="K3355" s="5"/>
      <c r="L3355" s="5"/>
      <c r="M3355" s="5"/>
      <c r="N3355" s="5"/>
      <c r="O3355" s="5"/>
      <c r="P3355" s="4"/>
      <c r="Q3355" s="4"/>
      <c r="R3355" s="4"/>
      <c r="S3355" s="4"/>
      <c r="T3355" s="4"/>
    </row>
    <row r="3356">
      <c r="A3356" s="5"/>
      <c r="B3356" s="5"/>
      <c r="C3356" s="5"/>
      <c r="D3356" s="5"/>
      <c r="E3356" s="5"/>
      <c r="F3356" s="27"/>
      <c r="G3356" s="5"/>
      <c r="H3356" s="5"/>
      <c r="I3356" s="5"/>
      <c r="J3356" s="5"/>
      <c r="K3356" s="5"/>
      <c r="L3356" s="5"/>
      <c r="M3356" s="5"/>
      <c r="N3356" s="5"/>
      <c r="O3356" s="5"/>
      <c r="P3356" s="4"/>
      <c r="Q3356" s="4"/>
      <c r="R3356" s="4"/>
      <c r="S3356" s="4"/>
      <c r="T3356" s="4"/>
    </row>
    <row r="3357">
      <c r="A3357" s="5"/>
      <c r="B3357" s="5"/>
      <c r="C3357" s="5"/>
      <c r="D3357" s="5"/>
      <c r="E3357" s="5"/>
      <c r="F3357" s="27"/>
      <c r="G3357" s="5"/>
      <c r="H3357" s="5"/>
      <c r="I3357" s="5"/>
      <c r="J3357" s="5"/>
      <c r="K3357" s="5"/>
      <c r="L3357" s="5"/>
      <c r="M3357" s="5"/>
      <c r="N3357" s="5"/>
      <c r="O3357" s="5"/>
      <c r="P3357" s="4"/>
      <c r="Q3357" s="4"/>
      <c r="R3357" s="4"/>
      <c r="S3357" s="4"/>
      <c r="T3357" s="4"/>
    </row>
    <row r="3358">
      <c r="A3358" s="5"/>
      <c r="B3358" s="5"/>
      <c r="C3358" s="5"/>
      <c r="D3358" s="5"/>
      <c r="E3358" s="5"/>
      <c r="F3358" s="27"/>
      <c r="G3358" s="5"/>
      <c r="H3358" s="5"/>
      <c r="I3358" s="5"/>
      <c r="J3358" s="5"/>
      <c r="K3358" s="5"/>
      <c r="L3358" s="5"/>
      <c r="M3358" s="5"/>
      <c r="N3358" s="5"/>
      <c r="O3358" s="5"/>
      <c r="P3358" s="4"/>
      <c r="Q3358" s="4"/>
      <c r="R3358" s="4"/>
      <c r="S3358" s="4"/>
      <c r="T3358" s="4"/>
    </row>
    <row r="3359">
      <c r="A3359" s="5"/>
      <c r="B3359" s="5"/>
      <c r="C3359" s="5"/>
      <c r="D3359" s="5"/>
      <c r="E3359" s="5"/>
      <c r="F3359" s="27"/>
      <c r="G3359" s="5"/>
      <c r="H3359" s="5"/>
      <c r="I3359" s="5"/>
      <c r="J3359" s="5"/>
      <c r="K3359" s="5"/>
      <c r="L3359" s="5"/>
      <c r="M3359" s="5"/>
      <c r="N3359" s="5"/>
      <c r="O3359" s="5"/>
      <c r="P3359" s="4"/>
      <c r="Q3359" s="4"/>
      <c r="R3359" s="4"/>
      <c r="S3359" s="4"/>
      <c r="T3359" s="4"/>
    </row>
    <row r="3360">
      <c r="A3360" s="5"/>
      <c r="B3360" s="5"/>
      <c r="C3360" s="5"/>
      <c r="D3360" s="5"/>
      <c r="E3360" s="5"/>
      <c r="F3360" s="27"/>
      <c r="G3360" s="5"/>
      <c r="H3360" s="5"/>
      <c r="I3360" s="5"/>
      <c r="J3360" s="5"/>
      <c r="K3360" s="5"/>
      <c r="L3360" s="5"/>
      <c r="M3360" s="5"/>
      <c r="N3360" s="5"/>
      <c r="O3360" s="5"/>
      <c r="P3360" s="4"/>
      <c r="Q3360" s="4"/>
      <c r="R3360" s="4"/>
      <c r="S3360" s="4"/>
      <c r="T3360" s="4"/>
    </row>
    <row r="3361">
      <c r="A3361" s="5"/>
      <c r="B3361" s="5"/>
      <c r="C3361" s="5"/>
      <c r="D3361" s="5"/>
      <c r="E3361" s="5"/>
      <c r="F3361" s="27"/>
      <c r="G3361" s="5"/>
      <c r="H3361" s="5"/>
      <c r="I3361" s="5"/>
      <c r="J3361" s="5"/>
      <c r="K3361" s="5"/>
      <c r="L3361" s="5"/>
      <c r="M3361" s="5"/>
      <c r="N3361" s="5"/>
      <c r="O3361" s="5"/>
      <c r="P3361" s="4"/>
      <c r="Q3361" s="4"/>
      <c r="R3361" s="4"/>
      <c r="S3361" s="4"/>
      <c r="T3361" s="4"/>
    </row>
    <row r="3362">
      <c r="A3362" s="5"/>
      <c r="B3362" s="5"/>
      <c r="C3362" s="5"/>
      <c r="D3362" s="5"/>
      <c r="E3362" s="5"/>
      <c r="F3362" s="27"/>
      <c r="G3362" s="5"/>
      <c r="H3362" s="5"/>
      <c r="I3362" s="5"/>
      <c r="J3362" s="5"/>
      <c r="K3362" s="5"/>
      <c r="L3362" s="5"/>
      <c r="M3362" s="5"/>
      <c r="N3362" s="5"/>
      <c r="O3362" s="5"/>
      <c r="P3362" s="4"/>
      <c r="Q3362" s="4"/>
      <c r="R3362" s="4"/>
      <c r="S3362" s="4"/>
      <c r="T3362" s="4"/>
    </row>
    <row r="3363">
      <c r="A3363" s="5"/>
      <c r="B3363" s="5"/>
      <c r="C3363" s="5"/>
      <c r="D3363" s="5"/>
      <c r="E3363" s="5"/>
      <c r="F3363" s="27"/>
      <c r="G3363" s="5"/>
      <c r="H3363" s="5"/>
      <c r="I3363" s="5"/>
      <c r="J3363" s="5"/>
      <c r="K3363" s="5"/>
      <c r="L3363" s="5"/>
      <c r="M3363" s="5"/>
      <c r="N3363" s="5"/>
      <c r="O3363" s="5"/>
      <c r="P3363" s="4"/>
      <c r="Q3363" s="4"/>
      <c r="R3363" s="4"/>
      <c r="S3363" s="4"/>
      <c r="T3363" s="4"/>
    </row>
    <row r="3364">
      <c r="A3364" s="5"/>
      <c r="B3364" s="5"/>
      <c r="C3364" s="5"/>
      <c r="D3364" s="5"/>
      <c r="E3364" s="5"/>
      <c r="F3364" s="27"/>
      <c r="G3364" s="5"/>
      <c r="H3364" s="5"/>
      <c r="I3364" s="5"/>
      <c r="J3364" s="5"/>
      <c r="K3364" s="5"/>
      <c r="L3364" s="5"/>
      <c r="M3364" s="5"/>
      <c r="N3364" s="5"/>
      <c r="O3364" s="5"/>
      <c r="P3364" s="4"/>
      <c r="Q3364" s="4"/>
      <c r="R3364" s="4"/>
      <c r="S3364" s="4"/>
      <c r="T3364" s="4"/>
    </row>
    <row r="3365">
      <c r="A3365" s="5"/>
      <c r="B3365" s="5"/>
      <c r="C3365" s="5"/>
      <c r="D3365" s="5"/>
      <c r="E3365" s="5"/>
      <c r="F3365" s="27"/>
      <c r="G3365" s="5"/>
      <c r="H3365" s="5"/>
      <c r="I3365" s="5"/>
      <c r="J3365" s="5"/>
      <c r="K3365" s="5"/>
      <c r="L3365" s="5"/>
      <c r="M3365" s="5"/>
      <c r="N3365" s="5"/>
      <c r="O3365" s="5"/>
      <c r="P3365" s="4"/>
      <c r="Q3365" s="4"/>
      <c r="R3365" s="4"/>
      <c r="S3365" s="4"/>
      <c r="T3365" s="4"/>
    </row>
    <row r="3366">
      <c r="A3366" s="5"/>
      <c r="B3366" s="5"/>
      <c r="C3366" s="5"/>
      <c r="D3366" s="5"/>
      <c r="E3366" s="5"/>
      <c r="F3366" s="27"/>
      <c r="G3366" s="5"/>
      <c r="H3366" s="5"/>
      <c r="I3366" s="5"/>
      <c r="J3366" s="5"/>
      <c r="K3366" s="5"/>
      <c r="L3366" s="5"/>
      <c r="M3366" s="5"/>
      <c r="N3366" s="5"/>
      <c r="O3366" s="5"/>
      <c r="P3366" s="4"/>
      <c r="Q3366" s="4"/>
      <c r="R3366" s="4"/>
      <c r="S3366" s="4"/>
      <c r="T3366" s="4"/>
    </row>
    <row r="3367">
      <c r="A3367" s="5"/>
      <c r="B3367" s="5"/>
      <c r="C3367" s="5"/>
      <c r="D3367" s="5"/>
      <c r="E3367" s="5"/>
      <c r="F3367" s="27"/>
      <c r="G3367" s="5"/>
      <c r="H3367" s="5"/>
      <c r="I3367" s="5"/>
      <c r="J3367" s="5"/>
      <c r="K3367" s="5"/>
      <c r="L3367" s="5"/>
      <c r="M3367" s="5"/>
      <c r="N3367" s="5"/>
      <c r="O3367" s="5"/>
      <c r="P3367" s="4"/>
      <c r="Q3367" s="4"/>
      <c r="R3367" s="4"/>
      <c r="S3367" s="4"/>
      <c r="T3367" s="4"/>
    </row>
    <row r="3368">
      <c r="A3368" s="5"/>
      <c r="B3368" s="5"/>
      <c r="C3368" s="5"/>
      <c r="D3368" s="5"/>
      <c r="E3368" s="5"/>
      <c r="F3368" s="27"/>
      <c r="G3368" s="5"/>
      <c r="H3368" s="5"/>
      <c r="I3368" s="5"/>
      <c r="J3368" s="5"/>
      <c r="K3368" s="5"/>
      <c r="L3368" s="5"/>
      <c r="M3368" s="5"/>
      <c r="N3368" s="5"/>
      <c r="O3368" s="5"/>
      <c r="P3368" s="4"/>
      <c r="Q3368" s="4"/>
      <c r="R3368" s="4"/>
      <c r="S3368" s="4"/>
      <c r="T3368" s="4"/>
    </row>
    <row r="3369">
      <c r="A3369" s="5"/>
      <c r="B3369" s="5"/>
      <c r="C3369" s="5"/>
      <c r="D3369" s="5"/>
      <c r="E3369" s="5"/>
      <c r="F3369" s="27"/>
      <c r="G3369" s="5"/>
      <c r="H3369" s="5"/>
      <c r="I3369" s="5"/>
      <c r="J3369" s="5"/>
      <c r="K3369" s="5"/>
      <c r="L3369" s="5"/>
      <c r="M3369" s="5"/>
      <c r="N3369" s="5"/>
      <c r="O3369" s="5"/>
      <c r="P3369" s="4"/>
      <c r="Q3369" s="4"/>
      <c r="R3369" s="4"/>
      <c r="S3369" s="4"/>
      <c r="T3369" s="4"/>
    </row>
    <row r="3370">
      <c r="A3370" s="5"/>
      <c r="B3370" s="5"/>
      <c r="C3370" s="5"/>
      <c r="D3370" s="5"/>
      <c r="E3370" s="5"/>
      <c r="F3370" s="27"/>
      <c r="G3370" s="5"/>
      <c r="H3370" s="5"/>
      <c r="I3370" s="5"/>
      <c r="J3370" s="5"/>
      <c r="K3370" s="5"/>
      <c r="L3370" s="5"/>
      <c r="M3370" s="5"/>
      <c r="N3370" s="5"/>
      <c r="O3370" s="5"/>
      <c r="P3370" s="4"/>
      <c r="Q3370" s="4"/>
      <c r="R3370" s="4"/>
      <c r="S3370" s="4"/>
      <c r="T3370" s="4"/>
    </row>
    <row r="3371">
      <c r="A3371" s="5"/>
      <c r="B3371" s="5"/>
      <c r="C3371" s="5"/>
      <c r="D3371" s="5"/>
      <c r="E3371" s="5"/>
      <c r="F3371" s="27"/>
      <c r="G3371" s="5"/>
      <c r="H3371" s="5"/>
      <c r="I3371" s="5"/>
      <c r="J3371" s="5"/>
      <c r="K3371" s="5"/>
      <c r="L3371" s="5"/>
      <c r="M3371" s="5"/>
      <c r="N3371" s="5"/>
      <c r="O3371" s="5"/>
      <c r="P3371" s="4"/>
      <c r="Q3371" s="4"/>
      <c r="R3371" s="4"/>
      <c r="S3371" s="4"/>
      <c r="T3371" s="4"/>
    </row>
    <row r="3372">
      <c r="A3372" s="5"/>
      <c r="B3372" s="5"/>
      <c r="C3372" s="5"/>
      <c r="D3372" s="5"/>
      <c r="E3372" s="5"/>
      <c r="F3372" s="27"/>
      <c r="G3372" s="5"/>
      <c r="H3372" s="5"/>
      <c r="I3372" s="5"/>
      <c r="J3372" s="5"/>
      <c r="K3372" s="5"/>
      <c r="L3372" s="5"/>
      <c r="M3372" s="5"/>
      <c r="N3372" s="5"/>
      <c r="O3372" s="5"/>
      <c r="P3372" s="4"/>
      <c r="Q3372" s="4"/>
      <c r="R3372" s="4"/>
      <c r="S3372" s="4"/>
      <c r="T3372" s="4"/>
    </row>
    <row r="3373">
      <c r="A3373" s="5"/>
      <c r="B3373" s="5"/>
      <c r="C3373" s="5"/>
      <c r="D3373" s="5"/>
      <c r="E3373" s="5"/>
      <c r="F3373" s="27"/>
      <c r="G3373" s="5"/>
      <c r="H3373" s="5"/>
      <c r="I3373" s="5"/>
      <c r="J3373" s="5"/>
      <c r="K3373" s="5"/>
      <c r="L3373" s="5"/>
      <c r="M3373" s="5"/>
      <c r="N3373" s="5"/>
      <c r="O3373" s="5"/>
      <c r="P3373" s="4"/>
      <c r="Q3373" s="4"/>
      <c r="R3373" s="4"/>
      <c r="S3373" s="4"/>
      <c r="T3373" s="4"/>
    </row>
    <row r="3374">
      <c r="A3374" s="5"/>
      <c r="B3374" s="5"/>
      <c r="C3374" s="5"/>
      <c r="D3374" s="5"/>
      <c r="E3374" s="5"/>
      <c r="F3374" s="27"/>
      <c r="G3374" s="5"/>
      <c r="H3374" s="5"/>
      <c r="I3374" s="5"/>
      <c r="J3374" s="5"/>
      <c r="K3374" s="5"/>
      <c r="L3374" s="5"/>
      <c r="M3374" s="5"/>
      <c r="N3374" s="5"/>
      <c r="O3374" s="5"/>
      <c r="P3374" s="4"/>
      <c r="Q3374" s="4"/>
      <c r="R3374" s="4"/>
      <c r="S3374" s="4"/>
      <c r="T3374" s="4"/>
    </row>
    <row r="3375">
      <c r="A3375" s="5"/>
      <c r="B3375" s="5"/>
      <c r="C3375" s="5"/>
      <c r="D3375" s="5"/>
      <c r="E3375" s="5"/>
      <c r="F3375" s="27"/>
      <c r="G3375" s="5"/>
      <c r="H3375" s="5"/>
      <c r="I3375" s="5"/>
      <c r="J3375" s="5"/>
      <c r="K3375" s="5"/>
      <c r="L3375" s="5"/>
      <c r="M3375" s="5"/>
      <c r="N3375" s="5"/>
      <c r="O3375" s="5"/>
      <c r="P3375" s="4"/>
      <c r="Q3375" s="4"/>
      <c r="R3375" s="4"/>
      <c r="S3375" s="4"/>
      <c r="T3375" s="4"/>
    </row>
    <row r="3376">
      <c r="A3376" s="5"/>
      <c r="B3376" s="5"/>
      <c r="C3376" s="5"/>
      <c r="D3376" s="5"/>
      <c r="E3376" s="5"/>
      <c r="F3376" s="27"/>
      <c r="G3376" s="5"/>
      <c r="H3376" s="5"/>
      <c r="I3376" s="5"/>
      <c r="J3376" s="5"/>
      <c r="K3376" s="5"/>
      <c r="L3376" s="5"/>
      <c r="M3376" s="5"/>
      <c r="N3376" s="5"/>
      <c r="O3376" s="5"/>
      <c r="P3376" s="4"/>
      <c r="Q3376" s="4"/>
      <c r="R3376" s="4"/>
      <c r="S3376" s="4"/>
      <c r="T3376" s="4"/>
    </row>
    <row r="3377">
      <c r="A3377" s="5"/>
      <c r="B3377" s="5"/>
      <c r="C3377" s="5"/>
      <c r="D3377" s="5"/>
      <c r="E3377" s="5"/>
      <c r="F3377" s="27"/>
      <c r="G3377" s="5"/>
      <c r="H3377" s="5"/>
      <c r="I3377" s="5"/>
      <c r="J3377" s="5"/>
      <c r="K3377" s="5"/>
      <c r="L3377" s="5"/>
      <c r="M3377" s="5"/>
      <c r="N3377" s="5"/>
      <c r="O3377" s="5"/>
      <c r="P3377" s="4"/>
      <c r="Q3377" s="4"/>
      <c r="R3377" s="4"/>
      <c r="S3377" s="4"/>
      <c r="T3377" s="4"/>
    </row>
    <row r="3378">
      <c r="A3378" s="5"/>
      <c r="B3378" s="5"/>
      <c r="C3378" s="5"/>
      <c r="D3378" s="5"/>
      <c r="E3378" s="5"/>
      <c r="F3378" s="27"/>
      <c r="G3378" s="5"/>
      <c r="H3378" s="5"/>
      <c r="I3378" s="5"/>
      <c r="J3378" s="5"/>
      <c r="K3378" s="5"/>
      <c r="L3378" s="5"/>
      <c r="M3378" s="5"/>
      <c r="N3378" s="5"/>
      <c r="O3378" s="5"/>
      <c r="P3378" s="4"/>
      <c r="Q3378" s="4"/>
      <c r="R3378" s="4"/>
      <c r="S3378" s="4"/>
      <c r="T3378" s="4"/>
    </row>
    <row r="3379">
      <c r="A3379" s="5"/>
      <c r="B3379" s="5"/>
      <c r="C3379" s="5"/>
      <c r="D3379" s="5"/>
      <c r="E3379" s="5"/>
      <c r="F3379" s="27"/>
      <c r="G3379" s="5"/>
      <c r="H3379" s="5"/>
      <c r="I3379" s="5"/>
      <c r="J3379" s="5"/>
      <c r="K3379" s="5"/>
      <c r="L3379" s="5"/>
      <c r="M3379" s="5"/>
      <c r="N3379" s="5"/>
      <c r="O3379" s="5"/>
      <c r="P3379" s="4"/>
      <c r="Q3379" s="4"/>
      <c r="R3379" s="4"/>
      <c r="S3379" s="4"/>
      <c r="T3379" s="4"/>
    </row>
    <row r="3380">
      <c r="A3380" s="5"/>
      <c r="B3380" s="5"/>
      <c r="C3380" s="5"/>
      <c r="D3380" s="5"/>
      <c r="E3380" s="5"/>
      <c r="F3380" s="27"/>
      <c r="G3380" s="5"/>
      <c r="H3380" s="5"/>
      <c r="I3380" s="5"/>
      <c r="J3380" s="5"/>
      <c r="K3380" s="5"/>
      <c r="L3380" s="5"/>
      <c r="M3380" s="5"/>
      <c r="N3380" s="5"/>
      <c r="O3380" s="5"/>
      <c r="P3380" s="4"/>
      <c r="Q3380" s="4"/>
      <c r="R3380" s="4"/>
      <c r="S3380" s="4"/>
      <c r="T3380" s="4"/>
    </row>
    <row r="3381">
      <c r="A3381" s="5"/>
      <c r="B3381" s="5"/>
      <c r="C3381" s="5"/>
      <c r="D3381" s="5"/>
      <c r="E3381" s="5"/>
      <c r="F3381" s="27"/>
      <c r="G3381" s="5"/>
      <c r="H3381" s="5"/>
      <c r="I3381" s="5"/>
      <c r="J3381" s="5"/>
      <c r="K3381" s="5"/>
      <c r="L3381" s="5"/>
      <c r="M3381" s="5"/>
      <c r="N3381" s="5"/>
      <c r="O3381" s="5"/>
      <c r="P3381" s="4"/>
      <c r="Q3381" s="4"/>
      <c r="R3381" s="4"/>
      <c r="S3381" s="4"/>
      <c r="T3381" s="4"/>
    </row>
    <row r="3382">
      <c r="A3382" s="5"/>
      <c r="B3382" s="5"/>
      <c r="C3382" s="5"/>
      <c r="D3382" s="5"/>
      <c r="E3382" s="5"/>
      <c r="F3382" s="27"/>
      <c r="G3382" s="5"/>
      <c r="H3382" s="5"/>
      <c r="I3382" s="5"/>
      <c r="J3382" s="5"/>
      <c r="K3382" s="5"/>
      <c r="L3382" s="5"/>
      <c r="M3382" s="5"/>
      <c r="N3382" s="5"/>
      <c r="O3382" s="5"/>
      <c r="P3382" s="4"/>
      <c r="Q3382" s="4"/>
      <c r="R3382" s="4"/>
      <c r="S3382" s="4"/>
      <c r="T3382" s="4"/>
    </row>
    <row r="3383">
      <c r="A3383" s="5"/>
      <c r="B3383" s="5"/>
      <c r="C3383" s="5"/>
      <c r="D3383" s="5"/>
      <c r="E3383" s="5"/>
      <c r="F3383" s="27"/>
      <c r="G3383" s="5"/>
      <c r="H3383" s="5"/>
      <c r="I3383" s="5"/>
      <c r="J3383" s="5"/>
      <c r="K3383" s="5"/>
      <c r="L3383" s="5"/>
      <c r="M3383" s="5"/>
      <c r="N3383" s="5"/>
      <c r="O3383" s="5"/>
      <c r="P3383" s="4"/>
      <c r="Q3383" s="4"/>
      <c r="R3383" s="4"/>
      <c r="S3383" s="4"/>
      <c r="T3383" s="4"/>
    </row>
    <row r="3384">
      <c r="A3384" s="5"/>
      <c r="B3384" s="5"/>
      <c r="C3384" s="5"/>
      <c r="D3384" s="5"/>
      <c r="E3384" s="5"/>
      <c r="F3384" s="27"/>
      <c r="G3384" s="5"/>
      <c r="H3384" s="5"/>
      <c r="I3384" s="5"/>
      <c r="J3384" s="5"/>
      <c r="K3384" s="5"/>
      <c r="L3384" s="5"/>
      <c r="M3384" s="5"/>
      <c r="N3384" s="5"/>
      <c r="O3384" s="5"/>
      <c r="P3384" s="4"/>
      <c r="Q3384" s="4"/>
      <c r="R3384" s="4"/>
      <c r="S3384" s="4"/>
      <c r="T3384" s="4"/>
    </row>
    <row r="3385">
      <c r="A3385" s="5"/>
      <c r="B3385" s="5"/>
      <c r="C3385" s="5"/>
      <c r="D3385" s="5"/>
      <c r="E3385" s="5"/>
      <c r="F3385" s="27"/>
      <c r="G3385" s="5"/>
      <c r="H3385" s="5"/>
      <c r="I3385" s="5"/>
      <c r="J3385" s="5"/>
      <c r="K3385" s="5"/>
      <c r="L3385" s="5"/>
      <c r="M3385" s="5"/>
      <c r="N3385" s="5"/>
      <c r="O3385" s="5"/>
      <c r="P3385" s="4"/>
      <c r="Q3385" s="4"/>
      <c r="R3385" s="4"/>
      <c r="S3385" s="4"/>
      <c r="T3385" s="4"/>
    </row>
    <row r="3386">
      <c r="A3386" s="5"/>
      <c r="B3386" s="5"/>
      <c r="C3386" s="5"/>
      <c r="D3386" s="5"/>
      <c r="E3386" s="5"/>
      <c r="F3386" s="27"/>
      <c r="G3386" s="5"/>
      <c r="H3386" s="5"/>
      <c r="I3386" s="5"/>
      <c r="J3386" s="5"/>
      <c r="K3386" s="5"/>
      <c r="L3386" s="5"/>
      <c r="M3386" s="5"/>
      <c r="N3386" s="5"/>
      <c r="O3386" s="5"/>
      <c r="P3386" s="4"/>
      <c r="Q3386" s="4"/>
      <c r="R3386" s="4"/>
      <c r="S3386" s="4"/>
      <c r="T3386" s="4"/>
    </row>
    <row r="3387">
      <c r="A3387" s="5"/>
      <c r="B3387" s="5"/>
      <c r="C3387" s="5"/>
      <c r="D3387" s="5"/>
      <c r="E3387" s="5"/>
      <c r="F3387" s="27"/>
      <c r="G3387" s="5"/>
      <c r="H3387" s="5"/>
      <c r="I3387" s="5"/>
      <c r="J3387" s="5"/>
      <c r="K3387" s="5"/>
      <c r="L3387" s="5"/>
      <c r="M3387" s="5"/>
      <c r="N3387" s="5"/>
      <c r="O3387" s="5"/>
      <c r="P3387" s="4"/>
      <c r="Q3387" s="4"/>
      <c r="R3387" s="4"/>
      <c r="S3387" s="4"/>
      <c r="T3387" s="4"/>
    </row>
    <row r="3388">
      <c r="A3388" s="5"/>
      <c r="B3388" s="5"/>
      <c r="C3388" s="5"/>
      <c r="D3388" s="5"/>
      <c r="E3388" s="5"/>
      <c r="F3388" s="27"/>
      <c r="G3388" s="5"/>
      <c r="H3388" s="5"/>
      <c r="I3388" s="5"/>
      <c r="J3388" s="5"/>
      <c r="K3388" s="5"/>
      <c r="L3388" s="5"/>
      <c r="M3388" s="5"/>
      <c r="N3388" s="5"/>
      <c r="O3388" s="5"/>
      <c r="P3388" s="4"/>
      <c r="Q3388" s="4"/>
      <c r="R3388" s="4"/>
      <c r="S3388" s="4"/>
      <c r="T3388" s="4"/>
    </row>
    <row r="3389">
      <c r="A3389" s="5"/>
      <c r="B3389" s="5"/>
      <c r="C3389" s="5"/>
      <c r="D3389" s="5"/>
      <c r="E3389" s="5"/>
      <c r="F3389" s="27"/>
      <c r="G3389" s="5"/>
      <c r="H3389" s="5"/>
      <c r="I3389" s="5"/>
      <c r="J3389" s="5"/>
      <c r="K3389" s="5"/>
      <c r="L3389" s="5"/>
      <c r="M3389" s="5"/>
      <c r="N3389" s="5"/>
      <c r="O3389" s="5"/>
      <c r="P3389" s="4"/>
      <c r="Q3389" s="4"/>
      <c r="R3389" s="4"/>
      <c r="S3389" s="4"/>
      <c r="T3389" s="4"/>
    </row>
    <row r="3390">
      <c r="A3390" s="5"/>
      <c r="B3390" s="5"/>
      <c r="C3390" s="5"/>
      <c r="D3390" s="5"/>
      <c r="E3390" s="5"/>
      <c r="F3390" s="27"/>
      <c r="G3390" s="5"/>
      <c r="H3390" s="5"/>
      <c r="I3390" s="5"/>
      <c r="J3390" s="5"/>
      <c r="K3390" s="5"/>
      <c r="L3390" s="5"/>
      <c r="M3390" s="5"/>
      <c r="N3390" s="5"/>
      <c r="O3390" s="5"/>
      <c r="P3390" s="4"/>
      <c r="Q3390" s="4"/>
      <c r="R3390" s="4"/>
      <c r="S3390" s="4"/>
      <c r="T3390" s="4"/>
    </row>
    <row r="3391">
      <c r="A3391" s="5"/>
      <c r="B3391" s="5"/>
      <c r="C3391" s="5"/>
      <c r="D3391" s="5"/>
      <c r="E3391" s="5"/>
      <c r="F3391" s="27"/>
      <c r="G3391" s="5"/>
      <c r="H3391" s="5"/>
      <c r="I3391" s="5"/>
      <c r="J3391" s="5"/>
      <c r="K3391" s="5"/>
      <c r="L3391" s="5"/>
      <c r="M3391" s="5"/>
      <c r="N3391" s="5"/>
      <c r="O3391" s="5"/>
      <c r="P3391" s="4"/>
      <c r="Q3391" s="4"/>
      <c r="R3391" s="4"/>
      <c r="S3391" s="4"/>
      <c r="T3391" s="4"/>
    </row>
    <row r="3392">
      <c r="A3392" s="5"/>
      <c r="B3392" s="5"/>
      <c r="C3392" s="5"/>
      <c r="D3392" s="5"/>
      <c r="E3392" s="5"/>
      <c r="F3392" s="27"/>
      <c r="G3392" s="5"/>
      <c r="H3392" s="5"/>
      <c r="I3392" s="5"/>
      <c r="J3392" s="5"/>
      <c r="K3392" s="5"/>
      <c r="L3392" s="5"/>
      <c r="M3392" s="5"/>
      <c r="N3392" s="5"/>
      <c r="O3392" s="5"/>
      <c r="P3392" s="4"/>
      <c r="Q3392" s="4"/>
      <c r="R3392" s="4"/>
      <c r="S3392" s="4"/>
      <c r="T3392" s="4"/>
    </row>
    <row r="3393">
      <c r="A3393" s="5"/>
      <c r="B3393" s="5"/>
      <c r="C3393" s="5"/>
      <c r="D3393" s="5"/>
      <c r="E3393" s="5"/>
      <c r="F3393" s="27"/>
      <c r="G3393" s="5"/>
      <c r="H3393" s="5"/>
      <c r="I3393" s="5"/>
      <c r="J3393" s="5"/>
      <c r="K3393" s="5"/>
      <c r="L3393" s="5"/>
      <c r="M3393" s="5"/>
      <c r="N3393" s="5"/>
      <c r="O3393" s="5"/>
      <c r="P3393" s="4"/>
      <c r="Q3393" s="4"/>
      <c r="R3393" s="4"/>
      <c r="S3393" s="4"/>
      <c r="T3393" s="4"/>
    </row>
    <row r="3394">
      <c r="A3394" s="5"/>
      <c r="B3394" s="5"/>
      <c r="C3394" s="5"/>
      <c r="D3394" s="5"/>
      <c r="E3394" s="5"/>
      <c r="F3394" s="27"/>
      <c r="G3394" s="5"/>
      <c r="H3394" s="5"/>
      <c r="I3394" s="5"/>
      <c r="J3394" s="5"/>
      <c r="K3394" s="5"/>
      <c r="L3394" s="5"/>
      <c r="M3394" s="5"/>
      <c r="N3394" s="5"/>
      <c r="O3394" s="5"/>
      <c r="P3394" s="4"/>
      <c r="Q3394" s="4"/>
      <c r="R3394" s="4"/>
      <c r="S3394" s="4"/>
      <c r="T3394" s="4"/>
    </row>
    <row r="3395">
      <c r="A3395" s="5"/>
      <c r="B3395" s="5"/>
      <c r="C3395" s="5"/>
      <c r="D3395" s="5"/>
      <c r="E3395" s="5"/>
      <c r="F3395" s="27"/>
      <c r="G3395" s="5"/>
      <c r="H3395" s="5"/>
      <c r="I3395" s="5"/>
      <c r="J3395" s="5"/>
      <c r="K3395" s="5"/>
      <c r="L3395" s="5"/>
      <c r="M3395" s="5"/>
      <c r="N3395" s="5"/>
      <c r="O3395" s="5"/>
      <c r="P3395" s="4"/>
      <c r="Q3395" s="4"/>
      <c r="R3395" s="4"/>
      <c r="S3395" s="4"/>
      <c r="T3395" s="4"/>
    </row>
    <row r="3396">
      <c r="A3396" s="5"/>
      <c r="B3396" s="5"/>
      <c r="C3396" s="5"/>
      <c r="D3396" s="5"/>
      <c r="E3396" s="5"/>
      <c r="F3396" s="27"/>
      <c r="G3396" s="5"/>
      <c r="H3396" s="5"/>
      <c r="I3396" s="5"/>
      <c r="J3396" s="5"/>
      <c r="K3396" s="5"/>
      <c r="L3396" s="5"/>
      <c r="M3396" s="5"/>
      <c r="N3396" s="5"/>
      <c r="O3396" s="5"/>
      <c r="P3396" s="4"/>
      <c r="Q3396" s="4"/>
      <c r="R3396" s="4"/>
      <c r="S3396" s="4"/>
      <c r="T3396" s="4"/>
    </row>
    <row r="3397">
      <c r="A3397" s="5"/>
      <c r="B3397" s="5"/>
      <c r="C3397" s="5"/>
      <c r="D3397" s="5"/>
      <c r="E3397" s="5"/>
      <c r="F3397" s="27"/>
      <c r="G3397" s="5"/>
      <c r="H3397" s="5"/>
      <c r="I3397" s="5"/>
      <c r="J3397" s="5"/>
      <c r="K3397" s="5"/>
      <c r="L3397" s="5"/>
      <c r="M3397" s="5"/>
      <c r="N3397" s="5"/>
      <c r="O3397" s="5"/>
      <c r="P3397" s="4"/>
      <c r="Q3397" s="4"/>
      <c r="R3397" s="4"/>
      <c r="S3397" s="4"/>
      <c r="T3397" s="4"/>
    </row>
    <row r="3398">
      <c r="A3398" s="5"/>
      <c r="B3398" s="5"/>
      <c r="C3398" s="5"/>
      <c r="D3398" s="5"/>
      <c r="E3398" s="5"/>
      <c r="F3398" s="27"/>
      <c r="G3398" s="5"/>
      <c r="H3398" s="5"/>
      <c r="I3398" s="5"/>
      <c r="J3398" s="5"/>
      <c r="K3398" s="5"/>
      <c r="L3398" s="5"/>
      <c r="M3398" s="5"/>
      <c r="N3398" s="5"/>
      <c r="O3398" s="5"/>
      <c r="P3398" s="4"/>
      <c r="Q3398" s="4"/>
      <c r="R3398" s="4"/>
      <c r="S3398" s="4"/>
      <c r="T3398" s="4"/>
    </row>
    <row r="3399">
      <c r="A3399" s="5"/>
      <c r="B3399" s="5"/>
      <c r="C3399" s="5"/>
      <c r="D3399" s="5"/>
      <c r="E3399" s="5"/>
      <c r="F3399" s="27"/>
      <c r="G3399" s="5"/>
      <c r="H3399" s="5"/>
      <c r="I3399" s="5"/>
      <c r="J3399" s="5"/>
      <c r="K3399" s="5"/>
      <c r="L3399" s="5"/>
      <c r="M3399" s="5"/>
      <c r="N3399" s="5"/>
      <c r="O3399" s="5"/>
      <c r="P3399" s="4"/>
      <c r="Q3399" s="4"/>
      <c r="R3399" s="4"/>
      <c r="S3399" s="4"/>
      <c r="T3399" s="4"/>
    </row>
    <row r="3400">
      <c r="A3400" s="5"/>
      <c r="B3400" s="5"/>
      <c r="C3400" s="5"/>
      <c r="D3400" s="5"/>
      <c r="E3400" s="5"/>
      <c r="F3400" s="27"/>
      <c r="G3400" s="5"/>
      <c r="H3400" s="5"/>
      <c r="I3400" s="5"/>
      <c r="J3400" s="5"/>
      <c r="K3400" s="5"/>
      <c r="L3400" s="5"/>
      <c r="M3400" s="5"/>
      <c r="N3400" s="5"/>
      <c r="O3400" s="5"/>
      <c r="P3400" s="4"/>
      <c r="Q3400" s="4"/>
      <c r="R3400" s="4"/>
      <c r="S3400" s="4"/>
      <c r="T3400" s="4"/>
    </row>
    <row r="3401">
      <c r="A3401" s="5"/>
      <c r="B3401" s="5"/>
      <c r="C3401" s="5"/>
      <c r="D3401" s="5"/>
      <c r="E3401" s="5"/>
      <c r="F3401" s="27"/>
      <c r="G3401" s="5"/>
      <c r="H3401" s="5"/>
      <c r="I3401" s="5"/>
      <c r="J3401" s="5"/>
      <c r="K3401" s="5"/>
      <c r="L3401" s="5"/>
      <c r="M3401" s="5"/>
      <c r="N3401" s="5"/>
      <c r="O3401" s="5"/>
      <c r="P3401" s="4"/>
      <c r="Q3401" s="4"/>
      <c r="R3401" s="4"/>
      <c r="S3401" s="4"/>
      <c r="T3401" s="4"/>
    </row>
    <row r="3402">
      <c r="A3402" s="5"/>
      <c r="B3402" s="5"/>
      <c r="C3402" s="5"/>
      <c r="D3402" s="5"/>
      <c r="E3402" s="5"/>
      <c r="F3402" s="27"/>
      <c r="G3402" s="5"/>
      <c r="H3402" s="5"/>
      <c r="I3402" s="5"/>
      <c r="J3402" s="5"/>
      <c r="K3402" s="5"/>
      <c r="L3402" s="5"/>
      <c r="M3402" s="5"/>
      <c r="N3402" s="5"/>
      <c r="O3402" s="5"/>
      <c r="P3402" s="4"/>
      <c r="Q3402" s="4"/>
      <c r="R3402" s="4"/>
      <c r="S3402" s="4"/>
      <c r="T3402" s="4"/>
    </row>
    <row r="3403">
      <c r="A3403" s="5"/>
      <c r="B3403" s="5"/>
      <c r="C3403" s="5"/>
      <c r="D3403" s="5"/>
      <c r="E3403" s="5"/>
      <c r="F3403" s="27"/>
      <c r="G3403" s="5"/>
      <c r="H3403" s="5"/>
      <c r="I3403" s="5"/>
      <c r="J3403" s="5"/>
      <c r="K3403" s="5"/>
      <c r="L3403" s="5"/>
      <c r="M3403" s="5"/>
      <c r="N3403" s="5"/>
      <c r="O3403" s="5"/>
      <c r="P3403" s="4"/>
      <c r="Q3403" s="4"/>
      <c r="R3403" s="4"/>
      <c r="S3403" s="4"/>
      <c r="T3403" s="4"/>
    </row>
    <row r="3404">
      <c r="A3404" s="5"/>
      <c r="B3404" s="5"/>
      <c r="C3404" s="5"/>
      <c r="D3404" s="5"/>
      <c r="E3404" s="5"/>
      <c r="F3404" s="27"/>
      <c r="G3404" s="5"/>
      <c r="H3404" s="5"/>
      <c r="I3404" s="5"/>
      <c r="J3404" s="5"/>
      <c r="K3404" s="5"/>
      <c r="L3404" s="5"/>
      <c r="M3404" s="5"/>
      <c r="N3404" s="5"/>
      <c r="O3404" s="5"/>
      <c r="P3404" s="4"/>
      <c r="Q3404" s="4"/>
      <c r="R3404" s="4"/>
      <c r="S3404" s="4"/>
      <c r="T3404" s="4"/>
    </row>
    <row r="3405">
      <c r="A3405" s="5"/>
      <c r="B3405" s="5"/>
      <c r="C3405" s="5"/>
      <c r="D3405" s="5"/>
      <c r="E3405" s="5"/>
      <c r="F3405" s="27"/>
      <c r="G3405" s="5"/>
      <c r="H3405" s="5"/>
      <c r="I3405" s="5"/>
      <c r="J3405" s="5"/>
      <c r="K3405" s="5"/>
      <c r="L3405" s="5"/>
      <c r="M3405" s="5"/>
      <c r="N3405" s="5"/>
      <c r="O3405" s="5"/>
      <c r="P3405" s="4"/>
      <c r="Q3405" s="4"/>
      <c r="R3405" s="4"/>
      <c r="S3405" s="4"/>
      <c r="T3405" s="4"/>
    </row>
    <row r="3406">
      <c r="A3406" s="5"/>
      <c r="B3406" s="5"/>
      <c r="C3406" s="5"/>
      <c r="D3406" s="5"/>
      <c r="E3406" s="5"/>
      <c r="F3406" s="27"/>
      <c r="G3406" s="5"/>
      <c r="H3406" s="5"/>
      <c r="I3406" s="5"/>
      <c r="J3406" s="5"/>
      <c r="K3406" s="5"/>
      <c r="L3406" s="5"/>
      <c r="M3406" s="5"/>
      <c r="N3406" s="5"/>
      <c r="O3406" s="5"/>
      <c r="P3406" s="4"/>
      <c r="Q3406" s="4"/>
      <c r="R3406" s="4"/>
      <c r="S3406" s="4"/>
      <c r="T3406" s="4"/>
    </row>
    <row r="3407">
      <c r="A3407" s="5"/>
      <c r="B3407" s="5"/>
      <c r="C3407" s="5"/>
      <c r="D3407" s="5"/>
      <c r="E3407" s="5"/>
      <c r="F3407" s="27"/>
      <c r="G3407" s="5"/>
      <c r="H3407" s="5"/>
      <c r="I3407" s="5"/>
      <c r="J3407" s="5"/>
      <c r="K3407" s="5"/>
      <c r="L3407" s="5"/>
      <c r="M3407" s="5"/>
      <c r="N3407" s="5"/>
      <c r="O3407" s="5"/>
      <c r="P3407" s="4"/>
      <c r="Q3407" s="4"/>
      <c r="R3407" s="4"/>
      <c r="S3407" s="4"/>
      <c r="T3407" s="4"/>
    </row>
    <row r="3408">
      <c r="A3408" s="5"/>
      <c r="B3408" s="5"/>
      <c r="C3408" s="5"/>
      <c r="D3408" s="5"/>
      <c r="E3408" s="5"/>
      <c r="F3408" s="27"/>
      <c r="G3408" s="5"/>
      <c r="H3408" s="5"/>
      <c r="I3408" s="5"/>
      <c r="J3408" s="5"/>
      <c r="K3408" s="5"/>
      <c r="L3408" s="5"/>
      <c r="M3408" s="5"/>
      <c r="N3408" s="5"/>
      <c r="O3408" s="5"/>
      <c r="P3408" s="4"/>
      <c r="Q3408" s="4"/>
      <c r="R3408" s="4"/>
      <c r="S3408" s="4"/>
      <c r="T3408" s="4"/>
    </row>
    <row r="3409">
      <c r="A3409" s="5"/>
      <c r="B3409" s="5"/>
      <c r="C3409" s="5"/>
      <c r="D3409" s="5"/>
      <c r="E3409" s="5"/>
      <c r="F3409" s="27"/>
      <c r="G3409" s="5"/>
      <c r="H3409" s="5"/>
      <c r="I3409" s="5"/>
      <c r="J3409" s="5"/>
      <c r="K3409" s="5"/>
      <c r="L3409" s="5"/>
      <c r="M3409" s="5"/>
      <c r="N3409" s="5"/>
      <c r="O3409" s="5"/>
      <c r="P3409" s="4"/>
      <c r="Q3409" s="4"/>
      <c r="R3409" s="4"/>
      <c r="S3409" s="4"/>
      <c r="T3409" s="4"/>
    </row>
    <row r="3410">
      <c r="A3410" s="5"/>
      <c r="B3410" s="5"/>
      <c r="C3410" s="5"/>
      <c r="D3410" s="5"/>
      <c r="E3410" s="5"/>
      <c r="F3410" s="27"/>
      <c r="G3410" s="5"/>
      <c r="H3410" s="5"/>
      <c r="I3410" s="5"/>
      <c r="J3410" s="5"/>
      <c r="K3410" s="5"/>
      <c r="L3410" s="5"/>
      <c r="M3410" s="5"/>
      <c r="N3410" s="5"/>
      <c r="O3410" s="5"/>
      <c r="P3410" s="4"/>
      <c r="Q3410" s="4"/>
      <c r="R3410" s="4"/>
      <c r="S3410" s="4"/>
      <c r="T3410" s="4"/>
    </row>
    <row r="3411">
      <c r="A3411" s="5"/>
      <c r="B3411" s="5"/>
      <c r="C3411" s="5"/>
      <c r="D3411" s="5"/>
      <c r="E3411" s="5"/>
      <c r="F3411" s="27"/>
      <c r="G3411" s="5"/>
      <c r="H3411" s="5"/>
      <c r="I3411" s="5"/>
      <c r="J3411" s="5"/>
      <c r="K3411" s="5"/>
      <c r="L3411" s="5"/>
      <c r="M3411" s="5"/>
      <c r="N3411" s="5"/>
      <c r="O3411" s="5"/>
      <c r="P3411" s="4"/>
      <c r="Q3411" s="4"/>
      <c r="R3411" s="4"/>
      <c r="S3411" s="4"/>
      <c r="T3411" s="4"/>
    </row>
    <row r="3412">
      <c r="A3412" s="5"/>
      <c r="B3412" s="5"/>
      <c r="C3412" s="5"/>
      <c r="D3412" s="5"/>
      <c r="E3412" s="5"/>
      <c r="F3412" s="27"/>
      <c r="G3412" s="5"/>
      <c r="H3412" s="5"/>
      <c r="I3412" s="5"/>
      <c r="J3412" s="5"/>
      <c r="K3412" s="5"/>
      <c r="L3412" s="5"/>
      <c r="M3412" s="5"/>
      <c r="N3412" s="5"/>
      <c r="O3412" s="5"/>
      <c r="P3412" s="4"/>
      <c r="Q3412" s="4"/>
      <c r="R3412" s="4"/>
      <c r="S3412" s="4"/>
      <c r="T3412" s="4"/>
    </row>
    <row r="3413">
      <c r="A3413" s="5"/>
      <c r="B3413" s="5"/>
      <c r="C3413" s="5"/>
      <c r="D3413" s="5"/>
      <c r="E3413" s="5"/>
      <c r="F3413" s="27"/>
      <c r="G3413" s="5"/>
      <c r="H3413" s="5"/>
      <c r="I3413" s="5"/>
      <c r="J3413" s="5"/>
      <c r="K3413" s="5"/>
      <c r="L3413" s="5"/>
      <c r="M3413" s="5"/>
      <c r="N3413" s="5"/>
      <c r="O3413" s="5"/>
      <c r="P3413" s="4"/>
      <c r="Q3413" s="4"/>
      <c r="R3413" s="4"/>
      <c r="S3413" s="4"/>
      <c r="T3413" s="4"/>
    </row>
    <row r="3414">
      <c r="A3414" s="5"/>
      <c r="B3414" s="5"/>
      <c r="C3414" s="5"/>
      <c r="D3414" s="5"/>
      <c r="E3414" s="5"/>
      <c r="F3414" s="27"/>
      <c r="G3414" s="5"/>
      <c r="H3414" s="5"/>
      <c r="I3414" s="5"/>
      <c r="J3414" s="5"/>
      <c r="K3414" s="5"/>
      <c r="L3414" s="5"/>
      <c r="M3414" s="5"/>
      <c r="N3414" s="5"/>
      <c r="O3414" s="5"/>
      <c r="P3414" s="4"/>
      <c r="Q3414" s="4"/>
      <c r="R3414" s="4"/>
      <c r="S3414" s="4"/>
      <c r="T3414" s="4"/>
    </row>
    <row r="3415">
      <c r="A3415" s="5"/>
      <c r="B3415" s="5"/>
      <c r="C3415" s="5"/>
      <c r="D3415" s="5"/>
      <c r="E3415" s="5"/>
      <c r="F3415" s="27"/>
      <c r="G3415" s="5"/>
      <c r="H3415" s="5"/>
      <c r="I3415" s="5"/>
      <c r="J3415" s="5"/>
      <c r="K3415" s="5"/>
      <c r="L3415" s="5"/>
      <c r="M3415" s="5"/>
      <c r="N3415" s="5"/>
      <c r="O3415" s="5"/>
      <c r="P3415" s="4"/>
      <c r="Q3415" s="4"/>
      <c r="R3415" s="4"/>
      <c r="S3415" s="4"/>
      <c r="T3415" s="4"/>
    </row>
    <row r="3416">
      <c r="A3416" s="5"/>
      <c r="B3416" s="5"/>
      <c r="C3416" s="5"/>
      <c r="D3416" s="5"/>
      <c r="E3416" s="5"/>
      <c r="F3416" s="27"/>
      <c r="G3416" s="5"/>
      <c r="H3416" s="5"/>
      <c r="I3416" s="5"/>
      <c r="J3416" s="5"/>
      <c r="K3416" s="5"/>
      <c r="L3416" s="5"/>
      <c r="M3416" s="5"/>
      <c r="N3416" s="5"/>
      <c r="O3416" s="5"/>
      <c r="P3416" s="4"/>
      <c r="Q3416" s="4"/>
      <c r="R3416" s="4"/>
      <c r="S3416" s="4"/>
      <c r="T3416" s="4"/>
    </row>
    <row r="3417">
      <c r="A3417" s="5"/>
      <c r="B3417" s="5"/>
      <c r="C3417" s="5"/>
      <c r="D3417" s="5"/>
      <c r="E3417" s="5"/>
      <c r="F3417" s="27"/>
      <c r="G3417" s="5"/>
      <c r="H3417" s="5"/>
      <c r="I3417" s="5"/>
      <c r="J3417" s="5"/>
      <c r="K3417" s="5"/>
      <c r="L3417" s="5"/>
      <c r="M3417" s="5"/>
      <c r="N3417" s="5"/>
      <c r="O3417" s="5"/>
      <c r="P3417" s="4"/>
      <c r="Q3417" s="4"/>
      <c r="R3417" s="4"/>
      <c r="S3417" s="4"/>
      <c r="T3417" s="4"/>
    </row>
    <row r="3418">
      <c r="A3418" s="5"/>
      <c r="B3418" s="5"/>
      <c r="C3418" s="5"/>
      <c r="D3418" s="5"/>
      <c r="E3418" s="5"/>
      <c r="F3418" s="27"/>
      <c r="G3418" s="5"/>
      <c r="H3418" s="5"/>
      <c r="I3418" s="5"/>
      <c r="J3418" s="5"/>
      <c r="K3418" s="5"/>
      <c r="L3418" s="5"/>
      <c r="M3418" s="5"/>
      <c r="N3418" s="5"/>
      <c r="O3418" s="5"/>
      <c r="P3418" s="4"/>
      <c r="Q3418" s="4"/>
      <c r="R3418" s="4"/>
      <c r="S3418" s="4"/>
      <c r="T3418" s="4"/>
    </row>
    <row r="3419">
      <c r="A3419" s="5"/>
      <c r="B3419" s="5"/>
      <c r="C3419" s="5"/>
      <c r="D3419" s="5"/>
      <c r="E3419" s="5"/>
      <c r="F3419" s="27"/>
      <c r="G3419" s="5"/>
      <c r="H3419" s="5"/>
      <c r="I3419" s="5"/>
      <c r="J3419" s="5"/>
      <c r="K3419" s="5"/>
      <c r="L3419" s="5"/>
      <c r="M3419" s="5"/>
      <c r="N3419" s="5"/>
      <c r="O3419" s="5"/>
      <c r="P3419" s="4"/>
      <c r="Q3419" s="4"/>
      <c r="R3419" s="4"/>
      <c r="S3419" s="4"/>
      <c r="T3419" s="4"/>
    </row>
    <row r="3420">
      <c r="A3420" s="5"/>
      <c r="B3420" s="5"/>
      <c r="C3420" s="5"/>
      <c r="D3420" s="5"/>
      <c r="E3420" s="5"/>
      <c r="F3420" s="27"/>
      <c r="G3420" s="5"/>
      <c r="H3420" s="5"/>
      <c r="I3420" s="5"/>
      <c r="J3420" s="5"/>
      <c r="K3420" s="5"/>
      <c r="L3420" s="5"/>
      <c r="M3420" s="5"/>
      <c r="N3420" s="5"/>
      <c r="O3420" s="5"/>
      <c r="P3420" s="4"/>
      <c r="Q3420" s="4"/>
      <c r="R3420" s="4"/>
      <c r="S3420" s="4"/>
      <c r="T3420" s="4"/>
    </row>
    <row r="3421">
      <c r="A3421" s="5"/>
      <c r="B3421" s="5"/>
      <c r="C3421" s="5"/>
      <c r="D3421" s="5"/>
      <c r="E3421" s="5"/>
      <c r="F3421" s="27"/>
      <c r="G3421" s="5"/>
      <c r="H3421" s="5"/>
      <c r="I3421" s="5"/>
      <c r="J3421" s="5"/>
      <c r="K3421" s="5"/>
      <c r="L3421" s="5"/>
      <c r="M3421" s="5"/>
      <c r="N3421" s="5"/>
      <c r="O3421" s="5"/>
      <c r="P3421" s="4"/>
      <c r="Q3421" s="4"/>
      <c r="R3421" s="4"/>
      <c r="S3421" s="4"/>
      <c r="T3421" s="4"/>
    </row>
    <row r="3422">
      <c r="A3422" s="5"/>
      <c r="B3422" s="5"/>
      <c r="C3422" s="5"/>
      <c r="D3422" s="5"/>
      <c r="E3422" s="5"/>
      <c r="F3422" s="27"/>
      <c r="G3422" s="5"/>
      <c r="H3422" s="5"/>
      <c r="I3422" s="5"/>
      <c r="J3422" s="5"/>
      <c r="K3422" s="5"/>
      <c r="L3422" s="5"/>
      <c r="M3422" s="5"/>
      <c r="N3422" s="5"/>
      <c r="O3422" s="5"/>
      <c r="P3422" s="4"/>
      <c r="Q3422" s="4"/>
      <c r="R3422" s="4"/>
      <c r="S3422" s="4"/>
      <c r="T3422" s="4"/>
    </row>
    <row r="3423">
      <c r="A3423" s="5"/>
      <c r="B3423" s="5"/>
      <c r="C3423" s="5"/>
      <c r="D3423" s="5"/>
      <c r="E3423" s="5"/>
      <c r="F3423" s="27"/>
      <c r="G3423" s="5"/>
      <c r="H3423" s="5"/>
      <c r="I3423" s="5"/>
      <c r="J3423" s="5"/>
      <c r="K3423" s="5"/>
      <c r="L3423" s="5"/>
      <c r="M3423" s="5"/>
      <c r="N3423" s="5"/>
      <c r="O3423" s="5"/>
      <c r="P3423" s="4"/>
      <c r="Q3423" s="4"/>
      <c r="R3423" s="4"/>
      <c r="S3423" s="4"/>
      <c r="T3423" s="4"/>
    </row>
    <row r="3424">
      <c r="A3424" s="5"/>
      <c r="B3424" s="5"/>
      <c r="C3424" s="5"/>
      <c r="D3424" s="5"/>
      <c r="E3424" s="5"/>
      <c r="F3424" s="27"/>
      <c r="G3424" s="5"/>
      <c r="H3424" s="5"/>
      <c r="I3424" s="5"/>
      <c r="J3424" s="5"/>
      <c r="K3424" s="5"/>
      <c r="L3424" s="5"/>
      <c r="M3424" s="5"/>
      <c r="N3424" s="5"/>
      <c r="O3424" s="5"/>
      <c r="P3424" s="4"/>
      <c r="Q3424" s="4"/>
      <c r="R3424" s="4"/>
      <c r="S3424" s="4"/>
      <c r="T3424" s="4"/>
    </row>
    <row r="3425">
      <c r="A3425" s="5"/>
      <c r="B3425" s="5"/>
      <c r="C3425" s="5"/>
      <c r="D3425" s="5"/>
      <c r="E3425" s="5"/>
      <c r="F3425" s="27"/>
      <c r="G3425" s="5"/>
      <c r="H3425" s="5"/>
      <c r="I3425" s="5"/>
      <c r="J3425" s="5"/>
      <c r="K3425" s="5"/>
      <c r="L3425" s="5"/>
      <c r="M3425" s="5"/>
      <c r="N3425" s="5"/>
      <c r="O3425" s="5"/>
      <c r="P3425" s="4"/>
      <c r="Q3425" s="4"/>
      <c r="R3425" s="4"/>
      <c r="S3425" s="4"/>
      <c r="T3425" s="4"/>
    </row>
    <row r="3426">
      <c r="A3426" s="5"/>
      <c r="B3426" s="5"/>
      <c r="C3426" s="5"/>
      <c r="D3426" s="5"/>
      <c r="E3426" s="5"/>
      <c r="F3426" s="27"/>
      <c r="G3426" s="5"/>
      <c r="H3426" s="5"/>
      <c r="I3426" s="5"/>
      <c r="J3426" s="5"/>
      <c r="K3426" s="5"/>
      <c r="L3426" s="5"/>
      <c r="M3426" s="5"/>
      <c r="N3426" s="5"/>
      <c r="O3426" s="5"/>
      <c r="P3426" s="4"/>
      <c r="Q3426" s="4"/>
      <c r="R3426" s="4"/>
      <c r="S3426" s="4"/>
      <c r="T3426" s="4"/>
    </row>
    <row r="3427">
      <c r="A3427" s="5"/>
      <c r="B3427" s="5"/>
      <c r="C3427" s="5"/>
      <c r="D3427" s="5"/>
      <c r="E3427" s="5"/>
      <c r="F3427" s="27"/>
      <c r="G3427" s="5"/>
      <c r="H3427" s="5"/>
      <c r="I3427" s="5"/>
      <c r="J3427" s="5"/>
      <c r="K3427" s="5"/>
      <c r="L3427" s="5"/>
      <c r="M3427" s="5"/>
      <c r="N3427" s="5"/>
      <c r="O3427" s="5"/>
      <c r="P3427" s="4"/>
      <c r="Q3427" s="4"/>
      <c r="R3427" s="4"/>
      <c r="S3427" s="4"/>
      <c r="T3427" s="4"/>
    </row>
    <row r="3428">
      <c r="A3428" s="5"/>
      <c r="B3428" s="5"/>
      <c r="C3428" s="5"/>
      <c r="D3428" s="5"/>
      <c r="E3428" s="5"/>
      <c r="F3428" s="27"/>
      <c r="G3428" s="5"/>
      <c r="H3428" s="5"/>
      <c r="I3428" s="5"/>
      <c r="J3428" s="5"/>
      <c r="K3428" s="5"/>
      <c r="L3428" s="5"/>
      <c r="M3428" s="5"/>
      <c r="N3428" s="5"/>
      <c r="O3428" s="5"/>
      <c r="P3428" s="4"/>
      <c r="Q3428" s="4"/>
      <c r="R3428" s="4"/>
      <c r="S3428" s="4"/>
      <c r="T3428" s="4"/>
    </row>
    <row r="3429">
      <c r="A3429" s="5"/>
      <c r="B3429" s="5"/>
      <c r="C3429" s="5"/>
      <c r="D3429" s="5"/>
      <c r="E3429" s="5"/>
      <c r="F3429" s="27"/>
      <c r="G3429" s="5"/>
      <c r="H3429" s="5"/>
      <c r="I3429" s="5"/>
      <c r="J3429" s="5"/>
      <c r="K3429" s="5"/>
      <c r="L3429" s="5"/>
      <c r="M3429" s="5"/>
      <c r="N3429" s="5"/>
      <c r="O3429" s="5"/>
      <c r="P3429" s="4"/>
      <c r="Q3429" s="4"/>
      <c r="R3429" s="4"/>
      <c r="S3429" s="4"/>
      <c r="T3429" s="4"/>
    </row>
    <row r="3430">
      <c r="A3430" s="5"/>
      <c r="B3430" s="5"/>
      <c r="C3430" s="5"/>
      <c r="D3430" s="5"/>
      <c r="E3430" s="5"/>
      <c r="F3430" s="27"/>
      <c r="G3430" s="5"/>
      <c r="H3430" s="5"/>
      <c r="I3430" s="5"/>
      <c r="J3430" s="5"/>
      <c r="K3430" s="5"/>
      <c r="L3430" s="5"/>
      <c r="M3430" s="5"/>
      <c r="N3430" s="5"/>
      <c r="O3430" s="5"/>
      <c r="P3430" s="4"/>
      <c r="Q3430" s="4"/>
      <c r="R3430" s="4"/>
      <c r="S3430" s="4"/>
      <c r="T3430" s="4"/>
    </row>
    <row r="3431">
      <c r="A3431" s="5"/>
      <c r="B3431" s="5"/>
      <c r="C3431" s="5"/>
      <c r="D3431" s="5"/>
      <c r="E3431" s="5"/>
      <c r="F3431" s="27"/>
      <c r="G3431" s="5"/>
      <c r="H3431" s="5"/>
      <c r="I3431" s="5"/>
      <c r="J3431" s="5"/>
      <c r="K3431" s="5"/>
      <c r="L3431" s="5"/>
      <c r="M3431" s="5"/>
      <c r="N3431" s="5"/>
      <c r="O3431" s="5"/>
      <c r="P3431" s="4"/>
      <c r="Q3431" s="4"/>
      <c r="R3431" s="4"/>
      <c r="S3431" s="4"/>
      <c r="T3431" s="4"/>
    </row>
    <row r="3432">
      <c r="A3432" s="5"/>
      <c r="B3432" s="5"/>
      <c r="C3432" s="5"/>
      <c r="D3432" s="5"/>
      <c r="E3432" s="5"/>
      <c r="F3432" s="27"/>
      <c r="G3432" s="5"/>
      <c r="H3432" s="5"/>
      <c r="I3432" s="5"/>
      <c r="J3432" s="5"/>
      <c r="K3432" s="5"/>
      <c r="L3432" s="5"/>
      <c r="M3432" s="5"/>
      <c r="N3432" s="5"/>
      <c r="O3432" s="5"/>
      <c r="P3432" s="4"/>
      <c r="Q3432" s="4"/>
      <c r="R3432" s="4"/>
      <c r="S3432" s="4"/>
      <c r="T3432" s="4"/>
    </row>
    <row r="3433">
      <c r="A3433" s="5"/>
      <c r="B3433" s="5"/>
      <c r="C3433" s="5"/>
      <c r="D3433" s="5"/>
      <c r="E3433" s="5"/>
      <c r="F3433" s="27"/>
      <c r="G3433" s="5"/>
      <c r="H3433" s="5"/>
      <c r="I3433" s="5"/>
      <c r="J3433" s="5"/>
      <c r="K3433" s="5"/>
      <c r="L3433" s="5"/>
      <c r="M3433" s="5"/>
      <c r="N3433" s="5"/>
      <c r="O3433" s="5"/>
      <c r="P3433" s="4"/>
      <c r="Q3433" s="4"/>
      <c r="R3433" s="4"/>
      <c r="S3433" s="4"/>
      <c r="T3433" s="4"/>
    </row>
    <row r="3434">
      <c r="A3434" s="5"/>
      <c r="B3434" s="5"/>
      <c r="C3434" s="5"/>
      <c r="D3434" s="5"/>
      <c r="E3434" s="5"/>
      <c r="F3434" s="27"/>
      <c r="G3434" s="5"/>
      <c r="H3434" s="5"/>
      <c r="I3434" s="5"/>
      <c r="J3434" s="5"/>
      <c r="K3434" s="5"/>
      <c r="L3434" s="5"/>
      <c r="M3434" s="5"/>
      <c r="N3434" s="5"/>
      <c r="O3434" s="5"/>
      <c r="P3434" s="4"/>
      <c r="Q3434" s="4"/>
      <c r="R3434" s="4"/>
      <c r="S3434" s="4"/>
      <c r="T3434" s="4"/>
    </row>
    <row r="3435">
      <c r="A3435" s="5"/>
      <c r="B3435" s="5"/>
      <c r="C3435" s="5"/>
      <c r="D3435" s="5"/>
      <c r="E3435" s="5"/>
      <c r="F3435" s="27"/>
      <c r="G3435" s="5"/>
      <c r="H3435" s="5"/>
      <c r="I3435" s="5"/>
      <c r="J3435" s="5"/>
      <c r="K3435" s="5"/>
      <c r="L3435" s="5"/>
      <c r="M3435" s="5"/>
      <c r="N3435" s="5"/>
      <c r="O3435" s="5"/>
      <c r="P3435" s="4"/>
      <c r="Q3435" s="4"/>
      <c r="R3435" s="4"/>
      <c r="S3435" s="4"/>
      <c r="T3435" s="4"/>
    </row>
    <row r="3436">
      <c r="A3436" s="5"/>
      <c r="B3436" s="5"/>
      <c r="C3436" s="5"/>
      <c r="D3436" s="5"/>
      <c r="E3436" s="5"/>
      <c r="F3436" s="27"/>
      <c r="G3436" s="5"/>
      <c r="H3436" s="5"/>
      <c r="I3436" s="5"/>
      <c r="J3436" s="5"/>
      <c r="K3436" s="5"/>
      <c r="L3436" s="5"/>
      <c r="M3436" s="5"/>
      <c r="N3436" s="5"/>
      <c r="O3436" s="5"/>
      <c r="P3436" s="4"/>
      <c r="Q3436" s="4"/>
      <c r="R3436" s="4"/>
      <c r="S3436" s="4"/>
      <c r="T3436" s="4"/>
    </row>
    <row r="3437">
      <c r="A3437" s="5"/>
      <c r="B3437" s="5"/>
      <c r="C3437" s="5"/>
      <c r="D3437" s="5"/>
      <c r="E3437" s="5"/>
      <c r="F3437" s="27"/>
      <c r="G3437" s="5"/>
      <c r="H3437" s="5"/>
      <c r="I3437" s="5"/>
      <c r="J3437" s="5"/>
      <c r="K3437" s="5"/>
      <c r="L3437" s="5"/>
      <c r="M3437" s="5"/>
      <c r="N3437" s="5"/>
      <c r="O3437" s="5"/>
      <c r="P3437" s="4"/>
      <c r="Q3437" s="4"/>
      <c r="R3437" s="4"/>
      <c r="S3437" s="4"/>
      <c r="T3437" s="4"/>
    </row>
    <row r="3438">
      <c r="A3438" s="5"/>
      <c r="B3438" s="5"/>
      <c r="C3438" s="5"/>
      <c r="D3438" s="5"/>
      <c r="E3438" s="5"/>
      <c r="F3438" s="27"/>
      <c r="G3438" s="5"/>
      <c r="H3438" s="5"/>
      <c r="I3438" s="5"/>
      <c r="J3438" s="5"/>
      <c r="K3438" s="5"/>
      <c r="L3438" s="5"/>
      <c r="M3438" s="5"/>
      <c r="N3438" s="5"/>
      <c r="O3438" s="5"/>
      <c r="P3438" s="4"/>
      <c r="Q3438" s="4"/>
      <c r="R3438" s="4"/>
      <c r="S3438" s="4"/>
      <c r="T3438" s="4"/>
    </row>
    <row r="3439">
      <c r="A3439" s="5"/>
      <c r="B3439" s="5"/>
      <c r="C3439" s="5"/>
      <c r="D3439" s="5"/>
      <c r="E3439" s="5"/>
      <c r="F3439" s="27"/>
      <c r="G3439" s="5"/>
      <c r="H3439" s="5"/>
      <c r="I3439" s="5"/>
      <c r="J3439" s="5"/>
      <c r="K3439" s="5"/>
      <c r="L3439" s="5"/>
      <c r="M3439" s="5"/>
      <c r="N3439" s="5"/>
      <c r="O3439" s="5"/>
      <c r="P3439" s="4"/>
      <c r="Q3439" s="4"/>
      <c r="R3439" s="4"/>
      <c r="S3439" s="4"/>
      <c r="T3439" s="4"/>
    </row>
    <row r="3440">
      <c r="A3440" s="5"/>
      <c r="B3440" s="5"/>
      <c r="C3440" s="5"/>
      <c r="D3440" s="5"/>
      <c r="E3440" s="5"/>
      <c r="F3440" s="27"/>
      <c r="G3440" s="5"/>
      <c r="H3440" s="5"/>
      <c r="I3440" s="5"/>
      <c r="J3440" s="5"/>
      <c r="K3440" s="5"/>
      <c r="L3440" s="5"/>
      <c r="M3440" s="5"/>
      <c r="N3440" s="5"/>
      <c r="O3440" s="5"/>
      <c r="P3440" s="4"/>
      <c r="Q3440" s="4"/>
      <c r="R3440" s="4"/>
      <c r="S3440" s="4"/>
      <c r="T3440" s="4"/>
    </row>
    <row r="3441">
      <c r="A3441" s="5"/>
      <c r="B3441" s="5"/>
      <c r="C3441" s="5"/>
      <c r="D3441" s="5"/>
      <c r="E3441" s="5"/>
      <c r="F3441" s="27"/>
      <c r="G3441" s="5"/>
      <c r="H3441" s="5"/>
      <c r="I3441" s="5"/>
      <c r="J3441" s="5"/>
      <c r="K3441" s="5"/>
      <c r="L3441" s="5"/>
      <c r="M3441" s="5"/>
      <c r="N3441" s="5"/>
      <c r="O3441" s="5"/>
      <c r="P3441" s="4"/>
      <c r="Q3441" s="4"/>
      <c r="R3441" s="4"/>
      <c r="S3441" s="4"/>
      <c r="T3441" s="4"/>
    </row>
    <row r="3442">
      <c r="A3442" s="5"/>
      <c r="B3442" s="5"/>
      <c r="C3442" s="5"/>
      <c r="D3442" s="5"/>
      <c r="E3442" s="5"/>
      <c r="F3442" s="27"/>
      <c r="G3442" s="5"/>
      <c r="H3442" s="5"/>
      <c r="I3442" s="5"/>
      <c r="J3442" s="5"/>
      <c r="K3442" s="5"/>
      <c r="L3442" s="5"/>
      <c r="M3442" s="5"/>
      <c r="N3442" s="5"/>
      <c r="O3442" s="5"/>
      <c r="P3442" s="4"/>
      <c r="Q3442" s="4"/>
      <c r="R3442" s="4"/>
      <c r="S3442" s="4"/>
      <c r="T3442" s="4"/>
    </row>
    <row r="3443">
      <c r="A3443" s="5"/>
      <c r="B3443" s="5"/>
      <c r="C3443" s="5"/>
      <c r="D3443" s="5"/>
      <c r="E3443" s="5"/>
      <c r="F3443" s="27"/>
      <c r="G3443" s="5"/>
      <c r="H3443" s="5"/>
      <c r="I3443" s="5"/>
      <c r="J3443" s="5"/>
      <c r="K3443" s="5"/>
      <c r="L3443" s="5"/>
      <c r="M3443" s="5"/>
      <c r="N3443" s="5"/>
      <c r="O3443" s="5"/>
      <c r="P3443" s="4"/>
      <c r="Q3443" s="4"/>
      <c r="R3443" s="4"/>
      <c r="S3443" s="4"/>
      <c r="T3443" s="4"/>
    </row>
    <row r="3444">
      <c r="A3444" s="5"/>
      <c r="B3444" s="5"/>
      <c r="C3444" s="5"/>
      <c r="D3444" s="5"/>
      <c r="E3444" s="5"/>
      <c r="F3444" s="27"/>
      <c r="G3444" s="5"/>
      <c r="H3444" s="5"/>
      <c r="I3444" s="5"/>
      <c r="J3444" s="5"/>
      <c r="K3444" s="5"/>
      <c r="L3444" s="5"/>
      <c r="M3444" s="5"/>
      <c r="N3444" s="5"/>
      <c r="O3444" s="5"/>
      <c r="P3444" s="4"/>
      <c r="Q3444" s="4"/>
      <c r="R3444" s="4"/>
      <c r="S3444" s="4"/>
      <c r="T3444" s="4"/>
    </row>
    <row r="3445">
      <c r="A3445" s="5"/>
      <c r="B3445" s="5"/>
      <c r="C3445" s="5"/>
      <c r="D3445" s="5"/>
      <c r="E3445" s="5"/>
      <c r="F3445" s="27"/>
      <c r="G3445" s="5"/>
      <c r="H3445" s="5"/>
      <c r="I3445" s="5"/>
      <c r="J3445" s="5"/>
      <c r="K3445" s="5"/>
      <c r="L3445" s="5"/>
      <c r="M3445" s="5"/>
      <c r="N3445" s="5"/>
      <c r="O3445" s="5"/>
      <c r="P3445" s="4"/>
      <c r="Q3445" s="4"/>
      <c r="R3445" s="4"/>
      <c r="S3445" s="4"/>
      <c r="T3445" s="4"/>
    </row>
    <row r="3446">
      <c r="A3446" s="5"/>
      <c r="B3446" s="5"/>
      <c r="C3446" s="5"/>
      <c r="D3446" s="5"/>
      <c r="E3446" s="5"/>
      <c r="F3446" s="27"/>
      <c r="G3446" s="5"/>
      <c r="H3446" s="5"/>
      <c r="I3446" s="5"/>
      <c r="J3446" s="5"/>
      <c r="K3446" s="5"/>
      <c r="L3446" s="5"/>
      <c r="M3446" s="5"/>
      <c r="N3446" s="5"/>
      <c r="O3446" s="5"/>
      <c r="P3446" s="4"/>
      <c r="Q3446" s="4"/>
      <c r="R3446" s="4"/>
      <c r="S3446" s="4"/>
      <c r="T3446" s="4"/>
    </row>
    <row r="3447">
      <c r="A3447" s="5"/>
      <c r="B3447" s="5"/>
      <c r="C3447" s="5"/>
      <c r="D3447" s="5"/>
      <c r="E3447" s="5"/>
      <c r="F3447" s="27"/>
      <c r="G3447" s="5"/>
      <c r="H3447" s="5"/>
      <c r="I3447" s="5"/>
      <c r="J3447" s="5"/>
      <c r="K3447" s="5"/>
      <c r="L3447" s="5"/>
      <c r="M3447" s="5"/>
      <c r="N3447" s="5"/>
      <c r="O3447" s="5"/>
      <c r="P3447" s="4"/>
      <c r="Q3447" s="4"/>
      <c r="R3447" s="4"/>
      <c r="S3447" s="4"/>
      <c r="T3447" s="4"/>
    </row>
    <row r="3448">
      <c r="A3448" s="5"/>
      <c r="B3448" s="5"/>
      <c r="C3448" s="5"/>
      <c r="D3448" s="5"/>
      <c r="E3448" s="5"/>
      <c r="F3448" s="27"/>
      <c r="G3448" s="5"/>
      <c r="H3448" s="5"/>
      <c r="I3448" s="5"/>
      <c r="J3448" s="5"/>
      <c r="K3448" s="5"/>
      <c r="L3448" s="5"/>
      <c r="M3448" s="5"/>
      <c r="N3448" s="5"/>
      <c r="O3448" s="5"/>
      <c r="P3448" s="4"/>
      <c r="Q3448" s="4"/>
      <c r="R3448" s="4"/>
      <c r="S3448" s="4"/>
      <c r="T3448" s="4"/>
    </row>
    <row r="3449">
      <c r="A3449" s="5"/>
      <c r="B3449" s="5"/>
      <c r="C3449" s="5"/>
      <c r="D3449" s="5"/>
      <c r="E3449" s="5"/>
      <c r="F3449" s="27"/>
      <c r="G3449" s="5"/>
      <c r="H3449" s="5"/>
      <c r="I3449" s="5"/>
      <c r="J3449" s="5"/>
      <c r="K3449" s="5"/>
      <c r="L3449" s="5"/>
      <c r="M3449" s="5"/>
      <c r="N3449" s="5"/>
      <c r="O3449" s="5"/>
      <c r="P3449" s="4"/>
      <c r="Q3449" s="4"/>
      <c r="R3449" s="4"/>
      <c r="S3449" s="4"/>
      <c r="T3449" s="4"/>
    </row>
    <row r="3450">
      <c r="A3450" s="5"/>
      <c r="B3450" s="5"/>
      <c r="C3450" s="5"/>
      <c r="D3450" s="5"/>
      <c r="E3450" s="5"/>
      <c r="F3450" s="27"/>
      <c r="G3450" s="5"/>
      <c r="H3450" s="5"/>
      <c r="I3450" s="5"/>
      <c r="J3450" s="5"/>
      <c r="K3450" s="5"/>
      <c r="L3450" s="5"/>
      <c r="M3450" s="5"/>
      <c r="N3450" s="5"/>
      <c r="O3450" s="5"/>
      <c r="P3450" s="4"/>
      <c r="Q3450" s="4"/>
      <c r="R3450" s="4"/>
      <c r="S3450" s="4"/>
      <c r="T3450" s="4"/>
    </row>
    <row r="3451">
      <c r="A3451" s="5"/>
      <c r="B3451" s="5"/>
      <c r="C3451" s="5"/>
      <c r="D3451" s="5"/>
      <c r="E3451" s="5"/>
      <c r="F3451" s="27"/>
      <c r="G3451" s="5"/>
      <c r="H3451" s="5"/>
      <c r="I3451" s="5"/>
      <c r="J3451" s="5"/>
      <c r="K3451" s="5"/>
      <c r="L3451" s="5"/>
      <c r="M3451" s="5"/>
      <c r="N3451" s="5"/>
      <c r="O3451" s="5"/>
      <c r="P3451" s="4"/>
      <c r="Q3451" s="4"/>
      <c r="R3451" s="4"/>
      <c r="S3451" s="4"/>
      <c r="T3451" s="4"/>
    </row>
    <row r="3452">
      <c r="A3452" s="5"/>
      <c r="B3452" s="5"/>
      <c r="C3452" s="5"/>
      <c r="D3452" s="5"/>
      <c r="E3452" s="5"/>
      <c r="F3452" s="27"/>
      <c r="G3452" s="5"/>
      <c r="H3452" s="5"/>
      <c r="I3452" s="5"/>
      <c r="J3452" s="5"/>
      <c r="K3452" s="5"/>
      <c r="L3452" s="5"/>
      <c r="M3452" s="5"/>
      <c r="N3452" s="5"/>
      <c r="O3452" s="5"/>
      <c r="P3452" s="4"/>
      <c r="Q3452" s="4"/>
      <c r="R3452" s="4"/>
      <c r="S3452" s="4"/>
      <c r="T3452" s="4"/>
    </row>
    <row r="3453">
      <c r="A3453" s="5"/>
      <c r="B3453" s="5"/>
      <c r="C3453" s="5"/>
      <c r="D3453" s="5"/>
      <c r="E3453" s="5"/>
      <c r="F3453" s="27"/>
      <c r="G3453" s="5"/>
      <c r="H3453" s="5"/>
      <c r="I3453" s="5"/>
      <c r="J3453" s="5"/>
      <c r="K3453" s="5"/>
      <c r="L3453" s="5"/>
      <c r="M3453" s="5"/>
      <c r="N3453" s="5"/>
      <c r="O3453" s="5"/>
      <c r="P3453" s="4"/>
      <c r="Q3453" s="4"/>
      <c r="R3453" s="4"/>
      <c r="S3453" s="4"/>
      <c r="T3453" s="4"/>
    </row>
    <row r="3454">
      <c r="A3454" s="5"/>
      <c r="B3454" s="5"/>
      <c r="C3454" s="5"/>
      <c r="D3454" s="5"/>
      <c r="E3454" s="5"/>
      <c r="F3454" s="27"/>
      <c r="G3454" s="5"/>
      <c r="H3454" s="5"/>
      <c r="I3454" s="5"/>
      <c r="J3454" s="5"/>
      <c r="K3454" s="5"/>
      <c r="L3454" s="5"/>
      <c r="M3454" s="5"/>
      <c r="N3454" s="5"/>
      <c r="O3454" s="5"/>
      <c r="P3454" s="4"/>
      <c r="Q3454" s="4"/>
      <c r="R3454" s="4"/>
      <c r="S3454" s="4"/>
      <c r="T3454" s="4"/>
    </row>
    <row r="3455">
      <c r="A3455" s="5"/>
      <c r="B3455" s="5"/>
      <c r="C3455" s="5"/>
      <c r="D3455" s="5"/>
      <c r="E3455" s="5"/>
      <c r="F3455" s="27"/>
      <c r="G3455" s="5"/>
      <c r="H3455" s="5"/>
      <c r="I3455" s="5"/>
      <c r="J3455" s="5"/>
      <c r="K3455" s="5"/>
      <c r="L3455" s="5"/>
      <c r="M3455" s="5"/>
      <c r="N3455" s="5"/>
      <c r="O3455" s="5"/>
      <c r="P3455" s="4"/>
      <c r="Q3455" s="4"/>
      <c r="R3455" s="4"/>
      <c r="S3455" s="4"/>
      <c r="T3455" s="4"/>
    </row>
    <row r="3456">
      <c r="A3456" s="5"/>
      <c r="B3456" s="5"/>
      <c r="C3456" s="5"/>
      <c r="D3456" s="5"/>
      <c r="E3456" s="5"/>
      <c r="F3456" s="27"/>
      <c r="G3456" s="5"/>
      <c r="H3456" s="5"/>
      <c r="I3456" s="5"/>
      <c r="J3456" s="5"/>
      <c r="K3456" s="5"/>
      <c r="L3456" s="5"/>
      <c r="M3456" s="5"/>
      <c r="N3456" s="5"/>
      <c r="O3456" s="5"/>
      <c r="P3456" s="4"/>
      <c r="Q3456" s="4"/>
      <c r="R3456" s="4"/>
      <c r="S3456" s="4"/>
      <c r="T3456" s="4"/>
    </row>
    <row r="3457">
      <c r="A3457" s="5"/>
      <c r="B3457" s="5"/>
      <c r="C3457" s="5"/>
      <c r="D3457" s="5"/>
      <c r="E3457" s="5"/>
      <c r="F3457" s="27"/>
      <c r="G3457" s="5"/>
      <c r="H3457" s="5"/>
      <c r="I3457" s="5"/>
      <c r="J3457" s="5"/>
      <c r="K3457" s="5"/>
      <c r="L3457" s="5"/>
      <c r="M3457" s="5"/>
      <c r="N3457" s="5"/>
      <c r="O3457" s="5"/>
      <c r="P3457" s="4"/>
      <c r="Q3457" s="4"/>
      <c r="R3457" s="4"/>
      <c r="S3457" s="4"/>
      <c r="T3457" s="4"/>
    </row>
    <row r="3458">
      <c r="A3458" s="5"/>
      <c r="B3458" s="5"/>
      <c r="C3458" s="5"/>
      <c r="D3458" s="5"/>
      <c r="E3458" s="5"/>
      <c r="F3458" s="27"/>
      <c r="G3458" s="5"/>
      <c r="H3458" s="5"/>
      <c r="I3458" s="5"/>
      <c r="J3458" s="5"/>
      <c r="K3458" s="5"/>
      <c r="L3458" s="5"/>
      <c r="M3458" s="5"/>
      <c r="N3458" s="5"/>
      <c r="O3458" s="5"/>
      <c r="P3458" s="4"/>
      <c r="Q3458" s="4"/>
      <c r="R3458" s="4"/>
      <c r="S3458" s="4"/>
      <c r="T3458" s="4"/>
    </row>
    <row r="3459">
      <c r="A3459" s="5"/>
      <c r="B3459" s="5"/>
      <c r="C3459" s="5"/>
      <c r="D3459" s="5"/>
      <c r="E3459" s="5"/>
      <c r="F3459" s="27"/>
      <c r="G3459" s="5"/>
      <c r="H3459" s="5"/>
      <c r="I3459" s="5"/>
      <c r="J3459" s="5"/>
      <c r="K3459" s="5"/>
      <c r="L3459" s="5"/>
      <c r="M3459" s="5"/>
      <c r="N3459" s="5"/>
      <c r="O3459" s="5"/>
      <c r="P3459" s="4"/>
      <c r="Q3459" s="4"/>
      <c r="R3459" s="4"/>
      <c r="S3459" s="4"/>
      <c r="T3459" s="4"/>
    </row>
    <row r="3460">
      <c r="A3460" s="5"/>
      <c r="B3460" s="5"/>
      <c r="C3460" s="5"/>
      <c r="D3460" s="5"/>
      <c r="E3460" s="5"/>
      <c r="F3460" s="27"/>
      <c r="G3460" s="5"/>
      <c r="H3460" s="5"/>
      <c r="I3460" s="5"/>
      <c r="J3460" s="5"/>
      <c r="K3460" s="5"/>
      <c r="L3460" s="5"/>
      <c r="M3460" s="5"/>
      <c r="N3460" s="5"/>
      <c r="O3460" s="5"/>
      <c r="P3460" s="4"/>
      <c r="Q3460" s="4"/>
      <c r="R3460" s="4"/>
      <c r="S3460" s="4"/>
      <c r="T3460" s="4"/>
    </row>
    <row r="3461">
      <c r="A3461" s="5"/>
      <c r="B3461" s="5"/>
      <c r="C3461" s="5"/>
      <c r="D3461" s="5"/>
      <c r="E3461" s="5"/>
      <c r="F3461" s="27"/>
      <c r="G3461" s="5"/>
      <c r="H3461" s="5"/>
      <c r="I3461" s="5"/>
      <c r="J3461" s="5"/>
      <c r="K3461" s="5"/>
      <c r="L3461" s="5"/>
      <c r="M3461" s="5"/>
      <c r="N3461" s="5"/>
      <c r="O3461" s="5"/>
      <c r="P3461" s="4"/>
      <c r="Q3461" s="4"/>
      <c r="R3461" s="4"/>
      <c r="S3461" s="4"/>
      <c r="T3461" s="4"/>
    </row>
    <row r="3462">
      <c r="A3462" s="5"/>
      <c r="B3462" s="5"/>
      <c r="C3462" s="5"/>
      <c r="D3462" s="5"/>
      <c r="E3462" s="5"/>
      <c r="F3462" s="27"/>
      <c r="G3462" s="5"/>
      <c r="H3462" s="5"/>
      <c r="I3462" s="5"/>
      <c r="J3462" s="5"/>
      <c r="K3462" s="5"/>
      <c r="L3462" s="5"/>
      <c r="M3462" s="5"/>
      <c r="N3462" s="5"/>
      <c r="O3462" s="5"/>
      <c r="P3462" s="4"/>
      <c r="Q3462" s="4"/>
      <c r="R3462" s="4"/>
      <c r="S3462" s="4"/>
      <c r="T3462" s="4"/>
    </row>
    <row r="3463">
      <c r="A3463" s="5"/>
      <c r="B3463" s="5"/>
      <c r="C3463" s="5"/>
      <c r="D3463" s="5"/>
      <c r="E3463" s="5"/>
      <c r="F3463" s="27"/>
      <c r="G3463" s="5"/>
      <c r="H3463" s="5"/>
      <c r="I3463" s="5"/>
      <c r="J3463" s="5"/>
      <c r="K3463" s="5"/>
      <c r="L3463" s="5"/>
      <c r="M3463" s="5"/>
      <c r="N3463" s="5"/>
      <c r="O3463" s="5"/>
      <c r="P3463" s="4"/>
      <c r="Q3463" s="4"/>
      <c r="R3463" s="4"/>
      <c r="S3463" s="4"/>
      <c r="T3463" s="4"/>
    </row>
    <row r="3464">
      <c r="A3464" s="5"/>
      <c r="B3464" s="5"/>
      <c r="C3464" s="5"/>
      <c r="D3464" s="5"/>
      <c r="E3464" s="5"/>
      <c r="F3464" s="27"/>
      <c r="G3464" s="5"/>
      <c r="H3464" s="5"/>
      <c r="I3464" s="5"/>
      <c r="J3464" s="5"/>
      <c r="K3464" s="5"/>
      <c r="L3464" s="5"/>
      <c r="M3464" s="5"/>
      <c r="N3464" s="5"/>
      <c r="O3464" s="5"/>
      <c r="P3464" s="4"/>
      <c r="Q3464" s="4"/>
      <c r="R3464" s="4"/>
      <c r="S3464" s="4"/>
      <c r="T3464" s="4"/>
    </row>
    <row r="3465">
      <c r="A3465" s="5"/>
      <c r="B3465" s="5"/>
      <c r="C3465" s="5"/>
      <c r="D3465" s="5"/>
      <c r="E3465" s="5"/>
      <c r="F3465" s="27"/>
      <c r="G3465" s="5"/>
      <c r="H3465" s="5"/>
      <c r="I3465" s="5"/>
      <c r="J3465" s="5"/>
      <c r="K3465" s="5"/>
      <c r="L3465" s="5"/>
      <c r="M3465" s="5"/>
      <c r="N3465" s="5"/>
      <c r="O3465" s="5"/>
      <c r="P3465" s="4"/>
      <c r="Q3465" s="4"/>
      <c r="R3465" s="4"/>
      <c r="S3465" s="4"/>
      <c r="T3465" s="4"/>
    </row>
    <row r="3466">
      <c r="A3466" s="5"/>
      <c r="B3466" s="5"/>
      <c r="C3466" s="5"/>
      <c r="D3466" s="5"/>
      <c r="E3466" s="5"/>
      <c r="F3466" s="27"/>
      <c r="G3466" s="5"/>
      <c r="H3466" s="5"/>
      <c r="I3466" s="5"/>
      <c r="J3466" s="5"/>
      <c r="K3466" s="5"/>
      <c r="L3466" s="5"/>
      <c r="M3466" s="5"/>
      <c r="N3466" s="5"/>
      <c r="O3466" s="5"/>
      <c r="P3466" s="4"/>
      <c r="Q3466" s="4"/>
      <c r="R3466" s="4"/>
      <c r="S3466" s="4"/>
      <c r="T3466" s="4"/>
    </row>
    <row r="3467">
      <c r="A3467" s="5"/>
      <c r="B3467" s="5"/>
      <c r="C3467" s="5"/>
      <c r="D3467" s="5"/>
      <c r="E3467" s="5"/>
      <c r="F3467" s="27"/>
      <c r="G3467" s="5"/>
      <c r="H3467" s="5"/>
      <c r="I3467" s="5"/>
      <c r="J3467" s="5"/>
      <c r="K3467" s="5"/>
      <c r="L3467" s="5"/>
      <c r="M3467" s="5"/>
      <c r="N3467" s="5"/>
      <c r="O3467" s="5"/>
      <c r="P3467" s="4"/>
      <c r="Q3467" s="4"/>
      <c r="R3467" s="4"/>
      <c r="S3467" s="4"/>
      <c r="T3467" s="4"/>
    </row>
    <row r="3468">
      <c r="A3468" s="5"/>
      <c r="B3468" s="5"/>
      <c r="C3468" s="5"/>
      <c r="D3468" s="5"/>
      <c r="E3468" s="5"/>
      <c r="F3468" s="27"/>
      <c r="G3468" s="5"/>
      <c r="H3468" s="5"/>
      <c r="I3468" s="5"/>
      <c r="J3468" s="5"/>
      <c r="K3468" s="5"/>
      <c r="L3468" s="5"/>
      <c r="M3468" s="5"/>
      <c r="N3468" s="5"/>
      <c r="O3468" s="5"/>
      <c r="P3468" s="4"/>
      <c r="Q3468" s="4"/>
      <c r="R3468" s="4"/>
      <c r="S3468" s="4"/>
      <c r="T3468" s="4"/>
    </row>
    <row r="3469">
      <c r="A3469" s="5"/>
      <c r="B3469" s="5"/>
      <c r="C3469" s="5"/>
      <c r="D3469" s="5"/>
      <c r="E3469" s="5"/>
      <c r="F3469" s="27"/>
      <c r="G3469" s="5"/>
      <c r="H3469" s="5"/>
      <c r="I3469" s="5"/>
      <c r="J3469" s="5"/>
      <c r="K3469" s="5"/>
      <c r="L3469" s="5"/>
      <c r="M3469" s="5"/>
      <c r="N3469" s="5"/>
      <c r="O3469" s="5"/>
      <c r="P3469" s="4"/>
      <c r="Q3469" s="4"/>
      <c r="R3469" s="4"/>
      <c r="S3469" s="4"/>
      <c r="T3469" s="4"/>
    </row>
    <row r="3470">
      <c r="A3470" s="5"/>
      <c r="B3470" s="5"/>
      <c r="C3470" s="5"/>
      <c r="D3470" s="5"/>
      <c r="E3470" s="5"/>
      <c r="F3470" s="27"/>
      <c r="G3470" s="5"/>
      <c r="H3470" s="5"/>
      <c r="I3470" s="5"/>
      <c r="J3470" s="5"/>
      <c r="K3470" s="5"/>
      <c r="L3470" s="5"/>
      <c r="M3470" s="5"/>
      <c r="N3470" s="5"/>
      <c r="O3470" s="5"/>
      <c r="P3470" s="4"/>
      <c r="Q3470" s="4"/>
      <c r="R3470" s="4"/>
      <c r="S3470" s="4"/>
      <c r="T3470" s="4"/>
    </row>
    <row r="3471">
      <c r="A3471" s="5"/>
      <c r="B3471" s="5"/>
      <c r="C3471" s="5"/>
      <c r="D3471" s="5"/>
      <c r="E3471" s="5"/>
      <c r="F3471" s="27"/>
      <c r="G3471" s="5"/>
      <c r="H3471" s="5"/>
      <c r="I3471" s="5"/>
      <c r="J3471" s="5"/>
      <c r="K3471" s="5"/>
      <c r="L3471" s="5"/>
      <c r="M3471" s="5"/>
      <c r="N3471" s="5"/>
      <c r="O3471" s="5"/>
      <c r="P3471" s="4"/>
      <c r="Q3471" s="4"/>
      <c r="R3471" s="4"/>
      <c r="S3471" s="4"/>
      <c r="T3471" s="4"/>
    </row>
    <row r="3472">
      <c r="A3472" s="5"/>
      <c r="B3472" s="5"/>
      <c r="C3472" s="5"/>
      <c r="D3472" s="5"/>
      <c r="E3472" s="5"/>
      <c r="F3472" s="27"/>
      <c r="G3472" s="5"/>
      <c r="H3472" s="5"/>
      <c r="I3472" s="5"/>
      <c r="J3472" s="5"/>
      <c r="K3472" s="5"/>
      <c r="L3472" s="5"/>
      <c r="M3472" s="5"/>
      <c r="N3472" s="5"/>
      <c r="O3472" s="5"/>
      <c r="P3472" s="4"/>
      <c r="Q3472" s="4"/>
      <c r="R3472" s="4"/>
      <c r="S3472" s="4"/>
      <c r="T3472" s="4"/>
    </row>
    <row r="3473">
      <c r="A3473" s="5"/>
      <c r="B3473" s="5"/>
      <c r="C3473" s="5"/>
      <c r="D3473" s="5"/>
      <c r="E3473" s="5"/>
      <c r="F3473" s="27"/>
      <c r="G3473" s="5"/>
      <c r="H3473" s="5"/>
      <c r="I3473" s="5"/>
      <c r="J3473" s="5"/>
      <c r="K3473" s="5"/>
      <c r="L3473" s="5"/>
      <c r="M3473" s="5"/>
      <c r="N3473" s="5"/>
      <c r="O3473" s="5"/>
      <c r="P3473" s="4"/>
      <c r="Q3473" s="4"/>
      <c r="R3473" s="4"/>
      <c r="S3473" s="4"/>
      <c r="T3473" s="4"/>
    </row>
    <row r="3474">
      <c r="A3474" s="5"/>
      <c r="B3474" s="5"/>
      <c r="C3474" s="5"/>
      <c r="D3474" s="5"/>
      <c r="E3474" s="5"/>
      <c r="F3474" s="27"/>
      <c r="G3474" s="5"/>
      <c r="H3474" s="5"/>
      <c r="I3474" s="5"/>
      <c r="J3474" s="5"/>
      <c r="K3474" s="5"/>
      <c r="L3474" s="5"/>
      <c r="M3474" s="5"/>
      <c r="N3474" s="5"/>
      <c r="O3474" s="5"/>
      <c r="P3474" s="4"/>
      <c r="Q3474" s="4"/>
      <c r="R3474" s="4"/>
      <c r="S3474" s="4"/>
      <c r="T3474" s="4"/>
    </row>
    <row r="3475">
      <c r="A3475" s="5"/>
      <c r="B3475" s="5"/>
      <c r="C3475" s="5"/>
      <c r="D3475" s="5"/>
      <c r="E3475" s="5"/>
      <c r="F3475" s="27"/>
      <c r="G3475" s="5"/>
      <c r="H3475" s="5"/>
      <c r="I3475" s="5"/>
      <c r="J3475" s="5"/>
      <c r="K3475" s="5"/>
      <c r="L3475" s="5"/>
      <c r="M3475" s="5"/>
      <c r="N3475" s="5"/>
      <c r="O3475" s="5"/>
      <c r="P3475" s="4"/>
      <c r="Q3475" s="4"/>
      <c r="R3475" s="4"/>
      <c r="S3475" s="4"/>
      <c r="T3475" s="4"/>
    </row>
    <row r="3476">
      <c r="A3476" s="5"/>
      <c r="B3476" s="5"/>
      <c r="C3476" s="5"/>
      <c r="D3476" s="5"/>
      <c r="E3476" s="5"/>
      <c r="F3476" s="27"/>
      <c r="G3476" s="5"/>
      <c r="H3476" s="5"/>
      <c r="I3476" s="5"/>
      <c r="J3476" s="5"/>
      <c r="K3476" s="5"/>
      <c r="L3476" s="5"/>
      <c r="M3476" s="5"/>
      <c r="N3476" s="5"/>
      <c r="O3476" s="5"/>
      <c r="P3476" s="4"/>
      <c r="Q3476" s="4"/>
      <c r="R3476" s="4"/>
      <c r="S3476" s="4"/>
      <c r="T3476" s="4"/>
    </row>
    <row r="3477">
      <c r="A3477" s="5"/>
      <c r="B3477" s="5"/>
      <c r="C3477" s="5"/>
      <c r="D3477" s="5"/>
      <c r="E3477" s="5"/>
      <c r="F3477" s="27"/>
      <c r="G3477" s="5"/>
      <c r="H3477" s="5"/>
      <c r="I3477" s="5"/>
      <c r="J3477" s="5"/>
      <c r="K3477" s="5"/>
      <c r="L3477" s="5"/>
      <c r="M3477" s="5"/>
      <c r="N3477" s="5"/>
      <c r="O3477" s="5"/>
      <c r="P3477" s="4"/>
      <c r="Q3477" s="4"/>
      <c r="R3477" s="4"/>
      <c r="S3477" s="4"/>
      <c r="T3477" s="4"/>
    </row>
    <row r="3478">
      <c r="A3478" s="5"/>
      <c r="B3478" s="5"/>
      <c r="C3478" s="5"/>
      <c r="D3478" s="5"/>
      <c r="E3478" s="5"/>
      <c r="F3478" s="27"/>
      <c r="G3478" s="5"/>
      <c r="H3478" s="5"/>
      <c r="I3478" s="5"/>
      <c r="J3478" s="5"/>
      <c r="K3478" s="5"/>
      <c r="L3478" s="5"/>
      <c r="M3478" s="5"/>
      <c r="N3478" s="5"/>
      <c r="O3478" s="5"/>
      <c r="P3478" s="4"/>
      <c r="Q3478" s="4"/>
      <c r="R3478" s="4"/>
      <c r="S3478" s="4"/>
      <c r="T3478" s="4"/>
    </row>
    <row r="3479">
      <c r="A3479" s="5"/>
      <c r="B3479" s="5"/>
      <c r="C3479" s="5"/>
      <c r="D3479" s="5"/>
      <c r="E3479" s="5"/>
      <c r="F3479" s="27"/>
      <c r="G3479" s="5"/>
      <c r="H3479" s="5"/>
      <c r="I3479" s="5"/>
      <c r="J3479" s="5"/>
      <c r="K3479" s="5"/>
      <c r="L3479" s="5"/>
      <c r="M3479" s="5"/>
      <c r="N3479" s="5"/>
      <c r="O3479" s="5"/>
      <c r="P3479" s="4"/>
      <c r="Q3479" s="4"/>
      <c r="R3479" s="4"/>
      <c r="S3479" s="4"/>
      <c r="T3479" s="4"/>
    </row>
    <row r="3480">
      <c r="A3480" s="5"/>
      <c r="B3480" s="5"/>
      <c r="C3480" s="5"/>
      <c r="D3480" s="5"/>
      <c r="E3480" s="5"/>
      <c r="F3480" s="27"/>
      <c r="G3480" s="5"/>
      <c r="H3480" s="5"/>
      <c r="I3480" s="5"/>
      <c r="J3480" s="5"/>
      <c r="K3480" s="5"/>
      <c r="L3480" s="5"/>
      <c r="M3480" s="5"/>
      <c r="N3480" s="5"/>
      <c r="O3480" s="5"/>
      <c r="P3480" s="4"/>
      <c r="Q3480" s="4"/>
      <c r="R3480" s="4"/>
      <c r="S3480" s="4"/>
      <c r="T3480" s="4"/>
    </row>
    <row r="3481">
      <c r="A3481" s="5"/>
      <c r="B3481" s="5"/>
      <c r="C3481" s="5"/>
      <c r="D3481" s="5"/>
      <c r="E3481" s="5"/>
      <c r="F3481" s="27"/>
      <c r="G3481" s="5"/>
      <c r="H3481" s="5"/>
      <c r="I3481" s="5"/>
      <c r="J3481" s="5"/>
      <c r="K3481" s="5"/>
      <c r="L3481" s="5"/>
      <c r="M3481" s="5"/>
      <c r="N3481" s="5"/>
      <c r="O3481" s="5"/>
      <c r="P3481" s="4"/>
      <c r="Q3481" s="4"/>
      <c r="R3481" s="4"/>
      <c r="S3481" s="4"/>
      <c r="T3481" s="4"/>
    </row>
    <row r="3482">
      <c r="A3482" s="5"/>
      <c r="B3482" s="5"/>
      <c r="C3482" s="5"/>
      <c r="D3482" s="5"/>
      <c r="E3482" s="5"/>
      <c r="F3482" s="27"/>
      <c r="G3482" s="5"/>
      <c r="H3482" s="5"/>
      <c r="I3482" s="5"/>
      <c r="J3482" s="5"/>
      <c r="K3482" s="5"/>
      <c r="L3482" s="5"/>
      <c r="M3482" s="5"/>
      <c r="N3482" s="5"/>
      <c r="O3482" s="5"/>
      <c r="P3482" s="4"/>
      <c r="Q3482" s="4"/>
      <c r="R3482" s="4"/>
      <c r="S3482" s="4"/>
      <c r="T3482" s="4"/>
    </row>
    <row r="3483">
      <c r="A3483" s="5"/>
      <c r="B3483" s="5"/>
      <c r="C3483" s="5"/>
      <c r="D3483" s="5"/>
      <c r="E3483" s="5"/>
      <c r="F3483" s="27"/>
      <c r="G3483" s="5"/>
      <c r="H3483" s="5"/>
      <c r="I3483" s="5"/>
      <c r="J3483" s="5"/>
      <c r="K3483" s="5"/>
      <c r="L3483" s="5"/>
      <c r="M3483" s="5"/>
      <c r="N3483" s="5"/>
      <c r="O3483" s="5"/>
      <c r="P3483" s="4"/>
      <c r="Q3483" s="4"/>
      <c r="R3483" s="4"/>
      <c r="S3483" s="4"/>
      <c r="T3483" s="4"/>
    </row>
    <row r="3484">
      <c r="A3484" s="5"/>
      <c r="B3484" s="5"/>
      <c r="C3484" s="5"/>
      <c r="D3484" s="5"/>
      <c r="E3484" s="5"/>
      <c r="F3484" s="27"/>
      <c r="G3484" s="5"/>
      <c r="H3484" s="5"/>
      <c r="I3484" s="5"/>
      <c r="J3484" s="5"/>
      <c r="K3484" s="5"/>
      <c r="L3484" s="5"/>
      <c r="M3484" s="5"/>
      <c r="N3484" s="5"/>
      <c r="O3484" s="5"/>
      <c r="P3484" s="4"/>
      <c r="Q3484" s="4"/>
      <c r="R3484" s="4"/>
      <c r="S3484" s="4"/>
      <c r="T3484" s="4"/>
    </row>
    <row r="3485">
      <c r="A3485" s="5"/>
      <c r="B3485" s="5"/>
      <c r="C3485" s="5"/>
      <c r="D3485" s="5"/>
      <c r="E3485" s="5"/>
      <c r="F3485" s="27"/>
      <c r="G3485" s="5"/>
      <c r="H3485" s="5"/>
      <c r="I3485" s="5"/>
      <c r="J3485" s="5"/>
      <c r="K3485" s="5"/>
      <c r="L3485" s="5"/>
      <c r="M3485" s="5"/>
      <c r="N3485" s="5"/>
      <c r="O3485" s="5"/>
      <c r="P3485" s="4"/>
      <c r="Q3485" s="4"/>
      <c r="R3485" s="4"/>
      <c r="S3485" s="4"/>
      <c r="T3485" s="4"/>
    </row>
    <row r="3486">
      <c r="A3486" s="5"/>
      <c r="B3486" s="5"/>
      <c r="C3486" s="5"/>
      <c r="D3486" s="5"/>
      <c r="E3486" s="5"/>
      <c r="F3486" s="27"/>
      <c r="G3486" s="5"/>
      <c r="H3486" s="5"/>
      <c r="I3486" s="5"/>
      <c r="J3486" s="5"/>
      <c r="K3486" s="5"/>
      <c r="L3486" s="5"/>
      <c r="M3486" s="5"/>
      <c r="N3486" s="5"/>
      <c r="O3486" s="5"/>
      <c r="P3486" s="4"/>
      <c r="Q3486" s="4"/>
      <c r="R3486" s="4"/>
      <c r="S3486" s="4"/>
      <c r="T3486" s="4"/>
    </row>
    <row r="3487">
      <c r="A3487" s="5"/>
      <c r="B3487" s="5"/>
      <c r="C3487" s="5"/>
      <c r="D3487" s="5"/>
      <c r="E3487" s="5"/>
      <c r="F3487" s="27"/>
      <c r="G3487" s="5"/>
      <c r="H3487" s="5"/>
      <c r="I3487" s="5"/>
      <c r="J3487" s="5"/>
      <c r="K3487" s="5"/>
      <c r="L3487" s="5"/>
      <c r="M3487" s="5"/>
      <c r="N3487" s="5"/>
      <c r="O3487" s="5"/>
      <c r="P3487" s="4"/>
      <c r="Q3487" s="4"/>
      <c r="R3487" s="4"/>
      <c r="S3487" s="4"/>
      <c r="T3487" s="4"/>
    </row>
    <row r="3488">
      <c r="A3488" s="5"/>
      <c r="B3488" s="5"/>
      <c r="C3488" s="5"/>
      <c r="D3488" s="5"/>
      <c r="E3488" s="5"/>
      <c r="F3488" s="27"/>
      <c r="G3488" s="5"/>
      <c r="H3488" s="5"/>
      <c r="I3488" s="5"/>
      <c r="J3488" s="5"/>
      <c r="K3488" s="5"/>
      <c r="L3488" s="5"/>
      <c r="M3488" s="5"/>
      <c r="N3488" s="5"/>
      <c r="O3488" s="5"/>
      <c r="P3488" s="4"/>
      <c r="Q3488" s="4"/>
      <c r="R3488" s="4"/>
      <c r="S3488" s="4"/>
      <c r="T3488" s="4"/>
    </row>
    <row r="3489">
      <c r="A3489" s="5"/>
      <c r="B3489" s="5"/>
      <c r="C3489" s="5"/>
      <c r="D3489" s="5"/>
      <c r="E3489" s="5"/>
      <c r="F3489" s="27"/>
      <c r="G3489" s="5"/>
      <c r="H3489" s="5"/>
      <c r="I3489" s="5"/>
      <c r="J3489" s="5"/>
      <c r="K3489" s="5"/>
      <c r="L3489" s="5"/>
      <c r="M3489" s="5"/>
      <c r="N3489" s="5"/>
      <c r="O3489" s="5"/>
      <c r="P3489" s="4"/>
      <c r="Q3489" s="4"/>
      <c r="R3489" s="4"/>
      <c r="S3489" s="4"/>
      <c r="T3489" s="4"/>
    </row>
    <row r="3490">
      <c r="A3490" s="5"/>
      <c r="B3490" s="5"/>
      <c r="C3490" s="5"/>
      <c r="D3490" s="5"/>
      <c r="E3490" s="5"/>
      <c r="F3490" s="27"/>
      <c r="G3490" s="5"/>
      <c r="H3490" s="5"/>
      <c r="I3490" s="5"/>
      <c r="J3490" s="5"/>
      <c r="K3490" s="5"/>
      <c r="L3490" s="5"/>
      <c r="M3490" s="5"/>
      <c r="N3490" s="5"/>
      <c r="O3490" s="5"/>
      <c r="P3490" s="4"/>
      <c r="Q3490" s="4"/>
      <c r="R3490" s="4"/>
      <c r="S3490" s="4"/>
      <c r="T3490" s="4"/>
    </row>
    <row r="3491">
      <c r="A3491" s="5"/>
      <c r="B3491" s="5"/>
      <c r="C3491" s="5"/>
      <c r="D3491" s="5"/>
      <c r="E3491" s="5"/>
      <c r="F3491" s="27"/>
      <c r="G3491" s="5"/>
      <c r="H3491" s="5"/>
      <c r="I3491" s="5"/>
      <c r="J3491" s="5"/>
      <c r="K3491" s="5"/>
      <c r="L3491" s="5"/>
      <c r="M3491" s="5"/>
      <c r="N3491" s="5"/>
      <c r="O3491" s="5"/>
      <c r="P3491" s="4"/>
      <c r="Q3491" s="4"/>
      <c r="R3491" s="4"/>
      <c r="S3491" s="4"/>
      <c r="T3491" s="4"/>
    </row>
    <row r="3492">
      <c r="A3492" s="5"/>
      <c r="B3492" s="5"/>
      <c r="C3492" s="5"/>
      <c r="D3492" s="5"/>
      <c r="E3492" s="5"/>
      <c r="F3492" s="27"/>
      <c r="G3492" s="5"/>
      <c r="H3492" s="5"/>
      <c r="I3492" s="5"/>
      <c r="J3492" s="5"/>
      <c r="K3492" s="5"/>
      <c r="L3492" s="5"/>
      <c r="M3492" s="5"/>
      <c r="N3492" s="5"/>
      <c r="O3492" s="5"/>
      <c r="P3492" s="4"/>
      <c r="Q3492" s="4"/>
      <c r="R3492" s="4"/>
      <c r="S3492" s="4"/>
      <c r="T3492" s="4"/>
    </row>
    <row r="3493">
      <c r="A3493" s="5"/>
      <c r="B3493" s="5"/>
      <c r="C3493" s="5"/>
      <c r="D3493" s="5"/>
      <c r="E3493" s="5"/>
      <c r="F3493" s="27"/>
      <c r="G3493" s="5"/>
      <c r="H3493" s="5"/>
      <c r="I3493" s="5"/>
      <c r="J3493" s="5"/>
      <c r="K3493" s="5"/>
      <c r="L3493" s="5"/>
      <c r="M3493" s="5"/>
      <c r="N3493" s="5"/>
      <c r="O3493" s="5"/>
      <c r="P3493" s="4"/>
      <c r="Q3493" s="4"/>
      <c r="R3493" s="4"/>
      <c r="S3493" s="4"/>
      <c r="T3493" s="4"/>
    </row>
    <row r="3494">
      <c r="A3494" s="5"/>
      <c r="B3494" s="5"/>
      <c r="C3494" s="5"/>
      <c r="D3494" s="5"/>
      <c r="E3494" s="5"/>
      <c r="F3494" s="27"/>
      <c r="G3494" s="5"/>
      <c r="H3494" s="5"/>
      <c r="I3494" s="5"/>
      <c r="J3494" s="5"/>
      <c r="K3494" s="5"/>
      <c r="L3494" s="5"/>
      <c r="M3494" s="5"/>
      <c r="N3494" s="5"/>
      <c r="O3494" s="5"/>
      <c r="P3494" s="4"/>
      <c r="Q3494" s="4"/>
      <c r="R3494" s="4"/>
      <c r="S3494" s="4"/>
      <c r="T3494" s="4"/>
    </row>
    <row r="3495">
      <c r="A3495" s="5"/>
      <c r="B3495" s="5"/>
      <c r="C3495" s="5"/>
      <c r="D3495" s="5"/>
      <c r="E3495" s="5"/>
      <c r="F3495" s="27"/>
      <c r="G3495" s="5"/>
      <c r="H3495" s="5"/>
      <c r="I3495" s="5"/>
      <c r="J3495" s="5"/>
      <c r="K3495" s="5"/>
      <c r="L3495" s="5"/>
      <c r="M3495" s="5"/>
      <c r="N3495" s="5"/>
      <c r="O3495" s="5"/>
      <c r="P3495" s="4"/>
      <c r="Q3495" s="4"/>
      <c r="R3495" s="4"/>
      <c r="S3495" s="4"/>
      <c r="T3495" s="4"/>
    </row>
    <row r="3496">
      <c r="A3496" s="5"/>
      <c r="B3496" s="5"/>
      <c r="C3496" s="5"/>
      <c r="D3496" s="5"/>
      <c r="E3496" s="5"/>
      <c r="F3496" s="27"/>
      <c r="G3496" s="5"/>
      <c r="H3496" s="5"/>
      <c r="I3496" s="5"/>
      <c r="J3496" s="5"/>
      <c r="K3496" s="5"/>
      <c r="L3496" s="5"/>
      <c r="M3496" s="5"/>
      <c r="N3496" s="5"/>
      <c r="O3496" s="5"/>
      <c r="P3496" s="4"/>
      <c r="Q3496" s="4"/>
      <c r="R3496" s="4"/>
      <c r="S3496" s="4"/>
      <c r="T3496" s="4"/>
    </row>
    <row r="3497">
      <c r="A3497" s="5"/>
      <c r="B3497" s="5"/>
      <c r="C3497" s="5"/>
      <c r="D3497" s="5"/>
      <c r="E3497" s="5"/>
      <c r="F3497" s="27"/>
      <c r="G3497" s="5"/>
      <c r="H3497" s="5"/>
      <c r="I3497" s="5"/>
      <c r="J3497" s="5"/>
      <c r="K3497" s="5"/>
      <c r="L3497" s="5"/>
      <c r="M3497" s="5"/>
      <c r="N3497" s="5"/>
      <c r="O3497" s="5"/>
      <c r="P3497" s="4"/>
      <c r="Q3497" s="4"/>
      <c r="R3497" s="4"/>
      <c r="S3497" s="4"/>
      <c r="T3497" s="4"/>
    </row>
    <row r="3498">
      <c r="A3498" s="5"/>
      <c r="B3498" s="5"/>
      <c r="C3498" s="5"/>
      <c r="D3498" s="5"/>
      <c r="E3498" s="5"/>
      <c r="F3498" s="27"/>
      <c r="G3498" s="5"/>
      <c r="H3498" s="5"/>
      <c r="I3498" s="5"/>
      <c r="J3498" s="5"/>
      <c r="K3498" s="5"/>
      <c r="L3498" s="5"/>
      <c r="M3498" s="5"/>
      <c r="N3498" s="5"/>
      <c r="O3498" s="5"/>
      <c r="P3498" s="4"/>
      <c r="Q3498" s="4"/>
      <c r="R3498" s="4"/>
      <c r="S3498" s="4"/>
      <c r="T3498" s="4"/>
    </row>
    <row r="3499">
      <c r="A3499" s="5"/>
      <c r="B3499" s="5"/>
      <c r="C3499" s="5"/>
      <c r="D3499" s="5"/>
      <c r="E3499" s="5"/>
      <c r="F3499" s="27"/>
      <c r="G3499" s="5"/>
      <c r="H3499" s="5"/>
      <c r="I3499" s="5"/>
      <c r="J3499" s="5"/>
      <c r="K3499" s="5"/>
      <c r="L3499" s="5"/>
      <c r="M3499" s="5"/>
      <c r="N3499" s="5"/>
      <c r="O3499" s="5"/>
      <c r="P3499" s="4"/>
      <c r="Q3499" s="4"/>
      <c r="R3499" s="4"/>
      <c r="S3499" s="4"/>
      <c r="T3499" s="4"/>
    </row>
    <row r="3500">
      <c r="A3500" s="5"/>
      <c r="B3500" s="5"/>
      <c r="C3500" s="5"/>
      <c r="D3500" s="5"/>
      <c r="E3500" s="5"/>
      <c r="F3500" s="27"/>
      <c r="G3500" s="5"/>
      <c r="H3500" s="5"/>
      <c r="I3500" s="5"/>
      <c r="J3500" s="5"/>
      <c r="K3500" s="5"/>
      <c r="L3500" s="5"/>
      <c r="M3500" s="5"/>
      <c r="N3500" s="5"/>
      <c r="O3500" s="5"/>
      <c r="P3500" s="4"/>
      <c r="Q3500" s="4"/>
      <c r="R3500" s="4"/>
      <c r="S3500" s="4"/>
      <c r="T3500" s="4"/>
    </row>
    <row r="3501">
      <c r="A3501" s="5"/>
      <c r="B3501" s="5"/>
      <c r="C3501" s="5"/>
      <c r="D3501" s="5"/>
      <c r="E3501" s="5"/>
      <c r="F3501" s="27"/>
      <c r="G3501" s="5"/>
      <c r="H3501" s="5"/>
      <c r="I3501" s="5"/>
      <c r="J3501" s="5"/>
      <c r="K3501" s="5"/>
      <c r="L3501" s="5"/>
      <c r="M3501" s="5"/>
      <c r="N3501" s="5"/>
      <c r="O3501" s="5"/>
      <c r="P3501" s="4"/>
      <c r="Q3501" s="4"/>
      <c r="R3501" s="4"/>
      <c r="S3501" s="4"/>
      <c r="T3501" s="4"/>
    </row>
    <row r="3502">
      <c r="A3502" s="5"/>
      <c r="B3502" s="5"/>
      <c r="C3502" s="5"/>
      <c r="D3502" s="5"/>
      <c r="E3502" s="5"/>
      <c r="F3502" s="27"/>
      <c r="G3502" s="5"/>
      <c r="H3502" s="5"/>
      <c r="I3502" s="5"/>
      <c r="J3502" s="5"/>
      <c r="K3502" s="5"/>
      <c r="L3502" s="5"/>
      <c r="M3502" s="5"/>
      <c r="N3502" s="5"/>
      <c r="O3502" s="5"/>
      <c r="P3502" s="4"/>
      <c r="Q3502" s="4"/>
      <c r="R3502" s="4"/>
      <c r="S3502" s="4"/>
      <c r="T3502" s="4"/>
    </row>
    <row r="3503">
      <c r="A3503" s="5"/>
      <c r="B3503" s="5"/>
      <c r="C3503" s="5"/>
      <c r="D3503" s="5"/>
      <c r="E3503" s="5"/>
      <c r="F3503" s="27"/>
      <c r="G3503" s="5"/>
      <c r="H3503" s="5"/>
      <c r="I3503" s="5"/>
      <c r="J3503" s="5"/>
      <c r="K3503" s="5"/>
      <c r="L3503" s="5"/>
      <c r="M3503" s="5"/>
      <c r="N3503" s="5"/>
      <c r="O3503" s="5"/>
      <c r="P3503" s="4"/>
      <c r="Q3503" s="4"/>
      <c r="R3503" s="4"/>
      <c r="S3503" s="4"/>
      <c r="T3503" s="4"/>
    </row>
    <row r="3504">
      <c r="A3504" s="5"/>
      <c r="B3504" s="5"/>
      <c r="C3504" s="5"/>
      <c r="D3504" s="5"/>
      <c r="E3504" s="5"/>
      <c r="F3504" s="27"/>
      <c r="G3504" s="5"/>
      <c r="H3504" s="5"/>
      <c r="I3504" s="5"/>
      <c r="J3504" s="5"/>
      <c r="K3504" s="5"/>
      <c r="L3504" s="5"/>
      <c r="M3504" s="5"/>
      <c r="N3504" s="5"/>
      <c r="O3504" s="5"/>
      <c r="P3504" s="4"/>
      <c r="Q3504" s="4"/>
      <c r="R3504" s="4"/>
      <c r="S3504" s="4"/>
      <c r="T3504" s="4"/>
    </row>
    <row r="3505">
      <c r="A3505" s="5"/>
      <c r="B3505" s="5"/>
      <c r="C3505" s="5"/>
      <c r="D3505" s="5"/>
      <c r="E3505" s="5"/>
      <c r="F3505" s="27"/>
      <c r="G3505" s="5"/>
      <c r="H3505" s="5"/>
      <c r="I3505" s="5"/>
      <c r="J3505" s="5"/>
      <c r="K3505" s="5"/>
      <c r="L3505" s="5"/>
      <c r="M3505" s="5"/>
      <c r="N3505" s="5"/>
      <c r="O3505" s="5"/>
      <c r="P3505" s="4"/>
      <c r="Q3505" s="4"/>
      <c r="R3505" s="4"/>
      <c r="S3505" s="4"/>
      <c r="T3505" s="4"/>
    </row>
    <row r="3506">
      <c r="A3506" s="5"/>
      <c r="B3506" s="5"/>
      <c r="C3506" s="5"/>
      <c r="D3506" s="5"/>
      <c r="E3506" s="5"/>
      <c r="F3506" s="27"/>
      <c r="G3506" s="5"/>
      <c r="H3506" s="5"/>
      <c r="I3506" s="5"/>
      <c r="J3506" s="5"/>
      <c r="K3506" s="5"/>
      <c r="L3506" s="5"/>
      <c r="M3506" s="5"/>
      <c r="N3506" s="5"/>
      <c r="O3506" s="5"/>
      <c r="P3506" s="4"/>
      <c r="Q3506" s="4"/>
      <c r="R3506" s="4"/>
      <c r="S3506" s="4"/>
      <c r="T3506" s="4"/>
    </row>
    <row r="3507">
      <c r="A3507" s="5"/>
      <c r="B3507" s="5"/>
      <c r="C3507" s="5"/>
      <c r="D3507" s="5"/>
      <c r="E3507" s="5"/>
      <c r="F3507" s="27"/>
      <c r="G3507" s="5"/>
      <c r="H3507" s="5"/>
      <c r="I3507" s="5"/>
      <c r="J3507" s="5"/>
      <c r="K3507" s="5"/>
      <c r="L3507" s="5"/>
      <c r="M3507" s="5"/>
      <c r="N3507" s="5"/>
      <c r="O3507" s="5"/>
      <c r="P3507" s="4"/>
      <c r="Q3507" s="4"/>
      <c r="R3507" s="4"/>
      <c r="S3507" s="4"/>
      <c r="T3507" s="4"/>
    </row>
    <row r="3508">
      <c r="A3508" s="5"/>
      <c r="B3508" s="5"/>
      <c r="C3508" s="5"/>
      <c r="D3508" s="5"/>
      <c r="E3508" s="5"/>
      <c r="F3508" s="27"/>
      <c r="G3508" s="5"/>
      <c r="H3508" s="5"/>
      <c r="I3508" s="5"/>
      <c r="J3508" s="5"/>
      <c r="K3508" s="5"/>
      <c r="L3508" s="5"/>
      <c r="M3508" s="5"/>
      <c r="N3508" s="5"/>
      <c r="O3508" s="5"/>
      <c r="P3508" s="4"/>
      <c r="Q3508" s="4"/>
      <c r="R3508" s="4"/>
      <c r="S3508" s="4"/>
      <c r="T3508" s="4"/>
    </row>
    <row r="3509">
      <c r="A3509" s="5"/>
      <c r="B3509" s="5"/>
      <c r="C3509" s="5"/>
      <c r="D3509" s="5"/>
      <c r="E3509" s="5"/>
      <c r="F3509" s="27"/>
      <c r="G3509" s="5"/>
      <c r="H3509" s="5"/>
      <c r="I3509" s="5"/>
      <c r="J3509" s="5"/>
      <c r="K3509" s="5"/>
      <c r="L3509" s="5"/>
      <c r="M3509" s="5"/>
      <c r="N3509" s="5"/>
      <c r="O3509" s="5"/>
      <c r="P3509" s="4"/>
      <c r="Q3509" s="4"/>
      <c r="R3509" s="4"/>
      <c r="S3509" s="4"/>
      <c r="T3509" s="4"/>
    </row>
    <row r="3510">
      <c r="A3510" s="5"/>
      <c r="B3510" s="5"/>
      <c r="C3510" s="5"/>
      <c r="D3510" s="5"/>
      <c r="E3510" s="5"/>
      <c r="F3510" s="27"/>
      <c r="G3510" s="5"/>
      <c r="H3510" s="5"/>
      <c r="I3510" s="5"/>
      <c r="J3510" s="5"/>
      <c r="K3510" s="5"/>
      <c r="L3510" s="5"/>
      <c r="M3510" s="5"/>
      <c r="N3510" s="5"/>
      <c r="O3510" s="5"/>
      <c r="P3510" s="4"/>
      <c r="Q3510" s="4"/>
      <c r="R3510" s="4"/>
      <c r="S3510" s="4"/>
      <c r="T3510" s="4"/>
    </row>
    <row r="3511">
      <c r="A3511" s="5"/>
      <c r="B3511" s="5"/>
      <c r="C3511" s="5"/>
      <c r="D3511" s="5"/>
      <c r="E3511" s="5"/>
      <c r="F3511" s="27"/>
      <c r="G3511" s="5"/>
      <c r="H3511" s="5"/>
      <c r="I3511" s="5"/>
      <c r="J3511" s="5"/>
      <c r="K3511" s="5"/>
      <c r="L3511" s="5"/>
      <c r="M3511" s="5"/>
      <c r="N3511" s="5"/>
      <c r="O3511" s="5"/>
      <c r="P3511" s="4"/>
      <c r="Q3511" s="4"/>
      <c r="R3511" s="4"/>
      <c r="S3511" s="4"/>
      <c r="T3511" s="4"/>
    </row>
    <row r="3512">
      <c r="A3512" s="5"/>
      <c r="B3512" s="5"/>
      <c r="C3512" s="5"/>
      <c r="D3512" s="5"/>
      <c r="E3512" s="5"/>
      <c r="F3512" s="27"/>
      <c r="G3512" s="5"/>
      <c r="H3512" s="5"/>
      <c r="I3512" s="5"/>
      <c r="J3512" s="5"/>
      <c r="K3512" s="5"/>
      <c r="L3512" s="5"/>
      <c r="M3512" s="5"/>
      <c r="N3512" s="5"/>
      <c r="O3512" s="5"/>
      <c r="P3512" s="4"/>
      <c r="Q3512" s="4"/>
      <c r="R3512" s="4"/>
      <c r="S3512" s="4"/>
      <c r="T3512" s="4"/>
    </row>
    <row r="3513">
      <c r="A3513" s="5"/>
      <c r="B3513" s="5"/>
      <c r="C3513" s="5"/>
      <c r="D3513" s="5"/>
      <c r="E3513" s="5"/>
      <c r="F3513" s="27"/>
      <c r="G3513" s="5"/>
      <c r="H3513" s="5"/>
      <c r="I3513" s="5"/>
      <c r="J3513" s="5"/>
      <c r="K3513" s="5"/>
      <c r="L3513" s="5"/>
      <c r="M3513" s="5"/>
      <c r="N3513" s="5"/>
      <c r="O3513" s="5"/>
      <c r="P3513" s="4"/>
      <c r="Q3513" s="4"/>
      <c r="R3513" s="4"/>
      <c r="S3513" s="4"/>
      <c r="T3513" s="4"/>
    </row>
    <row r="3514">
      <c r="A3514" s="5"/>
      <c r="B3514" s="5"/>
      <c r="C3514" s="5"/>
      <c r="D3514" s="5"/>
      <c r="E3514" s="5"/>
      <c r="F3514" s="27"/>
      <c r="G3514" s="5"/>
      <c r="H3514" s="5"/>
      <c r="I3514" s="5"/>
      <c r="J3514" s="5"/>
      <c r="K3514" s="5"/>
      <c r="L3514" s="5"/>
      <c r="M3514" s="5"/>
      <c r="N3514" s="5"/>
      <c r="O3514" s="5"/>
      <c r="P3514" s="4"/>
      <c r="Q3514" s="4"/>
      <c r="R3514" s="4"/>
      <c r="S3514" s="4"/>
      <c r="T3514" s="4"/>
    </row>
    <row r="3515">
      <c r="A3515" s="5"/>
      <c r="B3515" s="5"/>
      <c r="C3515" s="5"/>
      <c r="D3515" s="5"/>
      <c r="E3515" s="5"/>
      <c r="F3515" s="27"/>
      <c r="G3515" s="5"/>
      <c r="H3515" s="5"/>
      <c r="I3515" s="5"/>
      <c r="J3515" s="5"/>
      <c r="K3515" s="5"/>
      <c r="L3515" s="5"/>
      <c r="M3515" s="5"/>
      <c r="N3515" s="5"/>
      <c r="O3515" s="5"/>
      <c r="P3515" s="4"/>
      <c r="Q3515" s="4"/>
      <c r="R3515" s="4"/>
      <c r="S3515" s="4"/>
      <c r="T3515" s="4"/>
    </row>
    <row r="3516">
      <c r="A3516" s="5"/>
      <c r="B3516" s="5"/>
      <c r="C3516" s="5"/>
      <c r="D3516" s="5"/>
      <c r="E3516" s="5"/>
      <c r="F3516" s="27"/>
      <c r="G3516" s="5"/>
      <c r="H3516" s="5"/>
      <c r="I3516" s="5"/>
      <c r="J3516" s="5"/>
      <c r="K3516" s="5"/>
      <c r="L3516" s="5"/>
      <c r="M3516" s="5"/>
      <c r="N3516" s="5"/>
      <c r="O3516" s="5"/>
      <c r="P3516" s="4"/>
      <c r="Q3516" s="4"/>
      <c r="R3516" s="4"/>
      <c r="S3516" s="4"/>
      <c r="T3516" s="4"/>
    </row>
    <row r="3517">
      <c r="A3517" s="5"/>
      <c r="B3517" s="5"/>
      <c r="C3517" s="5"/>
      <c r="D3517" s="5"/>
      <c r="E3517" s="5"/>
      <c r="F3517" s="27"/>
      <c r="G3517" s="5"/>
      <c r="H3517" s="5"/>
      <c r="I3517" s="5"/>
      <c r="J3517" s="5"/>
      <c r="K3517" s="5"/>
      <c r="L3517" s="5"/>
      <c r="M3517" s="5"/>
      <c r="N3517" s="5"/>
      <c r="O3517" s="5"/>
      <c r="P3517" s="4"/>
      <c r="Q3517" s="4"/>
      <c r="R3517" s="4"/>
      <c r="S3517" s="4"/>
      <c r="T3517" s="4"/>
    </row>
    <row r="3518">
      <c r="A3518" s="5"/>
      <c r="B3518" s="5"/>
      <c r="C3518" s="5"/>
      <c r="D3518" s="5"/>
      <c r="E3518" s="5"/>
      <c r="F3518" s="27"/>
      <c r="G3518" s="5"/>
      <c r="H3518" s="5"/>
      <c r="I3518" s="5"/>
      <c r="J3518" s="5"/>
      <c r="K3518" s="5"/>
      <c r="L3518" s="5"/>
      <c r="M3518" s="5"/>
      <c r="N3518" s="5"/>
      <c r="O3518" s="5"/>
      <c r="P3518" s="4"/>
      <c r="Q3518" s="4"/>
      <c r="R3518" s="4"/>
      <c r="S3518" s="4"/>
      <c r="T3518" s="4"/>
    </row>
    <row r="3519">
      <c r="A3519" s="5"/>
      <c r="B3519" s="5"/>
      <c r="C3519" s="5"/>
      <c r="D3519" s="5"/>
      <c r="E3519" s="5"/>
      <c r="F3519" s="27"/>
      <c r="G3519" s="5"/>
      <c r="H3519" s="5"/>
      <c r="I3519" s="5"/>
      <c r="J3519" s="5"/>
      <c r="K3519" s="5"/>
      <c r="L3519" s="5"/>
      <c r="M3519" s="5"/>
      <c r="N3519" s="5"/>
      <c r="O3519" s="5"/>
      <c r="P3519" s="4"/>
      <c r="Q3519" s="4"/>
      <c r="R3519" s="4"/>
      <c r="S3519" s="4"/>
      <c r="T3519" s="4"/>
    </row>
    <row r="3520">
      <c r="A3520" s="5"/>
      <c r="B3520" s="5"/>
      <c r="C3520" s="5"/>
      <c r="D3520" s="5"/>
      <c r="E3520" s="5"/>
      <c r="F3520" s="27"/>
      <c r="G3520" s="5"/>
      <c r="H3520" s="5"/>
      <c r="I3520" s="5"/>
      <c r="J3520" s="5"/>
      <c r="K3520" s="5"/>
      <c r="L3520" s="5"/>
      <c r="M3520" s="5"/>
      <c r="N3520" s="5"/>
      <c r="O3520" s="5"/>
      <c r="P3520" s="4"/>
      <c r="Q3520" s="4"/>
      <c r="R3520" s="4"/>
      <c r="S3520" s="4"/>
      <c r="T3520" s="4"/>
    </row>
    <row r="3521">
      <c r="A3521" s="5"/>
      <c r="B3521" s="5"/>
      <c r="C3521" s="5"/>
      <c r="D3521" s="5"/>
      <c r="E3521" s="5"/>
      <c r="F3521" s="27"/>
      <c r="G3521" s="5"/>
      <c r="H3521" s="5"/>
      <c r="I3521" s="5"/>
      <c r="J3521" s="5"/>
      <c r="K3521" s="5"/>
      <c r="L3521" s="5"/>
      <c r="M3521" s="5"/>
      <c r="N3521" s="5"/>
      <c r="O3521" s="5"/>
      <c r="P3521" s="4"/>
      <c r="Q3521" s="4"/>
      <c r="R3521" s="4"/>
      <c r="S3521" s="4"/>
      <c r="T3521" s="4"/>
    </row>
    <row r="3522">
      <c r="A3522" s="5"/>
      <c r="B3522" s="5"/>
      <c r="C3522" s="5"/>
      <c r="D3522" s="5"/>
      <c r="E3522" s="5"/>
      <c r="F3522" s="27"/>
      <c r="G3522" s="5"/>
      <c r="H3522" s="5"/>
      <c r="I3522" s="5"/>
      <c r="J3522" s="5"/>
      <c r="K3522" s="5"/>
      <c r="L3522" s="5"/>
      <c r="M3522" s="5"/>
      <c r="N3522" s="5"/>
      <c r="O3522" s="5"/>
      <c r="P3522" s="4"/>
      <c r="Q3522" s="4"/>
      <c r="R3522" s="4"/>
      <c r="S3522" s="4"/>
      <c r="T3522" s="4"/>
    </row>
    <row r="3523">
      <c r="A3523" s="5"/>
      <c r="B3523" s="5"/>
      <c r="C3523" s="5"/>
      <c r="D3523" s="5"/>
      <c r="E3523" s="5"/>
      <c r="F3523" s="27"/>
      <c r="G3523" s="5"/>
      <c r="H3523" s="5"/>
      <c r="I3523" s="5"/>
      <c r="J3523" s="5"/>
      <c r="K3523" s="5"/>
      <c r="L3523" s="5"/>
      <c r="M3523" s="5"/>
      <c r="N3523" s="5"/>
      <c r="O3523" s="5"/>
      <c r="P3523" s="4"/>
      <c r="Q3523" s="4"/>
      <c r="R3523" s="4"/>
      <c r="S3523" s="4"/>
      <c r="T3523" s="4"/>
    </row>
    <row r="3524">
      <c r="A3524" s="5"/>
      <c r="B3524" s="5"/>
      <c r="C3524" s="5"/>
      <c r="D3524" s="5"/>
      <c r="E3524" s="5"/>
      <c r="F3524" s="27"/>
      <c r="G3524" s="5"/>
      <c r="H3524" s="5"/>
      <c r="I3524" s="5"/>
      <c r="J3524" s="5"/>
      <c r="K3524" s="5"/>
      <c r="L3524" s="5"/>
      <c r="M3524" s="5"/>
      <c r="N3524" s="5"/>
      <c r="O3524" s="5"/>
      <c r="P3524" s="4"/>
      <c r="Q3524" s="4"/>
      <c r="R3524" s="4"/>
      <c r="S3524" s="4"/>
      <c r="T3524" s="4"/>
    </row>
    <row r="3525">
      <c r="A3525" s="5"/>
      <c r="B3525" s="5"/>
      <c r="C3525" s="5"/>
      <c r="D3525" s="5"/>
      <c r="E3525" s="5"/>
      <c r="F3525" s="27"/>
      <c r="G3525" s="5"/>
      <c r="H3525" s="5"/>
      <c r="I3525" s="5"/>
      <c r="J3525" s="5"/>
      <c r="K3525" s="5"/>
      <c r="L3525" s="5"/>
      <c r="M3525" s="5"/>
      <c r="N3525" s="5"/>
      <c r="O3525" s="5"/>
      <c r="P3525" s="4"/>
      <c r="Q3525" s="4"/>
      <c r="R3525" s="4"/>
      <c r="S3525" s="4"/>
      <c r="T3525" s="4"/>
    </row>
    <row r="3526">
      <c r="A3526" s="5"/>
      <c r="B3526" s="5"/>
      <c r="C3526" s="5"/>
      <c r="D3526" s="5"/>
      <c r="E3526" s="5"/>
      <c r="F3526" s="27"/>
      <c r="G3526" s="5"/>
      <c r="H3526" s="5"/>
      <c r="I3526" s="5"/>
      <c r="J3526" s="5"/>
      <c r="K3526" s="5"/>
      <c r="L3526" s="5"/>
      <c r="M3526" s="5"/>
      <c r="N3526" s="5"/>
      <c r="O3526" s="5"/>
      <c r="P3526" s="4"/>
      <c r="Q3526" s="4"/>
      <c r="R3526" s="4"/>
      <c r="S3526" s="4"/>
      <c r="T3526" s="4"/>
    </row>
    <row r="3527">
      <c r="A3527" s="5"/>
      <c r="B3527" s="5"/>
      <c r="C3527" s="5"/>
      <c r="D3527" s="5"/>
      <c r="E3527" s="5"/>
      <c r="F3527" s="27"/>
      <c r="G3527" s="5"/>
      <c r="H3527" s="5"/>
      <c r="I3527" s="5"/>
      <c r="J3527" s="5"/>
      <c r="K3527" s="5"/>
      <c r="L3527" s="5"/>
      <c r="M3527" s="5"/>
      <c r="N3527" s="5"/>
      <c r="O3527" s="5"/>
      <c r="P3527" s="4"/>
      <c r="Q3527" s="4"/>
      <c r="R3527" s="4"/>
      <c r="S3527" s="4"/>
      <c r="T3527" s="4"/>
    </row>
    <row r="3528">
      <c r="A3528" s="5"/>
      <c r="B3528" s="5"/>
      <c r="C3528" s="5"/>
      <c r="D3528" s="5"/>
      <c r="E3528" s="5"/>
      <c r="F3528" s="27"/>
      <c r="G3528" s="5"/>
      <c r="H3528" s="5"/>
      <c r="I3528" s="5"/>
      <c r="J3528" s="5"/>
      <c r="K3528" s="5"/>
      <c r="L3528" s="5"/>
      <c r="M3528" s="5"/>
      <c r="N3528" s="5"/>
      <c r="O3528" s="5"/>
      <c r="P3528" s="4"/>
      <c r="Q3528" s="4"/>
      <c r="R3528" s="4"/>
      <c r="S3528" s="4"/>
      <c r="T3528" s="4"/>
    </row>
    <row r="3529">
      <c r="A3529" s="5"/>
      <c r="B3529" s="5"/>
      <c r="C3529" s="5"/>
      <c r="D3529" s="5"/>
      <c r="E3529" s="5"/>
      <c r="F3529" s="27"/>
      <c r="G3529" s="5"/>
      <c r="H3529" s="5"/>
      <c r="I3529" s="5"/>
      <c r="J3529" s="5"/>
      <c r="K3529" s="5"/>
      <c r="L3529" s="5"/>
      <c r="M3529" s="5"/>
      <c r="N3529" s="5"/>
      <c r="O3529" s="5"/>
      <c r="P3529" s="4"/>
      <c r="Q3529" s="4"/>
      <c r="R3529" s="4"/>
      <c r="S3529" s="4"/>
      <c r="T3529" s="4"/>
    </row>
    <row r="3530">
      <c r="A3530" s="5"/>
      <c r="B3530" s="5"/>
      <c r="C3530" s="5"/>
      <c r="D3530" s="5"/>
      <c r="E3530" s="5"/>
      <c r="F3530" s="27"/>
      <c r="G3530" s="5"/>
      <c r="H3530" s="5"/>
      <c r="I3530" s="5"/>
      <c r="J3530" s="5"/>
      <c r="K3530" s="5"/>
      <c r="L3530" s="5"/>
      <c r="M3530" s="5"/>
      <c r="N3530" s="5"/>
      <c r="O3530" s="5"/>
      <c r="P3530" s="4"/>
      <c r="Q3530" s="4"/>
      <c r="R3530" s="4"/>
      <c r="S3530" s="4"/>
      <c r="T3530" s="4"/>
    </row>
    <row r="3531">
      <c r="A3531" s="5"/>
      <c r="B3531" s="5"/>
      <c r="C3531" s="5"/>
      <c r="D3531" s="5"/>
      <c r="E3531" s="5"/>
      <c r="F3531" s="27"/>
      <c r="G3531" s="5"/>
      <c r="H3531" s="5"/>
      <c r="I3531" s="5"/>
      <c r="J3531" s="5"/>
      <c r="K3531" s="5"/>
      <c r="L3531" s="5"/>
      <c r="M3531" s="5"/>
      <c r="N3531" s="5"/>
      <c r="O3531" s="5"/>
      <c r="P3531" s="4"/>
      <c r="Q3531" s="4"/>
      <c r="R3531" s="4"/>
      <c r="S3531" s="4"/>
      <c r="T3531" s="4"/>
    </row>
    <row r="3532">
      <c r="A3532" s="5"/>
      <c r="B3532" s="5"/>
      <c r="C3532" s="5"/>
      <c r="D3532" s="5"/>
      <c r="E3532" s="5"/>
      <c r="F3532" s="27"/>
      <c r="G3532" s="5"/>
      <c r="H3532" s="5"/>
      <c r="I3532" s="5"/>
      <c r="J3532" s="5"/>
      <c r="K3532" s="5"/>
      <c r="L3532" s="5"/>
      <c r="M3532" s="5"/>
      <c r="N3532" s="5"/>
      <c r="O3532" s="5"/>
      <c r="P3532" s="4"/>
      <c r="Q3532" s="4"/>
      <c r="R3532" s="4"/>
      <c r="S3532" s="4"/>
      <c r="T3532" s="4"/>
    </row>
    <row r="3533">
      <c r="A3533" s="5"/>
      <c r="B3533" s="5"/>
      <c r="C3533" s="5"/>
      <c r="D3533" s="5"/>
      <c r="E3533" s="5"/>
      <c r="F3533" s="27"/>
      <c r="G3533" s="5"/>
      <c r="H3533" s="5"/>
      <c r="I3533" s="5"/>
      <c r="J3533" s="5"/>
      <c r="K3533" s="5"/>
      <c r="L3533" s="5"/>
      <c r="M3533" s="5"/>
      <c r="N3533" s="5"/>
      <c r="O3533" s="5"/>
      <c r="P3533" s="4"/>
      <c r="Q3533" s="4"/>
      <c r="R3533" s="4"/>
      <c r="S3533" s="4"/>
      <c r="T3533" s="4"/>
    </row>
    <row r="3534">
      <c r="A3534" s="5"/>
      <c r="B3534" s="5"/>
      <c r="C3534" s="5"/>
      <c r="D3534" s="5"/>
      <c r="E3534" s="5"/>
      <c r="F3534" s="27"/>
      <c r="G3534" s="5"/>
      <c r="H3534" s="5"/>
      <c r="I3534" s="5"/>
      <c r="J3534" s="5"/>
      <c r="K3534" s="5"/>
      <c r="L3534" s="5"/>
      <c r="M3534" s="5"/>
      <c r="N3534" s="5"/>
      <c r="O3534" s="5"/>
      <c r="P3534" s="4"/>
      <c r="Q3534" s="4"/>
      <c r="R3534" s="4"/>
      <c r="S3534" s="4"/>
      <c r="T3534" s="4"/>
    </row>
    <row r="3535">
      <c r="A3535" s="5"/>
      <c r="B3535" s="5"/>
      <c r="C3535" s="5"/>
      <c r="D3535" s="5"/>
      <c r="E3535" s="5"/>
      <c r="F3535" s="27"/>
      <c r="G3535" s="5"/>
      <c r="H3535" s="5"/>
      <c r="I3535" s="5"/>
      <c r="J3535" s="5"/>
      <c r="K3535" s="5"/>
      <c r="L3535" s="5"/>
      <c r="M3535" s="5"/>
      <c r="N3535" s="5"/>
      <c r="O3535" s="5"/>
      <c r="P3535" s="4"/>
      <c r="Q3535" s="4"/>
      <c r="R3535" s="4"/>
      <c r="S3535" s="4"/>
      <c r="T3535" s="4"/>
    </row>
    <row r="3536">
      <c r="A3536" s="5"/>
      <c r="B3536" s="5"/>
      <c r="C3536" s="5"/>
      <c r="D3536" s="5"/>
      <c r="E3536" s="5"/>
      <c r="F3536" s="27"/>
      <c r="G3536" s="5"/>
      <c r="H3536" s="5"/>
      <c r="I3536" s="5"/>
      <c r="J3536" s="5"/>
      <c r="K3536" s="5"/>
      <c r="L3536" s="5"/>
      <c r="M3536" s="5"/>
      <c r="N3536" s="5"/>
      <c r="O3536" s="5"/>
      <c r="P3536" s="4"/>
      <c r="Q3536" s="4"/>
      <c r="R3536" s="4"/>
      <c r="S3536" s="4"/>
      <c r="T3536" s="4"/>
    </row>
    <row r="3537">
      <c r="A3537" s="5"/>
      <c r="B3537" s="5"/>
      <c r="C3537" s="5"/>
      <c r="D3537" s="5"/>
      <c r="E3537" s="5"/>
      <c r="F3537" s="27"/>
      <c r="G3537" s="5"/>
      <c r="H3537" s="5"/>
      <c r="I3537" s="5"/>
      <c r="J3537" s="5"/>
      <c r="K3537" s="5"/>
      <c r="L3537" s="5"/>
      <c r="M3537" s="5"/>
      <c r="N3537" s="5"/>
      <c r="O3537" s="5"/>
      <c r="P3537" s="4"/>
      <c r="Q3537" s="4"/>
      <c r="R3537" s="4"/>
      <c r="S3537" s="4"/>
      <c r="T3537" s="4"/>
    </row>
    <row r="3538">
      <c r="A3538" s="5"/>
      <c r="B3538" s="5"/>
      <c r="C3538" s="5"/>
      <c r="D3538" s="5"/>
      <c r="E3538" s="5"/>
      <c r="F3538" s="27"/>
      <c r="G3538" s="5"/>
      <c r="H3538" s="5"/>
      <c r="I3538" s="5"/>
      <c r="J3538" s="5"/>
      <c r="K3538" s="5"/>
      <c r="L3538" s="5"/>
      <c r="M3538" s="5"/>
      <c r="N3538" s="5"/>
      <c r="O3538" s="5"/>
      <c r="P3538" s="4"/>
      <c r="Q3538" s="4"/>
      <c r="R3538" s="4"/>
      <c r="S3538" s="4"/>
      <c r="T3538" s="4"/>
    </row>
    <row r="3539">
      <c r="A3539" s="5"/>
      <c r="B3539" s="5"/>
      <c r="C3539" s="5"/>
      <c r="D3539" s="5"/>
      <c r="E3539" s="5"/>
      <c r="F3539" s="27"/>
      <c r="G3539" s="5"/>
      <c r="H3539" s="5"/>
      <c r="I3539" s="5"/>
      <c r="J3539" s="5"/>
      <c r="K3539" s="5"/>
      <c r="L3539" s="5"/>
      <c r="M3539" s="5"/>
      <c r="N3539" s="5"/>
      <c r="O3539" s="5"/>
      <c r="P3539" s="4"/>
      <c r="Q3539" s="4"/>
      <c r="R3539" s="4"/>
      <c r="S3539" s="4"/>
      <c r="T3539" s="4"/>
    </row>
    <row r="3540">
      <c r="A3540" s="5"/>
      <c r="B3540" s="5"/>
      <c r="C3540" s="5"/>
      <c r="D3540" s="5"/>
      <c r="E3540" s="5"/>
      <c r="F3540" s="27"/>
      <c r="G3540" s="5"/>
      <c r="H3540" s="5"/>
      <c r="I3540" s="5"/>
      <c r="J3540" s="5"/>
      <c r="K3540" s="5"/>
      <c r="L3540" s="5"/>
      <c r="M3540" s="5"/>
      <c r="N3540" s="5"/>
      <c r="O3540" s="5"/>
      <c r="P3540" s="4"/>
      <c r="Q3540" s="4"/>
      <c r="R3540" s="4"/>
      <c r="S3540" s="4"/>
      <c r="T3540" s="4"/>
    </row>
    <row r="3541">
      <c r="A3541" s="5"/>
      <c r="B3541" s="5"/>
      <c r="C3541" s="5"/>
      <c r="D3541" s="5"/>
      <c r="E3541" s="5"/>
      <c r="F3541" s="27"/>
      <c r="G3541" s="5"/>
      <c r="H3541" s="5"/>
      <c r="I3541" s="5"/>
      <c r="J3541" s="5"/>
      <c r="K3541" s="5"/>
      <c r="L3541" s="5"/>
      <c r="M3541" s="5"/>
      <c r="N3541" s="5"/>
      <c r="O3541" s="5"/>
      <c r="P3541" s="4"/>
      <c r="Q3541" s="4"/>
      <c r="R3541" s="4"/>
      <c r="S3541" s="4"/>
      <c r="T3541" s="4"/>
    </row>
    <row r="3542">
      <c r="A3542" s="5"/>
      <c r="B3542" s="5"/>
      <c r="C3542" s="5"/>
      <c r="D3542" s="5"/>
      <c r="E3542" s="5"/>
      <c r="F3542" s="27"/>
      <c r="G3542" s="5"/>
      <c r="H3542" s="5"/>
      <c r="I3542" s="5"/>
      <c r="J3542" s="5"/>
      <c r="K3542" s="5"/>
      <c r="L3542" s="5"/>
      <c r="M3542" s="5"/>
      <c r="N3542" s="5"/>
      <c r="O3542" s="5"/>
      <c r="P3542" s="4"/>
      <c r="Q3542" s="4"/>
      <c r="R3542" s="4"/>
      <c r="S3542" s="4"/>
      <c r="T3542" s="4"/>
    </row>
    <row r="3543">
      <c r="A3543" s="5"/>
      <c r="B3543" s="5"/>
      <c r="C3543" s="5"/>
      <c r="D3543" s="5"/>
      <c r="E3543" s="5"/>
      <c r="F3543" s="27"/>
      <c r="G3543" s="5"/>
      <c r="H3543" s="5"/>
      <c r="I3543" s="5"/>
      <c r="J3543" s="5"/>
      <c r="K3543" s="5"/>
      <c r="L3543" s="5"/>
      <c r="M3543" s="5"/>
      <c r="N3543" s="5"/>
      <c r="O3543" s="5"/>
      <c r="P3543" s="4"/>
      <c r="Q3543" s="4"/>
      <c r="R3543" s="4"/>
      <c r="S3543" s="4"/>
      <c r="T3543" s="4"/>
    </row>
    <row r="3544">
      <c r="A3544" s="5"/>
      <c r="B3544" s="5"/>
      <c r="C3544" s="5"/>
      <c r="D3544" s="5"/>
      <c r="E3544" s="5"/>
      <c r="F3544" s="27"/>
      <c r="G3544" s="5"/>
      <c r="H3544" s="5"/>
      <c r="I3544" s="5"/>
      <c r="J3544" s="5"/>
      <c r="K3544" s="5"/>
      <c r="L3544" s="5"/>
      <c r="M3544" s="5"/>
      <c r="N3544" s="5"/>
      <c r="O3544" s="5"/>
      <c r="P3544" s="4"/>
      <c r="Q3544" s="4"/>
      <c r="R3544" s="4"/>
      <c r="S3544" s="4"/>
      <c r="T3544" s="4"/>
    </row>
    <row r="3545">
      <c r="A3545" s="5"/>
      <c r="B3545" s="5"/>
      <c r="C3545" s="5"/>
      <c r="D3545" s="5"/>
      <c r="E3545" s="5"/>
      <c r="F3545" s="27"/>
      <c r="G3545" s="5"/>
      <c r="H3545" s="5"/>
      <c r="I3545" s="5"/>
      <c r="J3545" s="5"/>
      <c r="K3545" s="5"/>
      <c r="L3545" s="5"/>
      <c r="M3545" s="5"/>
      <c r="N3545" s="5"/>
      <c r="O3545" s="5"/>
      <c r="P3545" s="4"/>
      <c r="Q3545" s="4"/>
      <c r="R3545" s="4"/>
      <c r="S3545" s="4"/>
      <c r="T3545" s="4"/>
    </row>
    <row r="3546">
      <c r="A3546" s="5"/>
      <c r="B3546" s="5"/>
      <c r="C3546" s="5"/>
      <c r="D3546" s="5"/>
      <c r="E3546" s="5"/>
      <c r="F3546" s="27"/>
      <c r="G3546" s="5"/>
      <c r="H3546" s="5"/>
      <c r="I3546" s="5"/>
      <c r="J3546" s="5"/>
      <c r="K3546" s="5"/>
      <c r="L3546" s="5"/>
      <c r="M3546" s="5"/>
      <c r="N3546" s="5"/>
      <c r="O3546" s="5"/>
      <c r="P3546" s="4"/>
      <c r="Q3546" s="4"/>
      <c r="R3546" s="4"/>
      <c r="S3546" s="4"/>
      <c r="T3546" s="4"/>
    </row>
    <row r="3547">
      <c r="A3547" s="5"/>
      <c r="B3547" s="5"/>
      <c r="C3547" s="5"/>
      <c r="D3547" s="5"/>
      <c r="E3547" s="5"/>
      <c r="F3547" s="27"/>
      <c r="G3547" s="5"/>
      <c r="H3547" s="5"/>
      <c r="I3547" s="5"/>
      <c r="J3547" s="5"/>
      <c r="K3547" s="5"/>
      <c r="L3547" s="5"/>
      <c r="M3547" s="5"/>
      <c r="N3547" s="5"/>
      <c r="O3547" s="5"/>
      <c r="P3547" s="4"/>
      <c r="Q3547" s="4"/>
      <c r="R3547" s="4"/>
      <c r="S3547" s="4"/>
      <c r="T3547" s="4"/>
    </row>
    <row r="3548">
      <c r="A3548" s="5"/>
      <c r="B3548" s="5"/>
      <c r="C3548" s="5"/>
      <c r="D3548" s="5"/>
      <c r="E3548" s="5"/>
      <c r="F3548" s="27"/>
      <c r="G3548" s="5"/>
      <c r="H3548" s="5"/>
      <c r="I3548" s="5"/>
      <c r="J3548" s="5"/>
      <c r="K3548" s="5"/>
      <c r="L3548" s="5"/>
      <c r="M3548" s="5"/>
      <c r="N3548" s="5"/>
      <c r="O3548" s="5"/>
      <c r="P3548" s="4"/>
      <c r="Q3548" s="4"/>
      <c r="R3548" s="4"/>
      <c r="S3548" s="4"/>
      <c r="T3548" s="4"/>
    </row>
    <row r="3549">
      <c r="A3549" s="5"/>
      <c r="B3549" s="5"/>
      <c r="C3549" s="5"/>
      <c r="D3549" s="5"/>
      <c r="E3549" s="5"/>
      <c r="F3549" s="27"/>
      <c r="G3549" s="5"/>
      <c r="H3549" s="5"/>
      <c r="I3549" s="5"/>
      <c r="J3549" s="5"/>
      <c r="K3549" s="5"/>
      <c r="L3549" s="5"/>
      <c r="M3549" s="5"/>
      <c r="N3549" s="5"/>
      <c r="O3549" s="5"/>
      <c r="P3549" s="4"/>
      <c r="Q3549" s="4"/>
      <c r="R3549" s="4"/>
      <c r="S3549" s="4"/>
      <c r="T3549" s="4"/>
    </row>
    <row r="3550">
      <c r="A3550" s="5"/>
      <c r="B3550" s="5"/>
      <c r="C3550" s="5"/>
      <c r="D3550" s="5"/>
      <c r="E3550" s="5"/>
      <c r="F3550" s="27"/>
      <c r="G3550" s="5"/>
      <c r="H3550" s="5"/>
      <c r="I3550" s="5"/>
      <c r="J3550" s="5"/>
      <c r="K3550" s="5"/>
      <c r="L3550" s="5"/>
      <c r="M3550" s="5"/>
      <c r="N3550" s="5"/>
      <c r="O3550" s="5"/>
      <c r="P3550" s="4"/>
      <c r="Q3550" s="4"/>
      <c r="R3550" s="4"/>
      <c r="S3550" s="4"/>
      <c r="T3550" s="4"/>
    </row>
    <row r="3551">
      <c r="A3551" s="5"/>
      <c r="B3551" s="5"/>
      <c r="C3551" s="5"/>
      <c r="D3551" s="5"/>
      <c r="E3551" s="5"/>
      <c r="F3551" s="27"/>
      <c r="G3551" s="5"/>
      <c r="H3551" s="5"/>
      <c r="I3551" s="5"/>
      <c r="J3551" s="5"/>
      <c r="K3551" s="5"/>
      <c r="L3551" s="5"/>
      <c r="M3551" s="5"/>
      <c r="N3551" s="5"/>
      <c r="O3551" s="5"/>
      <c r="P3551" s="4"/>
      <c r="Q3551" s="4"/>
      <c r="R3551" s="4"/>
      <c r="S3551" s="4"/>
      <c r="T3551" s="4"/>
    </row>
    <row r="3552">
      <c r="A3552" s="5"/>
      <c r="B3552" s="5"/>
      <c r="C3552" s="5"/>
      <c r="D3552" s="5"/>
      <c r="E3552" s="5"/>
      <c r="F3552" s="27"/>
      <c r="G3552" s="5"/>
      <c r="H3552" s="5"/>
      <c r="I3552" s="5"/>
      <c r="J3552" s="5"/>
      <c r="K3552" s="5"/>
      <c r="L3552" s="5"/>
      <c r="M3552" s="5"/>
      <c r="N3552" s="5"/>
      <c r="O3552" s="5"/>
      <c r="P3552" s="4"/>
      <c r="Q3552" s="4"/>
      <c r="R3552" s="4"/>
      <c r="S3552" s="4"/>
      <c r="T3552" s="4"/>
    </row>
    <row r="3553">
      <c r="A3553" s="5"/>
      <c r="B3553" s="5"/>
      <c r="C3553" s="5"/>
      <c r="D3553" s="5"/>
      <c r="E3553" s="5"/>
      <c r="F3553" s="27"/>
      <c r="G3553" s="5"/>
      <c r="H3553" s="5"/>
      <c r="I3553" s="5"/>
      <c r="J3553" s="5"/>
      <c r="K3553" s="5"/>
      <c r="L3553" s="5"/>
      <c r="M3553" s="5"/>
      <c r="N3553" s="5"/>
      <c r="O3553" s="5"/>
      <c r="P3553" s="4"/>
      <c r="Q3553" s="4"/>
      <c r="R3553" s="4"/>
      <c r="S3553" s="4"/>
      <c r="T3553" s="4"/>
    </row>
    <row r="3554">
      <c r="A3554" s="5"/>
      <c r="B3554" s="5"/>
      <c r="C3554" s="5"/>
      <c r="D3554" s="5"/>
      <c r="E3554" s="5"/>
      <c r="F3554" s="27"/>
      <c r="G3554" s="5"/>
      <c r="H3554" s="5"/>
      <c r="I3554" s="5"/>
      <c r="J3554" s="5"/>
      <c r="K3554" s="5"/>
      <c r="L3554" s="5"/>
      <c r="M3554" s="5"/>
      <c r="N3554" s="5"/>
      <c r="O3554" s="5"/>
      <c r="P3554" s="4"/>
      <c r="Q3554" s="4"/>
      <c r="R3554" s="4"/>
      <c r="S3554" s="4"/>
      <c r="T3554" s="4"/>
    </row>
    <row r="3555">
      <c r="A3555" s="5"/>
      <c r="B3555" s="5"/>
      <c r="C3555" s="5"/>
      <c r="D3555" s="5"/>
      <c r="E3555" s="5"/>
      <c r="F3555" s="27"/>
      <c r="G3555" s="5"/>
      <c r="H3555" s="5"/>
      <c r="I3555" s="5"/>
      <c r="J3555" s="5"/>
      <c r="K3555" s="5"/>
      <c r="L3555" s="5"/>
      <c r="M3555" s="5"/>
      <c r="N3555" s="5"/>
      <c r="O3555" s="5"/>
      <c r="P3555" s="4"/>
      <c r="Q3555" s="4"/>
      <c r="R3555" s="4"/>
      <c r="S3555" s="4"/>
      <c r="T3555" s="4"/>
    </row>
    <row r="3556">
      <c r="A3556" s="5"/>
      <c r="B3556" s="5"/>
      <c r="C3556" s="5"/>
      <c r="D3556" s="5"/>
      <c r="E3556" s="5"/>
      <c r="F3556" s="27"/>
      <c r="G3556" s="5"/>
      <c r="H3556" s="5"/>
      <c r="I3556" s="5"/>
      <c r="J3556" s="5"/>
      <c r="K3556" s="5"/>
      <c r="L3556" s="5"/>
      <c r="M3556" s="5"/>
      <c r="N3556" s="5"/>
      <c r="O3556" s="5"/>
      <c r="P3556" s="4"/>
      <c r="Q3556" s="4"/>
      <c r="R3556" s="4"/>
      <c r="S3556" s="4"/>
      <c r="T3556" s="4"/>
    </row>
    <row r="3557">
      <c r="A3557" s="5"/>
      <c r="B3557" s="5"/>
      <c r="C3557" s="5"/>
      <c r="D3557" s="5"/>
      <c r="E3557" s="5"/>
      <c r="F3557" s="27"/>
      <c r="G3557" s="5"/>
      <c r="H3557" s="5"/>
      <c r="I3557" s="5"/>
      <c r="J3557" s="5"/>
      <c r="K3557" s="5"/>
      <c r="L3557" s="5"/>
      <c r="M3557" s="5"/>
      <c r="N3557" s="5"/>
      <c r="O3557" s="5"/>
      <c r="P3557" s="4"/>
      <c r="Q3557" s="4"/>
      <c r="R3557" s="4"/>
      <c r="S3557" s="4"/>
      <c r="T3557" s="4"/>
    </row>
    <row r="3558">
      <c r="A3558" s="5"/>
      <c r="B3558" s="5"/>
      <c r="C3558" s="5"/>
      <c r="D3558" s="5"/>
      <c r="E3558" s="5"/>
      <c r="F3558" s="27"/>
      <c r="G3558" s="5"/>
      <c r="H3558" s="5"/>
      <c r="I3558" s="5"/>
      <c r="J3558" s="5"/>
      <c r="K3558" s="5"/>
      <c r="L3558" s="5"/>
      <c r="M3558" s="5"/>
      <c r="N3558" s="5"/>
      <c r="O3558" s="5"/>
      <c r="P3558" s="4"/>
      <c r="Q3558" s="4"/>
      <c r="R3558" s="4"/>
      <c r="S3558" s="4"/>
      <c r="T3558" s="4"/>
    </row>
    <row r="3559">
      <c r="A3559" s="5"/>
      <c r="B3559" s="5"/>
      <c r="C3559" s="5"/>
      <c r="D3559" s="5"/>
      <c r="E3559" s="5"/>
      <c r="F3559" s="27"/>
      <c r="G3559" s="5"/>
      <c r="H3559" s="5"/>
      <c r="I3559" s="5"/>
      <c r="J3559" s="5"/>
      <c r="K3559" s="5"/>
      <c r="L3559" s="5"/>
      <c r="M3559" s="5"/>
      <c r="N3559" s="5"/>
      <c r="O3559" s="5"/>
      <c r="P3559" s="4"/>
      <c r="Q3559" s="4"/>
      <c r="R3559" s="4"/>
      <c r="S3559" s="4"/>
      <c r="T3559" s="4"/>
    </row>
    <row r="3560">
      <c r="A3560" s="5"/>
      <c r="B3560" s="5"/>
      <c r="C3560" s="5"/>
      <c r="D3560" s="5"/>
      <c r="E3560" s="5"/>
      <c r="F3560" s="27"/>
      <c r="G3560" s="5"/>
      <c r="H3560" s="5"/>
      <c r="I3560" s="5"/>
      <c r="J3560" s="5"/>
      <c r="K3560" s="5"/>
      <c r="L3560" s="5"/>
      <c r="M3560" s="5"/>
      <c r="N3560" s="5"/>
      <c r="O3560" s="5"/>
      <c r="P3560" s="4"/>
      <c r="Q3560" s="4"/>
      <c r="R3560" s="4"/>
      <c r="S3560" s="4"/>
      <c r="T3560" s="4"/>
    </row>
    <row r="3561">
      <c r="A3561" s="5"/>
      <c r="B3561" s="5"/>
      <c r="C3561" s="5"/>
      <c r="D3561" s="5"/>
      <c r="E3561" s="5"/>
      <c r="F3561" s="27"/>
      <c r="G3561" s="5"/>
      <c r="H3561" s="5"/>
      <c r="I3561" s="5"/>
      <c r="J3561" s="5"/>
      <c r="K3561" s="5"/>
      <c r="L3561" s="5"/>
      <c r="M3561" s="5"/>
      <c r="N3561" s="5"/>
      <c r="O3561" s="5"/>
      <c r="P3561" s="4"/>
      <c r="Q3561" s="4"/>
      <c r="R3561" s="4"/>
      <c r="S3561" s="4"/>
      <c r="T3561" s="4"/>
    </row>
    <row r="3562">
      <c r="A3562" s="5"/>
      <c r="B3562" s="5"/>
      <c r="C3562" s="5"/>
      <c r="D3562" s="5"/>
      <c r="E3562" s="5"/>
      <c r="F3562" s="27"/>
      <c r="G3562" s="5"/>
      <c r="H3562" s="5"/>
      <c r="I3562" s="5"/>
      <c r="J3562" s="5"/>
      <c r="K3562" s="5"/>
      <c r="L3562" s="5"/>
      <c r="M3562" s="5"/>
      <c r="N3562" s="5"/>
      <c r="O3562" s="5"/>
      <c r="P3562" s="4"/>
      <c r="Q3562" s="4"/>
      <c r="R3562" s="4"/>
      <c r="S3562" s="4"/>
      <c r="T3562" s="4"/>
    </row>
    <row r="3563">
      <c r="A3563" s="5"/>
      <c r="B3563" s="5"/>
      <c r="C3563" s="5"/>
      <c r="D3563" s="5"/>
      <c r="E3563" s="5"/>
      <c r="F3563" s="27"/>
      <c r="G3563" s="5"/>
      <c r="H3563" s="5"/>
      <c r="I3563" s="5"/>
      <c r="J3563" s="5"/>
      <c r="K3563" s="5"/>
      <c r="L3563" s="5"/>
      <c r="M3563" s="5"/>
      <c r="N3563" s="5"/>
      <c r="O3563" s="5"/>
      <c r="P3563" s="4"/>
      <c r="Q3563" s="4"/>
      <c r="R3563" s="4"/>
      <c r="S3563" s="4"/>
      <c r="T3563" s="4"/>
    </row>
    <row r="3564">
      <c r="A3564" s="5"/>
      <c r="B3564" s="5"/>
      <c r="C3564" s="5"/>
      <c r="D3564" s="5"/>
      <c r="E3564" s="5"/>
      <c r="F3564" s="27"/>
      <c r="G3564" s="5"/>
      <c r="H3564" s="5"/>
      <c r="I3564" s="5"/>
      <c r="J3564" s="5"/>
      <c r="K3564" s="5"/>
      <c r="L3564" s="5"/>
      <c r="M3564" s="5"/>
      <c r="N3564" s="5"/>
      <c r="O3564" s="5"/>
      <c r="P3564" s="4"/>
      <c r="Q3564" s="4"/>
      <c r="R3564" s="4"/>
      <c r="S3564" s="4"/>
      <c r="T3564" s="4"/>
    </row>
    <row r="3565">
      <c r="A3565" s="5"/>
      <c r="B3565" s="5"/>
      <c r="C3565" s="5"/>
      <c r="D3565" s="5"/>
      <c r="E3565" s="5"/>
      <c r="F3565" s="27"/>
      <c r="G3565" s="5"/>
      <c r="H3565" s="5"/>
      <c r="I3565" s="5"/>
      <c r="J3565" s="5"/>
      <c r="K3565" s="5"/>
      <c r="L3565" s="5"/>
      <c r="M3565" s="5"/>
      <c r="N3565" s="5"/>
      <c r="O3565" s="5"/>
      <c r="P3565" s="4"/>
      <c r="Q3565" s="4"/>
      <c r="R3565" s="4"/>
      <c r="S3565" s="4"/>
      <c r="T3565" s="4"/>
    </row>
    <row r="3566">
      <c r="A3566" s="5"/>
      <c r="B3566" s="5"/>
      <c r="C3566" s="5"/>
      <c r="D3566" s="5"/>
      <c r="E3566" s="5"/>
      <c r="F3566" s="27"/>
      <c r="G3566" s="5"/>
      <c r="H3566" s="5"/>
      <c r="I3566" s="5"/>
      <c r="J3566" s="5"/>
      <c r="K3566" s="5"/>
      <c r="L3566" s="5"/>
      <c r="M3566" s="5"/>
      <c r="N3566" s="5"/>
      <c r="O3566" s="5"/>
      <c r="P3566" s="4"/>
      <c r="Q3566" s="4"/>
      <c r="R3566" s="4"/>
      <c r="S3566" s="4"/>
      <c r="T3566" s="4"/>
    </row>
    <row r="3567">
      <c r="A3567" s="5"/>
      <c r="B3567" s="5"/>
      <c r="C3567" s="5"/>
      <c r="D3567" s="5"/>
      <c r="E3567" s="5"/>
      <c r="F3567" s="27"/>
      <c r="G3567" s="5"/>
      <c r="H3567" s="5"/>
      <c r="I3567" s="5"/>
      <c r="J3567" s="5"/>
      <c r="K3567" s="5"/>
      <c r="L3567" s="5"/>
      <c r="M3567" s="5"/>
      <c r="N3567" s="5"/>
      <c r="O3567" s="5"/>
      <c r="P3567" s="4"/>
      <c r="Q3567" s="4"/>
      <c r="R3567" s="4"/>
      <c r="S3567" s="4"/>
      <c r="T3567" s="4"/>
    </row>
    <row r="3568">
      <c r="A3568" s="5"/>
      <c r="B3568" s="5"/>
      <c r="C3568" s="5"/>
      <c r="D3568" s="5"/>
      <c r="E3568" s="5"/>
      <c r="F3568" s="27"/>
      <c r="G3568" s="5"/>
      <c r="H3568" s="5"/>
      <c r="I3568" s="5"/>
      <c r="J3568" s="5"/>
      <c r="K3568" s="5"/>
      <c r="L3568" s="5"/>
      <c r="M3568" s="5"/>
      <c r="N3568" s="5"/>
      <c r="O3568" s="5"/>
      <c r="P3568" s="4"/>
      <c r="Q3568" s="4"/>
      <c r="R3568" s="4"/>
      <c r="S3568" s="4"/>
      <c r="T3568" s="4"/>
    </row>
    <row r="3569">
      <c r="A3569" s="5"/>
      <c r="B3569" s="5"/>
      <c r="C3569" s="5"/>
      <c r="D3569" s="5"/>
      <c r="E3569" s="5"/>
      <c r="F3569" s="27"/>
      <c r="G3569" s="5"/>
      <c r="H3569" s="5"/>
      <c r="I3569" s="5"/>
      <c r="J3569" s="5"/>
      <c r="K3569" s="5"/>
      <c r="L3569" s="5"/>
      <c r="M3569" s="5"/>
      <c r="N3569" s="5"/>
      <c r="O3569" s="5"/>
      <c r="P3569" s="4"/>
      <c r="Q3569" s="4"/>
      <c r="R3569" s="4"/>
      <c r="S3569" s="4"/>
      <c r="T3569" s="4"/>
    </row>
    <row r="3570">
      <c r="A3570" s="5"/>
      <c r="B3570" s="5"/>
      <c r="C3570" s="5"/>
      <c r="D3570" s="5"/>
      <c r="E3570" s="5"/>
      <c r="F3570" s="27"/>
      <c r="G3570" s="5"/>
      <c r="H3570" s="5"/>
      <c r="I3570" s="5"/>
      <c r="J3570" s="5"/>
      <c r="K3570" s="5"/>
      <c r="L3570" s="5"/>
      <c r="M3570" s="5"/>
      <c r="N3570" s="5"/>
      <c r="O3570" s="5"/>
      <c r="P3570" s="4"/>
      <c r="Q3570" s="4"/>
      <c r="R3570" s="4"/>
      <c r="S3570" s="4"/>
      <c r="T3570" s="4"/>
    </row>
    <row r="3571">
      <c r="A3571" s="5"/>
      <c r="B3571" s="5"/>
      <c r="C3571" s="5"/>
      <c r="D3571" s="5"/>
      <c r="E3571" s="5"/>
      <c r="F3571" s="27"/>
      <c r="G3571" s="5"/>
      <c r="H3571" s="5"/>
      <c r="I3571" s="5"/>
      <c r="J3571" s="5"/>
      <c r="K3571" s="5"/>
      <c r="L3571" s="5"/>
      <c r="M3571" s="5"/>
      <c r="N3571" s="5"/>
      <c r="O3571" s="5"/>
      <c r="P3571" s="4"/>
      <c r="Q3571" s="4"/>
      <c r="R3571" s="4"/>
      <c r="S3571" s="4"/>
      <c r="T3571" s="4"/>
    </row>
    <row r="3572">
      <c r="A3572" s="5"/>
      <c r="B3572" s="5"/>
      <c r="C3572" s="5"/>
      <c r="D3572" s="5"/>
      <c r="E3572" s="5"/>
      <c r="F3572" s="27"/>
      <c r="G3572" s="5"/>
      <c r="H3572" s="5"/>
      <c r="I3572" s="5"/>
      <c r="J3572" s="5"/>
      <c r="K3572" s="5"/>
      <c r="L3572" s="5"/>
      <c r="M3572" s="5"/>
      <c r="N3572" s="5"/>
      <c r="O3572" s="5"/>
      <c r="P3572" s="4"/>
      <c r="Q3572" s="4"/>
      <c r="R3572" s="4"/>
      <c r="S3572" s="4"/>
      <c r="T3572" s="4"/>
    </row>
    <row r="3573">
      <c r="A3573" s="5"/>
      <c r="B3573" s="5"/>
      <c r="C3573" s="5"/>
      <c r="D3573" s="5"/>
      <c r="E3573" s="5"/>
      <c r="F3573" s="27"/>
      <c r="G3573" s="5"/>
      <c r="H3573" s="5"/>
      <c r="I3573" s="5"/>
      <c r="J3573" s="5"/>
      <c r="K3573" s="5"/>
      <c r="L3573" s="5"/>
      <c r="M3573" s="5"/>
      <c r="N3573" s="5"/>
      <c r="O3573" s="5"/>
      <c r="P3573" s="4"/>
      <c r="Q3573" s="4"/>
      <c r="R3573" s="4"/>
      <c r="S3573" s="4"/>
      <c r="T3573" s="4"/>
    </row>
    <row r="3574">
      <c r="A3574" s="5"/>
      <c r="B3574" s="5"/>
      <c r="C3574" s="5"/>
      <c r="D3574" s="5"/>
      <c r="E3574" s="5"/>
      <c r="F3574" s="27"/>
      <c r="G3574" s="5"/>
      <c r="H3574" s="5"/>
      <c r="I3574" s="5"/>
      <c r="J3574" s="5"/>
      <c r="K3574" s="5"/>
      <c r="L3574" s="5"/>
      <c r="M3574" s="5"/>
      <c r="N3574" s="5"/>
      <c r="O3574" s="5"/>
      <c r="P3574" s="4"/>
      <c r="Q3574" s="4"/>
      <c r="R3574" s="4"/>
      <c r="S3574" s="4"/>
      <c r="T3574" s="4"/>
    </row>
    <row r="3575">
      <c r="A3575" s="5"/>
      <c r="B3575" s="5"/>
      <c r="C3575" s="5"/>
      <c r="D3575" s="5"/>
      <c r="E3575" s="5"/>
      <c r="F3575" s="27"/>
      <c r="G3575" s="5"/>
      <c r="H3575" s="5"/>
      <c r="I3575" s="5"/>
      <c r="J3575" s="5"/>
      <c r="K3575" s="5"/>
      <c r="L3575" s="5"/>
      <c r="M3575" s="5"/>
      <c r="N3575" s="5"/>
      <c r="O3575" s="5"/>
      <c r="P3575" s="4"/>
      <c r="Q3575" s="4"/>
      <c r="R3575" s="4"/>
      <c r="S3575" s="4"/>
      <c r="T3575" s="4"/>
    </row>
    <row r="3576">
      <c r="A3576" s="5"/>
      <c r="B3576" s="5"/>
      <c r="C3576" s="5"/>
      <c r="D3576" s="5"/>
      <c r="E3576" s="5"/>
      <c r="F3576" s="27"/>
      <c r="G3576" s="5"/>
      <c r="H3576" s="5"/>
      <c r="I3576" s="5"/>
      <c r="J3576" s="5"/>
      <c r="K3576" s="5"/>
      <c r="L3576" s="5"/>
      <c r="M3576" s="5"/>
      <c r="N3576" s="5"/>
      <c r="O3576" s="5"/>
      <c r="P3576" s="4"/>
      <c r="Q3576" s="4"/>
      <c r="R3576" s="4"/>
      <c r="S3576" s="4"/>
      <c r="T3576" s="4"/>
    </row>
    <row r="3577">
      <c r="A3577" s="5"/>
      <c r="B3577" s="5"/>
      <c r="C3577" s="5"/>
      <c r="D3577" s="5"/>
      <c r="E3577" s="5"/>
      <c r="F3577" s="27"/>
      <c r="G3577" s="5"/>
      <c r="H3577" s="5"/>
      <c r="I3577" s="5"/>
      <c r="J3577" s="5"/>
      <c r="K3577" s="5"/>
      <c r="L3577" s="5"/>
      <c r="M3577" s="5"/>
      <c r="N3577" s="5"/>
      <c r="O3577" s="5"/>
      <c r="P3577" s="4"/>
      <c r="Q3577" s="4"/>
      <c r="R3577" s="4"/>
      <c r="S3577" s="4"/>
      <c r="T3577" s="4"/>
    </row>
    <row r="3578">
      <c r="A3578" s="5"/>
      <c r="B3578" s="5"/>
      <c r="C3578" s="5"/>
      <c r="D3578" s="5"/>
      <c r="E3578" s="5"/>
      <c r="F3578" s="27"/>
      <c r="G3578" s="5"/>
      <c r="H3578" s="5"/>
      <c r="I3578" s="5"/>
      <c r="J3578" s="5"/>
      <c r="K3578" s="5"/>
      <c r="L3578" s="5"/>
      <c r="M3578" s="5"/>
      <c r="N3578" s="5"/>
      <c r="O3578" s="5"/>
      <c r="P3578" s="4"/>
      <c r="Q3578" s="4"/>
      <c r="R3578" s="4"/>
      <c r="S3578" s="4"/>
      <c r="T3578" s="4"/>
    </row>
    <row r="3579">
      <c r="A3579" s="5"/>
      <c r="B3579" s="5"/>
      <c r="C3579" s="5"/>
      <c r="D3579" s="5"/>
      <c r="E3579" s="5"/>
      <c r="F3579" s="27"/>
      <c r="G3579" s="5"/>
      <c r="H3579" s="5"/>
      <c r="I3579" s="5"/>
      <c r="J3579" s="5"/>
      <c r="K3579" s="5"/>
      <c r="L3579" s="5"/>
      <c r="M3579" s="5"/>
      <c r="N3579" s="5"/>
      <c r="O3579" s="5"/>
      <c r="P3579" s="4"/>
      <c r="Q3579" s="4"/>
      <c r="R3579" s="4"/>
      <c r="S3579" s="4"/>
      <c r="T3579" s="4"/>
    </row>
    <row r="3580">
      <c r="A3580" s="5"/>
      <c r="B3580" s="5"/>
      <c r="C3580" s="5"/>
      <c r="D3580" s="5"/>
      <c r="E3580" s="5"/>
      <c r="F3580" s="27"/>
      <c r="G3580" s="5"/>
      <c r="H3580" s="5"/>
      <c r="I3580" s="5"/>
      <c r="J3580" s="5"/>
      <c r="K3580" s="5"/>
      <c r="L3580" s="5"/>
      <c r="M3580" s="5"/>
      <c r="N3580" s="5"/>
      <c r="O3580" s="5"/>
      <c r="P3580" s="4"/>
      <c r="Q3580" s="4"/>
      <c r="R3580" s="4"/>
      <c r="S3580" s="4"/>
      <c r="T3580" s="4"/>
    </row>
    <row r="3581">
      <c r="A3581" s="5"/>
      <c r="B3581" s="5"/>
      <c r="C3581" s="5"/>
      <c r="D3581" s="5"/>
      <c r="E3581" s="5"/>
      <c r="F3581" s="27"/>
      <c r="G3581" s="5"/>
      <c r="H3581" s="5"/>
      <c r="I3581" s="5"/>
      <c r="J3581" s="5"/>
      <c r="K3581" s="5"/>
      <c r="L3581" s="5"/>
      <c r="M3581" s="5"/>
      <c r="N3581" s="5"/>
      <c r="O3581" s="5"/>
      <c r="P3581" s="4"/>
      <c r="Q3581" s="4"/>
      <c r="R3581" s="4"/>
      <c r="S3581" s="4"/>
      <c r="T3581" s="4"/>
    </row>
    <row r="3582">
      <c r="A3582" s="5"/>
      <c r="B3582" s="5"/>
      <c r="C3582" s="5"/>
      <c r="D3582" s="5"/>
      <c r="E3582" s="5"/>
      <c r="F3582" s="27"/>
      <c r="G3582" s="5"/>
      <c r="H3582" s="5"/>
      <c r="I3582" s="5"/>
      <c r="J3582" s="5"/>
      <c r="K3582" s="5"/>
      <c r="L3582" s="5"/>
      <c r="M3582" s="5"/>
      <c r="N3582" s="5"/>
      <c r="O3582" s="5"/>
      <c r="P3582" s="4"/>
      <c r="Q3582" s="4"/>
      <c r="R3582" s="4"/>
      <c r="S3582" s="4"/>
      <c r="T3582" s="4"/>
    </row>
    <row r="3583">
      <c r="A3583" s="5"/>
      <c r="B3583" s="5"/>
      <c r="C3583" s="5"/>
      <c r="D3583" s="5"/>
      <c r="E3583" s="5"/>
      <c r="F3583" s="27"/>
      <c r="G3583" s="5"/>
      <c r="H3583" s="5"/>
      <c r="I3583" s="5"/>
      <c r="J3583" s="5"/>
      <c r="K3583" s="5"/>
      <c r="L3583" s="5"/>
      <c r="M3583" s="5"/>
      <c r="N3583" s="5"/>
      <c r="O3583" s="5"/>
      <c r="P3583" s="4"/>
      <c r="Q3583" s="4"/>
      <c r="R3583" s="4"/>
      <c r="S3583" s="4"/>
      <c r="T3583" s="4"/>
    </row>
    <row r="3584">
      <c r="A3584" s="5"/>
      <c r="B3584" s="5"/>
      <c r="C3584" s="5"/>
      <c r="D3584" s="5"/>
      <c r="E3584" s="5"/>
      <c r="F3584" s="27"/>
      <c r="G3584" s="5"/>
      <c r="H3584" s="5"/>
      <c r="I3584" s="5"/>
      <c r="J3584" s="5"/>
      <c r="K3584" s="5"/>
      <c r="L3584" s="5"/>
      <c r="M3584" s="5"/>
      <c r="N3584" s="5"/>
      <c r="O3584" s="5"/>
      <c r="P3584" s="4"/>
      <c r="Q3584" s="4"/>
      <c r="R3584" s="4"/>
      <c r="S3584" s="4"/>
      <c r="T3584" s="4"/>
    </row>
    <row r="3585">
      <c r="A3585" s="5"/>
      <c r="B3585" s="5"/>
      <c r="C3585" s="5"/>
      <c r="D3585" s="5"/>
      <c r="E3585" s="5"/>
      <c r="F3585" s="27"/>
      <c r="G3585" s="5"/>
      <c r="H3585" s="5"/>
      <c r="I3585" s="5"/>
      <c r="J3585" s="5"/>
      <c r="K3585" s="5"/>
      <c r="L3585" s="5"/>
      <c r="M3585" s="5"/>
      <c r="N3585" s="5"/>
      <c r="O3585" s="5"/>
      <c r="P3585" s="4"/>
      <c r="Q3585" s="4"/>
      <c r="R3585" s="4"/>
      <c r="S3585" s="4"/>
      <c r="T3585" s="4"/>
    </row>
    <row r="3586">
      <c r="A3586" s="5"/>
      <c r="B3586" s="5"/>
      <c r="C3586" s="5"/>
      <c r="D3586" s="5"/>
      <c r="E3586" s="5"/>
      <c r="F3586" s="27"/>
      <c r="G3586" s="5"/>
      <c r="H3586" s="5"/>
      <c r="I3586" s="5"/>
      <c r="J3586" s="5"/>
      <c r="K3586" s="5"/>
      <c r="L3586" s="5"/>
      <c r="M3586" s="5"/>
      <c r="N3586" s="5"/>
      <c r="O3586" s="5"/>
      <c r="P3586" s="4"/>
      <c r="Q3586" s="4"/>
      <c r="R3586" s="4"/>
      <c r="S3586" s="4"/>
      <c r="T3586" s="4"/>
    </row>
    <row r="3587">
      <c r="A3587" s="5"/>
      <c r="B3587" s="5"/>
      <c r="C3587" s="5"/>
      <c r="D3587" s="5"/>
      <c r="E3587" s="5"/>
      <c r="F3587" s="27"/>
      <c r="G3587" s="5"/>
      <c r="H3587" s="5"/>
      <c r="I3587" s="5"/>
      <c r="J3587" s="5"/>
      <c r="K3587" s="5"/>
      <c r="L3587" s="5"/>
      <c r="M3587" s="5"/>
      <c r="N3587" s="5"/>
      <c r="O3587" s="5"/>
      <c r="P3587" s="4"/>
      <c r="Q3587" s="4"/>
      <c r="R3587" s="4"/>
      <c r="S3587" s="4"/>
      <c r="T3587" s="4"/>
    </row>
    <row r="3588">
      <c r="A3588" s="5"/>
      <c r="B3588" s="5"/>
      <c r="C3588" s="5"/>
      <c r="D3588" s="5"/>
      <c r="E3588" s="5"/>
      <c r="F3588" s="27"/>
      <c r="G3588" s="5"/>
      <c r="H3588" s="5"/>
      <c r="I3588" s="5"/>
      <c r="J3588" s="5"/>
      <c r="K3588" s="5"/>
      <c r="L3588" s="5"/>
      <c r="M3588" s="5"/>
      <c r="N3588" s="5"/>
      <c r="O3588" s="5"/>
      <c r="P3588" s="4"/>
      <c r="Q3588" s="4"/>
      <c r="R3588" s="4"/>
      <c r="S3588" s="4"/>
      <c r="T3588" s="4"/>
    </row>
    <row r="3589">
      <c r="A3589" s="5"/>
      <c r="B3589" s="5"/>
      <c r="C3589" s="5"/>
      <c r="D3589" s="5"/>
      <c r="E3589" s="5"/>
      <c r="F3589" s="27"/>
      <c r="G3589" s="5"/>
      <c r="H3589" s="5"/>
      <c r="I3589" s="5"/>
      <c r="J3589" s="5"/>
      <c r="K3589" s="5"/>
      <c r="L3589" s="5"/>
      <c r="M3589" s="5"/>
      <c r="N3589" s="5"/>
      <c r="O3589" s="5"/>
      <c r="P3589" s="4"/>
      <c r="Q3589" s="4"/>
      <c r="R3589" s="4"/>
      <c r="S3589" s="4"/>
      <c r="T3589" s="4"/>
    </row>
    <row r="3590">
      <c r="A3590" s="5"/>
      <c r="B3590" s="5"/>
      <c r="C3590" s="5"/>
      <c r="D3590" s="5"/>
      <c r="E3590" s="5"/>
      <c r="F3590" s="27"/>
      <c r="G3590" s="5"/>
      <c r="H3590" s="5"/>
      <c r="I3590" s="5"/>
      <c r="J3590" s="5"/>
      <c r="K3590" s="5"/>
      <c r="L3590" s="5"/>
      <c r="M3590" s="5"/>
      <c r="N3590" s="5"/>
      <c r="O3590" s="5"/>
      <c r="P3590" s="4"/>
      <c r="Q3590" s="4"/>
      <c r="R3590" s="4"/>
      <c r="S3590" s="4"/>
      <c r="T3590" s="4"/>
    </row>
    <row r="3591">
      <c r="A3591" s="5"/>
      <c r="B3591" s="5"/>
      <c r="C3591" s="5"/>
      <c r="D3591" s="5"/>
      <c r="E3591" s="5"/>
      <c r="F3591" s="27"/>
      <c r="G3591" s="5"/>
      <c r="H3591" s="5"/>
      <c r="I3591" s="5"/>
      <c r="J3591" s="5"/>
      <c r="K3591" s="5"/>
      <c r="L3591" s="5"/>
      <c r="M3591" s="5"/>
      <c r="N3591" s="5"/>
      <c r="O3591" s="5"/>
      <c r="P3591" s="4"/>
      <c r="Q3591" s="4"/>
      <c r="R3591" s="4"/>
      <c r="S3591" s="4"/>
      <c r="T3591" s="4"/>
    </row>
    <row r="3592">
      <c r="A3592" s="5"/>
      <c r="B3592" s="5"/>
      <c r="C3592" s="5"/>
      <c r="D3592" s="5"/>
      <c r="E3592" s="5"/>
      <c r="F3592" s="27"/>
      <c r="G3592" s="5"/>
      <c r="H3592" s="5"/>
      <c r="I3592" s="5"/>
      <c r="J3592" s="5"/>
      <c r="K3592" s="5"/>
      <c r="L3592" s="5"/>
      <c r="M3592" s="5"/>
      <c r="N3592" s="5"/>
      <c r="O3592" s="5"/>
      <c r="P3592" s="4"/>
      <c r="Q3592" s="4"/>
      <c r="R3592" s="4"/>
      <c r="S3592" s="4"/>
      <c r="T3592" s="4"/>
    </row>
    <row r="3593">
      <c r="A3593" s="5"/>
      <c r="B3593" s="5"/>
      <c r="C3593" s="5"/>
      <c r="D3593" s="5"/>
      <c r="E3593" s="5"/>
      <c r="F3593" s="27"/>
      <c r="G3593" s="5"/>
      <c r="H3593" s="5"/>
      <c r="I3593" s="5"/>
      <c r="J3593" s="5"/>
      <c r="K3593" s="5"/>
      <c r="L3593" s="5"/>
      <c r="M3593" s="5"/>
      <c r="N3593" s="5"/>
      <c r="O3593" s="5"/>
      <c r="P3593" s="4"/>
      <c r="Q3593" s="4"/>
      <c r="R3593" s="4"/>
      <c r="S3593" s="4"/>
      <c r="T3593" s="4"/>
    </row>
    <row r="3594">
      <c r="A3594" s="5"/>
      <c r="B3594" s="5"/>
      <c r="C3594" s="5"/>
      <c r="D3594" s="5"/>
      <c r="E3594" s="5"/>
      <c r="F3594" s="27"/>
      <c r="G3594" s="5"/>
      <c r="H3594" s="5"/>
      <c r="I3594" s="5"/>
      <c r="J3594" s="5"/>
      <c r="K3594" s="5"/>
      <c r="L3594" s="5"/>
      <c r="M3594" s="5"/>
      <c r="N3594" s="5"/>
      <c r="O3594" s="5"/>
      <c r="P3594" s="4"/>
      <c r="Q3594" s="4"/>
      <c r="R3594" s="4"/>
      <c r="S3594" s="4"/>
      <c r="T3594" s="4"/>
    </row>
    <row r="3595">
      <c r="A3595" s="5"/>
      <c r="B3595" s="5"/>
      <c r="C3595" s="5"/>
      <c r="D3595" s="5"/>
      <c r="E3595" s="5"/>
      <c r="F3595" s="27"/>
      <c r="G3595" s="5"/>
      <c r="H3595" s="5"/>
      <c r="I3595" s="5"/>
      <c r="J3595" s="5"/>
      <c r="K3595" s="5"/>
      <c r="L3595" s="5"/>
      <c r="M3595" s="5"/>
      <c r="N3595" s="5"/>
      <c r="O3595" s="5"/>
      <c r="P3595" s="4"/>
      <c r="Q3595" s="4"/>
      <c r="R3595" s="4"/>
      <c r="S3595" s="4"/>
      <c r="T3595" s="4"/>
    </row>
    <row r="3596">
      <c r="A3596" s="5"/>
      <c r="B3596" s="5"/>
      <c r="C3596" s="5"/>
      <c r="D3596" s="5"/>
      <c r="E3596" s="5"/>
      <c r="F3596" s="27"/>
      <c r="G3596" s="5"/>
      <c r="H3596" s="5"/>
      <c r="I3596" s="5"/>
      <c r="J3596" s="5"/>
      <c r="K3596" s="5"/>
      <c r="L3596" s="5"/>
      <c r="M3596" s="5"/>
      <c r="N3596" s="5"/>
      <c r="O3596" s="5"/>
      <c r="P3596" s="4"/>
      <c r="Q3596" s="4"/>
      <c r="R3596" s="4"/>
      <c r="S3596" s="4"/>
      <c r="T3596" s="4"/>
    </row>
    <row r="3597">
      <c r="A3597" s="5"/>
      <c r="B3597" s="5"/>
      <c r="C3597" s="5"/>
      <c r="D3597" s="5"/>
      <c r="E3597" s="5"/>
      <c r="F3597" s="27"/>
      <c r="G3597" s="5"/>
      <c r="H3597" s="5"/>
      <c r="I3597" s="5"/>
      <c r="J3597" s="5"/>
      <c r="K3597" s="5"/>
      <c r="L3597" s="5"/>
      <c r="M3597" s="5"/>
      <c r="N3597" s="5"/>
      <c r="O3597" s="5"/>
      <c r="P3597" s="4"/>
      <c r="Q3597" s="4"/>
      <c r="R3597" s="4"/>
      <c r="S3597" s="4"/>
      <c r="T3597" s="4"/>
    </row>
    <row r="3598">
      <c r="A3598" s="5"/>
      <c r="B3598" s="5"/>
      <c r="C3598" s="5"/>
      <c r="D3598" s="5"/>
      <c r="E3598" s="5"/>
      <c r="F3598" s="27"/>
      <c r="G3598" s="5"/>
      <c r="H3598" s="5"/>
      <c r="I3598" s="5"/>
      <c r="J3598" s="5"/>
      <c r="K3598" s="5"/>
      <c r="L3598" s="5"/>
      <c r="M3598" s="5"/>
      <c r="N3598" s="5"/>
      <c r="O3598" s="5"/>
      <c r="P3598" s="4"/>
      <c r="Q3598" s="4"/>
      <c r="R3598" s="4"/>
      <c r="S3598" s="4"/>
      <c r="T3598" s="4"/>
    </row>
    <row r="3599">
      <c r="A3599" s="5"/>
      <c r="B3599" s="5"/>
      <c r="C3599" s="5"/>
      <c r="D3599" s="5"/>
      <c r="E3599" s="5"/>
      <c r="F3599" s="27"/>
      <c r="G3599" s="5"/>
      <c r="H3599" s="5"/>
      <c r="I3599" s="5"/>
      <c r="J3599" s="5"/>
      <c r="K3599" s="5"/>
      <c r="L3599" s="5"/>
      <c r="M3599" s="5"/>
      <c r="N3599" s="5"/>
      <c r="O3599" s="5"/>
      <c r="P3599" s="4"/>
      <c r="Q3599" s="4"/>
      <c r="R3599" s="4"/>
      <c r="S3599" s="4"/>
      <c r="T3599" s="4"/>
    </row>
    <row r="3600">
      <c r="A3600" s="5"/>
      <c r="B3600" s="5"/>
      <c r="C3600" s="5"/>
      <c r="D3600" s="5"/>
      <c r="E3600" s="5"/>
      <c r="F3600" s="27"/>
      <c r="G3600" s="5"/>
      <c r="H3600" s="5"/>
      <c r="I3600" s="5"/>
      <c r="J3600" s="5"/>
      <c r="K3600" s="5"/>
      <c r="L3600" s="5"/>
      <c r="M3600" s="5"/>
      <c r="N3600" s="5"/>
      <c r="O3600" s="5"/>
      <c r="P3600" s="4"/>
      <c r="Q3600" s="4"/>
      <c r="R3600" s="4"/>
      <c r="S3600" s="4"/>
      <c r="T3600" s="4"/>
    </row>
    <row r="3601">
      <c r="A3601" s="5"/>
      <c r="B3601" s="5"/>
      <c r="C3601" s="5"/>
      <c r="D3601" s="5"/>
      <c r="E3601" s="5"/>
      <c r="F3601" s="27"/>
      <c r="G3601" s="5"/>
      <c r="H3601" s="5"/>
      <c r="I3601" s="5"/>
      <c r="J3601" s="5"/>
      <c r="K3601" s="5"/>
      <c r="L3601" s="5"/>
      <c r="M3601" s="5"/>
      <c r="N3601" s="5"/>
      <c r="O3601" s="5"/>
      <c r="P3601" s="4"/>
      <c r="Q3601" s="4"/>
      <c r="R3601" s="4"/>
      <c r="S3601" s="4"/>
      <c r="T3601" s="4"/>
    </row>
    <row r="3602">
      <c r="A3602" s="5"/>
      <c r="B3602" s="5"/>
      <c r="C3602" s="5"/>
      <c r="D3602" s="5"/>
      <c r="E3602" s="5"/>
      <c r="F3602" s="27"/>
      <c r="G3602" s="5"/>
      <c r="H3602" s="5"/>
      <c r="I3602" s="5"/>
      <c r="J3602" s="5"/>
      <c r="K3602" s="5"/>
      <c r="L3602" s="5"/>
      <c r="M3602" s="5"/>
      <c r="N3602" s="5"/>
      <c r="O3602" s="5"/>
      <c r="P3602" s="4"/>
      <c r="Q3602" s="4"/>
      <c r="R3602" s="4"/>
      <c r="S3602" s="4"/>
      <c r="T3602" s="4"/>
    </row>
    <row r="3603">
      <c r="A3603" s="5"/>
      <c r="B3603" s="5"/>
      <c r="C3603" s="5"/>
      <c r="D3603" s="5"/>
      <c r="E3603" s="5"/>
      <c r="F3603" s="27"/>
      <c r="G3603" s="5"/>
      <c r="H3603" s="5"/>
      <c r="I3603" s="5"/>
      <c r="J3603" s="5"/>
      <c r="K3603" s="5"/>
      <c r="L3603" s="5"/>
      <c r="M3603" s="5"/>
      <c r="N3603" s="5"/>
      <c r="O3603" s="5"/>
      <c r="P3603" s="4"/>
      <c r="Q3603" s="4"/>
      <c r="R3603" s="4"/>
      <c r="S3603" s="4"/>
      <c r="T3603" s="4"/>
    </row>
    <row r="3604">
      <c r="A3604" s="5"/>
      <c r="B3604" s="5"/>
      <c r="C3604" s="5"/>
      <c r="D3604" s="5"/>
      <c r="E3604" s="5"/>
      <c r="F3604" s="27"/>
      <c r="G3604" s="5"/>
      <c r="H3604" s="5"/>
      <c r="I3604" s="5"/>
      <c r="J3604" s="5"/>
      <c r="K3604" s="5"/>
      <c r="L3604" s="5"/>
      <c r="M3604" s="5"/>
      <c r="N3604" s="5"/>
      <c r="O3604" s="5"/>
      <c r="P3604" s="4"/>
      <c r="Q3604" s="4"/>
      <c r="R3604" s="4"/>
      <c r="S3604" s="4"/>
      <c r="T3604" s="4"/>
    </row>
    <row r="3605">
      <c r="A3605" s="5"/>
      <c r="B3605" s="5"/>
      <c r="C3605" s="5"/>
      <c r="D3605" s="5"/>
      <c r="E3605" s="5"/>
      <c r="F3605" s="27"/>
      <c r="G3605" s="5"/>
      <c r="H3605" s="5"/>
      <c r="I3605" s="5"/>
      <c r="J3605" s="5"/>
      <c r="K3605" s="5"/>
      <c r="L3605" s="5"/>
      <c r="M3605" s="5"/>
      <c r="N3605" s="5"/>
      <c r="O3605" s="5"/>
      <c r="P3605" s="4"/>
      <c r="Q3605" s="4"/>
      <c r="R3605" s="4"/>
      <c r="S3605" s="4"/>
      <c r="T3605" s="4"/>
    </row>
    <row r="3606">
      <c r="A3606" s="5"/>
      <c r="B3606" s="5"/>
      <c r="C3606" s="5"/>
      <c r="D3606" s="5"/>
      <c r="E3606" s="5"/>
      <c r="F3606" s="27"/>
      <c r="G3606" s="5"/>
      <c r="H3606" s="5"/>
      <c r="I3606" s="5"/>
      <c r="J3606" s="5"/>
      <c r="K3606" s="5"/>
      <c r="L3606" s="5"/>
      <c r="M3606" s="5"/>
      <c r="N3606" s="5"/>
      <c r="O3606" s="5"/>
      <c r="P3606" s="4"/>
      <c r="Q3606" s="4"/>
      <c r="R3606" s="4"/>
      <c r="S3606" s="4"/>
      <c r="T3606" s="4"/>
    </row>
    <row r="3607">
      <c r="A3607" s="5"/>
      <c r="B3607" s="5"/>
      <c r="C3607" s="5"/>
      <c r="D3607" s="5"/>
      <c r="E3607" s="5"/>
      <c r="F3607" s="27"/>
      <c r="G3607" s="5"/>
      <c r="H3607" s="5"/>
      <c r="I3607" s="5"/>
      <c r="J3607" s="5"/>
      <c r="K3607" s="5"/>
      <c r="L3607" s="5"/>
      <c r="M3607" s="5"/>
      <c r="N3607" s="5"/>
      <c r="O3607" s="5"/>
      <c r="P3607" s="4"/>
      <c r="Q3607" s="4"/>
      <c r="R3607" s="4"/>
      <c r="S3607" s="4"/>
      <c r="T3607" s="4"/>
    </row>
    <row r="3608">
      <c r="A3608" s="5"/>
      <c r="B3608" s="5"/>
      <c r="C3608" s="5"/>
      <c r="D3608" s="5"/>
      <c r="E3608" s="5"/>
      <c r="F3608" s="27"/>
      <c r="G3608" s="5"/>
      <c r="H3608" s="5"/>
      <c r="I3608" s="5"/>
      <c r="J3608" s="5"/>
      <c r="K3608" s="5"/>
      <c r="L3608" s="5"/>
      <c r="M3608" s="5"/>
      <c r="N3608" s="5"/>
      <c r="O3608" s="5"/>
      <c r="P3608" s="4"/>
      <c r="Q3608" s="4"/>
      <c r="R3608" s="4"/>
      <c r="S3608" s="4"/>
      <c r="T3608" s="4"/>
    </row>
    <row r="3609">
      <c r="A3609" s="5"/>
      <c r="B3609" s="5"/>
      <c r="C3609" s="5"/>
      <c r="D3609" s="5"/>
      <c r="E3609" s="5"/>
      <c r="F3609" s="27"/>
      <c r="G3609" s="5"/>
      <c r="H3609" s="5"/>
      <c r="I3609" s="5"/>
      <c r="J3609" s="5"/>
      <c r="K3609" s="5"/>
      <c r="L3609" s="5"/>
      <c r="M3609" s="5"/>
      <c r="N3609" s="5"/>
      <c r="O3609" s="5"/>
      <c r="P3609" s="4"/>
      <c r="Q3609" s="4"/>
      <c r="R3609" s="4"/>
      <c r="S3609" s="4"/>
      <c r="T3609" s="4"/>
    </row>
    <row r="3610">
      <c r="A3610" s="5"/>
      <c r="B3610" s="5"/>
      <c r="C3610" s="5"/>
      <c r="D3610" s="5"/>
      <c r="E3610" s="5"/>
      <c r="F3610" s="27"/>
      <c r="G3610" s="5"/>
      <c r="H3610" s="5"/>
      <c r="I3610" s="5"/>
      <c r="J3610" s="5"/>
      <c r="K3610" s="5"/>
      <c r="L3610" s="5"/>
      <c r="M3610" s="5"/>
      <c r="N3610" s="5"/>
      <c r="O3610" s="5"/>
      <c r="P3610" s="4"/>
      <c r="Q3610" s="4"/>
      <c r="R3610" s="4"/>
      <c r="S3610" s="4"/>
      <c r="T3610" s="4"/>
    </row>
    <row r="3611">
      <c r="A3611" s="5"/>
      <c r="B3611" s="5"/>
      <c r="C3611" s="5"/>
      <c r="D3611" s="5"/>
      <c r="E3611" s="5"/>
      <c r="F3611" s="27"/>
      <c r="G3611" s="5"/>
      <c r="H3611" s="5"/>
      <c r="I3611" s="5"/>
      <c r="J3611" s="5"/>
      <c r="K3611" s="5"/>
      <c r="L3611" s="5"/>
      <c r="M3611" s="5"/>
      <c r="N3611" s="5"/>
      <c r="O3611" s="5"/>
      <c r="P3611" s="4"/>
      <c r="Q3611" s="4"/>
      <c r="R3611" s="4"/>
      <c r="S3611" s="4"/>
      <c r="T3611" s="4"/>
    </row>
    <row r="3612">
      <c r="A3612" s="5"/>
      <c r="B3612" s="5"/>
      <c r="C3612" s="5"/>
      <c r="D3612" s="5"/>
      <c r="E3612" s="5"/>
      <c r="F3612" s="27"/>
      <c r="G3612" s="5"/>
      <c r="H3612" s="5"/>
      <c r="I3612" s="5"/>
      <c r="J3612" s="5"/>
      <c r="K3612" s="5"/>
      <c r="L3612" s="5"/>
      <c r="M3612" s="5"/>
      <c r="N3612" s="5"/>
      <c r="O3612" s="5"/>
      <c r="P3612" s="4"/>
      <c r="Q3612" s="4"/>
      <c r="R3612" s="4"/>
      <c r="S3612" s="4"/>
      <c r="T3612" s="4"/>
    </row>
    <row r="3613">
      <c r="A3613" s="5"/>
      <c r="B3613" s="5"/>
      <c r="C3613" s="5"/>
      <c r="D3613" s="5"/>
      <c r="E3613" s="5"/>
      <c r="F3613" s="27"/>
      <c r="G3613" s="5"/>
      <c r="H3613" s="5"/>
      <c r="I3613" s="5"/>
      <c r="J3613" s="5"/>
      <c r="K3613" s="5"/>
      <c r="L3613" s="5"/>
      <c r="M3613" s="5"/>
      <c r="N3613" s="5"/>
      <c r="O3613" s="5"/>
      <c r="P3613" s="4"/>
      <c r="Q3613" s="4"/>
      <c r="R3613" s="4"/>
      <c r="S3613" s="4"/>
      <c r="T3613" s="4"/>
    </row>
    <row r="3614">
      <c r="A3614" s="5"/>
      <c r="B3614" s="5"/>
      <c r="C3614" s="5"/>
      <c r="D3614" s="5"/>
      <c r="E3614" s="5"/>
      <c r="F3614" s="27"/>
      <c r="G3614" s="5"/>
      <c r="H3614" s="5"/>
      <c r="I3614" s="5"/>
      <c r="J3614" s="5"/>
      <c r="K3614" s="5"/>
      <c r="L3614" s="5"/>
      <c r="M3614" s="5"/>
      <c r="N3614" s="5"/>
      <c r="O3614" s="5"/>
      <c r="P3614" s="4"/>
      <c r="Q3614" s="4"/>
      <c r="R3614" s="4"/>
      <c r="S3614" s="4"/>
      <c r="T3614" s="4"/>
    </row>
    <row r="3615">
      <c r="A3615" s="5"/>
      <c r="B3615" s="5"/>
      <c r="C3615" s="5"/>
      <c r="D3615" s="5"/>
      <c r="E3615" s="5"/>
      <c r="F3615" s="27"/>
      <c r="G3615" s="5"/>
      <c r="H3615" s="5"/>
      <c r="I3615" s="5"/>
      <c r="J3615" s="5"/>
      <c r="K3615" s="5"/>
      <c r="L3615" s="5"/>
      <c r="M3615" s="5"/>
      <c r="N3615" s="5"/>
      <c r="O3615" s="5"/>
      <c r="P3615" s="4"/>
      <c r="Q3615" s="4"/>
      <c r="R3615" s="4"/>
      <c r="S3615" s="4"/>
      <c r="T3615" s="4"/>
    </row>
    <row r="3616">
      <c r="A3616" s="5"/>
      <c r="B3616" s="5"/>
      <c r="C3616" s="5"/>
      <c r="D3616" s="5"/>
      <c r="E3616" s="5"/>
      <c r="F3616" s="27"/>
      <c r="G3616" s="5"/>
      <c r="H3616" s="5"/>
      <c r="I3616" s="5"/>
      <c r="J3616" s="5"/>
      <c r="K3616" s="5"/>
      <c r="L3616" s="5"/>
      <c r="M3616" s="5"/>
      <c r="N3616" s="5"/>
      <c r="O3616" s="5"/>
      <c r="P3616" s="4"/>
      <c r="Q3616" s="4"/>
      <c r="R3616" s="4"/>
      <c r="S3616" s="4"/>
      <c r="T3616" s="4"/>
    </row>
    <row r="3617">
      <c r="A3617" s="5"/>
      <c r="B3617" s="5"/>
      <c r="C3617" s="5"/>
      <c r="D3617" s="5"/>
      <c r="E3617" s="5"/>
      <c r="F3617" s="27"/>
      <c r="G3617" s="5"/>
      <c r="H3617" s="5"/>
      <c r="I3617" s="5"/>
      <c r="J3617" s="5"/>
      <c r="K3617" s="5"/>
      <c r="L3617" s="5"/>
      <c r="M3617" s="5"/>
      <c r="N3617" s="5"/>
      <c r="O3617" s="5"/>
      <c r="P3617" s="4"/>
      <c r="Q3617" s="4"/>
      <c r="R3617" s="4"/>
      <c r="S3617" s="4"/>
      <c r="T3617" s="4"/>
    </row>
    <row r="3618">
      <c r="A3618" s="5"/>
      <c r="B3618" s="5"/>
      <c r="C3618" s="5"/>
      <c r="D3618" s="5"/>
      <c r="E3618" s="5"/>
      <c r="F3618" s="27"/>
      <c r="G3618" s="5"/>
      <c r="H3618" s="5"/>
      <c r="I3618" s="5"/>
      <c r="J3618" s="5"/>
      <c r="K3618" s="5"/>
      <c r="L3618" s="5"/>
      <c r="M3618" s="5"/>
      <c r="N3618" s="5"/>
      <c r="O3618" s="5"/>
      <c r="P3618" s="4"/>
      <c r="Q3618" s="4"/>
      <c r="R3618" s="4"/>
      <c r="S3618" s="4"/>
      <c r="T3618" s="4"/>
    </row>
    <row r="3619">
      <c r="A3619" s="5"/>
      <c r="B3619" s="5"/>
      <c r="C3619" s="5"/>
      <c r="D3619" s="5"/>
      <c r="E3619" s="5"/>
      <c r="F3619" s="27"/>
      <c r="G3619" s="5"/>
      <c r="H3619" s="5"/>
      <c r="I3619" s="5"/>
      <c r="J3619" s="5"/>
      <c r="K3619" s="5"/>
      <c r="L3619" s="5"/>
      <c r="M3619" s="5"/>
      <c r="N3619" s="5"/>
      <c r="O3619" s="5"/>
      <c r="P3619" s="4"/>
      <c r="Q3619" s="4"/>
      <c r="R3619" s="4"/>
      <c r="S3619" s="4"/>
      <c r="T3619" s="4"/>
    </row>
    <row r="3620">
      <c r="A3620" s="5"/>
      <c r="B3620" s="5"/>
      <c r="C3620" s="5"/>
      <c r="D3620" s="5"/>
      <c r="E3620" s="5"/>
      <c r="F3620" s="27"/>
      <c r="G3620" s="5"/>
      <c r="H3620" s="5"/>
      <c r="I3620" s="5"/>
      <c r="J3620" s="5"/>
      <c r="K3620" s="5"/>
      <c r="L3620" s="5"/>
      <c r="M3620" s="5"/>
      <c r="N3620" s="5"/>
      <c r="O3620" s="5"/>
      <c r="P3620" s="4"/>
      <c r="Q3620" s="4"/>
      <c r="R3620" s="4"/>
      <c r="S3620" s="4"/>
      <c r="T3620" s="4"/>
    </row>
    <row r="3621">
      <c r="A3621" s="5"/>
      <c r="B3621" s="5"/>
      <c r="C3621" s="5"/>
      <c r="D3621" s="5"/>
      <c r="E3621" s="5"/>
      <c r="F3621" s="27"/>
      <c r="G3621" s="5"/>
      <c r="H3621" s="5"/>
      <c r="I3621" s="5"/>
      <c r="J3621" s="5"/>
      <c r="K3621" s="5"/>
      <c r="L3621" s="5"/>
      <c r="M3621" s="5"/>
      <c r="N3621" s="5"/>
      <c r="O3621" s="5"/>
      <c r="P3621" s="4"/>
      <c r="Q3621" s="4"/>
      <c r="R3621" s="4"/>
      <c r="S3621" s="4"/>
      <c r="T3621" s="4"/>
    </row>
    <row r="3622">
      <c r="A3622" s="5"/>
      <c r="B3622" s="5"/>
      <c r="C3622" s="5"/>
      <c r="D3622" s="5"/>
      <c r="E3622" s="5"/>
      <c r="F3622" s="27"/>
      <c r="G3622" s="5"/>
      <c r="H3622" s="5"/>
      <c r="I3622" s="5"/>
      <c r="J3622" s="5"/>
      <c r="K3622" s="5"/>
      <c r="L3622" s="5"/>
      <c r="M3622" s="5"/>
      <c r="N3622" s="5"/>
      <c r="O3622" s="5"/>
      <c r="P3622" s="4"/>
      <c r="Q3622" s="4"/>
      <c r="R3622" s="4"/>
      <c r="S3622" s="4"/>
      <c r="T3622" s="4"/>
    </row>
    <row r="3623">
      <c r="A3623" s="5"/>
      <c r="B3623" s="5"/>
      <c r="C3623" s="5"/>
      <c r="D3623" s="5"/>
      <c r="E3623" s="5"/>
      <c r="F3623" s="27"/>
      <c r="G3623" s="5"/>
      <c r="H3623" s="5"/>
      <c r="I3623" s="5"/>
      <c r="J3623" s="5"/>
      <c r="K3623" s="5"/>
      <c r="L3623" s="5"/>
      <c r="M3623" s="5"/>
      <c r="N3623" s="5"/>
      <c r="O3623" s="5"/>
      <c r="P3623" s="4"/>
      <c r="Q3623" s="4"/>
      <c r="R3623" s="4"/>
      <c r="S3623" s="4"/>
      <c r="T3623" s="4"/>
    </row>
    <row r="3624">
      <c r="A3624" s="5"/>
      <c r="B3624" s="5"/>
      <c r="C3624" s="5"/>
      <c r="D3624" s="5"/>
      <c r="E3624" s="5"/>
      <c r="F3624" s="27"/>
      <c r="G3624" s="5"/>
      <c r="H3624" s="5"/>
      <c r="I3624" s="5"/>
      <c r="J3624" s="5"/>
      <c r="K3624" s="5"/>
      <c r="L3624" s="5"/>
      <c r="M3624" s="5"/>
      <c r="N3624" s="5"/>
      <c r="O3624" s="5"/>
      <c r="P3624" s="4"/>
      <c r="Q3624" s="4"/>
      <c r="R3624" s="4"/>
      <c r="S3624" s="4"/>
      <c r="T3624" s="4"/>
    </row>
    <row r="3625">
      <c r="A3625" s="5"/>
      <c r="B3625" s="5"/>
      <c r="C3625" s="5"/>
      <c r="D3625" s="5"/>
      <c r="E3625" s="5"/>
      <c r="F3625" s="27"/>
      <c r="G3625" s="5"/>
      <c r="H3625" s="5"/>
      <c r="I3625" s="5"/>
      <c r="J3625" s="5"/>
      <c r="K3625" s="5"/>
      <c r="L3625" s="5"/>
      <c r="M3625" s="5"/>
      <c r="N3625" s="5"/>
      <c r="O3625" s="5"/>
      <c r="P3625" s="4"/>
      <c r="Q3625" s="4"/>
      <c r="R3625" s="4"/>
      <c r="S3625" s="4"/>
      <c r="T3625" s="4"/>
    </row>
    <row r="3626">
      <c r="A3626" s="5"/>
      <c r="B3626" s="5"/>
      <c r="C3626" s="5"/>
      <c r="D3626" s="5"/>
      <c r="E3626" s="5"/>
      <c r="F3626" s="27"/>
      <c r="G3626" s="5"/>
      <c r="H3626" s="5"/>
      <c r="I3626" s="5"/>
      <c r="J3626" s="5"/>
      <c r="K3626" s="5"/>
      <c r="L3626" s="5"/>
      <c r="M3626" s="5"/>
      <c r="N3626" s="5"/>
      <c r="O3626" s="5"/>
      <c r="P3626" s="4"/>
      <c r="Q3626" s="4"/>
      <c r="R3626" s="4"/>
      <c r="S3626" s="4"/>
      <c r="T3626" s="4"/>
    </row>
    <row r="3627">
      <c r="A3627" s="5"/>
      <c r="B3627" s="5"/>
      <c r="C3627" s="5"/>
      <c r="D3627" s="5"/>
      <c r="E3627" s="5"/>
      <c r="F3627" s="27"/>
      <c r="G3627" s="5"/>
      <c r="H3627" s="5"/>
      <c r="I3627" s="5"/>
      <c r="J3627" s="5"/>
      <c r="K3627" s="5"/>
      <c r="L3627" s="5"/>
      <c r="M3627" s="5"/>
      <c r="N3627" s="5"/>
      <c r="O3627" s="5"/>
      <c r="P3627" s="4"/>
      <c r="Q3627" s="4"/>
      <c r="R3627" s="4"/>
      <c r="S3627" s="4"/>
      <c r="T3627" s="4"/>
    </row>
    <row r="3628">
      <c r="A3628" s="5"/>
      <c r="B3628" s="5"/>
      <c r="C3628" s="5"/>
      <c r="D3628" s="5"/>
      <c r="E3628" s="5"/>
      <c r="F3628" s="27"/>
      <c r="G3628" s="5"/>
      <c r="H3628" s="5"/>
      <c r="I3628" s="5"/>
      <c r="J3628" s="5"/>
      <c r="K3628" s="5"/>
      <c r="L3628" s="5"/>
      <c r="M3628" s="5"/>
      <c r="N3628" s="5"/>
      <c r="O3628" s="5"/>
      <c r="P3628" s="4"/>
      <c r="Q3628" s="4"/>
      <c r="R3628" s="4"/>
      <c r="S3628" s="4"/>
      <c r="T3628" s="4"/>
    </row>
    <row r="3629">
      <c r="A3629" s="5"/>
      <c r="B3629" s="5"/>
      <c r="C3629" s="5"/>
      <c r="D3629" s="5"/>
      <c r="E3629" s="5"/>
      <c r="F3629" s="27"/>
      <c r="G3629" s="5"/>
      <c r="H3629" s="5"/>
      <c r="I3629" s="5"/>
      <c r="J3629" s="5"/>
      <c r="K3629" s="5"/>
      <c r="L3629" s="5"/>
      <c r="M3629" s="5"/>
      <c r="N3629" s="5"/>
      <c r="O3629" s="5"/>
      <c r="P3629" s="4"/>
      <c r="Q3629" s="4"/>
      <c r="R3629" s="4"/>
      <c r="S3629" s="4"/>
      <c r="T3629" s="4"/>
    </row>
    <row r="3630">
      <c r="A3630" s="5"/>
      <c r="B3630" s="5"/>
      <c r="C3630" s="5"/>
      <c r="D3630" s="5"/>
      <c r="E3630" s="5"/>
      <c r="F3630" s="27"/>
      <c r="G3630" s="5"/>
      <c r="H3630" s="5"/>
      <c r="I3630" s="5"/>
      <c r="J3630" s="5"/>
      <c r="K3630" s="5"/>
      <c r="L3630" s="5"/>
      <c r="M3630" s="5"/>
      <c r="N3630" s="5"/>
      <c r="O3630" s="5"/>
      <c r="P3630" s="4"/>
      <c r="Q3630" s="4"/>
      <c r="R3630" s="4"/>
      <c r="S3630" s="4"/>
      <c r="T3630" s="4"/>
    </row>
    <row r="3631">
      <c r="A3631" s="5"/>
      <c r="B3631" s="5"/>
      <c r="C3631" s="5"/>
      <c r="D3631" s="5"/>
      <c r="E3631" s="5"/>
      <c r="F3631" s="27"/>
      <c r="G3631" s="5"/>
      <c r="H3631" s="5"/>
      <c r="I3631" s="5"/>
      <c r="J3631" s="5"/>
      <c r="K3631" s="5"/>
      <c r="L3631" s="5"/>
      <c r="M3631" s="5"/>
      <c r="N3631" s="5"/>
      <c r="O3631" s="5"/>
      <c r="P3631" s="4"/>
      <c r="Q3631" s="4"/>
      <c r="R3631" s="4"/>
      <c r="S3631" s="4"/>
      <c r="T3631" s="4"/>
    </row>
    <row r="3632">
      <c r="A3632" s="5"/>
      <c r="B3632" s="5"/>
      <c r="C3632" s="5"/>
      <c r="D3632" s="5"/>
      <c r="E3632" s="5"/>
      <c r="F3632" s="27"/>
      <c r="G3632" s="5"/>
      <c r="H3632" s="5"/>
      <c r="I3632" s="5"/>
      <c r="J3632" s="5"/>
      <c r="K3632" s="5"/>
      <c r="L3632" s="5"/>
      <c r="M3632" s="5"/>
      <c r="N3632" s="5"/>
      <c r="O3632" s="5"/>
      <c r="P3632" s="4"/>
      <c r="Q3632" s="4"/>
      <c r="R3632" s="4"/>
      <c r="S3632" s="4"/>
      <c r="T3632" s="4"/>
    </row>
    <row r="3633">
      <c r="A3633" s="5"/>
      <c r="B3633" s="5"/>
      <c r="C3633" s="5"/>
      <c r="D3633" s="5"/>
      <c r="E3633" s="5"/>
      <c r="F3633" s="27"/>
      <c r="G3633" s="5"/>
      <c r="H3633" s="5"/>
      <c r="I3633" s="5"/>
      <c r="J3633" s="5"/>
      <c r="K3633" s="5"/>
      <c r="L3633" s="5"/>
      <c r="M3633" s="5"/>
      <c r="N3633" s="5"/>
      <c r="O3633" s="5"/>
      <c r="P3633" s="4"/>
      <c r="Q3633" s="4"/>
      <c r="R3633" s="4"/>
      <c r="S3633" s="4"/>
      <c r="T3633" s="4"/>
    </row>
    <row r="3634">
      <c r="A3634" s="5"/>
      <c r="B3634" s="5"/>
      <c r="C3634" s="5"/>
      <c r="D3634" s="5"/>
      <c r="E3634" s="5"/>
      <c r="F3634" s="27"/>
      <c r="G3634" s="5"/>
      <c r="H3634" s="5"/>
      <c r="I3634" s="5"/>
      <c r="J3634" s="5"/>
      <c r="K3634" s="5"/>
      <c r="L3634" s="5"/>
      <c r="M3634" s="5"/>
      <c r="N3634" s="5"/>
      <c r="O3634" s="5"/>
      <c r="P3634" s="4"/>
      <c r="Q3634" s="4"/>
      <c r="R3634" s="4"/>
      <c r="S3634" s="4"/>
      <c r="T3634" s="4"/>
    </row>
    <row r="3635">
      <c r="A3635" s="5"/>
      <c r="B3635" s="5"/>
      <c r="C3635" s="5"/>
      <c r="D3635" s="5"/>
      <c r="E3635" s="5"/>
      <c r="F3635" s="27"/>
      <c r="G3635" s="5"/>
      <c r="H3635" s="5"/>
      <c r="I3635" s="5"/>
      <c r="J3635" s="5"/>
      <c r="K3635" s="5"/>
      <c r="L3635" s="5"/>
      <c r="M3635" s="5"/>
      <c r="N3635" s="5"/>
      <c r="O3635" s="5"/>
      <c r="P3635" s="4"/>
      <c r="Q3635" s="4"/>
      <c r="R3635" s="4"/>
      <c r="S3635" s="4"/>
      <c r="T3635" s="4"/>
    </row>
    <row r="3636">
      <c r="A3636" s="5"/>
      <c r="B3636" s="5"/>
      <c r="C3636" s="5"/>
      <c r="D3636" s="5"/>
      <c r="E3636" s="5"/>
      <c r="F3636" s="27"/>
      <c r="G3636" s="5"/>
      <c r="H3636" s="5"/>
      <c r="I3636" s="5"/>
      <c r="J3636" s="5"/>
      <c r="K3636" s="5"/>
      <c r="L3636" s="5"/>
      <c r="M3636" s="5"/>
      <c r="N3636" s="5"/>
      <c r="O3636" s="5"/>
      <c r="P3636" s="4"/>
      <c r="Q3636" s="4"/>
      <c r="R3636" s="4"/>
      <c r="S3636" s="4"/>
      <c r="T3636" s="4"/>
    </row>
    <row r="3637">
      <c r="A3637" s="5"/>
      <c r="B3637" s="5"/>
      <c r="C3637" s="5"/>
      <c r="D3637" s="5"/>
      <c r="E3637" s="5"/>
      <c r="F3637" s="27"/>
      <c r="G3637" s="5"/>
      <c r="H3637" s="5"/>
      <c r="I3637" s="5"/>
      <c r="J3637" s="5"/>
      <c r="K3637" s="5"/>
      <c r="L3637" s="5"/>
      <c r="M3637" s="5"/>
      <c r="N3637" s="5"/>
      <c r="O3637" s="5"/>
      <c r="P3637" s="4"/>
      <c r="Q3637" s="4"/>
      <c r="R3637" s="4"/>
      <c r="S3637" s="4"/>
      <c r="T3637" s="4"/>
    </row>
    <row r="3638">
      <c r="A3638" s="5"/>
      <c r="B3638" s="5"/>
      <c r="C3638" s="5"/>
      <c r="D3638" s="5"/>
      <c r="E3638" s="5"/>
      <c r="F3638" s="27"/>
      <c r="G3638" s="5"/>
      <c r="H3638" s="5"/>
      <c r="I3638" s="5"/>
      <c r="J3638" s="5"/>
      <c r="K3638" s="5"/>
      <c r="L3638" s="5"/>
      <c r="M3638" s="5"/>
      <c r="N3638" s="5"/>
      <c r="O3638" s="5"/>
      <c r="P3638" s="4"/>
      <c r="Q3638" s="4"/>
      <c r="R3638" s="4"/>
      <c r="S3638" s="4"/>
      <c r="T3638" s="4"/>
    </row>
    <row r="3639">
      <c r="A3639" s="5"/>
      <c r="B3639" s="5"/>
      <c r="C3639" s="5"/>
      <c r="D3639" s="5"/>
      <c r="E3639" s="5"/>
      <c r="F3639" s="27"/>
      <c r="G3639" s="5"/>
      <c r="H3639" s="5"/>
      <c r="I3639" s="5"/>
      <c r="J3639" s="5"/>
      <c r="K3639" s="5"/>
      <c r="L3639" s="5"/>
      <c r="M3639" s="5"/>
      <c r="N3639" s="5"/>
      <c r="O3639" s="5"/>
      <c r="P3639" s="4"/>
      <c r="Q3639" s="4"/>
      <c r="R3639" s="4"/>
      <c r="S3639" s="4"/>
      <c r="T3639" s="4"/>
    </row>
    <row r="3640">
      <c r="A3640" s="5"/>
      <c r="B3640" s="5"/>
      <c r="C3640" s="5"/>
      <c r="D3640" s="5"/>
      <c r="E3640" s="5"/>
      <c r="F3640" s="27"/>
      <c r="G3640" s="5"/>
      <c r="H3640" s="5"/>
      <c r="I3640" s="5"/>
      <c r="J3640" s="5"/>
      <c r="K3640" s="5"/>
      <c r="L3640" s="5"/>
      <c r="M3640" s="5"/>
      <c r="N3640" s="5"/>
      <c r="O3640" s="5"/>
      <c r="P3640" s="4"/>
      <c r="Q3640" s="4"/>
      <c r="R3640" s="4"/>
      <c r="S3640" s="4"/>
      <c r="T3640" s="4"/>
    </row>
    <row r="3641">
      <c r="A3641" s="5"/>
      <c r="B3641" s="5"/>
      <c r="C3641" s="5"/>
      <c r="D3641" s="5"/>
      <c r="E3641" s="5"/>
      <c r="F3641" s="27"/>
      <c r="G3641" s="5"/>
      <c r="H3641" s="5"/>
      <c r="I3641" s="5"/>
      <c r="J3641" s="5"/>
      <c r="K3641" s="5"/>
      <c r="L3641" s="5"/>
      <c r="M3641" s="5"/>
      <c r="N3641" s="5"/>
      <c r="O3641" s="5"/>
      <c r="P3641" s="4"/>
      <c r="Q3641" s="4"/>
      <c r="R3641" s="4"/>
      <c r="S3641" s="4"/>
      <c r="T3641" s="4"/>
    </row>
    <row r="3642">
      <c r="A3642" s="5"/>
      <c r="B3642" s="5"/>
      <c r="C3642" s="5"/>
      <c r="D3642" s="5"/>
      <c r="E3642" s="5"/>
      <c r="F3642" s="27"/>
      <c r="G3642" s="5"/>
      <c r="H3642" s="5"/>
      <c r="I3642" s="5"/>
      <c r="J3642" s="5"/>
      <c r="K3642" s="5"/>
      <c r="L3642" s="5"/>
      <c r="M3642" s="5"/>
      <c r="N3642" s="5"/>
      <c r="O3642" s="5"/>
      <c r="P3642" s="4"/>
      <c r="Q3642" s="4"/>
      <c r="R3642" s="4"/>
      <c r="S3642" s="4"/>
      <c r="T3642" s="4"/>
    </row>
    <row r="3643">
      <c r="A3643" s="5"/>
      <c r="B3643" s="5"/>
      <c r="C3643" s="5"/>
      <c r="D3643" s="5"/>
      <c r="E3643" s="5"/>
      <c r="F3643" s="27"/>
      <c r="G3643" s="5"/>
      <c r="H3643" s="5"/>
      <c r="I3643" s="5"/>
      <c r="J3643" s="5"/>
      <c r="K3643" s="5"/>
      <c r="L3643" s="5"/>
      <c r="M3643" s="5"/>
      <c r="N3643" s="5"/>
      <c r="O3643" s="5"/>
      <c r="P3643" s="4"/>
      <c r="Q3643" s="4"/>
      <c r="R3643" s="4"/>
      <c r="S3643" s="4"/>
      <c r="T3643" s="4"/>
    </row>
    <row r="3644">
      <c r="A3644" s="5"/>
      <c r="B3644" s="5"/>
      <c r="C3644" s="5"/>
      <c r="D3644" s="5"/>
      <c r="E3644" s="5"/>
      <c r="F3644" s="27"/>
      <c r="G3644" s="5"/>
      <c r="H3644" s="5"/>
      <c r="I3644" s="5"/>
      <c r="J3644" s="5"/>
      <c r="K3644" s="5"/>
      <c r="L3644" s="5"/>
      <c r="M3644" s="5"/>
      <c r="N3644" s="5"/>
      <c r="O3644" s="5"/>
      <c r="P3644" s="4"/>
      <c r="Q3644" s="4"/>
      <c r="R3644" s="4"/>
      <c r="S3644" s="4"/>
      <c r="T3644" s="4"/>
    </row>
    <row r="3645">
      <c r="A3645" s="5"/>
      <c r="B3645" s="5"/>
      <c r="C3645" s="5"/>
      <c r="D3645" s="5"/>
      <c r="E3645" s="5"/>
      <c r="F3645" s="27"/>
      <c r="G3645" s="5"/>
      <c r="H3645" s="5"/>
      <c r="I3645" s="5"/>
      <c r="J3645" s="5"/>
      <c r="K3645" s="5"/>
      <c r="L3645" s="5"/>
      <c r="M3645" s="5"/>
      <c r="N3645" s="5"/>
      <c r="O3645" s="5"/>
      <c r="P3645" s="4"/>
      <c r="Q3645" s="4"/>
      <c r="R3645" s="4"/>
      <c r="S3645" s="4"/>
      <c r="T3645" s="4"/>
    </row>
    <row r="3646">
      <c r="A3646" s="5"/>
      <c r="B3646" s="5"/>
      <c r="C3646" s="5"/>
      <c r="D3646" s="5"/>
      <c r="E3646" s="5"/>
      <c r="F3646" s="27"/>
      <c r="G3646" s="5"/>
      <c r="H3646" s="5"/>
      <c r="I3646" s="5"/>
      <c r="J3646" s="5"/>
      <c r="K3646" s="5"/>
      <c r="L3646" s="5"/>
      <c r="M3646" s="5"/>
      <c r="N3646" s="5"/>
      <c r="O3646" s="5"/>
      <c r="P3646" s="4"/>
      <c r="Q3646" s="4"/>
      <c r="R3646" s="4"/>
      <c r="S3646" s="4"/>
      <c r="T3646" s="4"/>
    </row>
    <row r="3647">
      <c r="A3647" s="5"/>
      <c r="B3647" s="5"/>
      <c r="C3647" s="5"/>
      <c r="D3647" s="5"/>
      <c r="E3647" s="5"/>
      <c r="F3647" s="27"/>
      <c r="G3647" s="5"/>
      <c r="H3647" s="5"/>
      <c r="I3647" s="5"/>
      <c r="J3647" s="5"/>
      <c r="K3647" s="5"/>
      <c r="L3647" s="5"/>
      <c r="M3647" s="5"/>
      <c r="N3647" s="5"/>
      <c r="O3647" s="5"/>
      <c r="P3647" s="4"/>
      <c r="Q3647" s="4"/>
      <c r="R3647" s="4"/>
      <c r="S3647" s="4"/>
      <c r="T3647" s="4"/>
    </row>
    <row r="3648">
      <c r="A3648" s="5"/>
      <c r="B3648" s="5"/>
      <c r="C3648" s="5"/>
      <c r="D3648" s="5"/>
      <c r="E3648" s="5"/>
      <c r="F3648" s="27"/>
      <c r="G3648" s="5"/>
      <c r="H3648" s="5"/>
      <c r="I3648" s="5"/>
      <c r="J3648" s="5"/>
      <c r="K3648" s="5"/>
      <c r="L3648" s="5"/>
      <c r="M3648" s="5"/>
      <c r="N3648" s="5"/>
      <c r="O3648" s="5"/>
      <c r="P3648" s="4"/>
      <c r="Q3648" s="4"/>
      <c r="R3648" s="4"/>
      <c r="S3648" s="4"/>
      <c r="T3648" s="4"/>
    </row>
    <row r="3649">
      <c r="A3649" s="5"/>
      <c r="B3649" s="5"/>
      <c r="C3649" s="5"/>
      <c r="D3649" s="5"/>
      <c r="E3649" s="5"/>
      <c r="F3649" s="27"/>
      <c r="G3649" s="5"/>
      <c r="H3649" s="5"/>
      <c r="I3649" s="5"/>
      <c r="J3649" s="5"/>
      <c r="K3649" s="5"/>
      <c r="L3649" s="5"/>
      <c r="M3649" s="5"/>
      <c r="N3649" s="5"/>
      <c r="O3649" s="5"/>
      <c r="P3649" s="4"/>
      <c r="Q3649" s="4"/>
      <c r="R3649" s="4"/>
      <c r="S3649" s="4"/>
      <c r="T3649" s="4"/>
    </row>
    <row r="3650">
      <c r="A3650" s="5"/>
      <c r="B3650" s="5"/>
      <c r="C3650" s="5"/>
      <c r="D3650" s="5"/>
      <c r="E3650" s="5"/>
      <c r="F3650" s="27"/>
      <c r="G3650" s="5"/>
      <c r="H3650" s="5"/>
      <c r="I3650" s="5"/>
      <c r="J3650" s="5"/>
      <c r="K3650" s="5"/>
      <c r="L3650" s="5"/>
      <c r="M3650" s="5"/>
      <c r="N3650" s="5"/>
      <c r="O3650" s="5"/>
      <c r="P3650" s="4"/>
      <c r="Q3650" s="4"/>
      <c r="R3650" s="4"/>
      <c r="S3650" s="4"/>
      <c r="T3650" s="4"/>
    </row>
    <row r="3651">
      <c r="A3651" s="5"/>
      <c r="B3651" s="5"/>
      <c r="C3651" s="5"/>
      <c r="D3651" s="5"/>
      <c r="E3651" s="5"/>
      <c r="F3651" s="27"/>
      <c r="G3651" s="5"/>
      <c r="H3651" s="5"/>
      <c r="I3651" s="5"/>
      <c r="J3651" s="5"/>
      <c r="K3651" s="5"/>
      <c r="L3651" s="5"/>
      <c r="M3651" s="5"/>
      <c r="N3651" s="5"/>
      <c r="O3651" s="5"/>
      <c r="P3651" s="4"/>
      <c r="Q3651" s="4"/>
      <c r="R3651" s="4"/>
      <c r="S3651" s="4"/>
      <c r="T3651" s="4"/>
    </row>
    <row r="3652">
      <c r="A3652" s="5"/>
      <c r="B3652" s="5"/>
      <c r="C3652" s="5"/>
      <c r="D3652" s="5"/>
      <c r="E3652" s="5"/>
      <c r="F3652" s="27"/>
      <c r="G3652" s="5"/>
      <c r="H3652" s="5"/>
      <c r="I3652" s="5"/>
      <c r="J3652" s="5"/>
      <c r="K3652" s="5"/>
      <c r="L3652" s="5"/>
      <c r="M3652" s="5"/>
      <c r="N3652" s="5"/>
      <c r="O3652" s="5"/>
      <c r="P3652" s="4"/>
      <c r="Q3652" s="4"/>
      <c r="R3652" s="4"/>
      <c r="S3652" s="4"/>
      <c r="T3652" s="4"/>
    </row>
    <row r="3653">
      <c r="A3653" s="5"/>
      <c r="B3653" s="5"/>
      <c r="C3653" s="5"/>
      <c r="D3653" s="5"/>
      <c r="E3653" s="5"/>
      <c r="F3653" s="27"/>
      <c r="G3653" s="5"/>
      <c r="H3653" s="5"/>
      <c r="I3653" s="5"/>
      <c r="J3653" s="5"/>
      <c r="K3653" s="5"/>
      <c r="L3653" s="5"/>
      <c r="M3653" s="5"/>
      <c r="N3653" s="5"/>
      <c r="O3653" s="5"/>
      <c r="P3653" s="4"/>
      <c r="Q3653" s="4"/>
      <c r="R3653" s="4"/>
      <c r="S3653" s="4"/>
      <c r="T3653" s="4"/>
    </row>
    <row r="3654">
      <c r="A3654" s="5"/>
      <c r="B3654" s="5"/>
      <c r="C3654" s="5"/>
      <c r="D3654" s="5"/>
      <c r="E3654" s="5"/>
      <c r="F3654" s="27"/>
      <c r="G3654" s="5"/>
      <c r="H3654" s="5"/>
      <c r="I3654" s="5"/>
      <c r="J3654" s="5"/>
      <c r="K3654" s="5"/>
      <c r="L3654" s="5"/>
      <c r="M3654" s="5"/>
      <c r="N3654" s="5"/>
      <c r="O3654" s="5"/>
      <c r="P3654" s="4"/>
      <c r="Q3654" s="4"/>
      <c r="R3654" s="4"/>
      <c r="S3654" s="4"/>
      <c r="T3654" s="4"/>
    </row>
    <row r="3655">
      <c r="A3655" s="5"/>
      <c r="B3655" s="5"/>
      <c r="C3655" s="5"/>
      <c r="D3655" s="5"/>
      <c r="E3655" s="5"/>
      <c r="F3655" s="27"/>
      <c r="G3655" s="5"/>
      <c r="H3655" s="5"/>
      <c r="I3655" s="5"/>
      <c r="J3655" s="5"/>
      <c r="K3655" s="5"/>
      <c r="L3655" s="5"/>
      <c r="M3655" s="5"/>
      <c r="N3655" s="5"/>
      <c r="O3655" s="5"/>
      <c r="P3655" s="4"/>
      <c r="Q3655" s="4"/>
      <c r="R3655" s="4"/>
      <c r="S3655" s="4"/>
      <c r="T3655" s="4"/>
    </row>
    <row r="3656">
      <c r="A3656" s="5"/>
      <c r="B3656" s="5"/>
      <c r="C3656" s="5"/>
      <c r="D3656" s="5"/>
      <c r="E3656" s="5"/>
      <c r="F3656" s="27"/>
      <c r="G3656" s="5"/>
      <c r="H3656" s="5"/>
      <c r="I3656" s="5"/>
      <c r="J3656" s="5"/>
      <c r="K3656" s="5"/>
      <c r="L3656" s="5"/>
      <c r="M3656" s="5"/>
      <c r="N3656" s="5"/>
      <c r="O3656" s="5"/>
      <c r="P3656" s="4"/>
      <c r="Q3656" s="4"/>
      <c r="R3656" s="4"/>
      <c r="S3656" s="4"/>
      <c r="T3656" s="4"/>
    </row>
    <row r="3657">
      <c r="A3657" s="5"/>
      <c r="B3657" s="5"/>
      <c r="C3657" s="5"/>
      <c r="D3657" s="5"/>
      <c r="E3657" s="5"/>
      <c r="F3657" s="27"/>
      <c r="G3657" s="5"/>
      <c r="H3657" s="5"/>
      <c r="I3657" s="5"/>
      <c r="J3657" s="5"/>
      <c r="K3657" s="5"/>
      <c r="L3657" s="5"/>
      <c r="M3657" s="5"/>
      <c r="N3657" s="5"/>
      <c r="O3657" s="5"/>
      <c r="P3657" s="4"/>
      <c r="Q3657" s="4"/>
      <c r="R3657" s="4"/>
      <c r="S3657" s="4"/>
      <c r="T3657" s="4"/>
    </row>
    <row r="3658">
      <c r="A3658" s="5"/>
      <c r="B3658" s="5"/>
      <c r="C3658" s="5"/>
      <c r="D3658" s="5"/>
      <c r="E3658" s="5"/>
      <c r="F3658" s="27"/>
      <c r="G3658" s="5"/>
      <c r="H3658" s="5"/>
      <c r="I3658" s="5"/>
      <c r="J3658" s="5"/>
      <c r="K3658" s="5"/>
      <c r="L3658" s="5"/>
      <c r="M3658" s="5"/>
      <c r="N3658" s="5"/>
      <c r="O3658" s="5"/>
      <c r="P3658" s="4"/>
      <c r="Q3658" s="4"/>
      <c r="R3658" s="4"/>
      <c r="S3658" s="4"/>
      <c r="T3658" s="4"/>
    </row>
    <row r="3659">
      <c r="A3659" s="5"/>
      <c r="B3659" s="5"/>
      <c r="C3659" s="5"/>
      <c r="D3659" s="5"/>
      <c r="E3659" s="5"/>
      <c r="F3659" s="27"/>
      <c r="G3659" s="5"/>
      <c r="H3659" s="5"/>
      <c r="I3659" s="5"/>
      <c r="J3659" s="5"/>
      <c r="K3659" s="5"/>
      <c r="L3659" s="5"/>
      <c r="M3659" s="5"/>
      <c r="N3659" s="5"/>
      <c r="O3659" s="5"/>
      <c r="P3659" s="4"/>
      <c r="Q3659" s="4"/>
      <c r="R3659" s="4"/>
      <c r="S3659" s="4"/>
      <c r="T3659" s="4"/>
    </row>
    <row r="3660">
      <c r="A3660" s="5"/>
      <c r="B3660" s="5"/>
      <c r="C3660" s="5"/>
      <c r="D3660" s="5"/>
      <c r="E3660" s="5"/>
      <c r="F3660" s="27"/>
      <c r="G3660" s="5"/>
      <c r="H3660" s="5"/>
      <c r="I3660" s="5"/>
      <c r="J3660" s="5"/>
      <c r="K3660" s="5"/>
      <c r="L3660" s="5"/>
      <c r="M3660" s="5"/>
      <c r="N3660" s="5"/>
      <c r="O3660" s="5"/>
      <c r="P3660" s="4"/>
      <c r="Q3660" s="4"/>
      <c r="R3660" s="4"/>
      <c r="S3660" s="4"/>
      <c r="T3660" s="4"/>
    </row>
    <row r="3661">
      <c r="A3661" s="5"/>
      <c r="B3661" s="5"/>
      <c r="C3661" s="5"/>
      <c r="D3661" s="5"/>
      <c r="E3661" s="5"/>
      <c r="F3661" s="27"/>
      <c r="G3661" s="5"/>
      <c r="H3661" s="5"/>
      <c r="I3661" s="5"/>
      <c r="J3661" s="5"/>
      <c r="K3661" s="5"/>
      <c r="L3661" s="5"/>
      <c r="M3661" s="5"/>
      <c r="N3661" s="5"/>
      <c r="O3661" s="5"/>
      <c r="P3661" s="4"/>
      <c r="Q3661" s="4"/>
      <c r="R3661" s="4"/>
      <c r="S3661" s="4"/>
      <c r="T3661" s="4"/>
    </row>
    <row r="3662">
      <c r="A3662" s="5"/>
      <c r="B3662" s="5"/>
      <c r="C3662" s="5"/>
      <c r="D3662" s="5"/>
      <c r="E3662" s="5"/>
      <c r="F3662" s="27"/>
      <c r="G3662" s="5"/>
      <c r="H3662" s="5"/>
      <c r="I3662" s="5"/>
      <c r="J3662" s="5"/>
      <c r="K3662" s="5"/>
      <c r="L3662" s="5"/>
      <c r="M3662" s="5"/>
      <c r="N3662" s="5"/>
      <c r="O3662" s="5"/>
      <c r="P3662" s="4"/>
      <c r="Q3662" s="4"/>
      <c r="R3662" s="4"/>
      <c r="S3662" s="4"/>
      <c r="T3662" s="4"/>
    </row>
    <row r="3663">
      <c r="A3663" s="5"/>
      <c r="B3663" s="5"/>
      <c r="C3663" s="5"/>
      <c r="D3663" s="5"/>
      <c r="E3663" s="5"/>
      <c r="F3663" s="27"/>
      <c r="G3663" s="5"/>
      <c r="H3663" s="5"/>
      <c r="I3663" s="5"/>
      <c r="J3663" s="5"/>
      <c r="K3663" s="5"/>
      <c r="L3663" s="5"/>
      <c r="M3663" s="5"/>
      <c r="N3663" s="5"/>
      <c r="O3663" s="5"/>
      <c r="P3663" s="4"/>
      <c r="Q3663" s="4"/>
      <c r="R3663" s="4"/>
      <c r="S3663" s="4"/>
      <c r="T3663" s="4"/>
    </row>
    <row r="3664">
      <c r="A3664" s="5"/>
      <c r="B3664" s="5"/>
      <c r="C3664" s="5"/>
      <c r="D3664" s="5"/>
      <c r="E3664" s="5"/>
      <c r="F3664" s="27"/>
      <c r="G3664" s="5"/>
      <c r="H3664" s="5"/>
      <c r="I3664" s="5"/>
      <c r="J3664" s="5"/>
      <c r="K3664" s="5"/>
      <c r="L3664" s="5"/>
      <c r="M3664" s="5"/>
      <c r="N3664" s="5"/>
      <c r="O3664" s="5"/>
      <c r="P3664" s="4"/>
      <c r="Q3664" s="4"/>
      <c r="R3664" s="4"/>
      <c r="S3664" s="4"/>
      <c r="T3664" s="4"/>
    </row>
    <row r="3665">
      <c r="A3665" s="5"/>
      <c r="B3665" s="5"/>
      <c r="C3665" s="5"/>
      <c r="D3665" s="5"/>
      <c r="E3665" s="5"/>
      <c r="F3665" s="27"/>
      <c r="G3665" s="5"/>
      <c r="H3665" s="5"/>
      <c r="I3665" s="5"/>
      <c r="J3665" s="5"/>
      <c r="K3665" s="5"/>
      <c r="L3665" s="5"/>
      <c r="M3665" s="5"/>
      <c r="N3665" s="5"/>
      <c r="O3665" s="5"/>
      <c r="P3665" s="4"/>
      <c r="Q3665" s="4"/>
      <c r="R3665" s="4"/>
      <c r="S3665" s="4"/>
      <c r="T3665" s="4"/>
    </row>
    <row r="3666">
      <c r="A3666" s="5"/>
      <c r="B3666" s="5"/>
      <c r="C3666" s="5"/>
      <c r="D3666" s="5"/>
      <c r="E3666" s="5"/>
      <c r="F3666" s="27"/>
      <c r="G3666" s="5"/>
      <c r="H3666" s="5"/>
      <c r="I3666" s="5"/>
      <c r="J3666" s="5"/>
      <c r="K3666" s="5"/>
      <c r="L3666" s="5"/>
      <c r="M3666" s="5"/>
      <c r="N3666" s="5"/>
      <c r="O3666" s="5"/>
      <c r="P3666" s="4"/>
      <c r="Q3666" s="4"/>
      <c r="R3666" s="4"/>
      <c r="S3666" s="4"/>
      <c r="T3666" s="4"/>
    </row>
    <row r="3667">
      <c r="A3667" s="5"/>
      <c r="B3667" s="5"/>
      <c r="C3667" s="5"/>
      <c r="D3667" s="5"/>
      <c r="E3667" s="5"/>
      <c r="F3667" s="27"/>
      <c r="G3667" s="5"/>
      <c r="H3667" s="5"/>
      <c r="I3667" s="5"/>
      <c r="J3667" s="5"/>
      <c r="K3667" s="5"/>
      <c r="L3667" s="5"/>
      <c r="M3667" s="5"/>
      <c r="N3667" s="5"/>
      <c r="O3667" s="5"/>
      <c r="P3667" s="4"/>
      <c r="Q3667" s="4"/>
      <c r="R3667" s="4"/>
      <c r="S3667" s="4"/>
      <c r="T3667" s="4"/>
    </row>
    <row r="3668">
      <c r="A3668" s="5"/>
      <c r="B3668" s="5"/>
      <c r="C3668" s="5"/>
      <c r="D3668" s="5"/>
      <c r="E3668" s="5"/>
      <c r="F3668" s="27"/>
      <c r="G3668" s="5"/>
      <c r="H3668" s="5"/>
      <c r="I3668" s="5"/>
      <c r="J3668" s="5"/>
      <c r="K3668" s="5"/>
      <c r="L3668" s="5"/>
      <c r="M3668" s="5"/>
      <c r="N3668" s="5"/>
      <c r="O3668" s="5"/>
      <c r="P3668" s="4"/>
      <c r="Q3668" s="4"/>
      <c r="R3668" s="4"/>
      <c r="S3668" s="4"/>
      <c r="T3668" s="4"/>
    </row>
    <row r="3669">
      <c r="A3669" s="5"/>
      <c r="B3669" s="5"/>
      <c r="C3669" s="5"/>
      <c r="D3669" s="5"/>
      <c r="E3669" s="5"/>
      <c r="F3669" s="27"/>
      <c r="G3669" s="5"/>
      <c r="H3669" s="5"/>
      <c r="I3669" s="5"/>
      <c r="J3669" s="5"/>
      <c r="K3669" s="5"/>
      <c r="L3669" s="5"/>
      <c r="M3669" s="5"/>
      <c r="N3669" s="5"/>
      <c r="O3669" s="5"/>
      <c r="P3669" s="4"/>
      <c r="Q3669" s="4"/>
      <c r="R3669" s="4"/>
      <c r="S3669" s="4"/>
      <c r="T3669" s="4"/>
    </row>
    <row r="3670">
      <c r="A3670" s="5"/>
      <c r="B3670" s="5"/>
      <c r="C3670" s="5"/>
      <c r="D3670" s="5"/>
      <c r="E3670" s="5"/>
      <c r="F3670" s="27"/>
      <c r="G3670" s="5"/>
      <c r="H3670" s="5"/>
      <c r="I3670" s="5"/>
      <c r="J3670" s="5"/>
      <c r="K3670" s="5"/>
      <c r="L3670" s="5"/>
      <c r="M3670" s="5"/>
      <c r="N3670" s="5"/>
      <c r="O3670" s="5"/>
      <c r="P3670" s="4"/>
      <c r="Q3670" s="4"/>
      <c r="R3670" s="4"/>
      <c r="S3670" s="4"/>
      <c r="T3670" s="4"/>
    </row>
    <row r="3671">
      <c r="A3671" s="5"/>
      <c r="B3671" s="5"/>
      <c r="C3671" s="5"/>
      <c r="D3671" s="5"/>
      <c r="E3671" s="5"/>
      <c r="F3671" s="27"/>
      <c r="G3671" s="5"/>
      <c r="H3671" s="5"/>
      <c r="I3671" s="5"/>
      <c r="J3671" s="5"/>
      <c r="K3671" s="5"/>
      <c r="L3671" s="5"/>
      <c r="M3671" s="5"/>
      <c r="N3671" s="5"/>
      <c r="O3671" s="5"/>
      <c r="P3671" s="4"/>
      <c r="Q3671" s="4"/>
      <c r="R3671" s="4"/>
      <c r="S3671" s="4"/>
      <c r="T3671" s="4"/>
    </row>
    <row r="3672">
      <c r="A3672" s="5"/>
      <c r="B3672" s="5"/>
      <c r="C3672" s="5"/>
      <c r="D3672" s="5"/>
      <c r="E3672" s="5"/>
      <c r="F3672" s="27"/>
      <c r="G3672" s="5"/>
      <c r="H3672" s="5"/>
      <c r="I3672" s="5"/>
      <c r="J3672" s="5"/>
      <c r="K3672" s="5"/>
      <c r="L3672" s="5"/>
      <c r="M3672" s="5"/>
      <c r="N3672" s="5"/>
      <c r="O3672" s="5"/>
      <c r="P3672" s="4"/>
      <c r="Q3672" s="4"/>
      <c r="R3672" s="4"/>
      <c r="S3672" s="4"/>
      <c r="T3672" s="4"/>
    </row>
    <row r="3673">
      <c r="A3673" s="5"/>
      <c r="B3673" s="5"/>
      <c r="C3673" s="5"/>
      <c r="D3673" s="5"/>
      <c r="E3673" s="5"/>
      <c r="F3673" s="27"/>
      <c r="G3673" s="5"/>
      <c r="H3673" s="5"/>
      <c r="I3673" s="5"/>
      <c r="J3673" s="5"/>
      <c r="K3673" s="5"/>
      <c r="L3673" s="5"/>
      <c r="M3673" s="5"/>
      <c r="N3673" s="5"/>
      <c r="O3673" s="5"/>
      <c r="P3673" s="4"/>
      <c r="Q3673" s="4"/>
      <c r="R3673" s="4"/>
      <c r="S3673" s="4"/>
      <c r="T3673" s="4"/>
    </row>
    <row r="3674">
      <c r="A3674" s="5"/>
      <c r="B3674" s="5"/>
      <c r="C3674" s="5"/>
      <c r="D3674" s="5"/>
      <c r="E3674" s="5"/>
      <c r="F3674" s="27"/>
      <c r="G3674" s="5"/>
      <c r="H3674" s="5"/>
      <c r="I3674" s="5"/>
      <c r="J3674" s="5"/>
      <c r="K3674" s="5"/>
      <c r="L3674" s="5"/>
      <c r="M3674" s="5"/>
      <c r="N3674" s="5"/>
      <c r="O3674" s="5"/>
      <c r="P3674" s="4"/>
      <c r="Q3674" s="4"/>
      <c r="R3674" s="4"/>
      <c r="S3674" s="4"/>
      <c r="T3674" s="4"/>
    </row>
    <row r="3675">
      <c r="A3675" s="5"/>
      <c r="B3675" s="5"/>
      <c r="C3675" s="5"/>
      <c r="D3675" s="5"/>
      <c r="E3675" s="5"/>
      <c r="F3675" s="27"/>
      <c r="G3675" s="5"/>
      <c r="H3675" s="5"/>
      <c r="I3675" s="5"/>
      <c r="J3675" s="5"/>
      <c r="K3675" s="5"/>
      <c r="L3675" s="5"/>
      <c r="M3675" s="5"/>
      <c r="N3675" s="5"/>
      <c r="O3675" s="5"/>
      <c r="P3675" s="4"/>
      <c r="Q3675" s="4"/>
      <c r="R3675" s="4"/>
      <c r="S3675" s="4"/>
      <c r="T3675" s="4"/>
    </row>
    <row r="3676">
      <c r="A3676" s="5"/>
      <c r="B3676" s="5"/>
      <c r="C3676" s="5"/>
      <c r="D3676" s="5"/>
      <c r="E3676" s="5"/>
      <c r="F3676" s="27"/>
      <c r="G3676" s="5"/>
      <c r="H3676" s="5"/>
      <c r="I3676" s="5"/>
      <c r="J3676" s="5"/>
      <c r="K3676" s="5"/>
      <c r="L3676" s="5"/>
      <c r="M3676" s="5"/>
      <c r="N3676" s="5"/>
      <c r="O3676" s="5"/>
      <c r="P3676" s="4"/>
      <c r="Q3676" s="4"/>
      <c r="R3676" s="4"/>
      <c r="S3676" s="4"/>
      <c r="T3676" s="4"/>
    </row>
    <row r="3677">
      <c r="A3677" s="5"/>
      <c r="B3677" s="5"/>
      <c r="C3677" s="5"/>
      <c r="D3677" s="5"/>
      <c r="E3677" s="5"/>
      <c r="F3677" s="27"/>
      <c r="G3677" s="5"/>
      <c r="H3677" s="5"/>
      <c r="I3677" s="5"/>
      <c r="J3677" s="5"/>
      <c r="K3677" s="5"/>
      <c r="L3677" s="5"/>
      <c r="M3677" s="5"/>
      <c r="N3677" s="5"/>
      <c r="O3677" s="5"/>
      <c r="P3677" s="4"/>
      <c r="Q3677" s="4"/>
      <c r="R3677" s="4"/>
      <c r="S3677" s="4"/>
      <c r="T3677" s="4"/>
    </row>
    <row r="3678">
      <c r="A3678" s="5"/>
      <c r="B3678" s="5"/>
      <c r="C3678" s="5"/>
      <c r="D3678" s="5"/>
      <c r="E3678" s="5"/>
      <c r="F3678" s="27"/>
      <c r="G3678" s="5"/>
      <c r="H3678" s="5"/>
      <c r="I3678" s="5"/>
      <c r="J3678" s="5"/>
      <c r="K3678" s="5"/>
      <c r="L3678" s="5"/>
      <c r="M3678" s="5"/>
      <c r="N3678" s="5"/>
      <c r="O3678" s="5"/>
      <c r="P3678" s="4"/>
      <c r="Q3678" s="4"/>
      <c r="R3678" s="4"/>
      <c r="S3678" s="4"/>
      <c r="T3678" s="4"/>
    </row>
    <row r="3679">
      <c r="A3679" s="5"/>
      <c r="B3679" s="5"/>
      <c r="C3679" s="5"/>
      <c r="D3679" s="5"/>
      <c r="E3679" s="5"/>
      <c r="F3679" s="27"/>
      <c r="G3679" s="5"/>
      <c r="H3679" s="5"/>
      <c r="I3679" s="5"/>
      <c r="J3679" s="5"/>
      <c r="K3679" s="5"/>
      <c r="L3679" s="5"/>
      <c r="M3679" s="5"/>
      <c r="N3679" s="5"/>
      <c r="O3679" s="5"/>
      <c r="P3679" s="4"/>
      <c r="Q3679" s="4"/>
      <c r="R3679" s="4"/>
      <c r="S3679" s="4"/>
      <c r="T3679" s="4"/>
    </row>
    <row r="3680">
      <c r="A3680" s="5"/>
      <c r="B3680" s="5"/>
      <c r="C3680" s="5"/>
      <c r="D3680" s="5"/>
      <c r="E3680" s="5"/>
      <c r="F3680" s="27"/>
      <c r="G3680" s="5"/>
      <c r="H3680" s="5"/>
      <c r="I3680" s="5"/>
      <c r="J3680" s="5"/>
      <c r="K3680" s="5"/>
      <c r="L3680" s="5"/>
      <c r="M3680" s="5"/>
      <c r="N3680" s="5"/>
      <c r="O3680" s="5"/>
      <c r="P3680" s="4"/>
      <c r="Q3680" s="4"/>
      <c r="R3680" s="4"/>
      <c r="S3680" s="4"/>
      <c r="T3680" s="4"/>
    </row>
    <row r="3681">
      <c r="A3681" s="5"/>
      <c r="B3681" s="5"/>
      <c r="C3681" s="5"/>
      <c r="D3681" s="5"/>
      <c r="E3681" s="5"/>
      <c r="F3681" s="27"/>
      <c r="G3681" s="5"/>
      <c r="H3681" s="5"/>
      <c r="I3681" s="5"/>
      <c r="J3681" s="5"/>
      <c r="K3681" s="5"/>
      <c r="L3681" s="5"/>
      <c r="M3681" s="5"/>
      <c r="N3681" s="5"/>
      <c r="O3681" s="5"/>
      <c r="P3681" s="4"/>
      <c r="Q3681" s="4"/>
      <c r="R3681" s="4"/>
      <c r="S3681" s="4"/>
      <c r="T3681" s="4"/>
    </row>
    <row r="3682">
      <c r="A3682" s="5"/>
      <c r="B3682" s="5"/>
      <c r="C3682" s="5"/>
      <c r="D3682" s="5"/>
      <c r="E3682" s="5"/>
      <c r="F3682" s="27"/>
      <c r="G3682" s="5"/>
      <c r="H3682" s="5"/>
      <c r="I3682" s="5"/>
      <c r="J3682" s="5"/>
      <c r="K3682" s="5"/>
      <c r="L3682" s="5"/>
      <c r="M3682" s="5"/>
      <c r="N3682" s="5"/>
      <c r="O3682" s="5"/>
      <c r="P3682" s="4"/>
      <c r="Q3682" s="4"/>
      <c r="R3682" s="4"/>
      <c r="S3682" s="4"/>
      <c r="T3682" s="4"/>
    </row>
    <row r="3683">
      <c r="A3683" s="5"/>
      <c r="B3683" s="5"/>
      <c r="C3683" s="5"/>
      <c r="D3683" s="5"/>
      <c r="E3683" s="5"/>
      <c r="F3683" s="27"/>
      <c r="G3683" s="5"/>
      <c r="H3683" s="5"/>
      <c r="I3683" s="5"/>
      <c r="J3683" s="5"/>
      <c r="K3683" s="5"/>
      <c r="L3683" s="5"/>
      <c r="M3683" s="5"/>
      <c r="N3683" s="5"/>
      <c r="O3683" s="5"/>
      <c r="P3683" s="4"/>
      <c r="Q3683" s="4"/>
      <c r="R3683" s="4"/>
      <c r="S3683" s="4"/>
      <c r="T3683" s="4"/>
    </row>
    <row r="3684">
      <c r="A3684" s="5"/>
      <c r="B3684" s="5"/>
      <c r="C3684" s="5"/>
      <c r="D3684" s="5"/>
      <c r="E3684" s="5"/>
      <c r="F3684" s="27"/>
      <c r="G3684" s="5"/>
      <c r="H3684" s="5"/>
      <c r="I3684" s="5"/>
      <c r="J3684" s="5"/>
      <c r="K3684" s="5"/>
      <c r="L3684" s="5"/>
      <c r="M3684" s="5"/>
      <c r="N3684" s="5"/>
      <c r="O3684" s="5"/>
      <c r="P3684" s="4"/>
      <c r="Q3684" s="4"/>
      <c r="R3684" s="4"/>
      <c r="S3684" s="4"/>
      <c r="T3684" s="4"/>
    </row>
    <row r="3685">
      <c r="A3685" s="5"/>
      <c r="B3685" s="5"/>
      <c r="C3685" s="5"/>
      <c r="D3685" s="5"/>
      <c r="E3685" s="5"/>
      <c r="F3685" s="27"/>
      <c r="G3685" s="5"/>
      <c r="H3685" s="5"/>
      <c r="I3685" s="5"/>
      <c r="J3685" s="5"/>
      <c r="K3685" s="5"/>
      <c r="L3685" s="5"/>
      <c r="M3685" s="5"/>
      <c r="N3685" s="5"/>
      <c r="O3685" s="5"/>
      <c r="P3685" s="4"/>
      <c r="Q3685" s="4"/>
      <c r="R3685" s="4"/>
      <c r="S3685" s="4"/>
      <c r="T3685" s="4"/>
    </row>
    <row r="3686">
      <c r="A3686" s="5"/>
      <c r="B3686" s="5"/>
      <c r="C3686" s="5"/>
      <c r="D3686" s="5"/>
      <c r="E3686" s="5"/>
      <c r="F3686" s="27"/>
      <c r="G3686" s="5"/>
      <c r="H3686" s="5"/>
      <c r="I3686" s="5"/>
      <c r="J3686" s="5"/>
      <c r="K3686" s="5"/>
      <c r="L3686" s="5"/>
      <c r="M3686" s="5"/>
      <c r="N3686" s="5"/>
      <c r="O3686" s="5"/>
      <c r="P3686" s="4"/>
      <c r="Q3686" s="4"/>
      <c r="R3686" s="4"/>
      <c r="S3686" s="4"/>
      <c r="T3686" s="4"/>
    </row>
    <row r="3687">
      <c r="A3687" s="5"/>
      <c r="B3687" s="5"/>
      <c r="C3687" s="5"/>
      <c r="D3687" s="5"/>
      <c r="E3687" s="5"/>
      <c r="F3687" s="27"/>
      <c r="G3687" s="5"/>
      <c r="H3687" s="5"/>
      <c r="I3687" s="5"/>
      <c r="J3687" s="5"/>
      <c r="K3687" s="5"/>
      <c r="L3687" s="5"/>
      <c r="M3687" s="5"/>
      <c r="N3687" s="5"/>
      <c r="O3687" s="5"/>
      <c r="P3687" s="4"/>
      <c r="Q3687" s="4"/>
      <c r="R3687" s="4"/>
      <c r="S3687" s="4"/>
      <c r="T3687" s="4"/>
    </row>
    <row r="3688">
      <c r="A3688" s="5"/>
      <c r="B3688" s="5"/>
      <c r="C3688" s="5"/>
      <c r="D3688" s="5"/>
      <c r="E3688" s="5"/>
      <c r="F3688" s="27"/>
      <c r="G3688" s="5"/>
      <c r="H3688" s="5"/>
      <c r="I3688" s="5"/>
      <c r="J3688" s="5"/>
      <c r="K3688" s="5"/>
      <c r="L3688" s="5"/>
      <c r="M3688" s="5"/>
      <c r="N3688" s="5"/>
      <c r="O3688" s="5"/>
      <c r="P3688" s="4"/>
      <c r="Q3688" s="4"/>
      <c r="R3688" s="4"/>
      <c r="S3688" s="4"/>
      <c r="T3688" s="4"/>
    </row>
    <row r="3689">
      <c r="A3689" s="5"/>
      <c r="B3689" s="5"/>
      <c r="C3689" s="5"/>
      <c r="D3689" s="5"/>
      <c r="E3689" s="5"/>
      <c r="F3689" s="27"/>
      <c r="G3689" s="5"/>
      <c r="H3689" s="5"/>
      <c r="I3689" s="5"/>
      <c r="J3689" s="5"/>
      <c r="K3689" s="5"/>
      <c r="L3689" s="5"/>
      <c r="M3689" s="5"/>
      <c r="N3689" s="5"/>
      <c r="O3689" s="5"/>
      <c r="P3689" s="4"/>
      <c r="Q3689" s="4"/>
      <c r="R3689" s="4"/>
      <c r="S3689" s="4"/>
      <c r="T3689" s="4"/>
    </row>
    <row r="3690">
      <c r="A3690" s="5"/>
      <c r="B3690" s="5"/>
      <c r="C3690" s="5"/>
      <c r="D3690" s="5"/>
      <c r="E3690" s="5"/>
      <c r="F3690" s="27"/>
      <c r="G3690" s="5"/>
      <c r="H3690" s="5"/>
      <c r="I3690" s="5"/>
      <c r="J3690" s="5"/>
      <c r="K3690" s="5"/>
      <c r="L3690" s="5"/>
      <c r="M3690" s="5"/>
      <c r="N3690" s="5"/>
      <c r="O3690" s="5"/>
      <c r="P3690" s="4"/>
      <c r="Q3690" s="4"/>
      <c r="R3690" s="4"/>
      <c r="S3690" s="4"/>
      <c r="T3690" s="4"/>
    </row>
    <row r="3691">
      <c r="A3691" s="5"/>
      <c r="B3691" s="5"/>
      <c r="C3691" s="5"/>
      <c r="D3691" s="5"/>
      <c r="E3691" s="5"/>
      <c r="F3691" s="27"/>
      <c r="G3691" s="5"/>
      <c r="H3691" s="5"/>
      <c r="I3691" s="5"/>
      <c r="J3691" s="5"/>
      <c r="K3691" s="5"/>
      <c r="L3691" s="5"/>
      <c r="M3691" s="5"/>
      <c r="N3691" s="5"/>
      <c r="O3691" s="5"/>
      <c r="P3691" s="4"/>
      <c r="Q3691" s="4"/>
      <c r="R3691" s="4"/>
      <c r="S3691" s="4"/>
      <c r="T3691" s="4"/>
    </row>
    <row r="3692">
      <c r="A3692" s="5"/>
      <c r="B3692" s="5"/>
      <c r="C3692" s="5"/>
      <c r="D3692" s="5"/>
      <c r="E3692" s="5"/>
      <c r="F3692" s="27"/>
      <c r="G3692" s="5"/>
      <c r="H3692" s="5"/>
      <c r="I3692" s="5"/>
      <c r="J3692" s="5"/>
      <c r="K3692" s="5"/>
      <c r="L3692" s="5"/>
      <c r="M3692" s="5"/>
      <c r="N3692" s="5"/>
      <c r="O3692" s="5"/>
      <c r="P3692" s="4"/>
      <c r="Q3692" s="4"/>
      <c r="R3692" s="4"/>
      <c r="S3692" s="4"/>
      <c r="T3692" s="4"/>
    </row>
    <row r="3693">
      <c r="A3693" s="5"/>
      <c r="B3693" s="5"/>
      <c r="C3693" s="5"/>
      <c r="D3693" s="5"/>
      <c r="E3693" s="5"/>
      <c r="F3693" s="27"/>
      <c r="G3693" s="5"/>
      <c r="H3693" s="5"/>
      <c r="I3693" s="5"/>
      <c r="J3693" s="5"/>
      <c r="K3693" s="5"/>
      <c r="L3693" s="5"/>
      <c r="M3693" s="5"/>
      <c r="N3693" s="5"/>
      <c r="O3693" s="5"/>
      <c r="P3693" s="4"/>
      <c r="Q3693" s="4"/>
      <c r="R3693" s="4"/>
      <c r="S3693" s="4"/>
      <c r="T3693" s="4"/>
    </row>
    <row r="3694">
      <c r="A3694" s="5"/>
      <c r="B3694" s="5"/>
      <c r="C3694" s="5"/>
      <c r="D3694" s="5"/>
      <c r="E3694" s="5"/>
      <c r="F3694" s="27"/>
      <c r="G3694" s="5"/>
      <c r="H3694" s="5"/>
      <c r="I3694" s="5"/>
      <c r="J3694" s="5"/>
      <c r="K3694" s="5"/>
      <c r="L3694" s="5"/>
      <c r="M3694" s="5"/>
      <c r="N3694" s="5"/>
      <c r="O3694" s="5"/>
      <c r="P3694" s="4"/>
      <c r="Q3694" s="4"/>
      <c r="R3694" s="4"/>
      <c r="S3694" s="4"/>
      <c r="T3694" s="4"/>
    </row>
    <row r="3695">
      <c r="A3695" s="5"/>
      <c r="B3695" s="5"/>
      <c r="C3695" s="5"/>
      <c r="D3695" s="5"/>
      <c r="E3695" s="5"/>
      <c r="F3695" s="27"/>
      <c r="G3695" s="5"/>
      <c r="H3695" s="5"/>
      <c r="I3695" s="5"/>
      <c r="J3695" s="5"/>
      <c r="K3695" s="5"/>
      <c r="L3695" s="5"/>
      <c r="M3695" s="5"/>
      <c r="N3695" s="5"/>
      <c r="O3695" s="5"/>
      <c r="P3695" s="4"/>
      <c r="Q3695" s="4"/>
      <c r="R3695" s="4"/>
      <c r="S3695" s="4"/>
      <c r="T3695" s="4"/>
    </row>
    <row r="3696">
      <c r="A3696" s="5"/>
      <c r="B3696" s="5"/>
      <c r="C3696" s="5"/>
      <c r="D3696" s="5"/>
      <c r="E3696" s="5"/>
      <c r="F3696" s="27"/>
      <c r="G3696" s="5"/>
      <c r="H3696" s="5"/>
      <c r="I3696" s="5"/>
      <c r="J3696" s="5"/>
      <c r="K3696" s="5"/>
      <c r="L3696" s="5"/>
      <c r="M3696" s="5"/>
      <c r="N3696" s="5"/>
      <c r="O3696" s="5"/>
      <c r="P3696" s="4"/>
      <c r="Q3696" s="4"/>
      <c r="R3696" s="4"/>
      <c r="S3696" s="4"/>
      <c r="T3696" s="4"/>
    </row>
    <row r="3697">
      <c r="A3697" s="5"/>
      <c r="B3697" s="5"/>
      <c r="C3697" s="5"/>
      <c r="D3697" s="5"/>
      <c r="E3697" s="5"/>
      <c r="F3697" s="27"/>
      <c r="G3697" s="5"/>
      <c r="H3697" s="5"/>
      <c r="I3697" s="5"/>
      <c r="J3697" s="5"/>
      <c r="K3697" s="5"/>
      <c r="L3697" s="5"/>
      <c r="M3697" s="5"/>
      <c r="N3697" s="5"/>
      <c r="O3697" s="5"/>
      <c r="P3697" s="4"/>
      <c r="Q3697" s="4"/>
      <c r="R3697" s="4"/>
      <c r="S3697" s="4"/>
      <c r="T3697" s="4"/>
    </row>
    <row r="3698">
      <c r="A3698" s="5"/>
      <c r="B3698" s="5"/>
      <c r="C3698" s="5"/>
      <c r="D3698" s="5"/>
      <c r="E3698" s="5"/>
      <c r="F3698" s="27"/>
      <c r="G3698" s="5"/>
      <c r="H3698" s="5"/>
      <c r="I3698" s="5"/>
      <c r="J3698" s="5"/>
      <c r="K3698" s="5"/>
      <c r="L3698" s="5"/>
      <c r="M3698" s="5"/>
      <c r="N3698" s="5"/>
      <c r="O3698" s="5"/>
      <c r="P3698" s="4"/>
      <c r="Q3698" s="4"/>
      <c r="R3698" s="4"/>
      <c r="S3698" s="4"/>
      <c r="T3698" s="4"/>
    </row>
    <row r="3699">
      <c r="A3699" s="5"/>
      <c r="B3699" s="5"/>
      <c r="C3699" s="5"/>
      <c r="D3699" s="5"/>
      <c r="E3699" s="5"/>
      <c r="F3699" s="27"/>
      <c r="G3699" s="5"/>
      <c r="H3699" s="5"/>
      <c r="I3699" s="5"/>
      <c r="J3699" s="5"/>
      <c r="K3699" s="5"/>
      <c r="L3699" s="5"/>
      <c r="M3699" s="5"/>
      <c r="N3699" s="5"/>
      <c r="O3699" s="5"/>
      <c r="P3699" s="4"/>
      <c r="Q3699" s="4"/>
      <c r="R3699" s="4"/>
      <c r="S3699" s="4"/>
      <c r="T3699" s="4"/>
    </row>
    <row r="3700">
      <c r="A3700" s="5"/>
      <c r="B3700" s="5"/>
      <c r="C3700" s="5"/>
      <c r="D3700" s="5"/>
      <c r="E3700" s="5"/>
      <c r="F3700" s="27"/>
      <c r="G3700" s="5"/>
      <c r="H3700" s="5"/>
      <c r="I3700" s="5"/>
      <c r="J3700" s="5"/>
      <c r="K3700" s="5"/>
      <c r="L3700" s="5"/>
      <c r="M3700" s="5"/>
      <c r="N3700" s="5"/>
      <c r="O3700" s="5"/>
      <c r="P3700" s="4"/>
      <c r="Q3700" s="4"/>
      <c r="R3700" s="4"/>
      <c r="S3700" s="4"/>
      <c r="T3700" s="4"/>
    </row>
    <row r="3701">
      <c r="A3701" s="5"/>
      <c r="B3701" s="5"/>
      <c r="C3701" s="5"/>
      <c r="D3701" s="5"/>
      <c r="E3701" s="5"/>
      <c r="F3701" s="27"/>
      <c r="G3701" s="5"/>
      <c r="H3701" s="5"/>
      <c r="I3701" s="5"/>
      <c r="J3701" s="5"/>
      <c r="K3701" s="5"/>
      <c r="L3701" s="5"/>
      <c r="M3701" s="5"/>
      <c r="N3701" s="5"/>
      <c r="O3701" s="5"/>
      <c r="P3701" s="4"/>
      <c r="Q3701" s="4"/>
      <c r="R3701" s="4"/>
      <c r="S3701" s="4"/>
      <c r="T3701" s="4"/>
    </row>
    <row r="3702">
      <c r="A3702" s="5"/>
      <c r="B3702" s="5"/>
      <c r="C3702" s="5"/>
      <c r="D3702" s="5"/>
      <c r="E3702" s="5"/>
      <c r="F3702" s="27"/>
      <c r="G3702" s="5"/>
      <c r="H3702" s="5"/>
      <c r="I3702" s="5"/>
      <c r="J3702" s="5"/>
      <c r="K3702" s="5"/>
      <c r="L3702" s="5"/>
      <c r="M3702" s="5"/>
      <c r="N3702" s="5"/>
      <c r="O3702" s="5"/>
      <c r="P3702" s="4"/>
      <c r="Q3702" s="4"/>
      <c r="R3702" s="4"/>
      <c r="S3702" s="4"/>
      <c r="T3702" s="4"/>
    </row>
    <row r="3703">
      <c r="A3703" s="5"/>
      <c r="B3703" s="5"/>
      <c r="C3703" s="5"/>
      <c r="D3703" s="5"/>
      <c r="E3703" s="5"/>
      <c r="F3703" s="27"/>
      <c r="G3703" s="5"/>
      <c r="H3703" s="5"/>
      <c r="I3703" s="5"/>
      <c r="J3703" s="5"/>
      <c r="K3703" s="5"/>
      <c r="L3703" s="5"/>
      <c r="M3703" s="5"/>
      <c r="N3703" s="5"/>
      <c r="O3703" s="5"/>
      <c r="P3703" s="4"/>
      <c r="Q3703" s="4"/>
      <c r="R3703" s="4"/>
      <c r="S3703" s="4"/>
      <c r="T3703" s="4"/>
    </row>
    <row r="3704">
      <c r="A3704" s="5"/>
      <c r="B3704" s="5"/>
      <c r="C3704" s="5"/>
      <c r="D3704" s="5"/>
      <c r="E3704" s="5"/>
      <c r="F3704" s="27"/>
      <c r="G3704" s="5"/>
      <c r="H3704" s="5"/>
      <c r="I3704" s="5"/>
      <c r="J3704" s="5"/>
      <c r="K3704" s="5"/>
      <c r="L3704" s="5"/>
      <c r="M3704" s="5"/>
      <c r="N3704" s="5"/>
      <c r="O3704" s="5"/>
      <c r="P3704" s="4"/>
      <c r="Q3704" s="4"/>
      <c r="R3704" s="4"/>
      <c r="S3704" s="4"/>
      <c r="T3704" s="4"/>
    </row>
    <row r="3705">
      <c r="A3705" s="5"/>
      <c r="B3705" s="5"/>
      <c r="C3705" s="5"/>
      <c r="D3705" s="5"/>
      <c r="E3705" s="5"/>
      <c r="F3705" s="27"/>
      <c r="G3705" s="5"/>
      <c r="H3705" s="5"/>
      <c r="I3705" s="5"/>
      <c r="J3705" s="5"/>
      <c r="K3705" s="5"/>
      <c r="L3705" s="5"/>
      <c r="M3705" s="5"/>
      <c r="N3705" s="5"/>
      <c r="O3705" s="5"/>
      <c r="P3705" s="4"/>
      <c r="Q3705" s="4"/>
      <c r="R3705" s="4"/>
      <c r="S3705" s="4"/>
      <c r="T3705" s="4"/>
    </row>
    <row r="3706">
      <c r="A3706" s="5"/>
      <c r="B3706" s="5"/>
      <c r="C3706" s="5"/>
      <c r="D3706" s="5"/>
      <c r="E3706" s="5"/>
      <c r="F3706" s="27"/>
      <c r="G3706" s="5"/>
      <c r="H3706" s="5"/>
      <c r="I3706" s="5"/>
      <c r="J3706" s="5"/>
      <c r="K3706" s="5"/>
      <c r="L3706" s="5"/>
      <c r="M3706" s="5"/>
      <c r="N3706" s="5"/>
      <c r="O3706" s="5"/>
      <c r="P3706" s="4"/>
      <c r="Q3706" s="4"/>
      <c r="R3706" s="4"/>
      <c r="S3706" s="4"/>
      <c r="T3706" s="4"/>
    </row>
    <row r="3707">
      <c r="A3707" s="5"/>
      <c r="B3707" s="5"/>
      <c r="C3707" s="5"/>
      <c r="D3707" s="5"/>
      <c r="E3707" s="5"/>
      <c r="F3707" s="27"/>
      <c r="G3707" s="5"/>
      <c r="H3707" s="5"/>
      <c r="I3707" s="5"/>
      <c r="J3707" s="5"/>
      <c r="K3707" s="5"/>
      <c r="L3707" s="5"/>
      <c r="M3707" s="5"/>
      <c r="N3707" s="5"/>
      <c r="O3707" s="5"/>
      <c r="P3707" s="4"/>
      <c r="Q3707" s="4"/>
      <c r="R3707" s="4"/>
      <c r="S3707" s="4"/>
      <c r="T3707" s="4"/>
    </row>
    <row r="3708">
      <c r="A3708" s="5"/>
      <c r="B3708" s="5"/>
      <c r="C3708" s="5"/>
      <c r="D3708" s="5"/>
      <c r="E3708" s="5"/>
      <c r="F3708" s="27"/>
      <c r="G3708" s="5"/>
      <c r="H3708" s="5"/>
      <c r="I3708" s="5"/>
      <c r="J3708" s="5"/>
      <c r="K3708" s="5"/>
      <c r="L3708" s="5"/>
      <c r="M3708" s="5"/>
      <c r="N3708" s="5"/>
      <c r="O3708" s="5"/>
      <c r="P3708" s="4"/>
      <c r="Q3708" s="4"/>
      <c r="R3708" s="4"/>
      <c r="S3708" s="4"/>
      <c r="T3708" s="4"/>
    </row>
    <row r="3709">
      <c r="A3709" s="5"/>
      <c r="B3709" s="5"/>
      <c r="C3709" s="5"/>
      <c r="D3709" s="5"/>
      <c r="E3709" s="5"/>
      <c r="F3709" s="27"/>
      <c r="G3709" s="5"/>
      <c r="H3709" s="5"/>
      <c r="I3709" s="5"/>
      <c r="J3709" s="5"/>
      <c r="K3709" s="5"/>
      <c r="L3709" s="5"/>
      <c r="M3709" s="5"/>
      <c r="N3709" s="5"/>
      <c r="O3709" s="5"/>
      <c r="P3709" s="4"/>
      <c r="Q3709" s="4"/>
      <c r="R3709" s="4"/>
      <c r="S3709" s="4"/>
      <c r="T3709" s="4"/>
    </row>
    <row r="3710">
      <c r="A3710" s="5"/>
      <c r="B3710" s="5"/>
      <c r="C3710" s="5"/>
      <c r="D3710" s="5"/>
      <c r="E3710" s="5"/>
      <c r="F3710" s="27"/>
      <c r="G3710" s="5"/>
      <c r="H3710" s="5"/>
      <c r="I3710" s="5"/>
      <c r="J3710" s="5"/>
      <c r="K3710" s="5"/>
      <c r="L3710" s="5"/>
      <c r="M3710" s="5"/>
      <c r="N3710" s="5"/>
      <c r="O3710" s="5"/>
      <c r="P3710" s="4"/>
      <c r="Q3710" s="4"/>
      <c r="R3710" s="4"/>
      <c r="S3710" s="4"/>
      <c r="T3710" s="4"/>
    </row>
    <row r="3711">
      <c r="A3711" s="5"/>
      <c r="B3711" s="5"/>
      <c r="C3711" s="5"/>
      <c r="D3711" s="5"/>
      <c r="E3711" s="5"/>
      <c r="F3711" s="27"/>
      <c r="G3711" s="5"/>
      <c r="H3711" s="5"/>
      <c r="I3711" s="5"/>
      <c r="J3711" s="5"/>
      <c r="K3711" s="5"/>
      <c r="L3711" s="5"/>
      <c r="M3711" s="5"/>
      <c r="N3711" s="5"/>
      <c r="O3711" s="5"/>
      <c r="P3711" s="4"/>
      <c r="Q3711" s="4"/>
      <c r="R3711" s="4"/>
      <c r="S3711" s="4"/>
      <c r="T3711" s="4"/>
    </row>
    <row r="3712">
      <c r="A3712" s="5"/>
      <c r="B3712" s="5"/>
      <c r="C3712" s="5"/>
      <c r="D3712" s="5"/>
      <c r="E3712" s="5"/>
      <c r="F3712" s="27"/>
      <c r="G3712" s="5"/>
      <c r="H3712" s="5"/>
      <c r="I3712" s="5"/>
      <c r="J3712" s="5"/>
      <c r="K3712" s="5"/>
      <c r="L3712" s="5"/>
      <c r="M3712" s="5"/>
      <c r="N3712" s="5"/>
      <c r="O3712" s="5"/>
      <c r="P3712" s="4"/>
      <c r="Q3712" s="4"/>
      <c r="R3712" s="4"/>
      <c r="S3712" s="4"/>
      <c r="T3712" s="4"/>
    </row>
    <row r="3713">
      <c r="A3713" s="5"/>
      <c r="B3713" s="5"/>
      <c r="C3713" s="5"/>
      <c r="D3713" s="5"/>
      <c r="E3713" s="5"/>
      <c r="F3713" s="27"/>
      <c r="G3713" s="5"/>
      <c r="H3713" s="5"/>
      <c r="I3713" s="5"/>
      <c r="J3713" s="5"/>
      <c r="K3713" s="5"/>
      <c r="L3713" s="5"/>
      <c r="M3713" s="5"/>
      <c r="N3713" s="5"/>
      <c r="O3713" s="5"/>
      <c r="P3713" s="4"/>
      <c r="Q3713" s="4"/>
      <c r="R3713" s="4"/>
      <c r="S3713" s="4"/>
      <c r="T3713" s="4"/>
    </row>
    <row r="3714">
      <c r="A3714" s="5"/>
      <c r="B3714" s="5"/>
      <c r="C3714" s="5"/>
      <c r="D3714" s="5"/>
      <c r="E3714" s="5"/>
      <c r="F3714" s="27"/>
      <c r="G3714" s="5"/>
      <c r="H3714" s="5"/>
      <c r="I3714" s="5"/>
      <c r="J3714" s="5"/>
      <c r="K3714" s="5"/>
      <c r="L3714" s="5"/>
      <c r="M3714" s="5"/>
      <c r="N3714" s="5"/>
      <c r="O3714" s="5"/>
      <c r="P3714" s="4"/>
      <c r="Q3714" s="4"/>
      <c r="R3714" s="4"/>
      <c r="S3714" s="4"/>
      <c r="T3714" s="4"/>
    </row>
    <row r="3715">
      <c r="A3715" s="5"/>
      <c r="B3715" s="5"/>
      <c r="C3715" s="5"/>
      <c r="D3715" s="5"/>
      <c r="E3715" s="5"/>
      <c r="F3715" s="27"/>
      <c r="G3715" s="5"/>
      <c r="H3715" s="5"/>
      <c r="I3715" s="5"/>
      <c r="J3715" s="5"/>
      <c r="K3715" s="5"/>
      <c r="L3715" s="5"/>
      <c r="M3715" s="5"/>
      <c r="N3715" s="5"/>
      <c r="O3715" s="5"/>
      <c r="P3715" s="4"/>
      <c r="Q3715" s="4"/>
      <c r="R3715" s="4"/>
      <c r="S3715" s="4"/>
      <c r="T3715" s="4"/>
    </row>
    <row r="3716">
      <c r="A3716" s="5"/>
      <c r="B3716" s="5"/>
      <c r="C3716" s="5"/>
      <c r="D3716" s="5"/>
      <c r="E3716" s="5"/>
      <c r="F3716" s="27"/>
      <c r="G3716" s="5"/>
      <c r="H3716" s="5"/>
      <c r="I3716" s="5"/>
      <c r="J3716" s="5"/>
      <c r="K3716" s="5"/>
      <c r="L3716" s="5"/>
      <c r="M3716" s="5"/>
      <c r="N3716" s="5"/>
      <c r="O3716" s="5"/>
      <c r="P3716" s="4"/>
      <c r="Q3716" s="4"/>
      <c r="R3716" s="4"/>
      <c r="S3716" s="4"/>
      <c r="T3716" s="4"/>
    </row>
    <row r="3717">
      <c r="A3717" s="5"/>
      <c r="B3717" s="5"/>
      <c r="C3717" s="5"/>
      <c r="D3717" s="5"/>
      <c r="E3717" s="5"/>
      <c r="F3717" s="27"/>
      <c r="G3717" s="5"/>
      <c r="H3717" s="5"/>
      <c r="I3717" s="5"/>
      <c r="J3717" s="5"/>
      <c r="K3717" s="5"/>
      <c r="L3717" s="5"/>
      <c r="M3717" s="5"/>
      <c r="N3717" s="5"/>
      <c r="O3717" s="5"/>
      <c r="P3717" s="4"/>
      <c r="Q3717" s="4"/>
      <c r="R3717" s="4"/>
      <c r="S3717" s="4"/>
      <c r="T3717" s="4"/>
    </row>
    <row r="3718">
      <c r="A3718" s="5"/>
      <c r="B3718" s="5"/>
      <c r="C3718" s="5"/>
      <c r="D3718" s="5"/>
      <c r="E3718" s="5"/>
      <c r="F3718" s="27"/>
      <c r="G3718" s="5"/>
      <c r="H3718" s="5"/>
      <c r="I3718" s="5"/>
      <c r="J3718" s="5"/>
      <c r="K3718" s="5"/>
      <c r="L3718" s="5"/>
      <c r="M3718" s="5"/>
      <c r="N3718" s="5"/>
      <c r="O3718" s="5"/>
      <c r="P3718" s="4"/>
      <c r="Q3718" s="4"/>
      <c r="R3718" s="4"/>
      <c r="S3718" s="4"/>
      <c r="T3718" s="4"/>
    </row>
    <row r="3719">
      <c r="A3719" s="5"/>
      <c r="B3719" s="5"/>
      <c r="C3719" s="5"/>
      <c r="D3719" s="5"/>
      <c r="E3719" s="5"/>
      <c r="F3719" s="27"/>
      <c r="G3719" s="5"/>
      <c r="H3719" s="5"/>
      <c r="I3719" s="5"/>
      <c r="J3719" s="5"/>
      <c r="K3719" s="5"/>
      <c r="L3719" s="5"/>
      <c r="M3719" s="5"/>
      <c r="N3719" s="5"/>
      <c r="O3719" s="5"/>
      <c r="P3719" s="4"/>
      <c r="Q3719" s="4"/>
      <c r="R3719" s="4"/>
      <c r="S3719" s="4"/>
      <c r="T3719" s="4"/>
    </row>
    <row r="3720">
      <c r="A3720" s="5"/>
      <c r="B3720" s="5"/>
      <c r="C3720" s="5"/>
      <c r="D3720" s="5"/>
      <c r="E3720" s="5"/>
      <c r="F3720" s="27"/>
      <c r="G3720" s="5"/>
      <c r="H3720" s="5"/>
      <c r="I3720" s="5"/>
      <c r="J3720" s="5"/>
      <c r="K3720" s="5"/>
      <c r="L3720" s="5"/>
      <c r="M3720" s="5"/>
      <c r="N3720" s="5"/>
      <c r="O3720" s="5"/>
      <c r="P3720" s="4"/>
      <c r="Q3720" s="4"/>
      <c r="R3720" s="4"/>
      <c r="S3720" s="4"/>
      <c r="T3720" s="4"/>
    </row>
    <row r="3721">
      <c r="A3721" s="5"/>
      <c r="B3721" s="5"/>
      <c r="C3721" s="5"/>
      <c r="D3721" s="5"/>
      <c r="E3721" s="5"/>
      <c r="F3721" s="27"/>
      <c r="G3721" s="5"/>
      <c r="H3721" s="5"/>
      <c r="I3721" s="5"/>
      <c r="J3721" s="5"/>
      <c r="K3721" s="5"/>
      <c r="L3721" s="5"/>
      <c r="M3721" s="5"/>
      <c r="N3721" s="5"/>
      <c r="O3721" s="5"/>
      <c r="P3721" s="4"/>
      <c r="Q3721" s="4"/>
      <c r="R3721" s="4"/>
      <c r="S3721" s="4"/>
      <c r="T3721" s="4"/>
    </row>
    <row r="3722">
      <c r="A3722" s="5"/>
      <c r="B3722" s="5"/>
      <c r="C3722" s="5"/>
      <c r="D3722" s="5"/>
      <c r="E3722" s="5"/>
      <c r="F3722" s="27"/>
      <c r="G3722" s="5"/>
      <c r="H3722" s="5"/>
      <c r="I3722" s="5"/>
      <c r="J3722" s="5"/>
      <c r="K3722" s="5"/>
      <c r="L3722" s="5"/>
      <c r="M3722" s="5"/>
      <c r="N3722" s="5"/>
      <c r="O3722" s="5"/>
      <c r="P3722" s="4"/>
      <c r="Q3722" s="4"/>
      <c r="R3722" s="4"/>
      <c r="S3722" s="4"/>
      <c r="T3722" s="4"/>
    </row>
    <row r="3723">
      <c r="A3723" s="5"/>
      <c r="B3723" s="5"/>
      <c r="C3723" s="5"/>
      <c r="D3723" s="5"/>
      <c r="E3723" s="5"/>
      <c r="F3723" s="27"/>
      <c r="G3723" s="5"/>
      <c r="H3723" s="5"/>
      <c r="I3723" s="5"/>
      <c r="J3723" s="5"/>
      <c r="K3723" s="5"/>
      <c r="L3723" s="5"/>
      <c r="M3723" s="5"/>
      <c r="N3723" s="5"/>
      <c r="O3723" s="5"/>
      <c r="P3723" s="4"/>
      <c r="Q3723" s="4"/>
      <c r="R3723" s="4"/>
      <c r="S3723" s="4"/>
      <c r="T3723" s="4"/>
    </row>
    <row r="3724">
      <c r="A3724" s="5"/>
      <c r="B3724" s="5"/>
      <c r="C3724" s="5"/>
      <c r="D3724" s="5"/>
      <c r="E3724" s="5"/>
      <c r="F3724" s="27"/>
      <c r="G3724" s="5"/>
      <c r="H3724" s="5"/>
      <c r="I3724" s="5"/>
      <c r="J3724" s="5"/>
      <c r="K3724" s="5"/>
      <c r="L3724" s="5"/>
      <c r="M3724" s="5"/>
      <c r="N3724" s="5"/>
      <c r="O3724" s="5"/>
      <c r="P3724" s="4"/>
      <c r="Q3724" s="4"/>
      <c r="R3724" s="4"/>
      <c r="S3724" s="4"/>
      <c r="T3724" s="4"/>
    </row>
    <row r="3725">
      <c r="A3725" s="5"/>
      <c r="B3725" s="5"/>
      <c r="C3725" s="5"/>
      <c r="D3725" s="5"/>
      <c r="E3725" s="5"/>
      <c r="F3725" s="27"/>
      <c r="G3725" s="5"/>
      <c r="H3725" s="5"/>
      <c r="I3725" s="5"/>
      <c r="J3725" s="5"/>
      <c r="K3725" s="5"/>
      <c r="L3725" s="5"/>
      <c r="M3725" s="5"/>
      <c r="N3725" s="5"/>
      <c r="O3725" s="5"/>
      <c r="P3725" s="4"/>
      <c r="Q3725" s="4"/>
      <c r="R3725" s="4"/>
      <c r="S3725" s="4"/>
      <c r="T3725" s="4"/>
    </row>
    <row r="3726">
      <c r="A3726" s="5"/>
      <c r="B3726" s="5"/>
      <c r="C3726" s="5"/>
      <c r="D3726" s="5"/>
      <c r="E3726" s="5"/>
      <c r="F3726" s="27"/>
      <c r="G3726" s="5"/>
      <c r="H3726" s="5"/>
      <c r="I3726" s="5"/>
      <c r="J3726" s="5"/>
      <c r="K3726" s="5"/>
      <c r="L3726" s="5"/>
      <c r="M3726" s="5"/>
      <c r="N3726" s="5"/>
      <c r="O3726" s="5"/>
      <c r="P3726" s="4"/>
      <c r="Q3726" s="4"/>
      <c r="R3726" s="4"/>
      <c r="S3726" s="4"/>
      <c r="T3726" s="4"/>
    </row>
    <row r="3727">
      <c r="A3727" s="5"/>
      <c r="B3727" s="5"/>
      <c r="C3727" s="5"/>
      <c r="D3727" s="5"/>
      <c r="E3727" s="5"/>
      <c r="F3727" s="27"/>
      <c r="G3727" s="5"/>
      <c r="H3727" s="5"/>
      <c r="I3727" s="5"/>
      <c r="J3727" s="5"/>
      <c r="K3727" s="5"/>
      <c r="L3727" s="5"/>
      <c r="M3727" s="5"/>
      <c r="N3727" s="5"/>
      <c r="O3727" s="5"/>
      <c r="P3727" s="4"/>
      <c r="Q3727" s="4"/>
      <c r="R3727" s="4"/>
      <c r="S3727" s="4"/>
      <c r="T3727" s="4"/>
    </row>
    <row r="3728">
      <c r="A3728" s="5"/>
      <c r="B3728" s="5"/>
      <c r="C3728" s="5"/>
      <c r="D3728" s="5"/>
      <c r="E3728" s="5"/>
      <c r="F3728" s="27"/>
      <c r="G3728" s="5"/>
      <c r="H3728" s="5"/>
      <c r="I3728" s="5"/>
      <c r="J3728" s="5"/>
      <c r="K3728" s="5"/>
      <c r="L3728" s="5"/>
      <c r="M3728" s="5"/>
      <c r="N3728" s="5"/>
      <c r="O3728" s="5"/>
      <c r="P3728" s="4"/>
      <c r="Q3728" s="4"/>
      <c r="R3728" s="4"/>
      <c r="S3728" s="4"/>
      <c r="T3728" s="4"/>
    </row>
    <row r="3729">
      <c r="A3729" s="5"/>
      <c r="B3729" s="5"/>
      <c r="C3729" s="5"/>
      <c r="D3729" s="5"/>
      <c r="E3729" s="5"/>
      <c r="F3729" s="27"/>
      <c r="G3729" s="5"/>
      <c r="H3729" s="5"/>
      <c r="I3729" s="5"/>
      <c r="J3729" s="5"/>
      <c r="K3729" s="5"/>
      <c r="L3729" s="5"/>
      <c r="M3729" s="5"/>
      <c r="N3729" s="5"/>
      <c r="O3729" s="5"/>
      <c r="P3729" s="4"/>
      <c r="Q3729" s="4"/>
      <c r="R3729" s="4"/>
      <c r="S3729" s="4"/>
      <c r="T3729" s="4"/>
    </row>
    <row r="3730">
      <c r="A3730" s="5"/>
      <c r="B3730" s="5"/>
      <c r="C3730" s="5"/>
      <c r="D3730" s="5"/>
      <c r="E3730" s="5"/>
      <c r="F3730" s="27"/>
      <c r="G3730" s="5"/>
      <c r="H3730" s="5"/>
      <c r="I3730" s="5"/>
      <c r="J3730" s="5"/>
      <c r="K3730" s="5"/>
      <c r="L3730" s="5"/>
      <c r="M3730" s="5"/>
      <c r="N3730" s="5"/>
      <c r="O3730" s="5"/>
      <c r="P3730" s="4"/>
      <c r="Q3730" s="4"/>
      <c r="R3730" s="4"/>
      <c r="S3730" s="4"/>
      <c r="T3730" s="4"/>
    </row>
    <row r="3731">
      <c r="A3731" s="5"/>
      <c r="B3731" s="5"/>
      <c r="C3731" s="5"/>
      <c r="D3731" s="5"/>
      <c r="E3731" s="5"/>
      <c r="F3731" s="27"/>
      <c r="G3731" s="5"/>
      <c r="H3731" s="5"/>
      <c r="I3731" s="5"/>
      <c r="J3731" s="5"/>
      <c r="K3731" s="5"/>
      <c r="L3731" s="5"/>
      <c r="M3731" s="5"/>
      <c r="N3731" s="5"/>
      <c r="O3731" s="5"/>
      <c r="P3731" s="4"/>
      <c r="Q3731" s="4"/>
      <c r="R3731" s="4"/>
      <c r="S3731" s="4"/>
      <c r="T3731" s="4"/>
    </row>
    <row r="3732">
      <c r="A3732" s="5"/>
      <c r="B3732" s="5"/>
      <c r="C3732" s="5"/>
      <c r="D3732" s="5"/>
      <c r="E3732" s="5"/>
      <c r="F3732" s="27"/>
      <c r="G3732" s="5"/>
      <c r="H3732" s="5"/>
      <c r="I3732" s="5"/>
      <c r="J3732" s="5"/>
      <c r="K3732" s="5"/>
      <c r="L3732" s="5"/>
      <c r="M3732" s="5"/>
      <c r="N3732" s="5"/>
      <c r="O3732" s="5"/>
      <c r="P3732" s="4"/>
      <c r="Q3732" s="4"/>
      <c r="R3732" s="4"/>
      <c r="S3732" s="4"/>
      <c r="T3732" s="4"/>
    </row>
    <row r="3733">
      <c r="A3733" s="5"/>
      <c r="B3733" s="5"/>
      <c r="C3733" s="5"/>
      <c r="D3733" s="5"/>
      <c r="E3733" s="5"/>
      <c r="F3733" s="27"/>
      <c r="G3733" s="5"/>
      <c r="H3733" s="5"/>
      <c r="I3733" s="5"/>
      <c r="J3733" s="5"/>
      <c r="K3733" s="5"/>
      <c r="L3733" s="5"/>
      <c r="M3733" s="5"/>
      <c r="N3733" s="5"/>
      <c r="O3733" s="5"/>
      <c r="P3733" s="4"/>
      <c r="Q3733" s="4"/>
      <c r="R3733" s="4"/>
      <c r="S3733" s="4"/>
      <c r="T3733" s="4"/>
    </row>
    <row r="3734">
      <c r="A3734" s="5"/>
      <c r="B3734" s="5"/>
      <c r="C3734" s="5"/>
      <c r="D3734" s="5"/>
      <c r="E3734" s="5"/>
      <c r="F3734" s="27"/>
      <c r="G3734" s="5"/>
      <c r="H3734" s="5"/>
      <c r="I3734" s="5"/>
      <c r="J3734" s="5"/>
      <c r="K3734" s="5"/>
      <c r="L3734" s="5"/>
      <c r="M3734" s="5"/>
      <c r="N3734" s="5"/>
      <c r="O3734" s="5"/>
      <c r="P3734" s="4"/>
      <c r="Q3734" s="4"/>
      <c r="R3734" s="4"/>
      <c r="S3734" s="4"/>
      <c r="T3734" s="4"/>
    </row>
    <row r="3735">
      <c r="A3735" s="5"/>
      <c r="B3735" s="5"/>
      <c r="C3735" s="5"/>
      <c r="D3735" s="5"/>
      <c r="E3735" s="5"/>
      <c r="F3735" s="27"/>
      <c r="G3735" s="5"/>
      <c r="H3735" s="5"/>
      <c r="I3735" s="5"/>
      <c r="J3735" s="5"/>
      <c r="K3735" s="5"/>
      <c r="L3735" s="5"/>
      <c r="M3735" s="5"/>
      <c r="N3735" s="5"/>
      <c r="O3735" s="5"/>
      <c r="P3735" s="4"/>
      <c r="Q3735" s="4"/>
      <c r="R3735" s="4"/>
      <c r="S3735" s="4"/>
      <c r="T3735" s="4"/>
    </row>
    <row r="3736">
      <c r="A3736" s="5"/>
      <c r="B3736" s="5"/>
      <c r="C3736" s="5"/>
      <c r="D3736" s="5"/>
      <c r="E3736" s="5"/>
      <c r="F3736" s="27"/>
      <c r="G3736" s="5"/>
      <c r="H3736" s="5"/>
      <c r="I3736" s="5"/>
      <c r="J3736" s="5"/>
      <c r="K3736" s="5"/>
      <c r="L3736" s="5"/>
      <c r="M3736" s="5"/>
      <c r="N3736" s="5"/>
      <c r="O3736" s="5"/>
      <c r="P3736" s="4"/>
      <c r="Q3736" s="4"/>
      <c r="R3736" s="4"/>
      <c r="S3736" s="4"/>
      <c r="T3736" s="4"/>
    </row>
    <row r="3737">
      <c r="A3737" s="5"/>
      <c r="B3737" s="5"/>
      <c r="C3737" s="5"/>
      <c r="D3737" s="5"/>
      <c r="E3737" s="5"/>
      <c r="F3737" s="27"/>
      <c r="G3737" s="5"/>
      <c r="H3737" s="5"/>
      <c r="I3737" s="5"/>
      <c r="J3737" s="5"/>
      <c r="K3737" s="5"/>
      <c r="L3737" s="5"/>
      <c r="M3737" s="5"/>
      <c r="N3737" s="5"/>
      <c r="O3737" s="5"/>
      <c r="P3737" s="4"/>
      <c r="Q3737" s="4"/>
      <c r="R3737" s="4"/>
      <c r="S3737" s="4"/>
      <c r="T3737" s="4"/>
    </row>
    <row r="3738">
      <c r="A3738" s="5"/>
      <c r="B3738" s="5"/>
      <c r="C3738" s="5"/>
      <c r="D3738" s="5"/>
      <c r="E3738" s="5"/>
      <c r="F3738" s="27"/>
      <c r="G3738" s="5"/>
      <c r="H3738" s="5"/>
      <c r="I3738" s="5"/>
      <c r="J3738" s="5"/>
      <c r="K3738" s="5"/>
      <c r="L3738" s="5"/>
      <c r="M3738" s="5"/>
      <c r="N3738" s="5"/>
      <c r="O3738" s="5"/>
      <c r="P3738" s="4"/>
      <c r="Q3738" s="4"/>
      <c r="R3738" s="4"/>
      <c r="S3738" s="4"/>
      <c r="T3738" s="4"/>
    </row>
    <row r="3739">
      <c r="A3739" s="5"/>
      <c r="B3739" s="5"/>
      <c r="C3739" s="5"/>
      <c r="D3739" s="5"/>
      <c r="E3739" s="5"/>
      <c r="F3739" s="27"/>
      <c r="G3739" s="5"/>
      <c r="H3739" s="5"/>
      <c r="I3739" s="5"/>
      <c r="J3739" s="5"/>
      <c r="K3739" s="5"/>
      <c r="L3739" s="5"/>
      <c r="M3739" s="5"/>
      <c r="N3739" s="5"/>
      <c r="O3739" s="5"/>
      <c r="P3739" s="4"/>
      <c r="Q3739" s="4"/>
      <c r="R3739" s="4"/>
      <c r="S3739" s="4"/>
      <c r="T3739" s="4"/>
    </row>
    <row r="3740">
      <c r="A3740" s="5"/>
      <c r="B3740" s="5"/>
      <c r="C3740" s="5"/>
      <c r="D3740" s="5"/>
      <c r="E3740" s="5"/>
      <c r="F3740" s="27"/>
      <c r="G3740" s="5"/>
      <c r="H3740" s="5"/>
      <c r="I3740" s="5"/>
      <c r="J3740" s="5"/>
      <c r="K3740" s="5"/>
      <c r="L3740" s="5"/>
      <c r="M3740" s="5"/>
      <c r="N3740" s="5"/>
      <c r="O3740" s="5"/>
      <c r="P3740" s="4"/>
      <c r="Q3740" s="4"/>
      <c r="R3740" s="4"/>
      <c r="S3740" s="4"/>
      <c r="T3740" s="4"/>
    </row>
    <row r="3741">
      <c r="A3741" s="5"/>
      <c r="B3741" s="5"/>
      <c r="C3741" s="5"/>
      <c r="D3741" s="5"/>
      <c r="E3741" s="5"/>
      <c r="F3741" s="27"/>
      <c r="G3741" s="5"/>
      <c r="H3741" s="5"/>
      <c r="I3741" s="5"/>
      <c r="J3741" s="5"/>
      <c r="K3741" s="5"/>
      <c r="L3741" s="5"/>
      <c r="M3741" s="5"/>
      <c r="N3741" s="5"/>
      <c r="O3741" s="5"/>
      <c r="P3741" s="4"/>
      <c r="Q3741" s="4"/>
      <c r="R3741" s="4"/>
      <c r="S3741" s="4"/>
      <c r="T3741" s="4"/>
    </row>
    <row r="3742">
      <c r="A3742" s="5"/>
      <c r="B3742" s="5"/>
      <c r="C3742" s="5"/>
      <c r="D3742" s="5"/>
      <c r="E3742" s="5"/>
      <c r="F3742" s="27"/>
      <c r="G3742" s="5"/>
      <c r="H3742" s="5"/>
      <c r="I3742" s="5"/>
      <c r="J3742" s="5"/>
      <c r="K3742" s="5"/>
      <c r="L3742" s="5"/>
      <c r="M3742" s="5"/>
      <c r="N3742" s="5"/>
      <c r="O3742" s="5"/>
      <c r="P3742" s="4"/>
      <c r="Q3742" s="4"/>
      <c r="R3742" s="4"/>
      <c r="S3742" s="4"/>
      <c r="T3742" s="4"/>
    </row>
    <row r="3743">
      <c r="A3743" s="5"/>
      <c r="B3743" s="5"/>
      <c r="C3743" s="5"/>
      <c r="D3743" s="5"/>
      <c r="E3743" s="5"/>
      <c r="F3743" s="27"/>
      <c r="G3743" s="5"/>
      <c r="H3743" s="5"/>
      <c r="I3743" s="5"/>
      <c r="J3743" s="5"/>
      <c r="K3743" s="5"/>
      <c r="L3743" s="5"/>
      <c r="M3743" s="5"/>
      <c r="N3743" s="5"/>
      <c r="O3743" s="5"/>
      <c r="P3743" s="4"/>
      <c r="Q3743" s="4"/>
      <c r="R3743" s="4"/>
      <c r="S3743" s="4"/>
      <c r="T3743" s="4"/>
    </row>
    <row r="3744">
      <c r="A3744" s="5"/>
      <c r="B3744" s="5"/>
      <c r="C3744" s="5"/>
      <c r="D3744" s="5"/>
      <c r="E3744" s="5"/>
      <c r="F3744" s="27"/>
      <c r="G3744" s="5"/>
      <c r="H3744" s="5"/>
      <c r="I3744" s="5"/>
      <c r="J3744" s="5"/>
      <c r="K3744" s="5"/>
      <c r="L3744" s="5"/>
      <c r="M3744" s="5"/>
      <c r="N3744" s="5"/>
      <c r="O3744" s="5"/>
      <c r="P3744" s="4"/>
      <c r="Q3744" s="4"/>
      <c r="R3744" s="4"/>
      <c r="S3744" s="4"/>
      <c r="T3744" s="4"/>
    </row>
    <row r="3745">
      <c r="A3745" s="5"/>
      <c r="B3745" s="5"/>
      <c r="C3745" s="5"/>
      <c r="D3745" s="5"/>
      <c r="E3745" s="5"/>
      <c r="F3745" s="27"/>
      <c r="G3745" s="5"/>
      <c r="H3745" s="5"/>
      <c r="I3745" s="5"/>
      <c r="J3745" s="5"/>
      <c r="K3745" s="5"/>
      <c r="L3745" s="5"/>
      <c r="M3745" s="5"/>
      <c r="N3745" s="5"/>
      <c r="O3745" s="5"/>
      <c r="P3745" s="4"/>
      <c r="Q3745" s="4"/>
      <c r="R3745" s="4"/>
      <c r="S3745" s="4"/>
      <c r="T3745" s="4"/>
    </row>
    <row r="3746">
      <c r="A3746" s="5"/>
      <c r="B3746" s="5"/>
      <c r="C3746" s="5"/>
      <c r="D3746" s="5"/>
      <c r="E3746" s="5"/>
      <c r="F3746" s="27"/>
      <c r="G3746" s="5"/>
      <c r="H3746" s="5"/>
      <c r="I3746" s="5"/>
      <c r="J3746" s="5"/>
      <c r="K3746" s="5"/>
      <c r="L3746" s="5"/>
      <c r="M3746" s="5"/>
      <c r="N3746" s="5"/>
      <c r="O3746" s="5"/>
      <c r="P3746" s="4"/>
      <c r="Q3746" s="4"/>
      <c r="R3746" s="4"/>
      <c r="S3746" s="4"/>
      <c r="T3746" s="4"/>
    </row>
    <row r="3747">
      <c r="A3747" s="5"/>
      <c r="B3747" s="5"/>
      <c r="C3747" s="5"/>
      <c r="D3747" s="5"/>
      <c r="E3747" s="5"/>
      <c r="F3747" s="27"/>
      <c r="G3747" s="5"/>
      <c r="H3747" s="5"/>
      <c r="I3747" s="5"/>
      <c r="J3747" s="5"/>
      <c r="K3747" s="5"/>
      <c r="L3747" s="5"/>
      <c r="M3747" s="5"/>
      <c r="N3747" s="5"/>
      <c r="O3747" s="5"/>
      <c r="P3747" s="4"/>
      <c r="Q3747" s="4"/>
      <c r="R3747" s="4"/>
      <c r="S3747" s="4"/>
      <c r="T3747" s="4"/>
    </row>
    <row r="3748">
      <c r="A3748" s="5"/>
      <c r="B3748" s="5"/>
      <c r="C3748" s="5"/>
      <c r="D3748" s="5"/>
      <c r="E3748" s="5"/>
      <c r="F3748" s="27"/>
      <c r="G3748" s="5"/>
      <c r="H3748" s="5"/>
      <c r="I3748" s="5"/>
      <c r="J3748" s="5"/>
      <c r="K3748" s="5"/>
      <c r="L3748" s="5"/>
      <c r="M3748" s="5"/>
      <c r="N3748" s="5"/>
      <c r="O3748" s="5"/>
      <c r="P3748" s="4"/>
      <c r="Q3748" s="4"/>
      <c r="R3748" s="4"/>
      <c r="S3748" s="4"/>
      <c r="T3748" s="4"/>
    </row>
    <row r="3749">
      <c r="A3749" s="5"/>
      <c r="B3749" s="5"/>
      <c r="C3749" s="5"/>
      <c r="D3749" s="5"/>
      <c r="E3749" s="5"/>
      <c r="F3749" s="27"/>
      <c r="G3749" s="5"/>
      <c r="H3749" s="5"/>
      <c r="I3749" s="5"/>
      <c r="J3749" s="5"/>
      <c r="K3749" s="5"/>
      <c r="L3749" s="5"/>
      <c r="M3749" s="5"/>
      <c r="N3749" s="5"/>
      <c r="O3749" s="5"/>
      <c r="P3749" s="4"/>
      <c r="Q3749" s="4"/>
      <c r="R3749" s="4"/>
      <c r="S3749" s="4"/>
      <c r="T3749" s="4"/>
    </row>
    <row r="3750">
      <c r="A3750" s="5"/>
      <c r="B3750" s="5"/>
      <c r="C3750" s="5"/>
      <c r="D3750" s="5"/>
      <c r="E3750" s="5"/>
      <c r="F3750" s="27"/>
      <c r="G3750" s="5"/>
      <c r="H3750" s="5"/>
      <c r="I3750" s="5"/>
      <c r="J3750" s="5"/>
      <c r="K3750" s="5"/>
      <c r="L3750" s="5"/>
      <c r="M3750" s="5"/>
      <c r="N3750" s="5"/>
      <c r="O3750" s="5"/>
      <c r="P3750" s="4"/>
      <c r="Q3750" s="4"/>
      <c r="R3750" s="4"/>
      <c r="S3750" s="4"/>
      <c r="T3750" s="4"/>
    </row>
    <row r="3751">
      <c r="A3751" s="5"/>
      <c r="B3751" s="5"/>
      <c r="C3751" s="5"/>
      <c r="D3751" s="5"/>
      <c r="E3751" s="5"/>
      <c r="F3751" s="27"/>
      <c r="G3751" s="5"/>
      <c r="H3751" s="5"/>
      <c r="I3751" s="5"/>
      <c r="J3751" s="5"/>
      <c r="K3751" s="5"/>
      <c r="L3751" s="5"/>
      <c r="M3751" s="5"/>
      <c r="N3751" s="5"/>
      <c r="O3751" s="5"/>
      <c r="P3751" s="4"/>
      <c r="Q3751" s="4"/>
      <c r="R3751" s="4"/>
      <c r="S3751" s="4"/>
      <c r="T3751" s="4"/>
    </row>
    <row r="3752">
      <c r="A3752" s="5"/>
      <c r="B3752" s="5"/>
      <c r="C3752" s="5"/>
      <c r="D3752" s="5"/>
      <c r="E3752" s="5"/>
      <c r="F3752" s="27"/>
      <c r="G3752" s="5"/>
      <c r="H3752" s="5"/>
      <c r="I3752" s="5"/>
      <c r="J3752" s="5"/>
      <c r="K3752" s="5"/>
      <c r="L3752" s="5"/>
      <c r="M3752" s="5"/>
      <c r="N3752" s="5"/>
      <c r="O3752" s="5"/>
      <c r="P3752" s="4"/>
      <c r="Q3752" s="4"/>
      <c r="R3752" s="4"/>
      <c r="S3752" s="4"/>
      <c r="T3752" s="4"/>
    </row>
    <row r="3753">
      <c r="A3753" s="5"/>
      <c r="B3753" s="5"/>
      <c r="C3753" s="5"/>
      <c r="D3753" s="5"/>
      <c r="E3753" s="5"/>
      <c r="F3753" s="27"/>
      <c r="G3753" s="5"/>
      <c r="H3753" s="5"/>
      <c r="I3753" s="5"/>
      <c r="J3753" s="5"/>
      <c r="K3753" s="5"/>
      <c r="L3753" s="5"/>
      <c r="M3753" s="5"/>
      <c r="N3753" s="5"/>
      <c r="O3753" s="5"/>
      <c r="P3753" s="4"/>
      <c r="Q3753" s="4"/>
      <c r="R3753" s="4"/>
      <c r="S3753" s="4"/>
      <c r="T3753" s="4"/>
    </row>
    <row r="3754">
      <c r="A3754" s="5"/>
      <c r="B3754" s="5"/>
      <c r="C3754" s="5"/>
      <c r="D3754" s="5"/>
      <c r="E3754" s="5"/>
      <c r="F3754" s="27"/>
      <c r="G3754" s="5"/>
      <c r="H3754" s="5"/>
      <c r="I3754" s="5"/>
      <c r="J3754" s="5"/>
      <c r="K3754" s="5"/>
      <c r="L3754" s="5"/>
      <c r="M3754" s="5"/>
      <c r="N3754" s="5"/>
      <c r="O3754" s="5"/>
      <c r="P3754" s="4"/>
      <c r="Q3754" s="4"/>
      <c r="R3754" s="4"/>
      <c r="S3754" s="4"/>
      <c r="T3754" s="4"/>
    </row>
    <row r="3755">
      <c r="A3755" s="5"/>
      <c r="B3755" s="5"/>
      <c r="C3755" s="5"/>
      <c r="D3755" s="5"/>
      <c r="E3755" s="5"/>
      <c r="F3755" s="27"/>
      <c r="G3755" s="5"/>
      <c r="H3755" s="5"/>
      <c r="I3755" s="5"/>
      <c r="J3755" s="5"/>
      <c r="K3755" s="5"/>
      <c r="L3755" s="5"/>
      <c r="M3755" s="5"/>
      <c r="N3755" s="5"/>
      <c r="O3755" s="5"/>
      <c r="P3755" s="4"/>
      <c r="Q3755" s="4"/>
      <c r="R3755" s="4"/>
      <c r="S3755" s="4"/>
      <c r="T3755" s="4"/>
    </row>
    <row r="3756">
      <c r="A3756" s="5"/>
      <c r="B3756" s="5"/>
      <c r="C3756" s="5"/>
      <c r="D3756" s="5"/>
      <c r="E3756" s="5"/>
      <c r="F3756" s="27"/>
      <c r="G3756" s="5"/>
      <c r="H3756" s="5"/>
      <c r="I3756" s="5"/>
      <c r="J3756" s="5"/>
      <c r="K3756" s="5"/>
      <c r="L3756" s="5"/>
      <c r="M3756" s="5"/>
      <c r="N3756" s="5"/>
      <c r="O3756" s="5"/>
      <c r="P3756" s="4"/>
      <c r="Q3756" s="4"/>
      <c r="R3756" s="4"/>
      <c r="S3756" s="4"/>
      <c r="T3756" s="4"/>
    </row>
    <row r="3757">
      <c r="A3757" s="5"/>
      <c r="B3757" s="5"/>
      <c r="C3757" s="5"/>
      <c r="D3757" s="5"/>
      <c r="E3757" s="5"/>
      <c r="F3757" s="27"/>
      <c r="G3757" s="5"/>
      <c r="H3757" s="5"/>
      <c r="I3757" s="5"/>
      <c r="J3757" s="5"/>
      <c r="K3757" s="5"/>
      <c r="L3757" s="5"/>
      <c r="M3757" s="5"/>
      <c r="N3757" s="5"/>
      <c r="O3757" s="5"/>
      <c r="P3757" s="4"/>
      <c r="Q3757" s="4"/>
      <c r="R3757" s="4"/>
      <c r="S3757" s="4"/>
      <c r="T3757" s="4"/>
    </row>
    <row r="3758">
      <c r="A3758" s="5"/>
      <c r="B3758" s="5"/>
      <c r="C3758" s="5"/>
      <c r="D3758" s="5"/>
      <c r="E3758" s="5"/>
      <c r="F3758" s="27"/>
      <c r="G3758" s="5"/>
      <c r="H3758" s="5"/>
      <c r="I3758" s="5"/>
      <c r="J3758" s="5"/>
      <c r="K3758" s="5"/>
      <c r="L3758" s="5"/>
      <c r="M3758" s="5"/>
      <c r="N3758" s="5"/>
      <c r="O3758" s="5"/>
      <c r="P3758" s="4"/>
      <c r="Q3758" s="4"/>
      <c r="R3758" s="4"/>
      <c r="S3758" s="4"/>
      <c r="T3758" s="4"/>
    </row>
    <row r="3759">
      <c r="A3759" s="5"/>
      <c r="B3759" s="5"/>
      <c r="C3759" s="5"/>
      <c r="D3759" s="5"/>
      <c r="E3759" s="5"/>
      <c r="F3759" s="27"/>
      <c r="G3759" s="5"/>
      <c r="H3759" s="5"/>
      <c r="I3759" s="5"/>
      <c r="J3759" s="5"/>
      <c r="K3759" s="5"/>
      <c r="L3759" s="5"/>
      <c r="M3759" s="5"/>
      <c r="N3759" s="5"/>
      <c r="O3759" s="5"/>
      <c r="P3759" s="4"/>
      <c r="Q3759" s="4"/>
      <c r="R3759" s="4"/>
      <c r="S3759" s="4"/>
      <c r="T3759" s="4"/>
    </row>
    <row r="3760">
      <c r="A3760" s="5"/>
      <c r="B3760" s="5"/>
      <c r="C3760" s="5"/>
      <c r="D3760" s="5"/>
      <c r="E3760" s="5"/>
      <c r="F3760" s="27"/>
      <c r="G3760" s="5"/>
      <c r="H3760" s="5"/>
      <c r="I3760" s="5"/>
      <c r="J3760" s="5"/>
      <c r="K3760" s="5"/>
      <c r="L3760" s="5"/>
      <c r="M3760" s="5"/>
      <c r="N3760" s="5"/>
      <c r="O3760" s="5"/>
      <c r="P3760" s="4"/>
      <c r="Q3760" s="4"/>
      <c r="R3760" s="4"/>
      <c r="S3760" s="4"/>
      <c r="T3760" s="4"/>
    </row>
    <row r="3761">
      <c r="A3761" s="5"/>
      <c r="B3761" s="5"/>
      <c r="C3761" s="5"/>
      <c r="D3761" s="5"/>
      <c r="E3761" s="5"/>
      <c r="F3761" s="27"/>
      <c r="G3761" s="5"/>
      <c r="H3761" s="5"/>
      <c r="I3761" s="5"/>
      <c r="J3761" s="5"/>
      <c r="K3761" s="5"/>
      <c r="L3761" s="5"/>
      <c r="M3761" s="5"/>
      <c r="N3761" s="5"/>
      <c r="O3761" s="5"/>
      <c r="P3761" s="4"/>
      <c r="Q3761" s="4"/>
      <c r="R3761" s="4"/>
      <c r="S3761" s="4"/>
      <c r="T3761" s="4"/>
    </row>
    <row r="3762">
      <c r="A3762" s="5"/>
      <c r="B3762" s="5"/>
      <c r="C3762" s="5"/>
      <c r="D3762" s="5"/>
      <c r="E3762" s="5"/>
      <c r="F3762" s="27"/>
      <c r="G3762" s="5"/>
      <c r="H3762" s="5"/>
      <c r="I3762" s="5"/>
      <c r="J3762" s="5"/>
      <c r="K3762" s="5"/>
      <c r="L3762" s="5"/>
      <c r="M3762" s="5"/>
      <c r="N3762" s="5"/>
      <c r="O3762" s="5"/>
      <c r="P3762" s="4"/>
      <c r="Q3762" s="4"/>
      <c r="R3762" s="4"/>
      <c r="S3762" s="4"/>
      <c r="T3762" s="4"/>
    </row>
    <row r="3763">
      <c r="A3763" s="5"/>
      <c r="B3763" s="5"/>
      <c r="C3763" s="5"/>
      <c r="D3763" s="5"/>
      <c r="E3763" s="5"/>
      <c r="F3763" s="27"/>
      <c r="G3763" s="5"/>
      <c r="H3763" s="5"/>
      <c r="I3763" s="5"/>
      <c r="J3763" s="5"/>
      <c r="K3763" s="5"/>
      <c r="L3763" s="5"/>
      <c r="M3763" s="5"/>
      <c r="N3763" s="5"/>
      <c r="O3763" s="5"/>
      <c r="P3763" s="4"/>
      <c r="Q3763" s="4"/>
      <c r="R3763" s="4"/>
      <c r="S3763" s="4"/>
      <c r="T3763" s="4"/>
    </row>
    <row r="3764">
      <c r="A3764" s="5"/>
      <c r="B3764" s="5"/>
      <c r="C3764" s="5"/>
      <c r="D3764" s="5"/>
      <c r="E3764" s="5"/>
      <c r="F3764" s="27"/>
      <c r="G3764" s="5"/>
      <c r="H3764" s="5"/>
      <c r="I3764" s="5"/>
      <c r="J3764" s="5"/>
      <c r="K3764" s="5"/>
      <c r="L3764" s="5"/>
      <c r="M3764" s="5"/>
      <c r="N3764" s="5"/>
      <c r="O3764" s="5"/>
      <c r="P3764" s="4"/>
      <c r="Q3764" s="4"/>
      <c r="R3764" s="4"/>
      <c r="S3764" s="4"/>
      <c r="T3764" s="4"/>
    </row>
    <row r="3765">
      <c r="A3765" s="5"/>
      <c r="B3765" s="5"/>
      <c r="C3765" s="5"/>
      <c r="D3765" s="5"/>
      <c r="E3765" s="5"/>
      <c r="F3765" s="27"/>
      <c r="G3765" s="5"/>
      <c r="H3765" s="5"/>
      <c r="I3765" s="5"/>
      <c r="J3765" s="5"/>
      <c r="K3765" s="5"/>
      <c r="L3765" s="5"/>
      <c r="M3765" s="5"/>
      <c r="N3765" s="5"/>
      <c r="O3765" s="5"/>
      <c r="P3765" s="4"/>
      <c r="Q3765" s="4"/>
      <c r="R3765" s="4"/>
      <c r="S3765" s="4"/>
      <c r="T3765" s="4"/>
    </row>
    <row r="3766">
      <c r="A3766" s="5"/>
      <c r="B3766" s="5"/>
      <c r="C3766" s="5"/>
      <c r="D3766" s="5"/>
      <c r="E3766" s="5"/>
      <c r="F3766" s="27"/>
      <c r="G3766" s="5"/>
      <c r="H3766" s="5"/>
      <c r="I3766" s="5"/>
      <c r="J3766" s="5"/>
      <c r="K3766" s="5"/>
      <c r="L3766" s="5"/>
      <c r="M3766" s="5"/>
      <c r="N3766" s="5"/>
      <c r="O3766" s="5"/>
      <c r="P3766" s="4"/>
      <c r="Q3766" s="4"/>
      <c r="R3766" s="4"/>
      <c r="S3766" s="4"/>
      <c r="T3766" s="4"/>
    </row>
    <row r="3767">
      <c r="A3767" s="5"/>
      <c r="B3767" s="5"/>
      <c r="C3767" s="5"/>
      <c r="D3767" s="5"/>
      <c r="E3767" s="5"/>
      <c r="F3767" s="27"/>
      <c r="G3767" s="5"/>
      <c r="H3767" s="5"/>
      <c r="I3767" s="5"/>
      <c r="J3767" s="5"/>
      <c r="K3767" s="5"/>
      <c r="L3767" s="5"/>
      <c r="M3767" s="5"/>
      <c r="N3767" s="5"/>
      <c r="O3767" s="5"/>
      <c r="P3767" s="4"/>
      <c r="Q3767" s="4"/>
      <c r="R3767" s="4"/>
      <c r="S3767" s="4"/>
      <c r="T3767" s="4"/>
    </row>
    <row r="3768">
      <c r="A3768" s="5"/>
      <c r="B3768" s="5"/>
      <c r="C3768" s="5"/>
      <c r="D3768" s="5"/>
      <c r="E3768" s="5"/>
      <c r="F3768" s="27"/>
      <c r="G3768" s="5"/>
      <c r="H3768" s="5"/>
      <c r="I3768" s="5"/>
      <c r="J3768" s="5"/>
      <c r="K3768" s="5"/>
      <c r="L3768" s="5"/>
      <c r="M3768" s="5"/>
      <c r="N3768" s="5"/>
      <c r="O3768" s="5"/>
      <c r="P3768" s="4"/>
      <c r="Q3768" s="4"/>
      <c r="R3768" s="4"/>
      <c r="S3768" s="4"/>
      <c r="T3768" s="4"/>
    </row>
    <row r="3769">
      <c r="A3769" s="5"/>
      <c r="B3769" s="5"/>
      <c r="C3769" s="5"/>
      <c r="D3769" s="5"/>
      <c r="E3769" s="5"/>
      <c r="F3769" s="27"/>
      <c r="G3769" s="5"/>
      <c r="H3769" s="5"/>
      <c r="I3769" s="5"/>
      <c r="J3769" s="5"/>
      <c r="K3769" s="5"/>
      <c r="L3769" s="5"/>
      <c r="M3769" s="5"/>
      <c r="N3769" s="5"/>
      <c r="O3769" s="5"/>
      <c r="P3769" s="4"/>
      <c r="Q3769" s="4"/>
      <c r="R3769" s="4"/>
      <c r="S3769" s="4"/>
      <c r="T3769" s="4"/>
    </row>
    <row r="3770">
      <c r="A3770" s="5"/>
      <c r="B3770" s="5"/>
      <c r="C3770" s="5"/>
      <c r="D3770" s="5"/>
      <c r="E3770" s="5"/>
      <c r="F3770" s="27"/>
      <c r="G3770" s="5"/>
      <c r="H3770" s="5"/>
      <c r="I3770" s="5"/>
      <c r="J3770" s="5"/>
      <c r="K3770" s="5"/>
      <c r="L3770" s="5"/>
      <c r="M3770" s="5"/>
      <c r="N3770" s="5"/>
      <c r="O3770" s="5"/>
      <c r="P3770" s="4"/>
      <c r="Q3770" s="4"/>
      <c r="R3770" s="4"/>
      <c r="S3770" s="4"/>
      <c r="T3770" s="4"/>
    </row>
    <row r="3771">
      <c r="A3771" s="5"/>
      <c r="B3771" s="5"/>
      <c r="C3771" s="5"/>
      <c r="D3771" s="5"/>
      <c r="E3771" s="5"/>
      <c r="F3771" s="27"/>
      <c r="G3771" s="5"/>
      <c r="H3771" s="5"/>
      <c r="I3771" s="5"/>
      <c r="J3771" s="5"/>
      <c r="K3771" s="5"/>
      <c r="L3771" s="5"/>
      <c r="M3771" s="5"/>
      <c r="N3771" s="5"/>
      <c r="O3771" s="5"/>
      <c r="P3771" s="4"/>
      <c r="Q3771" s="4"/>
      <c r="R3771" s="4"/>
      <c r="S3771" s="4"/>
      <c r="T3771" s="4"/>
    </row>
    <row r="3772">
      <c r="A3772" s="5"/>
      <c r="B3772" s="5"/>
      <c r="C3772" s="5"/>
      <c r="D3772" s="5"/>
      <c r="E3772" s="5"/>
      <c r="F3772" s="27"/>
      <c r="G3772" s="5"/>
      <c r="H3772" s="5"/>
      <c r="I3772" s="5"/>
      <c r="J3772" s="5"/>
      <c r="K3772" s="5"/>
      <c r="L3772" s="5"/>
      <c r="M3772" s="5"/>
      <c r="N3772" s="5"/>
      <c r="O3772" s="5"/>
      <c r="P3772" s="4"/>
      <c r="Q3772" s="4"/>
      <c r="R3772" s="4"/>
      <c r="S3772" s="4"/>
      <c r="T3772" s="4"/>
    </row>
    <row r="3773">
      <c r="A3773" s="5"/>
      <c r="B3773" s="5"/>
      <c r="C3773" s="5"/>
      <c r="D3773" s="5"/>
      <c r="E3773" s="5"/>
      <c r="F3773" s="27"/>
      <c r="G3773" s="5"/>
      <c r="H3773" s="5"/>
      <c r="I3773" s="5"/>
      <c r="J3773" s="5"/>
      <c r="K3773" s="5"/>
      <c r="L3773" s="5"/>
      <c r="M3773" s="5"/>
      <c r="N3773" s="5"/>
      <c r="O3773" s="5"/>
      <c r="P3773" s="4"/>
      <c r="Q3773" s="4"/>
      <c r="R3773" s="4"/>
      <c r="S3773" s="4"/>
      <c r="T3773" s="4"/>
    </row>
    <row r="3774">
      <c r="A3774" s="5"/>
      <c r="B3774" s="5"/>
      <c r="C3774" s="5"/>
      <c r="D3774" s="5"/>
      <c r="E3774" s="5"/>
      <c r="F3774" s="27"/>
      <c r="G3774" s="5"/>
      <c r="H3774" s="5"/>
      <c r="I3774" s="5"/>
      <c r="J3774" s="5"/>
      <c r="K3774" s="5"/>
      <c r="L3774" s="5"/>
      <c r="M3774" s="5"/>
      <c r="N3774" s="5"/>
      <c r="O3774" s="5"/>
      <c r="P3774" s="4"/>
      <c r="Q3774" s="4"/>
      <c r="R3774" s="4"/>
      <c r="S3774" s="4"/>
      <c r="T3774" s="4"/>
    </row>
    <row r="3775">
      <c r="A3775" s="5"/>
      <c r="B3775" s="5"/>
      <c r="C3775" s="5"/>
      <c r="D3775" s="5"/>
      <c r="E3775" s="5"/>
      <c r="F3775" s="27"/>
      <c r="G3775" s="5"/>
      <c r="H3775" s="5"/>
      <c r="I3775" s="5"/>
      <c r="J3775" s="5"/>
      <c r="K3775" s="5"/>
      <c r="L3775" s="5"/>
      <c r="M3775" s="5"/>
      <c r="N3775" s="5"/>
      <c r="O3775" s="5"/>
      <c r="P3775" s="4"/>
      <c r="Q3775" s="4"/>
      <c r="R3775" s="4"/>
      <c r="S3775" s="4"/>
      <c r="T3775" s="4"/>
    </row>
    <row r="3776">
      <c r="A3776" s="5"/>
      <c r="B3776" s="5"/>
      <c r="C3776" s="5"/>
      <c r="D3776" s="5"/>
      <c r="E3776" s="5"/>
      <c r="F3776" s="27"/>
      <c r="G3776" s="5"/>
      <c r="H3776" s="5"/>
      <c r="I3776" s="5"/>
      <c r="J3776" s="5"/>
      <c r="K3776" s="5"/>
      <c r="L3776" s="5"/>
      <c r="M3776" s="5"/>
      <c r="N3776" s="5"/>
      <c r="O3776" s="5"/>
      <c r="P3776" s="4"/>
      <c r="Q3776" s="4"/>
      <c r="R3776" s="4"/>
      <c r="S3776" s="4"/>
      <c r="T3776" s="4"/>
    </row>
    <row r="3777">
      <c r="A3777" s="5"/>
      <c r="B3777" s="5"/>
      <c r="C3777" s="5"/>
      <c r="D3777" s="5"/>
      <c r="E3777" s="5"/>
      <c r="F3777" s="27"/>
      <c r="G3777" s="5"/>
      <c r="H3777" s="5"/>
      <c r="I3777" s="5"/>
      <c r="J3777" s="5"/>
      <c r="K3777" s="5"/>
      <c r="L3777" s="5"/>
      <c r="M3777" s="5"/>
      <c r="N3777" s="5"/>
      <c r="O3777" s="5"/>
      <c r="P3777" s="4"/>
      <c r="Q3777" s="4"/>
      <c r="R3777" s="4"/>
      <c r="S3777" s="4"/>
      <c r="T3777" s="4"/>
    </row>
    <row r="3778">
      <c r="A3778" s="5"/>
      <c r="B3778" s="5"/>
      <c r="C3778" s="5"/>
      <c r="D3778" s="5"/>
      <c r="E3778" s="5"/>
      <c r="F3778" s="27"/>
      <c r="G3778" s="5"/>
      <c r="H3778" s="5"/>
      <c r="I3778" s="5"/>
      <c r="J3778" s="5"/>
      <c r="K3778" s="5"/>
      <c r="L3778" s="5"/>
      <c r="M3778" s="5"/>
      <c r="N3778" s="5"/>
      <c r="O3778" s="5"/>
      <c r="P3778" s="4"/>
      <c r="Q3778" s="4"/>
      <c r="R3778" s="4"/>
      <c r="S3778" s="4"/>
      <c r="T3778" s="4"/>
    </row>
    <row r="3779">
      <c r="A3779" s="5"/>
      <c r="B3779" s="5"/>
      <c r="C3779" s="5"/>
      <c r="D3779" s="5"/>
      <c r="E3779" s="5"/>
      <c r="F3779" s="27"/>
      <c r="G3779" s="5"/>
      <c r="H3779" s="5"/>
      <c r="I3779" s="5"/>
      <c r="J3779" s="5"/>
      <c r="K3779" s="5"/>
      <c r="L3779" s="5"/>
      <c r="M3779" s="5"/>
      <c r="N3779" s="5"/>
      <c r="O3779" s="5"/>
      <c r="P3779" s="4"/>
      <c r="Q3779" s="4"/>
      <c r="R3779" s="4"/>
      <c r="S3779" s="4"/>
      <c r="T3779" s="4"/>
    </row>
    <row r="3780">
      <c r="A3780" s="5"/>
      <c r="B3780" s="5"/>
      <c r="C3780" s="5"/>
      <c r="D3780" s="5"/>
      <c r="E3780" s="5"/>
      <c r="F3780" s="27"/>
      <c r="G3780" s="5"/>
      <c r="H3780" s="5"/>
      <c r="I3780" s="5"/>
      <c r="J3780" s="5"/>
      <c r="K3780" s="5"/>
      <c r="L3780" s="5"/>
      <c r="M3780" s="5"/>
      <c r="N3780" s="5"/>
      <c r="O3780" s="5"/>
      <c r="P3780" s="4"/>
      <c r="Q3780" s="4"/>
      <c r="R3780" s="4"/>
      <c r="S3780" s="4"/>
      <c r="T3780" s="4"/>
    </row>
    <row r="3781">
      <c r="A3781" s="5"/>
      <c r="B3781" s="5"/>
      <c r="C3781" s="5"/>
      <c r="D3781" s="5"/>
      <c r="E3781" s="5"/>
      <c r="F3781" s="27"/>
      <c r="G3781" s="5"/>
      <c r="H3781" s="5"/>
      <c r="I3781" s="5"/>
      <c r="J3781" s="5"/>
      <c r="K3781" s="5"/>
      <c r="L3781" s="5"/>
      <c r="M3781" s="5"/>
      <c r="N3781" s="5"/>
      <c r="O3781" s="5"/>
      <c r="P3781" s="4"/>
      <c r="Q3781" s="4"/>
      <c r="R3781" s="4"/>
      <c r="S3781" s="4"/>
      <c r="T3781" s="4"/>
    </row>
    <row r="3782">
      <c r="A3782" s="5"/>
      <c r="B3782" s="5"/>
      <c r="C3782" s="5"/>
      <c r="D3782" s="5"/>
      <c r="E3782" s="5"/>
      <c r="F3782" s="27"/>
      <c r="G3782" s="5"/>
      <c r="H3782" s="5"/>
      <c r="I3782" s="5"/>
      <c r="J3782" s="5"/>
      <c r="K3782" s="5"/>
      <c r="L3782" s="5"/>
      <c r="M3782" s="5"/>
      <c r="N3782" s="5"/>
      <c r="O3782" s="5"/>
      <c r="P3782" s="4"/>
      <c r="Q3782" s="4"/>
      <c r="R3782" s="4"/>
      <c r="S3782" s="4"/>
      <c r="T3782" s="4"/>
    </row>
    <row r="3783">
      <c r="A3783" s="5"/>
      <c r="B3783" s="5"/>
      <c r="C3783" s="5"/>
      <c r="D3783" s="5"/>
      <c r="E3783" s="5"/>
      <c r="F3783" s="27"/>
      <c r="G3783" s="5"/>
      <c r="H3783" s="5"/>
      <c r="I3783" s="5"/>
      <c r="J3783" s="5"/>
      <c r="K3783" s="5"/>
      <c r="L3783" s="5"/>
      <c r="M3783" s="5"/>
      <c r="N3783" s="5"/>
      <c r="O3783" s="5"/>
      <c r="P3783" s="4"/>
      <c r="Q3783" s="4"/>
      <c r="R3783" s="4"/>
      <c r="S3783" s="4"/>
      <c r="T3783" s="4"/>
    </row>
    <row r="3784">
      <c r="A3784" s="5"/>
      <c r="B3784" s="5"/>
      <c r="C3784" s="5"/>
      <c r="D3784" s="5"/>
      <c r="E3784" s="5"/>
      <c r="F3784" s="27"/>
      <c r="G3784" s="5"/>
      <c r="H3784" s="5"/>
      <c r="I3784" s="5"/>
      <c r="J3784" s="5"/>
      <c r="K3784" s="5"/>
      <c r="L3784" s="5"/>
      <c r="M3784" s="5"/>
      <c r="N3784" s="5"/>
      <c r="O3784" s="5"/>
      <c r="P3784" s="4"/>
      <c r="Q3784" s="4"/>
      <c r="R3784" s="4"/>
      <c r="S3784" s="4"/>
      <c r="T3784" s="4"/>
    </row>
    <row r="3785">
      <c r="A3785" s="5"/>
      <c r="B3785" s="5"/>
      <c r="C3785" s="5"/>
      <c r="D3785" s="5"/>
      <c r="E3785" s="5"/>
      <c r="F3785" s="27"/>
      <c r="G3785" s="5"/>
      <c r="H3785" s="5"/>
      <c r="I3785" s="5"/>
      <c r="J3785" s="5"/>
      <c r="K3785" s="5"/>
      <c r="L3785" s="5"/>
      <c r="M3785" s="5"/>
      <c r="N3785" s="5"/>
      <c r="O3785" s="5"/>
      <c r="P3785" s="4"/>
      <c r="Q3785" s="4"/>
      <c r="R3785" s="4"/>
      <c r="S3785" s="4"/>
      <c r="T3785" s="4"/>
    </row>
    <row r="3786">
      <c r="A3786" s="5"/>
      <c r="B3786" s="5"/>
      <c r="C3786" s="5"/>
      <c r="D3786" s="5"/>
      <c r="E3786" s="5"/>
      <c r="F3786" s="27"/>
      <c r="G3786" s="5"/>
      <c r="H3786" s="5"/>
      <c r="I3786" s="5"/>
      <c r="J3786" s="5"/>
      <c r="K3786" s="5"/>
      <c r="L3786" s="5"/>
      <c r="M3786" s="5"/>
      <c r="N3786" s="5"/>
      <c r="O3786" s="5"/>
      <c r="P3786" s="4"/>
      <c r="Q3786" s="4"/>
      <c r="R3786" s="4"/>
      <c r="S3786" s="4"/>
      <c r="T3786" s="4"/>
    </row>
    <row r="3787">
      <c r="A3787" s="5"/>
      <c r="B3787" s="5"/>
      <c r="C3787" s="5"/>
      <c r="D3787" s="5"/>
      <c r="E3787" s="5"/>
      <c r="F3787" s="27"/>
      <c r="G3787" s="5"/>
      <c r="H3787" s="5"/>
      <c r="I3787" s="5"/>
      <c r="J3787" s="5"/>
      <c r="K3787" s="5"/>
      <c r="L3787" s="5"/>
      <c r="M3787" s="5"/>
      <c r="N3787" s="5"/>
      <c r="O3787" s="5"/>
      <c r="P3787" s="4"/>
      <c r="Q3787" s="4"/>
      <c r="R3787" s="4"/>
      <c r="S3787" s="4"/>
      <c r="T3787" s="4"/>
    </row>
    <row r="3788">
      <c r="A3788" s="5"/>
      <c r="B3788" s="5"/>
      <c r="C3788" s="5"/>
      <c r="D3788" s="5"/>
      <c r="E3788" s="5"/>
      <c r="F3788" s="27"/>
      <c r="G3788" s="5"/>
      <c r="H3788" s="5"/>
      <c r="I3788" s="5"/>
      <c r="J3788" s="5"/>
      <c r="K3788" s="5"/>
      <c r="L3788" s="5"/>
      <c r="M3788" s="5"/>
      <c r="N3788" s="5"/>
      <c r="O3788" s="5"/>
      <c r="P3788" s="4"/>
      <c r="Q3788" s="4"/>
      <c r="R3788" s="4"/>
      <c r="S3788" s="4"/>
      <c r="T3788" s="4"/>
    </row>
    <row r="3789">
      <c r="A3789" s="5"/>
      <c r="B3789" s="5"/>
      <c r="C3789" s="5"/>
      <c r="D3789" s="5"/>
      <c r="E3789" s="5"/>
      <c r="F3789" s="27"/>
      <c r="G3789" s="5"/>
      <c r="H3789" s="5"/>
      <c r="I3789" s="5"/>
      <c r="J3789" s="5"/>
      <c r="K3789" s="5"/>
      <c r="L3789" s="5"/>
      <c r="M3789" s="5"/>
      <c r="N3789" s="5"/>
      <c r="O3789" s="5"/>
      <c r="P3789" s="4"/>
      <c r="Q3789" s="4"/>
      <c r="R3789" s="4"/>
      <c r="S3789" s="4"/>
      <c r="T3789" s="4"/>
    </row>
    <row r="3790">
      <c r="A3790" s="5"/>
      <c r="B3790" s="5"/>
      <c r="C3790" s="5"/>
      <c r="D3790" s="5"/>
      <c r="E3790" s="5"/>
      <c r="F3790" s="27"/>
      <c r="G3790" s="5"/>
      <c r="H3790" s="5"/>
      <c r="I3790" s="5"/>
      <c r="J3790" s="5"/>
      <c r="K3790" s="5"/>
      <c r="L3790" s="5"/>
      <c r="M3790" s="5"/>
      <c r="N3790" s="5"/>
      <c r="O3790" s="5"/>
      <c r="P3790" s="4"/>
      <c r="Q3790" s="4"/>
      <c r="R3790" s="4"/>
      <c r="S3790" s="4"/>
      <c r="T3790" s="4"/>
    </row>
    <row r="3791">
      <c r="A3791" s="5"/>
      <c r="B3791" s="5"/>
      <c r="C3791" s="5"/>
      <c r="D3791" s="5"/>
      <c r="E3791" s="5"/>
      <c r="F3791" s="27"/>
      <c r="G3791" s="5"/>
      <c r="H3791" s="5"/>
      <c r="I3791" s="5"/>
      <c r="J3791" s="5"/>
      <c r="K3791" s="5"/>
      <c r="L3791" s="5"/>
      <c r="M3791" s="5"/>
      <c r="N3791" s="5"/>
      <c r="O3791" s="5"/>
      <c r="P3791" s="4"/>
      <c r="Q3791" s="4"/>
      <c r="R3791" s="4"/>
      <c r="S3791" s="4"/>
      <c r="T3791" s="4"/>
    </row>
    <row r="3792">
      <c r="A3792" s="5"/>
      <c r="B3792" s="5"/>
      <c r="C3792" s="5"/>
      <c r="D3792" s="5"/>
      <c r="E3792" s="5"/>
      <c r="F3792" s="27"/>
      <c r="G3792" s="5"/>
      <c r="H3792" s="5"/>
      <c r="I3792" s="5"/>
      <c r="J3792" s="5"/>
      <c r="K3792" s="5"/>
      <c r="L3792" s="5"/>
      <c r="M3792" s="5"/>
      <c r="N3792" s="5"/>
      <c r="O3792" s="5"/>
      <c r="P3792" s="4"/>
      <c r="Q3792" s="4"/>
      <c r="R3792" s="4"/>
      <c r="S3792" s="4"/>
      <c r="T3792" s="4"/>
    </row>
    <row r="3793">
      <c r="A3793" s="5"/>
      <c r="B3793" s="5"/>
      <c r="C3793" s="5"/>
      <c r="D3793" s="5"/>
      <c r="E3793" s="5"/>
      <c r="F3793" s="27"/>
      <c r="G3793" s="5"/>
      <c r="H3793" s="5"/>
      <c r="I3793" s="5"/>
      <c r="J3793" s="5"/>
      <c r="K3793" s="5"/>
      <c r="L3793" s="5"/>
      <c r="M3793" s="5"/>
      <c r="N3793" s="5"/>
      <c r="O3793" s="5"/>
      <c r="P3793" s="4"/>
      <c r="Q3793" s="4"/>
      <c r="R3793" s="4"/>
      <c r="S3793" s="4"/>
      <c r="T3793" s="4"/>
    </row>
    <row r="3794">
      <c r="A3794" s="5"/>
      <c r="B3794" s="5"/>
      <c r="C3794" s="5"/>
      <c r="D3794" s="5"/>
      <c r="E3794" s="5"/>
      <c r="F3794" s="27"/>
      <c r="G3794" s="5"/>
      <c r="H3794" s="5"/>
      <c r="I3794" s="5"/>
      <c r="J3794" s="5"/>
      <c r="K3794" s="5"/>
      <c r="L3794" s="5"/>
      <c r="M3794" s="5"/>
      <c r="N3794" s="5"/>
      <c r="O3794" s="5"/>
      <c r="P3794" s="4"/>
      <c r="Q3794" s="4"/>
      <c r="R3794" s="4"/>
      <c r="S3794" s="4"/>
      <c r="T3794" s="4"/>
    </row>
    <row r="3795">
      <c r="A3795" s="5"/>
      <c r="B3795" s="5"/>
      <c r="C3795" s="5"/>
      <c r="D3795" s="5"/>
      <c r="E3795" s="5"/>
      <c r="F3795" s="27"/>
      <c r="G3795" s="5"/>
      <c r="H3795" s="5"/>
      <c r="I3795" s="5"/>
      <c r="J3795" s="5"/>
      <c r="K3795" s="5"/>
      <c r="L3795" s="5"/>
      <c r="M3795" s="5"/>
      <c r="N3795" s="5"/>
      <c r="O3795" s="5"/>
      <c r="P3795" s="4"/>
      <c r="Q3795" s="4"/>
      <c r="R3795" s="4"/>
      <c r="S3795" s="4"/>
      <c r="T3795" s="4"/>
    </row>
    <row r="3796">
      <c r="A3796" s="5"/>
      <c r="B3796" s="5"/>
      <c r="C3796" s="5"/>
      <c r="D3796" s="5"/>
      <c r="E3796" s="5"/>
      <c r="F3796" s="27"/>
      <c r="G3796" s="5"/>
      <c r="H3796" s="5"/>
      <c r="I3796" s="5"/>
      <c r="J3796" s="5"/>
      <c r="K3796" s="5"/>
      <c r="L3796" s="5"/>
      <c r="M3796" s="5"/>
      <c r="N3796" s="5"/>
      <c r="O3796" s="5"/>
      <c r="P3796" s="4"/>
      <c r="Q3796" s="4"/>
      <c r="R3796" s="4"/>
      <c r="S3796" s="4"/>
      <c r="T3796" s="4"/>
    </row>
    <row r="3797">
      <c r="A3797" s="5"/>
      <c r="B3797" s="5"/>
      <c r="C3797" s="5"/>
      <c r="D3797" s="5"/>
      <c r="E3797" s="5"/>
      <c r="F3797" s="27"/>
      <c r="G3797" s="5"/>
      <c r="H3797" s="5"/>
      <c r="I3797" s="5"/>
      <c r="J3797" s="5"/>
      <c r="K3797" s="5"/>
      <c r="L3797" s="5"/>
      <c r="M3797" s="5"/>
      <c r="N3797" s="5"/>
      <c r="O3797" s="5"/>
      <c r="P3797" s="4"/>
      <c r="Q3797" s="4"/>
      <c r="R3797" s="4"/>
      <c r="S3797" s="4"/>
      <c r="T3797" s="4"/>
    </row>
    <row r="3798">
      <c r="A3798" s="5"/>
      <c r="B3798" s="5"/>
      <c r="C3798" s="5"/>
      <c r="D3798" s="5"/>
      <c r="E3798" s="5"/>
      <c r="F3798" s="27"/>
      <c r="G3798" s="5"/>
      <c r="H3798" s="5"/>
      <c r="I3798" s="5"/>
      <c r="J3798" s="5"/>
      <c r="K3798" s="5"/>
      <c r="L3798" s="5"/>
      <c r="M3798" s="5"/>
      <c r="N3798" s="5"/>
      <c r="O3798" s="5"/>
      <c r="P3798" s="4"/>
      <c r="Q3798" s="4"/>
      <c r="R3798" s="4"/>
      <c r="S3798" s="4"/>
      <c r="T3798" s="4"/>
    </row>
    <row r="3799">
      <c r="A3799" s="5"/>
      <c r="B3799" s="5"/>
      <c r="C3799" s="5"/>
      <c r="D3799" s="5"/>
      <c r="E3799" s="5"/>
      <c r="F3799" s="27"/>
      <c r="G3799" s="5"/>
      <c r="H3799" s="5"/>
      <c r="I3799" s="5"/>
      <c r="J3799" s="5"/>
      <c r="K3799" s="5"/>
      <c r="L3799" s="5"/>
      <c r="M3799" s="5"/>
      <c r="N3799" s="5"/>
      <c r="O3799" s="5"/>
      <c r="P3799" s="4"/>
      <c r="Q3799" s="4"/>
      <c r="R3799" s="4"/>
      <c r="S3799" s="4"/>
      <c r="T3799" s="4"/>
    </row>
    <row r="3800">
      <c r="A3800" s="5"/>
      <c r="B3800" s="5"/>
      <c r="C3800" s="5"/>
      <c r="D3800" s="5"/>
      <c r="E3800" s="5"/>
      <c r="F3800" s="27"/>
      <c r="G3800" s="5"/>
      <c r="H3800" s="5"/>
      <c r="I3800" s="5"/>
      <c r="J3800" s="5"/>
      <c r="K3800" s="5"/>
      <c r="L3800" s="5"/>
      <c r="M3800" s="5"/>
      <c r="N3800" s="5"/>
      <c r="O3800" s="5"/>
      <c r="P3800" s="4"/>
      <c r="Q3800" s="4"/>
      <c r="R3800" s="4"/>
      <c r="S3800" s="4"/>
      <c r="T3800" s="4"/>
    </row>
    <row r="3801">
      <c r="A3801" s="5"/>
      <c r="B3801" s="5"/>
      <c r="C3801" s="5"/>
      <c r="D3801" s="5"/>
      <c r="E3801" s="5"/>
      <c r="F3801" s="27"/>
      <c r="G3801" s="5"/>
      <c r="H3801" s="5"/>
      <c r="I3801" s="5"/>
      <c r="J3801" s="5"/>
      <c r="K3801" s="5"/>
      <c r="L3801" s="5"/>
      <c r="M3801" s="5"/>
      <c r="N3801" s="5"/>
      <c r="O3801" s="5"/>
      <c r="P3801" s="4"/>
      <c r="Q3801" s="4"/>
      <c r="R3801" s="4"/>
      <c r="S3801" s="4"/>
      <c r="T3801" s="4"/>
    </row>
    <row r="3802">
      <c r="A3802" s="5"/>
      <c r="B3802" s="5"/>
      <c r="C3802" s="5"/>
      <c r="D3802" s="5"/>
      <c r="E3802" s="5"/>
      <c r="F3802" s="27"/>
      <c r="G3802" s="5"/>
      <c r="H3802" s="5"/>
      <c r="I3802" s="5"/>
      <c r="J3802" s="5"/>
      <c r="K3802" s="5"/>
      <c r="L3802" s="5"/>
      <c r="M3802" s="5"/>
      <c r="N3802" s="5"/>
      <c r="O3802" s="5"/>
      <c r="P3802" s="4"/>
      <c r="Q3802" s="4"/>
      <c r="R3802" s="4"/>
      <c r="S3802" s="4"/>
      <c r="T3802" s="4"/>
    </row>
    <row r="3803">
      <c r="A3803" s="5"/>
      <c r="B3803" s="5"/>
      <c r="C3803" s="5"/>
      <c r="D3803" s="5"/>
      <c r="E3803" s="5"/>
      <c r="F3803" s="27"/>
      <c r="G3803" s="5"/>
      <c r="H3803" s="5"/>
      <c r="I3803" s="5"/>
      <c r="J3803" s="5"/>
      <c r="K3803" s="5"/>
      <c r="L3803" s="5"/>
      <c r="M3803" s="5"/>
      <c r="N3803" s="5"/>
      <c r="O3803" s="5"/>
      <c r="P3803" s="4"/>
      <c r="Q3803" s="4"/>
      <c r="R3803" s="4"/>
      <c r="S3803" s="4"/>
      <c r="T3803" s="4"/>
    </row>
    <row r="3804">
      <c r="A3804" s="5"/>
      <c r="B3804" s="5"/>
      <c r="C3804" s="5"/>
      <c r="D3804" s="5"/>
      <c r="E3804" s="5"/>
      <c r="F3804" s="27"/>
      <c r="G3804" s="5"/>
      <c r="H3804" s="5"/>
      <c r="I3804" s="5"/>
      <c r="J3804" s="5"/>
      <c r="K3804" s="5"/>
      <c r="L3804" s="5"/>
      <c r="M3804" s="5"/>
      <c r="N3804" s="5"/>
      <c r="O3804" s="5"/>
      <c r="P3804" s="4"/>
      <c r="Q3804" s="4"/>
      <c r="R3804" s="4"/>
      <c r="S3804" s="4"/>
      <c r="T3804" s="4"/>
    </row>
    <row r="3805">
      <c r="A3805" s="5"/>
      <c r="B3805" s="5"/>
      <c r="C3805" s="5"/>
      <c r="D3805" s="5"/>
      <c r="E3805" s="5"/>
      <c r="F3805" s="27"/>
      <c r="G3805" s="5"/>
      <c r="H3805" s="5"/>
      <c r="I3805" s="5"/>
      <c r="J3805" s="5"/>
      <c r="K3805" s="5"/>
      <c r="L3805" s="5"/>
      <c r="M3805" s="5"/>
      <c r="N3805" s="5"/>
      <c r="O3805" s="5"/>
      <c r="P3805" s="4"/>
      <c r="Q3805" s="4"/>
      <c r="R3805" s="4"/>
      <c r="S3805" s="4"/>
      <c r="T3805" s="4"/>
    </row>
    <row r="3806">
      <c r="A3806" s="5"/>
      <c r="B3806" s="5"/>
      <c r="C3806" s="5"/>
      <c r="D3806" s="5"/>
      <c r="E3806" s="5"/>
      <c r="F3806" s="27"/>
      <c r="G3806" s="5"/>
      <c r="H3806" s="5"/>
      <c r="I3806" s="5"/>
      <c r="J3806" s="5"/>
      <c r="K3806" s="5"/>
      <c r="L3806" s="5"/>
      <c r="M3806" s="5"/>
      <c r="N3806" s="5"/>
      <c r="O3806" s="5"/>
      <c r="P3806" s="4"/>
      <c r="Q3806" s="4"/>
      <c r="R3806" s="4"/>
      <c r="S3806" s="4"/>
      <c r="T3806" s="4"/>
    </row>
    <row r="3807">
      <c r="A3807" s="5"/>
      <c r="B3807" s="5"/>
      <c r="C3807" s="5"/>
      <c r="D3807" s="5"/>
      <c r="E3807" s="5"/>
      <c r="F3807" s="27"/>
      <c r="G3807" s="5"/>
      <c r="H3807" s="5"/>
      <c r="I3807" s="5"/>
      <c r="J3807" s="5"/>
      <c r="K3807" s="5"/>
      <c r="L3807" s="5"/>
      <c r="M3807" s="5"/>
      <c r="N3807" s="5"/>
      <c r="O3807" s="5"/>
      <c r="P3807" s="4"/>
      <c r="Q3807" s="4"/>
      <c r="R3807" s="4"/>
      <c r="S3807" s="4"/>
      <c r="T3807" s="4"/>
    </row>
    <row r="3808">
      <c r="A3808" s="5"/>
      <c r="B3808" s="5"/>
      <c r="C3808" s="5"/>
      <c r="D3808" s="5"/>
      <c r="E3808" s="5"/>
      <c r="F3808" s="27"/>
      <c r="G3808" s="5"/>
      <c r="H3808" s="5"/>
      <c r="I3808" s="5"/>
      <c r="J3808" s="5"/>
      <c r="K3808" s="5"/>
      <c r="L3808" s="5"/>
      <c r="M3808" s="5"/>
      <c r="N3808" s="5"/>
      <c r="O3808" s="5"/>
      <c r="P3808" s="4"/>
      <c r="Q3808" s="4"/>
      <c r="R3808" s="4"/>
      <c r="S3808" s="4"/>
      <c r="T3808" s="4"/>
    </row>
    <row r="3809">
      <c r="A3809" s="5"/>
      <c r="B3809" s="5"/>
      <c r="C3809" s="5"/>
      <c r="D3809" s="5"/>
      <c r="E3809" s="5"/>
      <c r="F3809" s="27"/>
      <c r="G3809" s="5"/>
      <c r="H3809" s="5"/>
      <c r="I3809" s="5"/>
      <c r="J3809" s="5"/>
      <c r="K3809" s="5"/>
      <c r="L3809" s="5"/>
      <c r="M3809" s="5"/>
      <c r="N3809" s="5"/>
      <c r="O3809" s="5"/>
      <c r="P3809" s="4"/>
      <c r="Q3809" s="4"/>
      <c r="R3809" s="4"/>
      <c r="S3809" s="4"/>
      <c r="T3809" s="4"/>
    </row>
    <row r="3810">
      <c r="A3810" s="5"/>
      <c r="B3810" s="5"/>
      <c r="C3810" s="5"/>
      <c r="D3810" s="5"/>
      <c r="E3810" s="5"/>
      <c r="F3810" s="27"/>
      <c r="G3810" s="5"/>
      <c r="H3810" s="5"/>
      <c r="I3810" s="5"/>
      <c r="J3810" s="5"/>
      <c r="K3810" s="5"/>
      <c r="L3810" s="5"/>
      <c r="M3810" s="5"/>
      <c r="N3810" s="5"/>
      <c r="O3810" s="5"/>
      <c r="P3810" s="4"/>
      <c r="Q3810" s="4"/>
      <c r="R3810" s="4"/>
      <c r="S3810" s="4"/>
      <c r="T3810" s="4"/>
    </row>
    <row r="3811">
      <c r="A3811" s="5"/>
      <c r="B3811" s="5"/>
      <c r="C3811" s="5"/>
      <c r="D3811" s="5"/>
      <c r="E3811" s="5"/>
      <c r="F3811" s="27"/>
      <c r="G3811" s="5"/>
      <c r="H3811" s="5"/>
      <c r="I3811" s="5"/>
      <c r="J3811" s="5"/>
      <c r="K3811" s="5"/>
      <c r="L3811" s="5"/>
      <c r="M3811" s="5"/>
      <c r="N3811" s="5"/>
      <c r="O3811" s="5"/>
      <c r="P3811" s="4"/>
      <c r="Q3811" s="4"/>
      <c r="R3811" s="4"/>
      <c r="S3811" s="4"/>
      <c r="T3811" s="4"/>
    </row>
    <row r="3812">
      <c r="A3812" s="5"/>
      <c r="B3812" s="5"/>
      <c r="C3812" s="5"/>
      <c r="D3812" s="5"/>
      <c r="E3812" s="5"/>
      <c r="F3812" s="27"/>
      <c r="G3812" s="5"/>
      <c r="H3812" s="5"/>
      <c r="I3812" s="5"/>
      <c r="J3812" s="5"/>
      <c r="K3812" s="5"/>
      <c r="L3812" s="5"/>
      <c r="M3812" s="5"/>
      <c r="N3812" s="5"/>
      <c r="O3812" s="5"/>
      <c r="P3812" s="4"/>
      <c r="Q3812" s="4"/>
      <c r="R3812" s="4"/>
      <c r="S3812" s="4"/>
      <c r="T3812" s="4"/>
    </row>
    <row r="3813">
      <c r="A3813" s="5"/>
      <c r="B3813" s="5"/>
      <c r="C3813" s="5"/>
      <c r="D3813" s="5"/>
      <c r="E3813" s="5"/>
      <c r="F3813" s="27"/>
      <c r="G3813" s="5"/>
      <c r="H3813" s="5"/>
      <c r="I3813" s="5"/>
      <c r="J3813" s="5"/>
      <c r="K3813" s="5"/>
      <c r="L3813" s="5"/>
      <c r="M3813" s="5"/>
      <c r="N3813" s="5"/>
      <c r="O3813" s="5"/>
      <c r="P3813" s="4"/>
      <c r="Q3813" s="4"/>
      <c r="R3813" s="4"/>
      <c r="S3813" s="4"/>
      <c r="T3813" s="4"/>
    </row>
    <row r="3814">
      <c r="A3814" s="5"/>
      <c r="B3814" s="5"/>
      <c r="C3814" s="5"/>
      <c r="D3814" s="5"/>
      <c r="E3814" s="5"/>
      <c r="F3814" s="27"/>
      <c r="G3814" s="5"/>
      <c r="H3814" s="5"/>
      <c r="I3814" s="5"/>
      <c r="J3814" s="5"/>
      <c r="K3814" s="5"/>
      <c r="L3814" s="5"/>
      <c r="M3814" s="5"/>
      <c r="N3814" s="5"/>
      <c r="O3814" s="5"/>
      <c r="P3814" s="4"/>
      <c r="Q3814" s="4"/>
      <c r="R3814" s="4"/>
      <c r="S3814" s="4"/>
      <c r="T3814" s="4"/>
    </row>
    <row r="3815">
      <c r="A3815" s="5"/>
      <c r="B3815" s="5"/>
      <c r="C3815" s="5"/>
      <c r="D3815" s="5"/>
      <c r="E3815" s="5"/>
      <c r="F3815" s="27"/>
      <c r="G3815" s="5"/>
      <c r="H3815" s="5"/>
      <c r="I3815" s="5"/>
      <c r="J3815" s="5"/>
      <c r="K3815" s="5"/>
      <c r="L3815" s="5"/>
      <c r="M3815" s="5"/>
      <c r="N3815" s="5"/>
      <c r="O3815" s="5"/>
      <c r="P3815" s="4"/>
      <c r="Q3815" s="4"/>
      <c r="R3815" s="4"/>
      <c r="S3815" s="4"/>
      <c r="T3815" s="4"/>
    </row>
    <row r="3816">
      <c r="A3816" s="5"/>
      <c r="B3816" s="5"/>
      <c r="C3816" s="5"/>
      <c r="D3816" s="5"/>
      <c r="E3816" s="5"/>
      <c r="F3816" s="27"/>
      <c r="G3816" s="5"/>
      <c r="H3816" s="5"/>
      <c r="I3816" s="5"/>
      <c r="J3816" s="5"/>
      <c r="K3816" s="5"/>
      <c r="L3816" s="5"/>
      <c r="M3816" s="5"/>
      <c r="N3816" s="5"/>
      <c r="O3816" s="5"/>
      <c r="P3816" s="4"/>
      <c r="Q3816" s="4"/>
      <c r="R3816" s="4"/>
      <c r="S3816" s="4"/>
      <c r="T3816" s="4"/>
    </row>
    <row r="3817">
      <c r="A3817" s="5"/>
      <c r="B3817" s="5"/>
      <c r="C3817" s="5"/>
      <c r="D3817" s="5"/>
      <c r="E3817" s="5"/>
      <c r="F3817" s="27"/>
      <c r="G3817" s="5"/>
      <c r="H3817" s="5"/>
      <c r="I3817" s="5"/>
      <c r="J3817" s="5"/>
      <c r="K3817" s="5"/>
      <c r="L3817" s="5"/>
      <c r="M3817" s="5"/>
      <c r="N3817" s="5"/>
      <c r="O3817" s="5"/>
      <c r="P3817" s="4"/>
      <c r="Q3817" s="4"/>
      <c r="R3817" s="4"/>
      <c r="S3817" s="4"/>
      <c r="T3817" s="4"/>
    </row>
    <row r="3818">
      <c r="A3818" s="5"/>
      <c r="B3818" s="5"/>
      <c r="C3818" s="5"/>
      <c r="D3818" s="5"/>
      <c r="E3818" s="5"/>
      <c r="F3818" s="27"/>
      <c r="G3818" s="5"/>
      <c r="H3818" s="5"/>
      <c r="I3818" s="5"/>
      <c r="J3818" s="5"/>
      <c r="K3818" s="5"/>
      <c r="L3818" s="5"/>
      <c r="M3818" s="5"/>
      <c r="N3818" s="5"/>
      <c r="O3818" s="5"/>
      <c r="P3818" s="4"/>
      <c r="Q3818" s="4"/>
      <c r="R3818" s="4"/>
      <c r="S3818" s="4"/>
      <c r="T3818" s="4"/>
    </row>
    <row r="3819">
      <c r="A3819" s="5"/>
      <c r="B3819" s="5"/>
      <c r="C3819" s="5"/>
      <c r="D3819" s="5"/>
      <c r="E3819" s="5"/>
      <c r="F3819" s="27"/>
      <c r="G3819" s="5"/>
      <c r="H3819" s="5"/>
      <c r="I3819" s="5"/>
      <c r="J3819" s="5"/>
      <c r="K3819" s="5"/>
      <c r="L3819" s="5"/>
      <c r="M3819" s="5"/>
      <c r="N3819" s="5"/>
      <c r="O3819" s="5"/>
      <c r="P3819" s="4"/>
      <c r="Q3819" s="4"/>
      <c r="R3819" s="4"/>
      <c r="S3819" s="4"/>
      <c r="T3819" s="4"/>
    </row>
    <row r="3820">
      <c r="A3820" s="5"/>
      <c r="B3820" s="5"/>
      <c r="C3820" s="5"/>
      <c r="D3820" s="5"/>
      <c r="E3820" s="5"/>
      <c r="F3820" s="27"/>
      <c r="G3820" s="5"/>
      <c r="H3820" s="5"/>
      <c r="I3820" s="5"/>
      <c r="J3820" s="5"/>
      <c r="K3820" s="5"/>
      <c r="L3820" s="5"/>
      <c r="M3820" s="5"/>
      <c r="N3820" s="5"/>
      <c r="O3820" s="5"/>
      <c r="P3820" s="4"/>
      <c r="Q3820" s="4"/>
      <c r="R3820" s="4"/>
      <c r="S3820" s="4"/>
      <c r="T3820" s="4"/>
    </row>
    <row r="3821">
      <c r="A3821" s="5"/>
      <c r="B3821" s="5"/>
      <c r="C3821" s="5"/>
      <c r="D3821" s="5"/>
      <c r="E3821" s="5"/>
      <c r="F3821" s="27"/>
      <c r="G3821" s="5"/>
      <c r="H3821" s="5"/>
      <c r="I3821" s="5"/>
      <c r="J3821" s="5"/>
      <c r="K3821" s="5"/>
      <c r="L3821" s="5"/>
      <c r="M3821" s="5"/>
      <c r="N3821" s="5"/>
      <c r="O3821" s="5"/>
      <c r="P3821" s="4"/>
      <c r="Q3821" s="4"/>
      <c r="R3821" s="4"/>
      <c r="S3821" s="4"/>
      <c r="T3821" s="4"/>
    </row>
    <row r="3822">
      <c r="A3822" s="5"/>
      <c r="B3822" s="5"/>
      <c r="C3822" s="5"/>
      <c r="D3822" s="5"/>
      <c r="E3822" s="5"/>
      <c r="F3822" s="27"/>
      <c r="G3822" s="5"/>
      <c r="H3822" s="5"/>
      <c r="I3822" s="5"/>
      <c r="J3822" s="5"/>
      <c r="K3822" s="5"/>
      <c r="L3822" s="5"/>
      <c r="M3822" s="5"/>
      <c r="N3822" s="5"/>
      <c r="O3822" s="5"/>
      <c r="P3822" s="4"/>
      <c r="Q3822" s="4"/>
      <c r="R3822" s="4"/>
      <c r="S3822" s="4"/>
      <c r="T3822" s="4"/>
    </row>
    <row r="3823">
      <c r="A3823" s="5"/>
      <c r="B3823" s="5"/>
      <c r="C3823" s="5"/>
      <c r="D3823" s="5"/>
      <c r="E3823" s="5"/>
      <c r="F3823" s="27"/>
      <c r="G3823" s="5"/>
      <c r="H3823" s="5"/>
      <c r="I3823" s="5"/>
      <c r="J3823" s="5"/>
      <c r="K3823" s="5"/>
      <c r="L3823" s="5"/>
      <c r="M3823" s="5"/>
      <c r="N3823" s="5"/>
      <c r="O3823" s="5"/>
      <c r="P3823" s="4"/>
      <c r="Q3823" s="4"/>
      <c r="R3823" s="4"/>
      <c r="S3823" s="4"/>
      <c r="T3823" s="4"/>
    </row>
    <row r="3824">
      <c r="A3824" s="5"/>
      <c r="B3824" s="5"/>
      <c r="C3824" s="5"/>
      <c r="D3824" s="5"/>
      <c r="E3824" s="5"/>
      <c r="F3824" s="27"/>
      <c r="G3824" s="5"/>
      <c r="H3824" s="5"/>
      <c r="I3824" s="5"/>
      <c r="J3824" s="5"/>
      <c r="K3824" s="5"/>
      <c r="L3824" s="5"/>
      <c r="M3824" s="5"/>
      <c r="N3824" s="5"/>
      <c r="O3824" s="5"/>
      <c r="P3824" s="4"/>
      <c r="Q3824" s="4"/>
      <c r="R3824" s="4"/>
      <c r="S3824" s="4"/>
      <c r="T3824" s="4"/>
    </row>
    <row r="3825">
      <c r="A3825" s="5"/>
      <c r="B3825" s="5"/>
      <c r="C3825" s="5"/>
      <c r="D3825" s="5"/>
      <c r="E3825" s="5"/>
      <c r="F3825" s="27"/>
      <c r="G3825" s="5"/>
      <c r="H3825" s="5"/>
      <c r="I3825" s="5"/>
      <c r="J3825" s="5"/>
      <c r="K3825" s="5"/>
      <c r="L3825" s="5"/>
      <c r="M3825" s="5"/>
      <c r="N3825" s="5"/>
      <c r="O3825" s="5"/>
      <c r="P3825" s="4"/>
      <c r="Q3825" s="4"/>
      <c r="R3825" s="4"/>
      <c r="S3825" s="4"/>
      <c r="T3825" s="4"/>
    </row>
    <row r="3826">
      <c r="A3826" s="5"/>
      <c r="B3826" s="5"/>
      <c r="C3826" s="5"/>
      <c r="D3826" s="5"/>
      <c r="E3826" s="5"/>
      <c r="F3826" s="27"/>
      <c r="G3826" s="5"/>
      <c r="H3826" s="5"/>
      <c r="I3826" s="5"/>
      <c r="J3826" s="5"/>
      <c r="K3826" s="5"/>
      <c r="L3826" s="5"/>
      <c r="M3826" s="5"/>
      <c r="N3826" s="5"/>
      <c r="O3826" s="5"/>
      <c r="P3826" s="4"/>
      <c r="Q3826" s="4"/>
      <c r="R3826" s="4"/>
      <c r="S3826" s="4"/>
      <c r="T3826" s="4"/>
    </row>
    <row r="3827">
      <c r="A3827" s="5"/>
      <c r="B3827" s="5"/>
      <c r="C3827" s="5"/>
      <c r="D3827" s="5"/>
      <c r="E3827" s="5"/>
      <c r="F3827" s="27"/>
      <c r="G3827" s="5"/>
      <c r="H3827" s="5"/>
      <c r="I3827" s="5"/>
      <c r="J3827" s="5"/>
      <c r="K3827" s="5"/>
      <c r="L3827" s="5"/>
      <c r="M3827" s="5"/>
      <c r="N3827" s="5"/>
      <c r="O3827" s="5"/>
      <c r="P3827" s="4"/>
      <c r="Q3827" s="4"/>
      <c r="R3827" s="4"/>
      <c r="S3827" s="4"/>
      <c r="T3827" s="4"/>
    </row>
    <row r="3828">
      <c r="A3828" s="5"/>
      <c r="B3828" s="5"/>
      <c r="C3828" s="5"/>
      <c r="D3828" s="5"/>
      <c r="E3828" s="5"/>
      <c r="F3828" s="27"/>
      <c r="G3828" s="5"/>
      <c r="H3828" s="5"/>
      <c r="I3828" s="5"/>
      <c r="J3828" s="5"/>
      <c r="K3828" s="5"/>
      <c r="L3828" s="5"/>
      <c r="M3828" s="5"/>
      <c r="N3828" s="5"/>
      <c r="O3828" s="5"/>
      <c r="P3828" s="4"/>
      <c r="Q3828" s="4"/>
      <c r="R3828" s="4"/>
      <c r="S3828" s="4"/>
      <c r="T3828" s="4"/>
    </row>
    <row r="3829">
      <c r="A3829" s="5"/>
      <c r="B3829" s="5"/>
      <c r="C3829" s="5"/>
      <c r="D3829" s="5"/>
      <c r="E3829" s="5"/>
      <c r="F3829" s="27"/>
      <c r="G3829" s="5"/>
      <c r="H3829" s="5"/>
      <c r="I3829" s="5"/>
      <c r="J3829" s="5"/>
      <c r="K3829" s="5"/>
      <c r="L3829" s="5"/>
      <c r="M3829" s="5"/>
      <c r="N3829" s="5"/>
      <c r="O3829" s="5"/>
      <c r="P3829" s="4"/>
      <c r="Q3829" s="4"/>
      <c r="R3829" s="4"/>
      <c r="S3829" s="4"/>
      <c r="T3829" s="4"/>
    </row>
    <row r="3830">
      <c r="A3830" s="5"/>
      <c r="B3830" s="5"/>
      <c r="C3830" s="5"/>
      <c r="D3830" s="5"/>
      <c r="E3830" s="5"/>
      <c r="F3830" s="27"/>
      <c r="G3830" s="5"/>
      <c r="H3830" s="5"/>
      <c r="I3830" s="5"/>
      <c r="J3830" s="5"/>
      <c r="K3830" s="5"/>
      <c r="L3830" s="5"/>
      <c r="M3830" s="5"/>
      <c r="N3830" s="5"/>
      <c r="O3830" s="5"/>
      <c r="P3830" s="4"/>
      <c r="Q3830" s="4"/>
      <c r="R3830" s="4"/>
      <c r="S3830" s="4"/>
      <c r="T3830" s="4"/>
    </row>
    <row r="3831">
      <c r="A3831" s="5"/>
      <c r="B3831" s="5"/>
      <c r="C3831" s="5"/>
      <c r="D3831" s="5"/>
      <c r="E3831" s="5"/>
      <c r="F3831" s="27"/>
      <c r="G3831" s="5"/>
      <c r="H3831" s="5"/>
      <c r="I3831" s="5"/>
      <c r="J3831" s="5"/>
      <c r="K3831" s="5"/>
      <c r="L3831" s="5"/>
      <c r="M3831" s="5"/>
      <c r="N3831" s="5"/>
      <c r="O3831" s="5"/>
      <c r="P3831" s="4"/>
      <c r="Q3831" s="4"/>
      <c r="R3831" s="4"/>
      <c r="S3831" s="4"/>
      <c r="T3831" s="4"/>
    </row>
    <row r="3832">
      <c r="A3832" s="5"/>
      <c r="B3832" s="5"/>
      <c r="C3832" s="5"/>
      <c r="D3832" s="5"/>
      <c r="E3832" s="5"/>
      <c r="F3832" s="27"/>
      <c r="G3832" s="5"/>
      <c r="H3832" s="5"/>
      <c r="I3832" s="5"/>
      <c r="J3832" s="5"/>
      <c r="K3832" s="5"/>
      <c r="L3832" s="5"/>
      <c r="M3832" s="5"/>
      <c r="N3832" s="5"/>
      <c r="O3832" s="5"/>
      <c r="P3832" s="4"/>
      <c r="Q3832" s="4"/>
      <c r="R3832" s="4"/>
      <c r="S3832" s="4"/>
      <c r="T3832" s="4"/>
    </row>
    <row r="3833">
      <c r="A3833" s="5"/>
      <c r="B3833" s="5"/>
      <c r="C3833" s="5"/>
      <c r="D3833" s="5"/>
      <c r="E3833" s="5"/>
      <c r="F3833" s="27"/>
      <c r="G3833" s="5"/>
      <c r="H3833" s="5"/>
      <c r="I3833" s="5"/>
      <c r="J3833" s="5"/>
      <c r="K3833" s="5"/>
      <c r="L3833" s="5"/>
      <c r="M3833" s="5"/>
      <c r="N3833" s="5"/>
      <c r="O3833" s="5"/>
      <c r="P3833" s="4"/>
      <c r="Q3833" s="4"/>
      <c r="R3833" s="4"/>
      <c r="S3833" s="4"/>
      <c r="T3833" s="4"/>
    </row>
    <row r="3834">
      <c r="A3834" s="5"/>
      <c r="B3834" s="5"/>
      <c r="C3834" s="5"/>
      <c r="D3834" s="5"/>
      <c r="E3834" s="5"/>
      <c r="F3834" s="27"/>
      <c r="G3834" s="5"/>
      <c r="H3834" s="5"/>
      <c r="I3834" s="5"/>
      <c r="J3834" s="5"/>
      <c r="K3834" s="5"/>
      <c r="L3834" s="5"/>
      <c r="M3834" s="5"/>
      <c r="N3834" s="5"/>
      <c r="O3834" s="5"/>
      <c r="P3834" s="4"/>
      <c r="Q3834" s="4"/>
      <c r="R3834" s="4"/>
      <c r="S3834" s="4"/>
      <c r="T3834" s="4"/>
    </row>
    <row r="3835">
      <c r="A3835" s="5"/>
      <c r="B3835" s="5"/>
      <c r="C3835" s="5"/>
      <c r="D3835" s="5"/>
      <c r="E3835" s="5"/>
      <c r="F3835" s="27"/>
      <c r="G3835" s="5"/>
      <c r="H3835" s="5"/>
      <c r="I3835" s="5"/>
      <c r="J3835" s="5"/>
      <c r="K3835" s="5"/>
      <c r="L3835" s="5"/>
      <c r="M3835" s="5"/>
      <c r="N3835" s="5"/>
      <c r="O3835" s="5"/>
      <c r="P3835" s="4"/>
      <c r="Q3835" s="4"/>
      <c r="R3835" s="4"/>
      <c r="S3835" s="4"/>
      <c r="T3835" s="4"/>
    </row>
    <row r="3836">
      <c r="A3836" s="5"/>
      <c r="B3836" s="5"/>
      <c r="C3836" s="5"/>
      <c r="D3836" s="5"/>
      <c r="E3836" s="5"/>
      <c r="F3836" s="27"/>
      <c r="G3836" s="5"/>
      <c r="H3836" s="5"/>
      <c r="I3836" s="5"/>
      <c r="J3836" s="5"/>
      <c r="K3836" s="5"/>
      <c r="L3836" s="5"/>
      <c r="M3836" s="5"/>
      <c r="N3836" s="5"/>
      <c r="O3836" s="5"/>
      <c r="P3836" s="4"/>
      <c r="Q3836" s="4"/>
      <c r="R3836" s="4"/>
      <c r="S3836" s="4"/>
      <c r="T3836" s="4"/>
    </row>
    <row r="3837">
      <c r="A3837" s="5"/>
      <c r="B3837" s="5"/>
      <c r="C3837" s="5"/>
      <c r="D3837" s="5"/>
      <c r="E3837" s="5"/>
      <c r="F3837" s="27"/>
      <c r="G3837" s="5"/>
      <c r="H3837" s="5"/>
      <c r="I3837" s="5"/>
      <c r="J3837" s="5"/>
      <c r="K3837" s="5"/>
      <c r="L3837" s="5"/>
      <c r="M3837" s="5"/>
      <c r="N3837" s="5"/>
      <c r="O3837" s="5"/>
      <c r="P3837" s="4"/>
      <c r="Q3837" s="4"/>
      <c r="R3837" s="4"/>
      <c r="S3837" s="4"/>
      <c r="T3837" s="4"/>
    </row>
    <row r="3838">
      <c r="A3838" s="5"/>
      <c r="B3838" s="5"/>
      <c r="C3838" s="5"/>
      <c r="D3838" s="5"/>
      <c r="E3838" s="5"/>
      <c r="F3838" s="27"/>
      <c r="G3838" s="5"/>
      <c r="H3838" s="5"/>
      <c r="I3838" s="5"/>
      <c r="J3838" s="5"/>
      <c r="K3838" s="5"/>
      <c r="L3838" s="5"/>
      <c r="M3838" s="5"/>
      <c r="N3838" s="5"/>
      <c r="O3838" s="5"/>
      <c r="P3838" s="4"/>
      <c r="Q3838" s="4"/>
      <c r="R3838" s="4"/>
      <c r="S3838" s="4"/>
      <c r="T3838" s="4"/>
    </row>
    <row r="3839">
      <c r="A3839" s="5"/>
      <c r="B3839" s="5"/>
      <c r="C3839" s="5"/>
      <c r="D3839" s="5"/>
      <c r="E3839" s="5"/>
      <c r="F3839" s="27"/>
      <c r="G3839" s="5"/>
      <c r="H3839" s="5"/>
      <c r="I3839" s="5"/>
      <c r="J3839" s="5"/>
      <c r="K3839" s="5"/>
      <c r="L3839" s="5"/>
      <c r="M3839" s="5"/>
      <c r="N3839" s="5"/>
      <c r="O3839" s="5"/>
      <c r="P3839" s="4"/>
      <c r="Q3839" s="4"/>
      <c r="R3839" s="4"/>
      <c r="S3839" s="4"/>
      <c r="T3839" s="4"/>
    </row>
    <row r="3840">
      <c r="A3840" s="5"/>
      <c r="B3840" s="5"/>
      <c r="C3840" s="5"/>
      <c r="D3840" s="5"/>
      <c r="E3840" s="5"/>
      <c r="F3840" s="27"/>
      <c r="G3840" s="5"/>
      <c r="H3840" s="5"/>
      <c r="I3840" s="5"/>
      <c r="J3840" s="5"/>
      <c r="K3840" s="5"/>
      <c r="L3840" s="5"/>
      <c r="M3840" s="5"/>
      <c r="N3840" s="5"/>
      <c r="O3840" s="5"/>
      <c r="P3840" s="4"/>
      <c r="Q3840" s="4"/>
      <c r="R3840" s="4"/>
      <c r="S3840" s="4"/>
      <c r="T3840" s="4"/>
    </row>
    <row r="3841">
      <c r="A3841" s="5"/>
      <c r="B3841" s="5"/>
      <c r="C3841" s="5"/>
      <c r="D3841" s="5"/>
      <c r="E3841" s="5"/>
      <c r="F3841" s="27"/>
      <c r="G3841" s="5"/>
      <c r="H3841" s="5"/>
      <c r="I3841" s="5"/>
      <c r="J3841" s="5"/>
      <c r="K3841" s="5"/>
      <c r="L3841" s="5"/>
      <c r="M3841" s="5"/>
      <c r="N3841" s="5"/>
      <c r="O3841" s="5"/>
      <c r="P3841" s="4"/>
      <c r="Q3841" s="4"/>
      <c r="R3841" s="4"/>
      <c r="S3841" s="4"/>
      <c r="T3841" s="4"/>
    </row>
    <row r="3842">
      <c r="A3842" s="5"/>
      <c r="B3842" s="5"/>
      <c r="C3842" s="5"/>
      <c r="D3842" s="5"/>
      <c r="E3842" s="5"/>
      <c r="F3842" s="27"/>
      <c r="G3842" s="5"/>
      <c r="H3842" s="5"/>
      <c r="I3842" s="5"/>
      <c r="J3842" s="5"/>
      <c r="K3842" s="5"/>
      <c r="L3842" s="5"/>
      <c r="M3842" s="5"/>
      <c r="N3842" s="5"/>
      <c r="O3842" s="5"/>
      <c r="P3842" s="4"/>
      <c r="Q3842" s="4"/>
      <c r="R3842" s="4"/>
      <c r="S3842" s="4"/>
      <c r="T3842" s="4"/>
    </row>
    <row r="3843">
      <c r="A3843" s="5"/>
      <c r="B3843" s="5"/>
      <c r="C3843" s="5"/>
      <c r="D3843" s="5"/>
      <c r="E3843" s="5"/>
      <c r="F3843" s="27"/>
      <c r="G3843" s="5"/>
      <c r="H3843" s="5"/>
      <c r="I3843" s="5"/>
      <c r="J3843" s="5"/>
      <c r="K3843" s="5"/>
      <c r="L3843" s="5"/>
      <c r="M3843" s="5"/>
      <c r="N3843" s="5"/>
      <c r="O3843" s="5"/>
      <c r="P3843" s="4"/>
      <c r="Q3843" s="4"/>
      <c r="R3843" s="4"/>
      <c r="S3843" s="4"/>
      <c r="T3843" s="4"/>
    </row>
    <row r="3844">
      <c r="A3844" s="5"/>
      <c r="B3844" s="5"/>
      <c r="C3844" s="5"/>
      <c r="D3844" s="5"/>
      <c r="E3844" s="5"/>
      <c r="F3844" s="27"/>
      <c r="G3844" s="5"/>
      <c r="H3844" s="5"/>
      <c r="I3844" s="5"/>
      <c r="J3844" s="5"/>
      <c r="K3844" s="5"/>
      <c r="L3844" s="5"/>
      <c r="M3844" s="5"/>
      <c r="N3844" s="5"/>
      <c r="O3844" s="5"/>
      <c r="P3844" s="4"/>
      <c r="Q3844" s="4"/>
      <c r="R3844" s="4"/>
      <c r="S3844" s="4"/>
      <c r="T3844" s="4"/>
    </row>
    <row r="3845">
      <c r="A3845" s="5"/>
      <c r="B3845" s="5"/>
      <c r="C3845" s="5"/>
      <c r="D3845" s="5"/>
      <c r="E3845" s="5"/>
      <c r="F3845" s="27"/>
      <c r="G3845" s="5"/>
      <c r="H3845" s="5"/>
      <c r="I3845" s="5"/>
      <c r="J3845" s="5"/>
      <c r="K3845" s="5"/>
      <c r="L3845" s="5"/>
      <c r="M3845" s="5"/>
      <c r="N3845" s="5"/>
      <c r="O3845" s="5"/>
      <c r="P3845" s="4"/>
      <c r="Q3845" s="4"/>
      <c r="R3845" s="4"/>
      <c r="S3845" s="4"/>
      <c r="T3845" s="4"/>
    </row>
    <row r="3846">
      <c r="A3846" s="5"/>
      <c r="B3846" s="5"/>
      <c r="C3846" s="5"/>
      <c r="D3846" s="5"/>
      <c r="E3846" s="5"/>
      <c r="F3846" s="27"/>
      <c r="G3846" s="5"/>
      <c r="H3846" s="5"/>
      <c r="I3846" s="5"/>
      <c r="J3846" s="5"/>
      <c r="K3846" s="5"/>
      <c r="L3846" s="5"/>
      <c r="M3846" s="5"/>
      <c r="N3846" s="5"/>
      <c r="O3846" s="5"/>
      <c r="P3846" s="4"/>
      <c r="Q3846" s="4"/>
      <c r="R3846" s="4"/>
      <c r="S3846" s="4"/>
      <c r="T3846" s="4"/>
    </row>
    <row r="3847">
      <c r="A3847" s="5"/>
      <c r="B3847" s="5"/>
      <c r="C3847" s="5"/>
      <c r="D3847" s="5"/>
      <c r="E3847" s="5"/>
      <c r="F3847" s="27"/>
      <c r="G3847" s="5"/>
      <c r="H3847" s="5"/>
      <c r="I3847" s="5"/>
      <c r="J3847" s="5"/>
      <c r="K3847" s="5"/>
      <c r="L3847" s="5"/>
      <c r="M3847" s="5"/>
      <c r="N3847" s="5"/>
      <c r="O3847" s="5"/>
      <c r="P3847" s="4"/>
      <c r="Q3847" s="4"/>
      <c r="R3847" s="4"/>
      <c r="S3847" s="4"/>
      <c r="T3847" s="4"/>
    </row>
    <row r="3848">
      <c r="A3848" s="5"/>
      <c r="B3848" s="5"/>
      <c r="C3848" s="5"/>
      <c r="D3848" s="5"/>
      <c r="E3848" s="5"/>
      <c r="F3848" s="27"/>
      <c r="G3848" s="5"/>
      <c r="H3848" s="5"/>
      <c r="I3848" s="5"/>
      <c r="J3848" s="5"/>
      <c r="K3848" s="5"/>
      <c r="L3848" s="5"/>
      <c r="M3848" s="5"/>
      <c r="N3848" s="5"/>
      <c r="O3848" s="5"/>
      <c r="P3848" s="4"/>
      <c r="Q3848" s="4"/>
      <c r="R3848" s="4"/>
      <c r="S3848" s="4"/>
      <c r="T3848" s="4"/>
    </row>
    <row r="3849">
      <c r="A3849" s="5"/>
      <c r="B3849" s="5"/>
      <c r="C3849" s="5"/>
      <c r="D3849" s="5"/>
      <c r="E3849" s="5"/>
      <c r="F3849" s="27"/>
      <c r="G3849" s="5"/>
      <c r="H3849" s="5"/>
      <c r="I3849" s="5"/>
      <c r="J3849" s="5"/>
      <c r="K3849" s="5"/>
      <c r="L3849" s="5"/>
      <c r="M3849" s="5"/>
      <c r="N3849" s="5"/>
      <c r="O3849" s="5"/>
      <c r="P3849" s="4"/>
      <c r="Q3849" s="4"/>
      <c r="R3849" s="4"/>
      <c r="S3849" s="4"/>
      <c r="T3849" s="4"/>
    </row>
    <row r="3850">
      <c r="A3850" s="5"/>
      <c r="B3850" s="5"/>
      <c r="C3850" s="5"/>
      <c r="D3850" s="5"/>
      <c r="E3850" s="5"/>
      <c r="F3850" s="27"/>
      <c r="G3850" s="5"/>
      <c r="H3850" s="5"/>
      <c r="I3850" s="5"/>
      <c r="J3850" s="5"/>
      <c r="K3850" s="5"/>
      <c r="L3850" s="5"/>
      <c r="M3850" s="5"/>
      <c r="N3850" s="5"/>
      <c r="O3850" s="5"/>
      <c r="P3850" s="4"/>
      <c r="Q3850" s="4"/>
      <c r="R3850" s="4"/>
      <c r="S3850" s="4"/>
      <c r="T3850" s="4"/>
    </row>
    <row r="3851">
      <c r="A3851" s="5"/>
      <c r="B3851" s="5"/>
      <c r="C3851" s="5"/>
      <c r="D3851" s="5"/>
      <c r="E3851" s="5"/>
      <c r="F3851" s="27"/>
      <c r="G3851" s="5"/>
      <c r="H3851" s="5"/>
      <c r="I3851" s="5"/>
      <c r="J3851" s="5"/>
      <c r="K3851" s="5"/>
      <c r="L3851" s="5"/>
      <c r="M3851" s="5"/>
      <c r="N3851" s="5"/>
      <c r="O3851" s="5"/>
      <c r="P3851" s="4"/>
      <c r="Q3851" s="4"/>
      <c r="R3851" s="4"/>
      <c r="S3851" s="4"/>
      <c r="T3851" s="4"/>
    </row>
    <row r="3852">
      <c r="A3852" s="5"/>
      <c r="B3852" s="5"/>
      <c r="C3852" s="5"/>
      <c r="D3852" s="5"/>
      <c r="E3852" s="5"/>
      <c r="F3852" s="27"/>
      <c r="G3852" s="5"/>
      <c r="H3852" s="5"/>
      <c r="I3852" s="5"/>
      <c r="J3852" s="5"/>
      <c r="K3852" s="5"/>
      <c r="L3852" s="5"/>
      <c r="M3852" s="5"/>
      <c r="N3852" s="5"/>
      <c r="O3852" s="5"/>
      <c r="P3852" s="4"/>
      <c r="Q3852" s="4"/>
      <c r="R3852" s="4"/>
      <c r="S3852" s="4"/>
      <c r="T3852" s="4"/>
    </row>
    <row r="3853">
      <c r="A3853" s="5"/>
      <c r="B3853" s="5"/>
      <c r="C3853" s="5"/>
      <c r="D3853" s="5"/>
      <c r="E3853" s="5"/>
      <c r="F3853" s="27"/>
      <c r="G3853" s="5"/>
      <c r="H3853" s="5"/>
      <c r="I3853" s="5"/>
      <c r="J3853" s="5"/>
      <c r="K3853" s="5"/>
      <c r="L3853" s="5"/>
      <c r="M3853" s="5"/>
      <c r="N3853" s="5"/>
      <c r="O3853" s="5"/>
      <c r="P3853" s="4"/>
      <c r="Q3853" s="4"/>
      <c r="R3853" s="4"/>
      <c r="S3853" s="4"/>
      <c r="T3853" s="4"/>
    </row>
    <row r="3854">
      <c r="A3854" s="5"/>
      <c r="B3854" s="5"/>
      <c r="C3854" s="5"/>
      <c r="D3854" s="5"/>
      <c r="E3854" s="5"/>
      <c r="F3854" s="27"/>
      <c r="G3854" s="5"/>
      <c r="H3854" s="5"/>
      <c r="I3854" s="5"/>
      <c r="J3854" s="5"/>
      <c r="K3854" s="5"/>
      <c r="L3854" s="5"/>
      <c r="M3854" s="5"/>
      <c r="N3854" s="5"/>
      <c r="O3854" s="5"/>
      <c r="P3854" s="4"/>
      <c r="Q3854" s="4"/>
      <c r="R3854" s="4"/>
      <c r="S3854" s="4"/>
      <c r="T3854" s="4"/>
    </row>
    <row r="3855">
      <c r="A3855" s="5"/>
      <c r="B3855" s="5"/>
      <c r="C3855" s="5"/>
      <c r="D3855" s="5"/>
      <c r="E3855" s="5"/>
      <c r="F3855" s="27"/>
      <c r="G3855" s="5"/>
      <c r="H3855" s="5"/>
      <c r="I3855" s="5"/>
      <c r="J3855" s="5"/>
      <c r="K3855" s="5"/>
      <c r="L3855" s="5"/>
      <c r="M3855" s="5"/>
      <c r="N3855" s="5"/>
      <c r="O3855" s="5"/>
      <c r="P3855" s="4"/>
      <c r="Q3855" s="4"/>
      <c r="R3855" s="4"/>
      <c r="S3855" s="4"/>
      <c r="T3855" s="4"/>
    </row>
    <row r="3856">
      <c r="A3856" s="5"/>
      <c r="B3856" s="5"/>
      <c r="C3856" s="5"/>
      <c r="D3856" s="5"/>
      <c r="E3856" s="5"/>
      <c r="F3856" s="27"/>
      <c r="G3856" s="5"/>
      <c r="H3856" s="5"/>
      <c r="I3856" s="5"/>
      <c r="J3856" s="5"/>
      <c r="K3856" s="5"/>
      <c r="L3856" s="5"/>
      <c r="M3856" s="5"/>
      <c r="N3856" s="5"/>
      <c r="O3856" s="5"/>
      <c r="P3856" s="4"/>
      <c r="Q3856" s="4"/>
      <c r="R3856" s="4"/>
      <c r="S3856" s="4"/>
      <c r="T3856" s="4"/>
    </row>
    <row r="3857">
      <c r="A3857" s="5"/>
      <c r="B3857" s="5"/>
      <c r="C3857" s="5"/>
      <c r="D3857" s="5"/>
      <c r="E3857" s="5"/>
      <c r="F3857" s="27"/>
      <c r="G3857" s="5"/>
      <c r="H3857" s="5"/>
      <c r="I3857" s="5"/>
      <c r="J3857" s="5"/>
      <c r="K3857" s="5"/>
      <c r="L3857" s="5"/>
      <c r="M3857" s="5"/>
      <c r="N3857" s="5"/>
      <c r="O3857" s="5"/>
      <c r="P3857" s="4"/>
      <c r="Q3857" s="4"/>
      <c r="R3857" s="4"/>
      <c r="S3857" s="4"/>
      <c r="T3857" s="4"/>
    </row>
    <row r="3858">
      <c r="A3858" s="5"/>
      <c r="B3858" s="5"/>
      <c r="C3858" s="5"/>
      <c r="D3858" s="5"/>
      <c r="E3858" s="5"/>
      <c r="F3858" s="27"/>
      <c r="G3858" s="5"/>
      <c r="H3858" s="5"/>
      <c r="I3858" s="5"/>
      <c r="J3858" s="5"/>
      <c r="K3858" s="5"/>
      <c r="L3858" s="5"/>
      <c r="M3858" s="5"/>
      <c r="N3858" s="5"/>
      <c r="O3858" s="5"/>
      <c r="P3858" s="4"/>
      <c r="Q3858" s="4"/>
      <c r="R3858" s="4"/>
      <c r="S3858" s="4"/>
      <c r="T3858" s="4"/>
    </row>
    <row r="3859">
      <c r="A3859" s="5"/>
      <c r="B3859" s="5"/>
      <c r="C3859" s="5"/>
      <c r="D3859" s="5"/>
      <c r="E3859" s="5"/>
      <c r="F3859" s="27"/>
      <c r="G3859" s="5"/>
      <c r="H3859" s="5"/>
      <c r="I3859" s="5"/>
      <c r="J3859" s="5"/>
      <c r="K3859" s="5"/>
      <c r="L3859" s="5"/>
      <c r="M3859" s="5"/>
      <c r="N3859" s="5"/>
      <c r="O3859" s="5"/>
      <c r="P3859" s="4"/>
      <c r="Q3859" s="4"/>
      <c r="R3859" s="4"/>
      <c r="S3859" s="4"/>
      <c r="T3859" s="4"/>
    </row>
    <row r="3860">
      <c r="A3860" s="5"/>
      <c r="B3860" s="5"/>
      <c r="C3860" s="5"/>
      <c r="D3860" s="5"/>
      <c r="E3860" s="5"/>
      <c r="F3860" s="27"/>
      <c r="G3860" s="5"/>
      <c r="H3860" s="5"/>
      <c r="I3860" s="5"/>
      <c r="J3860" s="5"/>
      <c r="K3860" s="5"/>
      <c r="L3860" s="5"/>
      <c r="M3860" s="5"/>
      <c r="N3860" s="5"/>
      <c r="O3860" s="5"/>
      <c r="P3860" s="4"/>
      <c r="Q3860" s="4"/>
      <c r="R3860" s="4"/>
      <c r="S3860" s="4"/>
      <c r="T3860" s="4"/>
    </row>
    <row r="3861">
      <c r="A3861" s="5"/>
      <c r="B3861" s="5"/>
      <c r="C3861" s="5"/>
      <c r="D3861" s="5"/>
      <c r="E3861" s="5"/>
      <c r="F3861" s="27"/>
      <c r="G3861" s="5"/>
      <c r="H3861" s="5"/>
      <c r="I3861" s="5"/>
      <c r="J3861" s="5"/>
      <c r="K3861" s="5"/>
      <c r="L3861" s="5"/>
      <c r="M3861" s="5"/>
      <c r="N3861" s="5"/>
      <c r="O3861" s="5"/>
      <c r="P3861" s="4"/>
      <c r="Q3861" s="4"/>
      <c r="R3861" s="4"/>
      <c r="S3861" s="4"/>
      <c r="T3861" s="4"/>
    </row>
    <row r="3862">
      <c r="A3862" s="5"/>
      <c r="B3862" s="5"/>
      <c r="C3862" s="5"/>
      <c r="D3862" s="5"/>
      <c r="E3862" s="5"/>
      <c r="F3862" s="27"/>
      <c r="G3862" s="5"/>
      <c r="H3862" s="5"/>
      <c r="I3862" s="5"/>
      <c r="J3862" s="5"/>
      <c r="K3862" s="5"/>
      <c r="L3862" s="5"/>
      <c r="M3862" s="5"/>
      <c r="N3862" s="5"/>
      <c r="O3862" s="5"/>
      <c r="P3862" s="4"/>
      <c r="Q3862" s="4"/>
      <c r="R3862" s="4"/>
      <c r="S3862" s="4"/>
      <c r="T3862" s="4"/>
    </row>
    <row r="3863">
      <c r="A3863" s="5"/>
      <c r="B3863" s="5"/>
      <c r="C3863" s="5"/>
      <c r="D3863" s="5"/>
      <c r="E3863" s="5"/>
      <c r="F3863" s="27"/>
      <c r="G3863" s="5"/>
      <c r="H3863" s="5"/>
      <c r="I3863" s="5"/>
      <c r="J3863" s="5"/>
      <c r="K3863" s="5"/>
      <c r="L3863" s="5"/>
      <c r="M3863" s="5"/>
      <c r="N3863" s="5"/>
      <c r="O3863" s="5"/>
      <c r="P3863" s="4"/>
      <c r="Q3863" s="4"/>
      <c r="R3863" s="4"/>
      <c r="S3863" s="4"/>
      <c r="T3863" s="4"/>
    </row>
    <row r="3864">
      <c r="A3864" s="5"/>
      <c r="B3864" s="5"/>
      <c r="C3864" s="5"/>
      <c r="D3864" s="5"/>
      <c r="E3864" s="5"/>
      <c r="F3864" s="27"/>
      <c r="G3864" s="5"/>
      <c r="H3864" s="5"/>
      <c r="I3864" s="5"/>
      <c r="J3864" s="5"/>
      <c r="K3864" s="5"/>
      <c r="L3864" s="5"/>
      <c r="M3864" s="5"/>
      <c r="N3864" s="5"/>
      <c r="O3864" s="5"/>
      <c r="P3864" s="4"/>
      <c r="Q3864" s="4"/>
      <c r="R3864" s="4"/>
      <c r="S3864" s="4"/>
      <c r="T3864" s="4"/>
    </row>
    <row r="3865">
      <c r="A3865" s="5"/>
      <c r="B3865" s="5"/>
      <c r="C3865" s="5"/>
      <c r="D3865" s="5"/>
      <c r="E3865" s="5"/>
      <c r="F3865" s="27"/>
      <c r="G3865" s="5"/>
      <c r="H3865" s="5"/>
      <c r="I3865" s="5"/>
      <c r="J3865" s="5"/>
      <c r="K3865" s="5"/>
      <c r="L3865" s="5"/>
      <c r="M3865" s="5"/>
      <c r="N3865" s="5"/>
      <c r="O3865" s="5"/>
      <c r="P3865" s="4"/>
      <c r="Q3865" s="4"/>
      <c r="R3865" s="4"/>
      <c r="S3865" s="4"/>
      <c r="T3865" s="4"/>
    </row>
    <row r="3866">
      <c r="A3866" s="5"/>
      <c r="B3866" s="5"/>
      <c r="C3866" s="5"/>
      <c r="D3866" s="5"/>
      <c r="E3866" s="5"/>
      <c r="F3866" s="27"/>
      <c r="G3866" s="5"/>
      <c r="H3866" s="5"/>
      <c r="I3866" s="5"/>
      <c r="J3866" s="5"/>
      <c r="K3866" s="5"/>
      <c r="L3866" s="5"/>
      <c r="M3866" s="5"/>
      <c r="N3866" s="5"/>
      <c r="O3866" s="5"/>
      <c r="P3866" s="4"/>
      <c r="Q3866" s="4"/>
      <c r="R3866" s="4"/>
      <c r="S3866" s="4"/>
      <c r="T3866" s="4"/>
    </row>
    <row r="3867">
      <c r="A3867" s="5"/>
      <c r="B3867" s="5"/>
      <c r="C3867" s="5"/>
      <c r="D3867" s="5"/>
      <c r="E3867" s="5"/>
      <c r="F3867" s="27"/>
      <c r="G3867" s="5"/>
      <c r="H3867" s="5"/>
      <c r="I3867" s="5"/>
      <c r="J3867" s="5"/>
      <c r="K3867" s="5"/>
      <c r="L3867" s="5"/>
      <c r="M3867" s="5"/>
      <c r="N3867" s="5"/>
      <c r="O3867" s="5"/>
      <c r="P3867" s="4"/>
      <c r="Q3867" s="4"/>
      <c r="R3867" s="4"/>
      <c r="S3867" s="4"/>
      <c r="T3867" s="4"/>
    </row>
    <row r="3868">
      <c r="A3868" s="5"/>
      <c r="B3868" s="5"/>
      <c r="C3868" s="5"/>
      <c r="D3868" s="5"/>
      <c r="E3868" s="5"/>
      <c r="F3868" s="27"/>
      <c r="G3868" s="5"/>
      <c r="H3868" s="5"/>
      <c r="I3868" s="5"/>
      <c r="J3868" s="5"/>
      <c r="K3868" s="5"/>
      <c r="L3868" s="5"/>
      <c r="M3868" s="5"/>
      <c r="N3868" s="5"/>
      <c r="O3868" s="5"/>
      <c r="P3868" s="4"/>
      <c r="Q3868" s="4"/>
      <c r="R3868" s="4"/>
      <c r="S3868" s="4"/>
      <c r="T3868" s="4"/>
    </row>
    <row r="3869">
      <c r="A3869" s="5"/>
      <c r="B3869" s="5"/>
      <c r="C3869" s="5"/>
      <c r="D3869" s="5"/>
      <c r="E3869" s="5"/>
      <c r="F3869" s="27"/>
      <c r="G3869" s="5"/>
      <c r="H3869" s="5"/>
      <c r="I3869" s="5"/>
      <c r="J3869" s="5"/>
      <c r="K3869" s="5"/>
      <c r="L3869" s="5"/>
      <c r="M3869" s="5"/>
      <c r="N3869" s="5"/>
      <c r="O3869" s="5"/>
      <c r="P3869" s="4"/>
      <c r="Q3869" s="4"/>
      <c r="R3869" s="4"/>
      <c r="S3869" s="4"/>
      <c r="T3869" s="4"/>
    </row>
    <row r="3870">
      <c r="A3870" s="5"/>
      <c r="B3870" s="5"/>
      <c r="C3870" s="5"/>
      <c r="D3870" s="5"/>
      <c r="E3870" s="5"/>
      <c r="F3870" s="27"/>
      <c r="G3870" s="5"/>
      <c r="H3870" s="5"/>
      <c r="I3870" s="5"/>
      <c r="J3870" s="5"/>
      <c r="K3870" s="5"/>
      <c r="L3870" s="5"/>
      <c r="M3870" s="5"/>
      <c r="N3870" s="5"/>
      <c r="O3870" s="5"/>
      <c r="P3870" s="4"/>
      <c r="Q3870" s="4"/>
      <c r="R3870" s="4"/>
      <c r="S3870" s="4"/>
      <c r="T3870" s="4"/>
    </row>
    <row r="3871">
      <c r="A3871" s="5"/>
      <c r="B3871" s="5"/>
      <c r="C3871" s="5"/>
      <c r="D3871" s="5"/>
      <c r="E3871" s="5"/>
      <c r="F3871" s="27"/>
      <c r="G3871" s="5"/>
      <c r="H3871" s="5"/>
      <c r="I3871" s="5"/>
      <c r="J3871" s="5"/>
      <c r="K3871" s="5"/>
      <c r="L3871" s="5"/>
      <c r="M3871" s="5"/>
      <c r="N3871" s="5"/>
      <c r="O3871" s="5"/>
      <c r="P3871" s="4"/>
      <c r="Q3871" s="4"/>
      <c r="R3871" s="4"/>
      <c r="S3871" s="4"/>
      <c r="T3871" s="4"/>
    </row>
    <row r="3872">
      <c r="A3872" s="5"/>
      <c r="B3872" s="5"/>
      <c r="C3872" s="5"/>
      <c r="D3872" s="5"/>
      <c r="E3872" s="5"/>
      <c r="F3872" s="27"/>
      <c r="G3872" s="5"/>
      <c r="H3872" s="5"/>
      <c r="I3872" s="5"/>
      <c r="J3872" s="5"/>
      <c r="K3872" s="5"/>
      <c r="L3872" s="5"/>
      <c r="M3872" s="5"/>
      <c r="N3872" s="5"/>
      <c r="O3872" s="5"/>
      <c r="P3872" s="4"/>
      <c r="Q3872" s="4"/>
      <c r="R3872" s="4"/>
      <c r="S3872" s="4"/>
      <c r="T3872" s="4"/>
    </row>
    <row r="3873">
      <c r="A3873" s="5"/>
      <c r="B3873" s="5"/>
      <c r="C3873" s="5"/>
      <c r="D3873" s="5"/>
      <c r="E3873" s="5"/>
      <c r="F3873" s="27"/>
      <c r="G3873" s="5"/>
      <c r="H3873" s="5"/>
      <c r="I3873" s="5"/>
      <c r="J3873" s="5"/>
      <c r="K3873" s="5"/>
      <c r="L3873" s="5"/>
      <c r="M3873" s="5"/>
      <c r="N3873" s="5"/>
      <c r="O3873" s="5"/>
      <c r="P3873" s="4"/>
      <c r="Q3873" s="4"/>
      <c r="R3873" s="4"/>
      <c r="S3873" s="4"/>
      <c r="T3873" s="4"/>
    </row>
    <row r="3874">
      <c r="A3874" s="5"/>
      <c r="B3874" s="5"/>
      <c r="C3874" s="5"/>
      <c r="D3874" s="5"/>
      <c r="E3874" s="5"/>
      <c r="F3874" s="27"/>
      <c r="G3874" s="5"/>
      <c r="H3874" s="5"/>
      <c r="I3874" s="5"/>
      <c r="J3874" s="5"/>
      <c r="K3874" s="5"/>
      <c r="L3874" s="5"/>
      <c r="M3874" s="5"/>
      <c r="N3874" s="5"/>
      <c r="O3874" s="5"/>
      <c r="P3874" s="4"/>
      <c r="Q3874" s="4"/>
      <c r="R3874" s="4"/>
      <c r="S3874" s="4"/>
      <c r="T3874" s="4"/>
    </row>
    <row r="3875">
      <c r="A3875" s="5"/>
      <c r="B3875" s="5"/>
      <c r="C3875" s="5"/>
      <c r="D3875" s="5"/>
      <c r="E3875" s="5"/>
      <c r="F3875" s="27"/>
      <c r="G3875" s="5"/>
      <c r="H3875" s="5"/>
      <c r="I3875" s="5"/>
      <c r="J3875" s="5"/>
      <c r="K3875" s="5"/>
      <c r="L3875" s="5"/>
      <c r="M3875" s="5"/>
      <c r="N3875" s="5"/>
      <c r="O3875" s="5"/>
      <c r="P3875" s="4"/>
      <c r="Q3875" s="4"/>
      <c r="R3875" s="4"/>
      <c r="S3875" s="4"/>
      <c r="T3875" s="4"/>
    </row>
    <row r="3876">
      <c r="A3876" s="5"/>
      <c r="B3876" s="5"/>
      <c r="C3876" s="5"/>
      <c r="D3876" s="5"/>
      <c r="E3876" s="5"/>
      <c r="F3876" s="27"/>
      <c r="G3876" s="5"/>
      <c r="H3876" s="5"/>
      <c r="I3876" s="5"/>
      <c r="J3876" s="5"/>
      <c r="K3876" s="5"/>
      <c r="L3876" s="5"/>
      <c r="M3876" s="5"/>
      <c r="N3876" s="5"/>
      <c r="O3876" s="5"/>
      <c r="P3876" s="4"/>
      <c r="Q3876" s="4"/>
      <c r="R3876" s="4"/>
      <c r="S3876" s="4"/>
      <c r="T3876" s="4"/>
    </row>
    <row r="3877">
      <c r="A3877" s="5"/>
      <c r="B3877" s="5"/>
      <c r="C3877" s="5"/>
      <c r="D3877" s="5"/>
      <c r="E3877" s="5"/>
      <c r="F3877" s="27"/>
      <c r="G3877" s="5"/>
      <c r="H3877" s="5"/>
      <c r="I3877" s="5"/>
      <c r="J3877" s="5"/>
      <c r="K3877" s="5"/>
      <c r="L3877" s="5"/>
      <c r="M3877" s="5"/>
      <c r="N3877" s="5"/>
      <c r="O3877" s="5"/>
      <c r="P3877" s="4"/>
      <c r="Q3877" s="4"/>
      <c r="R3877" s="4"/>
      <c r="S3877" s="4"/>
      <c r="T3877" s="4"/>
    </row>
    <row r="3878">
      <c r="A3878" s="5"/>
      <c r="B3878" s="5"/>
      <c r="C3878" s="5"/>
      <c r="D3878" s="5"/>
      <c r="E3878" s="5"/>
      <c r="F3878" s="27"/>
      <c r="G3878" s="5"/>
      <c r="H3878" s="5"/>
      <c r="I3878" s="5"/>
      <c r="J3878" s="5"/>
      <c r="K3878" s="5"/>
      <c r="L3878" s="5"/>
      <c r="M3878" s="5"/>
      <c r="N3878" s="5"/>
      <c r="O3878" s="5"/>
      <c r="P3878" s="4"/>
      <c r="Q3878" s="4"/>
      <c r="R3878" s="4"/>
      <c r="S3878" s="4"/>
      <c r="T3878" s="4"/>
    </row>
    <row r="3879">
      <c r="A3879" s="5"/>
      <c r="B3879" s="5"/>
      <c r="C3879" s="5"/>
      <c r="D3879" s="5"/>
      <c r="E3879" s="5"/>
      <c r="F3879" s="27"/>
      <c r="G3879" s="5"/>
      <c r="H3879" s="5"/>
      <c r="I3879" s="5"/>
      <c r="J3879" s="5"/>
      <c r="K3879" s="5"/>
      <c r="L3879" s="5"/>
      <c r="M3879" s="5"/>
      <c r="N3879" s="5"/>
      <c r="O3879" s="5"/>
      <c r="P3879" s="4"/>
      <c r="Q3879" s="4"/>
      <c r="R3879" s="4"/>
      <c r="S3879" s="4"/>
      <c r="T3879" s="4"/>
    </row>
    <row r="3880">
      <c r="A3880" s="5"/>
      <c r="B3880" s="5"/>
      <c r="C3880" s="5"/>
      <c r="D3880" s="5"/>
      <c r="E3880" s="5"/>
      <c r="F3880" s="27"/>
      <c r="G3880" s="5"/>
      <c r="H3880" s="5"/>
      <c r="I3880" s="5"/>
      <c r="J3880" s="5"/>
      <c r="K3880" s="5"/>
      <c r="L3880" s="5"/>
      <c r="M3880" s="5"/>
      <c r="N3880" s="5"/>
      <c r="O3880" s="5"/>
      <c r="P3880" s="4"/>
      <c r="Q3880" s="4"/>
      <c r="R3880" s="4"/>
      <c r="S3880" s="4"/>
      <c r="T3880" s="4"/>
    </row>
    <row r="3881">
      <c r="A3881" s="5"/>
      <c r="B3881" s="5"/>
      <c r="C3881" s="5"/>
      <c r="D3881" s="5"/>
      <c r="E3881" s="5"/>
      <c r="F3881" s="27"/>
      <c r="G3881" s="5"/>
      <c r="H3881" s="5"/>
      <c r="I3881" s="5"/>
      <c r="J3881" s="5"/>
      <c r="K3881" s="5"/>
      <c r="L3881" s="5"/>
      <c r="M3881" s="5"/>
      <c r="N3881" s="5"/>
      <c r="O3881" s="5"/>
      <c r="P3881" s="4"/>
      <c r="Q3881" s="4"/>
      <c r="R3881" s="4"/>
      <c r="S3881" s="4"/>
      <c r="T3881" s="4"/>
    </row>
    <row r="3882">
      <c r="A3882" s="5"/>
      <c r="B3882" s="5"/>
      <c r="C3882" s="5"/>
      <c r="D3882" s="5"/>
      <c r="E3882" s="5"/>
      <c r="F3882" s="27"/>
      <c r="G3882" s="5"/>
      <c r="H3882" s="5"/>
      <c r="I3882" s="5"/>
      <c r="J3882" s="5"/>
      <c r="K3882" s="5"/>
      <c r="L3882" s="5"/>
      <c r="M3882" s="5"/>
      <c r="N3882" s="5"/>
      <c r="O3882" s="5"/>
      <c r="P3882" s="4"/>
      <c r="Q3882" s="4"/>
      <c r="R3882" s="4"/>
      <c r="S3882" s="4"/>
      <c r="T3882" s="4"/>
    </row>
    <row r="3883">
      <c r="A3883" s="5"/>
      <c r="B3883" s="5"/>
      <c r="C3883" s="5"/>
      <c r="D3883" s="5"/>
      <c r="E3883" s="5"/>
      <c r="F3883" s="27"/>
      <c r="G3883" s="5"/>
      <c r="H3883" s="5"/>
      <c r="I3883" s="5"/>
      <c r="J3883" s="5"/>
      <c r="K3883" s="5"/>
      <c r="L3883" s="5"/>
      <c r="M3883" s="5"/>
      <c r="N3883" s="5"/>
      <c r="O3883" s="5"/>
      <c r="P3883" s="4"/>
      <c r="Q3883" s="4"/>
      <c r="R3883" s="4"/>
      <c r="S3883" s="4"/>
      <c r="T3883" s="4"/>
    </row>
    <row r="3884">
      <c r="A3884" s="5"/>
      <c r="B3884" s="5"/>
      <c r="C3884" s="5"/>
      <c r="D3884" s="5"/>
      <c r="E3884" s="5"/>
      <c r="F3884" s="27"/>
      <c r="G3884" s="5"/>
      <c r="H3884" s="5"/>
      <c r="I3884" s="5"/>
      <c r="J3884" s="5"/>
      <c r="K3884" s="5"/>
      <c r="L3884" s="5"/>
      <c r="M3884" s="5"/>
      <c r="N3884" s="5"/>
      <c r="O3884" s="5"/>
      <c r="P3884" s="4"/>
      <c r="Q3884" s="4"/>
      <c r="R3884" s="4"/>
      <c r="S3884" s="4"/>
      <c r="T3884" s="4"/>
    </row>
    <row r="3885">
      <c r="A3885" s="5"/>
      <c r="B3885" s="5"/>
      <c r="C3885" s="5"/>
      <c r="D3885" s="5"/>
      <c r="E3885" s="5"/>
      <c r="F3885" s="27"/>
      <c r="G3885" s="5"/>
      <c r="H3885" s="5"/>
      <c r="I3885" s="5"/>
      <c r="J3885" s="5"/>
      <c r="K3885" s="5"/>
      <c r="L3885" s="5"/>
      <c r="M3885" s="5"/>
      <c r="N3885" s="5"/>
      <c r="O3885" s="5"/>
      <c r="P3885" s="4"/>
      <c r="Q3885" s="4"/>
      <c r="R3885" s="4"/>
      <c r="S3885" s="4"/>
      <c r="T3885" s="4"/>
    </row>
    <row r="3886">
      <c r="A3886" s="5"/>
      <c r="B3886" s="5"/>
      <c r="C3886" s="5"/>
      <c r="D3886" s="5"/>
      <c r="E3886" s="5"/>
      <c r="F3886" s="27"/>
      <c r="G3886" s="5"/>
      <c r="H3886" s="5"/>
      <c r="I3886" s="5"/>
      <c r="J3886" s="5"/>
      <c r="K3886" s="5"/>
      <c r="L3886" s="5"/>
      <c r="M3886" s="5"/>
      <c r="N3886" s="5"/>
      <c r="O3886" s="5"/>
      <c r="P3886" s="4"/>
      <c r="Q3886" s="4"/>
      <c r="R3886" s="4"/>
      <c r="S3886" s="4"/>
      <c r="T3886" s="4"/>
    </row>
    <row r="3887">
      <c r="A3887" s="5"/>
      <c r="B3887" s="5"/>
      <c r="C3887" s="5"/>
      <c r="D3887" s="5"/>
      <c r="E3887" s="5"/>
      <c r="F3887" s="27"/>
      <c r="G3887" s="5"/>
      <c r="H3887" s="5"/>
      <c r="I3887" s="5"/>
      <c r="J3887" s="5"/>
      <c r="K3887" s="5"/>
      <c r="L3887" s="5"/>
      <c r="M3887" s="5"/>
      <c r="N3887" s="5"/>
      <c r="O3887" s="5"/>
      <c r="P3887" s="4"/>
      <c r="Q3887" s="4"/>
      <c r="R3887" s="4"/>
      <c r="S3887" s="4"/>
      <c r="T3887" s="4"/>
    </row>
    <row r="3888">
      <c r="A3888" s="5"/>
      <c r="B3888" s="5"/>
      <c r="C3888" s="5"/>
      <c r="D3888" s="5"/>
      <c r="E3888" s="5"/>
      <c r="F3888" s="27"/>
      <c r="G3888" s="5"/>
      <c r="H3888" s="5"/>
      <c r="I3888" s="5"/>
      <c r="J3888" s="5"/>
      <c r="K3888" s="5"/>
      <c r="L3888" s="5"/>
      <c r="M3888" s="5"/>
      <c r="N3888" s="5"/>
      <c r="O3888" s="5"/>
      <c r="P3888" s="4"/>
      <c r="Q3888" s="4"/>
      <c r="R3888" s="4"/>
      <c r="S3888" s="4"/>
      <c r="T3888" s="4"/>
    </row>
    <row r="3889">
      <c r="A3889" s="5"/>
      <c r="B3889" s="5"/>
      <c r="C3889" s="5"/>
      <c r="D3889" s="5"/>
      <c r="E3889" s="5"/>
      <c r="F3889" s="27"/>
      <c r="G3889" s="5"/>
      <c r="H3889" s="5"/>
      <c r="I3889" s="5"/>
      <c r="J3889" s="5"/>
      <c r="K3889" s="5"/>
      <c r="L3889" s="5"/>
      <c r="M3889" s="5"/>
      <c r="N3889" s="5"/>
      <c r="O3889" s="5"/>
      <c r="P3889" s="4"/>
      <c r="Q3889" s="4"/>
      <c r="R3889" s="4"/>
      <c r="S3889" s="4"/>
      <c r="T3889" s="4"/>
    </row>
    <row r="3890">
      <c r="A3890" s="5"/>
      <c r="B3890" s="5"/>
      <c r="C3890" s="5"/>
      <c r="D3890" s="5"/>
      <c r="E3890" s="5"/>
      <c r="F3890" s="27"/>
      <c r="G3890" s="5"/>
      <c r="H3890" s="5"/>
      <c r="I3890" s="5"/>
      <c r="J3890" s="5"/>
      <c r="K3890" s="5"/>
      <c r="L3890" s="5"/>
      <c r="M3890" s="5"/>
      <c r="N3890" s="5"/>
      <c r="O3890" s="5"/>
      <c r="P3890" s="4"/>
      <c r="Q3890" s="4"/>
      <c r="R3890" s="4"/>
      <c r="S3890" s="4"/>
      <c r="T3890" s="4"/>
    </row>
    <row r="3891">
      <c r="A3891" s="5"/>
      <c r="B3891" s="5"/>
      <c r="C3891" s="5"/>
      <c r="D3891" s="5"/>
      <c r="E3891" s="5"/>
      <c r="F3891" s="27"/>
      <c r="G3891" s="5"/>
      <c r="H3891" s="5"/>
      <c r="I3891" s="5"/>
      <c r="J3891" s="5"/>
      <c r="K3891" s="5"/>
      <c r="L3891" s="5"/>
      <c r="M3891" s="5"/>
      <c r="N3891" s="5"/>
      <c r="O3891" s="5"/>
      <c r="P3891" s="4"/>
      <c r="Q3891" s="4"/>
      <c r="R3891" s="4"/>
      <c r="S3891" s="4"/>
      <c r="T3891" s="4"/>
    </row>
    <row r="3892">
      <c r="A3892" s="5"/>
      <c r="B3892" s="5"/>
      <c r="C3892" s="5"/>
      <c r="D3892" s="5"/>
      <c r="E3892" s="5"/>
      <c r="F3892" s="27"/>
      <c r="G3892" s="5"/>
      <c r="H3892" s="5"/>
      <c r="I3892" s="5"/>
      <c r="J3892" s="5"/>
      <c r="K3892" s="5"/>
      <c r="L3892" s="5"/>
      <c r="M3892" s="5"/>
      <c r="N3892" s="5"/>
      <c r="O3892" s="5"/>
      <c r="P3892" s="4"/>
      <c r="Q3892" s="4"/>
      <c r="R3892" s="4"/>
      <c r="S3892" s="4"/>
      <c r="T3892" s="4"/>
    </row>
    <row r="3893">
      <c r="A3893" s="5"/>
      <c r="B3893" s="5"/>
      <c r="C3893" s="5"/>
      <c r="D3893" s="5"/>
      <c r="E3893" s="5"/>
      <c r="F3893" s="27"/>
      <c r="G3893" s="5"/>
      <c r="H3893" s="5"/>
      <c r="I3893" s="5"/>
      <c r="J3893" s="5"/>
      <c r="K3893" s="5"/>
      <c r="L3893" s="5"/>
      <c r="M3893" s="5"/>
      <c r="N3893" s="5"/>
      <c r="O3893" s="5"/>
      <c r="P3893" s="4"/>
      <c r="Q3893" s="4"/>
      <c r="R3893" s="4"/>
      <c r="S3893" s="4"/>
      <c r="T3893" s="4"/>
    </row>
    <row r="3894">
      <c r="A3894" s="5"/>
      <c r="B3894" s="5"/>
      <c r="C3894" s="5"/>
      <c r="D3894" s="5"/>
      <c r="E3894" s="5"/>
      <c r="F3894" s="27"/>
      <c r="G3894" s="5"/>
      <c r="H3894" s="5"/>
      <c r="I3894" s="5"/>
      <c r="J3894" s="5"/>
      <c r="K3894" s="5"/>
      <c r="L3894" s="5"/>
      <c r="M3894" s="5"/>
      <c r="N3894" s="5"/>
      <c r="O3894" s="5"/>
      <c r="P3894" s="4"/>
      <c r="Q3894" s="4"/>
      <c r="R3894" s="4"/>
      <c r="S3894" s="4"/>
      <c r="T3894" s="4"/>
    </row>
    <row r="3895">
      <c r="A3895" s="5"/>
      <c r="B3895" s="5"/>
      <c r="C3895" s="5"/>
      <c r="D3895" s="5"/>
      <c r="E3895" s="5"/>
      <c r="F3895" s="27"/>
      <c r="G3895" s="5"/>
      <c r="H3895" s="5"/>
      <c r="I3895" s="5"/>
      <c r="J3895" s="5"/>
      <c r="K3895" s="5"/>
      <c r="L3895" s="5"/>
      <c r="M3895" s="5"/>
      <c r="N3895" s="5"/>
      <c r="O3895" s="5"/>
      <c r="P3895" s="4"/>
      <c r="Q3895" s="4"/>
      <c r="R3895" s="4"/>
      <c r="S3895" s="4"/>
      <c r="T3895" s="4"/>
    </row>
    <row r="3896">
      <c r="A3896" s="5"/>
      <c r="B3896" s="5"/>
      <c r="C3896" s="5"/>
      <c r="D3896" s="5"/>
      <c r="E3896" s="5"/>
      <c r="F3896" s="27"/>
      <c r="G3896" s="5"/>
      <c r="H3896" s="5"/>
      <c r="I3896" s="5"/>
      <c r="J3896" s="5"/>
      <c r="K3896" s="5"/>
      <c r="L3896" s="5"/>
      <c r="M3896" s="5"/>
      <c r="N3896" s="5"/>
      <c r="O3896" s="5"/>
      <c r="P3896" s="4"/>
      <c r="Q3896" s="4"/>
      <c r="R3896" s="4"/>
      <c r="S3896" s="4"/>
      <c r="T3896" s="4"/>
    </row>
    <row r="3897">
      <c r="A3897" s="5"/>
      <c r="B3897" s="5"/>
      <c r="C3897" s="5"/>
      <c r="D3897" s="5"/>
      <c r="E3897" s="5"/>
      <c r="F3897" s="27"/>
      <c r="G3897" s="5"/>
      <c r="H3897" s="5"/>
      <c r="I3897" s="5"/>
      <c r="J3897" s="5"/>
      <c r="K3897" s="5"/>
      <c r="L3897" s="5"/>
      <c r="M3897" s="5"/>
      <c r="N3897" s="5"/>
      <c r="O3897" s="5"/>
      <c r="P3897" s="4"/>
      <c r="Q3897" s="4"/>
      <c r="R3897" s="4"/>
      <c r="S3897" s="4"/>
      <c r="T3897" s="4"/>
    </row>
    <row r="3898">
      <c r="A3898" s="5"/>
      <c r="B3898" s="5"/>
      <c r="C3898" s="5"/>
      <c r="D3898" s="5"/>
      <c r="E3898" s="5"/>
      <c r="F3898" s="27"/>
      <c r="G3898" s="5"/>
      <c r="H3898" s="5"/>
      <c r="I3898" s="5"/>
      <c r="J3898" s="5"/>
      <c r="K3898" s="5"/>
      <c r="L3898" s="5"/>
      <c r="M3898" s="5"/>
      <c r="N3898" s="5"/>
      <c r="O3898" s="5"/>
      <c r="P3898" s="4"/>
      <c r="Q3898" s="4"/>
      <c r="R3898" s="4"/>
      <c r="S3898" s="4"/>
      <c r="T3898" s="4"/>
    </row>
    <row r="3899">
      <c r="A3899" s="5"/>
      <c r="B3899" s="5"/>
      <c r="C3899" s="5"/>
      <c r="D3899" s="5"/>
      <c r="E3899" s="5"/>
      <c r="F3899" s="27"/>
      <c r="G3899" s="5"/>
      <c r="H3899" s="5"/>
      <c r="I3899" s="5"/>
      <c r="J3899" s="5"/>
      <c r="K3899" s="5"/>
      <c r="L3899" s="5"/>
      <c r="M3899" s="5"/>
      <c r="N3899" s="5"/>
      <c r="O3899" s="5"/>
      <c r="P3899" s="4"/>
      <c r="Q3899" s="4"/>
      <c r="R3899" s="4"/>
      <c r="S3899" s="4"/>
      <c r="T3899" s="4"/>
    </row>
    <row r="3900">
      <c r="A3900" s="5"/>
      <c r="B3900" s="5"/>
      <c r="C3900" s="5"/>
      <c r="D3900" s="5"/>
      <c r="E3900" s="5"/>
      <c r="F3900" s="27"/>
      <c r="G3900" s="5"/>
      <c r="H3900" s="5"/>
      <c r="I3900" s="5"/>
      <c r="J3900" s="5"/>
      <c r="K3900" s="5"/>
      <c r="L3900" s="5"/>
      <c r="M3900" s="5"/>
      <c r="N3900" s="5"/>
      <c r="O3900" s="5"/>
      <c r="P3900" s="4"/>
      <c r="Q3900" s="4"/>
      <c r="R3900" s="4"/>
      <c r="S3900" s="4"/>
      <c r="T3900" s="4"/>
    </row>
    <row r="3901">
      <c r="A3901" s="5"/>
      <c r="B3901" s="5"/>
      <c r="C3901" s="5"/>
      <c r="D3901" s="5"/>
      <c r="E3901" s="5"/>
      <c r="F3901" s="27"/>
      <c r="G3901" s="5"/>
      <c r="H3901" s="5"/>
      <c r="I3901" s="5"/>
      <c r="J3901" s="5"/>
      <c r="K3901" s="5"/>
      <c r="L3901" s="5"/>
      <c r="M3901" s="5"/>
      <c r="N3901" s="5"/>
      <c r="O3901" s="5"/>
      <c r="P3901" s="4"/>
      <c r="Q3901" s="4"/>
      <c r="R3901" s="4"/>
      <c r="S3901" s="4"/>
      <c r="T3901" s="4"/>
    </row>
    <row r="3902">
      <c r="A3902" s="5"/>
      <c r="B3902" s="5"/>
      <c r="C3902" s="5"/>
      <c r="D3902" s="5"/>
      <c r="E3902" s="5"/>
      <c r="F3902" s="27"/>
      <c r="G3902" s="5"/>
      <c r="H3902" s="5"/>
      <c r="I3902" s="5"/>
      <c r="J3902" s="5"/>
      <c r="K3902" s="5"/>
      <c r="L3902" s="5"/>
      <c r="M3902" s="5"/>
      <c r="N3902" s="5"/>
      <c r="O3902" s="5"/>
      <c r="P3902" s="4"/>
      <c r="Q3902" s="4"/>
      <c r="R3902" s="4"/>
      <c r="S3902" s="4"/>
      <c r="T3902" s="4"/>
    </row>
    <row r="3903">
      <c r="A3903" s="5"/>
      <c r="B3903" s="5"/>
      <c r="C3903" s="5"/>
      <c r="D3903" s="5"/>
      <c r="E3903" s="5"/>
      <c r="F3903" s="27"/>
      <c r="G3903" s="5"/>
      <c r="H3903" s="5"/>
      <c r="I3903" s="5"/>
      <c r="J3903" s="5"/>
      <c r="K3903" s="5"/>
      <c r="L3903" s="5"/>
      <c r="M3903" s="5"/>
      <c r="N3903" s="5"/>
      <c r="O3903" s="5"/>
      <c r="P3903" s="4"/>
      <c r="Q3903" s="4"/>
      <c r="R3903" s="4"/>
      <c r="S3903" s="4"/>
      <c r="T3903" s="4"/>
    </row>
    <row r="3904">
      <c r="A3904" s="5"/>
      <c r="B3904" s="5"/>
      <c r="C3904" s="5"/>
      <c r="D3904" s="5"/>
      <c r="E3904" s="5"/>
      <c r="F3904" s="27"/>
      <c r="G3904" s="5"/>
      <c r="H3904" s="5"/>
      <c r="I3904" s="5"/>
      <c r="J3904" s="5"/>
      <c r="K3904" s="5"/>
      <c r="L3904" s="5"/>
      <c r="M3904" s="5"/>
      <c r="N3904" s="5"/>
      <c r="O3904" s="5"/>
      <c r="P3904" s="4"/>
      <c r="Q3904" s="4"/>
      <c r="R3904" s="4"/>
      <c r="S3904" s="4"/>
      <c r="T3904" s="4"/>
    </row>
    <row r="3905">
      <c r="A3905" s="5"/>
      <c r="B3905" s="5"/>
      <c r="C3905" s="5"/>
      <c r="D3905" s="5"/>
      <c r="E3905" s="5"/>
      <c r="F3905" s="27"/>
      <c r="G3905" s="5"/>
      <c r="H3905" s="5"/>
      <c r="I3905" s="5"/>
      <c r="J3905" s="5"/>
      <c r="K3905" s="5"/>
      <c r="L3905" s="5"/>
      <c r="M3905" s="5"/>
      <c r="N3905" s="5"/>
      <c r="O3905" s="5"/>
      <c r="P3905" s="4"/>
      <c r="Q3905" s="4"/>
      <c r="R3905" s="4"/>
      <c r="S3905" s="4"/>
      <c r="T3905" s="4"/>
    </row>
    <row r="3906">
      <c r="A3906" s="5"/>
      <c r="B3906" s="5"/>
      <c r="C3906" s="5"/>
      <c r="D3906" s="5"/>
      <c r="E3906" s="5"/>
      <c r="F3906" s="27"/>
      <c r="G3906" s="5"/>
      <c r="H3906" s="5"/>
      <c r="I3906" s="5"/>
      <c r="J3906" s="5"/>
      <c r="K3906" s="5"/>
      <c r="L3906" s="5"/>
      <c r="M3906" s="5"/>
      <c r="N3906" s="5"/>
      <c r="O3906" s="5"/>
      <c r="P3906" s="4"/>
      <c r="Q3906" s="4"/>
      <c r="R3906" s="4"/>
      <c r="S3906" s="4"/>
      <c r="T3906" s="4"/>
    </row>
    <row r="3907">
      <c r="A3907" s="5"/>
      <c r="B3907" s="5"/>
      <c r="C3907" s="5"/>
      <c r="D3907" s="5"/>
      <c r="E3907" s="5"/>
      <c r="F3907" s="27"/>
      <c r="G3907" s="5"/>
      <c r="H3907" s="5"/>
      <c r="I3907" s="5"/>
      <c r="J3907" s="5"/>
      <c r="K3907" s="5"/>
      <c r="L3907" s="5"/>
      <c r="M3907" s="5"/>
      <c r="N3907" s="5"/>
      <c r="O3907" s="5"/>
      <c r="P3907" s="4"/>
      <c r="Q3907" s="4"/>
      <c r="R3907" s="4"/>
      <c r="S3907" s="4"/>
      <c r="T3907" s="4"/>
    </row>
    <row r="3908">
      <c r="A3908" s="5"/>
      <c r="B3908" s="5"/>
      <c r="C3908" s="5"/>
      <c r="D3908" s="5"/>
      <c r="E3908" s="5"/>
      <c r="F3908" s="27"/>
      <c r="G3908" s="5"/>
      <c r="H3908" s="5"/>
      <c r="I3908" s="5"/>
      <c r="J3908" s="5"/>
      <c r="K3908" s="5"/>
      <c r="L3908" s="5"/>
      <c r="M3908" s="5"/>
      <c r="N3908" s="5"/>
      <c r="O3908" s="5"/>
      <c r="P3908" s="4"/>
      <c r="Q3908" s="4"/>
      <c r="R3908" s="4"/>
      <c r="S3908" s="4"/>
      <c r="T3908" s="4"/>
    </row>
    <row r="3909">
      <c r="A3909" s="5"/>
      <c r="B3909" s="5"/>
      <c r="C3909" s="5"/>
      <c r="D3909" s="5"/>
      <c r="E3909" s="5"/>
      <c r="F3909" s="27"/>
      <c r="G3909" s="5"/>
      <c r="H3909" s="5"/>
      <c r="I3909" s="5"/>
      <c r="J3909" s="5"/>
      <c r="K3909" s="5"/>
      <c r="L3909" s="5"/>
      <c r="M3909" s="5"/>
      <c r="N3909" s="5"/>
      <c r="O3909" s="5"/>
      <c r="P3909" s="4"/>
      <c r="Q3909" s="4"/>
      <c r="R3909" s="4"/>
      <c r="S3909" s="4"/>
      <c r="T3909" s="4"/>
    </row>
    <row r="3910">
      <c r="A3910" s="5"/>
      <c r="B3910" s="5"/>
      <c r="C3910" s="5"/>
      <c r="D3910" s="5"/>
      <c r="E3910" s="5"/>
      <c r="F3910" s="27"/>
      <c r="G3910" s="5"/>
      <c r="H3910" s="5"/>
      <c r="I3910" s="5"/>
      <c r="J3910" s="5"/>
      <c r="K3910" s="5"/>
      <c r="L3910" s="5"/>
      <c r="M3910" s="5"/>
      <c r="N3910" s="5"/>
      <c r="O3910" s="5"/>
      <c r="P3910" s="4"/>
      <c r="Q3910" s="4"/>
      <c r="R3910" s="4"/>
      <c r="S3910" s="4"/>
      <c r="T3910" s="4"/>
    </row>
    <row r="3911">
      <c r="A3911" s="5"/>
      <c r="B3911" s="5"/>
      <c r="C3911" s="5"/>
      <c r="D3911" s="5"/>
      <c r="E3911" s="5"/>
      <c r="F3911" s="27"/>
      <c r="G3911" s="5"/>
      <c r="H3911" s="5"/>
      <c r="I3911" s="5"/>
      <c r="J3911" s="5"/>
      <c r="K3911" s="5"/>
      <c r="L3911" s="5"/>
      <c r="M3911" s="5"/>
      <c r="N3911" s="5"/>
      <c r="O3911" s="5"/>
      <c r="P3911" s="4"/>
      <c r="Q3911" s="4"/>
      <c r="R3911" s="4"/>
      <c r="S3911" s="4"/>
      <c r="T3911" s="4"/>
    </row>
    <row r="3912">
      <c r="A3912" s="5"/>
      <c r="B3912" s="5"/>
      <c r="C3912" s="5"/>
      <c r="D3912" s="5"/>
      <c r="E3912" s="5"/>
      <c r="F3912" s="27"/>
      <c r="G3912" s="5"/>
      <c r="H3912" s="5"/>
      <c r="I3912" s="5"/>
      <c r="J3912" s="5"/>
      <c r="K3912" s="5"/>
      <c r="L3912" s="5"/>
      <c r="M3912" s="5"/>
      <c r="N3912" s="5"/>
      <c r="O3912" s="5"/>
      <c r="P3912" s="4"/>
      <c r="Q3912" s="4"/>
      <c r="R3912" s="4"/>
      <c r="S3912" s="4"/>
      <c r="T3912" s="4"/>
    </row>
    <row r="3913">
      <c r="A3913" s="5"/>
      <c r="B3913" s="5"/>
      <c r="C3913" s="5"/>
      <c r="D3913" s="5"/>
      <c r="E3913" s="5"/>
      <c r="F3913" s="27"/>
      <c r="G3913" s="5"/>
      <c r="H3913" s="5"/>
      <c r="I3913" s="5"/>
      <c r="J3913" s="5"/>
      <c r="K3913" s="5"/>
      <c r="L3913" s="5"/>
      <c r="M3913" s="5"/>
      <c r="N3913" s="5"/>
      <c r="O3913" s="5"/>
      <c r="P3913" s="4"/>
      <c r="Q3913" s="4"/>
      <c r="R3913" s="4"/>
      <c r="S3913" s="4"/>
      <c r="T3913" s="4"/>
    </row>
    <row r="3914">
      <c r="A3914" s="5"/>
      <c r="B3914" s="5"/>
      <c r="C3914" s="5"/>
      <c r="D3914" s="5"/>
      <c r="E3914" s="5"/>
      <c r="F3914" s="27"/>
      <c r="G3914" s="5"/>
      <c r="H3914" s="5"/>
      <c r="I3914" s="5"/>
      <c r="J3914" s="5"/>
      <c r="K3914" s="5"/>
      <c r="L3914" s="5"/>
      <c r="M3914" s="5"/>
      <c r="N3914" s="5"/>
      <c r="O3914" s="5"/>
      <c r="P3914" s="4"/>
      <c r="Q3914" s="4"/>
      <c r="R3914" s="4"/>
      <c r="S3914" s="4"/>
      <c r="T3914" s="4"/>
    </row>
    <row r="3915">
      <c r="A3915" s="5"/>
      <c r="B3915" s="5"/>
      <c r="C3915" s="5"/>
      <c r="D3915" s="5"/>
      <c r="E3915" s="5"/>
      <c r="F3915" s="27"/>
      <c r="G3915" s="5"/>
      <c r="H3915" s="5"/>
      <c r="I3915" s="5"/>
      <c r="J3915" s="5"/>
      <c r="K3915" s="5"/>
      <c r="L3915" s="5"/>
      <c r="M3915" s="5"/>
      <c r="N3915" s="5"/>
      <c r="O3915" s="5"/>
      <c r="P3915" s="4"/>
      <c r="Q3915" s="4"/>
      <c r="R3915" s="4"/>
      <c r="S3915" s="4"/>
      <c r="T3915" s="4"/>
    </row>
    <row r="3916">
      <c r="A3916" s="5"/>
      <c r="B3916" s="5"/>
      <c r="C3916" s="5"/>
      <c r="D3916" s="5"/>
      <c r="E3916" s="5"/>
      <c r="F3916" s="27"/>
      <c r="G3916" s="5"/>
      <c r="H3916" s="5"/>
      <c r="I3916" s="5"/>
      <c r="J3916" s="5"/>
      <c r="K3916" s="5"/>
      <c r="L3916" s="5"/>
      <c r="M3916" s="5"/>
      <c r="N3916" s="5"/>
      <c r="O3916" s="5"/>
      <c r="P3916" s="4"/>
      <c r="Q3916" s="4"/>
      <c r="R3916" s="4"/>
      <c r="S3916" s="4"/>
      <c r="T3916" s="4"/>
    </row>
    <row r="3917">
      <c r="A3917" s="5"/>
      <c r="B3917" s="5"/>
      <c r="C3917" s="5"/>
      <c r="D3917" s="5"/>
      <c r="E3917" s="5"/>
      <c r="F3917" s="27"/>
      <c r="G3917" s="5"/>
      <c r="H3917" s="5"/>
      <c r="I3917" s="5"/>
      <c r="J3917" s="5"/>
      <c r="K3917" s="5"/>
      <c r="L3917" s="5"/>
      <c r="M3917" s="5"/>
      <c r="N3917" s="5"/>
      <c r="O3917" s="5"/>
      <c r="P3917" s="4"/>
      <c r="Q3917" s="4"/>
      <c r="R3917" s="4"/>
      <c r="S3917" s="4"/>
      <c r="T3917" s="4"/>
    </row>
    <row r="3918">
      <c r="A3918" s="5"/>
      <c r="B3918" s="5"/>
      <c r="C3918" s="5"/>
      <c r="D3918" s="5"/>
      <c r="E3918" s="5"/>
      <c r="F3918" s="27"/>
      <c r="G3918" s="5"/>
      <c r="H3918" s="5"/>
      <c r="I3918" s="5"/>
      <c r="J3918" s="5"/>
      <c r="K3918" s="5"/>
      <c r="L3918" s="5"/>
      <c r="M3918" s="5"/>
      <c r="N3918" s="5"/>
      <c r="O3918" s="5"/>
      <c r="P3918" s="4"/>
      <c r="Q3918" s="4"/>
      <c r="R3918" s="4"/>
      <c r="S3918" s="4"/>
      <c r="T3918" s="4"/>
    </row>
    <row r="3919">
      <c r="A3919" s="5"/>
      <c r="B3919" s="5"/>
      <c r="C3919" s="5"/>
      <c r="D3919" s="5"/>
      <c r="E3919" s="5"/>
      <c r="F3919" s="27"/>
      <c r="G3919" s="5"/>
      <c r="H3919" s="5"/>
      <c r="I3919" s="5"/>
      <c r="J3919" s="5"/>
      <c r="K3919" s="5"/>
      <c r="L3919" s="5"/>
      <c r="M3919" s="5"/>
      <c r="N3919" s="5"/>
      <c r="O3919" s="5"/>
      <c r="P3919" s="4"/>
      <c r="Q3919" s="4"/>
      <c r="R3919" s="4"/>
      <c r="S3919" s="4"/>
      <c r="T3919" s="4"/>
    </row>
    <row r="3920">
      <c r="A3920" s="5"/>
      <c r="B3920" s="5"/>
      <c r="C3920" s="5"/>
      <c r="D3920" s="5"/>
      <c r="E3920" s="5"/>
      <c r="F3920" s="27"/>
      <c r="G3920" s="5"/>
      <c r="H3920" s="5"/>
      <c r="I3920" s="5"/>
      <c r="J3920" s="5"/>
      <c r="K3920" s="5"/>
      <c r="L3920" s="5"/>
      <c r="M3920" s="5"/>
      <c r="N3920" s="5"/>
      <c r="O3920" s="5"/>
      <c r="P3920" s="4"/>
      <c r="Q3920" s="4"/>
      <c r="R3920" s="4"/>
      <c r="S3920" s="4"/>
      <c r="T3920" s="4"/>
    </row>
    <row r="3921">
      <c r="A3921" s="5"/>
      <c r="B3921" s="5"/>
      <c r="C3921" s="5"/>
      <c r="D3921" s="5"/>
      <c r="E3921" s="5"/>
      <c r="F3921" s="27"/>
      <c r="G3921" s="5"/>
      <c r="H3921" s="5"/>
      <c r="I3921" s="5"/>
      <c r="J3921" s="5"/>
      <c r="K3921" s="5"/>
      <c r="L3921" s="5"/>
      <c r="M3921" s="5"/>
      <c r="N3921" s="5"/>
      <c r="O3921" s="5"/>
      <c r="P3921" s="4"/>
      <c r="Q3921" s="4"/>
      <c r="R3921" s="4"/>
      <c r="S3921" s="4"/>
      <c r="T3921" s="4"/>
    </row>
    <row r="3922">
      <c r="A3922" s="5"/>
      <c r="B3922" s="5"/>
      <c r="C3922" s="5"/>
      <c r="D3922" s="5"/>
      <c r="E3922" s="5"/>
      <c r="F3922" s="27"/>
      <c r="G3922" s="5"/>
      <c r="H3922" s="5"/>
      <c r="I3922" s="5"/>
      <c r="J3922" s="5"/>
      <c r="K3922" s="5"/>
      <c r="L3922" s="5"/>
      <c r="M3922" s="5"/>
      <c r="N3922" s="5"/>
      <c r="O3922" s="5"/>
      <c r="P3922" s="4"/>
      <c r="Q3922" s="4"/>
      <c r="R3922" s="4"/>
      <c r="S3922" s="4"/>
      <c r="T3922" s="4"/>
    </row>
    <row r="3923">
      <c r="A3923" s="5"/>
      <c r="B3923" s="5"/>
      <c r="C3923" s="5"/>
      <c r="D3923" s="5"/>
      <c r="E3923" s="5"/>
      <c r="F3923" s="27"/>
      <c r="G3923" s="5"/>
      <c r="H3923" s="5"/>
      <c r="I3923" s="5"/>
      <c r="J3923" s="5"/>
      <c r="K3923" s="5"/>
      <c r="L3923" s="5"/>
      <c r="M3923" s="5"/>
      <c r="N3923" s="5"/>
      <c r="O3923" s="5"/>
      <c r="P3923" s="4"/>
      <c r="Q3923" s="4"/>
      <c r="R3923" s="4"/>
      <c r="S3923" s="4"/>
      <c r="T3923" s="4"/>
    </row>
    <row r="3924">
      <c r="A3924" s="5"/>
      <c r="B3924" s="5"/>
      <c r="C3924" s="5"/>
      <c r="D3924" s="5"/>
      <c r="E3924" s="5"/>
      <c r="F3924" s="27"/>
      <c r="G3924" s="5"/>
      <c r="H3924" s="5"/>
      <c r="I3924" s="5"/>
      <c r="J3924" s="5"/>
      <c r="K3924" s="5"/>
      <c r="L3924" s="5"/>
      <c r="M3924" s="5"/>
      <c r="N3924" s="5"/>
      <c r="O3924" s="5"/>
      <c r="P3924" s="4"/>
      <c r="Q3924" s="4"/>
      <c r="R3924" s="4"/>
      <c r="S3924" s="4"/>
      <c r="T3924" s="4"/>
    </row>
    <row r="3925">
      <c r="A3925" s="5"/>
      <c r="B3925" s="5"/>
      <c r="C3925" s="5"/>
      <c r="D3925" s="5"/>
      <c r="E3925" s="5"/>
      <c r="F3925" s="27"/>
      <c r="G3925" s="5"/>
      <c r="H3925" s="5"/>
      <c r="I3925" s="5"/>
      <c r="J3925" s="5"/>
      <c r="K3925" s="5"/>
      <c r="L3925" s="5"/>
      <c r="M3925" s="5"/>
      <c r="N3925" s="5"/>
      <c r="O3925" s="5"/>
      <c r="P3925" s="4"/>
      <c r="Q3925" s="4"/>
      <c r="R3925" s="4"/>
      <c r="S3925" s="4"/>
      <c r="T3925" s="4"/>
    </row>
    <row r="3926">
      <c r="A3926" s="5"/>
      <c r="B3926" s="5"/>
      <c r="C3926" s="5"/>
      <c r="D3926" s="5"/>
      <c r="E3926" s="5"/>
      <c r="F3926" s="27"/>
      <c r="G3926" s="5"/>
      <c r="H3926" s="5"/>
      <c r="I3926" s="5"/>
      <c r="J3926" s="5"/>
      <c r="K3926" s="5"/>
      <c r="L3926" s="5"/>
      <c r="M3926" s="5"/>
      <c r="N3926" s="5"/>
      <c r="O3926" s="5"/>
      <c r="P3926" s="4"/>
      <c r="Q3926" s="4"/>
      <c r="R3926" s="4"/>
      <c r="S3926" s="4"/>
      <c r="T3926" s="4"/>
    </row>
    <row r="3927">
      <c r="A3927" s="5"/>
      <c r="B3927" s="5"/>
      <c r="C3927" s="5"/>
      <c r="D3927" s="5"/>
      <c r="E3927" s="5"/>
      <c r="F3927" s="27"/>
      <c r="G3927" s="5"/>
      <c r="H3927" s="5"/>
      <c r="I3927" s="5"/>
      <c r="J3927" s="5"/>
      <c r="K3927" s="5"/>
      <c r="L3927" s="5"/>
      <c r="M3927" s="5"/>
      <c r="N3927" s="5"/>
      <c r="O3927" s="5"/>
      <c r="P3927" s="4"/>
      <c r="Q3927" s="4"/>
      <c r="R3927" s="4"/>
      <c r="S3927" s="4"/>
      <c r="T3927" s="4"/>
    </row>
    <row r="3928">
      <c r="A3928" s="5"/>
      <c r="B3928" s="5"/>
      <c r="C3928" s="5"/>
      <c r="D3928" s="5"/>
      <c r="E3928" s="5"/>
      <c r="F3928" s="27"/>
      <c r="G3928" s="5"/>
      <c r="H3928" s="5"/>
      <c r="I3928" s="5"/>
      <c r="J3928" s="5"/>
      <c r="K3928" s="5"/>
      <c r="L3928" s="5"/>
      <c r="M3928" s="5"/>
      <c r="N3928" s="5"/>
      <c r="O3928" s="5"/>
      <c r="P3928" s="4"/>
      <c r="Q3928" s="4"/>
      <c r="R3928" s="4"/>
      <c r="S3928" s="4"/>
      <c r="T3928" s="4"/>
    </row>
    <row r="3929">
      <c r="A3929" s="5"/>
      <c r="B3929" s="5"/>
      <c r="C3929" s="5"/>
      <c r="D3929" s="5"/>
      <c r="E3929" s="5"/>
      <c r="F3929" s="27"/>
      <c r="G3929" s="5"/>
      <c r="H3929" s="5"/>
      <c r="I3929" s="5"/>
      <c r="J3929" s="5"/>
      <c r="K3929" s="5"/>
      <c r="L3929" s="5"/>
      <c r="M3929" s="5"/>
      <c r="N3929" s="5"/>
      <c r="O3929" s="5"/>
      <c r="P3929" s="4"/>
      <c r="Q3929" s="4"/>
      <c r="R3929" s="4"/>
      <c r="S3929" s="4"/>
      <c r="T3929" s="4"/>
    </row>
    <row r="3930">
      <c r="A3930" s="5"/>
      <c r="B3930" s="5"/>
      <c r="C3930" s="5"/>
      <c r="D3930" s="5"/>
      <c r="E3930" s="5"/>
      <c r="F3930" s="27"/>
      <c r="G3930" s="5"/>
      <c r="H3930" s="5"/>
      <c r="I3930" s="5"/>
      <c r="J3930" s="5"/>
      <c r="K3930" s="5"/>
      <c r="L3930" s="5"/>
      <c r="M3930" s="5"/>
      <c r="N3930" s="5"/>
      <c r="O3930" s="5"/>
      <c r="P3930" s="4"/>
      <c r="Q3930" s="4"/>
      <c r="R3930" s="4"/>
      <c r="S3930" s="4"/>
      <c r="T3930" s="4"/>
    </row>
    <row r="3931">
      <c r="A3931" s="5"/>
      <c r="B3931" s="5"/>
      <c r="C3931" s="5"/>
      <c r="D3931" s="5"/>
      <c r="E3931" s="5"/>
      <c r="F3931" s="27"/>
      <c r="G3931" s="5"/>
      <c r="H3931" s="5"/>
      <c r="I3931" s="5"/>
      <c r="J3931" s="5"/>
      <c r="K3931" s="5"/>
      <c r="L3931" s="5"/>
      <c r="M3931" s="5"/>
      <c r="N3931" s="5"/>
      <c r="O3931" s="5"/>
      <c r="P3931" s="4"/>
      <c r="Q3931" s="4"/>
      <c r="R3931" s="4"/>
      <c r="S3931" s="4"/>
      <c r="T3931" s="4"/>
    </row>
    <row r="3932">
      <c r="A3932" s="5"/>
      <c r="B3932" s="5"/>
      <c r="C3932" s="5"/>
      <c r="D3932" s="5"/>
      <c r="E3932" s="5"/>
      <c r="F3932" s="27"/>
      <c r="G3932" s="5"/>
      <c r="H3932" s="5"/>
      <c r="I3932" s="5"/>
      <c r="J3932" s="5"/>
      <c r="K3932" s="5"/>
      <c r="L3932" s="5"/>
      <c r="M3932" s="5"/>
      <c r="N3932" s="5"/>
      <c r="O3932" s="5"/>
      <c r="P3932" s="4"/>
      <c r="Q3932" s="4"/>
      <c r="R3932" s="4"/>
      <c r="S3932" s="4"/>
      <c r="T3932" s="4"/>
    </row>
    <row r="3933">
      <c r="A3933" s="5"/>
      <c r="B3933" s="5"/>
      <c r="C3933" s="5"/>
      <c r="D3933" s="5"/>
      <c r="E3933" s="5"/>
      <c r="F3933" s="27"/>
      <c r="G3933" s="5"/>
      <c r="H3933" s="5"/>
      <c r="I3933" s="5"/>
      <c r="J3933" s="5"/>
      <c r="K3933" s="5"/>
      <c r="L3933" s="5"/>
      <c r="M3933" s="5"/>
      <c r="N3933" s="5"/>
      <c r="O3933" s="5"/>
      <c r="P3933" s="4"/>
      <c r="Q3933" s="4"/>
      <c r="R3933" s="4"/>
      <c r="S3933" s="4"/>
      <c r="T3933" s="4"/>
    </row>
    <row r="3934">
      <c r="A3934" s="5"/>
      <c r="B3934" s="5"/>
      <c r="C3934" s="5"/>
      <c r="D3934" s="5"/>
      <c r="E3934" s="5"/>
      <c r="F3934" s="27"/>
      <c r="G3934" s="5"/>
      <c r="H3934" s="5"/>
      <c r="I3934" s="5"/>
      <c r="J3934" s="5"/>
      <c r="K3934" s="5"/>
      <c r="L3934" s="5"/>
      <c r="M3934" s="5"/>
      <c r="N3934" s="5"/>
      <c r="O3934" s="5"/>
      <c r="P3934" s="4"/>
      <c r="Q3934" s="4"/>
      <c r="R3934" s="4"/>
      <c r="S3934" s="4"/>
      <c r="T3934" s="4"/>
    </row>
    <row r="3935">
      <c r="A3935" s="5"/>
      <c r="B3935" s="5"/>
      <c r="C3935" s="5"/>
      <c r="D3935" s="5"/>
      <c r="E3935" s="5"/>
      <c r="F3935" s="27"/>
      <c r="G3935" s="5"/>
      <c r="H3935" s="5"/>
      <c r="I3935" s="5"/>
      <c r="J3935" s="5"/>
      <c r="K3935" s="5"/>
      <c r="L3935" s="5"/>
      <c r="M3935" s="5"/>
      <c r="N3935" s="5"/>
      <c r="O3935" s="5"/>
      <c r="P3935" s="4"/>
      <c r="Q3935" s="4"/>
      <c r="R3935" s="4"/>
      <c r="S3935" s="4"/>
      <c r="T3935" s="4"/>
    </row>
    <row r="3936">
      <c r="A3936" s="5"/>
      <c r="B3936" s="5"/>
      <c r="C3936" s="5"/>
      <c r="D3936" s="5"/>
      <c r="E3936" s="5"/>
      <c r="F3936" s="27"/>
      <c r="G3936" s="5"/>
      <c r="H3936" s="5"/>
      <c r="I3936" s="5"/>
      <c r="J3936" s="5"/>
      <c r="K3936" s="5"/>
      <c r="L3936" s="5"/>
      <c r="M3936" s="5"/>
      <c r="N3936" s="5"/>
      <c r="O3936" s="5"/>
      <c r="P3936" s="4"/>
      <c r="Q3936" s="4"/>
      <c r="R3936" s="4"/>
      <c r="S3936" s="4"/>
      <c r="T3936" s="4"/>
    </row>
    <row r="3937">
      <c r="A3937" s="5"/>
      <c r="B3937" s="5"/>
      <c r="C3937" s="5"/>
      <c r="D3937" s="5"/>
      <c r="E3937" s="5"/>
      <c r="F3937" s="27"/>
      <c r="G3937" s="5"/>
      <c r="H3937" s="5"/>
      <c r="I3937" s="5"/>
      <c r="J3937" s="5"/>
      <c r="K3937" s="5"/>
      <c r="L3937" s="5"/>
      <c r="M3937" s="5"/>
      <c r="N3937" s="5"/>
      <c r="O3937" s="5"/>
      <c r="P3937" s="4"/>
      <c r="Q3937" s="4"/>
      <c r="R3937" s="4"/>
      <c r="S3937" s="4"/>
      <c r="T3937" s="4"/>
    </row>
    <row r="3938">
      <c r="A3938" s="5"/>
      <c r="B3938" s="5"/>
      <c r="C3938" s="5"/>
      <c r="D3938" s="5"/>
      <c r="E3938" s="5"/>
      <c r="F3938" s="27"/>
      <c r="G3938" s="5"/>
      <c r="H3938" s="5"/>
      <c r="I3938" s="5"/>
      <c r="J3938" s="5"/>
      <c r="K3938" s="5"/>
      <c r="L3938" s="5"/>
      <c r="M3938" s="5"/>
      <c r="N3938" s="5"/>
      <c r="O3938" s="5"/>
      <c r="P3938" s="4"/>
      <c r="Q3938" s="4"/>
      <c r="R3938" s="4"/>
      <c r="S3938" s="4"/>
      <c r="T3938" s="4"/>
    </row>
    <row r="3939">
      <c r="A3939" s="5"/>
      <c r="B3939" s="5"/>
      <c r="C3939" s="5"/>
      <c r="D3939" s="5"/>
      <c r="E3939" s="5"/>
      <c r="F3939" s="27"/>
      <c r="G3939" s="5"/>
      <c r="H3939" s="5"/>
      <c r="I3939" s="5"/>
      <c r="J3939" s="5"/>
      <c r="K3939" s="5"/>
      <c r="L3939" s="5"/>
      <c r="M3939" s="5"/>
      <c r="N3939" s="5"/>
      <c r="O3939" s="5"/>
      <c r="P3939" s="4"/>
      <c r="Q3939" s="4"/>
      <c r="R3939" s="4"/>
      <c r="S3939" s="4"/>
      <c r="T3939" s="4"/>
    </row>
    <row r="3940">
      <c r="A3940" s="5"/>
      <c r="B3940" s="5"/>
      <c r="C3940" s="5"/>
      <c r="D3940" s="5"/>
      <c r="E3940" s="5"/>
      <c r="F3940" s="27"/>
      <c r="G3940" s="5"/>
      <c r="H3940" s="5"/>
      <c r="I3940" s="5"/>
      <c r="J3940" s="5"/>
      <c r="K3940" s="5"/>
      <c r="L3940" s="5"/>
      <c r="M3940" s="5"/>
      <c r="N3940" s="5"/>
      <c r="O3940" s="5"/>
      <c r="P3940" s="4"/>
      <c r="Q3940" s="4"/>
      <c r="R3940" s="4"/>
      <c r="S3940" s="4"/>
      <c r="T3940" s="4"/>
    </row>
    <row r="3941">
      <c r="A3941" s="5"/>
      <c r="B3941" s="5"/>
      <c r="C3941" s="5"/>
      <c r="D3941" s="5"/>
      <c r="E3941" s="5"/>
      <c r="F3941" s="27"/>
      <c r="G3941" s="5"/>
      <c r="H3941" s="5"/>
      <c r="I3941" s="5"/>
      <c r="J3941" s="5"/>
      <c r="K3941" s="5"/>
      <c r="L3941" s="5"/>
      <c r="M3941" s="5"/>
      <c r="N3941" s="5"/>
      <c r="O3941" s="5"/>
      <c r="P3941" s="4"/>
      <c r="Q3941" s="4"/>
      <c r="R3941" s="4"/>
      <c r="S3941" s="4"/>
      <c r="T3941" s="4"/>
    </row>
    <row r="3942">
      <c r="A3942" s="5"/>
      <c r="B3942" s="5"/>
      <c r="C3942" s="5"/>
      <c r="D3942" s="5"/>
      <c r="E3942" s="5"/>
      <c r="F3942" s="27"/>
      <c r="G3942" s="5"/>
      <c r="H3942" s="5"/>
      <c r="I3942" s="5"/>
      <c r="J3942" s="5"/>
      <c r="K3942" s="5"/>
      <c r="L3942" s="5"/>
      <c r="M3942" s="5"/>
      <c r="N3942" s="5"/>
      <c r="O3942" s="5"/>
      <c r="P3942" s="4"/>
      <c r="Q3942" s="4"/>
      <c r="R3942" s="4"/>
      <c r="S3942" s="4"/>
      <c r="T3942" s="4"/>
    </row>
    <row r="3943">
      <c r="A3943" s="5"/>
      <c r="B3943" s="5"/>
      <c r="C3943" s="5"/>
      <c r="D3943" s="5"/>
      <c r="E3943" s="5"/>
      <c r="F3943" s="27"/>
      <c r="G3943" s="5"/>
      <c r="H3943" s="5"/>
      <c r="I3943" s="5"/>
      <c r="J3943" s="5"/>
      <c r="K3943" s="5"/>
      <c r="L3943" s="5"/>
      <c r="M3943" s="5"/>
      <c r="N3943" s="5"/>
      <c r="O3943" s="5"/>
      <c r="P3943" s="4"/>
      <c r="Q3943" s="4"/>
      <c r="R3943" s="4"/>
      <c r="S3943" s="4"/>
      <c r="T3943" s="4"/>
    </row>
    <row r="3944">
      <c r="A3944" s="5"/>
      <c r="B3944" s="5"/>
      <c r="C3944" s="5"/>
      <c r="D3944" s="5"/>
      <c r="E3944" s="5"/>
      <c r="F3944" s="27"/>
      <c r="G3944" s="5"/>
      <c r="H3944" s="5"/>
      <c r="I3944" s="5"/>
      <c r="J3944" s="5"/>
      <c r="K3944" s="5"/>
      <c r="L3944" s="5"/>
      <c r="M3944" s="5"/>
      <c r="N3944" s="5"/>
      <c r="O3944" s="5"/>
      <c r="P3944" s="4"/>
      <c r="Q3944" s="4"/>
      <c r="R3944" s="4"/>
      <c r="S3944" s="4"/>
      <c r="T3944" s="4"/>
    </row>
    <row r="3945">
      <c r="A3945" s="5"/>
      <c r="B3945" s="5"/>
      <c r="C3945" s="5"/>
      <c r="D3945" s="5"/>
      <c r="E3945" s="5"/>
      <c r="F3945" s="27"/>
      <c r="G3945" s="5"/>
      <c r="H3945" s="5"/>
      <c r="I3945" s="5"/>
      <c r="J3945" s="5"/>
      <c r="K3945" s="5"/>
      <c r="L3945" s="5"/>
      <c r="M3945" s="5"/>
      <c r="N3945" s="5"/>
      <c r="O3945" s="5"/>
      <c r="P3945" s="4"/>
      <c r="Q3945" s="4"/>
      <c r="R3945" s="4"/>
      <c r="S3945" s="4"/>
      <c r="T3945" s="4"/>
    </row>
    <row r="3946">
      <c r="A3946" s="5"/>
      <c r="B3946" s="5"/>
      <c r="C3946" s="5"/>
      <c r="D3946" s="5"/>
      <c r="E3946" s="5"/>
      <c r="F3946" s="27"/>
      <c r="G3946" s="5"/>
      <c r="H3946" s="5"/>
      <c r="I3946" s="5"/>
      <c r="J3946" s="5"/>
      <c r="K3946" s="5"/>
      <c r="L3946" s="5"/>
      <c r="M3946" s="5"/>
      <c r="N3946" s="5"/>
      <c r="O3946" s="5"/>
      <c r="P3946" s="4"/>
      <c r="Q3946" s="4"/>
      <c r="R3946" s="4"/>
      <c r="S3946" s="4"/>
      <c r="T3946" s="4"/>
    </row>
    <row r="3947">
      <c r="A3947" s="5"/>
      <c r="B3947" s="5"/>
      <c r="C3947" s="5"/>
      <c r="D3947" s="5"/>
      <c r="E3947" s="5"/>
      <c r="F3947" s="27"/>
      <c r="G3947" s="5"/>
      <c r="H3947" s="5"/>
      <c r="I3947" s="5"/>
      <c r="J3947" s="5"/>
      <c r="K3947" s="5"/>
      <c r="L3947" s="5"/>
      <c r="M3947" s="5"/>
      <c r="N3947" s="5"/>
      <c r="O3947" s="5"/>
      <c r="P3947" s="4"/>
      <c r="Q3947" s="4"/>
      <c r="R3947" s="4"/>
      <c r="S3947" s="4"/>
      <c r="T3947" s="4"/>
    </row>
    <row r="3948">
      <c r="A3948" s="5"/>
      <c r="B3948" s="5"/>
      <c r="C3948" s="5"/>
      <c r="D3948" s="5"/>
      <c r="E3948" s="5"/>
      <c r="F3948" s="27"/>
      <c r="G3948" s="5"/>
      <c r="H3948" s="5"/>
      <c r="I3948" s="5"/>
      <c r="J3948" s="5"/>
      <c r="K3948" s="5"/>
      <c r="L3948" s="5"/>
      <c r="M3948" s="5"/>
      <c r="N3948" s="5"/>
      <c r="O3948" s="5"/>
      <c r="P3948" s="4"/>
      <c r="Q3948" s="4"/>
      <c r="R3948" s="4"/>
      <c r="S3948" s="4"/>
      <c r="T3948" s="4"/>
    </row>
    <row r="3949">
      <c r="A3949" s="5"/>
      <c r="B3949" s="5"/>
      <c r="C3949" s="5"/>
      <c r="D3949" s="5"/>
      <c r="E3949" s="5"/>
      <c r="F3949" s="27"/>
      <c r="G3949" s="5"/>
      <c r="H3949" s="5"/>
      <c r="I3949" s="5"/>
      <c r="J3949" s="5"/>
      <c r="K3949" s="5"/>
      <c r="L3949" s="5"/>
      <c r="M3949" s="5"/>
      <c r="N3949" s="5"/>
      <c r="O3949" s="5"/>
      <c r="P3949" s="4"/>
      <c r="Q3949" s="4"/>
      <c r="R3949" s="4"/>
      <c r="S3949" s="4"/>
      <c r="T3949" s="4"/>
    </row>
    <row r="3950">
      <c r="A3950" s="5"/>
      <c r="B3950" s="5"/>
      <c r="C3950" s="5"/>
      <c r="D3950" s="5"/>
      <c r="E3950" s="5"/>
      <c r="F3950" s="27"/>
      <c r="G3950" s="5"/>
      <c r="H3950" s="5"/>
      <c r="I3950" s="5"/>
      <c r="J3950" s="5"/>
      <c r="K3950" s="5"/>
      <c r="L3950" s="5"/>
      <c r="M3950" s="5"/>
      <c r="N3950" s="5"/>
      <c r="O3950" s="5"/>
      <c r="P3950" s="4"/>
      <c r="Q3950" s="4"/>
      <c r="R3950" s="4"/>
      <c r="S3950" s="4"/>
      <c r="T3950" s="4"/>
    </row>
    <row r="3951">
      <c r="A3951" s="5"/>
      <c r="B3951" s="5"/>
      <c r="C3951" s="5"/>
      <c r="D3951" s="5"/>
      <c r="E3951" s="5"/>
      <c r="F3951" s="27"/>
      <c r="G3951" s="5"/>
      <c r="H3951" s="5"/>
      <c r="I3951" s="5"/>
      <c r="J3951" s="5"/>
      <c r="K3951" s="5"/>
      <c r="L3951" s="5"/>
      <c r="M3951" s="5"/>
      <c r="N3951" s="5"/>
      <c r="O3951" s="5"/>
      <c r="P3951" s="4"/>
      <c r="Q3951" s="4"/>
      <c r="R3951" s="4"/>
      <c r="S3951" s="4"/>
      <c r="T3951" s="4"/>
    </row>
    <row r="3952">
      <c r="A3952" s="5"/>
      <c r="B3952" s="5"/>
      <c r="C3952" s="5"/>
      <c r="D3952" s="5"/>
      <c r="E3952" s="5"/>
      <c r="F3952" s="27"/>
      <c r="G3952" s="5"/>
      <c r="H3952" s="5"/>
      <c r="I3952" s="5"/>
      <c r="J3952" s="5"/>
      <c r="K3952" s="5"/>
      <c r="L3952" s="5"/>
      <c r="M3952" s="5"/>
      <c r="N3952" s="5"/>
      <c r="O3952" s="5"/>
      <c r="P3952" s="4"/>
      <c r="Q3952" s="4"/>
      <c r="R3952" s="4"/>
      <c r="S3952" s="4"/>
      <c r="T3952" s="4"/>
    </row>
    <row r="3953">
      <c r="A3953" s="5"/>
      <c r="B3953" s="5"/>
      <c r="C3953" s="5"/>
      <c r="D3953" s="5"/>
      <c r="E3953" s="5"/>
      <c r="F3953" s="27"/>
      <c r="G3953" s="5"/>
      <c r="H3953" s="5"/>
      <c r="I3953" s="5"/>
      <c r="J3953" s="5"/>
      <c r="K3953" s="5"/>
      <c r="L3953" s="5"/>
      <c r="M3953" s="5"/>
      <c r="N3953" s="5"/>
      <c r="O3953" s="5"/>
      <c r="P3953" s="4"/>
      <c r="Q3953" s="4"/>
      <c r="R3953" s="4"/>
      <c r="S3953" s="4"/>
      <c r="T3953" s="4"/>
    </row>
    <row r="3954">
      <c r="A3954" s="5"/>
      <c r="B3954" s="5"/>
      <c r="C3954" s="5"/>
      <c r="D3954" s="5"/>
      <c r="E3954" s="5"/>
      <c r="F3954" s="27"/>
      <c r="G3954" s="5"/>
      <c r="H3954" s="5"/>
      <c r="I3954" s="5"/>
      <c r="J3954" s="5"/>
      <c r="K3954" s="5"/>
      <c r="L3954" s="5"/>
      <c r="M3954" s="5"/>
      <c r="N3954" s="5"/>
      <c r="O3954" s="5"/>
      <c r="P3954" s="4"/>
      <c r="Q3954" s="4"/>
      <c r="R3954" s="4"/>
      <c r="S3954" s="4"/>
      <c r="T3954" s="4"/>
    </row>
    <row r="3955">
      <c r="A3955" s="5"/>
      <c r="B3955" s="5"/>
      <c r="C3955" s="5"/>
      <c r="D3955" s="5"/>
      <c r="E3955" s="5"/>
      <c r="F3955" s="27"/>
      <c r="G3955" s="5"/>
      <c r="H3955" s="5"/>
      <c r="I3955" s="5"/>
      <c r="J3955" s="5"/>
      <c r="K3955" s="5"/>
      <c r="L3955" s="5"/>
      <c r="M3955" s="5"/>
      <c r="N3955" s="5"/>
      <c r="O3955" s="5"/>
      <c r="P3955" s="4"/>
      <c r="Q3955" s="4"/>
      <c r="R3955" s="4"/>
      <c r="S3955" s="4"/>
      <c r="T3955" s="4"/>
    </row>
    <row r="3956">
      <c r="A3956" s="5"/>
      <c r="B3956" s="5"/>
      <c r="C3956" s="5"/>
      <c r="D3956" s="5"/>
      <c r="E3956" s="5"/>
      <c r="F3956" s="27"/>
      <c r="G3956" s="5"/>
      <c r="H3956" s="5"/>
      <c r="I3956" s="5"/>
      <c r="J3956" s="5"/>
      <c r="K3956" s="5"/>
      <c r="L3956" s="5"/>
      <c r="M3956" s="5"/>
      <c r="N3956" s="5"/>
      <c r="O3956" s="5"/>
      <c r="P3956" s="4"/>
      <c r="Q3956" s="4"/>
      <c r="R3956" s="4"/>
      <c r="S3956" s="4"/>
      <c r="T3956" s="4"/>
    </row>
    <row r="3957">
      <c r="A3957" s="5"/>
      <c r="B3957" s="5"/>
      <c r="C3957" s="5"/>
      <c r="D3957" s="5"/>
      <c r="E3957" s="5"/>
      <c r="F3957" s="27"/>
      <c r="G3957" s="5"/>
      <c r="H3957" s="5"/>
      <c r="I3957" s="5"/>
      <c r="J3957" s="5"/>
      <c r="K3957" s="5"/>
      <c r="L3957" s="5"/>
      <c r="M3957" s="5"/>
      <c r="N3957" s="5"/>
      <c r="O3957" s="5"/>
      <c r="P3957" s="4"/>
      <c r="Q3957" s="4"/>
      <c r="R3957" s="4"/>
      <c r="S3957" s="4"/>
      <c r="T3957" s="4"/>
    </row>
    <row r="3958">
      <c r="A3958" s="5"/>
      <c r="B3958" s="5"/>
      <c r="C3958" s="5"/>
      <c r="D3958" s="5"/>
      <c r="E3958" s="5"/>
      <c r="F3958" s="27"/>
      <c r="G3958" s="5"/>
      <c r="H3958" s="5"/>
      <c r="I3958" s="5"/>
      <c r="J3958" s="5"/>
      <c r="K3958" s="5"/>
      <c r="L3958" s="5"/>
      <c r="M3958" s="5"/>
      <c r="N3958" s="5"/>
      <c r="O3958" s="5"/>
      <c r="P3958" s="4"/>
      <c r="Q3958" s="4"/>
      <c r="R3958" s="4"/>
      <c r="S3958" s="4"/>
      <c r="T3958" s="4"/>
    </row>
    <row r="3959">
      <c r="A3959" s="5"/>
      <c r="B3959" s="5"/>
      <c r="C3959" s="5"/>
      <c r="D3959" s="5"/>
      <c r="E3959" s="5"/>
      <c r="F3959" s="27"/>
      <c r="G3959" s="5"/>
      <c r="H3959" s="5"/>
      <c r="I3959" s="5"/>
      <c r="J3959" s="5"/>
      <c r="K3959" s="5"/>
      <c r="L3959" s="5"/>
      <c r="M3959" s="5"/>
      <c r="N3959" s="5"/>
      <c r="O3959" s="5"/>
      <c r="P3959" s="4"/>
      <c r="Q3959" s="4"/>
      <c r="R3959" s="4"/>
      <c r="S3959" s="4"/>
      <c r="T3959" s="4"/>
    </row>
    <row r="3960">
      <c r="A3960" s="5"/>
      <c r="B3960" s="5"/>
      <c r="C3960" s="5"/>
      <c r="D3960" s="5"/>
      <c r="E3960" s="5"/>
      <c r="F3960" s="27"/>
      <c r="G3960" s="5"/>
      <c r="H3960" s="5"/>
      <c r="I3960" s="5"/>
      <c r="J3960" s="5"/>
      <c r="K3960" s="5"/>
      <c r="L3960" s="5"/>
      <c r="M3960" s="5"/>
      <c r="N3960" s="5"/>
      <c r="O3960" s="5"/>
      <c r="P3960" s="4"/>
      <c r="Q3960" s="4"/>
      <c r="R3960" s="4"/>
      <c r="S3960" s="4"/>
      <c r="T3960" s="4"/>
    </row>
    <row r="3961">
      <c r="A3961" s="5"/>
      <c r="B3961" s="5"/>
      <c r="C3961" s="5"/>
      <c r="D3961" s="5"/>
      <c r="E3961" s="5"/>
      <c r="F3961" s="27"/>
      <c r="G3961" s="5"/>
      <c r="H3961" s="5"/>
      <c r="I3961" s="5"/>
      <c r="J3961" s="5"/>
      <c r="K3961" s="5"/>
      <c r="L3961" s="5"/>
      <c r="M3961" s="5"/>
      <c r="N3961" s="5"/>
      <c r="O3961" s="5"/>
      <c r="P3961" s="4"/>
      <c r="Q3961" s="4"/>
      <c r="R3961" s="4"/>
      <c r="S3961" s="4"/>
      <c r="T3961" s="4"/>
    </row>
    <row r="3962">
      <c r="A3962" s="5"/>
      <c r="B3962" s="5"/>
      <c r="C3962" s="5"/>
      <c r="D3962" s="5"/>
      <c r="E3962" s="5"/>
      <c r="F3962" s="27"/>
      <c r="G3962" s="5"/>
      <c r="H3962" s="5"/>
      <c r="I3962" s="5"/>
      <c r="J3962" s="5"/>
      <c r="K3962" s="5"/>
      <c r="L3962" s="5"/>
      <c r="M3962" s="5"/>
      <c r="N3962" s="5"/>
      <c r="O3962" s="5"/>
      <c r="P3962" s="4"/>
      <c r="Q3962" s="4"/>
      <c r="R3962" s="4"/>
      <c r="S3962" s="4"/>
      <c r="T3962" s="4"/>
    </row>
    <row r="3963">
      <c r="A3963" s="5"/>
      <c r="B3963" s="5"/>
      <c r="C3963" s="5"/>
      <c r="D3963" s="5"/>
      <c r="E3963" s="5"/>
      <c r="F3963" s="27"/>
      <c r="G3963" s="5"/>
      <c r="H3963" s="5"/>
      <c r="I3963" s="5"/>
      <c r="J3963" s="5"/>
      <c r="K3963" s="5"/>
      <c r="L3963" s="5"/>
      <c r="M3963" s="5"/>
      <c r="N3963" s="5"/>
      <c r="O3963" s="5"/>
      <c r="P3963" s="4"/>
      <c r="Q3963" s="4"/>
      <c r="R3963" s="4"/>
      <c r="S3963" s="4"/>
      <c r="T3963" s="4"/>
    </row>
    <row r="3964">
      <c r="A3964" s="5"/>
      <c r="B3964" s="5"/>
      <c r="C3964" s="5"/>
      <c r="D3964" s="5"/>
      <c r="E3964" s="5"/>
      <c r="F3964" s="27"/>
      <c r="G3964" s="5"/>
      <c r="H3964" s="5"/>
      <c r="I3964" s="5"/>
      <c r="J3964" s="5"/>
      <c r="K3964" s="5"/>
      <c r="L3964" s="5"/>
      <c r="M3964" s="5"/>
      <c r="N3964" s="5"/>
      <c r="O3964" s="5"/>
      <c r="P3964" s="4"/>
      <c r="Q3964" s="4"/>
      <c r="R3964" s="4"/>
      <c r="S3964" s="4"/>
      <c r="T3964" s="4"/>
    </row>
    <row r="3965">
      <c r="A3965" s="5"/>
      <c r="B3965" s="5"/>
      <c r="C3965" s="5"/>
      <c r="D3965" s="5"/>
      <c r="E3965" s="5"/>
      <c r="F3965" s="27"/>
      <c r="G3965" s="5"/>
      <c r="H3965" s="5"/>
      <c r="I3965" s="5"/>
      <c r="J3965" s="5"/>
      <c r="K3965" s="5"/>
      <c r="L3965" s="5"/>
      <c r="M3965" s="5"/>
      <c r="N3965" s="5"/>
      <c r="O3965" s="5"/>
      <c r="P3965" s="4"/>
      <c r="Q3965" s="4"/>
      <c r="R3965" s="4"/>
      <c r="S3965" s="4"/>
      <c r="T3965" s="4"/>
    </row>
    <row r="3966">
      <c r="A3966" s="5"/>
      <c r="B3966" s="5"/>
      <c r="C3966" s="5"/>
      <c r="D3966" s="5"/>
      <c r="E3966" s="5"/>
      <c r="F3966" s="27"/>
      <c r="G3966" s="5"/>
      <c r="H3966" s="5"/>
      <c r="I3966" s="5"/>
      <c r="J3966" s="5"/>
      <c r="K3966" s="5"/>
      <c r="L3966" s="5"/>
      <c r="M3966" s="5"/>
      <c r="N3966" s="5"/>
      <c r="O3966" s="5"/>
      <c r="P3966" s="4"/>
      <c r="Q3966" s="4"/>
      <c r="R3966" s="4"/>
      <c r="S3966" s="4"/>
      <c r="T3966" s="4"/>
    </row>
    <row r="3967">
      <c r="A3967" s="5"/>
      <c r="B3967" s="5"/>
      <c r="C3967" s="5"/>
      <c r="D3967" s="5"/>
      <c r="E3967" s="5"/>
      <c r="F3967" s="27"/>
      <c r="G3967" s="5"/>
      <c r="H3967" s="5"/>
      <c r="I3967" s="5"/>
      <c r="J3967" s="5"/>
      <c r="K3967" s="5"/>
      <c r="L3967" s="5"/>
      <c r="M3967" s="5"/>
      <c r="N3967" s="5"/>
      <c r="O3967" s="5"/>
      <c r="P3967" s="4"/>
      <c r="Q3967" s="4"/>
      <c r="R3967" s="4"/>
      <c r="S3967" s="4"/>
      <c r="T3967" s="4"/>
    </row>
    <row r="3968">
      <c r="A3968" s="5"/>
      <c r="B3968" s="5"/>
      <c r="C3968" s="5"/>
      <c r="D3968" s="5"/>
      <c r="E3968" s="5"/>
      <c r="F3968" s="27"/>
      <c r="G3968" s="5"/>
      <c r="H3968" s="5"/>
      <c r="I3968" s="5"/>
      <c r="J3968" s="5"/>
      <c r="K3968" s="5"/>
      <c r="L3968" s="5"/>
      <c r="M3968" s="5"/>
      <c r="N3968" s="5"/>
      <c r="O3968" s="5"/>
      <c r="P3968" s="4"/>
      <c r="Q3968" s="4"/>
      <c r="R3968" s="4"/>
      <c r="S3968" s="4"/>
      <c r="T3968" s="4"/>
    </row>
    <row r="3969">
      <c r="A3969" s="5"/>
      <c r="B3969" s="5"/>
      <c r="C3969" s="5"/>
      <c r="D3969" s="5"/>
      <c r="E3969" s="5"/>
      <c r="F3969" s="27"/>
      <c r="G3969" s="5"/>
      <c r="H3969" s="5"/>
      <c r="I3969" s="5"/>
      <c r="J3969" s="5"/>
      <c r="K3969" s="5"/>
      <c r="L3969" s="5"/>
      <c r="M3969" s="5"/>
      <c r="N3969" s="5"/>
      <c r="O3969" s="5"/>
      <c r="P3969" s="4"/>
      <c r="Q3969" s="4"/>
      <c r="R3969" s="4"/>
      <c r="S3969" s="4"/>
      <c r="T3969" s="4"/>
    </row>
    <row r="3970">
      <c r="A3970" s="5"/>
      <c r="B3970" s="5"/>
      <c r="C3970" s="5"/>
      <c r="D3970" s="5"/>
      <c r="E3970" s="5"/>
      <c r="F3970" s="27"/>
      <c r="G3970" s="5"/>
      <c r="H3970" s="5"/>
      <c r="I3970" s="5"/>
      <c r="J3970" s="5"/>
      <c r="K3970" s="5"/>
      <c r="L3970" s="5"/>
      <c r="M3970" s="5"/>
      <c r="N3970" s="5"/>
      <c r="O3970" s="5"/>
      <c r="P3970" s="4"/>
      <c r="Q3970" s="4"/>
      <c r="R3970" s="4"/>
      <c r="S3970" s="4"/>
      <c r="T3970" s="4"/>
    </row>
    <row r="3971">
      <c r="A3971" s="5"/>
      <c r="B3971" s="5"/>
      <c r="C3971" s="5"/>
      <c r="D3971" s="5"/>
      <c r="E3971" s="5"/>
      <c r="F3971" s="27"/>
      <c r="G3971" s="5"/>
      <c r="H3971" s="5"/>
      <c r="I3971" s="5"/>
      <c r="J3971" s="5"/>
      <c r="K3971" s="5"/>
      <c r="L3971" s="5"/>
      <c r="M3971" s="5"/>
      <c r="N3971" s="5"/>
      <c r="O3971" s="5"/>
      <c r="P3971" s="4"/>
      <c r="Q3971" s="4"/>
      <c r="R3971" s="4"/>
      <c r="S3971" s="4"/>
      <c r="T3971" s="4"/>
    </row>
    <row r="3972">
      <c r="A3972" s="5"/>
      <c r="B3972" s="5"/>
      <c r="C3972" s="5"/>
      <c r="D3972" s="5"/>
      <c r="E3972" s="5"/>
      <c r="F3972" s="27"/>
      <c r="G3972" s="5"/>
      <c r="H3972" s="5"/>
      <c r="I3972" s="5"/>
      <c r="J3972" s="5"/>
      <c r="K3972" s="5"/>
      <c r="L3972" s="5"/>
      <c r="M3972" s="5"/>
      <c r="N3972" s="5"/>
      <c r="O3972" s="5"/>
      <c r="P3972" s="4"/>
      <c r="Q3972" s="4"/>
      <c r="R3972" s="4"/>
      <c r="S3972" s="4"/>
      <c r="T3972" s="4"/>
    </row>
    <row r="3973">
      <c r="A3973" s="5"/>
      <c r="B3973" s="5"/>
      <c r="C3973" s="5"/>
      <c r="D3973" s="5"/>
      <c r="E3973" s="5"/>
      <c r="F3973" s="27"/>
      <c r="G3973" s="5"/>
      <c r="H3973" s="5"/>
      <c r="I3973" s="5"/>
      <c r="J3973" s="5"/>
      <c r="K3973" s="5"/>
      <c r="L3973" s="5"/>
      <c r="M3973" s="5"/>
      <c r="N3973" s="5"/>
      <c r="O3973" s="5"/>
      <c r="P3973" s="4"/>
      <c r="Q3973" s="4"/>
      <c r="R3973" s="4"/>
      <c r="S3973" s="4"/>
      <c r="T3973" s="4"/>
    </row>
    <row r="3974">
      <c r="A3974" s="5"/>
      <c r="B3974" s="5"/>
      <c r="C3974" s="5"/>
      <c r="D3974" s="5"/>
      <c r="E3974" s="5"/>
      <c r="F3974" s="27"/>
      <c r="G3974" s="5"/>
      <c r="H3974" s="5"/>
      <c r="I3974" s="5"/>
      <c r="J3974" s="5"/>
      <c r="K3974" s="5"/>
      <c r="L3974" s="5"/>
      <c r="M3974" s="5"/>
      <c r="N3974" s="5"/>
      <c r="O3974" s="5"/>
      <c r="P3974" s="4"/>
      <c r="Q3974" s="4"/>
      <c r="R3974" s="4"/>
      <c r="S3974" s="4"/>
      <c r="T3974" s="4"/>
    </row>
    <row r="3975">
      <c r="A3975" s="5"/>
      <c r="B3975" s="5"/>
      <c r="C3975" s="5"/>
      <c r="D3975" s="5"/>
      <c r="E3975" s="5"/>
      <c r="F3975" s="27"/>
      <c r="G3975" s="5"/>
      <c r="H3975" s="5"/>
      <c r="I3975" s="5"/>
      <c r="J3975" s="5"/>
      <c r="K3975" s="5"/>
      <c r="L3975" s="5"/>
      <c r="M3975" s="5"/>
      <c r="N3975" s="5"/>
      <c r="O3975" s="5"/>
      <c r="P3975" s="4"/>
      <c r="Q3975" s="4"/>
      <c r="R3975" s="4"/>
      <c r="S3975" s="4"/>
      <c r="T3975" s="4"/>
    </row>
    <row r="3976">
      <c r="A3976" s="5"/>
      <c r="B3976" s="5"/>
      <c r="C3976" s="5"/>
      <c r="D3976" s="5"/>
      <c r="E3976" s="5"/>
      <c r="F3976" s="27"/>
      <c r="G3976" s="5"/>
      <c r="H3976" s="5"/>
      <c r="I3976" s="5"/>
      <c r="J3976" s="5"/>
      <c r="K3976" s="5"/>
      <c r="L3976" s="5"/>
      <c r="M3976" s="5"/>
      <c r="N3976" s="5"/>
      <c r="O3976" s="5"/>
      <c r="P3976" s="4"/>
      <c r="Q3976" s="4"/>
      <c r="R3976" s="4"/>
      <c r="S3976" s="4"/>
      <c r="T3976" s="4"/>
    </row>
    <row r="3977">
      <c r="A3977" s="5"/>
      <c r="B3977" s="5"/>
      <c r="C3977" s="5"/>
      <c r="D3977" s="5"/>
      <c r="E3977" s="5"/>
      <c r="F3977" s="27"/>
      <c r="G3977" s="5"/>
      <c r="H3977" s="5"/>
      <c r="I3977" s="5"/>
      <c r="J3977" s="5"/>
      <c r="K3977" s="5"/>
      <c r="L3977" s="5"/>
      <c r="M3977" s="5"/>
      <c r="N3977" s="5"/>
      <c r="O3977" s="5"/>
      <c r="P3977" s="4"/>
      <c r="Q3977" s="4"/>
      <c r="R3977" s="4"/>
      <c r="S3977" s="4"/>
      <c r="T3977" s="4"/>
    </row>
    <row r="3978">
      <c r="A3978" s="5"/>
      <c r="B3978" s="5"/>
      <c r="C3978" s="5"/>
      <c r="D3978" s="5"/>
      <c r="E3978" s="5"/>
      <c r="F3978" s="27"/>
      <c r="G3978" s="5"/>
      <c r="H3978" s="5"/>
      <c r="I3978" s="5"/>
      <c r="J3978" s="5"/>
      <c r="K3978" s="5"/>
      <c r="L3978" s="5"/>
      <c r="M3978" s="5"/>
      <c r="N3978" s="5"/>
      <c r="O3978" s="5"/>
      <c r="P3978" s="4"/>
      <c r="Q3978" s="4"/>
      <c r="R3978" s="4"/>
      <c r="S3978" s="4"/>
      <c r="T3978" s="4"/>
    </row>
    <row r="3979">
      <c r="A3979" s="5"/>
      <c r="B3979" s="5"/>
      <c r="C3979" s="5"/>
      <c r="D3979" s="5"/>
      <c r="E3979" s="5"/>
      <c r="F3979" s="27"/>
      <c r="G3979" s="5"/>
      <c r="H3979" s="5"/>
      <c r="I3979" s="5"/>
      <c r="J3979" s="5"/>
      <c r="K3979" s="5"/>
      <c r="L3979" s="5"/>
      <c r="M3979" s="5"/>
      <c r="N3979" s="5"/>
      <c r="O3979" s="5"/>
      <c r="P3979" s="4"/>
      <c r="Q3979" s="4"/>
      <c r="R3979" s="4"/>
      <c r="S3979" s="4"/>
      <c r="T3979" s="4"/>
    </row>
    <row r="3980">
      <c r="A3980" s="5"/>
      <c r="B3980" s="5"/>
      <c r="C3980" s="5"/>
      <c r="D3980" s="5"/>
      <c r="E3980" s="5"/>
      <c r="F3980" s="27"/>
      <c r="G3980" s="5"/>
      <c r="H3980" s="5"/>
      <c r="I3980" s="5"/>
      <c r="J3980" s="5"/>
      <c r="K3980" s="5"/>
      <c r="L3980" s="5"/>
      <c r="M3980" s="5"/>
      <c r="N3980" s="5"/>
      <c r="O3980" s="5"/>
      <c r="P3980" s="4"/>
      <c r="Q3980" s="4"/>
      <c r="R3980" s="4"/>
      <c r="S3980" s="4"/>
      <c r="T3980" s="4"/>
    </row>
    <row r="3981">
      <c r="A3981" s="5"/>
      <c r="B3981" s="5"/>
      <c r="C3981" s="5"/>
      <c r="D3981" s="5"/>
      <c r="E3981" s="5"/>
      <c r="F3981" s="27"/>
      <c r="G3981" s="5"/>
      <c r="H3981" s="5"/>
      <c r="I3981" s="5"/>
      <c r="J3981" s="5"/>
      <c r="K3981" s="5"/>
      <c r="L3981" s="5"/>
      <c r="M3981" s="5"/>
      <c r="N3981" s="5"/>
      <c r="O3981" s="5"/>
      <c r="P3981" s="4"/>
      <c r="Q3981" s="4"/>
      <c r="R3981" s="4"/>
      <c r="S3981" s="4"/>
      <c r="T3981" s="4"/>
    </row>
    <row r="3982">
      <c r="A3982" s="5"/>
      <c r="B3982" s="5"/>
      <c r="C3982" s="5"/>
      <c r="D3982" s="5"/>
      <c r="E3982" s="5"/>
      <c r="F3982" s="27"/>
      <c r="G3982" s="5"/>
      <c r="H3982" s="5"/>
      <c r="I3982" s="5"/>
      <c r="J3982" s="5"/>
      <c r="K3982" s="5"/>
      <c r="L3982" s="5"/>
      <c r="M3982" s="5"/>
      <c r="N3982" s="5"/>
      <c r="O3982" s="5"/>
      <c r="P3982" s="4"/>
      <c r="Q3982" s="4"/>
      <c r="R3982" s="4"/>
      <c r="S3982" s="4"/>
      <c r="T3982" s="4"/>
    </row>
    <row r="3983">
      <c r="A3983" s="5"/>
      <c r="B3983" s="5"/>
      <c r="C3983" s="5"/>
      <c r="D3983" s="5"/>
      <c r="E3983" s="5"/>
      <c r="F3983" s="27"/>
      <c r="G3983" s="5"/>
      <c r="H3983" s="5"/>
      <c r="I3983" s="5"/>
      <c r="J3983" s="5"/>
      <c r="K3983" s="5"/>
      <c r="L3983" s="5"/>
      <c r="M3983" s="5"/>
      <c r="N3983" s="5"/>
      <c r="O3983" s="5"/>
      <c r="P3983" s="4"/>
      <c r="Q3983" s="4"/>
      <c r="R3983" s="4"/>
      <c r="S3983" s="4"/>
      <c r="T3983" s="4"/>
    </row>
    <row r="3984">
      <c r="A3984" s="5"/>
      <c r="B3984" s="5"/>
      <c r="C3984" s="5"/>
      <c r="D3984" s="5"/>
      <c r="E3984" s="5"/>
      <c r="F3984" s="27"/>
      <c r="G3984" s="5"/>
      <c r="H3984" s="5"/>
      <c r="I3984" s="5"/>
      <c r="J3984" s="5"/>
      <c r="K3984" s="5"/>
      <c r="L3984" s="5"/>
      <c r="M3984" s="5"/>
      <c r="N3984" s="5"/>
      <c r="O3984" s="5"/>
      <c r="P3984" s="4"/>
      <c r="Q3984" s="4"/>
      <c r="R3984" s="4"/>
      <c r="S3984" s="4"/>
      <c r="T3984" s="4"/>
    </row>
    <row r="3985">
      <c r="A3985" s="5"/>
      <c r="B3985" s="5"/>
      <c r="C3985" s="5"/>
      <c r="D3985" s="5"/>
      <c r="E3985" s="5"/>
      <c r="F3985" s="27"/>
      <c r="G3985" s="5"/>
      <c r="H3985" s="5"/>
      <c r="I3985" s="5"/>
      <c r="J3985" s="5"/>
      <c r="K3985" s="5"/>
      <c r="L3985" s="5"/>
      <c r="M3985" s="5"/>
      <c r="N3985" s="5"/>
      <c r="O3985" s="5"/>
      <c r="P3985" s="4"/>
      <c r="Q3985" s="4"/>
      <c r="R3985" s="4"/>
      <c r="S3985" s="4"/>
      <c r="T3985" s="4"/>
    </row>
    <row r="3986">
      <c r="A3986" s="5"/>
      <c r="B3986" s="5"/>
      <c r="C3986" s="5"/>
      <c r="D3986" s="5"/>
      <c r="E3986" s="5"/>
      <c r="F3986" s="27"/>
      <c r="G3986" s="5"/>
      <c r="H3986" s="5"/>
      <c r="I3986" s="5"/>
      <c r="J3986" s="5"/>
      <c r="K3986" s="5"/>
      <c r="L3986" s="5"/>
      <c r="M3986" s="5"/>
      <c r="N3986" s="5"/>
      <c r="O3986" s="5"/>
      <c r="P3986" s="4"/>
      <c r="Q3986" s="4"/>
      <c r="R3986" s="4"/>
      <c r="S3986" s="4"/>
      <c r="T3986" s="4"/>
    </row>
    <row r="3987">
      <c r="A3987" s="5"/>
      <c r="B3987" s="5"/>
      <c r="C3987" s="5"/>
      <c r="D3987" s="5"/>
      <c r="E3987" s="5"/>
      <c r="F3987" s="27"/>
      <c r="G3987" s="5"/>
      <c r="H3987" s="5"/>
      <c r="I3987" s="5"/>
      <c r="J3987" s="5"/>
      <c r="K3987" s="5"/>
      <c r="L3987" s="5"/>
      <c r="M3987" s="5"/>
      <c r="N3987" s="5"/>
      <c r="O3987" s="5"/>
      <c r="P3987" s="4"/>
      <c r="Q3987" s="4"/>
      <c r="R3987" s="4"/>
      <c r="S3987" s="4"/>
      <c r="T3987" s="4"/>
    </row>
    <row r="3988">
      <c r="A3988" s="5"/>
      <c r="B3988" s="5"/>
      <c r="C3988" s="5"/>
      <c r="D3988" s="5"/>
      <c r="E3988" s="5"/>
      <c r="F3988" s="27"/>
      <c r="G3988" s="5"/>
      <c r="H3988" s="5"/>
      <c r="I3988" s="5"/>
      <c r="J3988" s="5"/>
      <c r="K3988" s="5"/>
      <c r="L3988" s="5"/>
      <c r="M3988" s="5"/>
      <c r="N3988" s="5"/>
      <c r="O3988" s="5"/>
      <c r="P3988" s="4"/>
      <c r="Q3988" s="4"/>
      <c r="R3988" s="4"/>
      <c r="S3988" s="4"/>
      <c r="T3988" s="4"/>
    </row>
    <row r="3989">
      <c r="A3989" s="5"/>
      <c r="B3989" s="5"/>
      <c r="C3989" s="5"/>
      <c r="D3989" s="5"/>
      <c r="E3989" s="5"/>
      <c r="F3989" s="27"/>
      <c r="G3989" s="5"/>
      <c r="H3989" s="5"/>
      <c r="I3989" s="5"/>
      <c r="J3989" s="5"/>
      <c r="K3989" s="5"/>
      <c r="L3989" s="5"/>
      <c r="M3989" s="5"/>
      <c r="N3989" s="5"/>
      <c r="O3989" s="5"/>
      <c r="P3989" s="4"/>
      <c r="Q3989" s="4"/>
      <c r="R3989" s="4"/>
      <c r="S3989" s="4"/>
      <c r="T3989" s="4"/>
    </row>
    <row r="3990">
      <c r="A3990" s="5"/>
      <c r="B3990" s="5"/>
      <c r="C3990" s="5"/>
      <c r="D3990" s="5"/>
      <c r="E3990" s="5"/>
      <c r="F3990" s="27"/>
      <c r="G3990" s="5"/>
      <c r="H3990" s="5"/>
      <c r="I3990" s="5"/>
      <c r="J3990" s="5"/>
      <c r="K3990" s="5"/>
      <c r="L3990" s="5"/>
      <c r="M3990" s="5"/>
      <c r="N3990" s="5"/>
      <c r="O3990" s="5"/>
      <c r="P3990" s="4"/>
      <c r="Q3990" s="4"/>
      <c r="R3990" s="4"/>
      <c r="S3990" s="4"/>
      <c r="T3990" s="4"/>
    </row>
    <row r="3991">
      <c r="A3991" s="5"/>
      <c r="B3991" s="5"/>
      <c r="C3991" s="5"/>
      <c r="D3991" s="5"/>
      <c r="E3991" s="5"/>
      <c r="F3991" s="27"/>
      <c r="G3991" s="5"/>
      <c r="H3991" s="5"/>
      <c r="I3991" s="5"/>
      <c r="J3991" s="5"/>
      <c r="K3991" s="5"/>
      <c r="L3991" s="5"/>
      <c r="M3991" s="5"/>
      <c r="N3991" s="5"/>
      <c r="O3991" s="5"/>
      <c r="P3991" s="4"/>
      <c r="Q3991" s="4"/>
      <c r="R3991" s="4"/>
      <c r="S3991" s="4"/>
      <c r="T3991" s="4"/>
    </row>
    <row r="3992">
      <c r="A3992" s="5"/>
      <c r="B3992" s="5"/>
      <c r="C3992" s="5"/>
      <c r="D3992" s="5"/>
      <c r="E3992" s="5"/>
      <c r="F3992" s="27"/>
      <c r="G3992" s="5"/>
      <c r="H3992" s="5"/>
      <c r="I3992" s="5"/>
      <c r="J3992" s="5"/>
      <c r="K3992" s="5"/>
      <c r="L3992" s="5"/>
      <c r="M3992" s="5"/>
      <c r="N3992" s="5"/>
      <c r="O3992" s="5"/>
      <c r="P3992" s="4"/>
      <c r="Q3992" s="4"/>
      <c r="R3992" s="4"/>
      <c r="S3992" s="4"/>
      <c r="T3992" s="4"/>
    </row>
    <row r="3993">
      <c r="A3993" s="5"/>
      <c r="B3993" s="5"/>
      <c r="C3993" s="5"/>
      <c r="D3993" s="5"/>
      <c r="E3993" s="5"/>
      <c r="F3993" s="27"/>
      <c r="G3993" s="5"/>
      <c r="H3993" s="5"/>
      <c r="I3993" s="5"/>
      <c r="J3993" s="5"/>
      <c r="K3993" s="5"/>
      <c r="L3993" s="5"/>
      <c r="M3993" s="5"/>
      <c r="N3993" s="5"/>
      <c r="O3993" s="5"/>
      <c r="P3993" s="4"/>
      <c r="Q3993" s="4"/>
      <c r="R3993" s="4"/>
      <c r="S3993" s="4"/>
      <c r="T3993" s="4"/>
    </row>
    <row r="3994">
      <c r="A3994" s="5"/>
      <c r="B3994" s="5"/>
      <c r="C3994" s="5"/>
      <c r="D3994" s="5"/>
      <c r="E3994" s="5"/>
      <c r="F3994" s="27"/>
      <c r="G3994" s="5"/>
      <c r="H3994" s="5"/>
      <c r="I3994" s="5"/>
      <c r="J3994" s="5"/>
      <c r="K3994" s="5"/>
      <c r="L3994" s="5"/>
      <c r="M3994" s="5"/>
      <c r="N3994" s="5"/>
      <c r="O3994" s="5"/>
      <c r="P3994" s="4"/>
      <c r="Q3994" s="4"/>
      <c r="R3994" s="4"/>
      <c r="S3994" s="4"/>
      <c r="T3994" s="4"/>
    </row>
    <row r="3995">
      <c r="A3995" s="5"/>
      <c r="B3995" s="5"/>
      <c r="C3995" s="5"/>
      <c r="D3995" s="5"/>
      <c r="E3995" s="5"/>
      <c r="F3995" s="27"/>
      <c r="G3995" s="5"/>
      <c r="H3995" s="5"/>
      <c r="I3995" s="5"/>
      <c r="J3995" s="5"/>
      <c r="K3995" s="5"/>
      <c r="L3995" s="5"/>
      <c r="M3995" s="5"/>
      <c r="N3995" s="5"/>
      <c r="O3995" s="5"/>
      <c r="P3995" s="4"/>
      <c r="Q3995" s="4"/>
      <c r="R3995" s="4"/>
      <c r="S3995" s="4"/>
      <c r="T3995" s="4"/>
    </row>
    <row r="3996">
      <c r="A3996" s="5"/>
      <c r="B3996" s="5"/>
      <c r="C3996" s="5"/>
      <c r="D3996" s="5"/>
      <c r="E3996" s="5"/>
      <c r="F3996" s="27"/>
      <c r="G3996" s="5"/>
      <c r="H3996" s="5"/>
      <c r="I3996" s="5"/>
      <c r="J3996" s="5"/>
      <c r="K3996" s="5"/>
      <c r="L3996" s="5"/>
      <c r="M3996" s="5"/>
      <c r="N3996" s="5"/>
      <c r="O3996" s="5"/>
      <c r="P3996" s="4"/>
      <c r="Q3996" s="4"/>
      <c r="R3996" s="4"/>
      <c r="S3996" s="4"/>
      <c r="T3996" s="4"/>
    </row>
    <row r="3997">
      <c r="A3997" s="5"/>
      <c r="B3997" s="5"/>
      <c r="C3997" s="5"/>
      <c r="D3997" s="5"/>
      <c r="E3997" s="5"/>
      <c r="F3997" s="27"/>
      <c r="G3997" s="5"/>
      <c r="H3997" s="5"/>
      <c r="I3997" s="5"/>
      <c r="J3997" s="5"/>
      <c r="K3997" s="5"/>
      <c r="L3997" s="5"/>
      <c r="M3997" s="5"/>
      <c r="N3997" s="5"/>
      <c r="O3997" s="5"/>
      <c r="P3997" s="4"/>
      <c r="Q3997" s="4"/>
      <c r="R3997" s="4"/>
      <c r="S3997" s="4"/>
      <c r="T3997" s="4"/>
    </row>
    <row r="3998">
      <c r="A3998" s="5"/>
      <c r="B3998" s="5"/>
      <c r="C3998" s="5"/>
      <c r="D3998" s="5"/>
      <c r="E3998" s="5"/>
      <c r="F3998" s="27"/>
      <c r="G3998" s="5"/>
      <c r="H3998" s="5"/>
      <c r="I3998" s="5"/>
      <c r="J3998" s="5"/>
      <c r="K3998" s="5"/>
      <c r="L3998" s="5"/>
      <c r="M3998" s="5"/>
      <c r="N3998" s="5"/>
      <c r="O3998" s="5"/>
      <c r="P3998" s="4"/>
      <c r="Q3998" s="4"/>
      <c r="R3998" s="4"/>
      <c r="S3998" s="4"/>
      <c r="T3998" s="4"/>
    </row>
    <row r="3999">
      <c r="A3999" s="5"/>
      <c r="B3999" s="5"/>
      <c r="C3999" s="5"/>
      <c r="D3999" s="5"/>
      <c r="E3999" s="5"/>
      <c r="F3999" s="27"/>
      <c r="G3999" s="5"/>
      <c r="H3999" s="5"/>
      <c r="I3999" s="5"/>
      <c r="J3999" s="5"/>
      <c r="K3999" s="5"/>
      <c r="L3999" s="5"/>
      <c r="M3999" s="5"/>
      <c r="N3999" s="5"/>
      <c r="O3999" s="5"/>
      <c r="P3999" s="4"/>
      <c r="Q3999" s="4"/>
      <c r="R3999" s="4"/>
      <c r="S3999" s="4"/>
      <c r="T3999" s="4"/>
    </row>
    <row r="4000">
      <c r="A4000" s="5"/>
      <c r="B4000" s="5"/>
      <c r="C4000" s="5"/>
      <c r="D4000" s="5"/>
      <c r="E4000" s="5"/>
      <c r="F4000" s="27"/>
      <c r="G4000" s="5"/>
      <c r="H4000" s="5"/>
      <c r="I4000" s="5"/>
      <c r="J4000" s="5"/>
      <c r="K4000" s="5"/>
      <c r="L4000" s="5"/>
      <c r="M4000" s="5"/>
      <c r="N4000" s="5"/>
      <c r="O4000" s="5"/>
      <c r="P4000" s="4"/>
      <c r="Q4000" s="4"/>
      <c r="R4000" s="4"/>
      <c r="S4000" s="4"/>
      <c r="T4000" s="4"/>
    </row>
    <row r="4001">
      <c r="A4001" s="5"/>
      <c r="B4001" s="5"/>
      <c r="C4001" s="5"/>
      <c r="D4001" s="5"/>
      <c r="E4001" s="5"/>
      <c r="F4001" s="27"/>
      <c r="G4001" s="5"/>
      <c r="H4001" s="5"/>
      <c r="I4001" s="5"/>
      <c r="J4001" s="5"/>
      <c r="K4001" s="5"/>
      <c r="L4001" s="5"/>
      <c r="M4001" s="5"/>
      <c r="N4001" s="5"/>
      <c r="O4001" s="5"/>
      <c r="P4001" s="4"/>
      <c r="Q4001" s="4"/>
      <c r="R4001" s="4"/>
      <c r="S4001" s="4"/>
      <c r="T4001" s="4"/>
    </row>
    <row r="4002">
      <c r="A4002" s="5"/>
      <c r="B4002" s="5"/>
      <c r="C4002" s="5"/>
      <c r="D4002" s="5"/>
      <c r="E4002" s="5"/>
      <c r="F4002" s="27"/>
      <c r="G4002" s="5"/>
      <c r="H4002" s="5"/>
      <c r="I4002" s="5"/>
      <c r="J4002" s="5"/>
      <c r="K4002" s="5"/>
      <c r="L4002" s="5"/>
      <c r="M4002" s="5"/>
      <c r="N4002" s="5"/>
      <c r="O4002" s="5"/>
      <c r="P4002" s="4"/>
      <c r="Q4002" s="4"/>
      <c r="R4002" s="4"/>
      <c r="S4002" s="4"/>
      <c r="T4002" s="4"/>
    </row>
    <row r="4003">
      <c r="A4003" s="5"/>
      <c r="B4003" s="5"/>
      <c r="C4003" s="5"/>
      <c r="D4003" s="5"/>
      <c r="E4003" s="5"/>
      <c r="F4003" s="27"/>
      <c r="G4003" s="5"/>
      <c r="H4003" s="5"/>
      <c r="I4003" s="5"/>
      <c r="J4003" s="5"/>
      <c r="K4003" s="5"/>
      <c r="L4003" s="5"/>
      <c r="M4003" s="5"/>
      <c r="N4003" s="5"/>
      <c r="O4003" s="5"/>
      <c r="P4003" s="4"/>
      <c r="Q4003" s="4"/>
      <c r="R4003" s="4"/>
      <c r="S4003" s="4"/>
      <c r="T4003" s="4"/>
    </row>
    <row r="4004">
      <c r="A4004" s="5"/>
      <c r="B4004" s="5"/>
      <c r="C4004" s="5"/>
      <c r="D4004" s="5"/>
      <c r="E4004" s="5"/>
      <c r="F4004" s="27"/>
      <c r="G4004" s="5"/>
      <c r="H4004" s="5"/>
      <c r="I4004" s="5"/>
      <c r="J4004" s="5"/>
      <c r="K4004" s="5"/>
      <c r="L4004" s="5"/>
      <c r="M4004" s="5"/>
      <c r="N4004" s="5"/>
      <c r="O4004" s="5"/>
      <c r="P4004" s="4"/>
      <c r="Q4004" s="4"/>
      <c r="R4004" s="4"/>
      <c r="S4004" s="4"/>
      <c r="T4004" s="4"/>
    </row>
    <row r="4005">
      <c r="A4005" s="5"/>
      <c r="B4005" s="5"/>
      <c r="C4005" s="5"/>
      <c r="D4005" s="5"/>
      <c r="E4005" s="5"/>
      <c r="F4005" s="27"/>
      <c r="G4005" s="5"/>
      <c r="H4005" s="5"/>
      <c r="I4005" s="5"/>
      <c r="J4005" s="5"/>
      <c r="K4005" s="5"/>
      <c r="L4005" s="5"/>
      <c r="M4005" s="5"/>
      <c r="N4005" s="5"/>
      <c r="O4005" s="5"/>
      <c r="P4005" s="4"/>
      <c r="Q4005" s="4"/>
      <c r="R4005" s="4"/>
      <c r="S4005" s="4"/>
      <c r="T4005" s="4"/>
    </row>
    <row r="4006">
      <c r="A4006" s="5"/>
      <c r="B4006" s="5"/>
      <c r="C4006" s="5"/>
      <c r="D4006" s="5"/>
      <c r="E4006" s="5"/>
      <c r="F4006" s="27"/>
      <c r="G4006" s="5"/>
      <c r="H4006" s="5"/>
      <c r="I4006" s="5"/>
      <c r="J4006" s="5"/>
      <c r="K4006" s="5"/>
      <c r="L4006" s="5"/>
      <c r="M4006" s="5"/>
      <c r="N4006" s="5"/>
      <c r="O4006" s="5"/>
      <c r="P4006" s="4"/>
      <c r="Q4006" s="4"/>
      <c r="R4006" s="4"/>
      <c r="S4006" s="4"/>
      <c r="T4006" s="4"/>
    </row>
    <row r="4007">
      <c r="A4007" s="5"/>
      <c r="B4007" s="5"/>
      <c r="C4007" s="5"/>
      <c r="D4007" s="5"/>
      <c r="E4007" s="5"/>
      <c r="F4007" s="27"/>
      <c r="G4007" s="5"/>
      <c r="H4007" s="5"/>
      <c r="I4007" s="5"/>
      <c r="J4007" s="5"/>
      <c r="K4007" s="5"/>
      <c r="L4007" s="5"/>
      <c r="M4007" s="5"/>
      <c r="N4007" s="5"/>
      <c r="O4007" s="5"/>
      <c r="P4007" s="4"/>
      <c r="Q4007" s="4"/>
      <c r="R4007" s="4"/>
      <c r="S4007" s="4"/>
      <c r="T4007" s="4"/>
    </row>
    <row r="4008">
      <c r="A4008" s="5"/>
      <c r="B4008" s="5"/>
      <c r="C4008" s="5"/>
      <c r="D4008" s="5"/>
      <c r="E4008" s="5"/>
      <c r="F4008" s="27"/>
      <c r="G4008" s="5"/>
      <c r="H4008" s="5"/>
      <c r="I4008" s="5"/>
      <c r="J4008" s="5"/>
      <c r="K4008" s="5"/>
      <c r="L4008" s="5"/>
      <c r="M4008" s="5"/>
      <c r="N4008" s="5"/>
      <c r="O4008" s="5"/>
      <c r="P4008" s="4"/>
      <c r="Q4008" s="4"/>
      <c r="R4008" s="4"/>
      <c r="S4008" s="4"/>
      <c r="T4008" s="4"/>
    </row>
    <row r="4009">
      <c r="A4009" s="5"/>
      <c r="B4009" s="5"/>
      <c r="C4009" s="5"/>
      <c r="D4009" s="5"/>
      <c r="E4009" s="5"/>
      <c r="F4009" s="27"/>
      <c r="G4009" s="5"/>
      <c r="H4009" s="5"/>
      <c r="I4009" s="5"/>
      <c r="J4009" s="5"/>
      <c r="K4009" s="5"/>
      <c r="L4009" s="5"/>
      <c r="M4009" s="5"/>
      <c r="N4009" s="5"/>
      <c r="O4009" s="5"/>
      <c r="P4009" s="4"/>
      <c r="Q4009" s="4"/>
      <c r="R4009" s="4"/>
      <c r="S4009" s="4"/>
      <c r="T4009" s="4"/>
    </row>
    <row r="4010">
      <c r="A4010" s="5"/>
      <c r="B4010" s="5"/>
      <c r="C4010" s="5"/>
      <c r="D4010" s="5"/>
      <c r="E4010" s="5"/>
      <c r="F4010" s="27"/>
      <c r="G4010" s="5"/>
      <c r="H4010" s="5"/>
      <c r="I4010" s="5"/>
      <c r="J4010" s="5"/>
      <c r="K4010" s="5"/>
      <c r="L4010" s="5"/>
      <c r="M4010" s="5"/>
      <c r="N4010" s="5"/>
      <c r="O4010" s="5"/>
      <c r="P4010" s="4"/>
      <c r="Q4010" s="4"/>
      <c r="R4010" s="4"/>
      <c r="S4010" s="4"/>
      <c r="T4010" s="4"/>
    </row>
    <row r="4011">
      <c r="A4011" s="5"/>
      <c r="B4011" s="5"/>
      <c r="C4011" s="5"/>
      <c r="D4011" s="5"/>
      <c r="E4011" s="5"/>
      <c r="F4011" s="27"/>
      <c r="G4011" s="5"/>
      <c r="H4011" s="5"/>
      <c r="I4011" s="5"/>
      <c r="J4011" s="5"/>
      <c r="K4011" s="5"/>
      <c r="L4011" s="5"/>
      <c r="M4011" s="5"/>
      <c r="N4011" s="5"/>
      <c r="O4011" s="5"/>
      <c r="P4011" s="4"/>
      <c r="Q4011" s="4"/>
      <c r="R4011" s="4"/>
      <c r="S4011" s="4"/>
      <c r="T4011" s="4"/>
    </row>
    <row r="4012">
      <c r="A4012" s="5"/>
      <c r="B4012" s="5"/>
      <c r="C4012" s="5"/>
      <c r="D4012" s="5"/>
      <c r="E4012" s="5"/>
      <c r="F4012" s="27"/>
      <c r="G4012" s="5"/>
      <c r="H4012" s="5"/>
      <c r="I4012" s="5"/>
      <c r="J4012" s="5"/>
      <c r="K4012" s="5"/>
      <c r="L4012" s="5"/>
      <c r="M4012" s="5"/>
      <c r="N4012" s="5"/>
      <c r="O4012" s="5"/>
      <c r="P4012" s="4"/>
      <c r="Q4012" s="4"/>
      <c r="R4012" s="4"/>
      <c r="S4012" s="4"/>
      <c r="T4012" s="4"/>
    </row>
    <row r="4013">
      <c r="A4013" s="5"/>
      <c r="B4013" s="5"/>
      <c r="C4013" s="5"/>
      <c r="D4013" s="5"/>
      <c r="E4013" s="5"/>
      <c r="F4013" s="27"/>
      <c r="G4013" s="5"/>
      <c r="H4013" s="5"/>
      <c r="I4013" s="5"/>
      <c r="J4013" s="5"/>
      <c r="K4013" s="5"/>
      <c r="L4013" s="5"/>
      <c r="M4013" s="5"/>
      <c r="N4013" s="5"/>
      <c r="O4013" s="5"/>
      <c r="P4013" s="4"/>
      <c r="Q4013" s="4"/>
      <c r="R4013" s="4"/>
      <c r="S4013" s="4"/>
      <c r="T4013" s="4"/>
    </row>
    <row r="4014">
      <c r="A4014" s="5"/>
      <c r="B4014" s="5"/>
      <c r="C4014" s="5"/>
      <c r="D4014" s="5"/>
      <c r="E4014" s="5"/>
      <c r="F4014" s="27"/>
      <c r="G4014" s="5"/>
      <c r="H4014" s="5"/>
      <c r="I4014" s="5"/>
      <c r="J4014" s="5"/>
      <c r="K4014" s="5"/>
      <c r="L4014" s="5"/>
      <c r="M4014" s="5"/>
      <c r="N4014" s="5"/>
      <c r="O4014" s="5"/>
      <c r="P4014" s="4"/>
      <c r="Q4014" s="4"/>
      <c r="R4014" s="4"/>
      <c r="S4014" s="4"/>
      <c r="T4014" s="4"/>
    </row>
    <row r="4015">
      <c r="A4015" s="5"/>
      <c r="B4015" s="5"/>
      <c r="C4015" s="5"/>
      <c r="D4015" s="5"/>
      <c r="E4015" s="5"/>
      <c r="F4015" s="27"/>
      <c r="G4015" s="5"/>
      <c r="H4015" s="5"/>
      <c r="I4015" s="5"/>
      <c r="J4015" s="5"/>
      <c r="K4015" s="5"/>
      <c r="L4015" s="5"/>
      <c r="M4015" s="5"/>
      <c r="N4015" s="5"/>
      <c r="O4015" s="5"/>
      <c r="P4015" s="4"/>
      <c r="Q4015" s="4"/>
      <c r="R4015" s="4"/>
      <c r="S4015" s="4"/>
      <c r="T4015" s="4"/>
    </row>
    <row r="4016">
      <c r="A4016" s="5"/>
      <c r="B4016" s="5"/>
      <c r="C4016" s="5"/>
      <c r="D4016" s="5"/>
      <c r="E4016" s="5"/>
      <c r="F4016" s="27"/>
      <c r="G4016" s="5"/>
      <c r="H4016" s="5"/>
      <c r="I4016" s="5"/>
      <c r="J4016" s="5"/>
      <c r="K4016" s="5"/>
      <c r="L4016" s="5"/>
      <c r="M4016" s="5"/>
      <c r="N4016" s="5"/>
      <c r="O4016" s="5"/>
      <c r="P4016" s="4"/>
      <c r="Q4016" s="4"/>
      <c r="R4016" s="4"/>
      <c r="S4016" s="4"/>
      <c r="T4016" s="4"/>
    </row>
    <row r="4017">
      <c r="A4017" s="5"/>
      <c r="B4017" s="5"/>
      <c r="C4017" s="5"/>
      <c r="D4017" s="5"/>
      <c r="E4017" s="5"/>
      <c r="F4017" s="27"/>
      <c r="G4017" s="5"/>
      <c r="H4017" s="5"/>
      <c r="I4017" s="5"/>
      <c r="J4017" s="5"/>
      <c r="K4017" s="5"/>
      <c r="L4017" s="5"/>
      <c r="M4017" s="5"/>
      <c r="N4017" s="5"/>
      <c r="O4017" s="5"/>
      <c r="P4017" s="4"/>
      <c r="Q4017" s="4"/>
      <c r="R4017" s="4"/>
      <c r="S4017" s="4"/>
      <c r="T4017" s="4"/>
    </row>
    <row r="4018">
      <c r="A4018" s="5"/>
      <c r="B4018" s="5"/>
      <c r="C4018" s="5"/>
      <c r="D4018" s="5"/>
      <c r="E4018" s="5"/>
      <c r="F4018" s="27"/>
      <c r="G4018" s="5"/>
      <c r="H4018" s="5"/>
      <c r="I4018" s="5"/>
      <c r="J4018" s="5"/>
      <c r="K4018" s="5"/>
      <c r="L4018" s="5"/>
      <c r="M4018" s="5"/>
      <c r="N4018" s="5"/>
      <c r="O4018" s="5"/>
      <c r="P4018" s="4"/>
      <c r="Q4018" s="4"/>
      <c r="R4018" s="4"/>
      <c r="S4018" s="4"/>
      <c r="T4018" s="4"/>
    </row>
    <row r="4019">
      <c r="A4019" s="5"/>
      <c r="B4019" s="5"/>
      <c r="C4019" s="5"/>
      <c r="D4019" s="5"/>
      <c r="E4019" s="5"/>
      <c r="F4019" s="27"/>
      <c r="G4019" s="5"/>
      <c r="H4019" s="5"/>
      <c r="I4019" s="5"/>
      <c r="J4019" s="5"/>
      <c r="K4019" s="5"/>
      <c r="L4019" s="5"/>
      <c r="M4019" s="5"/>
      <c r="N4019" s="5"/>
      <c r="O4019" s="5"/>
      <c r="P4019" s="4"/>
      <c r="Q4019" s="4"/>
      <c r="R4019" s="4"/>
      <c r="S4019" s="4"/>
      <c r="T4019" s="4"/>
    </row>
    <row r="4020">
      <c r="A4020" s="5"/>
      <c r="B4020" s="5"/>
      <c r="C4020" s="5"/>
      <c r="D4020" s="5"/>
      <c r="E4020" s="5"/>
      <c r="F4020" s="27"/>
      <c r="G4020" s="5"/>
      <c r="H4020" s="5"/>
      <c r="I4020" s="5"/>
      <c r="J4020" s="5"/>
      <c r="K4020" s="5"/>
      <c r="L4020" s="5"/>
      <c r="M4020" s="5"/>
      <c r="N4020" s="5"/>
      <c r="O4020" s="5"/>
      <c r="P4020" s="4"/>
      <c r="Q4020" s="4"/>
      <c r="R4020" s="4"/>
      <c r="S4020" s="4"/>
      <c r="T4020" s="4"/>
    </row>
    <row r="4021">
      <c r="A4021" s="5"/>
      <c r="B4021" s="5"/>
      <c r="C4021" s="5"/>
      <c r="D4021" s="5"/>
      <c r="E4021" s="5"/>
      <c r="F4021" s="27"/>
      <c r="G4021" s="5"/>
      <c r="H4021" s="5"/>
      <c r="I4021" s="5"/>
      <c r="J4021" s="5"/>
      <c r="K4021" s="5"/>
      <c r="L4021" s="5"/>
      <c r="M4021" s="5"/>
      <c r="N4021" s="5"/>
      <c r="O4021" s="5"/>
      <c r="P4021" s="4"/>
      <c r="Q4021" s="4"/>
      <c r="R4021" s="4"/>
      <c r="S4021" s="4"/>
      <c r="T4021" s="4"/>
    </row>
    <row r="4022">
      <c r="A4022" s="5"/>
      <c r="B4022" s="5"/>
      <c r="C4022" s="5"/>
      <c r="D4022" s="5"/>
      <c r="E4022" s="5"/>
      <c r="F4022" s="27"/>
      <c r="G4022" s="5"/>
      <c r="H4022" s="5"/>
      <c r="I4022" s="5"/>
      <c r="J4022" s="5"/>
      <c r="K4022" s="5"/>
      <c r="L4022" s="5"/>
      <c r="M4022" s="5"/>
      <c r="N4022" s="5"/>
      <c r="O4022" s="5"/>
      <c r="P4022" s="4"/>
      <c r="Q4022" s="4"/>
      <c r="R4022" s="4"/>
      <c r="S4022" s="4"/>
      <c r="T4022" s="4"/>
    </row>
    <row r="4023">
      <c r="A4023" s="5"/>
      <c r="B4023" s="5"/>
      <c r="C4023" s="5"/>
      <c r="D4023" s="5"/>
      <c r="E4023" s="5"/>
      <c r="F4023" s="27"/>
      <c r="G4023" s="5"/>
      <c r="H4023" s="5"/>
      <c r="I4023" s="5"/>
      <c r="J4023" s="5"/>
      <c r="K4023" s="5"/>
      <c r="L4023" s="5"/>
      <c r="M4023" s="5"/>
      <c r="N4023" s="5"/>
      <c r="O4023" s="5"/>
      <c r="P4023" s="4"/>
      <c r="Q4023" s="4"/>
      <c r="R4023" s="4"/>
      <c r="S4023" s="4"/>
      <c r="T4023" s="4"/>
    </row>
    <row r="4024">
      <c r="A4024" s="5"/>
      <c r="B4024" s="5"/>
      <c r="C4024" s="5"/>
      <c r="D4024" s="5"/>
      <c r="E4024" s="5"/>
      <c r="F4024" s="27"/>
      <c r="G4024" s="5"/>
      <c r="H4024" s="5"/>
      <c r="I4024" s="5"/>
      <c r="J4024" s="5"/>
      <c r="K4024" s="5"/>
      <c r="L4024" s="5"/>
      <c r="M4024" s="5"/>
      <c r="N4024" s="5"/>
      <c r="O4024" s="5"/>
      <c r="P4024" s="4"/>
      <c r="Q4024" s="4"/>
      <c r="R4024" s="4"/>
      <c r="S4024" s="4"/>
      <c r="T4024" s="4"/>
    </row>
    <row r="4025">
      <c r="A4025" s="5"/>
      <c r="B4025" s="5"/>
      <c r="C4025" s="5"/>
      <c r="D4025" s="5"/>
      <c r="E4025" s="5"/>
      <c r="F4025" s="27"/>
      <c r="G4025" s="5"/>
      <c r="H4025" s="5"/>
      <c r="I4025" s="5"/>
      <c r="J4025" s="5"/>
      <c r="K4025" s="5"/>
      <c r="L4025" s="5"/>
      <c r="M4025" s="5"/>
      <c r="N4025" s="5"/>
      <c r="O4025" s="5"/>
      <c r="P4025" s="4"/>
      <c r="Q4025" s="4"/>
      <c r="R4025" s="4"/>
      <c r="S4025" s="4"/>
      <c r="T4025" s="4"/>
    </row>
    <row r="4026">
      <c r="A4026" s="5"/>
      <c r="B4026" s="5"/>
      <c r="C4026" s="5"/>
      <c r="D4026" s="5"/>
      <c r="E4026" s="5"/>
      <c r="F4026" s="27"/>
      <c r="G4026" s="5"/>
      <c r="H4026" s="5"/>
      <c r="I4026" s="5"/>
      <c r="J4026" s="5"/>
      <c r="K4026" s="5"/>
      <c r="L4026" s="5"/>
      <c r="M4026" s="5"/>
      <c r="N4026" s="5"/>
      <c r="O4026" s="5"/>
      <c r="P4026" s="4"/>
      <c r="Q4026" s="4"/>
      <c r="R4026" s="4"/>
      <c r="S4026" s="4"/>
      <c r="T4026" s="4"/>
    </row>
    <row r="4027">
      <c r="A4027" s="5"/>
      <c r="B4027" s="5"/>
      <c r="C4027" s="5"/>
      <c r="D4027" s="5"/>
      <c r="E4027" s="5"/>
      <c r="F4027" s="27"/>
      <c r="G4027" s="5"/>
      <c r="H4027" s="5"/>
      <c r="I4027" s="5"/>
      <c r="J4027" s="5"/>
      <c r="K4027" s="5"/>
      <c r="L4027" s="5"/>
      <c r="M4027" s="5"/>
      <c r="N4027" s="5"/>
      <c r="O4027" s="5"/>
      <c r="P4027" s="4"/>
      <c r="Q4027" s="4"/>
      <c r="R4027" s="4"/>
      <c r="S4027" s="4"/>
      <c r="T4027" s="4"/>
    </row>
    <row r="4028">
      <c r="A4028" s="5"/>
      <c r="B4028" s="5"/>
      <c r="C4028" s="5"/>
      <c r="D4028" s="5"/>
      <c r="E4028" s="5"/>
      <c r="F4028" s="27"/>
      <c r="G4028" s="5"/>
      <c r="H4028" s="5"/>
      <c r="I4028" s="5"/>
      <c r="J4028" s="5"/>
      <c r="K4028" s="5"/>
      <c r="L4028" s="5"/>
      <c r="M4028" s="5"/>
      <c r="N4028" s="5"/>
      <c r="O4028" s="5"/>
      <c r="P4028" s="4"/>
      <c r="Q4028" s="4"/>
      <c r="R4028" s="4"/>
      <c r="S4028" s="4"/>
      <c r="T4028" s="4"/>
    </row>
    <row r="4029">
      <c r="A4029" s="5"/>
      <c r="B4029" s="5"/>
      <c r="C4029" s="5"/>
      <c r="D4029" s="5"/>
      <c r="E4029" s="5"/>
      <c r="F4029" s="27"/>
      <c r="G4029" s="5"/>
      <c r="H4029" s="5"/>
      <c r="I4029" s="5"/>
      <c r="J4029" s="5"/>
      <c r="K4029" s="5"/>
      <c r="L4029" s="5"/>
      <c r="M4029" s="5"/>
      <c r="N4029" s="5"/>
      <c r="O4029" s="5"/>
      <c r="P4029" s="4"/>
      <c r="Q4029" s="4"/>
      <c r="R4029" s="4"/>
      <c r="S4029" s="4"/>
      <c r="T4029" s="4"/>
    </row>
    <row r="4030">
      <c r="A4030" s="5"/>
      <c r="B4030" s="5"/>
      <c r="C4030" s="5"/>
      <c r="D4030" s="5"/>
      <c r="E4030" s="5"/>
      <c r="F4030" s="27"/>
      <c r="G4030" s="5"/>
      <c r="H4030" s="5"/>
      <c r="I4030" s="5"/>
      <c r="J4030" s="5"/>
      <c r="K4030" s="5"/>
      <c r="L4030" s="5"/>
      <c r="M4030" s="5"/>
      <c r="N4030" s="5"/>
      <c r="O4030" s="5"/>
      <c r="P4030" s="4"/>
      <c r="Q4030" s="4"/>
      <c r="R4030" s="4"/>
      <c r="S4030" s="4"/>
      <c r="T4030" s="4"/>
    </row>
    <row r="4031">
      <c r="A4031" s="5"/>
      <c r="B4031" s="5"/>
      <c r="C4031" s="5"/>
      <c r="D4031" s="5"/>
      <c r="E4031" s="5"/>
      <c r="F4031" s="27"/>
      <c r="G4031" s="5"/>
      <c r="H4031" s="5"/>
      <c r="I4031" s="5"/>
      <c r="J4031" s="5"/>
      <c r="K4031" s="5"/>
      <c r="L4031" s="5"/>
      <c r="M4031" s="5"/>
      <c r="N4031" s="5"/>
      <c r="O4031" s="5"/>
      <c r="P4031" s="4"/>
      <c r="Q4031" s="4"/>
      <c r="R4031" s="4"/>
      <c r="S4031" s="4"/>
      <c r="T4031" s="4"/>
    </row>
    <row r="4032">
      <c r="A4032" s="5"/>
      <c r="B4032" s="5"/>
      <c r="C4032" s="5"/>
      <c r="D4032" s="5"/>
      <c r="E4032" s="5"/>
      <c r="F4032" s="27"/>
      <c r="G4032" s="5"/>
      <c r="H4032" s="5"/>
      <c r="I4032" s="5"/>
      <c r="J4032" s="5"/>
      <c r="K4032" s="5"/>
      <c r="L4032" s="5"/>
      <c r="M4032" s="5"/>
      <c r="N4032" s="5"/>
      <c r="O4032" s="5"/>
      <c r="P4032" s="4"/>
      <c r="Q4032" s="4"/>
      <c r="R4032" s="4"/>
      <c r="S4032" s="4"/>
      <c r="T4032" s="4"/>
    </row>
    <row r="4033">
      <c r="A4033" s="5"/>
      <c r="B4033" s="5"/>
      <c r="C4033" s="5"/>
      <c r="D4033" s="5"/>
      <c r="E4033" s="5"/>
      <c r="F4033" s="27"/>
      <c r="G4033" s="5"/>
      <c r="H4033" s="5"/>
      <c r="I4033" s="5"/>
      <c r="J4033" s="5"/>
      <c r="K4033" s="5"/>
      <c r="L4033" s="5"/>
      <c r="M4033" s="5"/>
      <c r="N4033" s="5"/>
      <c r="O4033" s="5"/>
      <c r="P4033" s="4"/>
      <c r="Q4033" s="4"/>
      <c r="R4033" s="4"/>
      <c r="S4033" s="4"/>
      <c r="T4033" s="4"/>
    </row>
    <row r="4034">
      <c r="A4034" s="5"/>
      <c r="B4034" s="5"/>
      <c r="C4034" s="5"/>
      <c r="D4034" s="5"/>
      <c r="E4034" s="5"/>
      <c r="F4034" s="27"/>
      <c r="G4034" s="5"/>
      <c r="H4034" s="5"/>
      <c r="I4034" s="5"/>
      <c r="J4034" s="5"/>
      <c r="K4034" s="5"/>
      <c r="L4034" s="5"/>
      <c r="M4034" s="5"/>
      <c r="N4034" s="5"/>
      <c r="O4034" s="5"/>
      <c r="P4034" s="4"/>
      <c r="Q4034" s="4"/>
      <c r="R4034" s="4"/>
      <c r="S4034" s="4"/>
      <c r="T4034" s="4"/>
    </row>
    <row r="4035">
      <c r="A4035" s="5"/>
      <c r="B4035" s="5"/>
      <c r="C4035" s="5"/>
      <c r="D4035" s="5"/>
      <c r="E4035" s="5"/>
      <c r="F4035" s="27"/>
      <c r="G4035" s="5"/>
      <c r="H4035" s="5"/>
      <c r="I4035" s="5"/>
      <c r="J4035" s="5"/>
      <c r="K4035" s="5"/>
      <c r="L4035" s="5"/>
      <c r="M4035" s="5"/>
      <c r="N4035" s="5"/>
      <c r="O4035" s="5"/>
      <c r="P4035" s="4"/>
      <c r="Q4035" s="4"/>
      <c r="R4035" s="4"/>
      <c r="S4035" s="4"/>
      <c r="T4035" s="4"/>
    </row>
    <row r="4036">
      <c r="A4036" s="5"/>
      <c r="B4036" s="5"/>
      <c r="C4036" s="5"/>
      <c r="D4036" s="5"/>
      <c r="E4036" s="5"/>
      <c r="F4036" s="27"/>
      <c r="G4036" s="5"/>
      <c r="H4036" s="5"/>
      <c r="I4036" s="5"/>
      <c r="J4036" s="5"/>
      <c r="K4036" s="5"/>
      <c r="L4036" s="5"/>
      <c r="M4036" s="5"/>
      <c r="N4036" s="5"/>
      <c r="O4036" s="5"/>
      <c r="P4036" s="4"/>
      <c r="Q4036" s="4"/>
      <c r="R4036" s="4"/>
      <c r="S4036" s="4"/>
      <c r="T4036" s="4"/>
    </row>
    <row r="4037">
      <c r="A4037" s="5"/>
      <c r="B4037" s="5"/>
      <c r="C4037" s="5"/>
      <c r="D4037" s="5"/>
      <c r="E4037" s="5"/>
      <c r="F4037" s="27"/>
      <c r="G4037" s="5"/>
      <c r="H4037" s="5"/>
      <c r="I4037" s="5"/>
      <c r="J4037" s="5"/>
      <c r="K4037" s="5"/>
      <c r="L4037" s="5"/>
      <c r="M4037" s="5"/>
      <c r="N4037" s="5"/>
      <c r="O4037" s="5"/>
      <c r="P4037" s="4"/>
      <c r="Q4037" s="4"/>
      <c r="R4037" s="4"/>
      <c r="S4037" s="4"/>
      <c r="T4037" s="4"/>
    </row>
    <row r="4038">
      <c r="A4038" s="5"/>
      <c r="B4038" s="5"/>
      <c r="C4038" s="5"/>
      <c r="D4038" s="5"/>
      <c r="E4038" s="5"/>
      <c r="F4038" s="27"/>
      <c r="G4038" s="5"/>
      <c r="H4038" s="5"/>
      <c r="I4038" s="5"/>
      <c r="J4038" s="5"/>
      <c r="K4038" s="5"/>
      <c r="L4038" s="5"/>
      <c r="M4038" s="5"/>
      <c r="N4038" s="5"/>
      <c r="O4038" s="5"/>
      <c r="P4038" s="4"/>
      <c r="Q4038" s="4"/>
      <c r="R4038" s="4"/>
      <c r="S4038" s="4"/>
      <c r="T4038" s="4"/>
    </row>
    <row r="4039">
      <c r="A4039" s="5"/>
      <c r="B4039" s="5"/>
      <c r="C4039" s="5"/>
      <c r="D4039" s="5"/>
      <c r="E4039" s="5"/>
      <c r="F4039" s="27"/>
      <c r="G4039" s="5"/>
      <c r="H4039" s="5"/>
      <c r="I4039" s="5"/>
      <c r="J4039" s="5"/>
      <c r="K4039" s="5"/>
      <c r="L4039" s="5"/>
      <c r="M4039" s="5"/>
      <c r="N4039" s="5"/>
      <c r="O4039" s="5"/>
      <c r="P4039" s="4"/>
      <c r="Q4039" s="4"/>
      <c r="R4039" s="4"/>
      <c r="S4039" s="4"/>
      <c r="T4039" s="4"/>
    </row>
    <row r="4040">
      <c r="A4040" s="5"/>
      <c r="B4040" s="5"/>
      <c r="C4040" s="5"/>
      <c r="D4040" s="5"/>
      <c r="E4040" s="5"/>
      <c r="F4040" s="27"/>
      <c r="G4040" s="5"/>
      <c r="H4040" s="5"/>
      <c r="I4040" s="5"/>
      <c r="J4040" s="5"/>
      <c r="K4040" s="5"/>
      <c r="L4040" s="5"/>
      <c r="M4040" s="5"/>
      <c r="N4040" s="5"/>
      <c r="O4040" s="5"/>
      <c r="P4040" s="4"/>
      <c r="Q4040" s="4"/>
      <c r="R4040" s="4"/>
      <c r="S4040" s="4"/>
      <c r="T4040" s="4"/>
    </row>
    <row r="4041">
      <c r="A4041" s="5"/>
      <c r="B4041" s="5"/>
      <c r="C4041" s="5"/>
      <c r="D4041" s="5"/>
      <c r="E4041" s="5"/>
      <c r="F4041" s="27"/>
      <c r="G4041" s="5"/>
      <c r="H4041" s="5"/>
      <c r="I4041" s="5"/>
      <c r="J4041" s="5"/>
      <c r="K4041" s="5"/>
      <c r="L4041" s="5"/>
      <c r="M4041" s="5"/>
      <c r="N4041" s="5"/>
      <c r="O4041" s="5"/>
      <c r="P4041" s="4"/>
      <c r="Q4041" s="4"/>
      <c r="R4041" s="4"/>
      <c r="S4041" s="4"/>
      <c r="T4041" s="4"/>
    </row>
    <row r="4042">
      <c r="A4042" s="5"/>
      <c r="B4042" s="5"/>
      <c r="C4042" s="5"/>
      <c r="D4042" s="5"/>
      <c r="E4042" s="5"/>
      <c r="F4042" s="27"/>
      <c r="G4042" s="5"/>
      <c r="H4042" s="5"/>
      <c r="I4042" s="5"/>
      <c r="J4042" s="5"/>
      <c r="K4042" s="5"/>
      <c r="L4042" s="5"/>
      <c r="M4042" s="5"/>
      <c r="N4042" s="5"/>
      <c r="O4042" s="5"/>
      <c r="P4042" s="4"/>
      <c r="Q4042" s="4"/>
      <c r="R4042" s="4"/>
      <c r="S4042" s="4"/>
      <c r="T4042" s="4"/>
    </row>
    <row r="4043">
      <c r="A4043" s="5"/>
      <c r="B4043" s="5"/>
      <c r="C4043" s="5"/>
      <c r="D4043" s="5"/>
      <c r="E4043" s="5"/>
      <c r="F4043" s="27"/>
      <c r="G4043" s="5"/>
      <c r="H4043" s="5"/>
      <c r="I4043" s="5"/>
      <c r="J4043" s="5"/>
      <c r="K4043" s="5"/>
      <c r="L4043" s="5"/>
      <c r="M4043" s="5"/>
      <c r="N4043" s="5"/>
      <c r="O4043" s="5"/>
      <c r="P4043" s="4"/>
      <c r="Q4043" s="4"/>
      <c r="R4043" s="4"/>
      <c r="S4043" s="4"/>
      <c r="T4043" s="4"/>
    </row>
    <row r="4044">
      <c r="A4044" s="5"/>
      <c r="B4044" s="5"/>
      <c r="C4044" s="5"/>
      <c r="D4044" s="5"/>
      <c r="E4044" s="5"/>
      <c r="F4044" s="27"/>
      <c r="G4044" s="5"/>
      <c r="H4044" s="5"/>
      <c r="I4044" s="5"/>
      <c r="J4044" s="5"/>
      <c r="K4044" s="5"/>
      <c r="L4044" s="5"/>
      <c r="M4044" s="5"/>
      <c r="N4044" s="5"/>
      <c r="O4044" s="5"/>
      <c r="P4044" s="4"/>
      <c r="Q4044" s="4"/>
      <c r="R4044" s="4"/>
      <c r="S4044" s="4"/>
      <c r="T4044" s="4"/>
    </row>
    <row r="4045">
      <c r="A4045" s="5"/>
      <c r="B4045" s="5"/>
      <c r="C4045" s="5"/>
      <c r="D4045" s="5"/>
      <c r="E4045" s="5"/>
      <c r="F4045" s="27"/>
      <c r="G4045" s="5"/>
      <c r="H4045" s="5"/>
      <c r="I4045" s="5"/>
      <c r="J4045" s="5"/>
      <c r="K4045" s="5"/>
      <c r="L4045" s="5"/>
      <c r="M4045" s="5"/>
      <c r="N4045" s="5"/>
      <c r="O4045" s="5"/>
      <c r="P4045" s="4"/>
      <c r="Q4045" s="4"/>
      <c r="R4045" s="4"/>
      <c r="S4045" s="4"/>
      <c r="T4045" s="4"/>
    </row>
    <row r="4046">
      <c r="A4046" s="5"/>
      <c r="B4046" s="5"/>
      <c r="C4046" s="5"/>
      <c r="D4046" s="5"/>
      <c r="E4046" s="5"/>
      <c r="F4046" s="27"/>
      <c r="G4046" s="5"/>
      <c r="H4046" s="5"/>
      <c r="I4046" s="5"/>
      <c r="J4046" s="5"/>
      <c r="K4046" s="5"/>
      <c r="L4046" s="5"/>
      <c r="M4046" s="5"/>
      <c r="N4046" s="5"/>
      <c r="O4046" s="5"/>
      <c r="P4046" s="4"/>
      <c r="Q4046" s="4"/>
      <c r="R4046" s="4"/>
      <c r="S4046" s="4"/>
      <c r="T4046" s="4"/>
    </row>
    <row r="4047">
      <c r="A4047" s="5"/>
      <c r="B4047" s="5"/>
      <c r="C4047" s="5"/>
      <c r="D4047" s="5"/>
      <c r="E4047" s="5"/>
      <c r="F4047" s="27"/>
      <c r="G4047" s="5"/>
      <c r="H4047" s="5"/>
      <c r="I4047" s="5"/>
      <c r="J4047" s="5"/>
      <c r="K4047" s="5"/>
      <c r="L4047" s="5"/>
      <c r="M4047" s="5"/>
      <c r="N4047" s="5"/>
      <c r="O4047" s="5"/>
      <c r="P4047" s="4"/>
      <c r="Q4047" s="4"/>
      <c r="R4047" s="4"/>
      <c r="S4047" s="4"/>
      <c r="T4047" s="4"/>
    </row>
    <row r="4048">
      <c r="A4048" s="5"/>
      <c r="B4048" s="5"/>
      <c r="C4048" s="5"/>
      <c r="D4048" s="5"/>
      <c r="E4048" s="5"/>
      <c r="F4048" s="27"/>
      <c r="G4048" s="5"/>
      <c r="H4048" s="5"/>
      <c r="I4048" s="5"/>
      <c r="J4048" s="5"/>
      <c r="K4048" s="5"/>
      <c r="L4048" s="5"/>
      <c r="M4048" s="5"/>
      <c r="N4048" s="5"/>
      <c r="O4048" s="5"/>
      <c r="P4048" s="4"/>
      <c r="Q4048" s="4"/>
      <c r="R4048" s="4"/>
      <c r="S4048" s="4"/>
      <c r="T4048" s="4"/>
    </row>
    <row r="4049">
      <c r="A4049" s="5"/>
      <c r="B4049" s="5"/>
      <c r="C4049" s="5"/>
      <c r="D4049" s="5"/>
      <c r="E4049" s="5"/>
      <c r="F4049" s="27"/>
      <c r="G4049" s="5"/>
      <c r="H4049" s="5"/>
      <c r="I4049" s="5"/>
      <c r="J4049" s="5"/>
      <c r="K4049" s="5"/>
      <c r="L4049" s="5"/>
      <c r="M4049" s="5"/>
      <c r="N4049" s="5"/>
      <c r="O4049" s="5"/>
      <c r="P4049" s="4"/>
      <c r="Q4049" s="4"/>
      <c r="R4049" s="4"/>
      <c r="S4049" s="4"/>
      <c r="T4049" s="4"/>
    </row>
    <row r="4050">
      <c r="A4050" s="5"/>
      <c r="B4050" s="5"/>
      <c r="C4050" s="5"/>
      <c r="D4050" s="5"/>
      <c r="E4050" s="5"/>
      <c r="F4050" s="27"/>
      <c r="G4050" s="5"/>
      <c r="H4050" s="5"/>
      <c r="I4050" s="5"/>
      <c r="J4050" s="5"/>
      <c r="K4050" s="5"/>
      <c r="L4050" s="5"/>
      <c r="M4050" s="5"/>
      <c r="N4050" s="5"/>
      <c r="O4050" s="5"/>
      <c r="P4050" s="4"/>
      <c r="Q4050" s="4"/>
      <c r="R4050" s="4"/>
      <c r="S4050" s="4"/>
      <c r="T4050" s="4"/>
    </row>
    <row r="4051">
      <c r="A4051" s="5"/>
      <c r="B4051" s="5"/>
      <c r="C4051" s="5"/>
      <c r="D4051" s="5"/>
      <c r="E4051" s="5"/>
      <c r="F4051" s="27"/>
      <c r="G4051" s="5"/>
      <c r="H4051" s="5"/>
      <c r="I4051" s="5"/>
      <c r="J4051" s="5"/>
      <c r="K4051" s="5"/>
      <c r="L4051" s="5"/>
      <c r="M4051" s="5"/>
      <c r="N4051" s="5"/>
      <c r="O4051" s="5"/>
      <c r="P4051" s="4"/>
      <c r="Q4051" s="4"/>
      <c r="R4051" s="4"/>
      <c r="S4051" s="4"/>
      <c r="T4051" s="4"/>
    </row>
    <row r="4052">
      <c r="A4052" s="5"/>
      <c r="B4052" s="5"/>
      <c r="C4052" s="5"/>
      <c r="D4052" s="5"/>
      <c r="E4052" s="5"/>
      <c r="F4052" s="27"/>
      <c r="G4052" s="5"/>
      <c r="H4052" s="5"/>
      <c r="I4052" s="5"/>
      <c r="J4052" s="5"/>
      <c r="K4052" s="5"/>
      <c r="L4052" s="5"/>
      <c r="M4052" s="5"/>
      <c r="N4052" s="5"/>
      <c r="O4052" s="5"/>
      <c r="P4052" s="4"/>
      <c r="Q4052" s="4"/>
      <c r="R4052" s="4"/>
      <c r="S4052" s="4"/>
      <c r="T4052" s="4"/>
    </row>
    <row r="4053">
      <c r="A4053" s="5"/>
      <c r="B4053" s="5"/>
      <c r="C4053" s="5"/>
      <c r="D4053" s="5"/>
      <c r="E4053" s="5"/>
      <c r="F4053" s="27"/>
      <c r="G4053" s="5"/>
      <c r="H4053" s="5"/>
      <c r="I4053" s="5"/>
      <c r="J4053" s="5"/>
      <c r="K4053" s="5"/>
      <c r="L4053" s="5"/>
      <c r="M4053" s="5"/>
      <c r="N4053" s="5"/>
      <c r="O4053" s="5"/>
      <c r="P4053" s="4"/>
      <c r="Q4053" s="4"/>
      <c r="R4053" s="4"/>
      <c r="S4053" s="4"/>
      <c r="T4053" s="4"/>
    </row>
    <row r="4054">
      <c r="A4054" s="5"/>
      <c r="B4054" s="5"/>
      <c r="C4054" s="5"/>
      <c r="D4054" s="5"/>
      <c r="E4054" s="5"/>
      <c r="F4054" s="27"/>
      <c r="G4054" s="5"/>
      <c r="H4054" s="5"/>
      <c r="I4054" s="5"/>
      <c r="J4054" s="5"/>
      <c r="K4054" s="5"/>
      <c r="L4054" s="5"/>
      <c r="M4054" s="5"/>
      <c r="N4054" s="5"/>
      <c r="O4054" s="5"/>
      <c r="P4054" s="4"/>
      <c r="Q4054" s="4"/>
      <c r="R4054" s="4"/>
      <c r="S4054" s="4"/>
      <c r="T4054" s="4"/>
    </row>
    <row r="4055">
      <c r="A4055" s="5"/>
      <c r="B4055" s="5"/>
      <c r="C4055" s="5"/>
      <c r="D4055" s="5"/>
      <c r="E4055" s="5"/>
      <c r="F4055" s="27"/>
      <c r="G4055" s="5"/>
      <c r="H4055" s="5"/>
      <c r="I4055" s="5"/>
      <c r="J4055" s="5"/>
      <c r="K4055" s="5"/>
      <c r="L4055" s="5"/>
      <c r="M4055" s="5"/>
      <c r="N4055" s="5"/>
      <c r="O4055" s="5"/>
      <c r="P4055" s="4"/>
      <c r="Q4055" s="4"/>
      <c r="R4055" s="4"/>
      <c r="S4055" s="4"/>
      <c r="T4055" s="4"/>
    </row>
    <row r="4056">
      <c r="A4056" s="5"/>
      <c r="B4056" s="5"/>
      <c r="C4056" s="5"/>
      <c r="D4056" s="5"/>
      <c r="E4056" s="5"/>
      <c r="F4056" s="27"/>
      <c r="G4056" s="5"/>
      <c r="H4056" s="5"/>
      <c r="I4056" s="5"/>
      <c r="J4056" s="5"/>
      <c r="K4056" s="5"/>
      <c r="L4056" s="5"/>
      <c r="M4056" s="5"/>
      <c r="N4056" s="5"/>
      <c r="O4056" s="5"/>
      <c r="P4056" s="4"/>
      <c r="Q4056" s="4"/>
      <c r="R4056" s="4"/>
      <c r="S4056" s="4"/>
      <c r="T4056" s="4"/>
    </row>
    <row r="4057">
      <c r="A4057" s="5"/>
      <c r="B4057" s="5"/>
      <c r="C4057" s="5"/>
      <c r="D4057" s="5"/>
      <c r="E4057" s="5"/>
      <c r="F4057" s="27"/>
      <c r="G4057" s="5"/>
      <c r="H4057" s="5"/>
      <c r="I4057" s="5"/>
      <c r="J4057" s="5"/>
      <c r="K4057" s="5"/>
      <c r="L4057" s="5"/>
      <c r="M4057" s="5"/>
      <c r="N4057" s="5"/>
      <c r="O4057" s="5"/>
      <c r="P4057" s="4"/>
      <c r="Q4057" s="4"/>
      <c r="R4057" s="4"/>
      <c r="S4057" s="4"/>
      <c r="T4057" s="4"/>
    </row>
    <row r="4058">
      <c r="A4058" s="5"/>
      <c r="B4058" s="5"/>
      <c r="C4058" s="5"/>
      <c r="D4058" s="5"/>
      <c r="E4058" s="5"/>
      <c r="F4058" s="27"/>
      <c r="G4058" s="5"/>
      <c r="H4058" s="5"/>
      <c r="I4058" s="5"/>
      <c r="J4058" s="5"/>
      <c r="K4058" s="5"/>
      <c r="L4058" s="5"/>
      <c r="M4058" s="5"/>
      <c r="N4058" s="5"/>
      <c r="O4058" s="5"/>
      <c r="P4058" s="4"/>
      <c r="Q4058" s="4"/>
      <c r="R4058" s="4"/>
      <c r="S4058" s="4"/>
      <c r="T4058" s="4"/>
    </row>
    <row r="4059">
      <c r="A4059" s="5"/>
      <c r="B4059" s="5"/>
      <c r="C4059" s="5"/>
      <c r="D4059" s="5"/>
      <c r="E4059" s="5"/>
      <c r="F4059" s="27"/>
      <c r="G4059" s="5"/>
      <c r="H4059" s="5"/>
      <c r="I4059" s="5"/>
      <c r="J4059" s="5"/>
      <c r="K4059" s="5"/>
      <c r="L4059" s="5"/>
      <c r="M4059" s="5"/>
      <c r="N4059" s="5"/>
      <c r="O4059" s="5"/>
      <c r="P4059" s="4"/>
      <c r="Q4059" s="4"/>
      <c r="R4059" s="4"/>
      <c r="S4059" s="4"/>
      <c r="T4059" s="4"/>
    </row>
    <row r="4060">
      <c r="A4060" s="5"/>
      <c r="B4060" s="5"/>
      <c r="C4060" s="5"/>
      <c r="D4060" s="5"/>
      <c r="E4060" s="5"/>
      <c r="F4060" s="27"/>
      <c r="G4060" s="5"/>
      <c r="H4060" s="5"/>
      <c r="I4060" s="5"/>
      <c r="J4060" s="5"/>
      <c r="K4060" s="5"/>
      <c r="L4060" s="5"/>
      <c r="M4060" s="5"/>
      <c r="N4060" s="5"/>
      <c r="O4060" s="5"/>
      <c r="P4060" s="4"/>
      <c r="Q4060" s="4"/>
      <c r="R4060" s="4"/>
      <c r="S4060" s="4"/>
      <c r="T4060" s="4"/>
    </row>
    <row r="4061">
      <c r="A4061" s="5"/>
      <c r="B4061" s="5"/>
      <c r="C4061" s="5"/>
      <c r="D4061" s="5"/>
      <c r="E4061" s="5"/>
      <c r="F4061" s="27"/>
      <c r="G4061" s="5"/>
      <c r="H4061" s="5"/>
      <c r="I4061" s="5"/>
      <c r="J4061" s="5"/>
      <c r="K4061" s="5"/>
      <c r="L4061" s="5"/>
      <c r="M4061" s="5"/>
      <c r="N4061" s="5"/>
      <c r="O4061" s="5"/>
      <c r="P4061" s="4"/>
      <c r="Q4061" s="4"/>
      <c r="R4061" s="4"/>
      <c r="S4061" s="4"/>
      <c r="T4061" s="4"/>
    </row>
    <row r="4062">
      <c r="A4062" s="5"/>
      <c r="B4062" s="5"/>
      <c r="C4062" s="5"/>
      <c r="D4062" s="5"/>
      <c r="E4062" s="5"/>
      <c r="F4062" s="27"/>
      <c r="G4062" s="5"/>
      <c r="H4062" s="5"/>
      <c r="I4062" s="5"/>
      <c r="J4062" s="5"/>
      <c r="K4062" s="5"/>
      <c r="L4062" s="5"/>
      <c r="M4062" s="5"/>
      <c r="N4062" s="5"/>
      <c r="O4062" s="5"/>
      <c r="P4062" s="4"/>
      <c r="Q4062" s="4"/>
      <c r="R4062" s="4"/>
      <c r="S4062" s="4"/>
      <c r="T4062" s="4"/>
    </row>
    <row r="4063">
      <c r="A4063" s="5"/>
      <c r="B4063" s="5"/>
      <c r="C4063" s="5"/>
      <c r="D4063" s="5"/>
      <c r="E4063" s="5"/>
      <c r="F4063" s="27"/>
      <c r="G4063" s="5"/>
      <c r="H4063" s="5"/>
      <c r="I4063" s="5"/>
      <c r="J4063" s="5"/>
      <c r="K4063" s="5"/>
      <c r="L4063" s="5"/>
      <c r="M4063" s="5"/>
      <c r="N4063" s="5"/>
      <c r="O4063" s="5"/>
      <c r="P4063" s="4"/>
      <c r="Q4063" s="4"/>
      <c r="R4063" s="4"/>
      <c r="S4063" s="4"/>
      <c r="T4063" s="4"/>
    </row>
    <row r="4064">
      <c r="A4064" s="5"/>
      <c r="B4064" s="5"/>
      <c r="C4064" s="5"/>
      <c r="D4064" s="5"/>
      <c r="E4064" s="5"/>
      <c r="F4064" s="27"/>
      <c r="G4064" s="5"/>
      <c r="H4064" s="5"/>
      <c r="I4064" s="5"/>
      <c r="J4064" s="5"/>
      <c r="K4064" s="5"/>
      <c r="L4064" s="5"/>
      <c r="M4064" s="5"/>
      <c r="N4064" s="5"/>
      <c r="O4064" s="5"/>
      <c r="P4064" s="4"/>
      <c r="Q4064" s="4"/>
      <c r="R4064" s="4"/>
      <c r="S4064" s="4"/>
      <c r="T4064" s="4"/>
    </row>
    <row r="4065">
      <c r="A4065" s="5"/>
      <c r="B4065" s="5"/>
      <c r="C4065" s="5"/>
      <c r="D4065" s="5"/>
      <c r="E4065" s="5"/>
      <c r="F4065" s="27"/>
      <c r="G4065" s="5"/>
      <c r="H4065" s="5"/>
      <c r="I4065" s="5"/>
      <c r="J4065" s="5"/>
      <c r="K4065" s="5"/>
      <c r="L4065" s="5"/>
      <c r="M4065" s="5"/>
      <c r="N4065" s="5"/>
      <c r="O4065" s="5"/>
      <c r="P4065" s="4"/>
      <c r="Q4065" s="4"/>
      <c r="R4065" s="4"/>
      <c r="S4065" s="4"/>
      <c r="T4065" s="4"/>
    </row>
    <row r="4066">
      <c r="A4066" s="5"/>
      <c r="B4066" s="5"/>
      <c r="C4066" s="5"/>
      <c r="D4066" s="5"/>
      <c r="E4066" s="5"/>
      <c r="F4066" s="27"/>
      <c r="G4066" s="5"/>
      <c r="H4066" s="5"/>
      <c r="I4066" s="5"/>
      <c r="J4066" s="5"/>
      <c r="K4066" s="5"/>
      <c r="L4066" s="5"/>
      <c r="M4066" s="5"/>
      <c r="N4066" s="5"/>
      <c r="O4066" s="5"/>
      <c r="P4066" s="4"/>
      <c r="Q4066" s="4"/>
      <c r="R4066" s="4"/>
      <c r="S4066" s="4"/>
      <c r="T4066" s="4"/>
    </row>
    <row r="4067">
      <c r="A4067" s="5"/>
      <c r="B4067" s="5"/>
      <c r="C4067" s="5"/>
      <c r="D4067" s="5"/>
      <c r="E4067" s="5"/>
      <c r="F4067" s="27"/>
      <c r="G4067" s="5"/>
      <c r="H4067" s="5"/>
      <c r="I4067" s="5"/>
      <c r="J4067" s="5"/>
      <c r="K4067" s="5"/>
      <c r="L4067" s="5"/>
      <c r="M4067" s="5"/>
      <c r="N4067" s="5"/>
      <c r="O4067" s="5"/>
      <c r="P4067" s="4"/>
      <c r="Q4067" s="4"/>
      <c r="R4067" s="4"/>
      <c r="S4067" s="4"/>
      <c r="T4067" s="4"/>
    </row>
    <row r="4068">
      <c r="A4068" s="5"/>
      <c r="B4068" s="5"/>
      <c r="C4068" s="5"/>
      <c r="D4068" s="5"/>
      <c r="E4068" s="5"/>
      <c r="F4068" s="27"/>
      <c r="G4068" s="5"/>
      <c r="H4068" s="5"/>
      <c r="I4068" s="5"/>
      <c r="J4068" s="5"/>
      <c r="K4068" s="5"/>
      <c r="L4068" s="5"/>
      <c r="M4068" s="5"/>
      <c r="N4068" s="5"/>
      <c r="O4068" s="5"/>
      <c r="P4068" s="4"/>
      <c r="Q4068" s="4"/>
      <c r="R4068" s="4"/>
      <c r="S4068" s="4"/>
      <c r="T4068" s="4"/>
    </row>
    <row r="4069">
      <c r="A4069" s="5"/>
      <c r="B4069" s="5"/>
      <c r="C4069" s="5"/>
      <c r="D4069" s="5"/>
      <c r="E4069" s="5"/>
      <c r="F4069" s="27"/>
      <c r="G4069" s="5"/>
      <c r="H4069" s="5"/>
      <c r="I4069" s="5"/>
      <c r="J4069" s="5"/>
      <c r="K4069" s="5"/>
      <c r="L4069" s="5"/>
      <c r="M4069" s="5"/>
      <c r="N4069" s="5"/>
      <c r="O4069" s="5"/>
      <c r="P4069" s="4"/>
      <c r="Q4069" s="4"/>
      <c r="R4069" s="4"/>
      <c r="S4069" s="4"/>
      <c r="T4069" s="4"/>
    </row>
    <row r="4070">
      <c r="A4070" s="5"/>
      <c r="B4070" s="5"/>
      <c r="C4070" s="5"/>
      <c r="D4070" s="5"/>
      <c r="E4070" s="5"/>
      <c r="F4070" s="27"/>
      <c r="G4070" s="5"/>
      <c r="H4070" s="5"/>
      <c r="I4070" s="5"/>
      <c r="J4070" s="5"/>
      <c r="K4070" s="5"/>
      <c r="L4070" s="5"/>
      <c r="M4070" s="5"/>
      <c r="N4070" s="5"/>
      <c r="O4070" s="5"/>
      <c r="P4070" s="4"/>
      <c r="Q4070" s="4"/>
      <c r="R4070" s="4"/>
      <c r="S4070" s="4"/>
      <c r="T4070" s="4"/>
    </row>
    <row r="4071">
      <c r="A4071" s="5"/>
      <c r="B4071" s="5"/>
      <c r="C4071" s="5"/>
      <c r="D4071" s="5"/>
      <c r="E4071" s="5"/>
      <c r="F4071" s="27"/>
      <c r="G4071" s="5"/>
      <c r="H4071" s="5"/>
      <c r="I4071" s="5"/>
      <c r="J4071" s="5"/>
      <c r="K4071" s="5"/>
      <c r="L4071" s="5"/>
      <c r="M4071" s="5"/>
      <c r="N4071" s="5"/>
      <c r="O4071" s="5"/>
      <c r="P4071" s="4"/>
      <c r="Q4071" s="4"/>
      <c r="R4071" s="4"/>
      <c r="S4071" s="4"/>
      <c r="T4071" s="4"/>
    </row>
    <row r="4072">
      <c r="A4072" s="5"/>
      <c r="B4072" s="5"/>
      <c r="C4072" s="5"/>
      <c r="D4072" s="5"/>
      <c r="E4072" s="5"/>
      <c r="F4072" s="27"/>
      <c r="G4072" s="5"/>
      <c r="H4072" s="5"/>
      <c r="I4072" s="5"/>
      <c r="J4072" s="5"/>
      <c r="K4072" s="5"/>
      <c r="L4072" s="5"/>
      <c r="M4072" s="5"/>
      <c r="N4072" s="5"/>
      <c r="O4072" s="5"/>
      <c r="P4072" s="4"/>
      <c r="Q4072" s="4"/>
      <c r="R4072" s="4"/>
      <c r="S4072" s="4"/>
      <c r="T4072" s="4"/>
    </row>
    <row r="4073">
      <c r="A4073" s="5"/>
      <c r="B4073" s="5"/>
      <c r="C4073" s="5"/>
      <c r="D4073" s="5"/>
      <c r="E4073" s="5"/>
      <c r="F4073" s="27"/>
      <c r="G4073" s="5"/>
      <c r="H4073" s="5"/>
      <c r="I4073" s="5"/>
      <c r="J4073" s="5"/>
      <c r="K4073" s="5"/>
      <c r="L4073" s="5"/>
      <c r="M4073" s="5"/>
      <c r="N4073" s="5"/>
      <c r="O4073" s="5"/>
      <c r="P4073" s="4"/>
      <c r="Q4073" s="4"/>
      <c r="R4073" s="4"/>
      <c r="S4073" s="4"/>
      <c r="T4073" s="4"/>
    </row>
    <row r="4074">
      <c r="A4074" s="5"/>
      <c r="B4074" s="5"/>
      <c r="C4074" s="5"/>
      <c r="D4074" s="5"/>
      <c r="E4074" s="5"/>
      <c r="F4074" s="27"/>
      <c r="G4074" s="5"/>
      <c r="H4074" s="5"/>
      <c r="I4074" s="5"/>
      <c r="J4074" s="5"/>
      <c r="K4074" s="5"/>
      <c r="L4074" s="5"/>
      <c r="M4074" s="5"/>
      <c r="N4074" s="5"/>
      <c r="O4074" s="5"/>
      <c r="P4074" s="4"/>
      <c r="Q4074" s="4"/>
      <c r="R4074" s="4"/>
      <c r="S4074" s="4"/>
      <c r="T4074" s="4"/>
    </row>
    <row r="4075">
      <c r="A4075" s="5"/>
      <c r="B4075" s="5"/>
      <c r="C4075" s="5"/>
      <c r="D4075" s="5"/>
      <c r="E4075" s="5"/>
      <c r="F4075" s="27"/>
      <c r="G4075" s="5"/>
      <c r="H4075" s="5"/>
      <c r="I4075" s="5"/>
      <c r="J4075" s="5"/>
      <c r="K4075" s="5"/>
      <c r="L4075" s="5"/>
      <c r="M4075" s="5"/>
      <c r="N4075" s="5"/>
      <c r="O4075" s="5"/>
      <c r="P4075" s="4"/>
      <c r="Q4075" s="4"/>
      <c r="R4075" s="4"/>
      <c r="S4075" s="4"/>
      <c r="T4075" s="4"/>
    </row>
    <row r="4076">
      <c r="A4076" s="5"/>
      <c r="B4076" s="5"/>
      <c r="C4076" s="5"/>
      <c r="D4076" s="5"/>
      <c r="E4076" s="5"/>
      <c r="F4076" s="27"/>
      <c r="G4076" s="5"/>
      <c r="H4076" s="5"/>
      <c r="I4076" s="5"/>
      <c r="J4076" s="5"/>
      <c r="K4076" s="5"/>
      <c r="L4076" s="5"/>
      <c r="M4076" s="5"/>
      <c r="N4076" s="5"/>
      <c r="O4076" s="5"/>
      <c r="P4076" s="4"/>
      <c r="Q4076" s="4"/>
      <c r="R4076" s="4"/>
      <c r="S4076" s="4"/>
      <c r="T4076" s="4"/>
    </row>
    <row r="4077">
      <c r="A4077" s="5"/>
      <c r="B4077" s="5"/>
      <c r="C4077" s="5"/>
      <c r="D4077" s="5"/>
      <c r="E4077" s="5"/>
      <c r="F4077" s="27"/>
      <c r="G4077" s="5"/>
      <c r="H4077" s="5"/>
      <c r="I4077" s="5"/>
      <c r="J4077" s="5"/>
      <c r="K4077" s="5"/>
      <c r="L4077" s="5"/>
      <c r="M4077" s="5"/>
      <c r="N4077" s="5"/>
      <c r="O4077" s="5"/>
      <c r="P4077" s="4"/>
      <c r="Q4077" s="4"/>
      <c r="R4077" s="4"/>
      <c r="S4077" s="4"/>
      <c r="T4077" s="4"/>
    </row>
    <row r="4078">
      <c r="A4078" s="5"/>
      <c r="B4078" s="5"/>
      <c r="C4078" s="5"/>
      <c r="D4078" s="5"/>
      <c r="E4078" s="5"/>
      <c r="F4078" s="27"/>
      <c r="G4078" s="5"/>
      <c r="H4078" s="5"/>
      <c r="I4078" s="5"/>
      <c r="J4078" s="5"/>
      <c r="K4078" s="5"/>
      <c r="L4078" s="5"/>
      <c r="M4078" s="5"/>
      <c r="N4078" s="5"/>
      <c r="O4078" s="5"/>
      <c r="P4078" s="4"/>
      <c r="Q4078" s="4"/>
      <c r="R4078" s="4"/>
      <c r="S4078" s="4"/>
      <c r="T4078" s="4"/>
    </row>
    <row r="4079">
      <c r="A4079" s="5"/>
      <c r="B4079" s="5"/>
      <c r="C4079" s="5"/>
      <c r="D4079" s="5"/>
      <c r="E4079" s="5"/>
      <c r="F4079" s="27"/>
      <c r="G4079" s="5"/>
      <c r="H4079" s="5"/>
      <c r="I4079" s="5"/>
      <c r="J4079" s="5"/>
      <c r="K4079" s="5"/>
      <c r="L4079" s="5"/>
      <c r="M4079" s="5"/>
      <c r="N4079" s="5"/>
      <c r="O4079" s="5"/>
      <c r="P4079" s="4"/>
      <c r="Q4079" s="4"/>
      <c r="R4079" s="4"/>
      <c r="S4079" s="4"/>
      <c r="T4079" s="4"/>
    </row>
    <row r="4080">
      <c r="A4080" s="5"/>
      <c r="B4080" s="5"/>
      <c r="C4080" s="5"/>
      <c r="D4080" s="5"/>
      <c r="E4080" s="5"/>
      <c r="F4080" s="27"/>
      <c r="G4080" s="5"/>
      <c r="H4080" s="5"/>
      <c r="I4080" s="5"/>
      <c r="J4080" s="5"/>
      <c r="K4080" s="5"/>
      <c r="L4080" s="5"/>
      <c r="M4080" s="5"/>
      <c r="N4080" s="5"/>
      <c r="O4080" s="5"/>
      <c r="P4080" s="4"/>
      <c r="Q4080" s="4"/>
      <c r="R4080" s="4"/>
      <c r="S4080" s="4"/>
      <c r="T4080" s="4"/>
    </row>
    <row r="4081">
      <c r="A4081" s="5"/>
      <c r="B4081" s="5"/>
      <c r="C4081" s="5"/>
      <c r="D4081" s="5"/>
      <c r="E4081" s="5"/>
      <c r="F4081" s="27"/>
      <c r="G4081" s="5"/>
      <c r="H4081" s="5"/>
      <c r="I4081" s="5"/>
      <c r="J4081" s="5"/>
      <c r="K4081" s="5"/>
      <c r="L4081" s="5"/>
      <c r="M4081" s="5"/>
      <c r="N4081" s="5"/>
      <c r="O4081" s="5"/>
      <c r="P4081" s="4"/>
      <c r="Q4081" s="4"/>
      <c r="R4081" s="4"/>
      <c r="S4081" s="4"/>
      <c r="T4081" s="4"/>
    </row>
    <row r="4082">
      <c r="A4082" s="5"/>
      <c r="B4082" s="5"/>
      <c r="C4082" s="5"/>
      <c r="D4082" s="5"/>
      <c r="E4082" s="5"/>
      <c r="F4082" s="27"/>
      <c r="G4082" s="5"/>
      <c r="H4082" s="5"/>
      <c r="I4082" s="5"/>
      <c r="J4082" s="5"/>
      <c r="K4082" s="5"/>
      <c r="L4082" s="5"/>
      <c r="M4082" s="5"/>
      <c r="N4082" s="5"/>
      <c r="O4082" s="5"/>
      <c r="P4082" s="4"/>
      <c r="Q4082" s="4"/>
      <c r="R4082" s="4"/>
      <c r="S4082" s="4"/>
      <c r="T4082" s="4"/>
    </row>
    <row r="4083">
      <c r="A4083" s="5"/>
      <c r="B4083" s="5"/>
      <c r="C4083" s="5"/>
      <c r="D4083" s="5"/>
      <c r="E4083" s="5"/>
      <c r="F4083" s="27"/>
      <c r="G4083" s="5"/>
      <c r="H4083" s="5"/>
      <c r="I4083" s="5"/>
      <c r="J4083" s="5"/>
      <c r="K4083" s="5"/>
      <c r="L4083" s="5"/>
      <c r="M4083" s="5"/>
      <c r="N4083" s="5"/>
      <c r="O4083" s="5"/>
      <c r="P4083" s="4"/>
      <c r="Q4083" s="4"/>
      <c r="R4083" s="4"/>
      <c r="S4083" s="4"/>
      <c r="T4083" s="4"/>
    </row>
    <row r="4084">
      <c r="A4084" s="5"/>
      <c r="B4084" s="5"/>
      <c r="C4084" s="5"/>
      <c r="D4084" s="5"/>
      <c r="E4084" s="5"/>
      <c r="F4084" s="27"/>
      <c r="G4084" s="5"/>
      <c r="H4084" s="5"/>
      <c r="I4084" s="5"/>
      <c r="J4084" s="5"/>
      <c r="K4084" s="5"/>
      <c r="L4084" s="5"/>
      <c r="M4084" s="5"/>
      <c r="N4084" s="5"/>
      <c r="O4084" s="5"/>
      <c r="P4084" s="4"/>
      <c r="Q4084" s="4"/>
      <c r="R4084" s="4"/>
      <c r="S4084" s="4"/>
      <c r="T4084" s="4"/>
    </row>
    <row r="4085">
      <c r="A4085" s="5"/>
      <c r="B4085" s="5"/>
      <c r="C4085" s="5"/>
      <c r="D4085" s="5"/>
      <c r="E4085" s="5"/>
      <c r="F4085" s="27"/>
      <c r="G4085" s="5"/>
      <c r="H4085" s="5"/>
      <c r="I4085" s="5"/>
      <c r="J4085" s="5"/>
      <c r="K4085" s="5"/>
      <c r="L4085" s="5"/>
      <c r="M4085" s="5"/>
      <c r="N4085" s="5"/>
      <c r="O4085" s="5"/>
      <c r="P4085" s="4"/>
      <c r="Q4085" s="4"/>
      <c r="R4085" s="4"/>
      <c r="S4085" s="4"/>
      <c r="T4085" s="4"/>
    </row>
    <row r="4086">
      <c r="A4086" s="5"/>
      <c r="B4086" s="5"/>
      <c r="C4086" s="5"/>
      <c r="D4086" s="5"/>
      <c r="E4086" s="5"/>
      <c r="F4086" s="27"/>
      <c r="G4086" s="5"/>
      <c r="H4086" s="5"/>
      <c r="I4086" s="5"/>
      <c r="J4086" s="5"/>
      <c r="K4086" s="5"/>
      <c r="L4086" s="5"/>
      <c r="M4086" s="5"/>
      <c r="N4086" s="5"/>
      <c r="O4086" s="5"/>
      <c r="P4086" s="4"/>
      <c r="Q4086" s="4"/>
      <c r="R4086" s="4"/>
      <c r="S4086" s="4"/>
      <c r="T4086" s="4"/>
    </row>
    <row r="4087">
      <c r="A4087" s="5"/>
      <c r="B4087" s="5"/>
      <c r="C4087" s="5"/>
      <c r="D4087" s="5"/>
      <c r="E4087" s="5"/>
      <c r="F4087" s="27"/>
      <c r="G4087" s="5"/>
      <c r="H4087" s="5"/>
      <c r="I4087" s="5"/>
      <c r="J4087" s="5"/>
      <c r="K4087" s="5"/>
      <c r="L4087" s="5"/>
      <c r="M4087" s="5"/>
      <c r="N4087" s="5"/>
      <c r="O4087" s="5"/>
      <c r="P4087" s="4"/>
      <c r="Q4087" s="4"/>
      <c r="R4087" s="4"/>
      <c r="S4087" s="4"/>
      <c r="T4087" s="4"/>
    </row>
    <row r="4088">
      <c r="A4088" s="5"/>
      <c r="B4088" s="5"/>
      <c r="C4088" s="5"/>
      <c r="D4088" s="5"/>
      <c r="E4088" s="5"/>
      <c r="F4088" s="27"/>
      <c r="G4088" s="5"/>
      <c r="H4088" s="5"/>
      <c r="I4088" s="5"/>
      <c r="J4088" s="5"/>
      <c r="K4088" s="5"/>
      <c r="L4088" s="5"/>
      <c r="M4088" s="5"/>
      <c r="N4088" s="5"/>
      <c r="O4088" s="5"/>
      <c r="P4088" s="4"/>
      <c r="Q4088" s="4"/>
      <c r="R4088" s="4"/>
      <c r="S4088" s="4"/>
      <c r="T4088" s="4"/>
    </row>
    <row r="4089">
      <c r="A4089" s="5"/>
      <c r="B4089" s="5"/>
      <c r="C4089" s="5"/>
      <c r="D4089" s="5"/>
      <c r="E4089" s="5"/>
      <c r="F4089" s="27"/>
      <c r="G4089" s="5"/>
      <c r="H4089" s="5"/>
      <c r="I4089" s="5"/>
      <c r="J4089" s="5"/>
      <c r="K4089" s="5"/>
      <c r="L4089" s="5"/>
      <c r="M4089" s="5"/>
      <c r="N4089" s="5"/>
      <c r="O4089" s="5"/>
      <c r="P4089" s="4"/>
      <c r="Q4089" s="4"/>
      <c r="R4089" s="4"/>
      <c r="S4089" s="4"/>
      <c r="T4089" s="4"/>
    </row>
    <row r="4090">
      <c r="A4090" s="5"/>
      <c r="B4090" s="5"/>
      <c r="C4090" s="5"/>
      <c r="D4090" s="5"/>
      <c r="E4090" s="5"/>
      <c r="F4090" s="27"/>
      <c r="G4090" s="5"/>
      <c r="H4090" s="5"/>
      <c r="I4090" s="5"/>
      <c r="J4090" s="5"/>
      <c r="K4090" s="5"/>
      <c r="L4090" s="5"/>
      <c r="M4090" s="5"/>
      <c r="N4090" s="5"/>
      <c r="O4090" s="5"/>
      <c r="P4090" s="4"/>
      <c r="Q4090" s="4"/>
      <c r="R4090" s="4"/>
      <c r="S4090" s="4"/>
      <c r="T4090" s="4"/>
    </row>
    <row r="4091">
      <c r="A4091" s="5"/>
      <c r="B4091" s="5"/>
      <c r="C4091" s="5"/>
      <c r="D4091" s="5"/>
      <c r="E4091" s="5"/>
      <c r="F4091" s="27"/>
      <c r="G4091" s="5"/>
      <c r="H4091" s="5"/>
      <c r="I4091" s="5"/>
      <c r="J4091" s="5"/>
      <c r="K4091" s="5"/>
      <c r="L4091" s="5"/>
      <c r="M4091" s="5"/>
      <c r="N4091" s="5"/>
      <c r="O4091" s="5"/>
      <c r="P4091" s="4"/>
      <c r="Q4091" s="4"/>
      <c r="R4091" s="4"/>
      <c r="S4091" s="4"/>
      <c r="T4091" s="4"/>
    </row>
    <row r="4092">
      <c r="A4092" s="5"/>
      <c r="B4092" s="5"/>
      <c r="C4092" s="5"/>
      <c r="D4092" s="5"/>
      <c r="E4092" s="5"/>
      <c r="F4092" s="27"/>
      <c r="G4092" s="5"/>
      <c r="H4092" s="5"/>
      <c r="I4092" s="5"/>
      <c r="J4092" s="5"/>
      <c r="K4092" s="5"/>
      <c r="L4092" s="5"/>
      <c r="M4092" s="5"/>
      <c r="N4092" s="5"/>
      <c r="O4092" s="5"/>
      <c r="P4092" s="4"/>
      <c r="Q4092" s="4"/>
      <c r="R4092" s="4"/>
      <c r="S4092" s="4"/>
      <c r="T4092" s="4"/>
    </row>
    <row r="4093">
      <c r="A4093" s="5"/>
      <c r="B4093" s="5"/>
      <c r="C4093" s="5"/>
      <c r="D4093" s="5"/>
      <c r="E4093" s="5"/>
      <c r="F4093" s="27"/>
      <c r="G4093" s="5"/>
      <c r="H4093" s="5"/>
      <c r="I4093" s="5"/>
      <c r="J4093" s="5"/>
      <c r="K4093" s="5"/>
      <c r="L4093" s="5"/>
      <c r="M4093" s="5"/>
      <c r="N4093" s="5"/>
      <c r="O4093" s="5"/>
      <c r="P4093" s="4"/>
      <c r="Q4093" s="4"/>
      <c r="R4093" s="4"/>
      <c r="S4093" s="4"/>
      <c r="T4093" s="4"/>
    </row>
    <row r="4094">
      <c r="A4094" s="5"/>
      <c r="B4094" s="5"/>
      <c r="C4094" s="5"/>
      <c r="D4094" s="5"/>
      <c r="E4094" s="5"/>
      <c r="F4094" s="27"/>
      <c r="G4094" s="5"/>
      <c r="H4094" s="5"/>
      <c r="I4094" s="5"/>
      <c r="J4094" s="5"/>
      <c r="K4094" s="5"/>
      <c r="L4094" s="5"/>
      <c r="M4094" s="5"/>
      <c r="N4094" s="5"/>
      <c r="O4094" s="5"/>
      <c r="P4094" s="4"/>
      <c r="Q4094" s="4"/>
      <c r="R4094" s="4"/>
      <c r="S4094" s="4"/>
      <c r="T4094" s="4"/>
    </row>
    <row r="4095">
      <c r="A4095" s="5"/>
      <c r="B4095" s="5"/>
      <c r="C4095" s="5"/>
      <c r="D4095" s="5"/>
      <c r="E4095" s="5"/>
      <c r="F4095" s="27"/>
      <c r="G4095" s="5"/>
      <c r="H4095" s="5"/>
      <c r="I4095" s="5"/>
      <c r="J4095" s="5"/>
      <c r="K4095" s="5"/>
      <c r="L4095" s="5"/>
      <c r="M4095" s="5"/>
      <c r="N4095" s="5"/>
      <c r="O4095" s="5"/>
      <c r="P4095" s="4"/>
      <c r="Q4095" s="4"/>
      <c r="R4095" s="4"/>
      <c r="S4095" s="4"/>
      <c r="T4095" s="4"/>
    </row>
    <row r="4096">
      <c r="A4096" s="5"/>
      <c r="B4096" s="5"/>
      <c r="C4096" s="5"/>
      <c r="D4096" s="5"/>
      <c r="E4096" s="5"/>
      <c r="F4096" s="27"/>
      <c r="G4096" s="5"/>
      <c r="H4096" s="5"/>
      <c r="I4096" s="5"/>
      <c r="J4096" s="5"/>
      <c r="K4096" s="5"/>
      <c r="L4096" s="5"/>
      <c r="M4096" s="5"/>
      <c r="N4096" s="5"/>
      <c r="O4096" s="5"/>
      <c r="P4096" s="4"/>
      <c r="Q4096" s="4"/>
      <c r="R4096" s="4"/>
      <c r="S4096" s="4"/>
      <c r="T4096" s="4"/>
    </row>
    <row r="4097">
      <c r="A4097" s="5"/>
      <c r="B4097" s="5"/>
      <c r="C4097" s="5"/>
      <c r="D4097" s="5"/>
      <c r="E4097" s="5"/>
      <c r="F4097" s="27"/>
      <c r="G4097" s="5"/>
      <c r="H4097" s="5"/>
      <c r="I4097" s="5"/>
      <c r="J4097" s="5"/>
      <c r="K4097" s="5"/>
      <c r="L4097" s="5"/>
      <c r="M4097" s="5"/>
      <c r="N4097" s="5"/>
      <c r="O4097" s="5"/>
      <c r="P4097" s="4"/>
      <c r="Q4097" s="4"/>
      <c r="R4097" s="4"/>
      <c r="S4097" s="4"/>
      <c r="T4097" s="4"/>
    </row>
    <row r="4098">
      <c r="A4098" s="5"/>
      <c r="B4098" s="5"/>
      <c r="C4098" s="5"/>
      <c r="D4098" s="5"/>
      <c r="E4098" s="5"/>
      <c r="F4098" s="27"/>
      <c r="G4098" s="5"/>
      <c r="H4098" s="5"/>
      <c r="I4098" s="5"/>
      <c r="J4098" s="5"/>
      <c r="K4098" s="5"/>
      <c r="L4098" s="5"/>
      <c r="M4098" s="5"/>
      <c r="N4098" s="5"/>
      <c r="O4098" s="5"/>
      <c r="P4098" s="4"/>
      <c r="Q4098" s="4"/>
      <c r="R4098" s="4"/>
      <c r="S4098" s="4"/>
      <c r="T4098" s="4"/>
    </row>
    <row r="4099">
      <c r="A4099" s="5"/>
      <c r="B4099" s="5"/>
      <c r="C4099" s="5"/>
      <c r="D4099" s="5"/>
      <c r="E4099" s="5"/>
      <c r="F4099" s="27"/>
      <c r="G4099" s="5"/>
      <c r="H4099" s="5"/>
      <c r="I4099" s="5"/>
      <c r="J4099" s="5"/>
      <c r="K4099" s="5"/>
      <c r="L4099" s="5"/>
      <c r="M4099" s="5"/>
      <c r="N4099" s="5"/>
      <c r="O4099" s="5"/>
      <c r="P4099" s="4"/>
      <c r="Q4099" s="4"/>
      <c r="R4099" s="4"/>
      <c r="S4099" s="4"/>
      <c r="T4099" s="4"/>
    </row>
    <row r="4100">
      <c r="A4100" s="5"/>
      <c r="B4100" s="5"/>
      <c r="C4100" s="5"/>
      <c r="D4100" s="5"/>
      <c r="E4100" s="5"/>
      <c r="F4100" s="27"/>
      <c r="G4100" s="5"/>
      <c r="H4100" s="5"/>
      <c r="I4100" s="5"/>
      <c r="J4100" s="5"/>
      <c r="K4100" s="5"/>
      <c r="L4100" s="5"/>
      <c r="M4100" s="5"/>
      <c r="N4100" s="5"/>
      <c r="O4100" s="5"/>
      <c r="P4100" s="4"/>
      <c r="Q4100" s="4"/>
      <c r="R4100" s="4"/>
      <c r="S4100" s="4"/>
      <c r="T4100" s="4"/>
    </row>
    <row r="4101">
      <c r="A4101" s="5"/>
      <c r="B4101" s="5"/>
      <c r="C4101" s="5"/>
      <c r="D4101" s="5"/>
      <c r="E4101" s="5"/>
      <c r="F4101" s="27"/>
      <c r="G4101" s="5"/>
      <c r="H4101" s="5"/>
      <c r="I4101" s="5"/>
      <c r="J4101" s="5"/>
      <c r="K4101" s="5"/>
      <c r="L4101" s="5"/>
      <c r="M4101" s="5"/>
      <c r="N4101" s="5"/>
      <c r="O4101" s="5"/>
      <c r="P4101" s="4"/>
      <c r="Q4101" s="4"/>
      <c r="R4101" s="4"/>
      <c r="S4101" s="4"/>
      <c r="T4101" s="4"/>
    </row>
    <row r="4102">
      <c r="A4102" s="5"/>
      <c r="B4102" s="5"/>
      <c r="C4102" s="5"/>
      <c r="D4102" s="5"/>
      <c r="E4102" s="5"/>
      <c r="F4102" s="27"/>
      <c r="G4102" s="5"/>
      <c r="H4102" s="5"/>
      <c r="I4102" s="5"/>
      <c r="J4102" s="5"/>
      <c r="K4102" s="5"/>
      <c r="L4102" s="5"/>
      <c r="M4102" s="5"/>
      <c r="N4102" s="5"/>
      <c r="O4102" s="5"/>
      <c r="P4102" s="4"/>
      <c r="Q4102" s="4"/>
      <c r="R4102" s="4"/>
      <c r="S4102" s="4"/>
      <c r="T4102" s="4"/>
    </row>
    <row r="4103">
      <c r="A4103" s="5"/>
      <c r="B4103" s="5"/>
      <c r="C4103" s="5"/>
      <c r="D4103" s="5"/>
      <c r="E4103" s="5"/>
      <c r="F4103" s="27"/>
      <c r="G4103" s="5"/>
      <c r="H4103" s="5"/>
      <c r="I4103" s="5"/>
      <c r="J4103" s="5"/>
      <c r="K4103" s="5"/>
      <c r="L4103" s="5"/>
      <c r="M4103" s="5"/>
      <c r="N4103" s="5"/>
      <c r="O4103" s="5"/>
      <c r="P4103" s="4"/>
      <c r="Q4103" s="4"/>
      <c r="R4103" s="4"/>
      <c r="S4103" s="4"/>
      <c r="T4103" s="4"/>
    </row>
    <row r="4104">
      <c r="A4104" s="5"/>
      <c r="B4104" s="5"/>
      <c r="C4104" s="5"/>
      <c r="D4104" s="5"/>
      <c r="E4104" s="5"/>
      <c r="F4104" s="27"/>
      <c r="G4104" s="5"/>
      <c r="H4104" s="5"/>
      <c r="I4104" s="5"/>
      <c r="J4104" s="5"/>
      <c r="K4104" s="5"/>
      <c r="L4104" s="5"/>
      <c r="M4104" s="5"/>
      <c r="N4104" s="5"/>
      <c r="O4104" s="5"/>
      <c r="P4104" s="4"/>
      <c r="Q4104" s="4"/>
      <c r="R4104" s="4"/>
      <c r="S4104" s="4"/>
      <c r="T4104" s="4"/>
    </row>
    <row r="4105">
      <c r="A4105" s="5"/>
      <c r="B4105" s="5"/>
      <c r="C4105" s="5"/>
      <c r="D4105" s="5"/>
      <c r="E4105" s="5"/>
      <c r="F4105" s="27"/>
      <c r="G4105" s="5"/>
      <c r="H4105" s="5"/>
      <c r="I4105" s="5"/>
      <c r="J4105" s="5"/>
      <c r="K4105" s="5"/>
      <c r="L4105" s="5"/>
      <c r="M4105" s="5"/>
      <c r="N4105" s="5"/>
      <c r="O4105" s="5"/>
      <c r="P4105" s="4"/>
      <c r="Q4105" s="4"/>
      <c r="R4105" s="4"/>
      <c r="S4105" s="4"/>
      <c r="T4105" s="4"/>
    </row>
    <row r="4106">
      <c r="A4106" s="5"/>
      <c r="B4106" s="5"/>
      <c r="C4106" s="5"/>
      <c r="D4106" s="5"/>
      <c r="E4106" s="5"/>
      <c r="F4106" s="27"/>
      <c r="G4106" s="5"/>
      <c r="H4106" s="5"/>
      <c r="I4106" s="5"/>
      <c r="J4106" s="5"/>
      <c r="K4106" s="5"/>
      <c r="L4106" s="5"/>
      <c r="M4106" s="5"/>
      <c r="N4106" s="5"/>
      <c r="O4106" s="5"/>
      <c r="P4106" s="4"/>
      <c r="Q4106" s="4"/>
      <c r="R4106" s="4"/>
      <c r="S4106" s="4"/>
      <c r="T4106" s="4"/>
    </row>
    <row r="4107">
      <c r="A4107" s="5"/>
      <c r="B4107" s="5"/>
      <c r="C4107" s="5"/>
      <c r="D4107" s="5"/>
      <c r="E4107" s="5"/>
      <c r="F4107" s="27"/>
      <c r="G4107" s="5"/>
      <c r="H4107" s="5"/>
      <c r="I4107" s="5"/>
      <c r="J4107" s="5"/>
      <c r="K4107" s="5"/>
      <c r="L4107" s="5"/>
      <c r="M4107" s="5"/>
      <c r="N4107" s="5"/>
      <c r="O4107" s="5"/>
      <c r="P4107" s="4"/>
      <c r="Q4107" s="4"/>
      <c r="R4107" s="4"/>
      <c r="S4107" s="4"/>
      <c r="T4107" s="4"/>
    </row>
    <row r="4108">
      <c r="A4108" s="5"/>
      <c r="B4108" s="5"/>
      <c r="C4108" s="5"/>
      <c r="D4108" s="5"/>
      <c r="E4108" s="5"/>
      <c r="F4108" s="27"/>
      <c r="G4108" s="5"/>
      <c r="H4108" s="5"/>
      <c r="I4108" s="5"/>
      <c r="J4108" s="5"/>
      <c r="K4108" s="5"/>
      <c r="L4108" s="5"/>
      <c r="M4108" s="5"/>
      <c r="N4108" s="5"/>
      <c r="O4108" s="5"/>
      <c r="P4108" s="4"/>
      <c r="Q4108" s="4"/>
      <c r="R4108" s="4"/>
      <c r="S4108" s="4"/>
      <c r="T4108" s="4"/>
    </row>
    <row r="4109">
      <c r="A4109" s="5"/>
      <c r="B4109" s="5"/>
      <c r="C4109" s="5"/>
      <c r="D4109" s="5"/>
      <c r="E4109" s="5"/>
      <c r="F4109" s="27"/>
      <c r="G4109" s="5"/>
      <c r="H4109" s="5"/>
      <c r="I4109" s="5"/>
      <c r="J4109" s="5"/>
      <c r="K4109" s="5"/>
      <c r="L4109" s="5"/>
      <c r="M4109" s="5"/>
      <c r="N4109" s="5"/>
      <c r="O4109" s="5"/>
      <c r="P4109" s="4"/>
      <c r="Q4109" s="4"/>
      <c r="R4109" s="4"/>
      <c r="S4109" s="4"/>
      <c r="T4109" s="4"/>
    </row>
    <row r="4110">
      <c r="A4110" s="5"/>
      <c r="B4110" s="5"/>
      <c r="C4110" s="5"/>
      <c r="D4110" s="5"/>
      <c r="E4110" s="5"/>
      <c r="F4110" s="27"/>
      <c r="G4110" s="5"/>
      <c r="H4110" s="5"/>
      <c r="I4110" s="5"/>
      <c r="J4110" s="5"/>
      <c r="K4110" s="5"/>
      <c r="L4110" s="5"/>
      <c r="M4110" s="5"/>
      <c r="N4110" s="5"/>
      <c r="O4110" s="5"/>
      <c r="P4110" s="4"/>
      <c r="Q4110" s="4"/>
      <c r="R4110" s="4"/>
      <c r="S4110" s="4"/>
      <c r="T4110" s="4"/>
    </row>
    <row r="4111">
      <c r="A4111" s="5"/>
      <c r="B4111" s="5"/>
      <c r="C4111" s="5"/>
      <c r="D4111" s="5"/>
      <c r="E4111" s="5"/>
      <c r="F4111" s="27"/>
      <c r="G4111" s="5"/>
      <c r="H4111" s="5"/>
      <c r="I4111" s="5"/>
      <c r="J4111" s="5"/>
      <c r="K4111" s="5"/>
      <c r="L4111" s="5"/>
      <c r="M4111" s="5"/>
      <c r="N4111" s="5"/>
      <c r="O4111" s="5"/>
      <c r="P4111" s="4"/>
      <c r="Q4111" s="4"/>
      <c r="R4111" s="4"/>
      <c r="S4111" s="4"/>
      <c r="T4111" s="4"/>
    </row>
    <row r="4112">
      <c r="A4112" s="5"/>
      <c r="B4112" s="5"/>
      <c r="C4112" s="5"/>
      <c r="D4112" s="5"/>
      <c r="E4112" s="5"/>
      <c r="F4112" s="27"/>
      <c r="G4112" s="5"/>
      <c r="H4112" s="5"/>
      <c r="I4112" s="5"/>
      <c r="J4112" s="5"/>
      <c r="K4112" s="5"/>
      <c r="L4112" s="5"/>
      <c r="M4112" s="5"/>
      <c r="N4112" s="5"/>
      <c r="O4112" s="5"/>
      <c r="P4112" s="4"/>
      <c r="Q4112" s="4"/>
      <c r="R4112" s="4"/>
      <c r="S4112" s="4"/>
      <c r="T4112" s="4"/>
    </row>
    <row r="4113">
      <c r="A4113" s="5"/>
      <c r="B4113" s="5"/>
      <c r="C4113" s="5"/>
      <c r="D4113" s="5"/>
      <c r="E4113" s="5"/>
      <c r="F4113" s="27"/>
      <c r="G4113" s="5"/>
      <c r="H4113" s="5"/>
      <c r="I4113" s="5"/>
      <c r="J4113" s="5"/>
      <c r="K4113" s="5"/>
      <c r="L4113" s="5"/>
      <c r="M4113" s="5"/>
      <c r="N4113" s="5"/>
      <c r="O4113" s="5"/>
      <c r="P4113" s="4"/>
      <c r="Q4113" s="4"/>
      <c r="R4113" s="4"/>
      <c r="S4113" s="4"/>
      <c r="T4113" s="4"/>
    </row>
    <row r="4114">
      <c r="A4114" s="5"/>
      <c r="B4114" s="5"/>
      <c r="C4114" s="5"/>
      <c r="D4114" s="5"/>
      <c r="E4114" s="5"/>
      <c r="F4114" s="27"/>
      <c r="G4114" s="5"/>
      <c r="H4114" s="5"/>
      <c r="I4114" s="5"/>
      <c r="J4114" s="5"/>
      <c r="K4114" s="5"/>
      <c r="L4114" s="5"/>
      <c r="M4114" s="5"/>
      <c r="N4114" s="5"/>
      <c r="O4114" s="5"/>
      <c r="P4114" s="4"/>
      <c r="Q4114" s="4"/>
      <c r="R4114" s="4"/>
      <c r="S4114" s="4"/>
      <c r="T4114" s="4"/>
    </row>
    <row r="4115">
      <c r="A4115" s="5"/>
      <c r="B4115" s="5"/>
      <c r="C4115" s="5"/>
      <c r="D4115" s="5"/>
      <c r="E4115" s="5"/>
      <c r="F4115" s="27"/>
      <c r="G4115" s="5"/>
      <c r="H4115" s="5"/>
      <c r="I4115" s="5"/>
      <c r="J4115" s="5"/>
      <c r="K4115" s="5"/>
      <c r="L4115" s="5"/>
      <c r="M4115" s="5"/>
      <c r="N4115" s="5"/>
      <c r="O4115" s="5"/>
      <c r="P4115" s="4"/>
      <c r="Q4115" s="4"/>
      <c r="R4115" s="4"/>
      <c r="S4115" s="4"/>
      <c r="T4115" s="4"/>
    </row>
    <row r="4116">
      <c r="A4116" s="5"/>
      <c r="B4116" s="5"/>
      <c r="C4116" s="5"/>
      <c r="D4116" s="5"/>
      <c r="E4116" s="5"/>
      <c r="F4116" s="27"/>
      <c r="G4116" s="5"/>
      <c r="H4116" s="5"/>
      <c r="I4116" s="5"/>
      <c r="J4116" s="5"/>
      <c r="K4116" s="5"/>
      <c r="L4116" s="5"/>
      <c r="M4116" s="5"/>
      <c r="N4116" s="5"/>
      <c r="O4116" s="5"/>
      <c r="P4116" s="4"/>
      <c r="Q4116" s="4"/>
      <c r="R4116" s="4"/>
      <c r="S4116" s="4"/>
      <c r="T4116" s="4"/>
    </row>
    <row r="4117">
      <c r="A4117" s="5"/>
      <c r="B4117" s="5"/>
      <c r="C4117" s="5"/>
      <c r="D4117" s="5"/>
      <c r="E4117" s="5"/>
      <c r="F4117" s="27"/>
      <c r="G4117" s="5"/>
      <c r="H4117" s="5"/>
      <c r="I4117" s="5"/>
      <c r="J4117" s="5"/>
      <c r="K4117" s="5"/>
      <c r="L4117" s="5"/>
      <c r="M4117" s="5"/>
      <c r="N4117" s="5"/>
      <c r="O4117" s="5"/>
      <c r="P4117" s="4"/>
      <c r="Q4117" s="4"/>
      <c r="R4117" s="4"/>
      <c r="S4117" s="4"/>
      <c r="T4117" s="4"/>
    </row>
    <row r="4118">
      <c r="A4118" s="5"/>
      <c r="B4118" s="5"/>
      <c r="C4118" s="5"/>
      <c r="D4118" s="5"/>
      <c r="E4118" s="5"/>
      <c r="F4118" s="27"/>
      <c r="G4118" s="5"/>
      <c r="H4118" s="5"/>
      <c r="I4118" s="5"/>
      <c r="J4118" s="5"/>
      <c r="K4118" s="5"/>
      <c r="L4118" s="5"/>
      <c r="M4118" s="5"/>
      <c r="N4118" s="5"/>
      <c r="O4118" s="5"/>
      <c r="P4118" s="4"/>
      <c r="Q4118" s="4"/>
      <c r="R4118" s="4"/>
      <c r="S4118" s="4"/>
      <c r="T4118" s="4"/>
    </row>
    <row r="4119">
      <c r="A4119" s="5"/>
      <c r="B4119" s="5"/>
      <c r="C4119" s="5"/>
      <c r="D4119" s="5"/>
      <c r="E4119" s="5"/>
      <c r="F4119" s="27"/>
      <c r="G4119" s="5"/>
      <c r="H4119" s="5"/>
      <c r="I4119" s="5"/>
      <c r="J4119" s="5"/>
      <c r="K4119" s="5"/>
      <c r="L4119" s="5"/>
      <c r="M4119" s="5"/>
      <c r="N4119" s="5"/>
      <c r="O4119" s="5"/>
      <c r="P4119" s="4"/>
      <c r="Q4119" s="4"/>
      <c r="R4119" s="4"/>
      <c r="S4119" s="4"/>
      <c r="T4119" s="4"/>
    </row>
    <row r="4120">
      <c r="A4120" s="5"/>
      <c r="B4120" s="5"/>
      <c r="C4120" s="5"/>
      <c r="D4120" s="5"/>
      <c r="E4120" s="5"/>
      <c r="F4120" s="27"/>
      <c r="G4120" s="5"/>
      <c r="H4120" s="5"/>
      <c r="I4120" s="5"/>
      <c r="J4120" s="5"/>
      <c r="K4120" s="5"/>
      <c r="L4120" s="5"/>
      <c r="M4120" s="5"/>
      <c r="N4120" s="5"/>
      <c r="O4120" s="5"/>
      <c r="P4120" s="4"/>
      <c r="Q4120" s="4"/>
      <c r="R4120" s="4"/>
      <c r="S4120" s="4"/>
      <c r="T4120" s="4"/>
    </row>
    <row r="4121">
      <c r="A4121" s="5"/>
      <c r="B4121" s="5"/>
      <c r="C4121" s="5"/>
      <c r="D4121" s="5"/>
      <c r="E4121" s="5"/>
      <c r="F4121" s="27"/>
      <c r="G4121" s="5"/>
      <c r="H4121" s="5"/>
      <c r="I4121" s="5"/>
      <c r="J4121" s="5"/>
      <c r="K4121" s="5"/>
      <c r="L4121" s="5"/>
      <c r="M4121" s="5"/>
      <c r="N4121" s="5"/>
      <c r="O4121" s="5"/>
      <c r="P4121" s="4"/>
      <c r="Q4121" s="4"/>
      <c r="R4121" s="4"/>
      <c r="S4121" s="4"/>
      <c r="T4121" s="4"/>
    </row>
    <row r="4122">
      <c r="A4122" s="5"/>
      <c r="B4122" s="5"/>
      <c r="C4122" s="5"/>
      <c r="D4122" s="5"/>
      <c r="E4122" s="5"/>
      <c r="F4122" s="27"/>
      <c r="G4122" s="5"/>
      <c r="H4122" s="5"/>
      <c r="I4122" s="5"/>
      <c r="J4122" s="5"/>
      <c r="K4122" s="5"/>
      <c r="L4122" s="5"/>
      <c r="M4122" s="5"/>
      <c r="N4122" s="5"/>
      <c r="O4122" s="5"/>
      <c r="P4122" s="4"/>
      <c r="Q4122" s="4"/>
      <c r="R4122" s="4"/>
      <c r="S4122" s="4"/>
      <c r="T4122" s="4"/>
    </row>
    <row r="4123">
      <c r="A4123" s="5"/>
      <c r="B4123" s="5"/>
      <c r="C4123" s="5"/>
      <c r="D4123" s="5"/>
      <c r="E4123" s="5"/>
      <c r="F4123" s="27"/>
      <c r="G4123" s="5"/>
      <c r="H4123" s="5"/>
      <c r="I4123" s="5"/>
      <c r="J4123" s="5"/>
      <c r="K4123" s="5"/>
      <c r="L4123" s="5"/>
      <c r="M4123" s="5"/>
      <c r="N4123" s="5"/>
      <c r="O4123" s="5"/>
      <c r="P4123" s="4"/>
      <c r="Q4123" s="4"/>
      <c r="R4123" s="4"/>
      <c r="S4123" s="4"/>
      <c r="T4123" s="4"/>
    </row>
    <row r="4124">
      <c r="A4124" s="5"/>
      <c r="B4124" s="5"/>
      <c r="C4124" s="5"/>
      <c r="D4124" s="5"/>
      <c r="E4124" s="5"/>
      <c r="F4124" s="27"/>
      <c r="G4124" s="5"/>
      <c r="H4124" s="5"/>
      <c r="I4124" s="5"/>
      <c r="J4124" s="5"/>
      <c r="K4124" s="5"/>
      <c r="L4124" s="5"/>
      <c r="M4124" s="5"/>
      <c r="N4124" s="5"/>
      <c r="O4124" s="5"/>
      <c r="P4124" s="4"/>
      <c r="Q4124" s="4"/>
      <c r="R4124" s="4"/>
      <c r="S4124" s="4"/>
      <c r="T4124" s="4"/>
    </row>
    <row r="4125">
      <c r="A4125" s="5"/>
      <c r="B4125" s="5"/>
      <c r="C4125" s="5"/>
      <c r="D4125" s="5"/>
      <c r="E4125" s="5"/>
      <c r="F4125" s="27"/>
      <c r="G4125" s="5"/>
      <c r="H4125" s="5"/>
      <c r="I4125" s="5"/>
      <c r="J4125" s="5"/>
      <c r="K4125" s="5"/>
      <c r="L4125" s="5"/>
      <c r="M4125" s="5"/>
      <c r="N4125" s="5"/>
      <c r="O4125" s="5"/>
      <c r="P4125" s="4"/>
      <c r="Q4125" s="4"/>
      <c r="R4125" s="4"/>
      <c r="S4125" s="4"/>
      <c r="T4125" s="4"/>
    </row>
    <row r="4126">
      <c r="A4126" s="5"/>
      <c r="B4126" s="5"/>
      <c r="C4126" s="5"/>
      <c r="D4126" s="5"/>
      <c r="E4126" s="5"/>
      <c r="F4126" s="27"/>
      <c r="G4126" s="5"/>
      <c r="H4126" s="5"/>
      <c r="I4126" s="5"/>
      <c r="J4126" s="5"/>
      <c r="K4126" s="5"/>
      <c r="L4126" s="5"/>
      <c r="M4126" s="5"/>
      <c r="N4126" s="5"/>
      <c r="O4126" s="5"/>
      <c r="P4126" s="4"/>
      <c r="Q4126" s="4"/>
      <c r="R4126" s="4"/>
      <c r="S4126" s="4"/>
      <c r="T4126" s="4"/>
    </row>
    <row r="4127">
      <c r="A4127" s="5"/>
      <c r="B4127" s="5"/>
      <c r="C4127" s="5"/>
      <c r="D4127" s="5"/>
      <c r="E4127" s="5"/>
      <c r="F4127" s="27"/>
      <c r="G4127" s="5"/>
      <c r="H4127" s="5"/>
      <c r="I4127" s="5"/>
      <c r="J4127" s="5"/>
      <c r="K4127" s="5"/>
      <c r="L4127" s="5"/>
      <c r="M4127" s="5"/>
      <c r="N4127" s="5"/>
      <c r="O4127" s="5"/>
      <c r="P4127" s="4"/>
      <c r="Q4127" s="4"/>
      <c r="R4127" s="4"/>
      <c r="S4127" s="4"/>
      <c r="T4127" s="4"/>
    </row>
    <row r="4128">
      <c r="A4128" s="5"/>
      <c r="B4128" s="5"/>
      <c r="C4128" s="5"/>
      <c r="D4128" s="5"/>
      <c r="E4128" s="5"/>
      <c r="F4128" s="27"/>
      <c r="G4128" s="5"/>
      <c r="H4128" s="5"/>
      <c r="I4128" s="5"/>
      <c r="J4128" s="5"/>
      <c r="K4128" s="5"/>
      <c r="L4128" s="5"/>
      <c r="M4128" s="5"/>
      <c r="N4128" s="5"/>
      <c r="O4128" s="5"/>
      <c r="P4128" s="4"/>
      <c r="Q4128" s="4"/>
      <c r="R4128" s="4"/>
      <c r="S4128" s="4"/>
      <c r="T4128" s="4"/>
    </row>
    <row r="4129">
      <c r="A4129" s="5"/>
      <c r="B4129" s="5"/>
      <c r="C4129" s="5"/>
      <c r="D4129" s="5"/>
      <c r="E4129" s="5"/>
      <c r="F4129" s="27"/>
      <c r="G4129" s="5"/>
      <c r="H4129" s="5"/>
      <c r="I4129" s="5"/>
      <c r="J4129" s="5"/>
      <c r="K4129" s="5"/>
      <c r="L4129" s="5"/>
      <c r="M4129" s="5"/>
      <c r="N4129" s="5"/>
      <c r="O4129" s="5"/>
      <c r="P4129" s="4"/>
      <c r="Q4129" s="4"/>
      <c r="R4129" s="4"/>
      <c r="S4129" s="4"/>
      <c r="T4129" s="4"/>
    </row>
    <row r="4130">
      <c r="A4130" s="5"/>
      <c r="B4130" s="5"/>
      <c r="C4130" s="5"/>
      <c r="D4130" s="5"/>
      <c r="E4130" s="5"/>
      <c r="F4130" s="27"/>
      <c r="G4130" s="5"/>
      <c r="H4130" s="5"/>
      <c r="I4130" s="5"/>
      <c r="J4130" s="5"/>
      <c r="K4130" s="5"/>
      <c r="L4130" s="5"/>
      <c r="M4130" s="5"/>
      <c r="N4130" s="5"/>
      <c r="O4130" s="5"/>
      <c r="P4130" s="4"/>
      <c r="Q4130" s="4"/>
      <c r="R4130" s="4"/>
      <c r="S4130" s="4"/>
      <c r="T4130" s="4"/>
    </row>
    <row r="4131">
      <c r="A4131" s="5"/>
      <c r="B4131" s="5"/>
      <c r="C4131" s="5"/>
      <c r="D4131" s="5"/>
      <c r="E4131" s="5"/>
      <c r="F4131" s="27"/>
      <c r="G4131" s="5"/>
      <c r="H4131" s="5"/>
      <c r="I4131" s="5"/>
      <c r="J4131" s="5"/>
      <c r="K4131" s="5"/>
      <c r="L4131" s="5"/>
      <c r="M4131" s="5"/>
      <c r="N4131" s="5"/>
      <c r="O4131" s="5"/>
      <c r="P4131" s="4"/>
      <c r="Q4131" s="4"/>
      <c r="R4131" s="4"/>
      <c r="S4131" s="4"/>
      <c r="T4131" s="4"/>
    </row>
    <row r="4132">
      <c r="A4132" s="5"/>
      <c r="B4132" s="5"/>
      <c r="C4132" s="5"/>
      <c r="D4132" s="5"/>
      <c r="E4132" s="5"/>
      <c r="F4132" s="27"/>
      <c r="G4132" s="5"/>
      <c r="H4132" s="5"/>
      <c r="I4132" s="5"/>
      <c r="J4132" s="5"/>
      <c r="K4132" s="5"/>
      <c r="L4132" s="5"/>
      <c r="M4132" s="5"/>
      <c r="N4132" s="5"/>
      <c r="O4132" s="5"/>
      <c r="P4132" s="4"/>
      <c r="Q4132" s="4"/>
      <c r="R4132" s="4"/>
      <c r="S4132" s="4"/>
      <c r="T4132" s="4"/>
    </row>
    <row r="4133">
      <c r="A4133" s="5"/>
      <c r="B4133" s="5"/>
      <c r="C4133" s="5"/>
      <c r="D4133" s="5"/>
      <c r="E4133" s="5"/>
      <c r="F4133" s="27"/>
      <c r="G4133" s="5"/>
      <c r="H4133" s="5"/>
      <c r="I4133" s="5"/>
      <c r="J4133" s="5"/>
      <c r="K4133" s="5"/>
      <c r="L4133" s="5"/>
      <c r="M4133" s="5"/>
      <c r="N4133" s="5"/>
      <c r="O4133" s="5"/>
      <c r="P4133" s="4"/>
      <c r="Q4133" s="4"/>
      <c r="R4133" s="4"/>
      <c r="S4133" s="4"/>
      <c r="T4133" s="4"/>
    </row>
    <row r="4134">
      <c r="A4134" s="5"/>
      <c r="B4134" s="5"/>
      <c r="C4134" s="5"/>
      <c r="D4134" s="5"/>
      <c r="E4134" s="5"/>
      <c r="F4134" s="27"/>
      <c r="G4134" s="5"/>
      <c r="H4134" s="5"/>
      <c r="I4134" s="5"/>
      <c r="J4134" s="5"/>
      <c r="K4134" s="5"/>
      <c r="L4134" s="5"/>
      <c r="M4134" s="5"/>
      <c r="N4134" s="5"/>
      <c r="O4134" s="5"/>
      <c r="P4134" s="4"/>
      <c r="Q4134" s="4"/>
      <c r="R4134" s="4"/>
      <c r="S4134" s="4"/>
      <c r="T4134" s="4"/>
    </row>
    <row r="4135">
      <c r="A4135" s="5"/>
      <c r="B4135" s="5"/>
      <c r="C4135" s="5"/>
      <c r="D4135" s="5"/>
      <c r="E4135" s="5"/>
      <c r="F4135" s="27"/>
      <c r="G4135" s="5"/>
      <c r="H4135" s="5"/>
      <c r="I4135" s="5"/>
      <c r="J4135" s="5"/>
      <c r="K4135" s="5"/>
      <c r="L4135" s="5"/>
      <c r="M4135" s="5"/>
      <c r="N4135" s="5"/>
      <c r="O4135" s="5"/>
      <c r="P4135" s="4"/>
      <c r="Q4135" s="4"/>
      <c r="R4135" s="4"/>
      <c r="S4135" s="4"/>
      <c r="T4135" s="4"/>
    </row>
    <row r="4136">
      <c r="A4136" s="5"/>
      <c r="B4136" s="5"/>
      <c r="C4136" s="5"/>
      <c r="D4136" s="5"/>
      <c r="E4136" s="5"/>
      <c r="F4136" s="27"/>
      <c r="G4136" s="5"/>
      <c r="H4136" s="5"/>
      <c r="I4136" s="5"/>
      <c r="J4136" s="5"/>
      <c r="K4136" s="5"/>
      <c r="L4136" s="5"/>
      <c r="M4136" s="5"/>
      <c r="N4136" s="5"/>
      <c r="O4136" s="5"/>
      <c r="P4136" s="4"/>
      <c r="Q4136" s="4"/>
      <c r="R4136" s="4"/>
      <c r="S4136" s="4"/>
      <c r="T4136" s="4"/>
    </row>
    <row r="4137">
      <c r="A4137" s="5"/>
      <c r="B4137" s="5"/>
      <c r="C4137" s="5"/>
      <c r="D4137" s="5"/>
      <c r="E4137" s="5"/>
      <c r="F4137" s="27"/>
      <c r="G4137" s="5"/>
      <c r="H4137" s="5"/>
      <c r="I4137" s="5"/>
      <c r="J4137" s="5"/>
      <c r="K4137" s="5"/>
      <c r="L4137" s="5"/>
      <c r="M4137" s="5"/>
      <c r="N4137" s="5"/>
      <c r="O4137" s="5"/>
      <c r="P4137" s="4"/>
      <c r="Q4137" s="4"/>
      <c r="R4137" s="4"/>
      <c r="S4137" s="4"/>
      <c r="T4137" s="4"/>
    </row>
    <row r="4138">
      <c r="A4138" s="5"/>
      <c r="B4138" s="5"/>
      <c r="C4138" s="5"/>
      <c r="D4138" s="5"/>
      <c r="E4138" s="5"/>
      <c r="F4138" s="27"/>
      <c r="G4138" s="5"/>
      <c r="H4138" s="5"/>
      <c r="I4138" s="5"/>
      <c r="J4138" s="5"/>
      <c r="K4138" s="5"/>
      <c r="L4138" s="5"/>
      <c r="M4138" s="5"/>
      <c r="N4138" s="5"/>
      <c r="O4138" s="5"/>
      <c r="P4138" s="4"/>
      <c r="Q4138" s="4"/>
      <c r="R4138" s="4"/>
      <c r="S4138" s="4"/>
      <c r="T4138" s="4"/>
    </row>
    <row r="4139">
      <c r="A4139" s="5"/>
      <c r="B4139" s="5"/>
      <c r="C4139" s="5"/>
      <c r="D4139" s="5"/>
      <c r="E4139" s="5"/>
      <c r="F4139" s="27"/>
      <c r="G4139" s="5"/>
      <c r="H4139" s="5"/>
      <c r="I4139" s="5"/>
      <c r="J4139" s="5"/>
      <c r="K4139" s="5"/>
      <c r="L4139" s="5"/>
      <c r="M4139" s="5"/>
      <c r="N4139" s="5"/>
      <c r="O4139" s="5"/>
      <c r="P4139" s="4"/>
      <c r="Q4139" s="4"/>
      <c r="R4139" s="4"/>
      <c r="S4139" s="4"/>
      <c r="T4139" s="4"/>
    </row>
    <row r="4140">
      <c r="A4140" s="5"/>
      <c r="B4140" s="5"/>
      <c r="C4140" s="5"/>
      <c r="D4140" s="5"/>
      <c r="E4140" s="5"/>
      <c r="F4140" s="27"/>
      <c r="G4140" s="5"/>
      <c r="H4140" s="5"/>
      <c r="I4140" s="5"/>
      <c r="J4140" s="5"/>
      <c r="K4140" s="5"/>
      <c r="L4140" s="5"/>
      <c r="M4140" s="5"/>
      <c r="N4140" s="5"/>
      <c r="O4140" s="5"/>
      <c r="P4140" s="4"/>
      <c r="Q4140" s="4"/>
      <c r="R4140" s="4"/>
      <c r="S4140" s="4"/>
      <c r="T4140" s="4"/>
    </row>
    <row r="4141">
      <c r="A4141" s="5"/>
      <c r="B4141" s="5"/>
      <c r="C4141" s="5"/>
      <c r="D4141" s="5"/>
      <c r="E4141" s="5"/>
      <c r="F4141" s="27"/>
      <c r="G4141" s="5"/>
      <c r="H4141" s="5"/>
      <c r="I4141" s="5"/>
      <c r="J4141" s="5"/>
      <c r="K4141" s="5"/>
      <c r="L4141" s="5"/>
      <c r="M4141" s="5"/>
      <c r="N4141" s="5"/>
      <c r="O4141" s="5"/>
      <c r="P4141" s="4"/>
      <c r="Q4141" s="4"/>
      <c r="R4141" s="4"/>
      <c r="S4141" s="4"/>
      <c r="T4141" s="4"/>
    </row>
    <row r="4142">
      <c r="A4142" s="5"/>
      <c r="B4142" s="5"/>
      <c r="C4142" s="5"/>
      <c r="D4142" s="5"/>
      <c r="E4142" s="5"/>
      <c r="F4142" s="27"/>
      <c r="G4142" s="5"/>
      <c r="H4142" s="5"/>
      <c r="I4142" s="5"/>
      <c r="J4142" s="5"/>
      <c r="K4142" s="5"/>
      <c r="L4142" s="5"/>
      <c r="M4142" s="5"/>
      <c r="N4142" s="5"/>
      <c r="O4142" s="5"/>
      <c r="P4142" s="4"/>
      <c r="Q4142" s="4"/>
      <c r="R4142" s="4"/>
      <c r="S4142" s="4"/>
      <c r="T4142" s="4"/>
    </row>
    <row r="4143">
      <c r="A4143" s="5"/>
      <c r="B4143" s="5"/>
      <c r="C4143" s="5"/>
      <c r="D4143" s="5"/>
      <c r="E4143" s="5"/>
      <c r="F4143" s="27"/>
      <c r="G4143" s="5"/>
      <c r="H4143" s="5"/>
      <c r="I4143" s="5"/>
      <c r="J4143" s="5"/>
      <c r="K4143" s="5"/>
      <c r="L4143" s="5"/>
      <c r="M4143" s="5"/>
      <c r="N4143" s="5"/>
      <c r="O4143" s="5"/>
      <c r="P4143" s="4"/>
      <c r="Q4143" s="4"/>
      <c r="R4143" s="4"/>
      <c r="S4143" s="4"/>
      <c r="T4143" s="4"/>
    </row>
    <row r="4144">
      <c r="A4144" s="5"/>
      <c r="B4144" s="5"/>
      <c r="C4144" s="5"/>
      <c r="D4144" s="5"/>
      <c r="E4144" s="5"/>
      <c r="F4144" s="27"/>
      <c r="G4144" s="5"/>
      <c r="H4144" s="5"/>
      <c r="I4144" s="5"/>
      <c r="J4144" s="5"/>
      <c r="K4144" s="5"/>
      <c r="L4144" s="5"/>
      <c r="M4144" s="5"/>
      <c r="N4144" s="5"/>
      <c r="O4144" s="5"/>
      <c r="P4144" s="4"/>
      <c r="Q4144" s="4"/>
      <c r="R4144" s="4"/>
      <c r="S4144" s="4"/>
      <c r="T4144" s="4"/>
    </row>
    <row r="4145">
      <c r="A4145" s="5"/>
      <c r="B4145" s="5"/>
      <c r="C4145" s="5"/>
      <c r="D4145" s="5"/>
      <c r="E4145" s="5"/>
      <c r="F4145" s="27"/>
      <c r="G4145" s="5"/>
      <c r="H4145" s="5"/>
      <c r="I4145" s="5"/>
      <c r="J4145" s="5"/>
      <c r="K4145" s="5"/>
      <c r="L4145" s="5"/>
      <c r="M4145" s="5"/>
      <c r="N4145" s="5"/>
      <c r="O4145" s="5"/>
      <c r="P4145" s="4"/>
      <c r="Q4145" s="4"/>
      <c r="R4145" s="4"/>
      <c r="S4145" s="4"/>
      <c r="T4145" s="4"/>
    </row>
    <row r="4146">
      <c r="A4146" s="5"/>
      <c r="B4146" s="5"/>
      <c r="C4146" s="5"/>
      <c r="D4146" s="5"/>
      <c r="E4146" s="5"/>
      <c r="F4146" s="27"/>
      <c r="G4146" s="5"/>
      <c r="H4146" s="5"/>
      <c r="I4146" s="5"/>
      <c r="J4146" s="5"/>
      <c r="K4146" s="5"/>
      <c r="L4146" s="5"/>
      <c r="M4146" s="5"/>
      <c r="N4146" s="5"/>
      <c r="O4146" s="5"/>
      <c r="P4146" s="4"/>
      <c r="Q4146" s="4"/>
      <c r="R4146" s="4"/>
      <c r="S4146" s="4"/>
      <c r="T4146" s="4"/>
    </row>
    <row r="4147">
      <c r="A4147" s="5"/>
      <c r="B4147" s="5"/>
      <c r="C4147" s="5"/>
      <c r="D4147" s="5"/>
      <c r="E4147" s="5"/>
      <c r="F4147" s="27"/>
      <c r="G4147" s="5"/>
      <c r="H4147" s="5"/>
      <c r="I4147" s="5"/>
      <c r="J4147" s="5"/>
      <c r="K4147" s="5"/>
      <c r="L4147" s="5"/>
      <c r="M4147" s="5"/>
      <c r="N4147" s="5"/>
      <c r="O4147" s="5"/>
      <c r="P4147" s="4"/>
      <c r="Q4147" s="4"/>
      <c r="R4147" s="4"/>
      <c r="S4147" s="4"/>
      <c r="T4147" s="4"/>
    </row>
    <row r="4148">
      <c r="A4148" s="5"/>
      <c r="B4148" s="5"/>
      <c r="C4148" s="5"/>
      <c r="D4148" s="5"/>
      <c r="E4148" s="5"/>
      <c r="F4148" s="27"/>
      <c r="G4148" s="5"/>
      <c r="H4148" s="5"/>
      <c r="I4148" s="5"/>
      <c r="J4148" s="5"/>
      <c r="K4148" s="5"/>
      <c r="L4148" s="5"/>
      <c r="M4148" s="5"/>
      <c r="N4148" s="5"/>
      <c r="O4148" s="5"/>
      <c r="P4148" s="4"/>
      <c r="Q4148" s="4"/>
      <c r="R4148" s="4"/>
      <c r="S4148" s="4"/>
      <c r="T4148" s="4"/>
    </row>
    <row r="4149">
      <c r="A4149" s="5"/>
      <c r="B4149" s="5"/>
      <c r="C4149" s="5"/>
      <c r="D4149" s="5"/>
      <c r="E4149" s="5"/>
      <c r="F4149" s="27"/>
      <c r="G4149" s="5"/>
      <c r="H4149" s="5"/>
      <c r="I4149" s="5"/>
      <c r="J4149" s="5"/>
      <c r="K4149" s="5"/>
      <c r="L4149" s="5"/>
      <c r="M4149" s="5"/>
      <c r="N4149" s="5"/>
      <c r="O4149" s="5"/>
      <c r="P4149" s="4"/>
      <c r="Q4149" s="4"/>
      <c r="R4149" s="4"/>
      <c r="S4149" s="4"/>
      <c r="T4149" s="4"/>
    </row>
    <row r="4150">
      <c r="A4150" s="5"/>
      <c r="B4150" s="5"/>
      <c r="C4150" s="5"/>
      <c r="D4150" s="5"/>
      <c r="E4150" s="5"/>
      <c r="F4150" s="27"/>
      <c r="G4150" s="5"/>
      <c r="H4150" s="5"/>
      <c r="I4150" s="5"/>
      <c r="J4150" s="5"/>
      <c r="K4150" s="5"/>
      <c r="L4150" s="5"/>
      <c r="M4150" s="5"/>
      <c r="N4150" s="5"/>
      <c r="O4150" s="5"/>
      <c r="P4150" s="4"/>
      <c r="Q4150" s="4"/>
      <c r="R4150" s="4"/>
      <c r="S4150" s="4"/>
      <c r="T4150" s="4"/>
    </row>
    <row r="4151">
      <c r="A4151" s="5"/>
      <c r="B4151" s="5"/>
      <c r="C4151" s="5"/>
      <c r="D4151" s="5"/>
      <c r="E4151" s="5"/>
      <c r="F4151" s="27"/>
      <c r="G4151" s="5"/>
      <c r="H4151" s="5"/>
      <c r="I4151" s="5"/>
      <c r="J4151" s="5"/>
      <c r="K4151" s="5"/>
      <c r="L4151" s="5"/>
      <c r="M4151" s="5"/>
      <c r="N4151" s="5"/>
      <c r="O4151" s="5"/>
      <c r="P4151" s="4"/>
      <c r="Q4151" s="4"/>
      <c r="R4151" s="4"/>
      <c r="S4151" s="4"/>
      <c r="T4151" s="4"/>
    </row>
    <row r="4152">
      <c r="A4152" s="5"/>
      <c r="B4152" s="5"/>
      <c r="C4152" s="5"/>
      <c r="D4152" s="5"/>
      <c r="E4152" s="5"/>
      <c r="F4152" s="27"/>
      <c r="G4152" s="5"/>
      <c r="H4152" s="5"/>
      <c r="I4152" s="5"/>
      <c r="J4152" s="5"/>
      <c r="K4152" s="5"/>
      <c r="L4152" s="5"/>
      <c r="M4152" s="5"/>
      <c r="N4152" s="5"/>
      <c r="O4152" s="5"/>
      <c r="P4152" s="4"/>
      <c r="Q4152" s="4"/>
      <c r="R4152" s="4"/>
      <c r="S4152" s="4"/>
      <c r="T4152" s="4"/>
    </row>
    <row r="4153">
      <c r="A4153" s="5"/>
      <c r="B4153" s="5"/>
      <c r="C4153" s="5"/>
      <c r="D4153" s="5"/>
      <c r="E4153" s="5"/>
      <c r="F4153" s="27"/>
      <c r="G4153" s="5"/>
      <c r="H4153" s="5"/>
      <c r="I4153" s="5"/>
      <c r="J4153" s="5"/>
      <c r="K4153" s="5"/>
      <c r="L4153" s="5"/>
      <c r="M4153" s="5"/>
      <c r="N4153" s="5"/>
      <c r="O4153" s="5"/>
      <c r="P4153" s="4"/>
      <c r="Q4153" s="4"/>
      <c r="R4153" s="4"/>
      <c r="S4153" s="4"/>
      <c r="T4153" s="4"/>
    </row>
    <row r="4154">
      <c r="A4154" s="5"/>
      <c r="B4154" s="5"/>
      <c r="C4154" s="5"/>
      <c r="D4154" s="5"/>
      <c r="E4154" s="5"/>
      <c r="F4154" s="27"/>
      <c r="G4154" s="5"/>
      <c r="H4154" s="5"/>
      <c r="I4154" s="5"/>
      <c r="J4154" s="5"/>
      <c r="K4154" s="5"/>
      <c r="L4154" s="5"/>
      <c r="M4154" s="5"/>
      <c r="N4154" s="5"/>
      <c r="O4154" s="5"/>
      <c r="P4154" s="4"/>
      <c r="Q4154" s="4"/>
      <c r="R4154" s="4"/>
      <c r="S4154" s="4"/>
      <c r="T4154" s="4"/>
    </row>
    <row r="4155">
      <c r="A4155" s="5"/>
      <c r="B4155" s="5"/>
      <c r="C4155" s="5"/>
      <c r="D4155" s="5"/>
      <c r="E4155" s="5"/>
      <c r="F4155" s="27"/>
      <c r="G4155" s="5"/>
      <c r="H4155" s="5"/>
      <c r="I4155" s="5"/>
      <c r="J4155" s="5"/>
      <c r="K4155" s="5"/>
      <c r="L4155" s="5"/>
      <c r="M4155" s="5"/>
      <c r="N4155" s="5"/>
      <c r="O4155" s="5"/>
      <c r="P4155" s="4"/>
      <c r="Q4155" s="4"/>
      <c r="R4155" s="4"/>
      <c r="S4155" s="4"/>
      <c r="T4155" s="4"/>
    </row>
    <row r="4156">
      <c r="A4156" s="5"/>
      <c r="B4156" s="5"/>
      <c r="C4156" s="5"/>
      <c r="D4156" s="5"/>
      <c r="E4156" s="5"/>
      <c r="F4156" s="27"/>
      <c r="G4156" s="5"/>
      <c r="H4156" s="5"/>
      <c r="I4156" s="5"/>
      <c r="J4156" s="5"/>
      <c r="K4156" s="5"/>
      <c r="L4156" s="5"/>
      <c r="M4156" s="5"/>
      <c r="N4156" s="5"/>
      <c r="O4156" s="5"/>
      <c r="P4156" s="4"/>
      <c r="Q4156" s="4"/>
      <c r="R4156" s="4"/>
      <c r="S4156" s="4"/>
      <c r="T4156" s="4"/>
    </row>
    <row r="4157">
      <c r="A4157" s="5"/>
      <c r="B4157" s="5"/>
      <c r="C4157" s="5"/>
      <c r="D4157" s="5"/>
      <c r="E4157" s="5"/>
      <c r="F4157" s="27"/>
      <c r="G4157" s="5"/>
      <c r="H4157" s="5"/>
      <c r="I4157" s="5"/>
      <c r="J4157" s="5"/>
      <c r="K4157" s="5"/>
      <c r="L4157" s="5"/>
      <c r="M4157" s="5"/>
      <c r="N4157" s="5"/>
      <c r="O4157" s="5"/>
      <c r="P4157" s="4"/>
      <c r="Q4157" s="4"/>
      <c r="R4157" s="4"/>
      <c r="S4157" s="4"/>
      <c r="T4157" s="4"/>
    </row>
    <row r="4158">
      <c r="A4158" s="5"/>
      <c r="B4158" s="5"/>
      <c r="C4158" s="5"/>
      <c r="D4158" s="5"/>
      <c r="E4158" s="5"/>
      <c r="F4158" s="27"/>
      <c r="G4158" s="5"/>
      <c r="H4158" s="5"/>
      <c r="I4158" s="5"/>
      <c r="J4158" s="5"/>
      <c r="K4158" s="5"/>
      <c r="L4158" s="5"/>
      <c r="M4158" s="5"/>
      <c r="N4158" s="5"/>
      <c r="O4158" s="5"/>
      <c r="P4158" s="4"/>
      <c r="Q4158" s="4"/>
      <c r="R4158" s="4"/>
      <c r="S4158" s="4"/>
      <c r="T4158" s="4"/>
    </row>
    <row r="4159">
      <c r="A4159" s="5"/>
      <c r="B4159" s="5"/>
      <c r="C4159" s="5"/>
      <c r="D4159" s="5"/>
      <c r="E4159" s="5"/>
      <c r="F4159" s="27"/>
      <c r="G4159" s="5"/>
      <c r="H4159" s="5"/>
      <c r="I4159" s="5"/>
      <c r="J4159" s="5"/>
      <c r="K4159" s="5"/>
      <c r="L4159" s="5"/>
      <c r="M4159" s="5"/>
      <c r="N4159" s="5"/>
      <c r="O4159" s="5"/>
      <c r="P4159" s="4"/>
      <c r="Q4159" s="4"/>
      <c r="R4159" s="4"/>
      <c r="S4159" s="4"/>
      <c r="T4159" s="4"/>
    </row>
    <row r="4160">
      <c r="A4160" s="5"/>
      <c r="B4160" s="5"/>
      <c r="C4160" s="5"/>
      <c r="D4160" s="5"/>
      <c r="E4160" s="5"/>
      <c r="F4160" s="27"/>
      <c r="G4160" s="5"/>
      <c r="H4160" s="5"/>
      <c r="I4160" s="5"/>
      <c r="J4160" s="5"/>
      <c r="K4160" s="5"/>
      <c r="L4160" s="5"/>
      <c r="M4160" s="5"/>
      <c r="N4160" s="5"/>
      <c r="O4160" s="5"/>
      <c r="P4160" s="4"/>
      <c r="Q4160" s="4"/>
      <c r="R4160" s="4"/>
      <c r="S4160" s="4"/>
      <c r="T4160" s="4"/>
    </row>
    <row r="4161">
      <c r="A4161" s="5"/>
      <c r="B4161" s="5"/>
      <c r="C4161" s="5"/>
      <c r="D4161" s="5"/>
      <c r="E4161" s="5"/>
      <c r="F4161" s="27"/>
      <c r="G4161" s="5"/>
      <c r="H4161" s="5"/>
      <c r="I4161" s="5"/>
      <c r="J4161" s="5"/>
      <c r="K4161" s="5"/>
      <c r="L4161" s="5"/>
      <c r="M4161" s="5"/>
      <c r="N4161" s="5"/>
      <c r="O4161" s="5"/>
      <c r="P4161" s="4"/>
      <c r="Q4161" s="4"/>
      <c r="R4161" s="4"/>
      <c r="S4161" s="4"/>
      <c r="T4161" s="4"/>
    </row>
    <row r="4162">
      <c r="A4162" s="5"/>
      <c r="B4162" s="5"/>
      <c r="C4162" s="5"/>
      <c r="D4162" s="5"/>
      <c r="E4162" s="5"/>
      <c r="F4162" s="27"/>
      <c r="G4162" s="5"/>
      <c r="H4162" s="5"/>
      <c r="I4162" s="5"/>
      <c r="J4162" s="5"/>
      <c r="K4162" s="5"/>
      <c r="L4162" s="5"/>
      <c r="M4162" s="5"/>
      <c r="N4162" s="5"/>
      <c r="O4162" s="5"/>
      <c r="P4162" s="4"/>
      <c r="Q4162" s="4"/>
      <c r="R4162" s="4"/>
      <c r="S4162" s="4"/>
      <c r="T4162" s="4"/>
    </row>
    <row r="4163">
      <c r="A4163" s="5"/>
      <c r="B4163" s="5"/>
      <c r="C4163" s="5"/>
      <c r="D4163" s="5"/>
      <c r="E4163" s="5"/>
      <c r="F4163" s="27"/>
      <c r="G4163" s="5"/>
      <c r="H4163" s="5"/>
      <c r="I4163" s="5"/>
      <c r="J4163" s="5"/>
      <c r="K4163" s="5"/>
      <c r="L4163" s="5"/>
      <c r="M4163" s="5"/>
      <c r="N4163" s="5"/>
      <c r="O4163" s="5"/>
      <c r="P4163" s="4"/>
      <c r="Q4163" s="4"/>
      <c r="R4163" s="4"/>
      <c r="S4163" s="4"/>
      <c r="T4163" s="4"/>
    </row>
    <row r="4164">
      <c r="A4164" s="5"/>
      <c r="B4164" s="5"/>
      <c r="C4164" s="5"/>
      <c r="D4164" s="5"/>
      <c r="E4164" s="5"/>
      <c r="F4164" s="27"/>
      <c r="G4164" s="5"/>
      <c r="H4164" s="5"/>
      <c r="I4164" s="5"/>
      <c r="J4164" s="5"/>
      <c r="K4164" s="5"/>
      <c r="L4164" s="5"/>
      <c r="M4164" s="5"/>
      <c r="N4164" s="5"/>
      <c r="O4164" s="5"/>
      <c r="P4164" s="4"/>
      <c r="Q4164" s="4"/>
      <c r="R4164" s="4"/>
      <c r="S4164" s="4"/>
      <c r="T4164" s="4"/>
    </row>
    <row r="4165">
      <c r="A4165" s="5"/>
      <c r="B4165" s="5"/>
      <c r="C4165" s="5"/>
      <c r="D4165" s="5"/>
      <c r="E4165" s="5"/>
      <c r="F4165" s="27"/>
      <c r="G4165" s="5"/>
      <c r="H4165" s="5"/>
      <c r="I4165" s="5"/>
      <c r="J4165" s="5"/>
      <c r="K4165" s="5"/>
      <c r="L4165" s="5"/>
      <c r="M4165" s="5"/>
      <c r="N4165" s="5"/>
      <c r="O4165" s="5"/>
      <c r="P4165" s="4"/>
      <c r="Q4165" s="4"/>
      <c r="R4165" s="4"/>
      <c r="S4165" s="4"/>
      <c r="T4165" s="4"/>
    </row>
    <row r="4166">
      <c r="A4166" s="5"/>
      <c r="B4166" s="5"/>
      <c r="C4166" s="5"/>
      <c r="D4166" s="5"/>
      <c r="E4166" s="5"/>
      <c r="F4166" s="27"/>
      <c r="G4166" s="5"/>
      <c r="H4166" s="5"/>
      <c r="I4166" s="5"/>
      <c r="J4166" s="5"/>
      <c r="K4166" s="5"/>
      <c r="L4166" s="5"/>
      <c r="M4166" s="5"/>
      <c r="N4166" s="5"/>
      <c r="O4166" s="5"/>
      <c r="P4166" s="4"/>
      <c r="Q4166" s="4"/>
      <c r="R4166" s="4"/>
      <c r="S4166" s="4"/>
      <c r="T4166" s="4"/>
    </row>
    <row r="4167">
      <c r="A4167" s="5"/>
      <c r="B4167" s="5"/>
      <c r="C4167" s="5"/>
      <c r="D4167" s="5"/>
      <c r="E4167" s="5"/>
      <c r="F4167" s="27"/>
      <c r="G4167" s="5"/>
      <c r="H4167" s="5"/>
      <c r="I4167" s="5"/>
      <c r="J4167" s="5"/>
      <c r="K4167" s="5"/>
      <c r="L4167" s="5"/>
      <c r="M4167" s="5"/>
      <c r="N4167" s="5"/>
      <c r="O4167" s="5"/>
      <c r="P4167" s="4"/>
      <c r="Q4167" s="4"/>
      <c r="R4167" s="4"/>
      <c r="S4167" s="4"/>
      <c r="T4167" s="4"/>
    </row>
    <row r="4168">
      <c r="A4168" s="5"/>
      <c r="B4168" s="5"/>
      <c r="C4168" s="5"/>
      <c r="D4168" s="5"/>
      <c r="E4168" s="5"/>
      <c r="F4168" s="27"/>
      <c r="G4168" s="5"/>
      <c r="H4168" s="5"/>
      <c r="I4168" s="5"/>
      <c r="J4168" s="5"/>
      <c r="K4168" s="5"/>
      <c r="L4168" s="5"/>
      <c r="M4168" s="5"/>
      <c r="N4168" s="5"/>
      <c r="O4168" s="5"/>
      <c r="P4168" s="4"/>
      <c r="Q4168" s="4"/>
      <c r="R4168" s="4"/>
      <c r="S4168" s="4"/>
      <c r="T4168" s="4"/>
    </row>
    <row r="4169">
      <c r="A4169" s="5"/>
      <c r="B4169" s="5"/>
      <c r="C4169" s="5"/>
      <c r="D4169" s="5"/>
      <c r="E4169" s="5"/>
      <c r="F4169" s="27"/>
      <c r="G4169" s="5"/>
      <c r="H4169" s="5"/>
      <c r="I4169" s="5"/>
      <c r="J4169" s="5"/>
      <c r="K4169" s="5"/>
      <c r="L4169" s="5"/>
      <c r="M4169" s="5"/>
      <c r="N4169" s="5"/>
      <c r="O4169" s="5"/>
      <c r="P4169" s="4"/>
      <c r="Q4169" s="4"/>
      <c r="R4169" s="4"/>
      <c r="S4169" s="4"/>
      <c r="T4169" s="4"/>
    </row>
    <row r="4170">
      <c r="A4170" s="5"/>
      <c r="B4170" s="5"/>
      <c r="C4170" s="5"/>
      <c r="D4170" s="5"/>
      <c r="E4170" s="5"/>
      <c r="F4170" s="27"/>
      <c r="G4170" s="5"/>
      <c r="H4170" s="5"/>
      <c r="I4170" s="5"/>
      <c r="J4170" s="5"/>
      <c r="K4170" s="5"/>
      <c r="L4170" s="5"/>
      <c r="M4170" s="5"/>
      <c r="N4170" s="5"/>
      <c r="O4170" s="5"/>
      <c r="P4170" s="4"/>
      <c r="Q4170" s="4"/>
      <c r="R4170" s="4"/>
      <c r="S4170" s="4"/>
      <c r="T4170" s="4"/>
    </row>
    <row r="4171">
      <c r="A4171" s="5"/>
      <c r="B4171" s="5"/>
      <c r="C4171" s="5"/>
      <c r="D4171" s="5"/>
      <c r="E4171" s="5"/>
      <c r="F4171" s="27"/>
      <c r="G4171" s="5"/>
      <c r="H4171" s="5"/>
      <c r="I4171" s="5"/>
      <c r="J4171" s="5"/>
      <c r="K4171" s="5"/>
      <c r="L4171" s="5"/>
      <c r="M4171" s="5"/>
      <c r="N4171" s="5"/>
      <c r="O4171" s="5"/>
      <c r="P4171" s="4"/>
      <c r="Q4171" s="4"/>
      <c r="R4171" s="4"/>
      <c r="S4171" s="4"/>
      <c r="T4171" s="4"/>
    </row>
    <row r="4172">
      <c r="A4172" s="5"/>
      <c r="B4172" s="5"/>
      <c r="C4172" s="5"/>
      <c r="D4172" s="5"/>
      <c r="E4172" s="5"/>
      <c r="F4172" s="27"/>
      <c r="G4172" s="5"/>
      <c r="H4172" s="5"/>
      <c r="I4172" s="5"/>
      <c r="J4172" s="5"/>
      <c r="K4172" s="5"/>
      <c r="L4172" s="5"/>
      <c r="M4172" s="5"/>
      <c r="N4172" s="5"/>
      <c r="O4172" s="5"/>
      <c r="P4172" s="4"/>
      <c r="Q4172" s="4"/>
      <c r="R4172" s="4"/>
      <c r="S4172" s="4"/>
      <c r="T4172" s="4"/>
    </row>
    <row r="4173">
      <c r="A4173" s="5"/>
      <c r="B4173" s="5"/>
      <c r="C4173" s="5"/>
      <c r="D4173" s="5"/>
      <c r="E4173" s="5"/>
      <c r="F4173" s="27"/>
      <c r="G4173" s="5"/>
      <c r="H4173" s="5"/>
      <c r="I4173" s="5"/>
      <c r="J4173" s="5"/>
      <c r="K4173" s="5"/>
      <c r="L4173" s="5"/>
      <c r="M4173" s="5"/>
      <c r="N4173" s="5"/>
      <c r="O4173" s="5"/>
      <c r="P4173" s="4"/>
      <c r="Q4173" s="4"/>
      <c r="R4173" s="4"/>
      <c r="S4173" s="4"/>
      <c r="T4173" s="4"/>
    </row>
    <row r="4174">
      <c r="A4174" s="5"/>
      <c r="B4174" s="5"/>
      <c r="C4174" s="5"/>
      <c r="D4174" s="5"/>
      <c r="E4174" s="5"/>
      <c r="F4174" s="27"/>
      <c r="G4174" s="5"/>
      <c r="H4174" s="5"/>
      <c r="I4174" s="5"/>
      <c r="J4174" s="5"/>
      <c r="K4174" s="5"/>
      <c r="L4174" s="5"/>
      <c r="M4174" s="5"/>
      <c r="N4174" s="5"/>
      <c r="O4174" s="5"/>
      <c r="P4174" s="4"/>
      <c r="Q4174" s="4"/>
      <c r="R4174" s="4"/>
      <c r="S4174" s="4"/>
      <c r="T4174" s="4"/>
    </row>
    <row r="4175">
      <c r="A4175" s="5"/>
      <c r="B4175" s="5"/>
      <c r="C4175" s="5"/>
      <c r="D4175" s="5"/>
      <c r="E4175" s="5"/>
      <c r="F4175" s="27"/>
      <c r="G4175" s="5"/>
      <c r="H4175" s="5"/>
      <c r="I4175" s="5"/>
      <c r="J4175" s="5"/>
      <c r="K4175" s="5"/>
      <c r="L4175" s="5"/>
      <c r="M4175" s="5"/>
      <c r="N4175" s="5"/>
      <c r="O4175" s="5"/>
      <c r="P4175" s="4"/>
      <c r="Q4175" s="4"/>
      <c r="R4175" s="4"/>
      <c r="S4175" s="4"/>
      <c r="T4175" s="4"/>
    </row>
    <row r="4176">
      <c r="A4176" s="5"/>
      <c r="B4176" s="5"/>
      <c r="C4176" s="5"/>
      <c r="D4176" s="5"/>
      <c r="E4176" s="5"/>
      <c r="F4176" s="27"/>
      <c r="G4176" s="5"/>
      <c r="H4176" s="5"/>
      <c r="I4176" s="5"/>
      <c r="J4176" s="5"/>
      <c r="K4176" s="5"/>
      <c r="L4176" s="5"/>
      <c r="M4176" s="5"/>
      <c r="N4176" s="5"/>
      <c r="O4176" s="5"/>
      <c r="P4176" s="4"/>
      <c r="Q4176" s="4"/>
      <c r="R4176" s="4"/>
      <c r="S4176" s="4"/>
      <c r="T4176" s="4"/>
    </row>
    <row r="4177">
      <c r="A4177" s="5"/>
      <c r="B4177" s="5"/>
      <c r="C4177" s="5"/>
      <c r="D4177" s="5"/>
      <c r="E4177" s="5"/>
      <c r="F4177" s="27"/>
      <c r="G4177" s="5"/>
      <c r="H4177" s="5"/>
      <c r="I4177" s="5"/>
      <c r="J4177" s="5"/>
      <c r="K4177" s="5"/>
      <c r="L4177" s="5"/>
      <c r="M4177" s="5"/>
      <c r="N4177" s="5"/>
      <c r="O4177" s="5"/>
      <c r="P4177" s="4"/>
      <c r="Q4177" s="4"/>
      <c r="R4177" s="4"/>
      <c r="S4177" s="4"/>
      <c r="T4177" s="4"/>
    </row>
    <row r="4178">
      <c r="A4178" s="5"/>
      <c r="B4178" s="5"/>
      <c r="C4178" s="5"/>
      <c r="D4178" s="5"/>
      <c r="E4178" s="5"/>
      <c r="F4178" s="27"/>
      <c r="G4178" s="5"/>
      <c r="H4178" s="5"/>
      <c r="I4178" s="5"/>
      <c r="J4178" s="5"/>
      <c r="K4178" s="5"/>
      <c r="L4178" s="5"/>
      <c r="M4178" s="5"/>
      <c r="N4178" s="5"/>
      <c r="O4178" s="5"/>
      <c r="P4178" s="4"/>
      <c r="Q4178" s="4"/>
      <c r="R4178" s="4"/>
      <c r="S4178" s="4"/>
      <c r="T4178" s="4"/>
    </row>
    <row r="4179">
      <c r="A4179" s="5"/>
      <c r="B4179" s="5"/>
      <c r="C4179" s="5"/>
      <c r="D4179" s="5"/>
      <c r="E4179" s="5"/>
      <c r="F4179" s="27"/>
      <c r="G4179" s="5"/>
      <c r="H4179" s="5"/>
      <c r="I4179" s="5"/>
      <c r="J4179" s="5"/>
      <c r="K4179" s="5"/>
      <c r="L4179" s="5"/>
      <c r="M4179" s="5"/>
      <c r="N4179" s="5"/>
      <c r="O4179" s="5"/>
      <c r="P4179" s="4"/>
      <c r="Q4179" s="4"/>
      <c r="R4179" s="4"/>
      <c r="S4179" s="4"/>
      <c r="T4179" s="4"/>
    </row>
    <row r="4180">
      <c r="A4180" s="5"/>
      <c r="B4180" s="5"/>
      <c r="C4180" s="5"/>
      <c r="D4180" s="5"/>
      <c r="E4180" s="5"/>
      <c r="F4180" s="27"/>
      <c r="G4180" s="5"/>
      <c r="H4180" s="5"/>
      <c r="I4180" s="5"/>
      <c r="J4180" s="5"/>
      <c r="K4180" s="5"/>
      <c r="L4180" s="5"/>
      <c r="M4180" s="5"/>
      <c r="N4180" s="5"/>
      <c r="O4180" s="5"/>
      <c r="P4180" s="4"/>
      <c r="Q4180" s="4"/>
      <c r="R4180" s="4"/>
      <c r="S4180" s="4"/>
      <c r="T4180" s="4"/>
    </row>
    <row r="4181">
      <c r="A4181" s="5"/>
      <c r="B4181" s="5"/>
      <c r="C4181" s="5"/>
      <c r="D4181" s="5"/>
      <c r="E4181" s="5"/>
      <c r="F4181" s="27"/>
      <c r="G4181" s="5"/>
      <c r="H4181" s="5"/>
      <c r="I4181" s="5"/>
      <c r="J4181" s="5"/>
      <c r="K4181" s="5"/>
      <c r="L4181" s="5"/>
      <c r="M4181" s="5"/>
      <c r="N4181" s="5"/>
      <c r="O4181" s="5"/>
      <c r="P4181" s="4"/>
      <c r="Q4181" s="4"/>
      <c r="R4181" s="4"/>
      <c r="S4181" s="4"/>
      <c r="T4181" s="4"/>
    </row>
    <row r="4182">
      <c r="A4182" s="5"/>
      <c r="B4182" s="5"/>
      <c r="C4182" s="5"/>
      <c r="D4182" s="5"/>
      <c r="E4182" s="5"/>
      <c r="F4182" s="27"/>
      <c r="G4182" s="5"/>
      <c r="H4182" s="5"/>
      <c r="I4182" s="5"/>
      <c r="J4182" s="5"/>
      <c r="K4182" s="5"/>
      <c r="L4182" s="5"/>
      <c r="M4182" s="5"/>
      <c r="N4182" s="5"/>
      <c r="O4182" s="5"/>
      <c r="P4182" s="4"/>
      <c r="Q4182" s="4"/>
      <c r="R4182" s="4"/>
      <c r="S4182" s="4"/>
      <c r="T4182" s="4"/>
    </row>
    <row r="4183">
      <c r="A4183" s="5"/>
      <c r="B4183" s="5"/>
      <c r="C4183" s="5"/>
      <c r="D4183" s="5"/>
      <c r="E4183" s="5"/>
      <c r="F4183" s="27"/>
      <c r="G4183" s="5"/>
      <c r="H4183" s="5"/>
      <c r="I4183" s="5"/>
      <c r="J4183" s="5"/>
      <c r="K4183" s="5"/>
      <c r="L4183" s="5"/>
      <c r="M4183" s="5"/>
      <c r="N4183" s="5"/>
      <c r="O4183" s="5"/>
      <c r="P4183" s="4"/>
      <c r="Q4183" s="4"/>
      <c r="R4183" s="4"/>
      <c r="S4183" s="4"/>
      <c r="T4183" s="4"/>
    </row>
    <row r="4184">
      <c r="A4184" s="5"/>
      <c r="B4184" s="5"/>
      <c r="C4184" s="5"/>
      <c r="D4184" s="5"/>
      <c r="E4184" s="5"/>
      <c r="F4184" s="27"/>
      <c r="G4184" s="5"/>
      <c r="H4184" s="5"/>
      <c r="I4184" s="5"/>
      <c r="J4184" s="5"/>
      <c r="K4184" s="5"/>
      <c r="L4184" s="5"/>
      <c r="M4184" s="5"/>
      <c r="N4184" s="5"/>
      <c r="O4184" s="5"/>
      <c r="P4184" s="4"/>
      <c r="Q4184" s="4"/>
      <c r="R4184" s="4"/>
      <c r="S4184" s="4"/>
      <c r="T4184" s="4"/>
    </row>
    <row r="4185">
      <c r="A4185" s="5"/>
      <c r="B4185" s="5"/>
      <c r="C4185" s="5"/>
      <c r="D4185" s="5"/>
      <c r="E4185" s="5"/>
      <c r="F4185" s="27"/>
      <c r="G4185" s="5"/>
      <c r="H4185" s="5"/>
      <c r="I4185" s="5"/>
      <c r="J4185" s="5"/>
      <c r="K4185" s="5"/>
      <c r="L4185" s="5"/>
      <c r="M4185" s="5"/>
      <c r="N4185" s="5"/>
      <c r="O4185" s="5"/>
      <c r="P4185" s="4"/>
      <c r="Q4185" s="4"/>
      <c r="R4185" s="4"/>
      <c r="S4185" s="4"/>
      <c r="T4185" s="4"/>
    </row>
    <row r="4186">
      <c r="A4186" s="5"/>
      <c r="B4186" s="5"/>
      <c r="C4186" s="5"/>
      <c r="D4186" s="5"/>
      <c r="E4186" s="5"/>
      <c r="F4186" s="27"/>
      <c r="G4186" s="5"/>
      <c r="H4186" s="5"/>
      <c r="I4186" s="5"/>
      <c r="J4186" s="5"/>
      <c r="K4186" s="5"/>
      <c r="L4186" s="5"/>
      <c r="M4186" s="5"/>
      <c r="N4186" s="5"/>
      <c r="O4186" s="5"/>
      <c r="P4186" s="4"/>
      <c r="Q4186" s="4"/>
      <c r="R4186" s="4"/>
      <c r="S4186" s="4"/>
      <c r="T4186" s="4"/>
    </row>
    <row r="4187">
      <c r="A4187" s="5"/>
      <c r="B4187" s="5"/>
      <c r="C4187" s="5"/>
      <c r="D4187" s="5"/>
      <c r="E4187" s="5"/>
      <c r="F4187" s="27"/>
      <c r="G4187" s="5"/>
      <c r="H4187" s="5"/>
      <c r="I4187" s="5"/>
      <c r="J4187" s="5"/>
      <c r="K4187" s="5"/>
      <c r="L4187" s="5"/>
      <c r="M4187" s="5"/>
      <c r="N4187" s="5"/>
      <c r="O4187" s="5"/>
      <c r="P4187" s="4"/>
      <c r="Q4187" s="4"/>
      <c r="R4187" s="4"/>
      <c r="S4187" s="4"/>
      <c r="T4187" s="4"/>
    </row>
    <row r="4188">
      <c r="A4188" s="5"/>
      <c r="B4188" s="5"/>
      <c r="C4188" s="5"/>
      <c r="D4188" s="5"/>
      <c r="E4188" s="5"/>
      <c r="F4188" s="27"/>
      <c r="G4188" s="5"/>
      <c r="H4188" s="5"/>
      <c r="I4188" s="5"/>
      <c r="J4188" s="5"/>
      <c r="K4188" s="5"/>
      <c r="L4188" s="5"/>
      <c r="M4188" s="5"/>
      <c r="N4188" s="5"/>
      <c r="O4188" s="5"/>
      <c r="P4188" s="4"/>
      <c r="Q4188" s="4"/>
      <c r="R4188" s="4"/>
      <c r="S4188" s="4"/>
      <c r="T4188" s="4"/>
    </row>
    <row r="4189">
      <c r="A4189" s="5"/>
      <c r="B4189" s="5"/>
      <c r="C4189" s="5"/>
      <c r="D4189" s="5"/>
      <c r="E4189" s="5"/>
      <c r="F4189" s="27"/>
      <c r="G4189" s="5"/>
      <c r="H4189" s="5"/>
      <c r="I4189" s="5"/>
      <c r="J4189" s="5"/>
      <c r="K4189" s="5"/>
      <c r="L4189" s="5"/>
      <c r="M4189" s="5"/>
      <c r="N4189" s="5"/>
      <c r="O4189" s="5"/>
      <c r="P4189" s="4"/>
      <c r="Q4189" s="4"/>
      <c r="R4189" s="4"/>
      <c r="S4189" s="4"/>
      <c r="T4189" s="4"/>
    </row>
    <row r="4190">
      <c r="A4190" s="5"/>
      <c r="B4190" s="5"/>
      <c r="C4190" s="5"/>
      <c r="D4190" s="5"/>
      <c r="E4190" s="5"/>
      <c r="F4190" s="27"/>
      <c r="G4190" s="5"/>
      <c r="H4190" s="5"/>
      <c r="I4190" s="5"/>
      <c r="J4190" s="5"/>
      <c r="K4190" s="5"/>
      <c r="L4190" s="5"/>
      <c r="M4190" s="5"/>
      <c r="N4190" s="5"/>
      <c r="O4190" s="5"/>
      <c r="P4190" s="4"/>
      <c r="Q4190" s="4"/>
      <c r="R4190" s="4"/>
      <c r="S4190" s="4"/>
      <c r="T4190" s="4"/>
    </row>
    <row r="4191">
      <c r="A4191" s="5"/>
      <c r="B4191" s="5"/>
      <c r="C4191" s="5"/>
      <c r="D4191" s="5"/>
      <c r="E4191" s="5"/>
      <c r="F4191" s="27"/>
      <c r="G4191" s="5"/>
      <c r="H4191" s="5"/>
      <c r="I4191" s="5"/>
      <c r="J4191" s="5"/>
      <c r="K4191" s="5"/>
      <c r="L4191" s="5"/>
      <c r="M4191" s="5"/>
      <c r="N4191" s="5"/>
      <c r="O4191" s="5"/>
      <c r="P4191" s="4"/>
      <c r="Q4191" s="4"/>
      <c r="R4191" s="4"/>
      <c r="S4191" s="4"/>
      <c r="T4191" s="4"/>
    </row>
    <row r="4192">
      <c r="A4192" s="5"/>
      <c r="B4192" s="5"/>
      <c r="C4192" s="5"/>
      <c r="D4192" s="5"/>
      <c r="E4192" s="5"/>
      <c r="F4192" s="27"/>
      <c r="G4192" s="5"/>
      <c r="H4192" s="5"/>
      <c r="I4192" s="5"/>
      <c r="J4192" s="5"/>
      <c r="K4192" s="5"/>
      <c r="L4192" s="5"/>
      <c r="M4192" s="5"/>
      <c r="N4192" s="5"/>
      <c r="O4192" s="5"/>
      <c r="P4192" s="4"/>
      <c r="Q4192" s="4"/>
      <c r="R4192" s="4"/>
      <c r="S4192" s="4"/>
      <c r="T4192" s="4"/>
    </row>
    <row r="4193">
      <c r="A4193" s="5"/>
      <c r="B4193" s="5"/>
      <c r="C4193" s="5"/>
      <c r="D4193" s="5"/>
      <c r="E4193" s="5"/>
      <c r="F4193" s="27"/>
      <c r="G4193" s="5"/>
      <c r="H4193" s="5"/>
      <c r="I4193" s="5"/>
      <c r="J4193" s="5"/>
      <c r="K4193" s="5"/>
      <c r="L4193" s="5"/>
      <c r="M4193" s="5"/>
      <c r="N4193" s="5"/>
      <c r="O4193" s="5"/>
      <c r="P4193" s="4"/>
      <c r="Q4193" s="4"/>
      <c r="R4193" s="4"/>
      <c r="S4193" s="4"/>
      <c r="T4193" s="4"/>
    </row>
    <row r="4194">
      <c r="A4194" s="5"/>
      <c r="B4194" s="5"/>
      <c r="C4194" s="5"/>
      <c r="D4194" s="5"/>
      <c r="E4194" s="5"/>
      <c r="F4194" s="27"/>
      <c r="G4194" s="5"/>
      <c r="H4194" s="5"/>
      <c r="I4194" s="5"/>
      <c r="J4194" s="5"/>
      <c r="K4194" s="5"/>
      <c r="L4194" s="5"/>
      <c r="M4194" s="5"/>
      <c r="N4194" s="5"/>
      <c r="O4194" s="5"/>
      <c r="P4194" s="4"/>
      <c r="Q4194" s="4"/>
      <c r="R4194" s="4"/>
      <c r="S4194" s="4"/>
      <c r="T4194" s="4"/>
    </row>
    <row r="4195">
      <c r="A4195" s="5"/>
      <c r="B4195" s="5"/>
      <c r="C4195" s="5"/>
      <c r="D4195" s="5"/>
      <c r="E4195" s="5"/>
      <c r="F4195" s="27"/>
      <c r="G4195" s="5"/>
      <c r="H4195" s="5"/>
      <c r="I4195" s="5"/>
      <c r="J4195" s="5"/>
      <c r="K4195" s="5"/>
      <c r="L4195" s="5"/>
      <c r="M4195" s="5"/>
      <c r="N4195" s="5"/>
      <c r="O4195" s="5"/>
      <c r="P4195" s="4"/>
      <c r="Q4195" s="4"/>
      <c r="R4195" s="4"/>
      <c r="S4195" s="4"/>
      <c r="T4195" s="4"/>
    </row>
    <row r="4196">
      <c r="A4196" s="5"/>
      <c r="B4196" s="5"/>
      <c r="C4196" s="5"/>
      <c r="D4196" s="5"/>
      <c r="E4196" s="5"/>
      <c r="F4196" s="27"/>
      <c r="G4196" s="5"/>
      <c r="H4196" s="5"/>
      <c r="I4196" s="5"/>
      <c r="J4196" s="5"/>
      <c r="K4196" s="5"/>
      <c r="L4196" s="5"/>
      <c r="M4196" s="5"/>
      <c r="N4196" s="5"/>
      <c r="O4196" s="5"/>
      <c r="P4196" s="4"/>
      <c r="Q4196" s="4"/>
      <c r="R4196" s="4"/>
      <c r="S4196" s="4"/>
      <c r="T4196" s="4"/>
    </row>
    <row r="4197">
      <c r="A4197" s="5"/>
      <c r="B4197" s="5"/>
      <c r="C4197" s="5"/>
      <c r="D4197" s="5"/>
      <c r="E4197" s="5"/>
      <c r="F4197" s="27"/>
      <c r="G4197" s="5"/>
      <c r="H4197" s="5"/>
      <c r="I4197" s="5"/>
      <c r="J4197" s="5"/>
      <c r="K4197" s="5"/>
      <c r="L4197" s="5"/>
      <c r="M4197" s="5"/>
      <c r="N4197" s="5"/>
      <c r="O4197" s="5"/>
      <c r="P4197" s="4"/>
      <c r="Q4197" s="4"/>
      <c r="R4197" s="4"/>
      <c r="S4197" s="4"/>
      <c r="T4197" s="4"/>
    </row>
    <row r="4198">
      <c r="A4198" s="5"/>
      <c r="B4198" s="5"/>
      <c r="C4198" s="5"/>
      <c r="D4198" s="5"/>
      <c r="E4198" s="5"/>
      <c r="F4198" s="27"/>
      <c r="G4198" s="5"/>
      <c r="H4198" s="5"/>
      <c r="I4198" s="5"/>
      <c r="J4198" s="5"/>
      <c r="K4198" s="5"/>
      <c r="L4198" s="5"/>
      <c r="M4198" s="5"/>
      <c r="N4198" s="5"/>
      <c r="O4198" s="5"/>
      <c r="P4198" s="4"/>
      <c r="Q4198" s="4"/>
      <c r="R4198" s="4"/>
      <c r="S4198" s="4"/>
      <c r="T4198" s="4"/>
    </row>
    <row r="4199">
      <c r="A4199" s="5"/>
      <c r="B4199" s="5"/>
      <c r="C4199" s="5"/>
      <c r="D4199" s="5"/>
      <c r="E4199" s="5"/>
      <c r="F4199" s="27"/>
      <c r="G4199" s="5"/>
      <c r="H4199" s="5"/>
      <c r="I4199" s="5"/>
      <c r="J4199" s="5"/>
      <c r="K4199" s="5"/>
      <c r="L4199" s="5"/>
      <c r="M4199" s="5"/>
      <c r="N4199" s="5"/>
      <c r="O4199" s="5"/>
      <c r="P4199" s="4"/>
      <c r="Q4199" s="4"/>
      <c r="R4199" s="4"/>
      <c r="S4199" s="4"/>
      <c r="T4199" s="4"/>
    </row>
    <row r="4200">
      <c r="A4200" s="5"/>
      <c r="B4200" s="5"/>
      <c r="C4200" s="5"/>
      <c r="D4200" s="5"/>
      <c r="E4200" s="5"/>
      <c r="F4200" s="27"/>
      <c r="G4200" s="5"/>
      <c r="H4200" s="5"/>
      <c r="I4200" s="5"/>
      <c r="J4200" s="5"/>
      <c r="K4200" s="5"/>
      <c r="L4200" s="5"/>
      <c r="M4200" s="5"/>
      <c r="N4200" s="5"/>
      <c r="O4200" s="5"/>
      <c r="P4200" s="4"/>
      <c r="Q4200" s="4"/>
      <c r="R4200" s="4"/>
      <c r="S4200" s="4"/>
      <c r="T4200" s="4"/>
    </row>
    <row r="4201">
      <c r="A4201" s="5"/>
      <c r="B4201" s="5"/>
      <c r="C4201" s="5"/>
      <c r="D4201" s="5"/>
      <c r="E4201" s="5"/>
      <c r="F4201" s="27"/>
      <c r="G4201" s="5"/>
      <c r="H4201" s="5"/>
      <c r="I4201" s="5"/>
      <c r="J4201" s="5"/>
      <c r="K4201" s="5"/>
      <c r="L4201" s="5"/>
      <c r="M4201" s="5"/>
      <c r="N4201" s="5"/>
      <c r="O4201" s="5"/>
      <c r="P4201" s="4"/>
      <c r="Q4201" s="4"/>
      <c r="R4201" s="4"/>
      <c r="S4201" s="4"/>
      <c r="T4201" s="4"/>
    </row>
    <row r="4202">
      <c r="A4202" s="5"/>
      <c r="B4202" s="5"/>
      <c r="C4202" s="5"/>
      <c r="D4202" s="5"/>
      <c r="E4202" s="5"/>
      <c r="F4202" s="27"/>
      <c r="G4202" s="5"/>
      <c r="H4202" s="5"/>
      <c r="I4202" s="5"/>
      <c r="J4202" s="5"/>
      <c r="K4202" s="5"/>
      <c r="L4202" s="5"/>
      <c r="M4202" s="5"/>
      <c r="N4202" s="5"/>
      <c r="O4202" s="5"/>
      <c r="P4202" s="4"/>
      <c r="Q4202" s="4"/>
      <c r="R4202" s="4"/>
      <c r="S4202" s="4"/>
      <c r="T4202" s="4"/>
    </row>
    <row r="4203">
      <c r="A4203" s="5"/>
      <c r="B4203" s="5"/>
      <c r="C4203" s="5"/>
      <c r="D4203" s="5"/>
      <c r="E4203" s="5"/>
      <c r="F4203" s="27"/>
      <c r="G4203" s="5"/>
      <c r="H4203" s="5"/>
      <c r="I4203" s="5"/>
      <c r="J4203" s="5"/>
      <c r="K4203" s="5"/>
      <c r="L4203" s="5"/>
      <c r="M4203" s="5"/>
      <c r="N4203" s="5"/>
      <c r="O4203" s="5"/>
      <c r="P4203" s="4"/>
      <c r="Q4203" s="4"/>
      <c r="R4203" s="4"/>
      <c r="S4203" s="4"/>
      <c r="T4203" s="4"/>
    </row>
    <row r="4204">
      <c r="A4204" s="5"/>
      <c r="B4204" s="5"/>
      <c r="C4204" s="5"/>
      <c r="D4204" s="5"/>
      <c r="E4204" s="5"/>
      <c r="F4204" s="27"/>
      <c r="G4204" s="5"/>
      <c r="H4204" s="5"/>
      <c r="I4204" s="5"/>
      <c r="J4204" s="5"/>
      <c r="K4204" s="5"/>
      <c r="L4204" s="5"/>
      <c r="M4204" s="5"/>
      <c r="N4204" s="5"/>
      <c r="O4204" s="5"/>
      <c r="P4204" s="4"/>
      <c r="Q4204" s="4"/>
      <c r="R4204" s="4"/>
      <c r="S4204" s="4"/>
      <c r="T4204" s="4"/>
    </row>
    <row r="4205">
      <c r="A4205" s="5"/>
      <c r="B4205" s="5"/>
      <c r="C4205" s="5"/>
      <c r="D4205" s="5"/>
      <c r="E4205" s="5"/>
      <c r="F4205" s="27"/>
      <c r="G4205" s="5"/>
      <c r="H4205" s="5"/>
      <c r="I4205" s="5"/>
      <c r="J4205" s="5"/>
      <c r="K4205" s="5"/>
      <c r="L4205" s="5"/>
      <c r="M4205" s="5"/>
      <c r="N4205" s="5"/>
      <c r="O4205" s="5"/>
      <c r="P4205" s="4"/>
      <c r="Q4205" s="4"/>
      <c r="R4205" s="4"/>
      <c r="S4205" s="4"/>
      <c r="T4205" s="4"/>
    </row>
    <row r="4206">
      <c r="A4206" s="5"/>
      <c r="B4206" s="5"/>
      <c r="C4206" s="5"/>
      <c r="D4206" s="5"/>
      <c r="E4206" s="5"/>
      <c r="F4206" s="27"/>
      <c r="G4206" s="5"/>
      <c r="H4206" s="5"/>
      <c r="I4206" s="5"/>
      <c r="J4206" s="5"/>
      <c r="K4206" s="5"/>
      <c r="L4206" s="5"/>
      <c r="M4206" s="5"/>
      <c r="N4206" s="5"/>
      <c r="O4206" s="5"/>
      <c r="P4206" s="4"/>
      <c r="Q4206" s="4"/>
      <c r="R4206" s="4"/>
      <c r="S4206" s="4"/>
      <c r="T4206" s="4"/>
    </row>
    <row r="4207">
      <c r="A4207" s="5"/>
      <c r="B4207" s="5"/>
      <c r="C4207" s="5"/>
      <c r="D4207" s="5"/>
      <c r="E4207" s="5"/>
      <c r="F4207" s="27"/>
      <c r="G4207" s="5"/>
      <c r="H4207" s="5"/>
      <c r="I4207" s="5"/>
      <c r="J4207" s="5"/>
      <c r="K4207" s="5"/>
      <c r="L4207" s="5"/>
      <c r="M4207" s="5"/>
      <c r="N4207" s="5"/>
      <c r="O4207" s="5"/>
      <c r="P4207" s="4"/>
      <c r="Q4207" s="4"/>
      <c r="R4207" s="4"/>
      <c r="S4207" s="4"/>
      <c r="T4207" s="4"/>
    </row>
    <row r="4208">
      <c r="A4208" s="5"/>
      <c r="B4208" s="5"/>
      <c r="C4208" s="5"/>
      <c r="D4208" s="5"/>
      <c r="E4208" s="5"/>
      <c r="F4208" s="27"/>
      <c r="G4208" s="5"/>
      <c r="H4208" s="5"/>
      <c r="I4208" s="5"/>
      <c r="J4208" s="5"/>
      <c r="K4208" s="5"/>
      <c r="L4208" s="5"/>
      <c r="M4208" s="5"/>
      <c r="N4208" s="5"/>
      <c r="O4208" s="5"/>
      <c r="P4208" s="4"/>
      <c r="Q4208" s="4"/>
      <c r="R4208" s="4"/>
      <c r="S4208" s="4"/>
      <c r="T4208" s="4"/>
    </row>
    <row r="4209">
      <c r="A4209" s="5"/>
      <c r="B4209" s="5"/>
      <c r="C4209" s="5"/>
      <c r="D4209" s="5"/>
      <c r="E4209" s="5"/>
      <c r="F4209" s="27"/>
      <c r="G4209" s="5"/>
      <c r="H4209" s="5"/>
      <c r="I4209" s="5"/>
      <c r="J4209" s="5"/>
      <c r="K4209" s="5"/>
      <c r="L4209" s="5"/>
      <c r="M4209" s="5"/>
      <c r="N4209" s="5"/>
      <c r="O4209" s="5"/>
      <c r="P4209" s="4"/>
      <c r="Q4209" s="4"/>
      <c r="R4209" s="4"/>
      <c r="S4209" s="4"/>
      <c r="T4209" s="4"/>
    </row>
    <row r="4210">
      <c r="A4210" s="5"/>
      <c r="B4210" s="5"/>
      <c r="C4210" s="5"/>
      <c r="D4210" s="5"/>
      <c r="E4210" s="5"/>
      <c r="F4210" s="27"/>
      <c r="G4210" s="5"/>
      <c r="H4210" s="5"/>
      <c r="I4210" s="5"/>
      <c r="J4210" s="5"/>
      <c r="K4210" s="5"/>
      <c r="L4210" s="5"/>
      <c r="M4210" s="5"/>
      <c r="N4210" s="5"/>
      <c r="O4210" s="5"/>
      <c r="P4210" s="4"/>
      <c r="Q4210" s="4"/>
      <c r="R4210" s="4"/>
      <c r="S4210" s="4"/>
      <c r="T4210" s="4"/>
    </row>
    <row r="4211">
      <c r="A4211" s="5"/>
      <c r="B4211" s="5"/>
      <c r="C4211" s="5"/>
      <c r="D4211" s="5"/>
      <c r="E4211" s="5"/>
      <c r="F4211" s="27"/>
      <c r="G4211" s="5"/>
      <c r="H4211" s="5"/>
      <c r="I4211" s="5"/>
      <c r="J4211" s="5"/>
      <c r="K4211" s="5"/>
      <c r="L4211" s="5"/>
      <c r="M4211" s="5"/>
      <c r="N4211" s="5"/>
      <c r="O4211" s="5"/>
      <c r="P4211" s="4"/>
      <c r="Q4211" s="4"/>
      <c r="R4211" s="4"/>
      <c r="S4211" s="4"/>
      <c r="T4211" s="4"/>
    </row>
    <row r="4212">
      <c r="A4212" s="5"/>
      <c r="B4212" s="5"/>
      <c r="C4212" s="5"/>
      <c r="D4212" s="5"/>
      <c r="E4212" s="5"/>
      <c r="F4212" s="27"/>
      <c r="G4212" s="5"/>
      <c r="H4212" s="5"/>
      <c r="I4212" s="5"/>
      <c r="J4212" s="5"/>
      <c r="K4212" s="5"/>
      <c r="L4212" s="5"/>
      <c r="M4212" s="5"/>
      <c r="N4212" s="5"/>
      <c r="O4212" s="5"/>
      <c r="P4212" s="4"/>
      <c r="Q4212" s="4"/>
      <c r="R4212" s="4"/>
      <c r="S4212" s="4"/>
      <c r="T4212" s="4"/>
    </row>
    <row r="4213">
      <c r="A4213" s="5"/>
      <c r="B4213" s="5"/>
      <c r="C4213" s="5"/>
      <c r="D4213" s="5"/>
      <c r="E4213" s="5"/>
      <c r="F4213" s="27"/>
      <c r="G4213" s="5"/>
      <c r="H4213" s="5"/>
      <c r="I4213" s="5"/>
      <c r="J4213" s="5"/>
      <c r="K4213" s="5"/>
      <c r="L4213" s="5"/>
      <c r="M4213" s="5"/>
      <c r="N4213" s="5"/>
      <c r="O4213" s="5"/>
      <c r="P4213" s="4"/>
      <c r="Q4213" s="4"/>
      <c r="R4213" s="4"/>
      <c r="S4213" s="4"/>
      <c r="T4213" s="4"/>
    </row>
    <row r="4214">
      <c r="A4214" s="5"/>
      <c r="B4214" s="5"/>
      <c r="C4214" s="5"/>
      <c r="D4214" s="5"/>
      <c r="E4214" s="5"/>
      <c r="F4214" s="27"/>
      <c r="G4214" s="5"/>
      <c r="H4214" s="5"/>
      <c r="I4214" s="5"/>
      <c r="J4214" s="5"/>
      <c r="K4214" s="5"/>
      <c r="L4214" s="5"/>
      <c r="M4214" s="5"/>
      <c r="N4214" s="5"/>
      <c r="O4214" s="5"/>
      <c r="P4214" s="4"/>
      <c r="Q4214" s="4"/>
      <c r="R4214" s="4"/>
      <c r="S4214" s="4"/>
      <c r="T4214" s="4"/>
    </row>
    <row r="4215">
      <c r="A4215" s="5"/>
      <c r="B4215" s="5"/>
      <c r="C4215" s="5"/>
      <c r="D4215" s="5"/>
      <c r="E4215" s="5"/>
      <c r="F4215" s="27"/>
      <c r="G4215" s="5"/>
      <c r="H4215" s="5"/>
      <c r="I4215" s="5"/>
      <c r="J4215" s="5"/>
      <c r="K4215" s="5"/>
      <c r="L4215" s="5"/>
      <c r="M4215" s="5"/>
      <c r="N4215" s="5"/>
      <c r="O4215" s="5"/>
      <c r="P4215" s="4"/>
      <c r="Q4215" s="4"/>
      <c r="R4215" s="4"/>
      <c r="S4215" s="4"/>
      <c r="T4215" s="4"/>
    </row>
    <row r="4216">
      <c r="A4216" s="5"/>
      <c r="B4216" s="5"/>
      <c r="C4216" s="5"/>
      <c r="D4216" s="5"/>
      <c r="E4216" s="5"/>
      <c r="F4216" s="27"/>
      <c r="G4216" s="5"/>
      <c r="H4216" s="5"/>
      <c r="I4216" s="5"/>
      <c r="J4216" s="5"/>
      <c r="K4216" s="5"/>
      <c r="L4216" s="5"/>
      <c r="M4216" s="5"/>
      <c r="N4216" s="5"/>
      <c r="O4216" s="5"/>
      <c r="P4216" s="4"/>
      <c r="Q4216" s="4"/>
      <c r="R4216" s="4"/>
      <c r="S4216" s="4"/>
      <c r="T4216" s="4"/>
    </row>
    <row r="4217">
      <c r="A4217" s="5"/>
      <c r="B4217" s="5"/>
      <c r="C4217" s="5"/>
      <c r="D4217" s="5"/>
      <c r="E4217" s="5"/>
      <c r="F4217" s="27"/>
      <c r="G4217" s="5"/>
      <c r="H4217" s="5"/>
      <c r="I4217" s="5"/>
      <c r="J4217" s="5"/>
      <c r="K4217" s="5"/>
      <c r="L4217" s="5"/>
      <c r="M4217" s="5"/>
      <c r="N4217" s="5"/>
      <c r="O4217" s="5"/>
      <c r="P4217" s="4"/>
      <c r="Q4217" s="4"/>
      <c r="R4217" s="4"/>
      <c r="S4217" s="4"/>
      <c r="T4217" s="4"/>
    </row>
    <row r="4218">
      <c r="A4218" s="5"/>
      <c r="B4218" s="5"/>
      <c r="C4218" s="5"/>
      <c r="D4218" s="5"/>
      <c r="E4218" s="5"/>
      <c r="F4218" s="27"/>
      <c r="G4218" s="5"/>
      <c r="H4218" s="5"/>
      <c r="I4218" s="5"/>
      <c r="J4218" s="5"/>
      <c r="K4218" s="5"/>
      <c r="L4218" s="5"/>
      <c r="M4218" s="5"/>
      <c r="N4218" s="5"/>
      <c r="O4218" s="5"/>
      <c r="P4218" s="4"/>
      <c r="Q4218" s="4"/>
      <c r="R4218" s="4"/>
      <c r="S4218" s="4"/>
      <c r="T4218" s="4"/>
    </row>
    <row r="4219">
      <c r="A4219" s="5"/>
      <c r="B4219" s="5"/>
      <c r="C4219" s="5"/>
      <c r="D4219" s="5"/>
      <c r="E4219" s="5"/>
      <c r="F4219" s="27"/>
      <c r="G4219" s="5"/>
      <c r="H4219" s="5"/>
      <c r="I4219" s="5"/>
      <c r="J4219" s="5"/>
      <c r="K4219" s="5"/>
      <c r="L4219" s="5"/>
      <c r="M4219" s="5"/>
      <c r="N4219" s="5"/>
      <c r="O4219" s="5"/>
      <c r="P4219" s="4"/>
      <c r="Q4219" s="4"/>
      <c r="R4219" s="4"/>
      <c r="S4219" s="4"/>
      <c r="T4219" s="4"/>
    </row>
    <row r="4220">
      <c r="A4220" s="5"/>
      <c r="B4220" s="5"/>
      <c r="C4220" s="5"/>
      <c r="D4220" s="5"/>
      <c r="E4220" s="5"/>
      <c r="F4220" s="27"/>
      <c r="G4220" s="5"/>
      <c r="H4220" s="5"/>
      <c r="I4220" s="5"/>
      <c r="J4220" s="5"/>
      <c r="K4220" s="5"/>
      <c r="L4220" s="5"/>
      <c r="M4220" s="5"/>
      <c r="N4220" s="5"/>
      <c r="O4220" s="5"/>
      <c r="P4220" s="4"/>
      <c r="Q4220" s="4"/>
      <c r="R4220" s="4"/>
      <c r="S4220" s="4"/>
      <c r="T4220" s="4"/>
    </row>
    <row r="4221">
      <c r="A4221" s="5"/>
      <c r="B4221" s="5"/>
      <c r="C4221" s="5"/>
      <c r="D4221" s="5"/>
      <c r="E4221" s="5"/>
      <c r="F4221" s="27"/>
      <c r="G4221" s="5"/>
      <c r="H4221" s="5"/>
      <c r="I4221" s="5"/>
      <c r="J4221" s="5"/>
      <c r="K4221" s="5"/>
      <c r="L4221" s="5"/>
      <c r="M4221" s="5"/>
      <c r="N4221" s="5"/>
      <c r="O4221" s="5"/>
      <c r="P4221" s="4"/>
      <c r="Q4221" s="4"/>
      <c r="R4221" s="4"/>
      <c r="S4221" s="4"/>
      <c r="T4221" s="4"/>
    </row>
    <row r="4222">
      <c r="A4222" s="5"/>
      <c r="B4222" s="5"/>
      <c r="C4222" s="5"/>
      <c r="D4222" s="5"/>
      <c r="E4222" s="5"/>
      <c r="F4222" s="27"/>
      <c r="G4222" s="5"/>
      <c r="H4222" s="5"/>
      <c r="I4222" s="5"/>
      <c r="J4222" s="5"/>
      <c r="K4222" s="5"/>
      <c r="L4222" s="5"/>
      <c r="M4222" s="5"/>
      <c r="N4222" s="5"/>
      <c r="O4222" s="5"/>
      <c r="P4222" s="4"/>
      <c r="Q4222" s="4"/>
      <c r="R4222" s="4"/>
      <c r="S4222" s="4"/>
      <c r="T4222" s="4"/>
    </row>
    <row r="4223">
      <c r="A4223" s="5"/>
      <c r="B4223" s="5"/>
      <c r="C4223" s="5"/>
      <c r="D4223" s="5"/>
      <c r="E4223" s="5"/>
      <c r="F4223" s="27"/>
      <c r="G4223" s="5"/>
      <c r="H4223" s="5"/>
      <c r="I4223" s="5"/>
      <c r="J4223" s="5"/>
      <c r="K4223" s="5"/>
      <c r="L4223" s="5"/>
      <c r="M4223" s="5"/>
      <c r="N4223" s="5"/>
      <c r="O4223" s="5"/>
      <c r="P4223" s="4"/>
      <c r="Q4223" s="4"/>
      <c r="R4223" s="4"/>
      <c r="S4223" s="4"/>
      <c r="T4223" s="4"/>
    </row>
    <row r="4224">
      <c r="A4224" s="5"/>
      <c r="B4224" s="5"/>
      <c r="C4224" s="5"/>
      <c r="D4224" s="5"/>
      <c r="E4224" s="5"/>
      <c r="F4224" s="27"/>
      <c r="G4224" s="5"/>
      <c r="H4224" s="5"/>
      <c r="I4224" s="5"/>
      <c r="J4224" s="5"/>
      <c r="K4224" s="5"/>
      <c r="L4224" s="5"/>
      <c r="M4224" s="5"/>
      <c r="N4224" s="5"/>
      <c r="O4224" s="5"/>
      <c r="P4224" s="4"/>
      <c r="Q4224" s="4"/>
      <c r="R4224" s="4"/>
      <c r="S4224" s="4"/>
      <c r="T4224" s="4"/>
    </row>
    <row r="4225">
      <c r="A4225" s="5"/>
      <c r="B4225" s="5"/>
      <c r="C4225" s="5"/>
      <c r="D4225" s="5"/>
      <c r="E4225" s="5"/>
      <c r="F4225" s="27"/>
      <c r="G4225" s="5"/>
      <c r="H4225" s="5"/>
      <c r="I4225" s="5"/>
      <c r="J4225" s="5"/>
      <c r="K4225" s="5"/>
      <c r="L4225" s="5"/>
      <c r="M4225" s="5"/>
      <c r="N4225" s="5"/>
      <c r="O4225" s="5"/>
      <c r="P4225" s="4"/>
      <c r="Q4225" s="4"/>
      <c r="R4225" s="4"/>
      <c r="S4225" s="4"/>
      <c r="T4225" s="4"/>
    </row>
    <row r="4226">
      <c r="A4226" s="5"/>
      <c r="B4226" s="5"/>
      <c r="C4226" s="5"/>
      <c r="D4226" s="5"/>
      <c r="E4226" s="5"/>
      <c r="F4226" s="27"/>
      <c r="G4226" s="5"/>
      <c r="H4226" s="5"/>
      <c r="I4226" s="5"/>
      <c r="J4226" s="5"/>
      <c r="K4226" s="5"/>
      <c r="L4226" s="5"/>
      <c r="M4226" s="5"/>
      <c r="N4226" s="5"/>
      <c r="O4226" s="5"/>
      <c r="P4226" s="4"/>
      <c r="Q4226" s="4"/>
      <c r="R4226" s="4"/>
      <c r="S4226" s="4"/>
      <c r="T4226" s="4"/>
    </row>
    <row r="4227">
      <c r="A4227" s="5"/>
      <c r="B4227" s="5"/>
      <c r="C4227" s="5"/>
      <c r="D4227" s="5"/>
      <c r="E4227" s="5"/>
      <c r="F4227" s="27"/>
      <c r="G4227" s="5"/>
      <c r="H4227" s="5"/>
      <c r="I4227" s="5"/>
      <c r="J4227" s="5"/>
      <c r="K4227" s="5"/>
      <c r="L4227" s="5"/>
      <c r="M4227" s="5"/>
      <c r="N4227" s="5"/>
      <c r="O4227" s="5"/>
      <c r="P4227" s="4"/>
      <c r="Q4227" s="4"/>
      <c r="R4227" s="4"/>
      <c r="S4227" s="4"/>
      <c r="T4227" s="4"/>
    </row>
    <row r="4228">
      <c r="A4228" s="5"/>
      <c r="B4228" s="5"/>
      <c r="C4228" s="5"/>
      <c r="D4228" s="5"/>
      <c r="E4228" s="5"/>
      <c r="F4228" s="27"/>
      <c r="G4228" s="5"/>
      <c r="H4228" s="5"/>
      <c r="I4228" s="5"/>
      <c r="J4228" s="5"/>
      <c r="K4228" s="5"/>
      <c r="L4228" s="5"/>
      <c r="M4228" s="5"/>
      <c r="N4228" s="5"/>
      <c r="O4228" s="5"/>
      <c r="P4228" s="4"/>
      <c r="Q4228" s="4"/>
      <c r="R4228" s="4"/>
      <c r="S4228" s="4"/>
      <c r="T4228" s="4"/>
    </row>
    <row r="4229">
      <c r="A4229" s="5"/>
      <c r="B4229" s="5"/>
      <c r="C4229" s="5"/>
      <c r="D4229" s="5"/>
      <c r="E4229" s="5"/>
      <c r="F4229" s="27"/>
      <c r="G4229" s="5"/>
      <c r="H4229" s="5"/>
      <c r="I4229" s="5"/>
      <c r="J4229" s="5"/>
      <c r="K4229" s="5"/>
      <c r="L4229" s="5"/>
      <c r="M4229" s="5"/>
      <c r="N4229" s="5"/>
      <c r="O4229" s="5"/>
      <c r="P4229" s="4"/>
      <c r="Q4229" s="4"/>
      <c r="R4229" s="4"/>
      <c r="S4229" s="4"/>
      <c r="T4229" s="4"/>
    </row>
    <row r="4230">
      <c r="A4230" s="5"/>
      <c r="B4230" s="5"/>
      <c r="C4230" s="5"/>
      <c r="D4230" s="5"/>
      <c r="E4230" s="5"/>
      <c r="F4230" s="27"/>
      <c r="G4230" s="5"/>
      <c r="H4230" s="5"/>
      <c r="I4230" s="5"/>
      <c r="J4230" s="5"/>
      <c r="K4230" s="5"/>
      <c r="L4230" s="5"/>
      <c r="M4230" s="5"/>
      <c r="N4230" s="5"/>
      <c r="O4230" s="5"/>
      <c r="P4230" s="4"/>
      <c r="Q4230" s="4"/>
      <c r="R4230" s="4"/>
      <c r="S4230" s="4"/>
      <c r="T4230" s="4"/>
    </row>
    <row r="4231">
      <c r="A4231" s="5"/>
      <c r="B4231" s="5"/>
      <c r="C4231" s="5"/>
      <c r="D4231" s="5"/>
      <c r="E4231" s="5"/>
      <c r="F4231" s="27"/>
      <c r="G4231" s="5"/>
      <c r="H4231" s="5"/>
      <c r="I4231" s="5"/>
      <c r="J4231" s="5"/>
      <c r="K4231" s="5"/>
      <c r="L4231" s="5"/>
      <c r="M4231" s="5"/>
      <c r="N4231" s="5"/>
      <c r="O4231" s="5"/>
      <c r="P4231" s="4"/>
      <c r="Q4231" s="4"/>
      <c r="R4231" s="4"/>
      <c r="S4231" s="4"/>
      <c r="T4231" s="4"/>
    </row>
    <row r="4232">
      <c r="A4232" s="5"/>
      <c r="B4232" s="5"/>
      <c r="C4232" s="5"/>
      <c r="D4232" s="5"/>
      <c r="E4232" s="5"/>
      <c r="F4232" s="27"/>
      <c r="G4232" s="5"/>
      <c r="H4232" s="5"/>
      <c r="I4232" s="5"/>
      <c r="J4232" s="5"/>
      <c r="K4232" s="5"/>
      <c r="L4232" s="5"/>
      <c r="M4232" s="5"/>
      <c r="N4232" s="5"/>
      <c r="O4232" s="5"/>
      <c r="P4232" s="4"/>
      <c r="Q4232" s="4"/>
      <c r="R4232" s="4"/>
      <c r="S4232" s="4"/>
      <c r="T4232" s="4"/>
    </row>
    <row r="4233">
      <c r="A4233" s="5"/>
      <c r="B4233" s="5"/>
      <c r="C4233" s="5"/>
      <c r="D4233" s="5"/>
      <c r="E4233" s="5"/>
      <c r="F4233" s="27"/>
      <c r="G4233" s="5"/>
      <c r="H4233" s="5"/>
      <c r="I4233" s="5"/>
      <c r="J4233" s="5"/>
      <c r="K4233" s="5"/>
      <c r="L4233" s="5"/>
      <c r="M4233" s="5"/>
      <c r="N4233" s="5"/>
      <c r="O4233" s="5"/>
      <c r="P4233" s="4"/>
      <c r="Q4233" s="4"/>
      <c r="R4233" s="4"/>
      <c r="S4233" s="4"/>
      <c r="T4233" s="4"/>
    </row>
    <row r="4234">
      <c r="A4234" s="5"/>
      <c r="B4234" s="5"/>
      <c r="C4234" s="5"/>
      <c r="D4234" s="5"/>
      <c r="E4234" s="5"/>
      <c r="F4234" s="27"/>
      <c r="G4234" s="5"/>
      <c r="H4234" s="5"/>
      <c r="I4234" s="5"/>
      <c r="J4234" s="5"/>
      <c r="K4234" s="5"/>
      <c r="L4234" s="5"/>
      <c r="M4234" s="5"/>
      <c r="N4234" s="5"/>
      <c r="O4234" s="5"/>
      <c r="P4234" s="4"/>
      <c r="Q4234" s="4"/>
      <c r="R4234" s="4"/>
      <c r="S4234" s="4"/>
      <c r="T4234" s="4"/>
    </row>
    <row r="4235">
      <c r="A4235" s="5"/>
      <c r="B4235" s="5"/>
      <c r="C4235" s="5"/>
      <c r="D4235" s="5"/>
      <c r="E4235" s="5"/>
      <c r="F4235" s="27"/>
      <c r="G4235" s="5"/>
      <c r="H4235" s="5"/>
      <c r="I4235" s="5"/>
      <c r="J4235" s="5"/>
      <c r="K4235" s="5"/>
      <c r="L4235" s="5"/>
      <c r="M4235" s="5"/>
      <c r="N4235" s="5"/>
      <c r="O4235" s="5"/>
      <c r="P4235" s="4"/>
      <c r="Q4235" s="4"/>
      <c r="R4235" s="4"/>
      <c r="S4235" s="4"/>
      <c r="T4235" s="4"/>
    </row>
    <row r="4236">
      <c r="A4236" s="5"/>
      <c r="B4236" s="5"/>
      <c r="C4236" s="5"/>
      <c r="D4236" s="5"/>
      <c r="E4236" s="5"/>
      <c r="F4236" s="27"/>
      <c r="G4236" s="5"/>
      <c r="H4236" s="5"/>
      <c r="I4236" s="5"/>
      <c r="J4236" s="5"/>
      <c r="K4236" s="5"/>
      <c r="L4236" s="5"/>
      <c r="M4236" s="5"/>
      <c r="N4236" s="5"/>
      <c r="O4236" s="5"/>
      <c r="P4236" s="4"/>
      <c r="Q4236" s="4"/>
      <c r="R4236" s="4"/>
      <c r="S4236" s="4"/>
      <c r="T4236" s="4"/>
    </row>
    <row r="4237">
      <c r="A4237" s="5"/>
      <c r="B4237" s="5"/>
      <c r="C4237" s="5"/>
      <c r="D4237" s="5"/>
      <c r="E4237" s="5"/>
      <c r="F4237" s="27"/>
      <c r="G4237" s="5"/>
      <c r="H4237" s="5"/>
      <c r="I4237" s="5"/>
      <c r="J4237" s="5"/>
      <c r="K4237" s="5"/>
      <c r="L4237" s="5"/>
      <c r="M4237" s="5"/>
      <c r="N4237" s="5"/>
      <c r="O4237" s="5"/>
      <c r="P4237" s="4"/>
      <c r="Q4237" s="4"/>
      <c r="R4237" s="4"/>
      <c r="S4237" s="4"/>
      <c r="T4237" s="4"/>
    </row>
    <row r="4238">
      <c r="A4238" s="5"/>
      <c r="B4238" s="5"/>
      <c r="C4238" s="5"/>
      <c r="D4238" s="5"/>
      <c r="E4238" s="5"/>
      <c r="F4238" s="27"/>
      <c r="G4238" s="5"/>
      <c r="H4238" s="5"/>
      <c r="I4238" s="5"/>
      <c r="J4238" s="5"/>
      <c r="K4238" s="5"/>
      <c r="L4238" s="5"/>
      <c r="M4238" s="5"/>
      <c r="N4238" s="5"/>
      <c r="O4238" s="5"/>
      <c r="P4238" s="4"/>
      <c r="Q4238" s="4"/>
      <c r="R4238" s="4"/>
      <c r="S4238" s="4"/>
      <c r="T4238" s="4"/>
    </row>
    <row r="4239">
      <c r="A4239" s="5"/>
      <c r="B4239" s="5"/>
      <c r="C4239" s="5"/>
      <c r="D4239" s="5"/>
      <c r="E4239" s="5"/>
      <c r="F4239" s="27"/>
      <c r="G4239" s="5"/>
      <c r="H4239" s="5"/>
      <c r="I4239" s="5"/>
      <c r="J4239" s="5"/>
      <c r="K4239" s="5"/>
      <c r="L4239" s="5"/>
      <c r="M4239" s="5"/>
      <c r="N4239" s="5"/>
      <c r="O4239" s="5"/>
      <c r="P4239" s="4"/>
      <c r="Q4239" s="4"/>
      <c r="R4239" s="4"/>
      <c r="S4239" s="4"/>
      <c r="T4239" s="4"/>
    </row>
    <row r="4240">
      <c r="A4240" s="5"/>
      <c r="B4240" s="5"/>
      <c r="C4240" s="5"/>
      <c r="D4240" s="5"/>
      <c r="E4240" s="5"/>
      <c r="F4240" s="27"/>
      <c r="G4240" s="5"/>
      <c r="H4240" s="5"/>
      <c r="I4240" s="5"/>
      <c r="J4240" s="5"/>
      <c r="K4240" s="5"/>
      <c r="L4240" s="5"/>
      <c r="M4240" s="5"/>
      <c r="N4240" s="5"/>
      <c r="O4240" s="5"/>
      <c r="P4240" s="4"/>
      <c r="Q4240" s="4"/>
      <c r="R4240" s="4"/>
      <c r="S4240" s="4"/>
      <c r="T4240" s="4"/>
    </row>
    <row r="4241">
      <c r="A4241" s="5"/>
      <c r="B4241" s="5"/>
      <c r="C4241" s="5"/>
      <c r="D4241" s="5"/>
      <c r="E4241" s="5"/>
      <c r="F4241" s="27"/>
      <c r="G4241" s="5"/>
      <c r="H4241" s="5"/>
      <c r="I4241" s="5"/>
      <c r="J4241" s="5"/>
      <c r="K4241" s="5"/>
      <c r="L4241" s="5"/>
      <c r="M4241" s="5"/>
      <c r="N4241" s="5"/>
      <c r="O4241" s="5"/>
      <c r="P4241" s="4"/>
      <c r="Q4241" s="4"/>
      <c r="R4241" s="4"/>
      <c r="S4241" s="4"/>
      <c r="T4241" s="4"/>
    </row>
    <row r="4242">
      <c r="A4242" s="5"/>
      <c r="B4242" s="5"/>
      <c r="C4242" s="5"/>
      <c r="D4242" s="5"/>
      <c r="E4242" s="5"/>
      <c r="F4242" s="27"/>
      <c r="G4242" s="5"/>
      <c r="H4242" s="5"/>
      <c r="I4242" s="5"/>
      <c r="J4242" s="5"/>
      <c r="K4242" s="5"/>
      <c r="L4242" s="5"/>
      <c r="M4242" s="5"/>
      <c r="N4242" s="5"/>
      <c r="O4242" s="5"/>
      <c r="P4242" s="4"/>
      <c r="Q4242" s="4"/>
      <c r="R4242" s="4"/>
      <c r="S4242" s="4"/>
      <c r="T4242" s="4"/>
    </row>
    <row r="4243">
      <c r="A4243" s="5"/>
      <c r="B4243" s="5"/>
      <c r="C4243" s="5"/>
      <c r="D4243" s="5"/>
      <c r="E4243" s="5"/>
      <c r="F4243" s="27"/>
      <c r="G4243" s="5"/>
      <c r="H4243" s="5"/>
      <c r="I4243" s="5"/>
      <c r="J4243" s="5"/>
      <c r="K4243" s="5"/>
      <c r="L4243" s="5"/>
      <c r="M4243" s="5"/>
      <c r="N4243" s="5"/>
      <c r="O4243" s="5"/>
      <c r="P4243" s="4"/>
      <c r="Q4243" s="4"/>
      <c r="R4243" s="4"/>
      <c r="S4243" s="4"/>
      <c r="T4243" s="4"/>
    </row>
    <row r="4244">
      <c r="A4244" s="5"/>
      <c r="B4244" s="5"/>
      <c r="C4244" s="5"/>
      <c r="D4244" s="5"/>
      <c r="E4244" s="5"/>
      <c r="F4244" s="27"/>
      <c r="G4244" s="5"/>
      <c r="H4244" s="5"/>
      <c r="I4244" s="5"/>
      <c r="J4244" s="5"/>
      <c r="K4244" s="5"/>
      <c r="L4244" s="5"/>
      <c r="M4244" s="5"/>
      <c r="N4244" s="5"/>
      <c r="O4244" s="5"/>
      <c r="P4244" s="4"/>
      <c r="Q4244" s="4"/>
      <c r="R4244" s="4"/>
      <c r="S4244" s="4"/>
      <c r="T4244" s="4"/>
    </row>
    <row r="4245">
      <c r="A4245" s="5"/>
      <c r="B4245" s="5"/>
      <c r="C4245" s="5"/>
      <c r="D4245" s="5"/>
      <c r="E4245" s="5"/>
      <c r="F4245" s="27"/>
      <c r="G4245" s="5"/>
      <c r="H4245" s="5"/>
      <c r="I4245" s="5"/>
      <c r="J4245" s="5"/>
      <c r="K4245" s="5"/>
      <c r="L4245" s="5"/>
      <c r="M4245" s="5"/>
      <c r="N4245" s="5"/>
      <c r="O4245" s="5"/>
      <c r="P4245" s="4"/>
      <c r="Q4245" s="4"/>
      <c r="R4245" s="4"/>
      <c r="S4245" s="4"/>
      <c r="T4245" s="4"/>
    </row>
    <row r="4246">
      <c r="A4246" s="5"/>
      <c r="B4246" s="5"/>
      <c r="C4246" s="5"/>
      <c r="D4246" s="5"/>
      <c r="E4246" s="5"/>
      <c r="F4246" s="27"/>
      <c r="G4246" s="5"/>
      <c r="H4246" s="5"/>
      <c r="I4246" s="5"/>
      <c r="J4246" s="5"/>
      <c r="K4246" s="5"/>
      <c r="L4246" s="5"/>
      <c r="M4246" s="5"/>
      <c r="N4246" s="5"/>
      <c r="O4246" s="5"/>
      <c r="P4246" s="4"/>
      <c r="Q4246" s="4"/>
      <c r="R4246" s="4"/>
      <c r="S4246" s="4"/>
      <c r="T4246" s="4"/>
    </row>
    <row r="4247">
      <c r="A4247" s="5"/>
      <c r="B4247" s="5"/>
      <c r="C4247" s="5"/>
      <c r="D4247" s="5"/>
      <c r="E4247" s="5"/>
      <c r="F4247" s="27"/>
      <c r="G4247" s="5"/>
      <c r="H4247" s="5"/>
      <c r="I4247" s="5"/>
      <c r="J4247" s="5"/>
      <c r="K4247" s="5"/>
      <c r="L4247" s="5"/>
      <c r="M4247" s="5"/>
      <c r="N4247" s="5"/>
      <c r="O4247" s="5"/>
      <c r="P4247" s="4"/>
      <c r="Q4247" s="4"/>
      <c r="R4247" s="4"/>
      <c r="S4247" s="4"/>
      <c r="T4247" s="4"/>
    </row>
    <row r="4248">
      <c r="A4248" s="5"/>
      <c r="B4248" s="5"/>
      <c r="C4248" s="5"/>
      <c r="D4248" s="5"/>
      <c r="E4248" s="5"/>
      <c r="F4248" s="27"/>
      <c r="G4248" s="5"/>
      <c r="H4248" s="5"/>
      <c r="I4248" s="5"/>
      <c r="J4248" s="5"/>
      <c r="K4248" s="5"/>
      <c r="L4248" s="5"/>
      <c r="M4248" s="5"/>
      <c r="N4248" s="5"/>
      <c r="O4248" s="5"/>
      <c r="P4248" s="4"/>
      <c r="Q4248" s="4"/>
      <c r="R4248" s="4"/>
      <c r="S4248" s="4"/>
      <c r="T4248" s="4"/>
    </row>
    <row r="4249">
      <c r="A4249" s="5"/>
      <c r="B4249" s="5"/>
      <c r="C4249" s="5"/>
      <c r="D4249" s="5"/>
      <c r="E4249" s="5"/>
      <c r="F4249" s="27"/>
      <c r="G4249" s="5"/>
      <c r="H4249" s="5"/>
      <c r="I4249" s="5"/>
      <c r="J4249" s="5"/>
      <c r="K4249" s="5"/>
      <c r="L4249" s="5"/>
      <c r="M4249" s="5"/>
      <c r="N4249" s="5"/>
      <c r="O4249" s="5"/>
      <c r="P4249" s="4"/>
      <c r="Q4249" s="4"/>
      <c r="R4249" s="4"/>
      <c r="S4249" s="4"/>
      <c r="T4249" s="4"/>
    </row>
    <row r="4250">
      <c r="A4250" s="5"/>
      <c r="B4250" s="5"/>
      <c r="C4250" s="5"/>
      <c r="D4250" s="5"/>
      <c r="E4250" s="5"/>
      <c r="F4250" s="27"/>
      <c r="G4250" s="5"/>
      <c r="H4250" s="5"/>
      <c r="I4250" s="5"/>
      <c r="J4250" s="5"/>
      <c r="K4250" s="5"/>
      <c r="L4250" s="5"/>
      <c r="M4250" s="5"/>
      <c r="N4250" s="5"/>
      <c r="O4250" s="5"/>
      <c r="P4250" s="4"/>
      <c r="Q4250" s="4"/>
      <c r="R4250" s="4"/>
      <c r="S4250" s="4"/>
      <c r="T4250" s="4"/>
    </row>
    <row r="4251">
      <c r="A4251" s="5"/>
      <c r="B4251" s="5"/>
      <c r="C4251" s="5"/>
      <c r="D4251" s="5"/>
      <c r="E4251" s="5"/>
      <c r="F4251" s="27"/>
      <c r="G4251" s="5"/>
      <c r="H4251" s="5"/>
      <c r="I4251" s="5"/>
      <c r="J4251" s="5"/>
      <c r="K4251" s="5"/>
      <c r="L4251" s="5"/>
      <c r="M4251" s="5"/>
      <c r="N4251" s="5"/>
      <c r="O4251" s="5"/>
      <c r="P4251" s="4"/>
      <c r="Q4251" s="4"/>
      <c r="R4251" s="4"/>
      <c r="S4251" s="4"/>
      <c r="T4251" s="4"/>
    </row>
    <row r="4252">
      <c r="A4252" s="5"/>
      <c r="B4252" s="5"/>
      <c r="C4252" s="5"/>
      <c r="D4252" s="5"/>
      <c r="E4252" s="5"/>
      <c r="F4252" s="27"/>
      <c r="G4252" s="5"/>
      <c r="H4252" s="5"/>
      <c r="I4252" s="5"/>
      <c r="J4252" s="5"/>
      <c r="K4252" s="5"/>
      <c r="L4252" s="5"/>
      <c r="M4252" s="5"/>
      <c r="N4252" s="5"/>
      <c r="O4252" s="5"/>
      <c r="P4252" s="4"/>
      <c r="Q4252" s="4"/>
      <c r="R4252" s="4"/>
      <c r="S4252" s="4"/>
      <c r="T4252" s="4"/>
    </row>
    <row r="4253">
      <c r="A4253" s="5"/>
      <c r="B4253" s="5"/>
      <c r="C4253" s="5"/>
      <c r="D4253" s="5"/>
      <c r="E4253" s="5"/>
      <c r="F4253" s="27"/>
      <c r="G4253" s="5"/>
      <c r="H4253" s="5"/>
      <c r="I4253" s="5"/>
      <c r="J4253" s="5"/>
      <c r="K4253" s="5"/>
      <c r="L4253" s="5"/>
      <c r="M4253" s="5"/>
      <c r="N4253" s="5"/>
      <c r="O4253" s="5"/>
      <c r="P4253" s="4"/>
      <c r="Q4253" s="4"/>
      <c r="R4253" s="4"/>
      <c r="S4253" s="4"/>
      <c r="T4253" s="4"/>
    </row>
    <row r="4254">
      <c r="A4254" s="5"/>
      <c r="B4254" s="5"/>
      <c r="C4254" s="5"/>
      <c r="D4254" s="5"/>
      <c r="E4254" s="5"/>
      <c r="F4254" s="27"/>
      <c r="G4254" s="5"/>
      <c r="H4254" s="5"/>
      <c r="I4254" s="5"/>
      <c r="J4254" s="5"/>
      <c r="K4254" s="5"/>
      <c r="L4254" s="5"/>
      <c r="M4254" s="5"/>
      <c r="N4254" s="5"/>
      <c r="O4254" s="5"/>
      <c r="P4254" s="4"/>
      <c r="Q4254" s="4"/>
      <c r="R4254" s="4"/>
      <c r="S4254" s="4"/>
      <c r="T4254" s="4"/>
    </row>
    <row r="4255">
      <c r="A4255" s="5"/>
      <c r="B4255" s="5"/>
      <c r="C4255" s="5"/>
      <c r="D4255" s="5"/>
      <c r="E4255" s="5"/>
      <c r="F4255" s="27"/>
      <c r="G4255" s="5"/>
      <c r="H4255" s="5"/>
      <c r="I4255" s="5"/>
      <c r="J4255" s="5"/>
      <c r="K4255" s="5"/>
      <c r="L4255" s="5"/>
      <c r="M4255" s="5"/>
      <c r="N4255" s="5"/>
      <c r="O4255" s="5"/>
      <c r="P4255" s="4"/>
      <c r="Q4255" s="4"/>
      <c r="R4255" s="4"/>
      <c r="S4255" s="4"/>
      <c r="T4255" s="4"/>
    </row>
    <row r="4256">
      <c r="A4256" s="5"/>
      <c r="B4256" s="5"/>
      <c r="C4256" s="5"/>
      <c r="D4256" s="5"/>
      <c r="E4256" s="5"/>
      <c r="F4256" s="27"/>
      <c r="G4256" s="5"/>
      <c r="H4256" s="5"/>
      <c r="I4256" s="5"/>
      <c r="J4256" s="5"/>
      <c r="K4256" s="5"/>
      <c r="L4256" s="5"/>
      <c r="M4256" s="5"/>
      <c r="N4256" s="5"/>
      <c r="O4256" s="5"/>
      <c r="P4256" s="4"/>
      <c r="Q4256" s="4"/>
      <c r="R4256" s="4"/>
      <c r="S4256" s="4"/>
      <c r="T4256" s="4"/>
    </row>
    <row r="4257">
      <c r="A4257" s="5"/>
      <c r="B4257" s="5"/>
      <c r="C4257" s="5"/>
      <c r="D4257" s="5"/>
      <c r="E4257" s="5"/>
      <c r="F4257" s="27"/>
      <c r="G4257" s="5"/>
      <c r="H4257" s="5"/>
      <c r="I4257" s="5"/>
      <c r="J4257" s="5"/>
      <c r="K4257" s="5"/>
      <c r="L4257" s="5"/>
      <c r="M4257" s="5"/>
      <c r="N4257" s="5"/>
      <c r="O4257" s="5"/>
      <c r="P4257" s="4"/>
      <c r="Q4257" s="4"/>
      <c r="R4257" s="4"/>
      <c r="S4257" s="4"/>
      <c r="T4257" s="4"/>
    </row>
    <row r="4258">
      <c r="A4258" s="5"/>
      <c r="B4258" s="5"/>
      <c r="C4258" s="5"/>
      <c r="D4258" s="5"/>
      <c r="E4258" s="5"/>
      <c r="F4258" s="27"/>
      <c r="G4258" s="5"/>
      <c r="H4258" s="5"/>
      <c r="I4258" s="5"/>
      <c r="J4258" s="5"/>
      <c r="K4258" s="5"/>
      <c r="L4258" s="5"/>
      <c r="M4258" s="5"/>
      <c r="N4258" s="5"/>
      <c r="O4258" s="5"/>
      <c r="P4258" s="4"/>
      <c r="Q4258" s="4"/>
      <c r="R4258" s="4"/>
      <c r="S4258" s="4"/>
      <c r="T4258" s="4"/>
    </row>
    <row r="4259">
      <c r="A4259" s="5"/>
      <c r="B4259" s="5"/>
      <c r="C4259" s="5"/>
      <c r="D4259" s="5"/>
      <c r="E4259" s="5"/>
      <c r="F4259" s="27"/>
      <c r="G4259" s="5"/>
      <c r="H4259" s="5"/>
      <c r="I4259" s="5"/>
      <c r="J4259" s="5"/>
      <c r="K4259" s="5"/>
      <c r="L4259" s="5"/>
      <c r="M4259" s="5"/>
      <c r="N4259" s="5"/>
      <c r="O4259" s="5"/>
      <c r="P4259" s="4"/>
      <c r="Q4259" s="4"/>
      <c r="R4259" s="4"/>
      <c r="S4259" s="4"/>
      <c r="T4259" s="4"/>
    </row>
    <row r="4260">
      <c r="A4260" s="5"/>
      <c r="B4260" s="5"/>
      <c r="C4260" s="5"/>
      <c r="D4260" s="5"/>
      <c r="E4260" s="5"/>
      <c r="F4260" s="27"/>
      <c r="G4260" s="5"/>
      <c r="H4260" s="5"/>
      <c r="I4260" s="5"/>
      <c r="J4260" s="5"/>
      <c r="K4260" s="5"/>
      <c r="L4260" s="5"/>
      <c r="M4260" s="5"/>
      <c r="N4260" s="5"/>
      <c r="O4260" s="5"/>
      <c r="P4260" s="4"/>
      <c r="Q4260" s="4"/>
      <c r="R4260" s="4"/>
      <c r="S4260" s="4"/>
      <c r="T4260" s="4"/>
    </row>
    <row r="4261">
      <c r="A4261" s="5"/>
      <c r="B4261" s="5"/>
      <c r="C4261" s="5"/>
      <c r="D4261" s="5"/>
      <c r="E4261" s="5"/>
      <c r="F4261" s="27"/>
      <c r="G4261" s="5"/>
      <c r="H4261" s="5"/>
      <c r="I4261" s="5"/>
      <c r="J4261" s="5"/>
      <c r="K4261" s="5"/>
      <c r="L4261" s="5"/>
      <c r="M4261" s="5"/>
      <c r="N4261" s="5"/>
      <c r="O4261" s="5"/>
      <c r="P4261" s="4"/>
      <c r="Q4261" s="4"/>
      <c r="R4261" s="4"/>
      <c r="S4261" s="4"/>
      <c r="T4261" s="4"/>
    </row>
    <row r="4262">
      <c r="A4262" s="5"/>
      <c r="B4262" s="5"/>
      <c r="C4262" s="5"/>
      <c r="D4262" s="5"/>
      <c r="E4262" s="5"/>
      <c r="F4262" s="27"/>
      <c r="G4262" s="5"/>
      <c r="H4262" s="5"/>
      <c r="I4262" s="5"/>
      <c r="J4262" s="5"/>
      <c r="K4262" s="5"/>
      <c r="L4262" s="5"/>
      <c r="M4262" s="5"/>
      <c r="N4262" s="5"/>
      <c r="O4262" s="5"/>
      <c r="P4262" s="4"/>
      <c r="Q4262" s="4"/>
      <c r="R4262" s="4"/>
      <c r="S4262" s="4"/>
      <c r="T4262" s="4"/>
    </row>
    <row r="4263">
      <c r="A4263" s="5"/>
      <c r="B4263" s="5"/>
      <c r="C4263" s="5"/>
      <c r="D4263" s="5"/>
      <c r="E4263" s="5"/>
      <c r="F4263" s="27"/>
      <c r="G4263" s="5"/>
      <c r="H4263" s="5"/>
      <c r="I4263" s="5"/>
      <c r="J4263" s="5"/>
      <c r="K4263" s="5"/>
      <c r="L4263" s="5"/>
      <c r="M4263" s="5"/>
      <c r="N4263" s="5"/>
      <c r="O4263" s="5"/>
      <c r="P4263" s="4"/>
      <c r="Q4263" s="4"/>
      <c r="R4263" s="4"/>
      <c r="S4263" s="4"/>
      <c r="T4263" s="4"/>
    </row>
    <row r="4264">
      <c r="A4264" s="5"/>
      <c r="B4264" s="5"/>
      <c r="C4264" s="5"/>
      <c r="D4264" s="5"/>
      <c r="E4264" s="5"/>
      <c r="F4264" s="27"/>
      <c r="G4264" s="5"/>
      <c r="H4264" s="5"/>
      <c r="I4264" s="5"/>
      <c r="J4264" s="5"/>
      <c r="K4264" s="5"/>
      <c r="L4264" s="5"/>
      <c r="M4264" s="5"/>
      <c r="N4264" s="5"/>
      <c r="O4264" s="5"/>
      <c r="P4264" s="4"/>
      <c r="Q4264" s="4"/>
      <c r="R4264" s="4"/>
      <c r="S4264" s="4"/>
      <c r="T4264" s="4"/>
    </row>
    <row r="4265">
      <c r="A4265" s="5"/>
      <c r="B4265" s="5"/>
      <c r="C4265" s="5"/>
      <c r="D4265" s="5"/>
      <c r="E4265" s="5"/>
      <c r="F4265" s="27"/>
      <c r="G4265" s="5"/>
      <c r="H4265" s="5"/>
      <c r="I4265" s="5"/>
      <c r="J4265" s="5"/>
      <c r="K4265" s="5"/>
      <c r="L4265" s="5"/>
      <c r="M4265" s="5"/>
      <c r="N4265" s="5"/>
      <c r="O4265" s="5"/>
      <c r="P4265" s="4"/>
      <c r="Q4265" s="4"/>
      <c r="R4265" s="4"/>
      <c r="S4265" s="4"/>
      <c r="T4265" s="4"/>
    </row>
    <row r="4266">
      <c r="A4266" s="5"/>
      <c r="B4266" s="5"/>
      <c r="C4266" s="5"/>
      <c r="D4266" s="5"/>
      <c r="E4266" s="5"/>
      <c r="F4266" s="27"/>
      <c r="G4266" s="5"/>
      <c r="H4266" s="5"/>
      <c r="I4266" s="5"/>
      <c r="J4266" s="5"/>
      <c r="K4266" s="5"/>
      <c r="L4266" s="5"/>
      <c r="M4266" s="5"/>
      <c r="N4266" s="5"/>
      <c r="O4266" s="5"/>
      <c r="P4266" s="4"/>
      <c r="Q4266" s="4"/>
      <c r="R4266" s="4"/>
      <c r="S4266" s="4"/>
      <c r="T4266" s="4"/>
    </row>
    <row r="4267">
      <c r="A4267" s="5"/>
      <c r="B4267" s="5"/>
      <c r="C4267" s="5"/>
      <c r="D4267" s="5"/>
      <c r="E4267" s="5"/>
      <c r="F4267" s="27"/>
      <c r="G4267" s="5"/>
      <c r="H4267" s="5"/>
      <c r="I4267" s="5"/>
      <c r="J4267" s="5"/>
      <c r="K4267" s="5"/>
      <c r="L4267" s="5"/>
      <c r="M4267" s="5"/>
      <c r="N4267" s="5"/>
      <c r="O4267" s="5"/>
      <c r="P4267" s="4"/>
      <c r="Q4267" s="4"/>
      <c r="R4267" s="4"/>
      <c r="S4267" s="4"/>
      <c r="T4267" s="4"/>
    </row>
    <row r="4268">
      <c r="A4268" s="5"/>
      <c r="B4268" s="5"/>
      <c r="C4268" s="5"/>
      <c r="D4268" s="5"/>
      <c r="E4268" s="5"/>
      <c r="F4268" s="27"/>
      <c r="G4268" s="5"/>
      <c r="H4268" s="5"/>
      <c r="I4268" s="5"/>
      <c r="J4268" s="5"/>
      <c r="K4268" s="5"/>
      <c r="L4268" s="5"/>
      <c r="M4268" s="5"/>
      <c r="N4268" s="5"/>
      <c r="O4268" s="5"/>
      <c r="P4268" s="4"/>
      <c r="Q4268" s="4"/>
      <c r="R4268" s="4"/>
      <c r="S4268" s="4"/>
      <c r="T4268" s="4"/>
    </row>
    <row r="4269">
      <c r="A4269" s="5"/>
      <c r="B4269" s="5"/>
      <c r="C4269" s="5"/>
      <c r="D4269" s="5"/>
      <c r="E4269" s="5"/>
      <c r="F4269" s="27"/>
      <c r="G4269" s="5"/>
      <c r="H4269" s="5"/>
      <c r="I4269" s="5"/>
      <c r="J4269" s="5"/>
      <c r="K4269" s="5"/>
      <c r="L4269" s="5"/>
      <c r="M4269" s="5"/>
      <c r="N4269" s="5"/>
      <c r="O4269" s="5"/>
      <c r="P4269" s="4"/>
      <c r="Q4269" s="4"/>
      <c r="R4269" s="4"/>
      <c r="S4269" s="4"/>
      <c r="T4269" s="4"/>
    </row>
    <row r="4270">
      <c r="A4270" s="5"/>
      <c r="B4270" s="5"/>
      <c r="C4270" s="5"/>
      <c r="D4270" s="5"/>
      <c r="E4270" s="5"/>
      <c r="F4270" s="27"/>
      <c r="G4270" s="5"/>
      <c r="H4270" s="5"/>
      <c r="I4270" s="5"/>
      <c r="J4270" s="5"/>
      <c r="K4270" s="5"/>
      <c r="L4270" s="5"/>
      <c r="M4270" s="5"/>
      <c r="N4270" s="5"/>
      <c r="O4270" s="5"/>
      <c r="P4270" s="4"/>
      <c r="Q4270" s="4"/>
      <c r="R4270" s="4"/>
      <c r="S4270" s="4"/>
      <c r="T4270" s="4"/>
    </row>
    <row r="4271">
      <c r="A4271" s="5"/>
      <c r="B4271" s="5"/>
      <c r="C4271" s="5"/>
      <c r="D4271" s="5"/>
      <c r="E4271" s="5"/>
      <c r="F4271" s="27"/>
      <c r="G4271" s="5"/>
      <c r="H4271" s="5"/>
      <c r="I4271" s="5"/>
      <c r="J4271" s="5"/>
      <c r="K4271" s="5"/>
      <c r="L4271" s="5"/>
      <c r="M4271" s="5"/>
      <c r="N4271" s="5"/>
      <c r="O4271" s="5"/>
      <c r="P4271" s="4"/>
      <c r="Q4271" s="4"/>
      <c r="R4271" s="4"/>
      <c r="S4271" s="4"/>
      <c r="T4271" s="4"/>
    </row>
    <row r="4272">
      <c r="A4272" s="5"/>
      <c r="B4272" s="5"/>
      <c r="C4272" s="5"/>
      <c r="D4272" s="5"/>
      <c r="E4272" s="5"/>
      <c r="F4272" s="27"/>
      <c r="G4272" s="5"/>
      <c r="H4272" s="5"/>
      <c r="I4272" s="5"/>
      <c r="J4272" s="5"/>
      <c r="K4272" s="5"/>
      <c r="L4272" s="5"/>
      <c r="M4272" s="5"/>
      <c r="N4272" s="5"/>
      <c r="O4272" s="5"/>
      <c r="P4272" s="4"/>
      <c r="Q4272" s="4"/>
      <c r="R4272" s="4"/>
      <c r="S4272" s="4"/>
      <c r="T4272" s="4"/>
    </row>
    <row r="4273">
      <c r="A4273" s="5"/>
      <c r="B4273" s="5"/>
      <c r="C4273" s="5"/>
      <c r="D4273" s="5"/>
      <c r="E4273" s="5"/>
      <c r="F4273" s="27"/>
      <c r="G4273" s="5"/>
      <c r="H4273" s="5"/>
      <c r="I4273" s="5"/>
      <c r="J4273" s="5"/>
      <c r="K4273" s="5"/>
      <c r="L4273" s="5"/>
      <c r="M4273" s="5"/>
      <c r="N4273" s="5"/>
      <c r="O4273" s="5"/>
      <c r="P4273" s="4"/>
      <c r="Q4273" s="4"/>
      <c r="R4273" s="4"/>
      <c r="S4273" s="4"/>
      <c r="T4273" s="4"/>
    </row>
    <row r="4274">
      <c r="A4274" s="5"/>
      <c r="B4274" s="5"/>
      <c r="C4274" s="5"/>
      <c r="D4274" s="5"/>
      <c r="E4274" s="5"/>
      <c r="F4274" s="27"/>
      <c r="G4274" s="5"/>
      <c r="H4274" s="5"/>
      <c r="I4274" s="5"/>
      <c r="J4274" s="5"/>
      <c r="K4274" s="5"/>
      <c r="L4274" s="5"/>
      <c r="M4274" s="5"/>
      <c r="N4274" s="5"/>
      <c r="O4274" s="5"/>
      <c r="P4274" s="4"/>
      <c r="Q4274" s="4"/>
      <c r="R4274" s="4"/>
      <c r="S4274" s="4"/>
      <c r="T4274" s="4"/>
    </row>
    <row r="4275">
      <c r="A4275" s="5"/>
      <c r="B4275" s="5"/>
      <c r="C4275" s="5"/>
      <c r="D4275" s="5"/>
      <c r="E4275" s="5"/>
      <c r="F4275" s="27"/>
      <c r="G4275" s="5"/>
      <c r="H4275" s="5"/>
      <c r="I4275" s="5"/>
      <c r="J4275" s="5"/>
      <c r="K4275" s="5"/>
      <c r="L4275" s="5"/>
      <c r="M4275" s="5"/>
      <c r="N4275" s="5"/>
      <c r="O4275" s="5"/>
      <c r="P4275" s="4"/>
      <c r="Q4275" s="4"/>
      <c r="R4275" s="4"/>
      <c r="S4275" s="4"/>
      <c r="T4275" s="4"/>
    </row>
    <row r="4276">
      <c r="A4276" s="5"/>
      <c r="B4276" s="5"/>
      <c r="C4276" s="5"/>
      <c r="D4276" s="5"/>
      <c r="E4276" s="5"/>
      <c r="F4276" s="27"/>
      <c r="G4276" s="5"/>
      <c r="H4276" s="5"/>
      <c r="I4276" s="5"/>
      <c r="J4276" s="5"/>
      <c r="K4276" s="5"/>
      <c r="L4276" s="5"/>
      <c r="M4276" s="5"/>
      <c r="N4276" s="5"/>
      <c r="O4276" s="5"/>
      <c r="P4276" s="4"/>
      <c r="Q4276" s="4"/>
      <c r="R4276" s="4"/>
      <c r="S4276" s="4"/>
      <c r="T4276" s="4"/>
    </row>
    <row r="4277">
      <c r="A4277" s="5"/>
      <c r="B4277" s="5"/>
      <c r="C4277" s="5"/>
      <c r="D4277" s="5"/>
      <c r="E4277" s="5"/>
      <c r="F4277" s="27"/>
      <c r="G4277" s="5"/>
      <c r="H4277" s="5"/>
      <c r="I4277" s="5"/>
      <c r="J4277" s="5"/>
      <c r="K4277" s="5"/>
      <c r="L4277" s="5"/>
      <c r="M4277" s="5"/>
      <c r="N4277" s="5"/>
      <c r="O4277" s="5"/>
      <c r="P4277" s="4"/>
      <c r="Q4277" s="4"/>
      <c r="R4277" s="4"/>
      <c r="S4277" s="4"/>
      <c r="T4277" s="4"/>
    </row>
    <row r="4278">
      <c r="A4278" s="5"/>
      <c r="B4278" s="5"/>
      <c r="C4278" s="5"/>
      <c r="D4278" s="5"/>
      <c r="E4278" s="5"/>
      <c r="F4278" s="27"/>
      <c r="G4278" s="5"/>
      <c r="H4278" s="5"/>
      <c r="I4278" s="5"/>
      <c r="J4278" s="5"/>
      <c r="K4278" s="5"/>
      <c r="L4278" s="5"/>
      <c r="M4278" s="5"/>
      <c r="N4278" s="5"/>
      <c r="O4278" s="5"/>
      <c r="P4278" s="4"/>
      <c r="Q4278" s="4"/>
      <c r="R4278" s="4"/>
      <c r="S4278" s="4"/>
      <c r="T4278" s="4"/>
    </row>
    <row r="4279">
      <c r="A4279" s="5"/>
      <c r="B4279" s="5"/>
      <c r="C4279" s="5"/>
      <c r="D4279" s="5"/>
      <c r="E4279" s="5"/>
      <c r="F4279" s="27"/>
      <c r="G4279" s="5"/>
      <c r="H4279" s="5"/>
      <c r="I4279" s="5"/>
      <c r="J4279" s="5"/>
      <c r="K4279" s="5"/>
      <c r="L4279" s="5"/>
      <c r="M4279" s="5"/>
      <c r="N4279" s="5"/>
      <c r="O4279" s="5"/>
      <c r="P4279" s="4"/>
      <c r="Q4279" s="4"/>
      <c r="R4279" s="4"/>
      <c r="S4279" s="4"/>
      <c r="T4279" s="4"/>
    </row>
    <row r="4280">
      <c r="A4280" s="5"/>
      <c r="B4280" s="5"/>
      <c r="C4280" s="5"/>
      <c r="D4280" s="5"/>
      <c r="E4280" s="5"/>
      <c r="F4280" s="27"/>
      <c r="G4280" s="5"/>
      <c r="H4280" s="5"/>
      <c r="I4280" s="5"/>
      <c r="J4280" s="5"/>
      <c r="K4280" s="5"/>
      <c r="L4280" s="5"/>
      <c r="M4280" s="5"/>
      <c r="N4280" s="5"/>
      <c r="O4280" s="5"/>
      <c r="P4280" s="4"/>
      <c r="Q4280" s="4"/>
      <c r="R4280" s="4"/>
      <c r="S4280" s="4"/>
      <c r="T4280" s="4"/>
    </row>
    <row r="4281">
      <c r="A4281" s="5"/>
      <c r="B4281" s="5"/>
      <c r="C4281" s="5"/>
      <c r="D4281" s="5"/>
      <c r="E4281" s="5"/>
      <c r="F4281" s="27"/>
      <c r="G4281" s="5"/>
      <c r="H4281" s="5"/>
      <c r="I4281" s="5"/>
      <c r="J4281" s="5"/>
      <c r="K4281" s="5"/>
      <c r="L4281" s="5"/>
      <c r="M4281" s="5"/>
      <c r="N4281" s="5"/>
      <c r="O4281" s="5"/>
      <c r="P4281" s="4"/>
      <c r="Q4281" s="4"/>
      <c r="R4281" s="4"/>
      <c r="S4281" s="4"/>
      <c r="T4281" s="4"/>
    </row>
    <row r="4282">
      <c r="A4282" s="5"/>
      <c r="B4282" s="5"/>
      <c r="C4282" s="5"/>
      <c r="D4282" s="5"/>
      <c r="E4282" s="5"/>
      <c r="F4282" s="27"/>
      <c r="G4282" s="5"/>
      <c r="H4282" s="5"/>
      <c r="I4282" s="5"/>
      <c r="J4282" s="5"/>
      <c r="K4282" s="5"/>
      <c r="L4282" s="5"/>
      <c r="M4282" s="5"/>
      <c r="N4282" s="5"/>
      <c r="O4282" s="5"/>
      <c r="P4282" s="4"/>
      <c r="Q4282" s="4"/>
      <c r="R4282" s="4"/>
      <c r="S4282" s="4"/>
      <c r="T4282" s="4"/>
    </row>
    <row r="4283">
      <c r="A4283" s="5"/>
      <c r="B4283" s="5"/>
      <c r="C4283" s="5"/>
      <c r="D4283" s="5"/>
      <c r="E4283" s="5"/>
      <c r="F4283" s="27"/>
      <c r="G4283" s="5"/>
      <c r="H4283" s="5"/>
      <c r="I4283" s="5"/>
      <c r="J4283" s="5"/>
      <c r="K4283" s="5"/>
      <c r="L4283" s="5"/>
      <c r="M4283" s="5"/>
      <c r="N4283" s="5"/>
      <c r="O4283" s="5"/>
      <c r="P4283" s="4"/>
      <c r="Q4283" s="4"/>
      <c r="R4283" s="4"/>
      <c r="S4283" s="4"/>
      <c r="T4283" s="4"/>
    </row>
    <row r="4284">
      <c r="A4284" s="5"/>
      <c r="B4284" s="5"/>
      <c r="C4284" s="5"/>
      <c r="D4284" s="5"/>
      <c r="E4284" s="5"/>
      <c r="F4284" s="27"/>
      <c r="G4284" s="5"/>
      <c r="H4284" s="5"/>
      <c r="I4284" s="5"/>
      <c r="J4284" s="5"/>
      <c r="K4284" s="5"/>
      <c r="L4284" s="5"/>
      <c r="M4284" s="5"/>
      <c r="N4284" s="5"/>
      <c r="O4284" s="5"/>
      <c r="P4284" s="4"/>
      <c r="Q4284" s="4"/>
      <c r="R4284" s="4"/>
      <c r="S4284" s="4"/>
      <c r="T4284" s="4"/>
    </row>
    <row r="4285">
      <c r="A4285" s="5"/>
      <c r="B4285" s="5"/>
      <c r="C4285" s="5"/>
      <c r="D4285" s="5"/>
      <c r="E4285" s="5"/>
      <c r="F4285" s="27"/>
      <c r="G4285" s="5"/>
      <c r="H4285" s="5"/>
      <c r="I4285" s="5"/>
      <c r="J4285" s="5"/>
      <c r="K4285" s="5"/>
      <c r="L4285" s="5"/>
      <c r="M4285" s="5"/>
      <c r="N4285" s="5"/>
      <c r="O4285" s="5"/>
      <c r="P4285" s="4"/>
      <c r="Q4285" s="4"/>
      <c r="R4285" s="4"/>
      <c r="S4285" s="4"/>
      <c r="T4285" s="4"/>
    </row>
    <row r="4286">
      <c r="A4286" s="5"/>
      <c r="B4286" s="5"/>
      <c r="C4286" s="5"/>
      <c r="D4286" s="5"/>
      <c r="E4286" s="5"/>
      <c r="F4286" s="27"/>
      <c r="G4286" s="5"/>
      <c r="H4286" s="5"/>
      <c r="I4286" s="5"/>
      <c r="J4286" s="5"/>
      <c r="K4286" s="5"/>
      <c r="L4286" s="5"/>
      <c r="M4286" s="5"/>
      <c r="N4286" s="5"/>
      <c r="O4286" s="5"/>
      <c r="P4286" s="4"/>
      <c r="Q4286" s="4"/>
      <c r="R4286" s="4"/>
      <c r="S4286" s="4"/>
      <c r="T4286" s="4"/>
    </row>
    <row r="4287">
      <c r="A4287" s="5"/>
      <c r="B4287" s="5"/>
      <c r="C4287" s="5"/>
      <c r="D4287" s="5"/>
      <c r="E4287" s="5"/>
      <c r="F4287" s="27"/>
      <c r="G4287" s="5"/>
      <c r="H4287" s="5"/>
      <c r="I4287" s="5"/>
      <c r="J4287" s="5"/>
      <c r="K4287" s="5"/>
      <c r="L4287" s="5"/>
      <c r="M4287" s="5"/>
      <c r="N4287" s="5"/>
      <c r="O4287" s="5"/>
      <c r="P4287" s="4"/>
      <c r="Q4287" s="4"/>
      <c r="R4287" s="4"/>
      <c r="S4287" s="4"/>
      <c r="T4287" s="4"/>
    </row>
    <row r="4288">
      <c r="A4288" s="5"/>
      <c r="B4288" s="5"/>
      <c r="C4288" s="5"/>
      <c r="D4288" s="5"/>
      <c r="E4288" s="5"/>
      <c r="F4288" s="27"/>
      <c r="G4288" s="5"/>
      <c r="H4288" s="5"/>
      <c r="I4288" s="5"/>
      <c r="J4288" s="5"/>
      <c r="K4288" s="5"/>
      <c r="L4288" s="5"/>
      <c r="M4288" s="5"/>
      <c r="N4288" s="5"/>
      <c r="O4288" s="5"/>
      <c r="P4288" s="4"/>
      <c r="Q4288" s="4"/>
      <c r="R4288" s="4"/>
      <c r="S4288" s="4"/>
      <c r="T4288" s="4"/>
    </row>
    <row r="4289">
      <c r="A4289" s="5"/>
      <c r="B4289" s="5"/>
      <c r="C4289" s="5"/>
      <c r="D4289" s="5"/>
      <c r="E4289" s="5"/>
      <c r="F4289" s="27"/>
      <c r="G4289" s="5"/>
      <c r="H4289" s="5"/>
      <c r="I4289" s="5"/>
      <c r="J4289" s="5"/>
      <c r="K4289" s="5"/>
      <c r="L4289" s="5"/>
      <c r="M4289" s="5"/>
      <c r="N4289" s="5"/>
      <c r="O4289" s="5"/>
      <c r="P4289" s="4"/>
      <c r="Q4289" s="4"/>
      <c r="R4289" s="4"/>
      <c r="S4289" s="4"/>
      <c r="T4289" s="4"/>
    </row>
    <row r="4290">
      <c r="A4290" s="5"/>
      <c r="B4290" s="5"/>
      <c r="C4290" s="5"/>
      <c r="D4290" s="5"/>
      <c r="E4290" s="5"/>
      <c r="F4290" s="27"/>
      <c r="G4290" s="5"/>
      <c r="H4290" s="5"/>
      <c r="I4290" s="5"/>
      <c r="J4290" s="5"/>
      <c r="K4290" s="5"/>
      <c r="L4290" s="5"/>
      <c r="M4290" s="5"/>
      <c r="N4290" s="5"/>
      <c r="O4290" s="5"/>
      <c r="P4290" s="4"/>
      <c r="Q4290" s="4"/>
      <c r="R4290" s="4"/>
      <c r="S4290" s="4"/>
      <c r="T4290" s="4"/>
    </row>
    <row r="4291">
      <c r="A4291" s="5"/>
      <c r="B4291" s="5"/>
      <c r="C4291" s="5"/>
      <c r="D4291" s="5"/>
      <c r="E4291" s="5"/>
      <c r="F4291" s="27"/>
      <c r="G4291" s="5"/>
      <c r="H4291" s="5"/>
      <c r="I4291" s="5"/>
      <c r="J4291" s="5"/>
      <c r="K4291" s="5"/>
      <c r="L4291" s="5"/>
      <c r="M4291" s="5"/>
      <c r="N4291" s="5"/>
      <c r="O4291" s="5"/>
      <c r="P4291" s="4"/>
      <c r="Q4291" s="4"/>
      <c r="R4291" s="4"/>
      <c r="S4291" s="4"/>
      <c r="T4291" s="4"/>
    </row>
    <row r="4292">
      <c r="A4292" s="5"/>
      <c r="B4292" s="5"/>
      <c r="C4292" s="5"/>
      <c r="D4292" s="5"/>
      <c r="E4292" s="5"/>
      <c r="F4292" s="27"/>
      <c r="G4292" s="5"/>
      <c r="H4292" s="5"/>
      <c r="I4292" s="5"/>
      <c r="J4292" s="5"/>
      <c r="K4292" s="5"/>
      <c r="L4292" s="5"/>
      <c r="M4292" s="5"/>
      <c r="N4292" s="5"/>
      <c r="O4292" s="5"/>
      <c r="P4292" s="4"/>
      <c r="Q4292" s="4"/>
      <c r="R4292" s="4"/>
      <c r="S4292" s="4"/>
      <c r="T4292" s="4"/>
    </row>
    <row r="4293">
      <c r="A4293" s="5"/>
      <c r="B4293" s="5"/>
      <c r="C4293" s="5"/>
      <c r="D4293" s="5"/>
      <c r="E4293" s="5"/>
      <c r="F4293" s="27"/>
      <c r="G4293" s="5"/>
      <c r="H4293" s="5"/>
      <c r="I4293" s="5"/>
      <c r="J4293" s="5"/>
      <c r="K4293" s="5"/>
      <c r="L4293" s="5"/>
      <c r="M4293" s="5"/>
      <c r="N4293" s="5"/>
      <c r="O4293" s="5"/>
      <c r="P4293" s="4"/>
      <c r="Q4293" s="4"/>
      <c r="R4293" s="4"/>
      <c r="S4293" s="4"/>
      <c r="T4293" s="4"/>
    </row>
    <row r="4294">
      <c r="A4294" s="5"/>
      <c r="B4294" s="5"/>
      <c r="C4294" s="5"/>
      <c r="D4294" s="5"/>
      <c r="E4294" s="5"/>
      <c r="F4294" s="27"/>
      <c r="G4294" s="5"/>
      <c r="H4294" s="5"/>
      <c r="I4294" s="5"/>
      <c r="J4294" s="5"/>
      <c r="K4294" s="5"/>
      <c r="L4294" s="5"/>
      <c r="M4294" s="5"/>
      <c r="N4294" s="5"/>
      <c r="O4294" s="5"/>
      <c r="P4294" s="4"/>
      <c r="Q4294" s="4"/>
      <c r="R4294" s="4"/>
      <c r="S4294" s="4"/>
      <c r="T4294" s="4"/>
    </row>
    <row r="4295">
      <c r="A4295" s="5"/>
      <c r="B4295" s="5"/>
      <c r="C4295" s="5"/>
      <c r="D4295" s="5"/>
      <c r="E4295" s="5"/>
      <c r="F4295" s="27"/>
      <c r="G4295" s="5"/>
      <c r="H4295" s="5"/>
      <c r="I4295" s="5"/>
      <c r="J4295" s="5"/>
      <c r="K4295" s="5"/>
      <c r="L4295" s="5"/>
      <c r="M4295" s="5"/>
      <c r="N4295" s="5"/>
      <c r="O4295" s="5"/>
      <c r="P4295" s="4"/>
      <c r="Q4295" s="4"/>
      <c r="R4295" s="4"/>
      <c r="S4295" s="4"/>
      <c r="T4295" s="4"/>
    </row>
    <row r="4296">
      <c r="A4296" s="5"/>
      <c r="B4296" s="5"/>
      <c r="C4296" s="5"/>
      <c r="D4296" s="5"/>
      <c r="E4296" s="5"/>
      <c r="F4296" s="27"/>
      <c r="G4296" s="5"/>
      <c r="H4296" s="5"/>
      <c r="I4296" s="5"/>
      <c r="J4296" s="5"/>
      <c r="K4296" s="5"/>
      <c r="L4296" s="5"/>
      <c r="M4296" s="5"/>
      <c r="N4296" s="5"/>
      <c r="O4296" s="5"/>
      <c r="P4296" s="4"/>
      <c r="Q4296" s="4"/>
      <c r="R4296" s="4"/>
      <c r="S4296" s="4"/>
      <c r="T4296" s="4"/>
    </row>
    <row r="4297">
      <c r="A4297" s="5"/>
      <c r="B4297" s="5"/>
      <c r="C4297" s="5"/>
      <c r="D4297" s="5"/>
      <c r="E4297" s="5"/>
      <c r="F4297" s="27"/>
      <c r="G4297" s="5"/>
      <c r="H4297" s="5"/>
      <c r="I4297" s="5"/>
      <c r="J4297" s="5"/>
      <c r="K4297" s="5"/>
      <c r="L4297" s="5"/>
      <c r="M4297" s="5"/>
      <c r="N4297" s="5"/>
      <c r="O4297" s="5"/>
      <c r="P4297" s="4"/>
      <c r="Q4297" s="4"/>
      <c r="R4297" s="4"/>
      <c r="S4297" s="4"/>
      <c r="T4297" s="4"/>
    </row>
    <row r="4298">
      <c r="A4298" s="5"/>
      <c r="B4298" s="5"/>
      <c r="C4298" s="5"/>
      <c r="D4298" s="5"/>
      <c r="E4298" s="5"/>
      <c r="F4298" s="27"/>
      <c r="G4298" s="5"/>
      <c r="H4298" s="5"/>
      <c r="I4298" s="5"/>
      <c r="J4298" s="5"/>
      <c r="K4298" s="5"/>
      <c r="L4298" s="5"/>
      <c r="M4298" s="5"/>
      <c r="N4298" s="5"/>
      <c r="O4298" s="5"/>
      <c r="P4298" s="4"/>
      <c r="Q4298" s="4"/>
      <c r="R4298" s="4"/>
      <c r="S4298" s="4"/>
      <c r="T4298" s="4"/>
    </row>
    <row r="4299">
      <c r="A4299" s="5"/>
      <c r="B4299" s="5"/>
      <c r="C4299" s="5"/>
      <c r="D4299" s="5"/>
      <c r="E4299" s="5"/>
      <c r="F4299" s="27"/>
      <c r="G4299" s="5"/>
      <c r="H4299" s="5"/>
      <c r="I4299" s="5"/>
      <c r="J4299" s="5"/>
      <c r="K4299" s="5"/>
      <c r="L4299" s="5"/>
      <c r="M4299" s="5"/>
      <c r="N4299" s="5"/>
      <c r="O4299" s="5"/>
      <c r="P4299" s="4"/>
      <c r="Q4299" s="4"/>
      <c r="R4299" s="4"/>
      <c r="S4299" s="4"/>
      <c r="T4299" s="4"/>
    </row>
    <row r="4300">
      <c r="A4300" s="5"/>
      <c r="B4300" s="5"/>
      <c r="C4300" s="5"/>
      <c r="D4300" s="5"/>
      <c r="E4300" s="5"/>
      <c r="F4300" s="27"/>
      <c r="G4300" s="5"/>
      <c r="H4300" s="5"/>
      <c r="I4300" s="5"/>
      <c r="J4300" s="5"/>
      <c r="K4300" s="5"/>
      <c r="L4300" s="5"/>
      <c r="M4300" s="5"/>
      <c r="N4300" s="5"/>
      <c r="O4300" s="5"/>
      <c r="P4300" s="4"/>
      <c r="Q4300" s="4"/>
      <c r="R4300" s="4"/>
      <c r="S4300" s="4"/>
      <c r="T4300" s="4"/>
    </row>
    <row r="4301">
      <c r="A4301" s="5"/>
      <c r="B4301" s="5"/>
      <c r="C4301" s="5"/>
      <c r="D4301" s="5"/>
      <c r="E4301" s="5"/>
      <c r="F4301" s="27"/>
      <c r="G4301" s="5"/>
      <c r="H4301" s="5"/>
      <c r="I4301" s="5"/>
      <c r="J4301" s="5"/>
      <c r="K4301" s="5"/>
      <c r="L4301" s="5"/>
      <c r="M4301" s="5"/>
      <c r="N4301" s="5"/>
      <c r="O4301" s="5"/>
      <c r="P4301" s="4"/>
      <c r="Q4301" s="4"/>
      <c r="R4301" s="4"/>
      <c r="S4301" s="4"/>
      <c r="T4301" s="4"/>
    </row>
    <row r="4302">
      <c r="A4302" s="5"/>
      <c r="B4302" s="5"/>
      <c r="C4302" s="5"/>
      <c r="D4302" s="5"/>
      <c r="E4302" s="5"/>
      <c r="F4302" s="27"/>
      <c r="G4302" s="5"/>
      <c r="H4302" s="5"/>
      <c r="I4302" s="5"/>
      <c r="J4302" s="5"/>
      <c r="K4302" s="5"/>
      <c r="L4302" s="5"/>
      <c r="M4302" s="5"/>
      <c r="N4302" s="5"/>
      <c r="O4302" s="5"/>
      <c r="P4302" s="4"/>
      <c r="Q4302" s="4"/>
      <c r="R4302" s="4"/>
      <c r="S4302" s="4"/>
      <c r="T4302" s="4"/>
    </row>
    <row r="4303">
      <c r="A4303" s="5"/>
      <c r="B4303" s="5"/>
      <c r="C4303" s="5"/>
      <c r="D4303" s="5"/>
      <c r="E4303" s="5"/>
      <c r="F4303" s="27"/>
      <c r="G4303" s="5"/>
      <c r="H4303" s="5"/>
      <c r="I4303" s="5"/>
      <c r="J4303" s="5"/>
      <c r="K4303" s="5"/>
      <c r="L4303" s="5"/>
      <c r="M4303" s="5"/>
      <c r="N4303" s="5"/>
      <c r="O4303" s="5"/>
      <c r="P4303" s="4"/>
      <c r="Q4303" s="4"/>
      <c r="R4303" s="4"/>
      <c r="S4303" s="4"/>
      <c r="T4303" s="4"/>
    </row>
    <row r="4304">
      <c r="A4304" s="5"/>
      <c r="B4304" s="5"/>
      <c r="C4304" s="5"/>
      <c r="D4304" s="5"/>
      <c r="E4304" s="5"/>
      <c r="F4304" s="27"/>
      <c r="G4304" s="5"/>
      <c r="H4304" s="5"/>
      <c r="I4304" s="5"/>
      <c r="J4304" s="5"/>
      <c r="K4304" s="5"/>
      <c r="L4304" s="5"/>
      <c r="M4304" s="5"/>
      <c r="N4304" s="5"/>
      <c r="O4304" s="5"/>
      <c r="P4304" s="4"/>
      <c r="Q4304" s="4"/>
      <c r="R4304" s="4"/>
      <c r="S4304" s="4"/>
      <c r="T4304" s="4"/>
    </row>
    <row r="4305">
      <c r="A4305" s="5"/>
      <c r="B4305" s="5"/>
      <c r="C4305" s="5"/>
      <c r="D4305" s="5"/>
      <c r="E4305" s="5"/>
      <c r="F4305" s="27"/>
      <c r="G4305" s="5"/>
      <c r="H4305" s="5"/>
      <c r="I4305" s="5"/>
      <c r="J4305" s="5"/>
      <c r="K4305" s="5"/>
      <c r="L4305" s="5"/>
      <c r="M4305" s="5"/>
      <c r="N4305" s="5"/>
      <c r="O4305" s="5"/>
      <c r="P4305" s="4"/>
      <c r="Q4305" s="4"/>
      <c r="R4305" s="4"/>
      <c r="S4305" s="4"/>
      <c r="T4305" s="4"/>
    </row>
    <row r="4306">
      <c r="A4306" s="5"/>
      <c r="B4306" s="5"/>
      <c r="C4306" s="5"/>
      <c r="D4306" s="5"/>
      <c r="E4306" s="5"/>
      <c r="F4306" s="27"/>
      <c r="G4306" s="5"/>
      <c r="H4306" s="5"/>
      <c r="I4306" s="5"/>
      <c r="J4306" s="5"/>
      <c r="K4306" s="5"/>
      <c r="L4306" s="5"/>
      <c r="M4306" s="5"/>
      <c r="N4306" s="5"/>
      <c r="O4306" s="5"/>
      <c r="P4306" s="4"/>
      <c r="Q4306" s="4"/>
      <c r="R4306" s="4"/>
      <c r="S4306" s="4"/>
      <c r="T4306" s="4"/>
    </row>
    <row r="4307">
      <c r="A4307" s="5"/>
      <c r="B4307" s="5"/>
      <c r="C4307" s="5"/>
      <c r="D4307" s="5"/>
      <c r="E4307" s="5"/>
      <c r="F4307" s="27"/>
      <c r="G4307" s="5"/>
      <c r="H4307" s="5"/>
      <c r="I4307" s="5"/>
      <c r="J4307" s="5"/>
      <c r="K4307" s="5"/>
      <c r="L4307" s="5"/>
      <c r="M4307" s="5"/>
      <c r="N4307" s="5"/>
      <c r="O4307" s="5"/>
      <c r="P4307" s="4"/>
      <c r="Q4307" s="4"/>
      <c r="R4307" s="4"/>
      <c r="S4307" s="4"/>
      <c r="T4307" s="4"/>
    </row>
    <row r="4308">
      <c r="A4308" s="5"/>
      <c r="B4308" s="5"/>
      <c r="C4308" s="5"/>
      <c r="D4308" s="5"/>
      <c r="E4308" s="5"/>
      <c r="F4308" s="27"/>
      <c r="G4308" s="5"/>
      <c r="H4308" s="5"/>
      <c r="I4308" s="5"/>
      <c r="J4308" s="5"/>
      <c r="K4308" s="5"/>
      <c r="L4308" s="5"/>
      <c r="M4308" s="5"/>
      <c r="N4308" s="5"/>
      <c r="O4308" s="5"/>
      <c r="P4308" s="4"/>
      <c r="Q4308" s="4"/>
      <c r="R4308" s="4"/>
      <c r="S4308" s="4"/>
      <c r="T4308" s="4"/>
    </row>
    <row r="4309">
      <c r="A4309" s="5"/>
      <c r="B4309" s="5"/>
      <c r="C4309" s="5"/>
      <c r="D4309" s="5"/>
      <c r="E4309" s="5"/>
      <c r="F4309" s="27"/>
      <c r="G4309" s="5"/>
      <c r="H4309" s="5"/>
      <c r="I4309" s="5"/>
      <c r="J4309" s="5"/>
      <c r="K4309" s="5"/>
      <c r="L4309" s="5"/>
      <c r="M4309" s="5"/>
      <c r="N4309" s="5"/>
      <c r="O4309" s="5"/>
      <c r="P4309" s="4"/>
      <c r="Q4309" s="4"/>
      <c r="R4309" s="4"/>
      <c r="S4309" s="4"/>
      <c r="T4309" s="4"/>
    </row>
    <row r="4310">
      <c r="A4310" s="5"/>
      <c r="B4310" s="5"/>
      <c r="C4310" s="5"/>
      <c r="D4310" s="5"/>
      <c r="E4310" s="5"/>
      <c r="F4310" s="27"/>
      <c r="G4310" s="5"/>
      <c r="H4310" s="5"/>
      <c r="I4310" s="5"/>
      <c r="J4310" s="5"/>
      <c r="K4310" s="5"/>
      <c r="L4310" s="5"/>
      <c r="M4310" s="5"/>
      <c r="N4310" s="5"/>
      <c r="O4310" s="5"/>
      <c r="P4310" s="4"/>
      <c r="Q4310" s="4"/>
      <c r="R4310" s="4"/>
      <c r="S4310" s="4"/>
      <c r="T4310" s="4"/>
    </row>
    <row r="4311">
      <c r="A4311" s="5"/>
      <c r="B4311" s="5"/>
      <c r="C4311" s="5"/>
      <c r="D4311" s="5"/>
      <c r="E4311" s="5"/>
      <c r="F4311" s="27"/>
      <c r="G4311" s="5"/>
      <c r="H4311" s="5"/>
      <c r="I4311" s="5"/>
      <c r="J4311" s="5"/>
      <c r="K4311" s="5"/>
      <c r="L4311" s="5"/>
      <c r="M4311" s="5"/>
      <c r="N4311" s="5"/>
      <c r="O4311" s="5"/>
      <c r="P4311" s="4"/>
      <c r="Q4311" s="4"/>
      <c r="R4311" s="4"/>
      <c r="S4311" s="4"/>
      <c r="T4311" s="4"/>
    </row>
    <row r="4312">
      <c r="A4312" s="5"/>
      <c r="B4312" s="5"/>
      <c r="C4312" s="5"/>
      <c r="D4312" s="5"/>
      <c r="E4312" s="5"/>
      <c r="F4312" s="27"/>
      <c r="G4312" s="5"/>
      <c r="H4312" s="5"/>
      <c r="I4312" s="5"/>
      <c r="J4312" s="5"/>
      <c r="K4312" s="5"/>
      <c r="L4312" s="5"/>
      <c r="M4312" s="5"/>
      <c r="N4312" s="5"/>
      <c r="O4312" s="5"/>
      <c r="P4312" s="4"/>
      <c r="Q4312" s="4"/>
      <c r="R4312" s="4"/>
      <c r="S4312" s="4"/>
      <c r="T4312" s="4"/>
    </row>
    <row r="4313">
      <c r="A4313" s="5"/>
      <c r="B4313" s="5"/>
      <c r="C4313" s="5"/>
      <c r="D4313" s="5"/>
      <c r="E4313" s="5"/>
      <c r="F4313" s="27"/>
      <c r="G4313" s="5"/>
      <c r="H4313" s="5"/>
      <c r="I4313" s="5"/>
      <c r="J4313" s="5"/>
      <c r="K4313" s="5"/>
      <c r="L4313" s="5"/>
      <c r="M4313" s="5"/>
      <c r="N4313" s="5"/>
      <c r="O4313" s="5"/>
      <c r="P4313" s="4"/>
      <c r="Q4313" s="4"/>
      <c r="R4313" s="4"/>
      <c r="S4313" s="4"/>
      <c r="T4313" s="4"/>
    </row>
    <row r="4314">
      <c r="A4314" s="5"/>
      <c r="B4314" s="5"/>
      <c r="C4314" s="5"/>
      <c r="D4314" s="5"/>
      <c r="E4314" s="5"/>
      <c r="F4314" s="27"/>
      <c r="G4314" s="5"/>
      <c r="H4314" s="5"/>
      <c r="I4314" s="5"/>
      <c r="J4314" s="5"/>
      <c r="K4314" s="5"/>
      <c r="L4314" s="5"/>
      <c r="M4314" s="5"/>
      <c r="N4314" s="5"/>
      <c r="O4314" s="5"/>
      <c r="P4314" s="4"/>
      <c r="Q4314" s="4"/>
      <c r="R4314" s="4"/>
      <c r="S4314" s="4"/>
      <c r="T4314" s="4"/>
    </row>
    <row r="4315">
      <c r="A4315" s="5"/>
      <c r="B4315" s="5"/>
      <c r="C4315" s="5"/>
      <c r="D4315" s="5"/>
      <c r="E4315" s="5"/>
      <c r="F4315" s="27"/>
      <c r="G4315" s="5"/>
      <c r="H4315" s="5"/>
      <c r="I4315" s="5"/>
      <c r="J4315" s="5"/>
      <c r="K4315" s="5"/>
      <c r="L4315" s="5"/>
      <c r="M4315" s="5"/>
      <c r="N4315" s="5"/>
      <c r="O4315" s="5"/>
      <c r="P4315" s="4"/>
      <c r="Q4315" s="4"/>
      <c r="R4315" s="4"/>
      <c r="S4315" s="4"/>
      <c r="T4315" s="4"/>
    </row>
    <row r="4316">
      <c r="A4316" s="5"/>
      <c r="B4316" s="5"/>
      <c r="C4316" s="5"/>
      <c r="D4316" s="5"/>
      <c r="E4316" s="5"/>
      <c r="F4316" s="27"/>
      <c r="G4316" s="5"/>
      <c r="H4316" s="5"/>
      <c r="I4316" s="5"/>
      <c r="J4316" s="5"/>
      <c r="K4316" s="5"/>
      <c r="L4316" s="5"/>
      <c r="M4316" s="5"/>
      <c r="N4316" s="5"/>
      <c r="O4316" s="5"/>
      <c r="P4316" s="4"/>
      <c r="Q4316" s="4"/>
      <c r="R4316" s="4"/>
      <c r="S4316" s="4"/>
      <c r="T4316" s="4"/>
    </row>
    <row r="4317">
      <c r="A4317" s="5"/>
      <c r="B4317" s="5"/>
      <c r="C4317" s="5"/>
      <c r="D4317" s="5"/>
      <c r="E4317" s="5"/>
      <c r="F4317" s="27"/>
      <c r="G4317" s="5"/>
      <c r="H4317" s="5"/>
      <c r="I4317" s="5"/>
      <c r="J4317" s="5"/>
      <c r="K4317" s="5"/>
      <c r="L4317" s="5"/>
      <c r="M4317" s="5"/>
      <c r="N4317" s="5"/>
      <c r="O4317" s="5"/>
      <c r="P4317" s="4"/>
      <c r="Q4317" s="4"/>
      <c r="R4317" s="4"/>
      <c r="S4317" s="4"/>
      <c r="T4317" s="4"/>
    </row>
    <row r="4318">
      <c r="A4318" s="5"/>
      <c r="B4318" s="5"/>
      <c r="C4318" s="5"/>
      <c r="D4318" s="5"/>
      <c r="E4318" s="5"/>
      <c r="F4318" s="27"/>
      <c r="G4318" s="5"/>
      <c r="H4318" s="5"/>
      <c r="I4318" s="5"/>
      <c r="J4318" s="5"/>
      <c r="K4318" s="5"/>
      <c r="L4318" s="5"/>
      <c r="M4318" s="5"/>
      <c r="N4318" s="5"/>
      <c r="O4318" s="5"/>
      <c r="P4318" s="4"/>
      <c r="Q4318" s="4"/>
      <c r="R4318" s="4"/>
      <c r="S4318" s="4"/>
      <c r="T4318" s="4"/>
    </row>
    <row r="4319">
      <c r="A4319" s="5"/>
      <c r="B4319" s="5"/>
      <c r="C4319" s="5"/>
      <c r="D4319" s="5"/>
      <c r="E4319" s="5"/>
      <c r="F4319" s="27"/>
      <c r="G4319" s="5"/>
      <c r="H4319" s="5"/>
      <c r="I4319" s="5"/>
      <c r="J4319" s="5"/>
      <c r="K4319" s="5"/>
      <c r="L4319" s="5"/>
      <c r="M4319" s="5"/>
      <c r="N4319" s="5"/>
      <c r="O4319" s="5"/>
      <c r="P4319" s="4"/>
      <c r="Q4319" s="4"/>
      <c r="R4319" s="4"/>
      <c r="S4319" s="4"/>
      <c r="T4319" s="4"/>
    </row>
    <row r="4320">
      <c r="A4320" s="5"/>
      <c r="B4320" s="5"/>
      <c r="C4320" s="5"/>
      <c r="D4320" s="5"/>
      <c r="E4320" s="5"/>
      <c r="F4320" s="27"/>
      <c r="G4320" s="5"/>
      <c r="H4320" s="5"/>
      <c r="I4320" s="5"/>
      <c r="J4320" s="5"/>
      <c r="K4320" s="5"/>
      <c r="L4320" s="5"/>
      <c r="M4320" s="5"/>
      <c r="N4320" s="5"/>
      <c r="O4320" s="5"/>
      <c r="P4320" s="4"/>
      <c r="Q4320" s="4"/>
      <c r="R4320" s="4"/>
      <c r="S4320" s="4"/>
      <c r="T4320" s="4"/>
    </row>
    <row r="4321">
      <c r="A4321" s="5"/>
      <c r="B4321" s="5"/>
      <c r="C4321" s="5"/>
      <c r="D4321" s="5"/>
      <c r="E4321" s="5"/>
      <c r="F4321" s="27"/>
      <c r="G4321" s="5"/>
      <c r="H4321" s="5"/>
      <c r="I4321" s="5"/>
      <c r="J4321" s="5"/>
      <c r="K4321" s="5"/>
      <c r="L4321" s="5"/>
      <c r="M4321" s="5"/>
      <c r="N4321" s="5"/>
      <c r="O4321" s="5"/>
      <c r="P4321" s="4"/>
      <c r="Q4321" s="4"/>
      <c r="R4321" s="4"/>
      <c r="S4321" s="4"/>
      <c r="T4321" s="4"/>
    </row>
    <row r="4322">
      <c r="A4322" s="5"/>
      <c r="B4322" s="5"/>
      <c r="C4322" s="5"/>
      <c r="D4322" s="5"/>
      <c r="E4322" s="5"/>
      <c r="F4322" s="27"/>
      <c r="G4322" s="5"/>
      <c r="H4322" s="5"/>
      <c r="I4322" s="5"/>
      <c r="J4322" s="5"/>
      <c r="K4322" s="5"/>
      <c r="L4322" s="5"/>
      <c r="M4322" s="5"/>
      <c r="N4322" s="5"/>
      <c r="O4322" s="5"/>
      <c r="P4322" s="4"/>
      <c r="Q4322" s="4"/>
      <c r="R4322" s="4"/>
      <c r="S4322" s="4"/>
      <c r="T4322" s="4"/>
    </row>
    <row r="4323">
      <c r="A4323" s="5"/>
      <c r="B4323" s="5"/>
      <c r="C4323" s="5"/>
      <c r="D4323" s="5"/>
      <c r="E4323" s="5"/>
      <c r="F4323" s="27"/>
      <c r="G4323" s="5"/>
      <c r="H4323" s="5"/>
      <c r="I4323" s="5"/>
      <c r="J4323" s="5"/>
      <c r="K4323" s="5"/>
      <c r="L4323" s="5"/>
      <c r="M4323" s="5"/>
      <c r="N4323" s="5"/>
      <c r="O4323" s="5"/>
      <c r="P4323" s="4"/>
      <c r="Q4323" s="4"/>
      <c r="R4323" s="4"/>
      <c r="S4323" s="4"/>
      <c r="T4323" s="4"/>
    </row>
    <row r="4324">
      <c r="A4324" s="5"/>
      <c r="B4324" s="5"/>
      <c r="C4324" s="5"/>
      <c r="D4324" s="5"/>
      <c r="E4324" s="5"/>
      <c r="F4324" s="27"/>
      <c r="G4324" s="5"/>
      <c r="H4324" s="5"/>
      <c r="I4324" s="5"/>
      <c r="J4324" s="5"/>
      <c r="K4324" s="5"/>
      <c r="L4324" s="5"/>
      <c r="M4324" s="5"/>
      <c r="N4324" s="5"/>
      <c r="O4324" s="5"/>
      <c r="P4324" s="4"/>
      <c r="Q4324" s="4"/>
      <c r="R4324" s="4"/>
      <c r="S4324" s="4"/>
      <c r="T4324" s="4"/>
    </row>
    <row r="4325">
      <c r="A4325" s="5"/>
      <c r="B4325" s="5"/>
      <c r="C4325" s="5"/>
      <c r="D4325" s="5"/>
      <c r="E4325" s="5"/>
      <c r="F4325" s="27"/>
      <c r="G4325" s="5"/>
      <c r="H4325" s="5"/>
      <c r="I4325" s="5"/>
      <c r="J4325" s="5"/>
      <c r="K4325" s="5"/>
      <c r="L4325" s="5"/>
      <c r="M4325" s="5"/>
      <c r="N4325" s="5"/>
      <c r="O4325" s="5"/>
      <c r="P4325" s="4"/>
      <c r="Q4325" s="4"/>
      <c r="R4325" s="4"/>
      <c r="S4325" s="4"/>
      <c r="T4325" s="4"/>
    </row>
    <row r="4326">
      <c r="A4326" s="5"/>
      <c r="B4326" s="5"/>
      <c r="C4326" s="5"/>
      <c r="D4326" s="5"/>
      <c r="E4326" s="5"/>
      <c r="F4326" s="27"/>
      <c r="G4326" s="5"/>
      <c r="H4326" s="5"/>
      <c r="I4326" s="5"/>
      <c r="J4326" s="5"/>
      <c r="K4326" s="5"/>
      <c r="L4326" s="5"/>
      <c r="M4326" s="5"/>
      <c r="N4326" s="5"/>
      <c r="O4326" s="5"/>
      <c r="P4326" s="4"/>
      <c r="Q4326" s="4"/>
      <c r="R4326" s="4"/>
      <c r="S4326" s="4"/>
      <c r="T4326" s="4"/>
    </row>
    <row r="4327">
      <c r="A4327" s="5"/>
      <c r="B4327" s="5"/>
      <c r="C4327" s="5"/>
      <c r="D4327" s="5"/>
      <c r="E4327" s="5"/>
      <c r="F4327" s="27"/>
      <c r="G4327" s="5"/>
      <c r="H4327" s="5"/>
      <c r="I4327" s="5"/>
      <c r="J4327" s="5"/>
      <c r="K4327" s="5"/>
      <c r="L4327" s="5"/>
      <c r="M4327" s="5"/>
      <c r="N4327" s="5"/>
      <c r="O4327" s="5"/>
      <c r="P4327" s="4"/>
      <c r="Q4327" s="4"/>
      <c r="R4327" s="4"/>
      <c r="S4327" s="4"/>
      <c r="T4327" s="4"/>
    </row>
    <row r="4328">
      <c r="A4328" s="5"/>
      <c r="B4328" s="5"/>
      <c r="C4328" s="5"/>
      <c r="D4328" s="5"/>
      <c r="E4328" s="5"/>
      <c r="F4328" s="27"/>
      <c r="G4328" s="5"/>
      <c r="H4328" s="5"/>
      <c r="I4328" s="5"/>
      <c r="J4328" s="5"/>
      <c r="K4328" s="5"/>
      <c r="L4328" s="5"/>
      <c r="M4328" s="5"/>
      <c r="N4328" s="5"/>
      <c r="O4328" s="5"/>
      <c r="P4328" s="4"/>
      <c r="Q4328" s="4"/>
      <c r="R4328" s="4"/>
      <c r="S4328" s="4"/>
      <c r="T4328" s="4"/>
    </row>
    <row r="4329">
      <c r="A4329" s="5"/>
      <c r="B4329" s="5"/>
      <c r="C4329" s="5"/>
      <c r="D4329" s="5"/>
      <c r="E4329" s="5"/>
      <c r="F4329" s="27"/>
      <c r="G4329" s="5"/>
      <c r="H4329" s="5"/>
      <c r="I4329" s="5"/>
      <c r="J4329" s="5"/>
      <c r="K4329" s="5"/>
      <c r="L4329" s="5"/>
      <c r="M4329" s="5"/>
      <c r="N4329" s="5"/>
      <c r="O4329" s="5"/>
      <c r="P4329" s="4"/>
      <c r="Q4329" s="4"/>
      <c r="R4329" s="4"/>
      <c r="S4329" s="4"/>
      <c r="T4329" s="4"/>
    </row>
    <row r="4330">
      <c r="A4330" s="5"/>
      <c r="B4330" s="5"/>
      <c r="C4330" s="5"/>
      <c r="D4330" s="5"/>
      <c r="E4330" s="5"/>
      <c r="F4330" s="27"/>
      <c r="G4330" s="5"/>
      <c r="H4330" s="5"/>
      <c r="I4330" s="5"/>
      <c r="J4330" s="5"/>
      <c r="K4330" s="5"/>
      <c r="L4330" s="5"/>
      <c r="M4330" s="5"/>
      <c r="N4330" s="5"/>
      <c r="O4330" s="5"/>
      <c r="P4330" s="4"/>
      <c r="Q4330" s="4"/>
      <c r="R4330" s="4"/>
      <c r="S4330" s="4"/>
      <c r="T4330" s="4"/>
    </row>
    <row r="4331">
      <c r="A4331" s="5"/>
      <c r="B4331" s="5"/>
      <c r="C4331" s="5"/>
      <c r="D4331" s="5"/>
      <c r="E4331" s="5"/>
      <c r="F4331" s="27"/>
      <c r="G4331" s="5"/>
      <c r="H4331" s="5"/>
      <c r="I4331" s="5"/>
      <c r="J4331" s="5"/>
      <c r="K4331" s="5"/>
      <c r="L4331" s="5"/>
      <c r="M4331" s="5"/>
      <c r="N4331" s="5"/>
      <c r="O4331" s="5"/>
      <c r="P4331" s="4"/>
      <c r="Q4331" s="4"/>
      <c r="R4331" s="4"/>
      <c r="S4331" s="4"/>
      <c r="T4331" s="4"/>
    </row>
    <row r="4332">
      <c r="A4332" s="5"/>
      <c r="B4332" s="5"/>
      <c r="C4332" s="5"/>
      <c r="D4332" s="5"/>
      <c r="E4332" s="5"/>
      <c r="F4332" s="27"/>
      <c r="G4332" s="5"/>
      <c r="H4332" s="5"/>
      <c r="I4332" s="5"/>
      <c r="J4332" s="5"/>
      <c r="K4332" s="5"/>
      <c r="L4332" s="5"/>
      <c r="M4332" s="5"/>
      <c r="N4332" s="5"/>
      <c r="O4332" s="5"/>
      <c r="P4332" s="4"/>
      <c r="Q4332" s="4"/>
      <c r="R4332" s="4"/>
      <c r="S4332" s="4"/>
      <c r="T4332" s="4"/>
    </row>
    <row r="4333">
      <c r="A4333" s="5"/>
      <c r="B4333" s="5"/>
      <c r="C4333" s="5"/>
      <c r="D4333" s="5"/>
      <c r="E4333" s="5"/>
      <c r="F4333" s="27"/>
      <c r="G4333" s="5"/>
      <c r="H4333" s="5"/>
      <c r="I4333" s="5"/>
      <c r="J4333" s="5"/>
      <c r="K4333" s="5"/>
      <c r="L4333" s="5"/>
      <c r="M4333" s="5"/>
      <c r="N4333" s="5"/>
      <c r="O4333" s="5"/>
      <c r="P4333" s="4"/>
      <c r="Q4333" s="4"/>
      <c r="R4333" s="4"/>
      <c r="S4333" s="4"/>
      <c r="T4333" s="4"/>
    </row>
    <row r="4334">
      <c r="A4334" s="5"/>
      <c r="B4334" s="5"/>
      <c r="C4334" s="5"/>
      <c r="D4334" s="5"/>
      <c r="E4334" s="5"/>
      <c r="F4334" s="27"/>
      <c r="G4334" s="5"/>
      <c r="H4334" s="5"/>
      <c r="I4334" s="5"/>
      <c r="J4334" s="5"/>
      <c r="K4334" s="5"/>
      <c r="L4334" s="5"/>
      <c r="M4334" s="5"/>
      <c r="N4334" s="5"/>
      <c r="O4334" s="5"/>
      <c r="P4334" s="4"/>
      <c r="Q4334" s="4"/>
      <c r="R4334" s="4"/>
      <c r="S4334" s="4"/>
      <c r="T4334" s="4"/>
    </row>
    <row r="4335">
      <c r="A4335" s="5"/>
      <c r="B4335" s="5"/>
      <c r="C4335" s="5"/>
      <c r="D4335" s="5"/>
      <c r="E4335" s="5"/>
      <c r="F4335" s="27"/>
      <c r="G4335" s="5"/>
      <c r="H4335" s="5"/>
      <c r="I4335" s="5"/>
      <c r="J4335" s="5"/>
      <c r="K4335" s="5"/>
      <c r="L4335" s="5"/>
      <c r="M4335" s="5"/>
      <c r="N4335" s="5"/>
      <c r="O4335" s="5"/>
      <c r="P4335" s="4"/>
      <c r="Q4335" s="4"/>
      <c r="R4335" s="4"/>
      <c r="S4335" s="4"/>
      <c r="T4335" s="4"/>
    </row>
    <row r="4336">
      <c r="A4336" s="5"/>
      <c r="B4336" s="5"/>
      <c r="C4336" s="5"/>
      <c r="D4336" s="5"/>
      <c r="E4336" s="5"/>
      <c r="F4336" s="27"/>
      <c r="G4336" s="5"/>
      <c r="H4336" s="5"/>
      <c r="I4336" s="5"/>
      <c r="J4336" s="5"/>
      <c r="K4336" s="5"/>
      <c r="L4336" s="5"/>
      <c r="M4336" s="5"/>
      <c r="N4336" s="5"/>
      <c r="O4336" s="5"/>
      <c r="P4336" s="4"/>
      <c r="Q4336" s="4"/>
      <c r="R4336" s="4"/>
      <c r="S4336" s="4"/>
      <c r="T4336" s="4"/>
    </row>
    <row r="4337">
      <c r="A4337" s="5"/>
      <c r="B4337" s="5"/>
      <c r="C4337" s="5"/>
      <c r="D4337" s="5"/>
      <c r="E4337" s="5"/>
      <c r="F4337" s="27"/>
      <c r="G4337" s="5"/>
      <c r="H4337" s="5"/>
      <c r="I4337" s="5"/>
      <c r="J4337" s="5"/>
      <c r="K4337" s="5"/>
      <c r="L4337" s="5"/>
      <c r="M4337" s="5"/>
      <c r="N4337" s="5"/>
      <c r="O4337" s="5"/>
      <c r="P4337" s="4"/>
      <c r="Q4337" s="4"/>
      <c r="R4337" s="4"/>
      <c r="S4337" s="4"/>
      <c r="T4337" s="4"/>
    </row>
    <row r="4338">
      <c r="A4338" s="5"/>
      <c r="B4338" s="5"/>
      <c r="C4338" s="5"/>
      <c r="D4338" s="5"/>
      <c r="E4338" s="5"/>
      <c r="F4338" s="27"/>
      <c r="G4338" s="5"/>
      <c r="H4338" s="5"/>
      <c r="I4338" s="5"/>
      <c r="J4338" s="5"/>
      <c r="K4338" s="5"/>
      <c r="L4338" s="5"/>
      <c r="M4338" s="5"/>
      <c r="N4338" s="5"/>
      <c r="O4338" s="5"/>
      <c r="P4338" s="4"/>
      <c r="Q4338" s="4"/>
      <c r="R4338" s="4"/>
      <c r="S4338" s="4"/>
      <c r="T4338" s="4"/>
    </row>
    <row r="4339">
      <c r="A4339" s="5"/>
      <c r="B4339" s="5"/>
      <c r="C4339" s="5"/>
      <c r="D4339" s="5"/>
      <c r="E4339" s="5"/>
      <c r="F4339" s="27"/>
      <c r="G4339" s="5"/>
      <c r="H4339" s="5"/>
      <c r="I4339" s="5"/>
      <c r="J4339" s="5"/>
      <c r="K4339" s="5"/>
      <c r="L4339" s="5"/>
      <c r="M4339" s="5"/>
      <c r="N4339" s="5"/>
      <c r="O4339" s="5"/>
      <c r="P4339" s="4"/>
      <c r="Q4339" s="4"/>
      <c r="R4339" s="4"/>
      <c r="S4339" s="4"/>
      <c r="T4339" s="4"/>
    </row>
    <row r="4340">
      <c r="A4340" s="5"/>
      <c r="B4340" s="5"/>
      <c r="C4340" s="5"/>
      <c r="D4340" s="5"/>
      <c r="E4340" s="5"/>
      <c r="F4340" s="27"/>
      <c r="G4340" s="5"/>
      <c r="H4340" s="5"/>
      <c r="I4340" s="5"/>
      <c r="J4340" s="5"/>
      <c r="K4340" s="5"/>
      <c r="L4340" s="5"/>
      <c r="M4340" s="5"/>
      <c r="N4340" s="5"/>
      <c r="O4340" s="5"/>
      <c r="P4340" s="4"/>
      <c r="Q4340" s="4"/>
      <c r="R4340" s="4"/>
      <c r="S4340" s="4"/>
      <c r="T4340" s="4"/>
    </row>
    <row r="4341">
      <c r="A4341" s="5"/>
      <c r="B4341" s="5"/>
      <c r="C4341" s="5"/>
      <c r="D4341" s="5"/>
      <c r="E4341" s="5"/>
      <c r="F4341" s="27"/>
      <c r="G4341" s="5"/>
      <c r="H4341" s="5"/>
      <c r="I4341" s="5"/>
      <c r="J4341" s="5"/>
      <c r="K4341" s="5"/>
      <c r="L4341" s="5"/>
      <c r="M4341" s="5"/>
      <c r="N4341" s="5"/>
      <c r="O4341" s="5"/>
      <c r="P4341" s="4"/>
      <c r="Q4341" s="4"/>
      <c r="R4341" s="4"/>
      <c r="S4341" s="4"/>
      <c r="T4341" s="4"/>
    </row>
    <row r="4342">
      <c r="A4342" s="5"/>
      <c r="B4342" s="5"/>
      <c r="C4342" s="5"/>
      <c r="D4342" s="5"/>
      <c r="E4342" s="5"/>
      <c r="F4342" s="27"/>
      <c r="G4342" s="5"/>
      <c r="H4342" s="5"/>
      <c r="I4342" s="5"/>
      <c r="J4342" s="5"/>
      <c r="K4342" s="5"/>
      <c r="L4342" s="5"/>
      <c r="M4342" s="5"/>
      <c r="N4342" s="5"/>
      <c r="O4342" s="5"/>
      <c r="P4342" s="4"/>
      <c r="Q4342" s="4"/>
      <c r="R4342" s="4"/>
      <c r="S4342" s="4"/>
      <c r="T4342" s="4"/>
    </row>
    <row r="4343">
      <c r="A4343" s="5"/>
      <c r="B4343" s="5"/>
      <c r="C4343" s="5"/>
      <c r="D4343" s="5"/>
      <c r="E4343" s="5"/>
      <c r="F4343" s="27"/>
      <c r="G4343" s="5"/>
      <c r="H4343" s="5"/>
      <c r="I4343" s="5"/>
      <c r="J4343" s="5"/>
      <c r="K4343" s="5"/>
      <c r="L4343" s="5"/>
      <c r="M4343" s="5"/>
      <c r="N4343" s="5"/>
      <c r="O4343" s="5"/>
      <c r="P4343" s="4"/>
      <c r="Q4343" s="4"/>
      <c r="R4343" s="4"/>
      <c r="S4343" s="4"/>
      <c r="T4343" s="4"/>
    </row>
    <row r="4344">
      <c r="A4344" s="5"/>
      <c r="B4344" s="5"/>
      <c r="C4344" s="5"/>
      <c r="D4344" s="5"/>
      <c r="E4344" s="5"/>
      <c r="F4344" s="27"/>
      <c r="G4344" s="5"/>
      <c r="H4344" s="5"/>
      <c r="I4344" s="5"/>
      <c r="J4344" s="5"/>
      <c r="K4344" s="5"/>
      <c r="L4344" s="5"/>
      <c r="M4344" s="5"/>
      <c r="N4344" s="5"/>
      <c r="O4344" s="5"/>
      <c r="P4344" s="4"/>
      <c r="Q4344" s="4"/>
      <c r="R4344" s="4"/>
      <c r="S4344" s="4"/>
      <c r="T4344" s="4"/>
    </row>
    <row r="4345">
      <c r="A4345" s="5"/>
      <c r="B4345" s="5"/>
      <c r="C4345" s="5"/>
      <c r="D4345" s="5"/>
      <c r="E4345" s="5"/>
      <c r="F4345" s="27"/>
      <c r="G4345" s="5"/>
      <c r="H4345" s="5"/>
      <c r="I4345" s="5"/>
      <c r="J4345" s="5"/>
      <c r="K4345" s="5"/>
      <c r="L4345" s="5"/>
      <c r="M4345" s="5"/>
      <c r="N4345" s="5"/>
      <c r="O4345" s="5"/>
      <c r="P4345" s="4"/>
      <c r="Q4345" s="4"/>
      <c r="R4345" s="4"/>
      <c r="S4345" s="4"/>
      <c r="T4345" s="4"/>
    </row>
    <row r="4346">
      <c r="A4346" s="5"/>
      <c r="B4346" s="5"/>
      <c r="C4346" s="5"/>
      <c r="D4346" s="5"/>
      <c r="E4346" s="5"/>
      <c r="F4346" s="27"/>
      <c r="G4346" s="5"/>
      <c r="H4346" s="5"/>
      <c r="I4346" s="5"/>
      <c r="J4346" s="5"/>
      <c r="K4346" s="5"/>
      <c r="L4346" s="5"/>
      <c r="M4346" s="5"/>
      <c r="N4346" s="5"/>
      <c r="O4346" s="5"/>
      <c r="P4346" s="4"/>
      <c r="Q4346" s="4"/>
      <c r="R4346" s="4"/>
      <c r="S4346" s="4"/>
      <c r="T4346" s="4"/>
    </row>
    <row r="4347">
      <c r="A4347" s="5"/>
      <c r="B4347" s="5"/>
      <c r="C4347" s="5"/>
      <c r="D4347" s="5"/>
      <c r="E4347" s="5"/>
      <c r="F4347" s="27"/>
      <c r="G4347" s="5"/>
      <c r="H4347" s="5"/>
      <c r="I4347" s="5"/>
      <c r="J4347" s="5"/>
      <c r="K4347" s="5"/>
      <c r="L4347" s="5"/>
      <c r="M4347" s="5"/>
      <c r="N4347" s="5"/>
      <c r="O4347" s="5"/>
      <c r="P4347" s="4"/>
      <c r="Q4347" s="4"/>
      <c r="R4347" s="4"/>
      <c r="S4347" s="4"/>
      <c r="T4347" s="4"/>
    </row>
    <row r="4348">
      <c r="A4348" s="5"/>
      <c r="B4348" s="5"/>
      <c r="C4348" s="5"/>
      <c r="D4348" s="5"/>
      <c r="E4348" s="5"/>
      <c r="F4348" s="27"/>
      <c r="G4348" s="5"/>
      <c r="H4348" s="5"/>
      <c r="I4348" s="5"/>
      <c r="J4348" s="5"/>
      <c r="K4348" s="5"/>
      <c r="L4348" s="5"/>
      <c r="M4348" s="5"/>
      <c r="N4348" s="5"/>
      <c r="O4348" s="5"/>
      <c r="P4348" s="4"/>
      <c r="Q4348" s="4"/>
      <c r="R4348" s="4"/>
      <c r="S4348" s="4"/>
      <c r="T4348" s="4"/>
    </row>
    <row r="4349">
      <c r="A4349" s="5"/>
      <c r="B4349" s="5"/>
      <c r="C4349" s="5"/>
      <c r="D4349" s="5"/>
      <c r="E4349" s="5"/>
      <c r="F4349" s="27"/>
      <c r="G4349" s="5"/>
      <c r="H4349" s="5"/>
      <c r="I4349" s="5"/>
      <c r="J4349" s="5"/>
      <c r="K4349" s="5"/>
      <c r="L4349" s="5"/>
      <c r="M4349" s="5"/>
      <c r="N4349" s="5"/>
      <c r="O4349" s="5"/>
      <c r="P4349" s="4"/>
      <c r="Q4349" s="4"/>
      <c r="R4349" s="4"/>
      <c r="S4349" s="4"/>
      <c r="T4349" s="4"/>
    </row>
    <row r="4350">
      <c r="A4350" s="5"/>
      <c r="B4350" s="5"/>
      <c r="C4350" s="5"/>
      <c r="D4350" s="5"/>
      <c r="E4350" s="5"/>
      <c r="F4350" s="27"/>
      <c r="G4350" s="5"/>
      <c r="H4350" s="5"/>
      <c r="I4350" s="5"/>
      <c r="J4350" s="5"/>
      <c r="K4350" s="5"/>
      <c r="L4350" s="5"/>
      <c r="M4350" s="5"/>
      <c r="N4350" s="5"/>
      <c r="O4350" s="5"/>
      <c r="P4350" s="4"/>
      <c r="Q4350" s="4"/>
      <c r="R4350" s="4"/>
      <c r="S4350" s="4"/>
      <c r="T4350" s="4"/>
    </row>
    <row r="4351">
      <c r="A4351" s="5"/>
      <c r="B4351" s="5"/>
      <c r="C4351" s="5"/>
      <c r="D4351" s="5"/>
      <c r="E4351" s="5"/>
      <c r="F4351" s="27"/>
      <c r="G4351" s="5"/>
      <c r="H4351" s="5"/>
      <c r="I4351" s="5"/>
      <c r="J4351" s="5"/>
      <c r="K4351" s="5"/>
      <c r="L4351" s="5"/>
      <c r="M4351" s="5"/>
      <c r="N4351" s="5"/>
      <c r="O4351" s="5"/>
      <c r="P4351" s="4"/>
      <c r="Q4351" s="4"/>
      <c r="R4351" s="4"/>
      <c r="S4351" s="4"/>
      <c r="T4351" s="4"/>
    </row>
    <row r="4352">
      <c r="A4352" s="5"/>
      <c r="B4352" s="5"/>
      <c r="C4352" s="5"/>
      <c r="D4352" s="5"/>
      <c r="E4352" s="5"/>
      <c r="F4352" s="27"/>
      <c r="G4352" s="5"/>
      <c r="H4352" s="5"/>
      <c r="I4352" s="5"/>
      <c r="J4352" s="5"/>
      <c r="K4352" s="5"/>
      <c r="L4352" s="5"/>
      <c r="M4352" s="5"/>
      <c r="N4352" s="5"/>
      <c r="O4352" s="5"/>
      <c r="P4352" s="4"/>
      <c r="Q4352" s="4"/>
      <c r="R4352" s="4"/>
      <c r="S4352" s="4"/>
      <c r="T4352" s="4"/>
    </row>
    <row r="4353">
      <c r="A4353" s="5"/>
      <c r="B4353" s="5"/>
      <c r="C4353" s="5"/>
      <c r="D4353" s="5"/>
      <c r="E4353" s="5"/>
      <c r="F4353" s="27"/>
      <c r="G4353" s="5"/>
      <c r="H4353" s="5"/>
      <c r="I4353" s="5"/>
      <c r="J4353" s="5"/>
      <c r="K4353" s="5"/>
      <c r="L4353" s="5"/>
      <c r="M4353" s="5"/>
      <c r="N4353" s="5"/>
      <c r="O4353" s="5"/>
      <c r="P4353" s="4"/>
      <c r="Q4353" s="4"/>
      <c r="R4353" s="4"/>
      <c r="S4353" s="4"/>
      <c r="T4353" s="4"/>
    </row>
    <row r="4354">
      <c r="A4354" s="5"/>
      <c r="B4354" s="5"/>
      <c r="C4354" s="5"/>
      <c r="D4354" s="5"/>
      <c r="E4354" s="5"/>
      <c r="F4354" s="27"/>
      <c r="G4354" s="5"/>
      <c r="H4354" s="5"/>
      <c r="I4354" s="5"/>
      <c r="J4354" s="5"/>
      <c r="K4354" s="5"/>
      <c r="L4354" s="5"/>
      <c r="M4354" s="5"/>
      <c r="N4354" s="5"/>
      <c r="O4354" s="5"/>
      <c r="P4354" s="4"/>
      <c r="Q4354" s="4"/>
      <c r="R4354" s="4"/>
      <c r="S4354" s="4"/>
      <c r="T4354" s="4"/>
    </row>
    <row r="4355">
      <c r="A4355" s="5"/>
      <c r="B4355" s="5"/>
      <c r="C4355" s="5"/>
      <c r="D4355" s="5"/>
      <c r="E4355" s="5"/>
      <c r="F4355" s="27"/>
      <c r="G4355" s="5"/>
      <c r="H4355" s="5"/>
      <c r="I4355" s="5"/>
      <c r="J4355" s="5"/>
      <c r="K4355" s="5"/>
      <c r="L4355" s="5"/>
      <c r="M4355" s="5"/>
      <c r="N4355" s="5"/>
      <c r="O4355" s="5"/>
      <c r="P4355" s="4"/>
      <c r="Q4355" s="4"/>
      <c r="R4355" s="4"/>
      <c r="S4355" s="4"/>
      <c r="T4355" s="4"/>
    </row>
    <row r="4356">
      <c r="A4356" s="5"/>
      <c r="B4356" s="5"/>
      <c r="C4356" s="5"/>
      <c r="D4356" s="5"/>
      <c r="E4356" s="5"/>
      <c r="F4356" s="27"/>
      <c r="G4356" s="5"/>
      <c r="H4356" s="5"/>
      <c r="I4356" s="5"/>
      <c r="J4356" s="5"/>
      <c r="K4356" s="5"/>
      <c r="L4356" s="5"/>
      <c r="M4356" s="5"/>
      <c r="N4356" s="5"/>
      <c r="O4356" s="5"/>
      <c r="P4356" s="4"/>
      <c r="Q4356" s="4"/>
      <c r="R4356" s="4"/>
      <c r="S4356" s="4"/>
      <c r="T4356" s="4"/>
    </row>
    <row r="4357">
      <c r="A4357" s="5"/>
      <c r="B4357" s="5"/>
      <c r="C4357" s="5"/>
      <c r="D4357" s="5"/>
      <c r="E4357" s="5"/>
      <c r="F4357" s="27"/>
      <c r="G4357" s="5"/>
      <c r="H4357" s="5"/>
      <c r="I4357" s="5"/>
      <c r="J4357" s="5"/>
      <c r="K4357" s="5"/>
      <c r="L4357" s="5"/>
      <c r="M4357" s="5"/>
      <c r="N4357" s="5"/>
      <c r="O4357" s="5"/>
      <c r="P4357" s="4"/>
      <c r="Q4357" s="4"/>
      <c r="R4357" s="4"/>
      <c r="S4357" s="4"/>
      <c r="T4357" s="4"/>
    </row>
    <row r="4358">
      <c r="A4358" s="5"/>
      <c r="B4358" s="5"/>
      <c r="C4358" s="5"/>
      <c r="D4358" s="5"/>
      <c r="E4358" s="5"/>
      <c r="F4358" s="27"/>
      <c r="G4358" s="5"/>
      <c r="H4358" s="5"/>
      <c r="I4358" s="5"/>
      <c r="J4358" s="5"/>
      <c r="K4358" s="5"/>
      <c r="L4358" s="5"/>
      <c r="M4358" s="5"/>
      <c r="N4358" s="5"/>
      <c r="O4358" s="5"/>
      <c r="P4358" s="4"/>
      <c r="Q4358" s="4"/>
      <c r="R4358" s="4"/>
      <c r="S4358" s="4"/>
      <c r="T4358" s="4"/>
    </row>
    <row r="4359">
      <c r="A4359" s="5"/>
      <c r="B4359" s="5"/>
      <c r="C4359" s="5"/>
      <c r="D4359" s="5"/>
      <c r="E4359" s="5"/>
      <c r="F4359" s="27"/>
      <c r="G4359" s="5"/>
      <c r="H4359" s="5"/>
      <c r="I4359" s="5"/>
      <c r="J4359" s="5"/>
      <c r="K4359" s="5"/>
      <c r="L4359" s="5"/>
      <c r="M4359" s="5"/>
      <c r="N4359" s="5"/>
      <c r="O4359" s="5"/>
      <c r="P4359" s="4"/>
      <c r="Q4359" s="4"/>
      <c r="R4359" s="4"/>
      <c r="S4359" s="4"/>
      <c r="T4359" s="4"/>
    </row>
    <row r="4360">
      <c r="A4360" s="5"/>
      <c r="B4360" s="5"/>
      <c r="C4360" s="5"/>
      <c r="D4360" s="5"/>
      <c r="E4360" s="5"/>
      <c r="F4360" s="27"/>
      <c r="G4360" s="5"/>
      <c r="H4360" s="5"/>
      <c r="I4360" s="5"/>
      <c r="J4360" s="5"/>
      <c r="K4360" s="5"/>
      <c r="L4360" s="5"/>
      <c r="M4360" s="5"/>
      <c r="N4360" s="5"/>
      <c r="O4360" s="5"/>
      <c r="P4360" s="4"/>
      <c r="Q4360" s="4"/>
      <c r="R4360" s="4"/>
      <c r="S4360" s="4"/>
      <c r="T4360" s="4"/>
    </row>
    <row r="4361">
      <c r="A4361" s="5"/>
      <c r="B4361" s="5"/>
      <c r="C4361" s="5"/>
      <c r="D4361" s="5"/>
      <c r="E4361" s="5"/>
      <c r="F4361" s="27"/>
      <c r="G4361" s="5"/>
      <c r="H4361" s="5"/>
      <c r="I4361" s="5"/>
      <c r="J4361" s="5"/>
      <c r="K4361" s="5"/>
      <c r="L4361" s="5"/>
      <c r="M4361" s="5"/>
      <c r="N4361" s="5"/>
      <c r="O4361" s="5"/>
      <c r="P4361" s="4"/>
      <c r="Q4361" s="4"/>
      <c r="R4361" s="4"/>
      <c r="S4361" s="4"/>
      <c r="T4361" s="4"/>
    </row>
    <row r="4362">
      <c r="A4362" s="5"/>
      <c r="B4362" s="5"/>
      <c r="C4362" s="5"/>
      <c r="D4362" s="5"/>
      <c r="E4362" s="5"/>
      <c r="F4362" s="27"/>
      <c r="G4362" s="5"/>
      <c r="H4362" s="5"/>
      <c r="I4362" s="5"/>
      <c r="J4362" s="5"/>
      <c r="K4362" s="5"/>
      <c r="L4362" s="5"/>
      <c r="M4362" s="5"/>
      <c r="N4362" s="5"/>
      <c r="O4362" s="5"/>
      <c r="P4362" s="4"/>
      <c r="Q4362" s="4"/>
      <c r="R4362" s="4"/>
      <c r="S4362" s="4"/>
      <c r="T4362" s="4"/>
    </row>
    <row r="4363">
      <c r="A4363" s="5"/>
      <c r="B4363" s="5"/>
      <c r="C4363" s="5"/>
      <c r="D4363" s="5"/>
      <c r="E4363" s="5"/>
      <c r="F4363" s="27"/>
      <c r="G4363" s="5"/>
      <c r="H4363" s="5"/>
      <c r="I4363" s="5"/>
      <c r="J4363" s="5"/>
      <c r="K4363" s="5"/>
      <c r="L4363" s="5"/>
      <c r="M4363" s="5"/>
      <c r="N4363" s="5"/>
      <c r="O4363" s="5"/>
      <c r="P4363" s="4"/>
      <c r="Q4363" s="4"/>
      <c r="R4363" s="4"/>
      <c r="S4363" s="4"/>
      <c r="T4363" s="4"/>
    </row>
    <row r="4364">
      <c r="A4364" s="5"/>
      <c r="B4364" s="5"/>
      <c r="C4364" s="5"/>
      <c r="D4364" s="5"/>
      <c r="E4364" s="5"/>
      <c r="F4364" s="27"/>
      <c r="G4364" s="5"/>
      <c r="H4364" s="5"/>
      <c r="I4364" s="5"/>
      <c r="J4364" s="5"/>
      <c r="K4364" s="5"/>
      <c r="L4364" s="5"/>
      <c r="M4364" s="5"/>
      <c r="N4364" s="5"/>
      <c r="O4364" s="5"/>
      <c r="P4364" s="4"/>
      <c r="Q4364" s="4"/>
      <c r="R4364" s="4"/>
      <c r="S4364" s="4"/>
      <c r="T4364" s="4"/>
    </row>
    <row r="4365">
      <c r="A4365" s="5"/>
      <c r="B4365" s="5"/>
      <c r="C4365" s="5"/>
      <c r="D4365" s="5"/>
      <c r="E4365" s="5"/>
      <c r="F4365" s="27"/>
      <c r="G4365" s="5"/>
      <c r="H4365" s="5"/>
      <c r="I4365" s="5"/>
      <c r="J4365" s="5"/>
      <c r="K4365" s="5"/>
      <c r="L4365" s="5"/>
      <c r="M4365" s="5"/>
      <c r="N4365" s="5"/>
      <c r="O4365" s="5"/>
      <c r="P4365" s="4"/>
      <c r="Q4365" s="4"/>
      <c r="R4365" s="4"/>
      <c r="S4365" s="4"/>
      <c r="T4365" s="4"/>
    </row>
    <row r="4366">
      <c r="A4366" s="5"/>
      <c r="B4366" s="5"/>
      <c r="C4366" s="5"/>
      <c r="D4366" s="5"/>
      <c r="E4366" s="5"/>
      <c r="F4366" s="27"/>
      <c r="G4366" s="5"/>
      <c r="H4366" s="5"/>
      <c r="I4366" s="5"/>
      <c r="J4366" s="5"/>
      <c r="K4366" s="5"/>
      <c r="L4366" s="5"/>
      <c r="M4366" s="5"/>
      <c r="N4366" s="5"/>
      <c r="O4366" s="5"/>
      <c r="P4366" s="4"/>
      <c r="Q4366" s="4"/>
      <c r="R4366" s="4"/>
      <c r="S4366" s="4"/>
      <c r="T4366" s="4"/>
    </row>
    <row r="4367">
      <c r="A4367" s="5"/>
      <c r="B4367" s="5"/>
      <c r="C4367" s="5"/>
      <c r="D4367" s="5"/>
      <c r="E4367" s="5"/>
      <c r="F4367" s="27"/>
      <c r="G4367" s="5"/>
      <c r="H4367" s="5"/>
      <c r="I4367" s="5"/>
      <c r="J4367" s="5"/>
      <c r="K4367" s="5"/>
      <c r="L4367" s="5"/>
      <c r="M4367" s="5"/>
      <c r="N4367" s="5"/>
      <c r="O4367" s="5"/>
      <c r="P4367" s="4"/>
      <c r="Q4367" s="4"/>
      <c r="R4367" s="4"/>
      <c r="S4367" s="4"/>
      <c r="T4367" s="4"/>
    </row>
    <row r="4368">
      <c r="A4368" s="5"/>
      <c r="B4368" s="5"/>
      <c r="C4368" s="5"/>
      <c r="D4368" s="5"/>
      <c r="E4368" s="5"/>
      <c r="F4368" s="27"/>
      <c r="G4368" s="5"/>
      <c r="H4368" s="5"/>
      <c r="I4368" s="5"/>
      <c r="J4368" s="5"/>
      <c r="K4368" s="5"/>
      <c r="L4368" s="5"/>
      <c r="M4368" s="5"/>
      <c r="N4368" s="5"/>
      <c r="O4368" s="5"/>
      <c r="P4368" s="4"/>
      <c r="Q4368" s="4"/>
      <c r="R4368" s="4"/>
      <c r="S4368" s="4"/>
      <c r="T4368" s="4"/>
    </row>
    <row r="4369">
      <c r="A4369" s="5"/>
      <c r="B4369" s="5"/>
      <c r="C4369" s="5"/>
      <c r="D4369" s="5"/>
      <c r="E4369" s="5"/>
      <c r="F4369" s="27"/>
      <c r="G4369" s="5"/>
      <c r="H4369" s="5"/>
      <c r="I4369" s="5"/>
      <c r="J4369" s="5"/>
      <c r="K4369" s="5"/>
      <c r="L4369" s="5"/>
      <c r="M4369" s="5"/>
      <c r="N4369" s="5"/>
      <c r="O4369" s="5"/>
      <c r="P4369" s="4"/>
      <c r="Q4369" s="4"/>
      <c r="R4369" s="4"/>
      <c r="S4369" s="4"/>
      <c r="T4369" s="4"/>
    </row>
    <row r="4370">
      <c r="A4370" s="5"/>
      <c r="B4370" s="5"/>
      <c r="C4370" s="5"/>
      <c r="D4370" s="5"/>
      <c r="E4370" s="5"/>
      <c r="F4370" s="27"/>
      <c r="G4370" s="5"/>
      <c r="H4370" s="5"/>
      <c r="I4370" s="5"/>
      <c r="J4370" s="5"/>
      <c r="K4370" s="5"/>
      <c r="L4370" s="5"/>
      <c r="M4370" s="5"/>
      <c r="N4370" s="5"/>
      <c r="O4370" s="5"/>
      <c r="P4370" s="4"/>
      <c r="Q4370" s="4"/>
      <c r="R4370" s="4"/>
      <c r="S4370" s="4"/>
      <c r="T4370" s="4"/>
    </row>
    <row r="4371">
      <c r="A4371" s="5"/>
      <c r="B4371" s="5"/>
      <c r="C4371" s="5"/>
      <c r="D4371" s="5"/>
      <c r="E4371" s="5"/>
      <c r="F4371" s="27"/>
      <c r="G4371" s="5"/>
      <c r="H4371" s="5"/>
      <c r="I4371" s="5"/>
      <c r="J4371" s="5"/>
      <c r="K4371" s="5"/>
      <c r="L4371" s="5"/>
      <c r="M4371" s="5"/>
      <c r="N4371" s="5"/>
      <c r="O4371" s="5"/>
      <c r="P4371" s="4"/>
      <c r="Q4371" s="4"/>
      <c r="R4371" s="4"/>
      <c r="S4371" s="4"/>
      <c r="T4371" s="4"/>
    </row>
    <row r="4372">
      <c r="A4372" s="5"/>
      <c r="B4372" s="5"/>
      <c r="C4372" s="5"/>
      <c r="D4372" s="5"/>
      <c r="E4372" s="5"/>
      <c r="F4372" s="27"/>
      <c r="G4372" s="5"/>
      <c r="H4372" s="5"/>
      <c r="I4372" s="5"/>
      <c r="J4372" s="5"/>
      <c r="K4372" s="5"/>
      <c r="L4372" s="5"/>
      <c r="M4372" s="5"/>
      <c r="N4372" s="5"/>
      <c r="O4372" s="5"/>
      <c r="P4372" s="4"/>
      <c r="Q4372" s="4"/>
      <c r="R4372" s="4"/>
      <c r="S4372" s="4"/>
      <c r="T4372" s="4"/>
    </row>
    <row r="4373">
      <c r="A4373" s="5"/>
      <c r="B4373" s="5"/>
      <c r="C4373" s="5"/>
      <c r="D4373" s="5"/>
      <c r="E4373" s="5"/>
      <c r="F4373" s="27"/>
      <c r="G4373" s="5"/>
      <c r="H4373" s="5"/>
      <c r="I4373" s="5"/>
      <c r="J4373" s="5"/>
      <c r="K4373" s="5"/>
      <c r="L4373" s="5"/>
      <c r="M4373" s="5"/>
      <c r="N4373" s="5"/>
      <c r="O4373" s="5"/>
      <c r="P4373" s="4"/>
      <c r="Q4373" s="4"/>
      <c r="R4373" s="4"/>
      <c r="S4373" s="4"/>
      <c r="T4373" s="4"/>
    </row>
    <row r="4374">
      <c r="A4374" s="5"/>
      <c r="B4374" s="5"/>
      <c r="C4374" s="5"/>
      <c r="D4374" s="5"/>
      <c r="E4374" s="5"/>
      <c r="F4374" s="27"/>
      <c r="G4374" s="5"/>
      <c r="H4374" s="5"/>
      <c r="I4374" s="5"/>
      <c r="J4374" s="5"/>
      <c r="K4374" s="5"/>
      <c r="L4374" s="5"/>
      <c r="M4374" s="5"/>
      <c r="N4374" s="5"/>
      <c r="O4374" s="5"/>
      <c r="P4374" s="4"/>
      <c r="Q4374" s="4"/>
      <c r="R4374" s="4"/>
      <c r="S4374" s="4"/>
      <c r="T4374" s="4"/>
    </row>
    <row r="4375">
      <c r="A4375" s="5"/>
      <c r="B4375" s="5"/>
      <c r="C4375" s="5"/>
      <c r="D4375" s="5"/>
      <c r="E4375" s="5"/>
      <c r="F4375" s="27"/>
      <c r="G4375" s="5"/>
      <c r="H4375" s="5"/>
      <c r="I4375" s="5"/>
      <c r="J4375" s="5"/>
      <c r="K4375" s="5"/>
      <c r="L4375" s="5"/>
      <c r="M4375" s="5"/>
      <c r="N4375" s="5"/>
      <c r="O4375" s="5"/>
      <c r="P4375" s="4"/>
      <c r="Q4375" s="4"/>
      <c r="R4375" s="4"/>
      <c r="S4375" s="4"/>
      <c r="T4375" s="4"/>
    </row>
    <row r="4376">
      <c r="A4376" s="5"/>
      <c r="B4376" s="5"/>
      <c r="C4376" s="5"/>
      <c r="D4376" s="5"/>
      <c r="E4376" s="5"/>
      <c r="F4376" s="27"/>
      <c r="G4376" s="5"/>
      <c r="H4376" s="5"/>
      <c r="I4376" s="5"/>
      <c r="J4376" s="5"/>
      <c r="K4376" s="5"/>
      <c r="L4376" s="5"/>
      <c r="M4376" s="5"/>
      <c r="N4376" s="5"/>
      <c r="O4376" s="5"/>
      <c r="P4376" s="4"/>
      <c r="Q4376" s="4"/>
      <c r="R4376" s="4"/>
      <c r="S4376" s="4"/>
      <c r="T4376" s="4"/>
    </row>
    <row r="4377">
      <c r="A4377" s="5"/>
      <c r="B4377" s="5"/>
      <c r="C4377" s="5"/>
      <c r="D4377" s="5"/>
      <c r="E4377" s="5"/>
      <c r="F4377" s="27"/>
      <c r="G4377" s="5"/>
      <c r="H4377" s="5"/>
      <c r="I4377" s="5"/>
      <c r="J4377" s="5"/>
      <c r="K4377" s="5"/>
      <c r="L4377" s="5"/>
      <c r="M4377" s="5"/>
      <c r="N4377" s="5"/>
      <c r="O4377" s="5"/>
      <c r="P4377" s="4"/>
      <c r="Q4377" s="4"/>
      <c r="R4377" s="4"/>
      <c r="S4377" s="4"/>
      <c r="T4377" s="4"/>
    </row>
    <row r="4378">
      <c r="A4378" s="5"/>
      <c r="B4378" s="5"/>
      <c r="C4378" s="5"/>
      <c r="D4378" s="5"/>
      <c r="E4378" s="5"/>
      <c r="F4378" s="27"/>
      <c r="G4378" s="5"/>
      <c r="H4378" s="5"/>
      <c r="I4378" s="5"/>
      <c r="J4378" s="5"/>
      <c r="K4378" s="5"/>
      <c r="L4378" s="5"/>
      <c r="M4378" s="5"/>
      <c r="N4378" s="5"/>
      <c r="O4378" s="5"/>
      <c r="P4378" s="4"/>
      <c r="Q4378" s="4"/>
      <c r="R4378" s="4"/>
      <c r="S4378" s="4"/>
      <c r="T4378" s="4"/>
    </row>
    <row r="4379">
      <c r="A4379" s="5"/>
      <c r="B4379" s="5"/>
      <c r="C4379" s="5"/>
      <c r="D4379" s="5"/>
      <c r="E4379" s="5"/>
      <c r="F4379" s="27"/>
      <c r="G4379" s="5"/>
      <c r="H4379" s="5"/>
      <c r="I4379" s="5"/>
      <c r="J4379" s="5"/>
      <c r="K4379" s="5"/>
      <c r="L4379" s="5"/>
      <c r="M4379" s="5"/>
      <c r="N4379" s="5"/>
      <c r="O4379" s="5"/>
      <c r="P4379" s="4"/>
      <c r="Q4379" s="4"/>
      <c r="R4379" s="4"/>
      <c r="S4379" s="4"/>
      <c r="T4379" s="4"/>
    </row>
    <row r="4380">
      <c r="A4380" s="5"/>
      <c r="B4380" s="5"/>
      <c r="C4380" s="5"/>
      <c r="D4380" s="5"/>
      <c r="E4380" s="5"/>
      <c r="F4380" s="27"/>
      <c r="G4380" s="5"/>
      <c r="H4380" s="5"/>
      <c r="I4380" s="5"/>
      <c r="J4380" s="5"/>
      <c r="K4380" s="5"/>
      <c r="L4380" s="5"/>
      <c r="M4380" s="5"/>
      <c r="N4380" s="5"/>
      <c r="O4380" s="5"/>
      <c r="P4380" s="4"/>
      <c r="Q4380" s="4"/>
      <c r="R4380" s="4"/>
      <c r="S4380" s="4"/>
      <c r="T4380" s="4"/>
    </row>
    <row r="4381">
      <c r="A4381" s="5"/>
      <c r="B4381" s="5"/>
      <c r="C4381" s="5"/>
      <c r="D4381" s="5"/>
      <c r="E4381" s="5"/>
      <c r="F4381" s="27"/>
      <c r="G4381" s="5"/>
      <c r="H4381" s="5"/>
      <c r="I4381" s="5"/>
      <c r="J4381" s="5"/>
      <c r="K4381" s="5"/>
      <c r="L4381" s="5"/>
      <c r="M4381" s="5"/>
      <c r="N4381" s="5"/>
      <c r="O4381" s="5"/>
      <c r="P4381" s="4"/>
      <c r="Q4381" s="4"/>
      <c r="R4381" s="4"/>
      <c r="S4381" s="4"/>
      <c r="T4381" s="4"/>
    </row>
    <row r="4382">
      <c r="A4382" s="5"/>
      <c r="B4382" s="5"/>
      <c r="C4382" s="5"/>
      <c r="D4382" s="5"/>
      <c r="E4382" s="5"/>
      <c r="F4382" s="27"/>
      <c r="G4382" s="5"/>
      <c r="H4382" s="5"/>
      <c r="I4382" s="5"/>
      <c r="J4382" s="5"/>
      <c r="K4382" s="5"/>
      <c r="L4382" s="5"/>
      <c r="M4382" s="5"/>
      <c r="N4382" s="5"/>
      <c r="O4382" s="5"/>
      <c r="P4382" s="4"/>
      <c r="Q4382" s="4"/>
      <c r="R4382" s="4"/>
      <c r="S4382" s="4"/>
      <c r="T4382" s="4"/>
    </row>
    <row r="4383">
      <c r="A4383" s="5"/>
      <c r="B4383" s="5"/>
      <c r="C4383" s="5"/>
      <c r="D4383" s="5"/>
      <c r="E4383" s="5"/>
      <c r="F4383" s="27"/>
      <c r="G4383" s="5"/>
      <c r="H4383" s="5"/>
      <c r="I4383" s="5"/>
      <c r="J4383" s="5"/>
      <c r="K4383" s="5"/>
      <c r="L4383" s="5"/>
      <c r="M4383" s="5"/>
      <c r="N4383" s="5"/>
      <c r="O4383" s="5"/>
      <c r="P4383" s="4"/>
      <c r="Q4383" s="4"/>
      <c r="R4383" s="4"/>
      <c r="S4383" s="4"/>
      <c r="T4383" s="4"/>
    </row>
    <row r="4384">
      <c r="A4384" s="5"/>
      <c r="B4384" s="5"/>
      <c r="C4384" s="5"/>
      <c r="D4384" s="5"/>
      <c r="E4384" s="5"/>
      <c r="F4384" s="27"/>
      <c r="G4384" s="5"/>
      <c r="H4384" s="5"/>
      <c r="I4384" s="5"/>
      <c r="J4384" s="5"/>
      <c r="K4384" s="5"/>
      <c r="L4384" s="5"/>
      <c r="M4384" s="5"/>
      <c r="N4384" s="5"/>
      <c r="O4384" s="5"/>
      <c r="P4384" s="4"/>
      <c r="Q4384" s="4"/>
      <c r="R4384" s="4"/>
      <c r="S4384" s="4"/>
      <c r="T4384" s="4"/>
    </row>
    <row r="4385">
      <c r="A4385" s="5"/>
      <c r="B4385" s="5"/>
      <c r="C4385" s="5"/>
      <c r="D4385" s="5"/>
      <c r="E4385" s="5"/>
      <c r="F4385" s="27"/>
      <c r="G4385" s="5"/>
      <c r="H4385" s="5"/>
      <c r="I4385" s="5"/>
      <c r="J4385" s="5"/>
      <c r="K4385" s="5"/>
      <c r="L4385" s="5"/>
      <c r="M4385" s="5"/>
      <c r="N4385" s="5"/>
      <c r="O4385" s="5"/>
      <c r="P4385" s="4"/>
      <c r="Q4385" s="4"/>
      <c r="R4385" s="4"/>
      <c r="S4385" s="4"/>
      <c r="T4385" s="4"/>
    </row>
    <row r="4386">
      <c r="A4386" s="5"/>
      <c r="B4386" s="5"/>
      <c r="C4386" s="5"/>
      <c r="D4386" s="5"/>
      <c r="E4386" s="5"/>
      <c r="F4386" s="27"/>
      <c r="G4386" s="5"/>
      <c r="H4386" s="5"/>
      <c r="I4386" s="5"/>
      <c r="J4386" s="5"/>
      <c r="K4386" s="5"/>
      <c r="L4386" s="5"/>
      <c r="M4386" s="5"/>
      <c r="N4386" s="5"/>
      <c r="O4386" s="5"/>
      <c r="P4386" s="4"/>
      <c r="Q4386" s="4"/>
      <c r="R4386" s="4"/>
      <c r="S4386" s="4"/>
      <c r="T4386" s="4"/>
    </row>
    <row r="4387">
      <c r="A4387" s="5"/>
      <c r="B4387" s="5"/>
      <c r="C4387" s="5"/>
      <c r="D4387" s="5"/>
      <c r="E4387" s="5"/>
      <c r="F4387" s="27"/>
      <c r="G4387" s="5"/>
      <c r="H4387" s="5"/>
      <c r="I4387" s="5"/>
      <c r="J4387" s="5"/>
      <c r="K4387" s="5"/>
      <c r="L4387" s="5"/>
      <c r="M4387" s="5"/>
      <c r="N4387" s="5"/>
      <c r="O4387" s="5"/>
      <c r="P4387" s="4"/>
      <c r="Q4387" s="4"/>
      <c r="R4387" s="4"/>
      <c r="S4387" s="4"/>
      <c r="T4387" s="4"/>
    </row>
    <row r="4388">
      <c r="A4388" s="5"/>
      <c r="B4388" s="5"/>
      <c r="C4388" s="5"/>
      <c r="D4388" s="5"/>
      <c r="E4388" s="5"/>
      <c r="F4388" s="27"/>
      <c r="G4388" s="5"/>
      <c r="H4388" s="5"/>
      <c r="I4388" s="5"/>
      <c r="J4388" s="5"/>
      <c r="K4388" s="5"/>
      <c r="L4388" s="5"/>
      <c r="M4388" s="5"/>
      <c r="N4388" s="5"/>
      <c r="O4388" s="5"/>
      <c r="P4388" s="4"/>
      <c r="Q4388" s="4"/>
      <c r="R4388" s="4"/>
      <c r="S4388" s="4"/>
      <c r="T4388" s="4"/>
    </row>
    <row r="4389">
      <c r="A4389" s="5"/>
      <c r="B4389" s="5"/>
      <c r="C4389" s="5"/>
      <c r="D4389" s="5"/>
      <c r="E4389" s="5"/>
      <c r="F4389" s="27"/>
      <c r="G4389" s="5"/>
      <c r="H4389" s="5"/>
      <c r="I4389" s="5"/>
      <c r="J4389" s="5"/>
      <c r="K4389" s="5"/>
      <c r="L4389" s="5"/>
      <c r="M4389" s="5"/>
      <c r="N4389" s="5"/>
      <c r="O4389" s="5"/>
      <c r="P4389" s="4"/>
      <c r="Q4389" s="4"/>
      <c r="R4389" s="4"/>
      <c r="S4389" s="4"/>
      <c r="T4389" s="4"/>
    </row>
    <row r="4390">
      <c r="A4390" s="5"/>
      <c r="B4390" s="5"/>
      <c r="C4390" s="5"/>
      <c r="D4390" s="5"/>
      <c r="E4390" s="5"/>
      <c r="F4390" s="27"/>
      <c r="G4390" s="5"/>
      <c r="H4390" s="5"/>
      <c r="I4390" s="5"/>
      <c r="J4390" s="5"/>
      <c r="K4390" s="5"/>
      <c r="L4390" s="5"/>
      <c r="M4390" s="5"/>
      <c r="N4390" s="5"/>
      <c r="O4390" s="5"/>
      <c r="P4390" s="4"/>
      <c r="Q4390" s="4"/>
      <c r="R4390" s="4"/>
      <c r="S4390" s="4"/>
      <c r="T4390" s="4"/>
    </row>
    <row r="4391">
      <c r="A4391" s="5"/>
      <c r="B4391" s="5"/>
      <c r="C4391" s="5"/>
      <c r="D4391" s="5"/>
      <c r="E4391" s="5"/>
      <c r="F4391" s="27"/>
      <c r="G4391" s="5"/>
      <c r="H4391" s="5"/>
      <c r="I4391" s="5"/>
      <c r="J4391" s="5"/>
      <c r="K4391" s="5"/>
      <c r="L4391" s="5"/>
      <c r="M4391" s="5"/>
      <c r="N4391" s="5"/>
      <c r="O4391" s="5"/>
      <c r="P4391" s="4"/>
      <c r="Q4391" s="4"/>
      <c r="R4391" s="4"/>
      <c r="S4391" s="4"/>
      <c r="T4391" s="4"/>
    </row>
    <row r="4392">
      <c r="A4392" s="5"/>
      <c r="B4392" s="5"/>
      <c r="C4392" s="5"/>
      <c r="D4392" s="5"/>
      <c r="E4392" s="5"/>
      <c r="F4392" s="27"/>
      <c r="G4392" s="5"/>
      <c r="H4392" s="5"/>
      <c r="I4392" s="5"/>
      <c r="J4392" s="5"/>
      <c r="K4392" s="5"/>
      <c r="L4392" s="5"/>
      <c r="M4392" s="5"/>
      <c r="N4392" s="5"/>
      <c r="O4392" s="5"/>
      <c r="P4392" s="4"/>
      <c r="Q4392" s="4"/>
      <c r="R4392" s="4"/>
      <c r="S4392" s="4"/>
      <c r="T4392" s="4"/>
    </row>
    <row r="4393">
      <c r="A4393" s="5"/>
      <c r="B4393" s="5"/>
      <c r="C4393" s="5"/>
      <c r="D4393" s="5"/>
      <c r="E4393" s="5"/>
      <c r="F4393" s="27"/>
      <c r="G4393" s="5"/>
      <c r="H4393" s="5"/>
      <c r="I4393" s="5"/>
      <c r="J4393" s="5"/>
      <c r="K4393" s="5"/>
      <c r="L4393" s="5"/>
      <c r="M4393" s="5"/>
      <c r="N4393" s="5"/>
      <c r="O4393" s="5"/>
      <c r="P4393" s="4"/>
      <c r="Q4393" s="4"/>
      <c r="R4393" s="4"/>
      <c r="S4393" s="4"/>
      <c r="T4393" s="4"/>
    </row>
    <row r="4394">
      <c r="A4394" s="5"/>
      <c r="B4394" s="5"/>
      <c r="C4394" s="5"/>
      <c r="D4394" s="5"/>
      <c r="E4394" s="5"/>
      <c r="F4394" s="27"/>
      <c r="G4394" s="5"/>
      <c r="H4394" s="5"/>
      <c r="I4394" s="5"/>
      <c r="J4394" s="5"/>
      <c r="K4394" s="5"/>
      <c r="L4394" s="5"/>
      <c r="M4394" s="5"/>
      <c r="N4394" s="5"/>
      <c r="O4394" s="5"/>
      <c r="P4394" s="4"/>
      <c r="Q4394" s="4"/>
      <c r="R4394" s="4"/>
      <c r="S4394" s="4"/>
      <c r="T4394" s="4"/>
    </row>
    <row r="4395">
      <c r="A4395" s="5"/>
      <c r="B4395" s="5"/>
      <c r="C4395" s="5"/>
      <c r="D4395" s="5"/>
      <c r="E4395" s="5"/>
      <c r="F4395" s="27"/>
      <c r="G4395" s="5"/>
      <c r="H4395" s="5"/>
      <c r="I4395" s="5"/>
      <c r="J4395" s="5"/>
      <c r="K4395" s="5"/>
      <c r="L4395" s="5"/>
      <c r="M4395" s="5"/>
      <c r="N4395" s="5"/>
      <c r="O4395" s="5"/>
      <c r="P4395" s="4"/>
      <c r="Q4395" s="4"/>
      <c r="R4395" s="4"/>
      <c r="S4395" s="4"/>
      <c r="T4395" s="4"/>
    </row>
    <row r="4396">
      <c r="A4396" s="5"/>
      <c r="B4396" s="5"/>
      <c r="C4396" s="5"/>
      <c r="D4396" s="5"/>
      <c r="E4396" s="5"/>
      <c r="F4396" s="27"/>
      <c r="G4396" s="5"/>
      <c r="H4396" s="5"/>
      <c r="I4396" s="5"/>
      <c r="J4396" s="5"/>
      <c r="K4396" s="5"/>
      <c r="L4396" s="5"/>
      <c r="M4396" s="5"/>
      <c r="N4396" s="5"/>
      <c r="O4396" s="5"/>
      <c r="P4396" s="4"/>
      <c r="Q4396" s="4"/>
      <c r="R4396" s="4"/>
      <c r="S4396" s="4"/>
      <c r="T4396" s="4"/>
    </row>
    <row r="4397">
      <c r="A4397" s="5"/>
      <c r="B4397" s="5"/>
      <c r="C4397" s="5"/>
      <c r="D4397" s="5"/>
      <c r="E4397" s="5"/>
      <c r="F4397" s="27"/>
      <c r="G4397" s="5"/>
      <c r="H4397" s="5"/>
      <c r="I4397" s="5"/>
      <c r="J4397" s="5"/>
      <c r="K4397" s="5"/>
      <c r="L4397" s="5"/>
      <c r="M4397" s="5"/>
      <c r="N4397" s="5"/>
      <c r="O4397" s="5"/>
      <c r="P4397" s="4"/>
      <c r="Q4397" s="4"/>
      <c r="R4397" s="4"/>
      <c r="S4397" s="4"/>
      <c r="T4397" s="4"/>
    </row>
    <row r="4398">
      <c r="A4398" s="5"/>
      <c r="B4398" s="5"/>
      <c r="C4398" s="5"/>
      <c r="D4398" s="5"/>
      <c r="E4398" s="5"/>
      <c r="F4398" s="27"/>
      <c r="G4398" s="5"/>
      <c r="H4398" s="5"/>
      <c r="I4398" s="5"/>
      <c r="J4398" s="5"/>
      <c r="K4398" s="5"/>
      <c r="L4398" s="5"/>
      <c r="M4398" s="5"/>
      <c r="N4398" s="5"/>
      <c r="O4398" s="5"/>
      <c r="P4398" s="4"/>
      <c r="Q4398" s="4"/>
      <c r="R4398" s="4"/>
      <c r="S4398" s="4"/>
      <c r="T4398" s="4"/>
    </row>
    <row r="4399">
      <c r="A4399" s="5"/>
      <c r="B4399" s="5"/>
      <c r="C4399" s="5"/>
      <c r="D4399" s="5"/>
      <c r="E4399" s="5"/>
      <c r="F4399" s="27"/>
      <c r="G4399" s="5"/>
      <c r="H4399" s="5"/>
      <c r="I4399" s="5"/>
      <c r="J4399" s="5"/>
      <c r="K4399" s="5"/>
      <c r="L4399" s="5"/>
      <c r="M4399" s="5"/>
      <c r="N4399" s="5"/>
      <c r="O4399" s="5"/>
      <c r="P4399" s="4"/>
      <c r="Q4399" s="4"/>
      <c r="R4399" s="4"/>
      <c r="S4399" s="4"/>
      <c r="T4399" s="4"/>
    </row>
    <row r="4400">
      <c r="A4400" s="5"/>
      <c r="B4400" s="5"/>
      <c r="C4400" s="5"/>
      <c r="D4400" s="5"/>
      <c r="E4400" s="5"/>
      <c r="F4400" s="27"/>
      <c r="G4400" s="5"/>
      <c r="H4400" s="5"/>
      <c r="I4400" s="5"/>
      <c r="J4400" s="5"/>
      <c r="K4400" s="5"/>
      <c r="L4400" s="5"/>
      <c r="M4400" s="5"/>
      <c r="N4400" s="5"/>
      <c r="O4400" s="5"/>
      <c r="P4400" s="4"/>
      <c r="Q4400" s="4"/>
      <c r="R4400" s="4"/>
      <c r="S4400" s="4"/>
      <c r="T4400" s="4"/>
    </row>
    <row r="4401">
      <c r="A4401" s="5"/>
      <c r="B4401" s="5"/>
      <c r="C4401" s="5"/>
      <c r="D4401" s="5"/>
      <c r="E4401" s="5"/>
      <c r="F4401" s="27"/>
      <c r="G4401" s="5"/>
      <c r="H4401" s="5"/>
      <c r="I4401" s="5"/>
      <c r="J4401" s="5"/>
      <c r="K4401" s="5"/>
      <c r="L4401" s="5"/>
      <c r="M4401" s="5"/>
      <c r="N4401" s="5"/>
      <c r="O4401" s="5"/>
      <c r="P4401" s="4"/>
      <c r="Q4401" s="4"/>
      <c r="R4401" s="4"/>
      <c r="S4401" s="4"/>
      <c r="T4401" s="4"/>
    </row>
    <row r="4402">
      <c r="A4402" s="5"/>
      <c r="B4402" s="5"/>
      <c r="C4402" s="5"/>
      <c r="D4402" s="5"/>
      <c r="E4402" s="5"/>
      <c r="F4402" s="27"/>
      <c r="G4402" s="5"/>
      <c r="H4402" s="5"/>
      <c r="I4402" s="5"/>
      <c r="J4402" s="5"/>
      <c r="K4402" s="5"/>
      <c r="L4402" s="5"/>
      <c r="M4402" s="5"/>
      <c r="N4402" s="5"/>
      <c r="O4402" s="5"/>
      <c r="P4402" s="4"/>
      <c r="Q4402" s="4"/>
      <c r="R4402" s="4"/>
      <c r="S4402" s="4"/>
      <c r="T4402" s="4"/>
    </row>
    <row r="4403">
      <c r="A4403" s="5"/>
      <c r="B4403" s="5"/>
      <c r="C4403" s="5"/>
      <c r="D4403" s="5"/>
      <c r="E4403" s="5"/>
      <c r="F4403" s="27"/>
      <c r="G4403" s="5"/>
      <c r="H4403" s="5"/>
      <c r="I4403" s="5"/>
      <c r="J4403" s="5"/>
      <c r="K4403" s="5"/>
      <c r="L4403" s="5"/>
      <c r="M4403" s="5"/>
      <c r="N4403" s="5"/>
      <c r="O4403" s="5"/>
      <c r="P4403" s="4"/>
      <c r="Q4403" s="4"/>
      <c r="R4403" s="4"/>
      <c r="S4403" s="4"/>
      <c r="T4403" s="4"/>
    </row>
    <row r="4404">
      <c r="A4404" s="5"/>
      <c r="B4404" s="5"/>
      <c r="C4404" s="5"/>
      <c r="D4404" s="5"/>
      <c r="E4404" s="5"/>
      <c r="F4404" s="27"/>
      <c r="G4404" s="5"/>
      <c r="H4404" s="5"/>
      <c r="I4404" s="5"/>
      <c r="J4404" s="5"/>
      <c r="K4404" s="5"/>
      <c r="L4404" s="5"/>
      <c r="M4404" s="5"/>
      <c r="N4404" s="5"/>
      <c r="O4404" s="5"/>
      <c r="P4404" s="4"/>
      <c r="Q4404" s="4"/>
      <c r="R4404" s="4"/>
      <c r="S4404" s="4"/>
      <c r="T4404" s="4"/>
    </row>
    <row r="4405">
      <c r="A4405" s="5"/>
      <c r="B4405" s="5"/>
      <c r="C4405" s="5"/>
      <c r="D4405" s="5"/>
      <c r="E4405" s="5"/>
      <c r="F4405" s="27"/>
      <c r="G4405" s="5"/>
      <c r="H4405" s="5"/>
      <c r="I4405" s="5"/>
      <c r="J4405" s="5"/>
      <c r="K4405" s="5"/>
      <c r="L4405" s="5"/>
      <c r="M4405" s="5"/>
      <c r="N4405" s="5"/>
      <c r="O4405" s="5"/>
      <c r="P4405" s="4"/>
      <c r="Q4405" s="4"/>
      <c r="R4405" s="4"/>
      <c r="S4405" s="4"/>
      <c r="T4405" s="4"/>
    </row>
    <row r="4406">
      <c r="A4406" s="5"/>
      <c r="B4406" s="5"/>
      <c r="C4406" s="5"/>
      <c r="D4406" s="5"/>
      <c r="E4406" s="5"/>
      <c r="F4406" s="27"/>
      <c r="G4406" s="5"/>
      <c r="H4406" s="5"/>
      <c r="I4406" s="5"/>
      <c r="J4406" s="5"/>
      <c r="K4406" s="5"/>
      <c r="L4406" s="5"/>
      <c r="M4406" s="5"/>
      <c r="N4406" s="5"/>
      <c r="O4406" s="5"/>
      <c r="P4406" s="4"/>
      <c r="Q4406" s="4"/>
      <c r="R4406" s="4"/>
      <c r="S4406" s="4"/>
      <c r="T4406" s="4"/>
    </row>
    <row r="4407">
      <c r="A4407" s="5"/>
      <c r="B4407" s="5"/>
      <c r="C4407" s="5"/>
      <c r="D4407" s="5"/>
      <c r="E4407" s="5"/>
      <c r="F4407" s="27"/>
      <c r="G4407" s="5"/>
      <c r="H4407" s="5"/>
      <c r="I4407" s="5"/>
      <c r="J4407" s="5"/>
      <c r="K4407" s="5"/>
      <c r="L4407" s="5"/>
      <c r="M4407" s="5"/>
      <c r="N4407" s="5"/>
      <c r="O4407" s="5"/>
      <c r="P4407" s="4"/>
      <c r="Q4407" s="4"/>
      <c r="R4407" s="4"/>
      <c r="S4407" s="4"/>
      <c r="T4407" s="4"/>
    </row>
    <row r="4408">
      <c r="A4408" s="5"/>
      <c r="B4408" s="5"/>
      <c r="C4408" s="5"/>
      <c r="D4408" s="5"/>
      <c r="E4408" s="5"/>
      <c r="F4408" s="27"/>
      <c r="G4408" s="5"/>
      <c r="H4408" s="5"/>
      <c r="I4408" s="5"/>
      <c r="J4408" s="5"/>
      <c r="K4408" s="5"/>
      <c r="L4408" s="5"/>
      <c r="M4408" s="5"/>
      <c r="N4408" s="5"/>
      <c r="O4408" s="5"/>
      <c r="P4408" s="4"/>
      <c r="Q4408" s="4"/>
      <c r="R4408" s="4"/>
      <c r="S4408" s="4"/>
      <c r="T4408" s="4"/>
    </row>
    <row r="4409">
      <c r="A4409" s="5"/>
      <c r="B4409" s="5"/>
      <c r="C4409" s="5"/>
      <c r="D4409" s="5"/>
      <c r="E4409" s="5"/>
      <c r="F4409" s="27"/>
      <c r="G4409" s="5"/>
      <c r="H4409" s="5"/>
      <c r="I4409" s="5"/>
      <c r="J4409" s="5"/>
      <c r="K4409" s="5"/>
      <c r="L4409" s="5"/>
      <c r="M4409" s="5"/>
      <c r="N4409" s="5"/>
      <c r="O4409" s="5"/>
      <c r="P4409" s="4"/>
      <c r="Q4409" s="4"/>
      <c r="R4409" s="4"/>
      <c r="S4409" s="4"/>
      <c r="T4409" s="4"/>
    </row>
    <row r="4410">
      <c r="A4410" s="5"/>
      <c r="B4410" s="5"/>
      <c r="C4410" s="5"/>
      <c r="D4410" s="5"/>
      <c r="E4410" s="5"/>
      <c r="F4410" s="27"/>
      <c r="G4410" s="5"/>
      <c r="H4410" s="5"/>
      <c r="I4410" s="5"/>
      <c r="J4410" s="5"/>
      <c r="K4410" s="5"/>
      <c r="L4410" s="5"/>
      <c r="M4410" s="5"/>
      <c r="N4410" s="5"/>
      <c r="O4410" s="5"/>
      <c r="P4410" s="4"/>
      <c r="Q4410" s="4"/>
      <c r="R4410" s="4"/>
      <c r="S4410" s="4"/>
      <c r="T4410" s="4"/>
    </row>
    <row r="4411">
      <c r="A4411" s="5"/>
      <c r="B4411" s="5"/>
      <c r="C4411" s="5"/>
      <c r="D4411" s="5"/>
      <c r="E4411" s="5"/>
      <c r="F4411" s="27"/>
      <c r="G4411" s="5"/>
      <c r="H4411" s="5"/>
      <c r="I4411" s="5"/>
      <c r="J4411" s="5"/>
      <c r="K4411" s="5"/>
      <c r="L4411" s="5"/>
      <c r="M4411" s="5"/>
      <c r="N4411" s="5"/>
      <c r="O4411" s="5"/>
      <c r="P4411" s="4"/>
      <c r="Q4411" s="4"/>
      <c r="R4411" s="4"/>
      <c r="S4411" s="4"/>
      <c r="T4411" s="4"/>
    </row>
    <row r="4412">
      <c r="A4412" s="5"/>
      <c r="B4412" s="5"/>
      <c r="C4412" s="5"/>
      <c r="D4412" s="5"/>
      <c r="E4412" s="5"/>
      <c r="F4412" s="27"/>
      <c r="G4412" s="5"/>
      <c r="H4412" s="5"/>
      <c r="I4412" s="5"/>
      <c r="J4412" s="5"/>
      <c r="K4412" s="5"/>
      <c r="L4412" s="5"/>
      <c r="M4412" s="5"/>
      <c r="N4412" s="5"/>
      <c r="O4412" s="5"/>
      <c r="P4412" s="4"/>
      <c r="Q4412" s="4"/>
      <c r="R4412" s="4"/>
      <c r="S4412" s="4"/>
      <c r="T4412" s="4"/>
    </row>
    <row r="4413">
      <c r="A4413" s="5"/>
      <c r="B4413" s="5"/>
      <c r="C4413" s="5"/>
      <c r="D4413" s="5"/>
      <c r="E4413" s="5"/>
      <c r="F4413" s="27"/>
      <c r="G4413" s="5"/>
      <c r="H4413" s="5"/>
      <c r="I4413" s="5"/>
      <c r="J4413" s="5"/>
      <c r="K4413" s="5"/>
      <c r="L4413" s="5"/>
      <c r="M4413" s="5"/>
      <c r="N4413" s="5"/>
      <c r="O4413" s="5"/>
      <c r="P4413" s="4"/>
      <c r="Q4413" s="4"/>
      <c r="R4413" s="4"/>
      <c r="S4413" s="4"/>
      <c r="T4413" s="4"/>
    </row>
    <row r="4414">
      <c r="A4414" s="5"/>
      <c r="B4414" s="5"/>
      <c r="C4414" s="5"/>
      <c r="D4414" s="5"/>
      <c r="E4414" s="5"/>
      <c r="F4414" s="27"/>
      <c r="G4414" s="5"/>
      <c r="H4414" s="5"/>
      <c r="I4414" s="5"/>
      <c r="J4414" s="5"/>
      <c r="K4414" s="5"/>
      <c r="L4414" s="5"/>
      <c r="M4414" s="5"/>
      <c r="N4414" s="5"/>
      <c r="O4414" s="5"/>
      <c r="P4414" s="4"/>
      <c r="Q4414" s="4"/>
      <c r="R4414" s="4"/>
      <c r="S4414" s="4"/>
      <c r="T4414" s="4"/>
    </row>
    <row r="4415">
      <c r="A4415" s="5"/>
      <c r="B4415" s="5"/>
      <c r="C4415" s="5"/>
      <c r="D4415" s="5"/>
      <c r="E4415" s="5"/>
      <c r="F4415" s="27"/>
      <c r="G4415" s="5"/>
      <c r="H4415" s="5"/>
      <c r="I4415" s="5"/>
      <c r="J4415" s="5"/>
      <c r="K4415" s="5"/>
      <c r="L4415" s="5"/>
      <c r="M4415" s="5"/>
      <c r="N4415" s="5"/>
      <c r="O4415" s="5"/>
      <c r="P4415" s="4"/>
      <c r="Q4415" s="4"/>
      <c r="R4415" s="4"/>
      <c r="S4415" s="4"/>
      <c r="T4415" s="4"/>
    </row>
    <row r="4416">
      <c r="A4416" s="5"/>
      <c r="B4416" s="5"/>
      <c r="C4416" s="5"/>
      <c r="D4416" s="5"/>
      <c r="E4416" s="5"/>
      <c r="F4416" s="27"/>
      <c r="G4416" s="5"/>
      <c r="H4416" s="5"/>
      <c r="I4416" s="5"/>
      <c r="J4416" s="5"/>
      <c r="K4416" s="5"/>
      <c r="L4416" s="5"/>
      <c r="M4416" s="5"/>
      <c r="N4416" s="5"/>
      <c r="O4416" s="5"/>
      <c r="P4416" s="4"/>
      <c r="Q4416" s="4"/>
      <c r="R4416" s="4"/>
      <c r="S4416" s="4"/>
      <c r="T4416" s="4"/>
    </row>
    <row r="4417">
      <c r="A4417" s="5"/>
      <c r="B4417" s="5"/>
      <c r="C4417" s="5"/>
      <c r="D4417" s="5"/>
      <c r="E4417" s="5"/>
      <c r="F4417" s="27"/>
      <c r="G4417" s="5"/>
      <c r="H4417" s="5"/>
      <c r="I4417" s="5"/>
      <c r="J4417" s="5"/>
      <c r="K4417" s="5"/>
      <c r="L4417" s="5"/>
      <c r="M4417" s="5"/>
      <c r="N4417" s="5"/>
      <c r="O4417" s="5"/>
      <c r="P4417" s="4"/>
      <c r="Q4417" s="4"/>
      <c r="R4417" s="4"/>
      <c r="S4417" s="4"/>
      <c r="T4417" s="4"/>
    </row>
    <row r="4418">
      <c r="A4418" s="5"/>
      <c r="B4418" s="5"/>
      <c r="C4418" s="5"/>
      <c r="D4418" s="5"/>
      <c r="E4418" s="5"/>
      <c r="F4418" s="27"/>
      <c r="G4418" s="5"/>
      <c r="H4418" s="5"/>
      <c r="I4418" s="5"/>
      <c r="J4418" s="5"/>
      <c r="K4418" s="5"/>
      <c r="L4418" s="5"/>
      <c r="M4418" s="5"/>
      <c r="N4418" s="5"/>
      <c r="O4418" s="5"/>
      <c r="P4418" s="4"/>
      <c r="Q4418" s="4"/>
      <c r="R4418" s="4"/>
      <c r="S4418" s="4"/>
      <c r="T4418" s="4"/>
    </row>
    <row r="4419">
      <c r="A4419" s="5"/>
      <c r="B4419" s="5"/>
      <c r="C4419" s="5"/>
      <c r="D4419" s="5"/>
      <c r="E4419" s="5"/>
      <c r="F4419" s="27"/>
      <c r="G4419" s="5"/>
      <c r="H4419" s="5"/>
      <c r="I4419" s="5"/>
      <c r="J4419" s="5"/>
      <c r="K4419" s="5"/>
      <c r="L4419" s="5"/>
      <c r="M4419" s="5"/>
      <c r="N4419" s="5"/>
      <c r="O4419" s="5"/>
      <c r="P4419" s="4"/>
      <c r="Q4419" s="4"/>
      <c r="R4419" s="4"/>
      <c r="S4419" s="4"/>
      <c r="T4419" s="4"/>
    </row>
    <row r="4420">
      <c r="A4420" s="5"/>
      <c r="B4420" s="5"/>
      <c r="C4420" s="5"/>
      <c r="D4420" s="5"/>
      <c r="E4420" s="5"/>
      <c r="F4420" s="27"/>
      <c r="G4420" s="5"/>
      <c r="H4420" s="5"/>
      <c r="I4420" s="5"/>
      <c r="J4420" s="5"/>
      <c r="K4420" s="5"/>
      <c r="L4420" s="5"/>
      <c r="M4420" s="5"/>
      <c r="N4420" s="5"/>
      <c r="O4420" s="5"/>
      <c r="P4420" s="4"/>
      <c r="Q4420" s="4"/>
      <c r="R4420" s="4"/>
      <c r="S4420" s="4"/>
      <c r="T4420" s="4"/>
    </row>
    <row r="4421">
      <c r="A4421" s="5"/>
      <c r="B4421" s="5"/>
      <c r="C4421" s="5"/>
      <c r="D4421" s="5"/>
      <c r="E4421" s="5"/>
      <c r="F4421" s="27"/>
      <c r="G4421" s="5"/>
      <c r="H4421" s="5"/>
      <c r="I4421" s="5"/>
      <c r="J4421" s="5"/>
      <c r="K4421" s="5"/>
      <c r="L4421" s="5"/>
      <c r="M4421" s="5"/>
      <c r="N4421" s="5"/>
      <c r="O4421" s="5"/>
      <c r="P4421" s="4"/>
      <c r="Q4421" s="4"/>
      <c r="R4421" s="4"/>
      <c r="S4421" s="4"/>
      <c r="T4421" s="4"/>
    </row>
    <row r="4422">
      <c r="A4422" s="5"/>
      <c r="B4422" s="5"/>
      <c r="C4422" s="5"/>
      <c r="D4422" s="5"/>
      <c r="E4422" s="5"/>
      <c r="F4422" s="27"/>
      <c r="G4422" s="5"/>
      <c r="H4422" s="5"/>
      <c r="I4422" s="5"/>
      <c r="J4422" s="5"/>
      <c r="K4422" s="5"/>
      <c r="L4422" s="5"/>
      <c r="M4422" s="5"/>
      <c r="N4422" s="5"/>
      <c r="O4422" s="5"/>
      <c r="P4422" s="4"/>
      <c r="Q4422" s="4"/>
      <c r="R4422" s="4"/>
      <c r="S4422" s="4"/>
      <c r="T4422" s="4"/>
    </row>
    <row r="4423">
      <c r="A4423" s="5"/>
      <c r="B4423" s="5"/>
      <c r="C4423" s="5"/>
      <c r="D4423" s="5"/>
      <c r="E4423" s="5"/>
      <c r="F4423" s="27"/>
      <c r="G4423" s="5"/>
      <c r="H4423" s="5"/>
      <c r="I4423" s="5"/>
      <c r="J4423" s="5"/>
      <c r="K4423" s="5"/>
      <c r="L4423" s="5"/>
      <c r="M4423" s="5"/>
      <c r="N4423" s="5"/>
      <c r="O4423" s="5"/>
      <c r="P4423" s="4"/>
      <c r="Q4423" s="4"/>
      <c r="R4423" s="4"/>
      <c r="S4423" s="4"/>
      <c r="T4423" s="4"/>
    </row>
    <row r="4424">
      <c r="A4424" s="5"/>
      <c r="B4424" s="5"/>
      <c r="C4424" s="5"/>
      <c r="D4424" s="5"/>
      <c r="E4424" s="5"/>
      <c r="F4424" s="27"/>
      <c r="G4424" s="5"/>
      <c r="H4424" s="5"/>
      <c r="I4424" s="5"/>
      <c r="J4424" s="5"/>
      <c r="K4424" s="5"/>
      <c r="L4424" s="5"/>
      <c r="M4424" s="5"/>
      <c r="N4424" s="5"/>
      <c r="O4424" s="5"/>
      <c r="P4424" s="4"/>
      <c r="Q4424" s="4"/>
      <c r="R4424" s="4"/>
      <c r="S4424" s="4"/>
      <c r="T4424" s="4"/>
    </row>
    <row r="4425">
      <c r="A4425" s="5"/>
      <c r="B4425" s="5"/>
      <c r="C4425" s="5"/>
      <c r="D4425" s="5"/>
      <c r="E4425" s="5"/>
      <c r="F4425" s="27"/>
      <c r="G4425" s="5"/>
      <c r="H4425" s="5"/>
      <c r="I4425" s="5"/>
      <c r="J4425" s="5"/>
      <c r="K4425" s="5"/>
      <c r="L4425" s="5"/>
      <c r="M4425" s="5"/>
      <c r="N4425" s="5"/>
      <c r="O4425" s="5"/>
      <c r="P4425" s="4"/>
      <c r="Q4425" s="4"/>
      <c r="R4425" s="4"/>
      <c r="S4425" s="4"/>
      <c r="T4425" s="4"/>
    </row>
    <row r="4426">
      <c r="A4426" s="5"/>
      <c r="B4426" s="5"/>
      <c r="C4426" s="5"/>
      <c r="D4426" s="5"/>
      <c r="E4426" s="5"/>
      <c r="F4426" s="27"/>
      <c r="G4426" s="5"/>
      <c r="H4426" s="5"/>
      <c r="I4426" s="5"/>
      <c r="J4426" s="5"/>
      <c r="K4426" s="5"/>
      <c r="L4426" s="5"/>
      <c r="M4426" s="5"/>
      <c r="N4426" s="5"/>
      <c r="O4426" s="5"/>
      <c r="P4426" s="4"/>
      <c r="Q4426" s="4"/>
      <c r="R4426" s="4"/>
      <c r="S4426" s="4"/>
      <c r="T4426" s="4"/>
    </row>
    <row r="4427">
      <c r="A4427" s="5"/>
      <c r="B4427" s="5"/>
      <c r="C4427" s="5"/>
      <c r="D4427" s="5"/>
      <c r="E4427" s="5"/>
      <c r="F4427" s="27"/>
      <c r="G4427" s="5"/>
      <c r="H4427" s="5"/>
      <c r="I4427" s="5"/>
      <c r="J4427" s="5"/>
      <c r="K4427" s="5"/>
      <c r="L4427" s="5"/>
      <c r="M4427" s="5"/>
      <c r="N4427" s="5"/>
      <c r="O4427" s="5"/>
      <c r="P4427" s="4"/>
      <c r="Q4427" s="4"/>
      <c r="R4427" s="4"/>
      <c r="S4427" s="4"/>
      <c r="T4427" s="4"/>
    </row>
    <row r="4428">
      <c r="A4428" s="5"/>
      <c r="B4428" s="5"/>
      <c r="C4428" s="5"/>
      <c r="D4428" s="5"/>
      <c r="E4428" s="5"/>
      <c r="F4428" s="27"/>
      <c r="G4428" s="5"/>
      <c r="H4428" s="5"/>
      <c r="I4428" s="5"/>
      <c r="J4428" s="5"/>
      <c r="K4428" s="5"/>
      <c r="L4428" s="5"/>
      <c r="M4428" s="5"/>
      <c r="N4428" s="5"/>
      <c r="O4428" s="5"/>
      <c r="P4428" s="4"/>
      <c r="Q4428" s="4"/>
      <c r="R4428" s="4"/>
      <c r="S4428" s="4"/>
      <c r="T4428" s="4"/>
    </row>
    <row r="4429">
      <c r="A4429" s="5"/>
      <c r="B4429" s="5"/>
      <c r="C4429" s="5"/>
      <c r="D4429" s="5"/>
      <c r="E4429" s="5"/>
      <c r="F4429" s="27"/>
      <c r="G4429" s="5"/>
      <c r="H4429" s="5"/>
      <c r="I4429" s="5"/>
      <c r="J4429" s="5"/>
      <c r="K4429" s="5"/>
      <c r="L4429" s="5"/>
      <c r="M4429" s="5"/>
      <c r="N4429" s="5"/>
      <c r="O4429" s="5"/>
      <c r="P4429" s="4"/>
      <c r="Q4429" s="4"/>
      <c r="R4429" s="4"/>
      <c r="S4429" s="4"/>
      <c r="T4429" s="4"/>
    </row>
    <row r="4430">
      <c r="A4430" s="5"/>
      <c r="B4430" s="5"/>
      <c r="C4430" s="5"/>
      <c r="D4430" s="5"/>
      <c r="E4430" s="5"/>
      <c r="F4430" s="27"/>
      <c r="G4430" s="5"/>
      <c r="H4430" s="5"/>
      <c r="I4430" s="5"/>
      <c r="J4430" s="5"/>
      <c r="K4430" s="5"/>
      <c r="L4430" s="5"/>
      <c r="M4430" s="5"/>
      <c r="N4430" s="5"/>
      <c r="O4430" s="5"/>
      <c r="P4430" s="4"/>
      <c r="Q4430" s="4"/>
      <c r="R4430" s="4"/>
      <c r="S4430" s="4"/>
      <c r="T4430" s="4"/>
    </row>
    <row r="4431">
      <c r="A4431" s="5"/>
      <c r="B4431" s="5"/>
      <c r="C4431" s="5"/>
      <c r="D4431" s="5"/>
      <c r="E4431" s="5"/>
      <c r="F4431" s="27"/>
      <c r="G4431" s="5"/>
      <c r="H4431" s="5"/>
      <c r="I4431" s="5"/>
      <c r="J4431" s="5"/>
      <c r="K4431" s="5"/>
      <c r="L4431" s="5"/>
      <c r="M4431" s="5"/>
      <c r="N4431" s="5"/>
      <c r="O4431" s="5"/>
      <c r="P4431" s="4"/>
      <c r="Q4431" s="4"/>
      <c r="R4431" s="4"/>
      <c r="S4431" s="4"/>
      <c r="T4431" s="4"/>
    </row>
    <row r="4432">
      <c r="A4432" s="5"/>
      <c r="B4432" s="5"/>
      <c r="C4432" s="5"/>
      <c r="D4432" s="5"/>
      <c r="E4432" s="5"/>
      <c r="F4432" s="27"/>
      <c r="G4432" s="5"/>
      <c r="H4432" s="5"/>
      <c r="I4432" s="5"/>
      <c r="J4432" s="5"/>
      <c r="K4432" s="5"/>
      <c r="L4432" s="5"/>
      <c r="M4432" s="5"/>
      <c r="N4432" s="5"/>
      <c r="O4432" s="5"/>
      <c r="P4432" s="4"/>
      <c r="Q4432" s="4"/>
      <c r="R4432" s="4"/>
      <c r="S4432" s="4"/>
      <c r="T4432" s="4"/>
    </row>
    <row r="4433">
      <c r="A4433" s="5"/>
      <c r="B4433" s="5"/>
      <c r="C4433" s="5"/>
      <c r="D4433" s="5"/>
      <c r="E4433" s="5"/>
      <c r="F4433" s="27"/>
      <c r="G4433" s="5"/>
      <c r="H4433" s="5"/>
      <c r="I4433" s="5"/>
      <c r="J4433" s="5"/>
      <c r="K4433" s="5"/>
      <c r="L4433" s="5"/>
      <c r="M4433" s="5"/>
      <c r="N4433" s="5"/>
      <c r="O4433" s="5"/>
      <c r="P4433" s="4"/>
      <c r="Q4433" s="4"/>
      <c r="R4433" s="4"/>
      <c r="S4433" s="4"/>
      <c r="T4433" s="4"/>
    </row>
    <row r="4434">
      <c r="A4434" s="5"/>
      <c r="B4434" s="5"/>
      <c r="C4434" s="5"/>
      <c r="D4434" s="5"/>
      <c r="E4434" s="5"/>
      <c r="F4434" s="27"/>
      <c r="G4434" s="5"/>
      <c r="H4434" s="5"/>
      <c r="I4434" s="5"/>
      <c r="J4434" s="5"/>
      <c r="K4434" s="5"/>
      <c r="L4434" s="5"/>
      <c r="M4434" s="5"/>
      <c r="N4434" s="5"/>
      <c r="O4434" s="5"/>
      <c r="P4434" s="4"/>
      <c r="Q4434" s="4"/>
      <c r="R4434" s="4"/>
      <c r="S4434" s="4"/>
      <c r="T4434" s="4"/>
    </row>
    <row r="4435">
      <c r="A4435" s="5"/>
      <c r="B4435" s="5"/>
      <c r="C4435" s="5"/>
      <c r="D4435" s="5"/>
      <c r="E4435" s="5"/>
      <c r="F4435" s="27"/>
      <c r="G4435" s="5"/>
      <c r="H4435" s="5"/>
      <c r="I4435" s="5"/>
      <c r="J4435" s="5"/>
      <c r="K4435" s="5"/>
      <c r="L4435" s="5"/>
      <c r="M4435" s="5"/>
      <c r="N4435" s="5"/>
      <c r="O4435" s="5"/>
      <c r="P4435" s="4"/>
      <c r="Q4435" s="4"/>
      <c r="R4435" s="4"/>
      <c r="S4435" s="4"/>
      <c r="T4435" s="4"/>
    </row>
    <row r="4436">
      <c r="A4436" s="5"/>
      <c r="B4436" s="5"/>
      <c r="C4436" s="5"/>
      <c r="D4436" s="5"/>
      <c r="E4436" s="5"/>
      <c r="F4436" s="27"/>
      <c r="G4436" s="5"/>
      <c r="H4436" s="5"/>
      <c r="I4436" s="5"/>
      <c r="J4436" s="5"/>
      <c r="K4436" s="5"/>
      <c r="L4436" s="5"/>
      <c r="M4436" s="5"/>
      <c r="N4436" s="5"/>
      <c r="O4436" s="5"/>
      <c r="P4436" s="4"/>
      <c r="Q4436" s="4"/>
      <c r="R4436" s="4"/>
      <c r="S4436" s="4"/>
      <c r="T4436" s="4"/>
    </row>
    <row r="4437">
      <c r="A4437" s="5"/>
      <c r="B4437" s="5"/>
      <c r="C4437" s="5"/>
      <c r="D4437" s="5"/>
      <c r="E4437" s="5"/>
      <c r="F4437" s="27"/>
      <c r="G4437" s="5"/>
      <c r="H4437" s="5"/>
      <c r="I4437" s="5"/>
      <c r="J4437" s="5"/>
      <c r="K4437" s="5"/>
      <c r="L4437" s="5"/>
      <c r="M4437" s="5"/>
      <c r="N4437" s="5"/>
      <c r="O4437" s="5"/>
      <c r="P4437" s="4"/>
      <c r="Q4437" s="4"/>
      <c r="R4437" s="4"/>
      <c r="S4437" s="4"/>
      <c r="T4437" s="4"/>
    </row>
    <row r="4438">
      <c r="A4438" s="5"/>
      <c r="B4438" s="5"/>
      <c r="C4438" s="5"/>
      <c r="D4438" s="5"/>
      <c r="E4438" s="5"/>
      <c r="F4438" s="27"/>
      <c r="G4438" s="5"/>
      <c r="H4438" s="5"/>
      <c r="I4438" s="5"/>
      <c r="J4438" s="5"/>
      <c r="K4438" s="5"/>
      <c r="L4438" s="5"/>
      <c r="M4438" s="5"/>
      <c r="N4438" s="5"/>
      <c r="O4438" s="5"/>
      <c r="P4438" s="4"/>
      <c r="Q4438" s="4"/>
      <c r="R4438" s="4"/>
      <c r="S4438" s="4"/>
      <c r="T4438" s="4"/>
    </row>
    <row r="4439">
      <c r="A4439" s="5"/>
      <c r="B4439" s="5"/>
      <c r="C4439" s="5"/>
      <c r="D4439" s="5"/>
      <c r="E4439" s="5"/>
      <c r="F4439" s="27"/>
      <c r="G4439" s="5"/>
      <c r="H4439" s="5"/>
      <c r="I4439" s="5"/>
      <c r="J4439" s="5"/>
      <c r="K4439" s="5"/>
      <c r="L4439" s="5"/>
      <c r="M4439" s="5"/>
      <c r="N4439" s="5"/>
      <c r="O4439" s="5"/>
      <c r="P4439" s="4"/>
      <c r="Q4439" s="4"/>
      <c r="R4439" s="4"/>
      <c r="S4439" s="4"/>
      <c r="T4439" s="4"/>
    </row>
    <row r="4440">
      <c r="A4440" s="5"/>
      <c r="B4440" s="5"/>
      <c r="C4440" s="5"/>
      <c r="D4440" s="5"/>
      <c r="E4440" s="5"/>
      <c r="F4440" s="27"/>
      <c r="G4440" s="5"/>
      <c r="H4440" s="5"/>
      <c r="I4440" s="5"/>
      <c r="J4440" s="5"/>
      <c r="K4440" s="5"/>
      <c r="L4440" s="5"/>
      <c r="M4440" s="5"/>
      <c r="N4440" s="5"/>
      <c r="O4440" s="5"/>
      <c r="P4440" s="4"/>
      <c r="Q4440" s="4"/>
      <c r="R4440" s="4"/>
      <c r="S4440" s="4"/>
      <c r="T4440" s="4"/>
    </row>
    <row r="4441">
      <c r="A4441" s="5"/>
      <c r="B4441" s="5"/>
      <c r="C4441" s="5"/>
      <c r="D4441" s="5"/>
      <c r="E4441" s="5"/>
      <c r="F4441" s="27"/>
      <c r="G4441" s="5"/>
      <c r="H4441" s="5"/>
      <c r="I4441" s="5"/>
      <c r="J4441" s="5"/>
      <c r="K4441" s="5"/>
      <c r="L4441" s="5"/>
      <c r="M4441" s="5"/>
      <c r="N4441" s="5"/>
      <c r="O4441" s="5"/>
      <c r="P4441" s="4"/>
      <c r="Q4441" s="4"/>
      <c r="R4441" s="4"/>
      <c r="S4441" s="4"/>
      <c r="T4441" s="4"/>
    </row>
    <row r="4442">
      <c r="A4442" s="5"/>
      <c r="B4442" s="5"/>
      <c r="C4442" s="5"/>
      <c r="D4442" s="5"/>
      <c r="E4442" s="5"/>
      <c r="F4442" s="27"/>
      <c r="G4442" s="5"/>
      <c r="H4442" s="5"/>
      <c r="I4442" s="5"/>
      <c r="J4442" s="5"/>
      <c r="K4442" s="5"/>
      <c r="L4442" s="5"/>
      <c r="M4442" s="5"/>
      <c r="N4442" s="5"/>
      <c r="O4442" s="5"/>
      <c r="P4442" s="4"/>
      <c r="Q4442" s="4"/>
      <c r="R4442" s="4"/>
      <c r="S4442" s="4"/>
      <c r="T4442" s="4"/>
    </row>
    <row r="4443">
      <c r="A4443" s="5"/>
      <c r="B4443" s="5"/>
      <c r="C4443" s="5"/>
      <c r="D4443" s="5"/>
      <c r="E4443" s="5"/>
      <c r="F4443" s="27"/>
      <c r="G4443" s="5"/>
      <c r="H4443" s="5"/>
      <c r="I4443" s="5"/>
      <c r="J4443" s="5"/>
      <c r="K4443" s="5"/>
      <c r="L4443" s="5"/>
      <c r="M4443" s="5"/>
      <c r="N4443" s="5"/>
      <c r="O4443" s="5"/>
      <c r="P4443" s="4"/>
      <c r="Q4443" s="4"/>
      <c r="R4443" s="4"/>
      <c r="S4443" s="4"/>
      <c r="T4443" s="4"/>
    </row>
    <row r="4444">
      <c r="A4444" s="5"/>
      <c r="B4444" s="5"/>
      <c r="C4444" s="5"/>
      <c r="D4444" s="5"/>
      <c r="E4444" s="5"/>
      <c r="F4444" s="27"/>
      <c r="G4444" s="5"/>
      <c r="H4444" s="5"/>
      <c r="I4444" s="5"/>
      <c r="J4444" s="5"/>
      <c r="K4444" s="5"/>
      <c r="L4444" s="5"/>
      <c r="M4444" s="5"/>
      <c r="N4444" s="5"/>
      <c r="O4444" s="5"/>
      <c r="P4444" s="4"/>
      <c r="Q4444" s="4"/>
      <c r="R4444" s="4"/>
      <c r="S4444" s="4"/>
      <c r="T4444" s="4"/>
    </row>
    <row r="4445">
      <c r="A4445" s="5"/>
      <c r="B4445" s="5"/>
      <c r="C4445" s="5"/>
      <c r="D4445" s="5"/>
      <c r="E4445" s="5"/>
      <c r="F4445" s="27"/>
      <c r="G4445" s="5"/>
      <c r="H4445" s="5"/>
      <c r="I4445" s="5"/>
      <c r="J4445" s="5"/>
      <c r="K4445" s="5"/>
      <c r="L4445" s="5"/>
      <c r="M4445" s="5"/>
      <c r="N4445" s="5"/>
      <c r="O4445" s="5"/>
      <c r="P4445" s="4"/>
      <c r="Q4445" s="4"/>
      <c r="R4445" s="4"/>
      <c r="S4445" s="4"/>
      <c r="T4445" s="4"/>
    </row>
    <row r="4446">
      <c r="A4446" s="5"/>
      <c r="B4446" s="5"/>
      <c r="C4446" s="5"/>
      <c r="D4446" s="5"/>
      <c r="E4446" s="5"/>
      <c r="F4446" s="27"/>
      <c r="G4446" s="5"/>
      <c r="H4446" s="5"/>
      <c r="I4446" s="5"/>
      <c r="J4446" s="5"/>
      <c r="K4446" s="5"/>
      <c r="L4446" s="5"/>
      <c r="M4446" s="5"/>
      <c r="N4446" s="5"/>
      <c r="O4446" s="5"/>
      <c r="P4446" s="4"/>
      <c r="Q4446" s="4"/>
      <c r="R4446" s="4"/>
      <c r="S4446" s="4"/>
      <c r="T4446" s="4"/>
    </row>
    <row r="4447">
      <c r="A4447" s="5"/>
      <c r="B4447" s="5"/>
      <c r="C4447" s="5"/>
      <c r="D4447" s="5"/>
      <c r="E4447" s="5"/>
      <c r="F4447" s="27"/>
      <c r="G4447" s="5"/>
      <c r="H4447" s="5"/>
      <c r="I4447" s="5"/>
      <c r="J4447" s="5"/>
      <c r="K4447" s="5"/>
      <c r="L4447" s="5"/>
      <c r="M4447" s="5"/>
      <c r="N4447" s="5"/>
      <c r="O4447" s="5"/>
      <c r="P4447" s="4"/>
      <c r="Q4447" s="4"/>
      <c r="R4447" s="4"/>
      <c r="S4447" s="4"/>
      <c r="T4447" s="4"/>
    </row>
    <row r="4448">
      <c r="A4448" s="5"/>
      <c r="B4448" s="5"/>
      <c r="C4448" s="5"/>
      <c r="D4448" s="5"/>
      <c r="E4448" s="5"/>
      <c r="F4448" s="27"/>
      <c r="G4448" s="5"/>
      <c r="H4448" s="5"/>
      <c r="I4448" s="5"/>
      <c r="J4448" s="5"/>
      <c r="K4448" s="5"/>
      <c r="L4448" s="5"/>
      <c r="M4448" s="5"/>
      <c r="N4448" s="5"/>
      <c r="O4448" s="5"/>
      <c r="P4448" s="4"/>
      <c r="Q4448" s="4"/>
      <c r="R4448" s="4"/>
      <c r="S4448" s="4"/>
      <c r="T4448" s="4"/>
    </row>
    <row r="4449">
      <c r="A4449" s="5"/>
      <c r="B4449" s="5"/>
      <c r="C4449" s="5"/>
      <c r="D4449" s="5"/>
      <c r="E4449" s="5"/>
      <c r="F4449" s="27"/>
      <c r="G4449" s="5"/>
      <c r="H4449" s="5"/>
      <c r="I4449" s="5"/>
      <c r="J4449" s="5"/>
      <c r="K4449" s="5"/>
      <c r="L4449" s="5"/>
      <c r="M4449" s="5"/>
      <c r="N4449" s="5"/>
      <c r="O4449" s="5"/>
      <c r="P4449" s="4"/>
      <c r="Q4449" s="4"/>
      <c r="R4449" s="4"/>
      <c r="S4449" s="4"/>
      <c r="T4449" s="4"/>
    </row>
    <row r="4450">
      <c r="A4450" s="5"/>
      <c r="B4450" s="5"/>
      <c r="C4450" s="5"/>
      <c r="D4450" s="5"/>
      <c r="E4450" s="5"/>
      <c r="F4450" s="27"/>
      <c r="G4450" s="5"/>
      <c r="H4450" s="5"/>
      <c r="I4450" s="5"/>
      <c r="J4450" s="5"/>
      <c r="K4450" s="5"/>
      <c r="L4450" s="5"/>
      <c r="M4450" s="5"/>
      <c r="N4450" s="5"/>
      <c r="O4450" s="5"/>
      <c r="P4450" s="4"/>
      <c r="Q4450" s="4"/>
      <c r="R4450" s="4"/>
      <c r="S4450" s="4"/>
      <c r="T4450" s="4"/>
    </row>
    <row r="4451">
      <c r="A4451" s="5"/>
      <c r="B4451" s="5"/>
      <c r="C4451" s="5"/>
      <c r="D4451" s="5"/>
      <c r="E4451" s="5"/>
      <c r="F4451" s="27"/>
      <c r="G4451" s="5"/>
      <c r="H4451" s="5"/>
      <c r="I4451" s="5"/>
      <c r="J4451" s="5"/>
      <c r="K4451" s="5"/>
      <c r="L4451" s="5"/>
      <c r="M4451" s="5"/>
      <c r="N4451" s="5"/>
      <c r="O4451" s="5"/>
      <c r="P4451" s="4"/>
      <c r="Q4451" s="4"/>
      <c r="R4451" s="4"/>
      <c r="S4451" s="4"/>
      <c r="T4451" s="4"/>
    </row>
    <row r="4452">
      <c r="A4452" s="5"/>
      <c r="B4452" s="5"/>
      <c r="C4452" s="5"/>
      <c r="D4452" s="5"/>
      <c r="E4452" s="5"/>
      <c r="F4452" s="27"/>
      <c r="G4452" s="5"/>
      <c r="H4452" s="5"/>
      <c r="I4452" s="5"/>
      <c r="J4452" s="5"/>
      <c r="K4452" s="5"/>
      <c r="L4452" s="5"/>
      <c r="M4452" s="5"/>
      <c r="N4452" s="5"/>
      <c r="O4452" s="5"/>
      <c r="P4452" s="4"/>
      <c r="Q4452" s="4"/>
      <c r="R4452" s="4"/>
      <c r="S4452" s="4"/>
      <c r="T4452" s="4"/>
    </row>
    <row r="4453">
      <c r="A4453" s="5"/>
      <c r="B4453" s="5"/>
      <c r="C4453" s="5"/>
      <c r="D4453" s="5"/>
      <c r="E4453" s="5"/>
      <c r="F4453" s="27"/>
      <c r="G4453" s="5"/>
      <c r="H4453" s="5"/>
      <c r="I4453" s="5"/>
      <c r="J4453" s="5"/>
      <c r="K4453" s="5"/>
      <c r="L4453" s="5"/>
      <c r="M4453" s="5"/>
      <c r="N4453" s="5"/>
      <c r="O4453" s="5"/>
      <c r="P4453" s="4"/>
      <c r="Q4453" s="4"/>
      <c r="R4453" s="4"/>
      <c r="S4453" s="4"/>
      <c r="T4453" s="4"/>
    </row>
    <row r="4454">
      <c r="A4454" s="5"/>
      <c r="B4454" s="5"/>
      <c r="C4454" s="5"/>
      <c r="D4454" s="5"/>
      <c r="E4454" s="5"/>
      <c r="F4454" s="27"/>
      <c r="G4454" s="5"/>
      <c r="H4454" s="5"/>
      <c r="I4454" s="5"/>
      <c r="J4454" s="5"/>
      <c r="K4454" s="5"/>
      <c r="L4454" s="5"/>
      <c r="M4454" s="5"/>
      <c r="N4454" s="5"/>
      <c r="O4454" s="5"/>
      <c r="P4454" s="4"/>
      <c r="Q4454" s="4"/>
      <c r="R4454" s="4"/>
      <c r="S4454" s="4"/>
      <c r="T4454" s="4"/>
    </row>
    <row r="4455">
      <c r="A4455" s="5"/>
      <c r="B4455" s="5"/>
      <c r="C4455" s="5"/>
      <c r="D4455" s="5"/>
      <c r="E4455" s="5"/>
      <c r="F4455" s="27"/>
      <c r="G4455" s="5"/>
      <c r="H4455" s="5"/>
      <c r="I4455" s="5"/>
      <c r="J4455" s="5"/>
      <c r="K4455" s="5"/>
      <c r="L4455" s="5"/>
      <c r="M4455" s="5"/>
      <c r="N4455" s="5"/>
      <c r="O4455" s="5"/>
      <c r="P4455" s="4"/>
      <c r="Q4455" s="4"/>
      <c r="R4455" s="4"/>
      <c r="S4455" s="4"/>
      <c r="T4455" s="4"/>
    </row>
    <row r="4456">
      <c r="A4456" s="5"/>
      <c r="B4456" s="5"/>
      <c r="C4456" s="5"/>
      <c r="D4456" s="5"/>
      <c r="E4456" s="5"/>
      <c r="F4456" s="27"/>
      <c r="G4456" s="5"/>
      <c r="H4456" s="5"/>
      <c r="I4456" s="5"/>
      <c r="J4456" s="5"/>
      <c r="K4456" s="5"/>
      <c r="L4456" s="5"/>
      <c r="M4456" s="5"/>
      <c r="N4456" s="5"/>
      <c r="O4456" s="5"/>
      <c r="P4456" s="4"/>
      <c r="Q4456" s="4"/>
      <c r="R4456" s="4"/>
      <c r="S4456" s="4"/>
      <c r="T4456" s="4"/>
    </row>
    <row r="4457">
      <c r="A4457" s="5"/>
      <c r="B4457" s="5"/>
      <c r="C4457" s="5"/>
      <c r="D4457" s="5"/>
      <c r="E4457" s="5"/>
      <c r="F4457" s="27"/>
      <c r="G4457" s="5"/>
      <c r="H4457" s="5"/>
      <c r="I4457" s="5"/>
      <c r="J4457" s="5"/>
      <c r="K4457" s="5"/>
      <c r="L4457" s="5"/>
      <c r="M4457" s="5"/>
      <c r="N4457" s="5"/>
      <c r="O4457" s="5"/>
      <c r="P4457" s="4"/>
      <c r="Q4457" s="4"/>
      <c r="R4457" s="4"/>
      <c r="S4457" s="4"/>
      <c r="T4457" s="4"/>
    </row>
    <row r="4458">
      <c r="A4458" s="5"/>
      <c r="B4458" s="5"/>
      <c r="C4458" s="5"/>
      <c r="D4458" s="5"/>
      <c r="E4458" s="5"/>
      <c r="F4458" s="27"/>
      <c r="G4458" s="5"/>
      <c r="H4458" s="5"/>
      <c r="I4458" s="5"/>
      <c r="J4458" s="5"/>
      <c r="K4458" s="5"/>
      <c r="L4458" s="5"/>
      <c r="M4458" s="5"/>
      <c r="N4458" s="5"/>
      <c r="O4458" s="5"/>
      <c r="P4458" s="4"/>
      <c r="Q4458" s="4"/>
      <c r="R4458" s="4"/>
      <c r="S4458" s="4"/>
      <c r="T4458" s="4"/>
    </row>
    <row r="4459">
      <c r="A4459" s="5"/>
      <c r="B4459" s="5"/>
      <c r="C4459" s="5"/>
      <c r="D4459" s="5"/>
      <c r="E4459" s="5"/>
      <c r="F4459" s="27"/>
      <c r="G4459" s="5"/>
      <c r="H4459" s="5"/>
      <c r="I4459" s="5"/>
      <c r="J4459" s="5"/>
      <c r="K4459" s="5"/>
      <c r="L4459" s="5"/>
      <c r="M4459" s="5"/>
      <c r="N4459" s="5"/>
      <c r="O4459" s="5"/>
      <c r="P4459" s="4"/>
      <c r="Q4459" s="4"/>
      <c r="R4459" s="4"/>
      <c r="S4459" s="4"/>
      <c r="T4459" s="4"/>
    </row>
    <row r="4460">
      <c r="A4460" s="5"/>
      <c r="B4460" s="5"/>
      <c r="C4460" s="5"/>
      <c r="D4460" s="5"/>
      <c r="E4460" s="5"/>
      <c r="F4460" s="27"/>
      <c r="G4460" s="5"/>
      <c r="H4460" s="5"/>
      <c r="I4460" s="5"/>
      <c r="J4460" s="5"/>
      <c r="K4460" s="5"/>
      <c r="L4460" s="5"/>
      <c r="M4460" s="5"/>
      <c r="N4460" s="5"/>
      <c r="O4460" s="5"/>
      <c r="P4460" s="4"/>
      <c r="Q4460" s="4"/>
      <c r="R4460" s="4"/>
      <c r="S4460" s="4"/>
      <c r="T4460" s="4"/>
    </row>
    <row r="4461">
      <c r="A4461" s="5"/>
      <c r="B4461" s="5"/>
      <c r="C4461" s="5"/>
      <c r="D4461" s="5"/>
      <c r="E4461" s="5"/>
      <c r="F4461" s="27"/>
      <c r="G4461" s="5"/>
      <c r="H4461" s="5"/>
      <c r="I4461" s="5"/>
      <c r="J4461" s="5"/>
      <c r="K4461" s="5"/>
      <c r="L4461" s="5"/>
      <c r="M4461" s="5"/>
      <c r="N4461" s="5"/>
      <c r="O4461" s="5"/>
      <c r="P4461" s="4"/>
      <c r="Q4461" s="4"/>
      <c r="R4461" s="4"/>
      <c r="S4461" s="4"/>
      <c r="T4461" s="4"/>
    </row>
    <row r="4462">
      <c r="A4462" s="5"/>
      <c r="B4462" s="5"/>
      <c r="C4462" s="5"/>
      <c r="D4462" s="5"/>
      <c r="E4462" s="5"/>
      <c r="F4462" s="27"/>
      <c r="G4462" s="5"/>
      <c r="H4462" s="5"/>
      <c r="I4462" s="5"/>
      <c r="J4462" s="5"/>
      <c r="K4462" s="5"/>
      <c r="L4462" s="5"/>
      <c r="M4462" s="5"/>
      <c r="N4462" s="5"/>
      <c r="O4462" s="5"/>
      <c r="P4462" s="4"/>
      <c r="Q4462" s="4"/>
      <c r="R4462" s="4"/>
      <c r="S4462" s="4"/>
      <c r="T4462" s="4"/>
    </row>
    <row r="4463">
      <c r="A4463" s="5"/>
      <c r="B4463" s="5"/>
      <c r="C4463" s="5"/>
      <c r="D4463" s="5"/>
      <c r="E4463" s="5"/>
      <c r="F4463" s="27"/>
      <c r="G4463" s="5"/>
      <c r="H4463" s="5"/>
      <c r="I4463" s="5"/>
      <c r="J4463" s="5"/>
      <c r="K4463" s="5"/>
      <c r="L4463" s="5"/>
      <c r="M4463" s="5"/>
      <c r="N4463" s="5"/>
      <c r="O4463" s="5"/>
      <c r="P4463" s="4"/>
      <c r="Q4463" s="4"/>
      <c r="R4463" s="4"/>
      <c r="S4463" s="4"/>
      <c r="T4463" s="4"/>
    </row>
    <row r="4464">
      <c r="A4464" s="5"/>
      <c r="B4464" s="5"/>
      <c r="C4464" s="5"/>
      <c r="D4464" s="5"/>
      <c r="E4464" s="5"/>
      <c r="F4464" s="27"/>
      <c r="G4464" s="5"/>
      <c r="H4464" s="5"/>
      <c r="I4464" s="5"/>
      <c r="J4464" s="5"/>
      <c r="K4464" s="5"/>
      <c r="L4464" s="5"/>
      <c r="M4464" s="5"/>
      <c r="N4464" s="5"/>
      <c r="O4464" s="5"/>
      <c r="P4464" s="4"/>
      <c r="Q4464" s="4"/>
      <c r="R4464" s="4"/>
      <c r="S4464" s="4"/>
      <c r="T4464" s="4"/>
    </row>
    <row r="4465">
      <c r="A4465" s="5"/>
      <c r="B4465" s="5"/>
      <c r="C4465" s="5"/>
      <c r="D4465" s="5"/>
      <c r="E4465" s="5"/>
      <c r="F4465" s="27"/>
      <c r="G4465" s="5"/>
      <c r="H4465" s="5"/>
      <c r="I4465" s="5"/>
      <c r="J4465" s="5"/>
      <c r="K4465" s="5"/>
      <c r="L4465" s="5"/>
      <c r="M4465" s="5"/>
      <c r="N4465" s="5"/>
      <c r="O4465" s="5"/>
      <c r="P4465" s="4"/>
      <c r="Q4465" s="4"/>
      <c r="R4465" s="4"/>
      <c r="S4465" s="4"/>
      <c r="T4465" s="4"/>
    </row>
    <row r="4466">
      <c r="A4466" s="5"/>
      <c r="B4466" s="5"/>
      <c r="C4466" s="5"/>
      <c r="D4466" s="5"/>
      <c r="E4466" s="5"/>
      <c r="F4466" s="27"/>
      <c r="G4466" s="5"/>
      <c r="H4466" s="5"/>
      <c r="I4466" s="5"/>
      <c r="J4466" s="5"/>
      <c r="K4466" s="5"/>
      <c r="L4466" s="5"/>
      <c r="M4466" s="5"/>
      <c r="N4466" s="5"/>
      <c r="O4466" s="5"/>
      <c r="P4466" s="4"/>
      <c r="Q4466" s="4"/>
      <c r="R4466" s="4"/>
      <c r="S4466" s="4"/>
      <c r="T4466" s="4"/>
    </row>
    <row r="4467">
      <c r="A4467" s="5"/>
      <c r="B4467" s="5"/>
      <c r="C4467" s="5"/>
      <c r="D4467" s="5"/>
      <c r="E4467" s="5"/>
      <c r="F4467" s="27"/>
      <c r="G4467" s="5"/>
      <c r="H4467" s="5"/>
      <c r="I4467" s="5"/>
      <c r="J4467" s="5"/>
      <c r="K4467" s="5"/>
      <c r="L4467" s="5"/>
      <c r="M4467" s="5"/>
      <c r="N4467" s="5"/>
      <c r="O4467" s="5"/>
      <c r="P4467" s="4"/>
      <c r="Q4467" s="4"/>
      <c r="R4467" s="4"/>
      <c r="S4467" s="4"/>
      <c r="T4467" s="4"/>
    </row>
    <row r="4468">
      <c r="A4468" s="5"/>
      <c r="B4468" s="5"/>
      <c r="C4468" s="5"/>
      <c r="D4468" s="5"/>
      <c r="E4468" s="5"/>
      <c r="F4468" s="27"/>
      <c r="G4468" s="5"/>
      <c r="H4468" s="5"/>
      <c r="I4468" s="5"/>
      <c r="J4468" s="5"/>
      <c r="K4468" s="5"/>
      <c r="L4468" s="5"/>
      <c r="M4468" s="5"/>
      <c r="N4468" s="5"/>
      <c r="O4468" s="5"/>
      <c r="P4468" s="4"/>
      <c r="Q4468" s="4"/>
      <c r="R4468" s="4"/>
      <c r="S4468" s="4"/>
      <c r="T4468" s="4"/>
    </row>
    <row r="4469">
      <c r="A4469" s="5"/>
      <c r="B4469" s="5"/>
      <c r="C4469" s="5"/>
      <c r="D4469" s="5"/>
      <c r="E4469" s="5"/>
      <c r="F4469" s="27"/>
      <c r="G4469" s="5"/>
      <c r="H4469" s="5"/>
      <c r="I4469" s="5"/>
      <c r="J4469" s="5"/>
      <c r="K4469" s="5"/>
      <c r="L4469" s="5"/>
      <c r="M4469" s="5"/>
      <c r="N4469" s="5"/>
      <c r="O4469" s="5"/>
      <c r="P4469" s="4"/>
      <c r="Q4469" s="4"/>
      <c r="R4469" s="4"/>
      <c r="S4469" s="4"/>
      <c r="T4469" s="4"/>
    </row>
    <row r="4470">
      <c r="A4470" s="5"/>
      <c r="B4470" s="5"/>
      <c r="C4470" s="5"/>
      <c r="D4470" s="5"/>
      <c r="E4470" s="5"/>
      <c r="F4470" s="27"/>
      <c r="G4470" s="5"/>
      <c r="H4470" s="5"/>
      <c r="I4470" s="5"/>
      <c r="J4470" s="5"/>
      <c r="K4470" s="5"/>
      <c r="L4470" s="5"/>
      <c r="M4470" s="5"/>
      <c r="N4470" s="5"/>
      <c r="O4470" s="5"/>
      <c r="P4470" s="4"/>
      <c r="Q4470" s="4"/>
      <c r="R4470" s="4"/>
      <c r="S4470" s="4"/>
      <c r="T4470" s="4"/>
    </row>
    <row r="4471">
      <c r="A4471" s="5"/>
      <c r="B4471" s="5"/>
      <c r="C4471" s="5"/>
      <c r="D4471" s="5"/>
      <c r="E4471" s="5"/>
      <c r="F4471" s="27"/>
      <c r="G4471" s="5"/>
      <c r="H4471" s="5"/>
      <c r="I4471" s="5"/>
      <c r="J4471" s="5"/>
      <c r="K4471" s="5"/>
      <c r="L4471" s="5"/>
      <c r="M4471" s="5"/>
      <c r="N4471" s="5"/>
      <c r="O4471" s="5"/>
      <c r="P4471" s="4"/>
      <c r="Q4471" s="4"/>
      <c r="R4471" s="4"/>
      <c r="S4471" s="4"/>
      <c r="T4471" s="4"/>
    </row>
    <row r="4472">
      <c r="A4472" s="5"/>
      <c r="B4472" s="5"/>
      <c r="C4472" s="5"/>
      <c r="D4472" s="5"/>
      <c r="E4472" s="5"/>
      <c r="F4472" s="27"/>
      <c r="G4472" s="5"/>
      <c r="H4472" s="5"/>
      <c r="I4472" s="5"/>
      <c r="J4472" s="5"/>
      <c r="K4472" s="5"/>
      <c r="L4472" s="5"/>
      <c r="M4472" s="5"/>
      <c r="N4472" s="5"/>
      <c r="O4472" s="5"/>
      <c r="P4472" s="4"/>
      <c r="Q4472" s="4"/>
      <c r="R4472" s="4"/>
      <c r="S4472" s="4"/>
      <c r="T4472" s="4"/>
    </row>
    <row r="4473">
      <c r="A4473" s="5"/>
      <c r="B4473" s="5"/>
      <c r="C4473" s="5"/>
      <c r="D4473" s="5"/>
      <c r="E4473" s="5"/>
      <c r="F4473" s="27"/>
      <c r="G4473" s="5"/>
      <c r="H4473" s="5"/>
      <c r="I4473" s="5"/>
      <c r="J4473" s="5"/>
      <c r="K4473" s="5"/>
      <c r="L4473" s="5"/>
      <c r="M4473" s="5"/>
      <c r="N4473" s="5"/>
      <c r="O4473" s="5"/>
      <c r="P4473" s="4"/>
      <c r="Q4473" s="4"/>
      <c r="R4473" s="4"/>
      <c r="S4473" s="4"/>
      <c r="T4473" s="4"/>
    </row>
    <row r="4474">
      <c r="A4474" s="5"/>
      <c r="B4474" s="5"/>
      <c r="C4474" s="5"/>
      <c r="D4474" s="5"/>
      <c r="E4474" s="5"/>
      <c r="F4474" s="27"/>
      <c r="G4474" s="5"/>
      <c r="H4474" s="5"/>
      <c r="I4474" s="5"/>
      <c r="J4474" s="5"/>
      <c r="K4474" s="5"/>
      <c r="L4474" s="5"/>
      <c r="M4474" s="5"/>
      <c r="N4474" s="5"/>
      <c r="O4474" s="5"/>
      <c r="P4474" s="4"/>
      <c r="Q4474" s="4"/>
      <c r="R4474" s="4"/>
      <c r="S4474" s="4"/>
      <c r="T4474" s="4"/>
    </row>
    <row r="4475">
      <c r="A4475" s="5"/>
      <c r="B4475" s="5"/>
      <c r="C4475" s="5"/>
      <c r="D4475" s="5"/>
      <c r="E4475" s="5"/>
      <c r="F4475" s="27"/>
      <c r="G4475" s="5"/>
      <c r="H4475" s="5"/>
      <c r="I4475" s="5"/>
      <c r="J4475" s="5"/>
      <c r="K4475" s="5"/>
      <c r="L4475" s="5"/>
      <c r="M4475" s="5"/>
      <c r="N4475" s="5"/>
      <c r="O4475" s="5"/>
      <c r="P4475" s="4"/>
      <c r="Q4475" s="4"/>
      <c r="R4475" s="4"/>
      <c r="S4475" s="4"/>
      <c r="T4475" s="4"/>
    </row>
    <row r="4476">
      <c r="A4476" s="5"/>
      <c r="B4476" s="5"/>
      <c r="C4476" s="5"/>
      <c r="D4476" s="5"/>
      <c r="E4476" s="5"/>
      <c r="F4476" s="27"/>
      <c r="G4476" s="5"/>
      <c r="H4476" s="5"/>
      <c r="I4476" s="5"/>
      <c r="J4476" s="5"/>
      <c r="K4476" s="5"/>
      <c r="L4476" s="5"/>
      <c r="M4476" s="5"/>
      <c r="N4476" s="5"/>
      <c r="O4476" s="5"/>
      <c r="P4476" s="4"/>
      <c r="Q4476" s="4"/>
      <c r="R4476" s="4"/>
      <c r="S4476" s="4"/>
      <c r="T4476" s="4"/>
    </row>
    <row r="4477">
      <c r="A4477" s="5"/>
      <c r="B4477" s="5"/>
      <c r="C4477" s="5"/>
      <c r="D4477" s="5"/>
      <c r="E4477" s="5"/>
      <c r="F4477" s="27"/>
      <c r="G4477" s="5"/>
      <c r="H4477" s="5"/>
      <c r="I4477" s="5"/>
      <c r="J4477" s="5"/>
      <c r="K4477" s="5"/>
      <c r="L4477" s="5"/>
      <c r="M4477" s="5"/>
      <c r="N4477" s="5"/>
      <c r="O4477" s="5"/>
      <c r="P4477" s="4"/>
      <c r="Q4477" s="4"/>
      <c r="R4477" s="4"/>
      <c r="S4477" s="4"/>
      <c r="T4477" s="4"/>
    </row>
    <row r="4478">
      <c r="A4478" s="5"/>
      <c r="B4478" s="5"/>
      <c r="C4478" s="5"/>
      <c r="D4478" s="5"/>
      <c r="E4478" s="5"/>
      <c r="F4478" s="27"/>
      <c r="G4478" s="5"/>
      <c r="H4478" s="5"/>
      <c r="I4478" s="5"/>
      <c r="J4478" s="5"/>
      <c r="K4478" s="5"/>
      <c r="L4478" s="5"/>
      <c r="M4478" s="5"/>
      <c r="N4478" s="5"/>
      <c r="O4478" s="5"/>
      <c r="P4478" s="4"/>
      <c r="Q4478" s="4"/>
      <c r="R4478" s="4"/>
      <c r="S4478" s="4"/>
      <c r="T4478" s="4"/>
    </row>
    <row r="4479">
      <c r="A4479" s="5"/>
      <c r="B4479" s="5"/>
      <c r="C4479" s="5"/>
      <c r="D4479" s="5"/>
      <c r="E4479" s="5"/>
      <c r="F4479" s="27"/>
      <c r="G4479" s="5"/>
      <c r="H4479" s="5"/>
      <c r="I4479" s="5"/>
      <c r="J4479" s="5"/>
      <c r="K4479" s="5"/>
      <c r="L4479" s="5"/>
      <c r="M4479" s="5"/>
      <c r="N4479" s="5"/>
      <c r="O4479" s="5"/>
      <c r="P4479" s="4"/>
      <c r="Q4479" s="4"/>
      <c r="R4479" s="4"/>
      <c r="S4479" s="4"/>
      <c r="T4479" s="4"/>
    </row>
    <row r="4480">
      <c r="A4480" s="5"/>
      <c r="B4480" s="5"/>
      <c r="C4480" s="5"/>
      <c r="D4480" s="5"/>
      <c r="E4480" s="5"/>
      <c r="F4480" s="27"/>
      <c r="G4480" s="5"/>
      <c r="H4480" s="5"/>
      <c r="I4480" s="5"/>
      <c r="J4480" s="5"/>
      <c r="K4480" s="5"/>
      <c r="L4480" s="5"/>
      <c r="M4480" s="5"/>
      <c r="N4480" s="5"/>
      <c r="O4480" s="5"/>
      <c r="P4480" s="4"/>
      <c r="Q4480" s="4"/>
      <c r="R4480" s="4"/>
      <c r="S4480" s="4"/>
      <c r="T4480" s="4"/>
    </row>
    <row r="4481">
      <c r="A4481" s="5"/>
      <c r="B4481" s="5"/>
      <c r="C4481" s="5"/>
      <c r="D4481" s="5"/>
      <c r="E4481" s="5"/>
      <c r="F4481" s="27"/>
      <c r="G4481" s="5"/>
      <c r="H4481" s="5"/>
      <c r="I4481" s="5"/>
      <c r="J4481" s="5"/>
      <c r="K4481" s="5"/>
      <c r="L4481" s="5"/>
      <c r="M4481" s="5"/>
      <c r="N4481" s="5"/>
      <c r="O4481" s="5"/>
      <c r="P4481" s="4"/>
      <c r="Q4481" s="4"/>
      <c r="R4481" s="4"/>
      <c r="S4481" s="4"/>
      <c r="T4481" s="4"/>
    </row>
    <row r="4482">
      <c r="A4482" s="5"/>
      <c r="B4482" s="5"/>
      <c r="C4482" s="5"/>
      <c r="D4482" s="5"/>
      <c r="E4482" s="5"/>
      <c r="F4482" s="27"/>
      <c r="G4482" s="5"/>
      <c r="H4482" s="5"/>
      <c r="I4482" s="5"/>
      <c r="J4482" s="5"/>
      <c r="K4482" s="5"/>
      <c r="L4482" s="5"/>
      <c r="M4482" s="5"/>
      <c r="N4482" s="5"/>
      <c r="O4482" s="5"/>
      <c r="P4482" s="4"/>
      <c r="Q4482" s="4"/>
      <c r="R4482" s="4"/>
      <c r="S4482" s="4"/>
      <c r="T4482" s="4"/>
    </row>
    <row r="4483">
      <c r="A4483" s="5"/>
      <c r="B4483" s="5"/>
      <c r="C4483" s="5"/>
      <c r="D4483" s="5"/>
      <c r="E4483" s="5"/>
      <c r="F4483" s="27"/>
      <c r="G4483" s="5"/>
      <c r="H4483" s="5"/>
      <c r="I4483" s="5"/>
      <c r="J4483" s="5"/>
      <c r="K4483" s="5"/>
      <c r="L4483" s="5"/>
      <c r="M4483" s="5"/>
      <c r="N4483" s="5"/>
      <c r="O4483" s="5"/>
      <c r="P4483" s="4"/>
      <c r="Q4483" s="4"/>
      <c r="R4483" s="4"/>
      <c r="S4483" s="4"/>
      <c r="T4483" s="4"/>
    </row>
    <row r="4484">
      <c r="A4484" s="5"/>
      <c r="B4484" s="5"/>
      <c r="C4484" s="5"/>
      <c r="D4484" s="5"/>
      <c r="E4484" s="5"/>
      <c r="F4484" s="27"/>
      <c r="G4484" s="5"/>
      <c r="H4484" s="5"/>
      <c r="I4484" s="5"/>
      <c r="J4484" s="5"/>
      <c r="K4484" s="5"/>
      <c r="L4484" s="5"/>
      <c r="M4484" s="5"/>
      <c r="N4484" s="5"/>
      <c r="O4484" s="5"/>
      <c r="P4484" s="4"/>
      <c r="Q4484" s="4"/>
      <c r="R4484" s="4"/>
      <c r="S4484" s="4"/>
      <c r="T4484" s="4"/>
    </row>
    <row r="4485">
      <c r="A4485" s="5"/>
      <c r="B4485" s="5"/>
      <c r="C4485" s="5"/>
      <c r="D4485" s="5"/>
      <c r="E4485" s="5"/>
      <c r="F4485" s="27"/>
      <c r="G4485" s="5"/>
      <c r="H4485" s="5"/>
      <c r="I4485" s="5"/>
      <c r="J4485" s="5"/>
      <c r="K4485" s="5"/>
      <c r="L4485" s="5"/>
      <c r="M4485" s="5"/>
      <c r="N4485" s="5"/>
      <c r="O4485" s="5"/>
      <c r="P4485" s="4"/>
      <c r="Q4485" s="4"/>
      <c r="R4485" s="4"/>
      <c r="S4485" s="4"/>
      <c r="T4485" s="4"/>
    </row>
    <row r="4486">
      <c r="A4486" s="5"/>
      <c r="B4486" s="5"/>
      <c r="C4486" s="5"/>
      <c r="D4486" s="5"/>
      <c r="E4486" s="5"/>
      <c r="F4486" s="27"/>
      <c r="G4486" s="5"/>
      <c r="H4486" s="5"/>
      <c r="I4486" s="5"/>
      <c r="J4486" s="5"/>
      <c r="K4486" s="5"/>
      <c r="L4486" s="5"/>
      <c r="M4486" s="5"/>
      <c r="N4486" s="5"/>
      <c r="O4486" s="5"/>
      <c r="P4486" s="4"/>
      <c r="Q4486" s="4"/>
      <c r="R4486" s="4"/>
      <c r="S4486" s="4"/>
      <c r="T4486" s="4"/>
    </row>
    <row r="4487">
      <c r="A4487" s="5"/>
      <c r="B4487" s="5"/>
      <c r="C4487" s="5"/>
      <c r="D4487" s="5"/>
      <c r="E4487" s="5"/>
      <c r="F4487" s="27"/>
      <c r="G4487" s="5"/>
      <c r="H4487" s="5"/>
      <c r="I4487" s="5"/>
      <c r="J4487" s="5"/>
      <c r="K4487" s="5"/>
      <c r="L4487" s="5"/>
      <c r="M4487" s="5"/>
      <c r="N4487" s="5"/>
      <c r="O4487" s="5"/>
      <c r="P4487" s="4"/>
      <c r="Q4487" s="4"/>
      <c r="R4487" s="4"/>
      <c r="S4487" s="4"/>
      <c r="T4487" s="4"/>
    </row>
    <row r="4488">
      <c r="A4488" s="5"/>
      <c r="B4488" s="5"/>
      <c r="C4488" s="5"/>
      <c r="D4488" s="5"/>
      <c r="E4488" s="5"/>
      <c r="F4488" s="27"/>
      <c r="G4488" s="5"/>
      <c r="H4488" s="5"/>
      <c r="I4488" s="5"/>
      <c r="J4488" s="5"/>
      <c r="K4488" s="5"/>
      <c r="L4488" s="5"/>
      <c r="M4488" s="5"/>
      <c r="N4488" s="5"/>
      <c r="O4488" s="5"/>
      <c r="P4488" s="4"/>
      <c r="Q4488" s="4"/>
      <c r="R4488" s="4"/>
      <c r="S4488" s="4"/>
      <c r="T4488" s="4"/>
    </row>
    <row r="4489">
      <c r="A4489" s="5"/>
      <c r="B4489" s="5"/>
      <c r="C4489" s="5"/>
      <c r="D4489" s="5"/>
      <c r="E4489" s="5"/>
      <c r="F4489" s="27"/>
      <c r="G4489" s="5"/>
      <c r="H4489" s="5"/>
      <c r="I4489" s="5"/>
      <c r="J4489" s="5"/>
      <c r="K4489" s="5"/>
      <c r="L4489" s="5"/>
      <c r="M4489" s="5"/>
      <c r="N4489" s="5"/>
      <c r="O4489" s="5"/>
      <c r="P4489" s="4"/>
      <c r="Q4489" s="4"/>
      <c r="R4489" s="4"/>
      <c r="S4489" s="4"/>
      <c r="T4489" s="4"/>
    </row>
    <row r="4490">
      <c r="A4490" s="5"/>
      <c r="B4490" s="5"/>
      <c r="C4490" s="5"/>
      <c r="D4490" s="5"/>
      <c r="E4490" s="5"/>
      <c r="F4490" s="27"/>
      <c r="G4490" s="5"/>
      <c r="H4490" s="5"/>
      <c r="I4490" s="5"/>
      <c r="J4490" s="5"/>
      <c r="K4490" s="5"/>
      <c r="L4490" s="5"/>
      <c r="M4490" s="5"/>
      <c r="N4490" s="5"/>
      <c r="O4490" s="5"/>
      <c r="P4490" s="4"/>
      <c r="Q4490" s="4"/>
      <c r="R4490" s="4"/>
      <c r="S4490" s="4"/>
      <c r="T4490" s="4"/>
    </row>
    <row r="4491">
      <c r="A4491" s="5"/>
      <c r="B4491" s="5"/>
      <c r="C4491" s="5"/>
      <c r="D4491" s="5"/>
      <c r="E4491" s="5"/>
      <c r="F4491" s="27"/>
      <c r="G4491" s="5"/>
      <c r="H4491" s="5"/>
      <c r="I4491" s="5"/>
      <c r="J4491" s="5"/>
      <c r="K4491" s="5"/>
      <c r="L4491" s="5"/>
      <c r="M4491" s="5"/>
      <c r="N4491" s="5"/>
      <c r="O4491" s="5"/>
      <c r="P4491" s="4"/>
      <c r="Q4491" s="4"/>
      <c r="R4491" s="4"/>
      <c r="S4491" s="4"/>
      <c r="T4491" s="4"/>
    </row>
    <row r="4492">
      <c r="A4492" s="5"/>
      <c r="B4492" s="5"/>
      <c r="C4492" s="5"/>
      <c r="D4492" s="5"/>
      <c r="E4492" s="5"/>
      <c r="F4492" s="27"/>
      <c r="G4492" s="5"/>
      <c r="H4492" s="5"/>
      <c r="I4492" s="5"/>
      <c r="J4492" s="5"/>
      <c r="K4492" s="5"/>
      <c r="L4492" s="5"/>
      <c r="M4492" s="5"/>
      <c r="N4492" s="5"/>
      <c r="O4492" s="5"/>
      <c r="P4492" s="4"/>
      <c r="Q4492" s="4"/>
      <c r="R4492" s="4"/>
      <c r="S4492" s="4"/>
      <c r="T4492" s="4"/>
    </row>
    <row r="4493">
      <c r="A4493" s="5"/>
      <c r="B4493" s="5"/>
      <c r="C4493" s="5"/>
      <c r="D4493" s="5"/>
      <c r="E4493" s="5"/>
      <c r="F4493" s="27"/>
      <c r="G4493" s="5"/>
      <c r="H4493" s="5"/>
      <c r="I4493" s="5"/>
      <c r="J4493" s="5"/>
      <c r="K4493" s="5"/>
      <c r="L4493" s="5"/>
      <c r="M4493" s="5"/>
      <c r="N4493" s="5"/>
      <c r="O4493" s="5"/>
      <c r="P4493" s="4"/>
      <c r="Q4493" s="4"/>
      <c r="R4493" s="4"/>
      <c r="S4493" s="4"/>
      <c r="T4493" s="4"/>
    </row>
    <row r="4494">
      <c r="A4494" s="5"/>
      <c r="B4494" s="5"/>
      <c r="C4494" s="5"/>
      <c r="D4494" s="5"/>
      <c r="E4494" s="5"/>
      <c r="F4494" s="27"/>
      <c r="G4494" s="5"/>
      <c r="H4494" s="5"/>
      <c r="I4494" s="5"/>
      <c r="J4494" s="5"/>
      <c r="K4494" s="5"/>
      <c r="L4494" s="5"/>
      <c r="M4494" s="5"/>
      <c r="N4494" s="5"/>
      <c r="O4494" s="5"/>
      <c r="P4494" s="4"/>
      <c r="Q4494" s="4"/>
      <c r="R4494" s="4"/>
      <c r="S4494" s="4"/>
      <c r="T4494" s="4"/>
    </row>
    <row r="4495">
      <c r="A4495" s="5"/>
      <c r="B4495" s="5"/>
      <c r="C4495" s="5"/>
      <c r="D4495" s="5"/>
      <c r="E4495" s="5"/>
      <c r="F4495" s="27"/>
      <c r="G4495" s="5"/>
      <c r="H4495" s="5"/>
      <c r="I4495" s="5"/>
      <c r="J4495" s="5"/>
      <c r="K4495" s="5"/>
      <c r="L4495" s="5"/>
      <c r="M4495" s="5"/>
      <c r="N4495" s="5"/>
      <c r="O4495" s="5"/>
      <c r="P4495" s="4"/>
      <c r="Q4495" s="4"/>
      <c r="R4495" s="4"/>
      <c r="S4495" s="4"/>
      <c r="T4495" s="4"/>
    </row>
    <row r="4496">
      <c r="A4496" s="5"/>
      <c r="B4496" s="5"/>
      <c r="C4496" s="5"/>
      <c r="D4496" s="5"/>
      <c r="E4496" s="5"/>
      <c r="F4496" s="27"/>
      <c r="G4496" s="5"/>
      <c r="H4496" s="5"/>
      <c r="I4496" s="5"/>
      <c r="J4496" s="5"/>
      <c r="K4496" s="5"/>
      <c r="L4496" s="5"/>
      <c r="M4496" s="5"/>
      <c r="N4496" s="5"/>
      <c r="O4496" s="5"/>
      <c r="P4496" s="4"/>
      <c r="Q4496" s="4"/>
      <c r="R4496" s="4"/>
      <c r="S4496" s="4"/>
      <c r="T4496" s="4"/>
    </row>
    <row r="4497">
      <c r="A4497" s="5"/>
      <c r="B4497" s="5"/>
      <c r="C4497" s="5"/>
      <c r="D4497" s="5"/>
      <c r="E4497" s="5"/>
      <c r="F4497" s="27"/>
      <c r="G4497" s="5"/>
      <c r="H4497" s="5"/>
      <c r="I4497" s="5"/>
      <c r="J4497" s="5"/>
      <c r="K4497" s="5"/>
      <c r="L4497" s="5"/>
      <c r="M4497" s="5"/>
      <c r="N4497" s="5"/>
      <c r="O4497" s="5"/>
      <c r="P4497" s="4"/>
      <c r="Q4497" s="4"/>
      <c r="R4497" s="4"/>
      <c r="S4497" s="4"/>
      <c r="T4497" s="4"/>
    </row>
    <row r="4498">
      <c r="A4498" s="5"/>
      <c r="B4498" s="5"/>
      <c r="C4498" s="5"/>
      <c r="D4498" s="5"/>
      <c r="E4498" s="5"/>
      <c r="F4498" s="27"/>
      <c r="G4498" s="5"/>
      <c r="H4498" s="5"/>
      <c r="I4498" s="5"/>
      <c r="J4498" s="5"/>
      <c r="K4498" s="5"/>
      <c r="L4498" s="5"/>
      <c r="M4498" s="5"/>
      <c r="N4498" s="5"/>
      <c r="O4498" s="5"/>
      <c r="P4498" s="4"/>
      <c r="Q4498" s="4"/>
      <c r="R4498" s="4"/>
      <c r="S4498" s="4"/>
      <c r="T4498" s="4"/>
    </row>
    <row r="4499">
      <c r="A4499" s="5"/>
      <c r="B4499" s="5"/>
      <c r="C4499" s="5"/>
      <c r="D4499" s="5"/>
      <c r="E4499" s="5"/>
      <c r="F4499" s="27"/>
      <c r="G4499" s="5"/>
      <c r="H4499" s="5"/>
      <c r="I4499" s="5"/>
      <c r="J4499" s="5"/>
      <c r="K4499" s="5"/>
      <c r="L4499" s="5"/>
      <c r="M4499" s="5"/>
      <c r="N4499" s="5"/>
      <c r="O4499" s="5"/>
      <c r="P4499" s="4"/>
      <c r="Q4499" s="4"/>
      <c r="R4499" s="4"/>
      <c r="S4499" s="4"/>
      <c r="T4499" s="4"/>
    </row>
    <row r="4500">
      <c r="A4500" s="5"/>
      <c r="B4500" s="5"/>
      <c r="C4500" s="5"/>
      <c r="D4500" s="5"/>
      <c r="E4500" s="5"/>
      <c r="F4500" s="27"/>
      <c r="G4500" s="5"/>
      <c r="H4500" s="5"/>
      <c r="I4500" s="5"/>
      <c r="J4500" s="5"/>
      <c r="K4500" s="5"/>
      <c r="L4500" s="5"/>
      <c r="M4500" s="5"/>
      <c r="N4500" s="5"/>
      <c r="O4500" s="5"/>
      <c r="P4500" s="4"/>
      <c r="Q4500" s="4"/>
      <c r="R4500" s="4"/>
      <c r="S4500" s="4"/>
      <c r="T4500" s="4"/>
    </row>
    <row r="4501">
      <c r="A4501" s="5"/>
      <c r="B4501" s="5"/>
      <c r="C4501" s="5"/>
      <c r="D4501" s="5"/>
      <c r="E4501" s="5"/>
      <c r="F4501" s="27"/>
      <c r="G4501" s="5"/>
      <c r="H4501" s="5"/>
      <c r="I4501" s="5"/>
      <c r="J4501" s="5"/>
      <c r="K4501" s="5"/>
      <c r="L4501" s="5"/>
      <c r="M4501" s="5"/>
      <c r="N4501" s="5"/>
      <c r="O4501" s="5"/>
      <c r="P4501" s="4"/>
      <c r="Q4501" s="4"/>
      <c r="R4501" s="4"/>
      <c r="S4501" s="4"/>
      <c r="T4501" s="4"/>
    </row>
    <row r="4502">
      <c r="A4502" s="5"/>
      <c r="B4502" s="5"/>
      <c r="C4502" s="5"/>
      <c r="D4502" s="5"/>
      <c r="E4502" s="5"/>
      <c r="F4502" s="27"/>
      <c r="G4502" s="5"/>
      <c r="H4502" s="5"/>
      <c r="I4502" s="5"/>
      <c r="J4502" s="5"/>
      <c r="K4502" s="5"/>
      <c r="L4502" s="5"/>
      <c r="M4502" s="5"/>
      <c r="N4502" s="5"/>
      <c r="O4502" s="5"/>
      <c r="P4502" s="4"/>
      <c r="Q4502" s="4"/>
      <c r="R4502" s="4"/>
      <c r="S4502" s="4"/>
      <c r="T4502" s="4"/>
    </row>
    <row r="4503">
      <c r="A4503" s="5"/>
      <c r="B4503" s="5"/>
      <c r="C4503" s="5"/>
      <c r="D4503" s="5"/>
      <c r="E4503" s="5"/>
      <c r="F4503" s="27"/>
      <c r="G4503" s="5"/>
      <c r="H4503" s="5"/>
      <c r="I4503" s="5"/>
      <c r="J4503" s="5"/>
      <c r="K4503" s="5"/>
      <c r="L4503" s="5"/>
      <c r="M4503" s="5"/>
      <c r="N4503" s="5"/>
      <c r="O4503" s="5"/>
      <c r="P4503" s="4"/>
      <c r="Q4503" s="4"/>
      <c r="R4503" s="4"/>
      <c r="S4503" s="4"/>
      <c r="T4503" s="4"/>
    </row>
    <row r="4504">
      <c r="A4504" s="5"/>
      <c r="B4504" s="5"/>
      <c r="C4504" s="5"/>
      <c r="D4504" s="5"/>
      <c r="E4504" s="5"/>
      <c r="F4504" s="27"/>
      <c r="G4504" s="5"/>
      <c r="H4504" s="5"/>
      <c r="I4504" s="5"/>
      <c r="J4504" s="5"/>
      <c r="K4504" s="5"/>
      <c r="L4504" s="5"/>
      <c r="M4504" s="5"/>
      <c r="N4504" s="5"/>
      <c r="O4504" s="5"/>
      <c r="P4504" s="4"/>
      <c r="Q4504" s="4"/>
      <c r="R4504" s="4"/>
      <c r="S4504" s="4"/>
      <c r="T4504" s="4"/>
    </row>
    <row r="4505">
      <c r="A4505" s="5"/>
      <c r="B4505" s="5"/>
      <c r="C4505" s="5"/>
      <c r="D4505" s="5"/>
      <c r="E4505" s="5"/>
      <c r="F4505" s="27"/>
      <c r="G4505" s="5"/>
      <c r="H4505" s="5"/>
      <c r="I4505" s="5"/>
      <c r="J4505" s="5"/>
      <c r="K4505" s="5"/>
      <c r="L4505" s="5"/>
      <c r="M4505" s="5"/>
      <c r="N4505" s="5"/>
      <c r="O4505" s="5"/>
      <c r="P4505" s="4"/>
      <c r="Q4505" s="4"/>
      <c r="R4505" s="4"/>
      <c r="S4505" s="4"/>
      <c r="T4505" s="4"/>
    </row>
    <row r="4506">
      <c r="A4506" s="5"/>
      <c r="B4506" s="5"/>
      <c r="C4506" s="5"/>
      <c r="D4506" s="5"/>
      <c r="E4506" s="5"/>
      <c r="F4506" s="27"/>
      <c r="G4506" s="5"/>
      <c r="H4506" s="5"/>
      <c r="I4506" s="5"/>
      <c r="J4506" s="5"/>
      <c r="K4506" s="5"/>
      <c r="L4506" s="5"/>
      <c r="M4506" s="5"/>
      <c r="N4506" s="5"/>
      <c r="O4506" s="5"/>
      <c r="P4506" s="4"/>
      <c r="Q4506" s="4"/>
      <c r="R4506" s="4"/>
      <c r="S4506" s="4"/>
      <c r="T4506" s="4"/>
    </row>
    <row r="4507">
      <c r="A4507" s="5"/>
      <c r="B4507" s="5"/>
      <c r="C4507" s="5"/>
      <c r="D4507" s="5"/>
      <c r="E4507" s="5"/>
      <c r="F4507" s="27"/>
      <c r="G4507" s="5"/>
      <c r="H4507" s="5"/>
      <c r="I4507" s="5"/>
      <c r="J4507" s="5"/>
      <c r="K4507" s="5"/>
      <c r="L4507" s="5"/>
      <c r="M4507" s="5"/>
      <c r="N4507" s="5"/>
      <c r="O4507" s="5"/>
      <c r="P4507" s="4"/>
      <c r="Q4507" s="4"/>
      <c r="R4507" s="4"/>
      <c r="S4507" s="4"/>
      <c r="T4507" s="4"/>
    </row>
    <row r="4508">
      <c r="A4508" s="5"/>
      <c r="B4508" s="5"/>
      <c r="C4508" s="5"/>
      <c r="D4508" s="5"/>
      <c r="E4508" s="5"/>
      <c r="F4508" s="27"/>
      <c r="G4508" s="5"/>
      <c r="H4508" s="5"/>
      <c r="I4508" s="5"/>
      <c r="J4508" s="5"/>
      <c r="K4508" s="5"/>
      <c r="L4508" s="5"/>
      <c r="M4508" s="5"/>
      <c r="N4508" s="5"/>
      <c r="O4508" s="5"/>
      <c r="P4508" s="4"/>
      <c r="Q4508" s="4"/>
      <c r="R4508" s="4"/>
      <c r="S4508" s="4"/>
      <c r="T4508" s="4"/>
    </row>
    <row r="4509">
      <c r="A4509" s="5"/>
      <c r="B4509" s="5"/>
      <c r="C4509" s="5"/>
      <c r="D4509" s="5"/>
      <c r="E4509" s="5"/>
      <c r="F4509" s="27"/>
      <c r="G4509" s="5"/>
      <c r="H4509" s="5"/>
      <c r="I4509" s="5"/>
      <c r="J4509" s="5"/>
      <c r="K4509" s="5"/>
      <c r="L4509" s="5"/>
      <c r="M4509" s="5"/>
      <c r="N4509" s="5"/>
      <c r="O4509" s="5"/>
      <c r="P4509" s="4"/>
      <c r="Q4509" s="4"/>
      <c r="R4509" s="4"/>
      <c r="S4509" s="4"/>
      <c r="T4509" s="4"/>
    </row>
    <row r="4510">
      <c r="A4510" s="5"/>
      <c r="B4510" s="5"/>
      <c r="C4510" s="5"/>
      <c r="D4510" s="5"/>
      <c r="E4510" s="5"/>
      <c r="F4510" s="27"/>
      <c r="G4510" s="5"/>
      <c r="H4510" s="5"/>
      <c r="I4510" s="5"/>
      <c r="J4510" s="5"/>
      <c r="K4510" s="5"/>
      <c r="L4510" s="5"/>
      <c r="M4510" s="5"/>
      <c r="N4510" s="5"/>
      <c r="O4510" s="5"/>
      <c r="P4510" s="4"/>
      <c r="Q4510" s="4"/>
      <c r="R4510" s="4"/>
      <c r="S4510" s="4"/>
      <c r="T4510" s="4"/>
    </row>
    <row r="4511">
      <c r="A4511" s="5"/>
      <c r="B4511" s="5"/>
      <c r="C4511" s="5"/>
      <c r="D4511" s="5"/>
      <c r="E4511" s="5"/>
      <c r="F4511" s="27"/>
      <c r="G4511" s="5"/>
      <c r="H4511" s="5"/>
      <c r="I4511" s="5"/>
      <c r="J4511" s="5"/>
      <c r="K4511" s="5"/>
      <c r="L4511" s="5"/>
      <c r="M4511" s="5"/>
      <c r="N4511" s="5"/>
      <c r="O4511" s="5"/>
      <c r="P4511" s="4"/>
      <c r="Q4511" s="4"/>
      <c r="R4511" s="4"/>
      <c r="S4511" s="4"/>
      <c r="T4511" s="4"/>
    </row>
    <row r="4512">
      <c r="A4512" s="5"/>
      <c r="B4512" s="5"/>
      <c r="C4512" s="5"/>
      <c r="D4512" s="5"/>
      <c r="E4512" s="5"/>
      <c r="F4512" s="27"/>
      <c r="G4512" s="5"/>
      <c r="H4512" s="5"/>
      <c r="I4512" s="5"/>
      <c r="J4512" s="5"/>
      <c r="K4512" s="5"/>
      <c r="L4512" s="5"/>
      <c r="M4512" s="5"/>
      <c r="N4512" s="5"/>
      <c r="O4512" s="5"/>
      <c r="P4512" s="4"/>
      <c r="Q4512" s="4"/>
      <c r="R4512" s="4"/>
      <c r="S4512" s="4"/>
      <c r="T4512" s="4"/>
    </row>
    <row r="4513">
      <c r="A4513" s="5"/>
      <c r="B4513" s="5"/>
      <c r="C4513" s="5"/>
      <c r="D4513" s="5"/>
      <c r="E4513" s="5"/>
      <c r="F4513" s="27"/>
      <c r="G4513" s="5"/>
      <c r="H4513" s="5"/>
      <c r="I4513" s="5"/>
      <c r="J4513" s="5"/>
      <c r="K4513" s="5"/>
      <c r="L4513" s="5"/>
      <c r="M4513" s="5"/>
      <c r="N4513" s="5"/>
      <c r="O4513" s="5"/>
      <c r="P4513" s="4"/>
      <c r="Q4513" s="4"/>
      <c r="R4513" s="4"/>
      <c r="S4513" s="4"/>
      <c r="T4513" s="4"/>
    </row>
    <row r="4514">
      <c r="A4514" s="5"/>
      <c r="B4514" s="5"/>
      <c r="C4514" s="5"/>
      <c r="D4514" s="5"/>
      <c r="E4514" s="5"/>
      <c r="F4514" s="27"/>
      <c r="G4514" s="5"/>
      <c r="H4514" s="5"/>
      <c r="I4514" s="5"/>
      <c r="J4514" s="5"/>
      <c r="K4514" s="5"/>
      <c r="L4514" s="5"/>
      <c r="M4514" s="5"/>
      <c r="N4514" s="5"/>
      <c r="O4514" s="5"/>
      <c r="P4514" s="4"/>
      <c r="Q4514" s="4"/>
      <c r="R4514" s="4"/>
      <c r="S4514" s="4"/>
      <c r="T4514" s="4"/>
    </row>
    <row r="4515">
      <c r="A4515" s="5"/>
      <c r="B4515" s="5"/>
      <c r="C4515" s="5"/>
      <c r="D4515" s="5"/>
      <c r="E4515" s="5"/>
      <c r="F4515" s="27"/>
      <c r="G4515" s="5"/>
      <c r="H4515" s="5"/>
      <c r="I4515" s="5"/>
      <c r="J4515" s="5"/>
      <c r="K4515" s="5"/>
      <c r="L4515" s="5"/>
      <c r="M4515" s="5"/>
      <c r="N4515" s="5"/>
      <c r="O4515" s="5"/>
      <c r="P4515" s="4"/>
      <c r="Q4515" s="4"/>
      <c r="R4515" s="4"/>
      <c r="S4515" s="4"/>
      <c r="T4515" s="4"/>
    </row>
    <row r="4516">
      <c r="A4516" s="5"/>
      <c r="B4516" s="5"/>
      <c r="C4516" s="5"/>
      <c r="D4516" s="5"/>
      <c r="E4516" s="5"/>
      <c r="F4516" s="27"/>
      <c r="G4516" s="5"/>
      <c r="H4516" s="5"/>
      <c r="I4516" s="5"/>
      <c r="J4516" s="5"/>
      <c r="K4516" s="5"/>
      <c r="L4516" s="5"/>
      <c r="M4516" s="5"/>
      <c r="N4516" s="5"/>
      <c r="O4516" s="5"/>
      <c r="P4516" s="4"/>
      <c r="Q4516" s="4"/>
      <c r="R4516" s="4"/>
      <c r="S4516" s="4"/>
      <c r="T4516" s="4"/>
    </row>
    <row r="4517">
      <c r="A4517" s="5"/>
      <c r="B4517" s="5"/>
      <c r="C4517" s="5"/>
      <c r="D4517" s="5"/>
      <c r="E4517" s="5"/>
      <c r="F4517" s="27"/>
      <c r="G4517" s="5"/>
      <c r="H4517" s="5"/>
      <c r="I4517" s="5"/>
      <c r="J4517" s="5"/>
      <c r="K4517" s="5"/>
      <c r="L4517" s="5"/>
      <c r="M4517" s="5"/>
      <c r="N4517" s="5"/>
      <c r="O4517" s="5"/>
      <c r="P4517" s="4"/>
      <c r="Q4517" s="4"/>
      <c r="R4517" s="4"/>
      <c r="S4517" s="4"/>
      <c r="T4517" s="4"/>
    </row>
    <row r="4518">
      <c r="A4518" s="5"/>
      <c r="B4518" s="5"/>
      <c r="C4518" s="5"/>
      <c r="D4518" s="5"/>
      <c r="E4518" s="5"/>
      <c r="F4518" s="27"/>
      <c r="G4518" s="5"/>
      <c r="H4518" s="5"/>
      <c r="I4518" s="5"/>
      <c r="J4518" s="5"/>
      <c r="K4518" s="5"/>
      <c r="L4518" s="5"/>
      <c r="M4518" s="5"/>
      <c r="N4518" s="5"/>
      <c r="O4518" s="5"/>
      <c r="P4518" s="4"/>
      <c r="Q4518" s="4"/>
      <c r="R4518" s="4"/>
      <c r="S4518" s="4"/>
      <c r="T4518" s="4"/>
    </row>
    <row r="4519">
      <c r="A4519" s="5"/>
      <c r="B4519" s="5"/>
      <c r="C4519" s="5"/>
      <c r="D4519" s="5"/>
      <c r="E4519" s="5"/>
      <c r="F4519" s="27"/>
      <c r="G4519" s="5"/>
      <c r="H4519" s="5"/>
      <c r="I4519" s="5"/>
      <c r="J4519" s="5"/>
      <c r="K4519" s="5"/>
      <c r="L4519" s="5"/>
      <c r="M4519" s="5"/>
      <c r="N4519" s="5"/>
      <c r="O4519" s="5"/>
      <c r="P4519" s="4"/>
      <c r="Q4519" s="4"/>
      <c r="R4519" s="4"/>
      <c r="S4519" s="4"/>
      <c r="T4519" s="4"/>
    </row>
    <row r="4520">
      <c r="A4520" s="5"/>
      <c r="B4520" s="5"/>
      <c r="C4520" s="5"/>
      <c r="D4520" s="5"/>
      <c r="E4520" s="5"/>
      <c r="F4520" s="27"/>
      <c r="G4520" s="5"/>
      <c r="H4520" s="5"/>
      <c r="I4520" s="5"/>
      <c r="J4520" s="5"/>
      <c r="K4520" s="5"/>
      <c r="L4520" s="5"/>
      <c r="M4520" s="5"/>
      <c r="N4520" s="5"/>
      <c r="O4520" s="5"/>
      <c r="P4520" s="4"/>
      <c r="Q4520" s="4"/>
      <c r="R4520" s="4"/>
      <c r="S4520" s="4"/>
      <c r="T4520" s="4"/>
    </row>
    <row r="4521">
      <c r="A4521" s="5"/>
      <c r="B4521" s="5"/>
      <c r="C4521" s="5"/>
      <c r="D4521" s="5"/>
      <c r="E4521" s="5"/>
      <c r="F4521" s="27"/>
      <c r="G4521" s="5"/>
      <c r="H4521" s="5"/>
      <c r="I4521" s="5"/>
      <c r="J4521" s="5"/>
      <c r="K4521" s="5"/>
      <c r="L4521" s="5"/>
      <c r="M4521" s="5"/>
      <c r="N4521" s="5"/>
      <c r="O4521" s="5"/>
      <c r="P4521" s="4"/>
      <c r="Q4521" s="4"/>
      <c r="R4521" s="4"/>
      <c r="S4521" s="4"/>
      <c r="T4521" s="4"/>
    </row>
    <row r="4522">
      <c r="A4522" s="5"/>
      <c r="B4522" s="5"/>
      <c r="C4522" s="5"/>
      <c r="D4522" s="5"/>
      <c r="E4522" s="5"/>
      <c r="F4522" s="27"/>
      <c r="G4522" s="5"/>
      <c r="H4522" s="5"/>
      <c r="I4522" s="5"/>
      <c r="J4522" s="5"/>
      <c r="K4522" s="5"/>
      <c r="L4522" s="5"/>
      <c r="M4522" s="5"/>
      <c r="N4522" s="5"/>
      <c r="O4522" s="5"/>
      <c r="P4522" s="4"/>
      <c r="Q4522" s="4"/>
      <c r="R4522" s="4"/>
      <c r="S4522" s="4"/>
      <c r="T4522" s="4"/>
    </row>
    <row r="4523">
      <c r="A4523" s="5"/>
      <c r="B4523" s="5"/>
      <c r="C4523" s="5"/>
      <c r="D4523" s="5"/>
      <c r="E4523" s="5"/>
      <c r="F4523" s="27"/>
      <c r="G4523" s="5"/>
      <c r="H4523" s="5"/>
      <c r="I4523" s="5"/>
      <c r="J4523" s="5"/>
      <c r="K4523" s="5"/>
      <c r="L4523" s="5"/>
      <c r="M4523" s="5"/>
      <c r="N4523" s="5"/>
      <c r="O4523" s="5"/>
      <c r="P4523" s="4"/>
      <c r="Q4523" s="4"/>
      <c r="R4523" s="4"/>
      <c r="S4523" s="4"/>
      <c r="T4523" s="4"/>
    </row>
    <row r="4524">
      <c r="A4524" s="5"/>
      <c r="B4524" s="5"/>
      <c r="C4524" s="5"/>
      <c r="D4524" s="5"/>
      <c r="E4524" s="5"/>
      <c r="F4524" s="27"/>
      <c r="G4524" s="5"/>
      <c r="H4524" s="5"/>
      <c r="I4524" s="5"/>
      <c r="J4524" s="5"/>
      <c r="K4524" s="5"/>
      <c r="L4524" s="5"/>
      <c r="M4524" s="5"/>
      <c r="N4524" s="5"/>
      <c r="O4524" s="5"/>
      <c r="P4524" s="4"/>
      <c r="Q4524" s="4"/>
      <c r="R4524" s="4"/>
      <c r="S4524" s="4"/>
      <c r="T4524" s="4"/>
    </row>
    <row r="4525">
      <c r="A4525" s="5"/>
      <c r="B4525" s="5"/>
      <c r="C4525" s="5"/>
      <c r="D4525" s="5"/>
      <c r="E4525" s="5"/>
      <c r="F4525" s="27"/>
      <c r="G4525" s="5"/>
      <c r="H4525" s="5"/>
      <c r="I4525" s="5"/>
      <c r="J4525" s="5"/>
      <c r="K4525" s="5"/>
      <c r="L4525" s="5"/>
      <c r="M4525" s="5"/>
      <c r="N4525" s="5"/>
      <c r="O4525" s="5"/>
      <c r="P4525" s="4"/>
      <c r="Q4525" s="4"/>
      <c r="R4525" s="4"/>
      <c r="S4525" s="4"/>
      <c r="T4525" s="4"/>
    </row>
    <row r="4526">
      <c r="A4526" s="5"/>
      <c r="B4526" s="5"/>
      <c r="C4526" s="5"/>
      <c r="D4526" s="5"/>
      <c r="E4526" s="5"/>
      <c r="F4526" s="27"/>
      <c r="G4526" s="5"/>
      <c r="H4526" s="5"/>
      <c r="I4526" s="5"/>
      <c r="J4526" s="5"/>
      <c r="K4526" s="5"/>
      <c r="L4526" s="5"/>
      <c r="M4526" s="5"/>
      <c r="N4526" s="5"/>
      <c r="O4526" s="5"/>
      <c r="P4526" s="4"/>
      <c r="Q4526" s="4"/>
      <c r="R4526" s="4"/>
      <c r="S4526" s="4"/>
      <c r="T4526" s="4"/>
    </row>
    <row r="4527">
      <c r="A4527" s="5"/>
      <c r="B4527" s="5"/>
      <c r="C4527" s="5"/>
      <c r="D4527" s="5"/>
      <c r="E4527" s="5"/>
      <c r="F4527" s="27"/>
      <c r="G4527" s="5"/>
      <c r="H4527" s="5"/>
      <c r="I4527" s="5"/>
      <c r="J4527" s="5"/>
      <c r="K4527" s="5"/>
      <c r="L4527" s="5"/>
      <c r="M4527" s="5"/>
      <c r="N4527" s="5"/>
      <c r="O4527" s="5"/>
      <c r="P4527" s="4"/>
      <c r="Q4527" s="4"/>
      <c r="R4527" s="4"/>
      <c r="S4527" s="4"/>
      <c r="T4527" s="4"/>
    </row>
    <row r="4528">
      <c r="A4528" s="5"/>
      <c r="B4528" s="5"/>
      <c r="C4528" s="5"/>
      <c r="D4528" s="5"/>
      <c r="E4528" s="5"/>
      <c r="F4528" s="27"/>
      <c r="G4528" s="5"/>
      <c r="H4528" s="5"/>
      <c r="I4528" s="5"/>
      <c r="J4528" s="5"/>
      <c r="K4528" s="5"/>
      <c r="L4528" s="5"/>
      <c r="M4528" s="5"/>
      <c r="N4528" s="5"/>
      <c r="O4528" s="5"/>
      <c r="P4528" s="4"/>
      <c r="Q4528" s="4"/>
      <c r="R4528" s="4"/>
      <c r="S4528" s="4"/>
      <c r="T4528" s="4"/>
    </row>
    <row r="4529">
      <c r="A4529" s="5"/>
      <c r="B4529" s="5"/>
      <c r="C4529" s="5"/>
      <c r="D4529" s="5"/>
      <c r="E4529" s="5"/>
      <c r="F4529" s="27"/>
      <c r="G4529" s="5"/>
      <c r="H4529" s="5"/>
      <c r="I4529" s="5"/>
      <c r="J4529" s="5"/>
      <c r="K4529" s="5"/>
      <c r="L4529" s="5"/>
      <c r="M4529" s="5"/>
      <c r="N4529" s="5"/>
      <c r="O4529" s="5"/>
      <c r="P4529" s="4"/>
      <c r="Q4529" s="4"/>
      <c r="R4529" s="4"/>
      <c r="S4529" s="4"/>
      <c r="T4529" s="4"/>
    </row>
    <row r="4530">
      <c r="A4530" s="5"/>
      <c r="B4530" s="5"/>
      <c r="C4530" s="5"/>
      <c r="D4530" s="5"/>
      <c r="E4530" s="5"/>
      <c r="F4530" s="27"/>
      <c r="G4530" s="5"/>
      <c r="H4530" s="5"/>
      <c r="I4530" s="5"/>
      <c r="J4530" s="5"/>
      <c r="K4530" s="5"/>
      <c r="L4530" s="5"/>
      <c r="M4530" s="5"/>
      <c r="N4530" s="5"/>
      <c r="O4530" s="5"/>
      <c r="P4530" s="4"/>
      <c r="Q4530" s="4"/>
      <c r="R4530" s="4"/>
      <c r="S4530" s="4"/>
      <c r="T4530" s="4"/>
    </row>
    <row r="4531">
      <c r="A4531" s="5"/>
      <c r="B4531" s="5"/>
      <c r="C4531" s="5"/>
      <c r="D4531" s="5"/>
      <c r="E4531" s="5"/>
      <c r="F4531" s="27"/>
      <c r="G4531" s="5"/>
      <c r="H4531" s="5"/>
      <c r="I4531" s="5"/>
      <c r="J4531" s="5"/>
      <c r="K4531" s="5"/>
      <c r="L4531" s="5"/>
      <c r="M4531" s="5"/>
      <c r="N4531" s="5"/>
      <c r="O4531" s="5"/>
      <c r="P4531" s="4"/>
      <c r="Q4531" s="4"/>
      <c r="R4531" s="4"/>
      <c r="S4531" s="4"/>
      <c r="T4531" s="4"/>
    </row>
    <row r="4532">
      <c r="A4532" s="5"/>
      <c r="B4532" s="5"/>
      <c r="C4532" s="5"/>
      <c r="D4532" s="5"/>
      <c r="E4532" s="5"/>
      <c r="F4532" s="27"/>
      <c r="G4532" s="5"/>
      <c r="H4532" s="5"/>
      <c r="I4532" s="5"/>
      <c r="J4532" s="5"/>
      <c r="K4532" s="5"/>
      <c r="L4532" s="5"/>
      <c r="M4532" s="5"/>
      <c r="N4532" s="5"/>
      <c r="O4532" s="5"/>
      <c r="P4532" s="4"/>
      <c r="Q4532" s="4"/>
      <c r="R4532" s="4"/>
      <c r="S4532" s="4"/>
      <c r="T4532" s="4"/>
    </row>
    <row r="4533">
      <c r="A4533" s="5"/>
      <c r="B4533" s="5"/>
      <c r="C4533" s="5"/>
      <c r="D4533" s="5"/>
      <c r="E4533" s="5"/>
      <c r="F4533" s="27"/>
      <c r="G4533" s="5"/>
      <c r="H4533" s="5"/>
      <c r="I4533" s="5"/>
      <c r="J4533" s="5"/>
      <c r="K4533" s="5"/>
      <c r="L4533" s="5"/>
      <c r="M4533" s="5"/>
      <c r="N4533" s="5"/>
      <c r="O4533" s="5"/>
      <c r="P4533" s="4"/>
      <c r="Q4533" s="4"/>
      <c r="R4533" s="4"/>
      <c r="S4533" s="4"/>
      <c r="T4533" s="4"/>
    </row>
    <row r="4534">
      <c r="A4534" s="5"/>
      <c r="B4534" s="5"/>
      <c r="C4534" s="5"/>
      <c r="D4534" s="5"/>
      <c r="E4534" s="5"/>
      <c r="F4534" s="27"/>
      <c r="G4534" s="5"/>
      <c r="H4534" s="5"/>
      <c r="I4534" s="5"/>
      <c r="J4534" s="5"/>
      <c r="K4534" s="5"/>
      <c r="L4534" s="5"/>
      <c r="M4534" s="5"/>
      <c r="N4534" s="5"/>
      <c r="O4534" s="5"/>
      <c r="P4534" s="4"/>
      <c r="Q4534" s="4"/>
      <c r="R4534" s="4"/>
      <c r="S4534" s="4"/>
      <c r="T4534" s="4"/>
    </row>
    <row r="4535">
      <c r="A4535" s="5"/>
      <c r="B4535" s="5"/>
      <c r="C4535" s="5"/>
      <c r="D4535" s="5"/>
      <c r="E4535" s="5"/>
      <c r="F4535" s="27"/>
      <c r="G4535" s="5"/>
      <c r="H4535" s="5"/>
      <c r="I4535" s="5"/>
      <c r="J4535" s="5"/>
      <c r="K4535" s="5"/>
      <c r="L4535" s="5"/>
      <c r="M4535" s="5"/>
      <c r="N4535" s="5"/>
      <c r="O4535" s="5"/>
      <c r="P4535" s="4"/>
      <c r="Q4535" s="4"/>
      <c r="R4535" s="4"/>
      <c r="S4535" s="4"/>
      <c r="T4535" s="4"/>
    </row>
    <row r="4536">
      <c r="A4536" s="5"/>
      <c r="B4536" s="5"/>
      <c r="C4536" s="5"/>
      <c r="D4536" s="5"/>
      <c r="E4536" s="5"/>
      <c r="F4536" s="27"/>
      <c r="G4536" s="5"/>
      <c r="H4536" s="5"/>
      <c r="I4536" s="5"/>
      <c r="J4536" s="5"/>
      <c r="K4536" s="5"/>
      <c r="L4536" s="5"/>
      <c r="M4536" s="5"/>
      <c r="N4536" s="5"/>
      <c r="O4536" s="5"/>
      <c r="P4536" s="4"/>
      <c r="Q4536" s="4"/>
      <c r="R4536" s="4"/>
      <c r="S4536" s="4"/>
      <c r="T4536" s="4"/>
    </row>
    <row r="4537">
      <c r="A4537" s="5"/>
      <c r="B4537" s="5"/>
      <c r="C4537" s="5"/>
      <c r="D4537" s="5"/>
      <c r="E4537" s="5"/>
      <c r="F4537" s="27"/>
      <c r="G4537" s="5"/>
      <c r="H4537" s="5"/>
      <c r="I4537" s="5"/>
      <c r="J4537" s="5"/>
      <c r="K4537" s="5"/>
      <c r="L4537" s="5"/>
      <c r="M4537" s="5"/>
      <c r="N4537" s="5"/>
      <c r="O4537" s="5"/>
      <c r="P4537" s="4"/>
      <c r="Q4537" s="4"/>
      <c r="R4537" s="4"/>
      <c r="S4537" s="4"/>
      <c r="T4537" s="4"/>
    </row>
    <row r="4538">
      <c r="A4538" s="5"/>
      <c r="B4538" s="5"/>
      <c r="C4538" s="5"/>
      <c r="D4538" s="5"/>
      <c r="E4538" s="5"/>
      <c r="F4538" s="27"/>
      <c r="G4538" s="5"/>
      <c r="H4538" s="5"/>
      <c r="I4538" s="5"/>
      <c r="J4538" s="5"/>
      <c r="K4538" s="5"/>
      <c r="L4538" s="5"/>
      <c r="M4538" s="5"/>
      <c r="N4538" s="5"/>
      <c r="O4538" s="5"/>
      <c r="P4538" s="4"/>
      <c r="Q4538" s="4"/>
      <c r="R4538" s="4"/>
      <c r="S4538" s="4"/>
      <c r="T4538" s="4"/>
    </row>
    <row r="4539">
      <c r="A4539" s="5"/>
      <c r="B4539" s="5"/>
      <c r="C4539" s="5"/>
      <c r="D4539" s="5"/>
      <c r="E4539" s="5"/>
      <c r="F4539" s="27"/>
      <c r="G4539" s="5"/>
      <c r="H4539" s="5"/>
      <c r="I4539" s="5"/>
      <c r="J4539" s="5"/>
      <c r="K4539" s="5"/>
      <c r="L4539" s="5"/>
      <c r="M4539" s="5"/>
      <c r="N4539" s="5"/>
      <c r="O4539" s="5"/>
      <c r="P4539" s="4"/>
      <c r="Q4539" s="4"/>
      <c r="R4539" s="4"/>
      <c r="S4539" s="4"/>
      <c r="T4539" s="4"/>
    </row>
    <row r="4540">
      <c r="A4540" s="5"/>
      <c r="B4540" s="5"/>
      <c r="C4540" s="5"/>
      <c r="D4540" s="5"/>
      <c r="E4540" s="5"/>
      <c r="F4540" s="27"/>
      <c r="G4540" s="5"/>
      <c r="H4540" s="5"/>
      <c r="I4540" s="5"/>
      <c r="J4540" s="5"/>
      <c r="K4540" s="5"/>
      <c r="L4540" s="5"/>
      <c r="M4540" s="5"/>
      <c r="N4540" s="5"/>
      <c r="O4540" s="5"/>
      <c r="P4540" s="4"/>
      <c r="Q4540" s="4"/>
      <c r="R4540" s="4"/>
      <c r="S4540" s="4"/>
      <c r="T4540" s="4"/>
    </row>
    <row r="4541">
      <c r="A4541" s="5"/>
      <c r="B4541" s="5"/>
      <c r="C4541" s="5"/>
      <c r="D4541" s="5"/>
      <c r="E4541" s="5"/>
      <c r="F4541" s="27"/>
      <c r="G4541" s="5"/>
      <c r="H4541" s="5"/>
      <c r="I4541" s="5"/>
      <c r="J4541" s="5"/>
      <c r="K4541" s="5"/>
      <c r="L4541" s="5"/>
      <c r="M4541" s="5"/>
      <c r="N4541" s="5"/>
      <c r="O4541" s="5"/>
      <c r="P4541" s="4"/>
      <c r="Q4541" s="4"/>
      <c r="R4541" s="4"/>
      <c r="S4541" s="4"/>
      <c r="T4541" s="4"/>
    </row>
    <row r="4542">
      <c r="A4542" s="5"/>
      <c r="B4542" s="5"/>
      <c r="C4542" s="5"/>
      <c r="D4542" s="5"/>
      <c r="E4542" s="5"/>
      <c r="F4542" s="27"/>
      <c r="G4542" s="5"/>
      <c r="H4542" s="5"/>
      <c r="I4542" s="5"/>
      <c r="J4542" s="5"/>
      <c r="K4542" s="5"/>
      <c r="L4542" s="5"/>
      <c r="M4542" s="5"/>
      <c r="N4542" s="5"/>
      <c r="O4542" s="5"/>
      <c r="P4542" s="4"/>
      <c r="Q4542" s="4"/>
      <c r="R4542" s="4"/>
      <c r="S4542" s="4"/>
      <c r="T4542" s="4"/>
    </row>
    <row r="4543">
      <c r="A4543" s="5"/>
      <c r="B4543" s="5"/>
      <c r="C4543" s="5"/>
      <c r="D4543" s="5"/>
      <c r="E4543" s="5"/>
      <c r="F4543" s="27"/>
      <c r="G4543" s="5"/>
      <c r="H4543" s="5"/>
      <c r="I4543" s="5"/>
      <c r="J4543" s="5"/>
      <c r="K4543" s="5"/>
      <c r="L4543" s="5"/>
      <c r="M4543" s="5"/>
      <c r="N4543" s="5"/>
      <c r="O4543" s="5"/>
      <c r="P4543" s="4"/>
      <c r="Q4543" s="4"/>
      <c r="R4543" s="4"/>
      <c r="S4543" s="4"/>
      <c r="T4543" s="4"/>
    </row>
    <row r="4544">
      <c r="A4544" s="5"/>
      <c r="B4544" s="5"/>
      <c r="C4544" s="5"/>
      <c r="D4544" s="5"/>
      <c r="E4544" s="5"/>
      <c r="F4544" s="27"/>
      <c r="G4544" s="5"/>
      <c r="H4544" s="5"/>
      <c r="I4544" s="5"/>
      <c r="J4544" s="5"/>
      <c r="K4544" s="5"/>
      <c r="L4544" s="5"/>
      <c r="M4544" s="5"/>
      <c r="N4544" s="5"/>
      <c r="O4544" s="5"/>
      <c r="P4544" s="4"/>
      <c r="Q4544" s="4"/>
      <c r="R4544" s="4"/>
      <c r="S4544" s="4"/>
      <c r="T4544" s="4"/>
    </row>
    <row r="4545">
      <c r="A4545" s="5"/>
      <c r="B4545" s="5"/>
      <c r="C4545" s="5"/>
      <c r="D4545" s="5"/>
      <c r="E4545" s="5"/>
      <c r="F4545" s="27"/>
      <c r="G4545" s="5"/>
      <c r="H4545" s="5"/>
      <c r="I4545" s="5"/>
      <c r="J4545" s="5"/>
      <c r="K4545" s="5"/>
      <c r="L4545" s="5"/>
      <c r="M4545" s="5"/>
      <c r="N4545" s="5"/>
      <c r="O4545" s="5"/>
      <c r="P4545" s="4"/>
      <c r="Q4545" s="4"/>
      <c r="R4545" s="4"/>
      <c r="S4545" s="4"/>
      <c r="T4545" s="4"/>
    </row>
    <row r="4546">
      <c r="A4546" s="5"/>
      <c r="B4546" s="5"/>
      <c r="C4546" s="5"/>
      <c r="D4546" s="5"/>
      <c r="E4546" s="5"/>
      <c r="F4546" s="27"/>
      <c r="G4546" s="5"/>
      <c r="H4546" s="5"/>
      <c r="I4546" s="5"/>
      <c r="J4546" s="5"/>
      <c r="K4546" s="5"/>
      <c r="L4546" s="5"/>
      <c r="M4546" s="5"/>
      <c r="N4546" s="5"/>
      <c r="O4546" s="5"/>
      <c r="P4546" s="4"/>
      <c r="Q4546" s="4"/>
      <c r="R4546" s="4"/>
      <c r="S4546" s="4"/>
      <c r="T4546" s="4"/>
    </row>
    <row r="4547">
      <c r="A4547" s="5"/>
      <c r="B4547" s="5"/>
      <c r="C4547" s="5"/>
      <c r="D4547" s="5"/>
      <c r="E4547" s="5"/>
      <c r="F4547" s="27"/>
      <c r="G4547" s="5"/>
      <c r="H4547" s="5"/>
      <c r="I4547" s="5"/>
      <c r="J4547" s="5"/>
      <c r="K4547" s="5"/>
      <c r="L4547" s="5"/>
      <c r="M4547" s="5"/>
      <c r="N4547" s="5"/>
      <c r="O4547" s="5"/>
      <c r="P4547" s="4"/>
      <c r="Q4547" s="4"/>
      <c r="R4547" s="4"/>
      <c r="S4547" s="4"/>
      <c r="T4547" s="4"/>
    </row>
    <row r="4548">
      <c r="A4548" s="5"/>
      <c r="B4548" s="5"/>
      <c r="C4548" s="5"/>
      <c r="D4548" s="5"/>
      <c r="E4548" s="5"/>
      <c r="F4548" s="27"/>
      <c r="G4548" s="5"/>
      <c r="H4548" s="5"/>
      <c r="I4548" s="5"/>
      <c r="J4548" s="5"/>
      <c r="K4548" s="5"/>
      <c r="L4548" s="5"/>
      <c r="M4548" s="5"/>
      <c r="N4548" s="5"/>
      <c r="O4548" s="5"/>
      <c r="P4548" s="4"/>
      <c r="Q4548" s="4"/>
      <c r="R4548" s="4"/>
      <c r="S4548" s="4"/>
      <c r="T4548" s="4"/>
    </row>
    <row r="4549">
      <c r="A4549" s="5"/>
      <c r="B4549" s="5"/>
      <c r="C4549" s="5"/>
      <c r="D4549" s="5"/>
      <c r="E4549" s="5"/>
      <c r="F4549" s="27"/>
      <c r="G4549" s="5"/>
      <c r="H4549" s="5"/>
      <c r="I4549" s="5"/>
      <c r="J4549" s="5"/>
      <c r="K4549" s="5"/>
      <c r="L4549" s="5"/>
      <c r="M4549" s="5"/>
      <c r="N4549" s="5"/>
      <c r="O4549" s="5"/>
      <c r="P4549" s="4"/>
      <c r="Q4549" s="4"/>
      <c r="R4549" s="4"/>
      <c r="S4549" s="4"/>
      <c r="T4549" s="4"/>
    </row>
    <row r="4550">
      <c r="A4550" s="5"/>
      <c r="B4550" s="5"/>
      <c r="C4550" s="5"/>
      <c r="D4550" s="5"/>
      <c r="E4550" s="5"/>
      <c r="F4550" s="27"/>
      <c r="G4550" s="5"/>
      <c r="H4550" s="5"/>
      <c r="I4550" s="5"/>
      <c r="J4550" s="5"/>
      <c r="K4550" s="5"/>
      <c r="L4550" s="5"/>
      <c r="M4550" s="5"/>
      <c r="N4550" s="5"/>
      <c r="O4550" s="5"/>
      <c r="P4550" s="4"/>
      <c r="Q4550" s="4"/>
      <c r="R4550" s="4"/>
      <c r="S4550" s="4"/>
      <c r="T4550" s="4"/>
    </row>
    <row r="4551">
      <c r="A4551" s="5"/>
      <c r="B4551" s="5"/>
      <c r="C4551" s="5"/>
      <c r="D4551" s="5"/>
      <c r="E4551" s="5"/>
      <c r="F4551" s="27"/>
      <c r="G4551" s="5"/>
      <c r="H4551" s="5"/>
      <c r="I4551" s="5"/>
      <c r="J4551" s="5"/>
      <c r="K4551" s="5"/>
      <c r="L4551" s="5"/>
      <c r="M4551" s="5"/>
      <c r="N4551" s="5"/>
      <c r="O4551" s="5"/>
      <c r="P4551" s="4"/>
      <c r="Q4551" s="4"/>
      <c r="R4551" s="4"/>
      <c r="S4551" s="4"/>
      <c r="T4551" s="4"/>
    </row>
    <row r="4552">
      <c r="A4552" s="5"/>
      <c r="B4552" s="5"/>
      <c r="C4552" s="5"/>
      <c r="D4552" s="5"/>
      <c r="E4552" s="5"/>
      <c r="F4552" s="27"/>
      <c r="G4552" s="5"/>
      <c r="H4552" s="5"/>
      <c r="I4552" s="5"/>
      <c r="J4552" s="5"/>
      <c r="K4552" s="5"/>
      <c r="L4552" s="5"/>
      <c r="M4552" s="5"/>
      <c r="N4552" s="5"/>
      <c r="O4552" s="5"/>
      <c r="P4552" s="4"/>
      <c r="Q4552" s="4"/>
      <c r="R4552" s="4"/>
      <c r="S4552" s="4"/>
      <c r="T4552" s="4"/>
    </row>
    <row r="4553">
      <c r="A4553" s="5"/>
      <c r="B4553" s="5"/>
      <c r="C4553" s="5"/>
      <c r="D4553" s="5"/>
      <c r="E4553" s="5"/>
      <c r="F4553" s="27"/>
      <c r="G4553" s="5"/>
      <c r="H4553" s="5"/>
      <c r="I4553" s="5"/>
      <c r="J4553" s="5"/>
      <c r="K4553" s="5"/>
      <c r="L4553" s="5"/>
      <c r="M4553" s="5"/>
      <c r="N4553" s="5"/>
      <c r="O4553" s="5"/>
      <c r="P4553" s="4"/>
      <c r="Q4553" s="4"/>
      <c r="R4553" s="4"/>
      <c r="S4553" s="4"/>
      <c r="T4553" s="4"/>
    </row>
    <row r="4554">
      <c r="A4554" s="5"/>
      <c r="B4554" s="5"/>
      <c r="C4554" s="5"/>
      <c r="D4554" s="5"/>
      <c r="E4554" s="5"/>
      <c r="F4554" s="27"/>
      <c r="G4554" s="5"/>
      <c r="H4554" s="5"/>
      <c r="I4554" s="5"/>
      <c r="J4554" s="5"/>
      <c r="K4554" s="5"/>
      <c r="L4554" s="5"/>
      <c r="M4554" s="5"/>
      <c r="N4554" s="5"/>
      <c r="O4554" s="5"/>
      <c r="P4554" s="4"/>
      <c r="Q4554" s="4"/>
      <c r="R4554" s="4"/>
      <c r="S4554" s="4"/>
      <c r="T4554" s="4"/>
    </row>
    <row r="4555">
      <c r="A4555" s="5"/>
      <c r="B4555" s="5"/>
      <c r="C4555" s="5"/>
      <c r="D4555" s="5"/>
      <c r="E4555" s="5"/>
      <c r="F4555" s="27"/>
      <c r="G4555" s="5"/>
      <c r="H4555" s="5"/>
      <c r="I4555" s="5"/>
      <c r="J4555" s="5"/>
      <c r="K4555" s="5"/>
      <c r="L4555" s="5"/>
      <c r="M4555" s="5"/>
      <c r="N4555" s="5"/>
      <c r="O4555" s="5"/>
      <c r="P4555" s="4"/>
      <c r="Q4555" s="4"/>
      <c r="R4555" s="4"/>
      <c r="S4555" s="4"/>
      <c r="T4555" s="4"/>
    </row>
    <row r="4556">
      <c r="A4556" s="5"/>
      <c r="B4556" s="5"/>
      <c r="C4556" s="5"/>
      <c r="D4556" s="5"/>
      <c r="E4556" s="5"/>
      <c r="F4556" s="27"/>
      <c r="G4556" s="5"/>
      <c r="H4556" s="5"/>
      <c r="I4556" s="5"/>
      <c r="J4556" s="5"/>
      <c r="K4556" s="5"/>
      <c r="L4556" s="5"/>
      <c r="M4556" s="5"/>
      <c r="N4556" s="5"/>
      <c r="O4556" s="5"/>
      <c r="P4556" s="4"/>
      <c r="Q4556" s="4"/>
      <c r="R4556" s="4"/>
      <c r="S4556" s="4"/>
      <c r="T4556" s="4"/>
    </row>
    <row r="4557">
      <c r="A4557" s="5"/>
      <c r="B4557" s="5"/>
      <c r="C4557" s="5"/>
      <c r="D4557" s="5"/>
      <c r="E4557" s="5"/>
      <c r="F4557" s="27"/>
      <c r="G4557" s="5"/>
      <c r="H4557" s="5"/>
      <c r="I4557" s="5"/>
      <c r="J4557" s="5"/>
      <c r="K4557" s="5"/>
      <c r="L4557" s="5"/>
      <c r="M4557" s="5"/>
      <c r="N4557" s="5"/>
      <c r="O4557" s="5"/>
      <c r="P4557" s="4"/>
      <c r="Q4557" s="4"/>
      <c r="R4557" s="4"/>
      <c r="S4557" s="4"/>
      <c r="T4557" s="4"/>
    </row>
    <row r="4558">
      <c r="A4558" s="5"/>
      <c r="B4558" s="5"/>
      <c r="C4558" s="5"/>
      <c r="D4558" s="5"/>
      <c r="E4558" s="5"/>
      <c r="F4558" s="27"/>
      <c r="G4558" s="5"/>
      <c r="H4558" s="5"/>
      <c r="I4558" s="5"/>
      <c r="J4558" s="5"/>
      <c r="K4558" s="5"/>
      <c r="L4558" s="5"/>
      <c r="M4558" s="5"/>
      <c r="N4558" s="5"/>
      <c r="O4558" s="5"/>
      <c r="P4558" s="4"/>
      <c r="Q4558" s="4"/>
      <c r="R4558" s="4"/>
      <c r="S4558" s="4"/>
      <c r="T4558" s="4"/>
    </row>
    <row r="4559">
      <c r="A4559" s="5"/>
      <c r="B4559" s="5"/>
      <c r="C4559" s="5"/>
      <c r="D4559" s="5"/>
      <c r="E4559" s="5"/>
      <c r="F4559" s="27"/>
      <c r="G4559" s="5"/>
      <c r="H4559" s="5"/>
      <c r="I4559" s="5"/>
      <c r="J4559" s="5"/>
      <c r="K4559" s="5"/>
      <c r="L4559" s="5"/>
      <c r="M4559" s="5"/>
      <c r="N4559" s="5"/>
      <c r="O4559" s="5"/>
      <c r="P4559" s="4"/>
      <c r="Q4559" s="4"/>
      <c r="R4559" s="4"/>
      <c r="S4559" s="4"/>
      <c r="T4559" s="4"/>
    </row>
    <row r="4560">
      <c r="A4560" s="5"/>
      <c r="B4560" s="5"/>
      <c r="C4560" s="5"/>
      <c r="D4560" s="5"/>
      <c r="E4560" s="5"/>
      <c r="F4560" s="27"/>
      <c r="G4560" s="5"/>
      <c r="H4560" s="5"/>
      <c r="I4560" s="5"/>
      <c r="J4560" s="5"/>
      <c r="K4560" s="5"/>
      <c r="L4560" s="5"/>
      <c r="M4560" s="5"/>
      <c r="N4560" s="5"/>
      <c r="O4560" s="5"/>
      <c r="P4560" s="4"/>
      <c r="Q4560" s="4"/>
      <c r="R4560" s="4"/>
      <c r="S4560" s="4"/>
      <c r="T4560" s="4"/>
    </row>
    <row r="4561">
      <c r="A4561" s="5"/>
      <c r="B4561" s="5"/>
      <c r="C4561" s="5"/>
      <c r="D4561" s="5"/>
      <c r="E4561" s="5"/>
      <c r="F4561" s="27"/>
      <c r="G4561" s="5"/>
      <c r="H4561" s="5"/>
      <c r="I4561" s="5"/>
      <c r="J4561" s="5"/>
      <c r="K4561" s="5"/>
      <c r="L4561" s="5"/>
      <c r="M4561" s="5"/>
      <c r="N4561" s="5"/>
      <c r="O4561" s="5"/>
      <c r="P4561" s="4"/>
      <c r="Q4561" s="4"/>
      <c r="R4561" s="4"/>
      <c r="S4561" s="4"/>
      <c r="T4561" s="4"/>
    </row>
    <row r="4562">
      <c r="A4562" s="5"/>
      <c r="B4562" s="5"/>
      <c r="C4562" s="5"/>
      <c r="D4562" s="5"/>
      <c r="E4562" s="5"/>
      <c r="F4562" s="27"/>
      <c r="G4562" s="5"/>
      <c r="H4562" s="5"/>
      <c r="I4562" s="5"/>
      <c r="J4562" s="5"/>
      <c r="K4562" s="5"/>
      <c r="L4562" s="5"/>
      <c r="M4562" s="5"/>
      <c r="N4562" s="5"/>
      <c r="O4562" s="5"/>
      <c r="P4562" s="4"/>
      <c r="Q4562" s="4"/>
      <c r="R4562" s="4"/>
      <c r="S4562" s="4"/>
      <c r="T4562" s="4"/>
    </row>
    <row r="4563">
      <c r="A4563" s="5"/>
      <c r="B4563" s="5"/>
      <c r="C4563" s="5"/>
      <c r="D4563" s="5"/>
      <c r="E4563" s="5"/>
      <c r="F4563" s="27"/>
      <c r="G4563" s="5"/>
      <c r="H4563" s="5"/>
      <c r="I4563" s="5"/>
      <c r="J4563" s="5"/>
      <c r="K4563" s="5"/>
      <c r="L4563" s="5"/>
      <c r="M4563" s="5"/>
      <c r="N4563" s="5"/>
      <c r="O4563" s="5"/>
      <c r="P4563" s="4"/>
      <c r="Q4563" s="4"/>
      <c r="R4563" s="4"/>
      <c r="S4563" s="4"/>
      <c r="T4563" s="4"/>
    </row>
    <row r="4564">
      <c r="A4564" s="5"/>
      <c r="B4564" s="5"/>
      <c r="C4564" s="5"/>
      <c r="D4564" s="5"/>
      <c r="E4564" s="5"/>
      <c r="F4564" s="27"/>
      <c r="G4564" s="5"/>
      <c r="H4564" s="5"/>
      <c r="I4564" s="5"/>
      <c r="J4564" s="5"/>
      <c r="K4564" s="5"/>
      <c r="L4564" s="5"/>
      <c r="M4564" s="5"/>
      <c r="N4564" s="5"/>
      <c r="O4564" s="5"/>
      <c r="P4564" s="4"/>
      <c r="Q4564" s="4"/>
      <c r="R4564" s="4"/>
      <c r="S4564" s="4"/>
      <c r="T4564" s="4"/>
    </row>
    <row r="4565">
      <c r="A4565" s="5"/>
      <c r="B4565" s="5"/>
      <c r="C4565" s="5"/>
      <c r="D4565" s="5"/>
      <c r="E4565" s="5"/>
      <c r="F4565" s="27"/>
      <c r="G4565" s="5"/>
      <c r="H4565" s="5"/>
      <c r="I4565" s="5"/>
      <c r="J4565" s="5"/>
      <c r="K4565" s="5"/>
      <c r="L4565" s="5"/>
      <c r="M4565" s="5"/>
      <c r="N4565" s="5"/>
      <c r="O4565" s="5"/>
      <c r="P4565" s="4"/>
      <c r="Q4565" s="4"/>
      <c r="R4565" s="4"/>
      <c r="S4565" s="4"/>
      <c r="T4565" s="4"/>
    </row>
    <row r="4566">
      <c r="A4566" s="5"/>
      <c r="B4566" s="5"/>
      <c r="C4566" s="5"/>
      <c r="D4566" s="5"/>
      <c r="E4566" s="5"/>
      <c r="F4566" s="27"/>
      <c r="G4566" s="5"/>
      <c r="H4566" s="5"/>
      <c r="I4566" s="5"/>
      <c r="J4566" s="5"/>
      <c r="K4566" s="5"/>
      <c r="L4566" s="5"/>
      <c r="M4566" s="5"/>
      <c r="N4566" s="5"/>
      <c r="O4566" s="5"/>
      <c r="P4566" s="4"/>
      <c r="Q4566" s="4"/>
      <c r="R4566" s="4"/>
      <c r="S4566" s="4"/>
      <c r="T4566" s="4"/>
    </row>
    <row r="4567">
      <c r="A4567" s="5"/>
      <c r="B4567" s="5"/>
      <c r="C4567" s="5"/>
      <c r="D4567" s="5"/>
      <c r="E4567" s="5"/>
      <c r="F4567" s="27"/>
      <c r="G4567" s="5"/>
      <c r="H4567" s="5"/>
      <c r="I4567" s="5"/>
      <c r="J4567" s="5"/>
      <c r="K4567" s="5"/>
      <c r="L4567" s="5"/>
      <c r="M4567" s="5"/>
      <c r="N4567" s="5"/>
      <c r="O4567" s="5"/>
      <c r="P4567" s="4"/>
      <c r="Q4567" s="4"/>
      <c r="R4567" s="4"/>
      <c r="S4567" s="4"/>
      <c r="T4567" s="4"/>
    </row>
    <row r="4568">
      <c r="A4568" s="5"/>
      <c r="B4568" s="5"/>
      <c r="C4568" s="5"/>
      <c r="D4568" s="5"/>
      <c r="E4568" s="5"/>
      <c r="F4568" s="27"/>
      <c r="G4568" s="5"/>
      <c r="H4568" s="5"/>
      <c r="I4568" s="5"/>
      <c r="J4568" s="5"/>
      <c r="K4568" s="5"/>
      <c r="L4568" s="5"/>
      <c r="M4568" s="5"/>
      <c r="N4568" s="5"/>
      <c r="O4568" s="5"/>
      <c r="P4568" s="4"/>
      <c r="Q4568" s="4"/>
      <c r="R4568" s="4"/>
      <c r="S4568" s="4"/>
      <c r="T4568" s="4"/>
    </row>
    <row r="4569">
      <c r="A4569" s="5"/>
      <c r="B4569" s="5"/>
      <c r="C4569" s="5"/>
      <c r="D4569" s="5"/>
      <c r="E4569" s="5"/>
      <c r="F4569" s="27"/>
      <c r="G4569" s="5"/>
      <c r="H4569" s="5"/>
      <c r="I4569" s="5"/>
      <c r="J4569" s="5"/>
      <c r="K4569" s="5"/>
      <c r="L4569" s="5"/>
      <c r="M4569" s="5"/>
      <c r="N4569" s="5"/>
      <c r="O4569" s="5"/>
      <c r="P4569" s="4"/>
      <c r="Q4569" s="4"/>
      <c r="R4569" s="4"/>
      <c r="S4569" s="4"/>
      <c r="T4569" s="4"/>
    </row>
    <row r="4570">
      <c r="A4570" s="5"/>
      <c r="B4570" s="5"/>
      <c r="C4570" s="5"/>
      <c r="D4570" s="5"/>
      <c r="E4570" s="5"/>
      <c r="F4570" s="27"/>
      <c r="G4570" s="5"/>
      <c r="H4570" s="5"/>
      <c r="I4570" s="5"/>
      <c r="J4570" s="5"/>
      <c r="K4570" s="5"/>
      <c r="L4570" s="5"/>
      <c r="M4570" s="5"/>
      <c r="N4570" s="5"/>
      <c r="O4570" s="5"/>
      <c r="P4570" s="4"/>
      <c r="Q4570" s="4"/>
      <c r="R4570" s="4"/>
      <c r="S4570" s="4"/>
      <c r="T4570" s="4"/>
    </row>
    <row r="4571">
      <c r="A4571" s="5"/>
      <c r="B4571" s="5"/>
      <c r="C4571" s="5"/>
      <c r="D4571" s="5"/>
      <c r="E4571" s="5"/>
      <c r="F4571" s="27"/>
      <c r="G4571" s="5"/>
      <c r="H4571" s="5"/>
      <c r="I4571" s="5"/>
      <c r="J4571" s="5"/>
      <c r="K4571" s="5"/>
      <c r="L4571" s="5"/>
      <c r="M4571" s="5"/>
      <c r="N4571" s="5"/>
      <c r="O4571" s="5"/>
      <c r="P4571" s="4"/>
      <c r="Q4571" s="4"/>
      <c r="R4571" s="4"/>
      <c r="S4571" s="4"/>
      <c r="T4571" s="4"/>
    </row>
    <row r="4572">
      <c r="A4572" s="5"/>
      <c r="B4572" s="5"/>
      <c r="C4572" s="5"/>
      <c r="D4572" s="5"/>
      <c r="E4572" s="5"/>
      <c r="F4572" s="27"/>
      <c r="G4572" s="5"/>
      <c r="H4572" s="5"/>
      <c r="I4572" s="5"/>
      <c r="J4572" s="5"/>
      <c r="K4572" s="5"/>
      <c r="L4572" s="5"/>
      <c r="M4572" s="5"/>
      <c r="N4572" s="5"/>
      <c r="O4572" s="5"/>
      <c r="P4572" s="4"/>
      <c r="Q4572" s="4"/>
      <c r="R4572" s="4"/>
      <c r="S4572" s="4"/>
      <c r="T4572" s="4"/>
    </row>
    <row r="4573">
      <c r="A4573" s="5"/>
      <c r="B4573" s="5"/>
      <c r="C4573" s="5"/>
      <c r="D4573" s="5"/>
      <c r="E4573" s="5"/>
      <c r="F4573" s="27"/>
      <c r="G4573" s="5"/>
      <c r="H4573" s="5"/>
      <c r="I4573" s="5"/>
      <c r="J4573" s="5"/>
      <c r="K4573" s="5"/>
      <c r="L4573" s="5"/>
      <c r="M4573" s="5"/>
      <c r="N4573" s="5"/>
      <c r="O4573" s="5"/>
      <c r="P4573" s="4"/>
      <c r="Q4573" s="4"/>
      <c r="R4573" s="4"/>
      <c r="S4573" s="4"/>
      <c r="T4573" s="4"/>
    </row>
    <row r="4574">
      <c r="A4574" s="5"/>
      <c r="B4574" s="5"/>
      <c r="C4574" s="5"/>
      <c r="D4574" s="5"/>
      <c r="E4574" s="5"/>
      <c r="F4574" s="27"/>
      <c r="G4574" s="5"/>
      <c r="H4574" s="5"/>
      <c r="I4574" s="5"/>
      <c r="J4574" s="5"/>
      <c r="K4574" s="5"/>
      <c r="L4574" s="5"/>
      <c r="M4574" s="5"/>
      <c r="N4574" s="5"/>
      <c r="O4574" s="5"/>
      <c r="P4574" s="4"/>
      <c r="Q4574" s="4"/>
      <c r="R4574" s="4"/>
      <c r="S4574" s="4"/>
      <c r="T4574" s="4"/>
    </row>
    <row r="4575">
      <c r="A4575" s="5"/>
      <c r="B4575" s="5"/>
      <c r="C4575" s="5"/>
      <c r="D4575" s="5"/>
      <c r="E4575" s="5"/>
      <c r="F4575" s="27"/>
      <c r="G4575" s="5"/>
      <c r="H4575" s="5"/>
      <c r="I4575" s="5"/>
      <c r="J4575" s="5"/>
      <c r="K4575" s="5"/>
      <c r="L4575" s="5"/>
      <c r="M4575" s="5"/>
      <c r="N4575" s="5"/>
      <c r="O4575" s="5"/>
      <c r="P4575" s="4"/>
      <c r="Q4575" s="4"/>
      <c r="R4575" s="4"/>
      <c r="S4575" s="4"/>
      <c r="T4575" s="4"/>
    </row>
    <row r="4576">
      <c r="A4576" s="5"/>
      <c r="B4576" s="5"/>
      <c r="C4576" s="5"/>
      <c r="D4576" s="5"/>
      <c r="E4576" s="5"/>
      <c r="F4576" s="27"/>
      <c r="G4576" s="5"/>
      <c r="H4576" s="5"/>
      <c r="I4576" s="5"/>
      <c r="J4576" s="5"/>
      <c r="K4576" s="5"/>
      <c r="L4576" s="5"/>
      <c r="M4576" s="5"/>
      <c r="N4576" s="5"/>
      <c r="O4576" s="5"/>
      <c r="P4576" s="4"/>
      <c r="Q4576" s="4"/>
      <c r="R4576" s="4"/>
      <c r="S4576" s="4"/>
      <c r="T4576" s="4"/>
    </row>
    <row r="4577">
      <c r="A4577" s="5"/>
      <c r="B4577" s="5"/>
      <c r="C4577" s="5"/>
      <c r="D4577" s="5"/>
      <c r="E4577" s="5"/>
      <c r="F4577" s="27"/>
      <c r="G4577" s="5"/>
      <c r="H4577" s="5"/>
      <c r="I4577" s="5"/>
      <c r="J4577" s="5"/>
      <c r="K4577" s="5"/>
      <c r="L4577" s="5"/>
      <c r="M4577" s="5"/>
      <c r="N4577" s="5"/>
      <c r="O4577" s="5"/>
      <c r="P4577" s="4"/>
      <c r="Q4577" s="4"/>
      <c r="R4577" s="4"/>
      <c r="S4577" s="4"/>
      <c r="T4577" s="4"/>
    </row>
    <row r="4578">
      <c r="A4578" s="5"/>
      <c r="B4578" s="5"/>
      <c r="C4578" s="5"/>
      <c r="D4578" s="5"/>
      <c r="E4578" s="5"/>
      <c r="F4578" s="27"/>
      <c r="G4578" s="5"/>
      <c r="H4578" s="5"/>
      <c r="I4578" s="5"/>
      <c r="J4578" s="5"/>
      <c r="K4578" s="5"/>
      <c r="L4578" s="5"/>
      <c r="M4578" s="5"/>
      <c r="N4578" s="5"/>
      <c r="O4578" s="5"/>
      <c r="P4578" s="4"/>
      <c r="Q4578" s="4"/>
      <c r="R4578" s="4"/>
      <c r="S4578" s="4"/>
      <c r="T4578" s="4"/>
    </row>
    <row r="4579">
      <c r="A4579" s="5"/>
      <c r="B4579" s="5"/>
      <c r="C4579" s="5"/>
      <c r="D4579" s="5"/>
      <c r="E4579" s="5"/>
      <c r="F4579" s="27"/>
      <c r="G4579" s="5"/>
      <c r="H4579" s="5"/>
      <c r="I4579" s="5"/>
      <c r="J4579" s="5"/>
      <c r="K4579" s="5"/>
      <c r="L4579" s="5"/>
      <c r="M4579" s="5"/>
      <c r="N4579" s="5"/>
      <c r="O4579" s="5"/>
      <c r="P4579" s="4"/>
      <c r="Q4579" s="4"/>
      <c r="R4579" s="4"/>
      <c r="S4579" s="4"/>
      <c r="T4579" s="4"/>
    </row>
    <row r="4580">
      <c r="A4580" s="5"/>
      <c r="B4580" s="5"/>
      <c r="C4580" s="5"/>
      <c r="D4580" s="5"/>
      <c r="E4580" s="5"/>
      <c r="F4580" s="27"/>
      <c r="G4580" s="5"/>
      <c r="H4580" s="5"/>
      <c r="I4580" s="5"/>
      <c r="J4580" s="5"/>
      <c r="K4580" s="5"/>
      <c r="L4580" s="5"/>
      <c r="M4580" s="5"/>
      <c r="N4580" s="5"/>
      <c r="O4580" s="5"/>
      <c r="P4580" s="4"/>
      <c r="Q4580" s="4"/>
      <c r="R4580" s="4"/>
      <c r="S4580" s="4"/>
      <c r="T4580" s="4"/>
    </row>
    <row r="4581">
      <c r="A4581" s="5"/>
      <c r="B4581" s="5"/>
      <c r="C4581" s="5"/>
      <c r="D4581" s="5"/>
      <c r="E4581" s="5"/>
      <c r="F4581" s="27"/>
      <c r="G4581" s="5"/>
      <c r="H4581" s="5"/>
      <c r="I4581" s="5"/>
      <c r="J4581" s="5"/>
      <c r="K4581" s="5"/>
      <c r="L4581" s="5"/>
      <c r="M4581" s="5"/>
      <c r="N4581" s="5"/>
      <c r="O4581" s="5"/>
      <c r="P4581" s="4"/>
      <c r="Q4581" s="4"/>
      <c r="R4581" s="4"/>
      <c r="S4581" s="4"/>
      <c r="T4581" s="4"/>
    </row>
    <row r="4582">
      <c r="A4582" s="5"/>
      <c r="B4582" s="5"/>
      <c r="C4582" s="5"/>
      <c r="D4582" s="5"/>
      <c r="E4582" s="5"/>
      <c r="F4582" s="27"/>
      <c r="G4582" s="5"/>
      <c r="H4582" s="5"/>
      <c r="I4582" s="5"/>
      <c r="J4582" s="5"/>
      <c r="K4582" s="5"/>
      <c r="L4582" s="5"/>
      <c r="M4582" s="5"/>
      <c r="N4582" s="5"/>
      <c r="O4582" s="5"/>
      <c r="P4582" s="4"/>
      <c r="Q4582" s="4"/>
      <c r="R4582" s="4"/>
      <c r="S4582" s="4"/>
      <c r="T4582" s="4"/>
    </row>
    <row r="4583">
      <c r="A4583" s="5"/>
      <c r="B4583" s="5"/>
      <c r="C4583" s="5"/>
      <c r="D4583" s="5"/>
      <c r="E4583" s="5"/>
      <c r="F4583" s="27"/>
      <c r="G4583" s="5"/>
      <c r="H4583" s="5"/>
      <c r="I4583" s="5"/>
      <c r="J4583" s="5"/>
      <c r="K4583" s="5"/>
      <c r="L4583" s="5"/>
      <c r="M4583" s="5"/>
      <c r="N4583" s="5"/>
      <c r="O4583" s="5"/>
      <c r="P4583" s="4"/>
      <c r="Q4583" s="4"/>
      <c r="R4583" s="4"/>
      <c r="S4583" s="4"/>
      <c r="T4583" s="4"/>
    </row>
    <row r="4584">
      <c r="A4584" s="5"/>
      <c r="B4584" s="5"/>
      <c r="C4584" s="5"/>
      <c r="D4584" s="5"/>
      <c r="E4584" s="5"/>
      <c r="F4584" s="27"/>
      <c r="G4584" s="5"/>
      <c r="H4584" s="5"/>
      <c r="I4584" s="5"/>
      <c r="J4584" s="5"/>
      <c r="K4584" s="5"/>
      <c r="L4584" s="5"/>
      <c r="M4584" s="5"/>
      <c r="N4584" s="5"/>
      <c r="O4584" s="5"/>
      <c r="P4584" s="4"/>
      <c r="Q4584" s="4"/>
      <c r="R4584" s="4"/>
      <c r="S4584" s="4"/>
      <c r="T4584" s="4"/>
    </row>
    <row r="4585">
      <c r="A4585" s="5"/>
      <c r="B4585" s="5"/>
      <c r="C4585" s="5"/>
      <c r="D4585" s="5"/>
      <c r="E4585" s="5"/>
      <c r="F4585" s="27"/>
      <c r="G4585" s="5"/>
      <c r="H4585" s="5"/>
      <c r="I4585" s="5"/>
      <c r="J4585" s="5"/>
      <c r="K4585" s="5"/>
      <c r="L4585" s="5"/>
      <c r="M4585" s="5"/>
      <c r="N4585" s="5"/>
      <c r="O4585" s="5"/>
      <c r="P4585" s="4"/>
      <c r="Q4585" s="4"/>
      <c r="R4585" s="4"/>
      <c r="S4585" s="4"/>
      <c r="T4585" s="4"/>
    </row>
    <row r="4586">
      <c r="A4586" s="5"/>
      <c r="B4586" s="5"/>
      <c r="C4586" s="5"/>
      <c r="D4586" s="5"/>
      <c r="E4586" s="5"/>
      <c r="F4586" s="27"/>
      <c r="G4586" s="5"/>
      <c r="H4586" s="5"/>
      <c r="I4586" s="5"/>
      <c r="J4586" s="5"/>
      <c r="K4586" s="5"/>
      <c r="L4586" s="5"/>
      <c r="M4586" s="5"/>
      <c r="N4586" s="5"/>
      <c r="O4586" s="5"/>
      <c r="P4586" s="4"/>
      <c r="Q4586" s="4"/>
      <c r="R4586" s="4"/>
      <c r="S4586" s="4"/>
      <c r="T4586" s="4"/>
    </row>
    <row r="4587">
      <c r="A4587" s="5"/>
      <c r="B4587" s="5"/>
      <c r="C4587" s="5"/>
      <c r="D4587" s="5"/>
      <c r="E4587" s="5"/>
      <c r="F4587" s="27"/>
      <c r="G4587" s="5"/>
      <c r="H4587" s="5"/>
      <c r="I4587" s="5"/>
      <c r="J4587" s="5"/>
      <c r="K4587" s="5"/>
      <c r="L4587" s="5"/>
      <c r="M4587" s="5"/>
      <c r="N4587" s="5"/>
      <c r="O4587" s="5"/>
      <c r="P4587" s="4"/>
      <c r="Q4587" s="4"/>
      <c r="R4587" s="4"/>
      <c r="S4587" s="4"/>
      <c r="T4587" s="4"/>
    </row>
    <row r="4588">
      <c r="A4588" s="5"/>
      <c r="B4588" s="5"/>
      <c r="C4588" s="5"/>
      <c r="D4588" s="5"/>
      <c r="E4588" s="5"/>
      <c r="F4588" s="27"/>
      <c r="G4588" s="5"/>
      <c r="H4588" s="5"/>
      <c r="I4588" s="5"/>
      <c r="J4588" s="5"/>
      <c r="K4588" s="5"/>
      <c r="L4588" s="5"/>
      <c r="M4588" s="5"/>
      <c r="N4588" s="5"/>
      <c r="O4588" s="5"/>
      <c r="P4588" s="4"/>
      <c r="Q4588" s="4"/>
      <c r="R4588" s="4"/>
      <c r="S4588" s="4"/>
      <c r="T4588" s="4"/>
    </row>
    <row r="4589">
      <c r="A4589" s="5"/>
      <c r="B4589" s="5"/>
      <c r="C4589" s="5"/>
      <c r="D4589" s="5"/>
      <c r="E4589" s="5"/>
      <c r="F4589" s="27"/>
      <c r="G4589" s="5"/>
      <c r="H4589" s="5"/>
      <c r="I4589" s="5"/>
      <c r="J4589" s="5"/>
      <c r="K4589" s="5"/>
      <c r="L4589" s="5"/>
      <c r="M4589" s="5"/>
      <c r="N4589" s="5"/>
      <c r="O4589" s="5"/>
      <c r="P4589" s="4"/>
      <c r="Q4589" s="4"/>
      <c r="R4589" s="4"/>
      <c r="S4589" s="4"/>
      <c r="T4589" s="4"/>
    </row>
    <row r="4590">
      <c r="A4590" s="5"/>
      <c r="B4590" s="5"/>
      <c r="C4590" s="5"/>
      <c r="D4590" s="5"/>
      <c r="E4590" s="5"/>
      <c r="F4590" s="27"/>
      <c r="G4590" s="5"/>
      <c r="H4590" s="5"/>
      <c r="I4590" s="5"/>
      <c r="J4590" s="5"/>
      <c r="K4590" s="5"/>
      <c r="L4590" s="5"/>
      <c r="M4590" s="5"/>
      <c r="N4590" s="5"/>
      <c r="O4590" s="5"/>
      <c r="P4590" s="4"/>
      <c r="Q4590" s="4"/>
      <c r="R4590" s="4"/>
      <c r="S4590" s="4"/>
      <c r="T4590" s="4"/>
    </row>
    <row r="4591">
      <c r="A4591" s="5"/>
      <c r="B4591" s="5"/>
      <c r="C4591" s="5"/>
      <c r="D4591" s="5"/>
      <c r="E4591" s="5"/>
      <c r="F4591" s="27"/>
      <c r="G4591" s="5"/>
      <c r="H4591" s="5"/>
      <c r="I4591" s="5"/>
      <c r="J4591" s="5"/>
      <c r="K4591" s="5"/>
      <c r="L4591" s="5"/>
      <c r="M4591" s="5"/>
      <c r="N4591" s="5"/>
      <c r="O4591" s="5"/>
      <c r="P4591" s="4"/>
      <c r="Q4591" s="4"/>
      <c r="R4591" s="4"/>
      <c r="S4591" s="4"/>
      <c r="T4591" s="4"/>
    </row>
    <row r="4592">
      <c r="A4592" s="5"/>
      <c r="B4592" s="5"/>
      <c r="C4592" s="5"/>
      <c r="D4592" s="5"/>
      <c r="E4592" s="5"/>
      <c r="F4592" s="27"/>
      <c r="G4592" s="5"/>
      <c r="H4592" s="5"/>
      <c r="I4592" s="5"/>
      <c r="J4592" s="5"/>
      <c r="K4592" s="5"/>
      <c r="L4592" s="5"/>
      <c r="M4592" s="5"/>
      <c r="N4592" s="5"/>
      <c r="O4592" s="5"/>
      <c r="P4592" s="4"/>
      <c r="Q4592" s="4"/>
      <c r="R4592" s="4"/>
      <c r="S4592" s="4"/>
      <c r="T4592" s="4"/>
    </row>
    <row r="4593">
      <c r="A4593" s="5"/>
      <c r="B4593" s="5"/>
      <c r="C4593" s="5"/>
      <c r="D4593" s="5"/>
      <c r="E4593" s="5"/>
      <c r="F4593" s="27"/>
      <c r="G4593" s="5"/>
      <c r="H4593" s="5"/>
      <c r="I4593" s="5"/>
      <c r="J4593" s="5"/>
      <c r="K4593" s="5"/>
      <c r="L4593" s="5"/>
      <c r="M4593" s="5"/>
      <c r="N4593" s="5"/>
      <c r="O4593" s="5"/>
      <c r="P4593" s="4"/>
      <c r="Q4593" s="4"/>
      <c r="R4593" s="4"/>
      <c r="S4593" s="4"/>
      <c r="T4593" s="4"/>
    </row>
    <row r="4594">
      <c r="A4594" s="5"/>
      <c r="B4594" s="5"/>
      <c r="C4594" s="5"/>
      <c r="D4594" s="5"/>
      <c r="E4594" s="5"/>
      <c r="F4594" s="27"/>
      <c r="G4594" s="5"/>
      <c r="H4594" s="5"/>
      <c r="I4594" s="5"/>
      <c r="J4594" s="5"/>
      <c r="K4594" s="5"/>
      <c r="L4594" s="5"/>
      <c r="M4594" s="5"/>
      <c r="N4594" s="5"/>
      <c r="O4594" s="5"/>
      <c r="P4594" s="4"/>
      <c r="Q4594" s="4"/>
      <c r="R4594" s="4"/>
      <c r="S4594" s="4"/>
      <c r="T4594" s="4"/>
    </row>
    <row r="4595">
      <c r="A4595" s="5"/>
      <c r="B4595" s="5"/>
      <c r="C4595" s="5"/>
      <c r="D4595" s="5"/>
      <c r="E4595" s="5"/>
      <c r="F4595" s="27"/>
      <c r="G4595" s="5"/>
      <c r="H4595" s="5"/>
      <c r="I4595" s="5"/>
      <c r="J4595" s="5"/>
      <c r="K4595" s="5"/>
      <c r="L4595" s="5"/>
      <c r="M4595" s="5"/>
      <c r="N4595" s="5"/>
      <c r="O4595" s="5"/>
      <c r="P4595" s="4"/>
      <c r="Q4595" s="4"/>
      <c r="R4595" s="4"/>
      <c r="S4595" s="4"/>
      <c r="T4595" s="4"/>
    </row>
    <row r="4596">
      <c r="A4596" s="5"/>
      <c r="B4596" s="5"/>
      <c r="C4596" s="5"/>
      <c r="D4596" s="5"/>
      <c r="E4596" s="5"/>
      <c r="F4596" s="27"/>
      <c r="G4596" s="5"/>
      <c r="H4596" s="5"/>
      <c r="I4596" s="5"/>
      <c r="J4596" s="5"/>
      <c r="K4596" s="5"/>
      <c r="L4596" s="5"/>
      <c r="M4596" s="5"/>
      <c r="N4596" s="5"/>
      <c r="O4596" s="5"/>
      <c r="P4596" s="4"/>
      <c r="Q4596" s="4"/>
      <c r="R4596" s="4"/>
      <c r="S4596" s="4"/>
      <c r="T4596" s="4"/>
    </row>
    <row r="4597">
      <c r="A4597" s="5"/>
      <c r="B4597" s="5"/>
      <c r="C4597" s="5"/>
      <c r="D4597" s="5"/>
      <c r="E4597" s="5"/>
      <c r="F4597" s="27"/>
      <c r="G4597" s="5"/>
      <c r="H4597" s="5"/>
      <c r="I4597" s="5"/>
      <c r="J4597" s="5"/>
      <c r="K4597" s="5"/>
      <c r="L4597" s="5"/>
      <c r="M4597" s="5"/>
      <c r="N4597" s="5"/>
      <c r="O4597" s="5"/>
      <c r="P4597" s="4"/>
      <c r="Q4597" s="4"/>
      <c r="R4597" s="4"/>
      <c r="S4597" s="4"/>
      <c r="T4597" s="4"/>
    </row>
    <row r="4598">
      <c r="A4598" s="5"/>
      <c r="B4598" s="5"/>
      <c r="C4598" s="5"/>
      <c r="D4598" s="5"/>
      <c r="E4598" s="5"/>
      <c r="F4598" s="27"/>
      <c r="G4598" s="5"/>
      <c r="H4598" s="5"/>
      <c r="I4598" s="5"/>
      <c r="J4598" s="5"/>
      <c r="K4598" s="5"/>
      <c r="L4598" s="5"/>
      <c r="M4598" s="5"/>
      <c r="N4598" s="5"/>
      <c r="O4598" s="5"/>
      <c r="P4598" s="4"/>
      <c r="Q4598" s="4"/>
      <c r="R4598" s="4"/>
      <c r="S4598" s="4"/>
      <c r="T4598" s="4"/>
    </row>
    <row r="4599">
      <c r="A4599" s="5"/>
      <c r="B4599" s="5"/>
      <c r="C4599" s="5"/>
      <c r="D4599" s="5"/>
      <c r="E4599" s="5"/>
      <c r="F4599" s="27"/>
      <c r="G4599" s="5"/>
      <c r="H4599" s="5"/>
      <c r="I4599" s="5"/>
      <c r="J4599" s="5"/>
      <c r="K4599" s="5"/>
      <c r="L4599" s="5"/>
      <c r="M4599" s="5"/>
      <c r="N4599" s="5"/>
      <c r="O4599" s="5"/>
      <c r="P4599" s="4"/>
      <c r="Q4599" s="4"/>
      <c r="R4599" s="4"/>
      <c r="S4599" s="4"/>
      <c r="T4599" s="4"/>
    </row>
    <row r="4600">
      <c r="A4600" s="5"/>
      <c r="B4600" s="5"/>
      <c r="C4600" s="5"/>
      <c r="D4600" s="5"/>
      <c r="E4600" s="5"/>
      <c r="F4600" s="27"/>
      <c r="G4600" s="5"/>
      <c r="H4600" s="5"/>
      <c r="I4600" s="5"/>
      <c r="J4600" s="5"/>
      <c r="K4600" s="5"/>
      <c r="L4600" s="5"/>
      <c r="M4600" s="5"/>
      <c r="N4600" s="5"/>
      <c r="O4600" s="5"/>
      <c r="P4600" s="4"/>
      <c r="Q4600" s="4"/>
      <c r="R4600" s="4"/>
      <c r="S4600" s="4"/>
      <c r="T4600" s="4"/>
    </row>
    <row r="4601">
      <c r="A4601" s="5"/>
      <c r="B4601" s="5"/>
      <c r="C4601" s="5"/>
      <c r="D4601" s="5"/>
      <c r="E4601" s="5"/>
      <c r="F4601" s="27"/>
      <c r="G4601" s="5"/>
      <c r="H4601" s="5"/>
      <c r="I4601" s="5"/>
      <c r="J4601" s="5"/>
      <c r="K4601" s="5"/>
      <c r="L4601" s="5"/>
      <c r="M4601" s="5"/>
      <c r="N4601" s="5"/>
      <c r="O4601" s="5"/>
      <c r="P4601" s="4"/>
      <c r="Q4601" s="4"/>
      <c r="R4601" s="4"/>
      <c r="S4601" s="4"/>
      <c r="T4601" s="4"/>
    </row>
    <row r="4602">
      <c r="A4602" s="5"/>
      <c r="B4602" s="5"/>
      <c r="C4602" s="5"/>
      <c r="D4602" s="5"/>
      <c r="E4602" s="5"/>
      <c r="F4602" s="27"/>
      <c r="G4602" s="5"/>
      <c r="H4602" s="5"/>
      <c r="I4602" s="5"/>
      <c r="J4602" s="5"/>
      <c r="K4602" s="5"/>
      <c r="L4602" s="5"/>
      <c r="M4602" s="5"/>
      <c r="N4602" s="5"/>
      <c r="O4602" s="5"/>
      <c r="P4602" s="4"/>
      <c r="Q4602" s="4"/>
      <c r="R4602" s="4"/>
      <c r="S4602" s="4"/>
      <c r="T4602" s="4"/>
    </row>
    <row r="4603">
      <c r="A4603" s="5"/>
      <c r="B4603" s="5"/>
      <c r="C4603" s="5"/>
      <c r="D4603" s="5"/>
      <c r="E4603" s="5"/>
      <c r="F4603" s="27"/>
      <c r="G4603" s="5"/>
      <c r="H4603" s="5"/>
      <c r="I4603" s="5"/>
      <c r="J4603" s="5"/>
      <c r="K4603" s="5"/>
      <c r="L4603" s="5"/>
      <c r="M4603" s="5"/>
      <c r="N4603" s="5"/>
      <c r="O4603" s="5"/>
      <c r="P4603" s="4"/>
      <c r="Q4603" s="4"/>
      <c r="R4603" s="4"/>
      <c r="S4603" s="4"/>
      <c r="T4603" s="4"/>
    </row>
    <row r="4604">
      <c r="A4604" s="5"/>
      <c r="B4604" s="5"/>
      <c r="C4604" s="5"/>
      <c r="D4604" s="5"/>
      <c r="E4604" s="5"/>
      <c r="F4604" s="27"/>
      <c r="G4604" s="5"/>
      <c r="H4604" s="5"/>
      <c r="I4604" s="5"/>
      <c r="J4604" s="5"/>
      <c r="K4604" s="5"/>
      <c r="L4604" s="5"/>
      <c r="M4604" s="5"/>
      <c r="N4604" s="5"/>
      <c r="O4604" s="5"/>
      <c r="P4604" s="4"/>
      <c r="Q4604" s="4"/>
      <c r="R4604" s="4"/>
      <c r="S4604" s="4"/>
      <c r="T4604" s="4"/>
    </row>
    <row r="4605">
      <c r="A4605" s="5"/>
      <c r="B4605" s="5"/>
      <c r="C4605" s="5"/>
      <c r="D4605" s="5"/>
      <c r="E4605" s="5"/>
      <c r="F4605" s="27"/>
      <c r="G4605" s="5"/>
      <c r="H4605" s="5"/>
      <c r="I4605" s="5"/>
      <c r="J4605" s="5"/>
      <c r="K4605" s="5"/>
      <c r="L4605" s="5"/>
      <c r="M4605" s="5"/>
      <c r="N4605" s="5"/>
      <c r="O4605" s="5"/>
      <c r="P4605" s="4"/>
      <c r="Q4605" s="4"/>
      <c r="R4605" s="4"/>
      <c r="S4605" s="4"/>
      <c r="T4605" s="4"/>
    </row>
    <row r="4606">
      <c r="A4606" s="5"/>
      <c r="B4606" s="5"/>
      <c r="C4606" s="5"/>
      <c r="D4606" s="5"/>
      <c r="E4606" s="5"/>
      <c r="F4606" s="27"/>
      <c r="G4606" s="5"/>
      <c r="H4606" s="5"/>
      <c r="I4606" s="5"/>
      <c r="J4606" s="5"/>
      <c r="K4606" s="5"/>
      <c r="L4606" s="5"/>
      <c r="M4606" s="5"/>
      <c r="N4606" s="5"/>
      <c r="O4606" s="5"/>
      <c r="P4606" s="4"/>
      <c r="Q4606" s="4"/>
      <c r="R4606" s="4"/>
      <c r="S4606" s="4"/>
      <c r="T4606" s="4"/>
    </row>
    <row r="4607">
      <c r="A4607" s="5"/>
      <c r="B4607" s="5"/>
      <c r="C4607" s="5"/>
      <c r="D4607" s="5"/>
      <c r="E4607" s="5"/>
      <c r="F4607" s="27"/>
      <c r="G4607" s="5"/>
      <c r="H4607" s="5"/>
      <c r="I4607" s="5"/>
      <c r="J4607" s="5"/>
      <c r="K4607" s="5"/>
      <c r="L4607" s="5"/>
      <c r="M4607" s="5"/>
      <c r="N4607" s="5"/>
      <c r="O4607" s="5"/>
      <c r="P4607" s="4"/>
      <c r="Q4607" s="4"/>
      <c r="R4607" s="4"/>
      <c r="S4607" s="4"/>
      <c r="T4607" s="4"/>
    </row>
    <row r="4608">
      <c r="A4608" s="5"/>
      <c r="B4608" s="5"/>
      <c r="C4608" s="5"/>
      <c r="D4608" s="5"/>
      <c r="E4608" s="5"/>
      <c r="F4608" s="27"/>
      <c r="G4608" s="5"/>
      <c r="H4608" s="5"/>
      <c r="I4608" s="5"/>
      <c r="J4608" s="5"/>
      <c r="K4608" s="5"/>
      <c r="L4608" s="5"/>
      <c r="M4608" s="5"/>
      <c r="N4608" s="5"/>
      <c r="O4608" s="5"/>
      <c r="P4608" s="4"/>
      <c r="Q4608" s="4"/>
      <c r="R4608" s="4"/>
      <c r="S4608" s="4"/>
      <c r="T4608" s="4"/>
    </row>
    <row r="4609">
      <c r="A4609" s="5"/>
      <c r="B4609" s="5"/>
      <c r="C4609" s="5"/>
      <c r="D4609" s="5"/>
      <c r="E4609" s="5"/>
      <c r="F4609" s="27"/>
      <c r="G4609" s="5"/>
      <c r="H4609" s="5"/>
      <c r="I4609" s="5"/>
      <c r="J4609" s="5"/>
      <c r="K4609" s="5"/>
      <c r="L4609" s="5"/>
      <c r="M4609" s="5"/>
      <c r="N4609" s="5"/>
      <c r="O4609" s="5"/>
      <c r="P4609" s="4"/>
      <c r="Q4609" s="4"/>
      <c r="R4609" s="4"/>
      <c r="S4609" s="4"/>
      <c r="T4609" s="4"/>
    </row>
    <row r="4610">
      <c r="A4610" s="5"/>
      <c r="B4610" s="5"/>
      <c r="C4610" s="5"/>
      <c r="D4610" s="5"/>
      <c r="E4610" s="5"/>
      <c r="F4610" s="27"/>
      <c r="G4610" s="5"/>
      <c r="H4610" s="5"/>
      <c r="I4610" s="5"/>
      <c r="J4610" s="5"/>
      <c r="K4610" s="5"/>
      <c r="L4610" s="5"/>
      <c r="M4610" s="5"/>
      <c r="N4610" s="5"/>
      <c r="O4610" s="5"/>
      <c r="P4610" s="4"/>
      <c r="Q4610" s="4"/>
      <c r="R4610" s="4"/>
      <c r="S4610" s="4"/>
      <c r="T4610" s="4"/>
    </row>
    <row r="4611">
      <c r="A4611" s="5"/>
      <c r="B4611" s="5"/>
      <c r="C4611" s="5"/>
      <c r="D4611" s="5"/>
      <c r="E4611" s="5"/>
      <c r="F4611" s="27"/>
      <c r="G4611" s="5"/>
      <c r="H4611" s="5"/>
      <c r="I4611" s="5"/>
      <c r="J4611" s="5"/>
      <c r="K4611" s="5"/>
      <c r="L4611" s="5"/>
      <c r="M4611" s="5"/>
      <c r="N4611" s="5"/>
      <c r="O4611" s="5"/>
      <c r="P4611" s="4"/>
      <c r="Q4611" s="4"/>
      <c r="R4611" s="4"/>
      <c r="S4611" s="4"/>
      <c r="T4611" s="4"/>
    </row>
    <row r="4612">
      <c r="A4612" s="5"/>
      <c r="B4612" s="5"/>
      <c r="C4612" s="5"/>
      <c r="D4612" s="5"/>
      <c r="E4612" s="5"/>
      <c r="F4612" s="27"/>
      <c r="G4612" s="5"/>
      <c r="H4612" s="5"/>
      <c r="I4612" s="5"/>
      <c r="J4612" s="5"/>
      <c r="K4612" s="5"/>
      <c r="L4612" s="5"/>
      <c r="M4612" s="5"/>
      <c r="N4612" s="5"/>
      <c r="O4612" s="5"/>
      <c r="P4612" s="4"/>
      <c r="Q4612" s="4"/>
      <c r="R4612" s="4"/>
      <c r="S4612" s="4"/>
      <c r="T4612" s="4"/>
    </row>
    <row r="4613">
      <c r="A4613" s="5"/>
      <c r="B4613" s="5"/>
      <c r="C4613" s="5"/>
      <c r="D4613" s="5"/>
      <c r="E4613" s="5"/>
      <c r="F4613" s="27"/>
      <c r="G4613" s="5"/>
      <c r="H4613" s="5"/>
      <c r="I4613" s="5"/>
      <c r="J4613" s="5"/>
      <c r="K4613" s="5"/>
      <c r="L4613" s="5"/>
      <c r="M4613" s="5"/>
      <c r="N4613" s="5"/>
      <c r="O4613" s="5"/>
      <c r="P4613" s="4"/>
      <c r="Q4613" s="4"/>
      <c r="R4613" s="4"/>
      <c r="S4613" s="4"/>
      <c r="T4613" s="4"/>
    </row>
    <row r="4614">
      <c r="A4614" s="5"/>
      <c r="B4614" s="5"/>
      <c r="C4614" s="5"/>
      <c r="D4614" s="5"/>
      <c r="E4614" s="5"/>
      <c r="F4614" s="27"/>
      <c r="G4614" s="5"/>
      <c r="H4614" s="5"/>
      <c r="I4614" s="5"/>
      <c r="J4614" s="5"/>
      <c r="K4614" s="5"/>
      <c r="L4614" s="5"/>
      <c r="M4614" s="5"/>
      <c r="N4614" s="5"/>
      <c r="O4614" s="5"/>
      <c r="P4614" s="4"/>
      <c r="Q4614" s="4"/>
      <c r="R4614" s="4"/>
      <c r="S4614" s="4"/>
      <c r="T4614" s="4"/>
    </row>
    <row r="4615">
      <c r="A4615" s="5"/>
      <c r="B4615" s="5"/>
      <c r="C4615" s="5"/>
      <c r="D4615" s="5"/>
      <c r="E4615" s="5"/>
      <c r="F4615" s="27"/>
      <c r="G4615" s="5"/>
      <c r="H4615" s="5"/>
      <c r="I4615" s="5"/>
      <c r="J4615" s="5"/>
      <c r="K4615" s="5"/>
      <c r="L4615" s="5"/>
      <c r="M4615" s="5"/>
      <c r="N4615" s="5"/>
      <c r="O4615" s="5"/>
      <c r="P4615" s="4"/>
      <c r="Q4615" s="4"/>
      <c r="R4615" s="4"/>
      <c r="S4615" s="4"/>
      <c r="T4615" s="4"/>
    </row>
    <row r="4616">
      <c r="A4616" s="5"/>
      <c r="B4616" s="5"/>
      <c r="C4616" s="5"/>
      <c r="D4616" s="5"/>
      <c r="E4616" s="5"/>
      <c r="F4616" s="27"/>
      <c r="G4616" s="5"/>
      <c r="H4616" s="5"/>
      <c r="I4616" s="5"/>
      <c r="J4616" s="5"/>
      <c r="K4616" s="5"/>
      <c r="L4616" s="5"/>
      <c r="M4616" s="5"/>
      <c r="N4616" s="5"/>
      <c r="O4616" s="5"/>
      <c r="P4616" s="4"/>
      <c r="Q4616" s="4"/>
      <c r="R4616" s="4"/>
      <c r="S4616" s="4"/>
      <c r="T4616" s="4"/>
    </row>
    <row r="4617">
      <c r="A4617" s="5"/>
      <c r="B4617" s="5"/>
      <c r="C4617" s="5"/>
      <c r="D4617" s="5"/>
      <c r="E4617" s="5"/>
      <c r="F4617" s="27"/>
      <c r="G4617" s="5"/>
      <c r="H4617" s="5"/>
      <c r="I4617" s="5"/>
      <c r="J4617" s="5"/>
      <c r="K4617" s="5"/>
      <c r="L4617" s="5"/>
      <c r="M4617" s="5"/>
      <c r="N4617" s="5"/>
      <c r="O4617" s="5"/>
      <c r="P4617" s="4"/>
      <c r="Q4617" s="4"/>
      <c r="R4617" s="4"/>
      <c r="S4617" s="4"/>
      <c r="T4617" s="4"/>
    </row>
    <row r="4618">
      <c r="A4618" s="5"/>
      <c r="B4618" s="5"/>
      <c r="C4618" s="5"/>
      <c r="D4618" s="5"/>
      <c r="E4618" s="5"/>
      <c r="F4618" s="27"/>
      <c r="G4618" s="5"/>
      <c r="H4618" s="5"/>
      <c r="I4618" s="5"/>
      <c r="J4618" s="5"/>
      <c r="K4618" s="5"/>
      <c r="L4618" s="5"/>
      <c r="M4618" s="5"/>
      <c r="N4618" s="5"/>
      <c r="O4618" s="5"/>
      <c r="P4618" s="4"/>
      <c r="Q4618" s="4"/>
      <c r="R4618" s="4"/>
      <c r="S4618" s="4"/>
      <c r="T4618" s="4"/>
    </row>
    <row r="4619">
      <c r="A4619" s="5"/>
      <c r="B4619" s="5"/>
      <c r="C4619" s="5"/>
      <c r="D4619" s="5"/>
      <c r="E4619" s="5"/>
      <c r="F4619" s="27"/>
      <c r="G4619" s="5"/>
      <c r="H4619" s="5"/>
      <c r="I4619" s="5"/>
      <c r="J4619" s="5"/>
      <c r="K4619" s="5"/>
      <c r="L4619" s="5"/>
      <c r="M4619" s="5"/>
      <c r="N4619" s="5"/>
      <c r="O4619" s="5"/>
      <c r="P4619" s="4"/>
      <c r="Q4619" s="4"/>
      <c r="R4619" s="4"/>
      <c r="S4619" s="4"/>
      <c r="T4619" s="4"/>
    </row>
    <row r="4620">
      <c r="A4620" s="5"/>
      <c r="B4620" s="5"/>
      <c r="C4620" s="5"/>
      <c r="D4620" s="5"/>
      <c r="E4620" s="5"/>
      <c r="F4620" s="27"/>
      <c r="G4620" s="5"/>
      <c r="H4620" s="5"/>
      <c r="I4620" s="5"/>
      <c r="J4620" s="5"/>
      <c r="K4620" s="5"/>
      <c r="L4620" s="5"/>
      <c r="M4620" s="5"/>
      <c r="N4620" s="5"/>
      <c r="O4620" s="5"/>
      <c r="P4620" s="4"/>
      <c r="Q4620" s="4"/>
      <c r="R4620" s="4"/>
      <c r="S4620" s="4"/>
      <c r="T4620" s="4"/>
    </row>
    <row r="4621">
      <c r="A4621" s="5"/>
      <c r="B4621" s="5"/>
      <c r="C4621" s="5"/>
      <c r="D4621" s="5"/>
      <c r="E4621" s="5"/>
      <c r="F4621" s="27"/>
      <c r="G4621" s="5"/>
      <c r="H4621" s="5"/>
      <c r="I4621" s="5"/>
      <c r="J4621" s="5"/>
      <c r="K4621" s="5"/>
      <c r="L4621" s="5"/>
      <c r="M4621" s="5"/>
      <c r="N4621" s="5"/>
      <c r="O4621" s="5"/>
      <c r="P4621" s="4"/>
      <c r="Q4621" s="4"/>
      <c r="R4621" s="4"/>
      <c r="S4621" s="4"/>
      <c r="T4621" s="4"/>
    </row>
    <row r="4622">
      <c r="A4622" s="5"/>
      <c r="B4622" s="5"/>
      <c r="C4622" s="5"/>
      <c r="D4622" s="5"/>
      <c r="E4622" s="5"/>
      <c r="F4622" s="27"/>
      <c r="G4622" s="5"/>
      <c r="H4622" s="5"/>
      <c r="I4622" s="5"/>
      <c r="J4622" s="5"/>
      <c r="K4622" s="5"/>
      <c r="L4622" s="5"/>
      <c r="M4622" s="5"/>
      <c r="N4622" s="5"/>
      <c r="O4622" s="5"/>
      <c r="P4622" s="4"/>
      <c r="Q4622" s="4"/>
      <c r="R4622" s="4"/>
      <c r="S4622" s="4"/>
      <c r="T4622" s="4"/>
    </row>
    <row r="4623">
      <c r="A4623" s="5"/>
      <c r="B4623" s="5"/>
      <c r="C4623" s="5"/>
      <c r="D4623" s="5"/>
      <c r="E4623" s="5"/>
      <c r="F4623" s="27"/>
      <c r="G4623" s="5"/>
      <c r="H4623" s="5"/>
      <c r="I4623" s="5"/>
      <c r="J4623" s="5"/>
      <c r="K4623" s="5"/>
      <c r="L4623" s="5"/>
      <c r="M4623" s="5"/>
      <c r="N4623" s="5"/>
      <c r="O4623" s="5"/>
      <c r="P4623" s="4"/>
      <c r="Q4623" s="4"/>
      <c r="R4623" s="4"/>
      <c r="S4623" s="4"/>
      <c r="T4623" s="4"/>
    </row>
    <row r="4624">
      <c r="A4624" s="5"/>
      <c r="B4624" s="5"/>
      <c r="C4624" s="5"/>
      <c r="D4624" s="5"/>
      <c r="E4624" s="5"/>
      <c r="F4624" s="27"/>
      <c r="G4624" s="5"/>
      <c r="H4624" s="5"/>
      <c r="I4624" s="5"/>
      <c r="J4624" s="5"/>
      <c r="K4624" s="5"/>
      <c r="L4624" s="5"/>
      <c r="M4624" s="5"/>
      <c r="N4624" s="5"/>
      <c r="O4624" s="5"/>
      <c r="P4624" s="4"/>
      <c r="Q4624" s="4"/>
      <c r="R4624" s="4"/>
      <c r="S4624" s="4"/>
      <c r="T4624" s="4"/>
    </row>
    <row r="4625">
      <c r="A4625" s="5"/>
      <c r="B4625" s="5"/>
      <c r="C4625" s="5"/>
      <c r="D4625" s="5"/>
      <c r="E4625" s="5"/>
      <c r="F4625" s="27"/>
      <c r="G4625" s="5"/>
      <c r="H4625" s="5"/>
      <c r="I4625" s="5"/>
      <c r="J4625" s="5"/>
      <c r="K4625" s="5"/>
      <c r="L4625" s="5"/>
      <c r="M4625" s="5"/>
      <c r="N4625" s="5"/>
      <c r="O4625" s="5"/>
      <c r="P4625" s="4"/>
      <c r="Q4625" s="4"/>
      <c r="R4625" s="4"/>
      <c r="S4625" s="4"/>
      <c r="T4625" s="4"/>
    </row>
    <row r="4626">
      <c r="A4626" s="5"/>
      <c r="B4626" s="5"/>
      <c r="C4626" s="5"/>
      <c r="D4626" s="5"/>
      <c r="E4626" s="5"/>
      <c r="F4626" s="27"/>
      <c r="G4626" s="5"/>
      <c r="H4626" s="5"/>
      <c r="I4626" s="5"/>
      <c r="J4626" s="5"/>
      <c r="K4626" s="5"/>
      <c r="L4626" s="5"/>
      <c r="M4626" s="5"/>
      <c r="N4626" s="5"/>
      <c r="O4626" s="5"/>
      <c r="P4626" s="4"/>
      <c r="Q4626" s="4"/>
      <c r="R4626" s="4"/>
      <c r="S4626" s="4"/>
      <c r="T4626" s="4"/>
    </row>
    <row r="4627">
      <c r="A4627" s="5"/>
      <c r="B4627" s="5"/>
      <c r="C4627" s="5"/>
      <c r="D4627" s="5"/>
      <c r="E4627" s="5"/>
      <c r="F4627" s="27"/>
      <c r="G4627" s="5"/>
      <c r="H4627" s="5"/>
      <c r="I4627" s="5"/>
      <c r="J4627" s="5"/>
      <c r="K4627" s="5"/>
      <c r="L4627" s="5"/>
      <c r="M4627" s="5"/>
      <c r="N4627" s="5"/>
      <c r="O4627" s="5"/>
      <c r="P4627" s="4"/>
      <c r="Q4627" s="4"/>
      <c r="R4627" s="4"/>
      <c r="S4627" s="4"/>
      <c r="T4627" s="4"/>
    </row>
    <row r="4628">
      <c r="A4628" s="5"/>
      <c r="B4628" s="5"/>
      <c r="C4628" s="5"/>
      <c r="D4628" s="5"/>
      <c r="E4628" s="5"/>
      <c r="F4628" s="27"/>
      <c r="G4628" s="5"/>
      <c r="H4628" s="5"/>
      <c r="I4628" s="5"/>
      <c r="J4628" s="5"/>
      <c r="K4628" s="5"/>
      <c r="L4628" s="5"/>
      <c r="M4628" s="5"/>
      <c r="N4628" s="5"/>
      <c r="O4628" s="5"/>
      <c r="P4628" s="4"/>
      <c r="Q4628" s="4"/>
      <c r="R4628" s="4"/>
      <c r="S4628" s="4"/>
      <c r="T4628" s="4"/>
    </row>
    <row r="4629">
      <c r="A4629" s="5"/>
      <c r="B4629" s="5"/>
      <c r="C4629" s="5"/>
      <c r="D4629" s="5"/>
      <c r="E4629" s="5"/>
      <c r="F4629" s="27"/>
      <c r="G4629" s="5"/>
      <c r="H4629" s="5"/>
      <c r="I4629" s="5"/>
      <c r="J4629" s="5"/>
      <c r="K4629" s="5"/>
      <c r="L4629" s="5"/>
      <c r="M4629" s="5"/>
      <c r="N4629" s="5"/>
      <c r="O4629" s="5"/>
      <c r="P4629" s="4"/>
      <c r="Q4629" s="4"/>
      <c r="R4629" s="4"/>
      <c r="S4629" s="4"/>
      <c r="T4629" s="4"/>
    </row>
    <row r="4630">
      <c r="A4630" s="5"/>
      <c r="B4630" s="5"/>
      <c r="C4630" s="5"/>
      <c r="D4630" s="5"/>
      <c r="E4630" s="5"/>
      <c r="F4630" s="27"/>
      <c r="G4630" s="5"/>
      <c r="H4630" s="5"/>
      <c r="I4630" s="5"/>
      <c r="J4630" s="5"/>
      <c r="K4630" s="5"/>
      <c r="L4630" s="5"/>
      <c r="M4630" s="5"/>
      <c r="N4630" s="5"/>
      <c r="O4630" s="5"/>
      <c r="P4630" s="4"/>
      <c r="Q4630" s="4"/>
      <c r="R4630" s="4"/>
      <c r="S4630" s="4"/>
      <c r="T4630" s="4"/>
    </row>
    <row r="4631">
      <c r="A4631" s="5"/>
      <c r="B4631" s="5"/>
      <c r="C4631" s="5"/>
      <c r="D4631" s="5"/>
      <c r="E4631" s="5"/>
      <c r="F4631" s="27"/>
      <c r="G4631" s="5"/>
      <c r="H4631" s="5"/>
      <c r="I4631" s="5"/>
      <c r="J4631" s="5"/>
      <c r="K4631" s="5"/>
      <c r="L4631" s="5"/>
      <c r="M4631" s="5"/>
      <c r="N4631" s="5"/>
      <c r="O4631" s="5"/>
      <c r="P4631" s="4"/>
      <c r="Q4631" s="4"/>
      <c r="R4631" s="4"/>
      <c r="S4631" s="4"/>
      <c r="T4631" s="4"/>
    </row>
    <row r="4632">
      <c r="A4632" s="5"/>
      <c r="B4632" s="5"/>
      <c r="C4632" s="5"/>
      <c r="D4632" s="5"/>
      <c r="E4632" s="5"/>
      <c r="F4632" s="27"/>
      <c r="G4632" s="5"/>
      <c r="H4632" s="5"/>
      <c r="I4632" s="5"/>
      <c r="J4632" s="5"/>
      <c r="K4632" s="5"/>
      <c r="L4632" s="5"/>
      <c r="M4632" s="5"/>
      <c r="N4632" s="5"/>
      <c r="O4632" s="5"/>
      <c r="P4632" s="4"/>
      <c r="Q4632" s="4"/>
      <c r="R4632" s="4"/>
      <c r="S4632" s="4"/>
      <c r="T4632" s="4"/>
    </row>
    <row r="4633">
      <c r="A4633" s="5"/>
      <c r="B4633" s="5"/>
      <c r="C4633" s="5"/>
      <c r="D4633" s="5"/>
      <c r="E4633" s="5"/>
      <c r="F4633" s="27"/>
      <c r="G4633" s="5"/>
      <c r="H4633" s="5"/>
      <c r="I4633" s="5"/>
      <c r="J4633" s="5"/>
      <c r="K4633" s="5"/>
      <c r="L4633" s="5"/>
      <c r="M4633" s="5"/>
      <c r="N4633" s="5"/>
      <c r="O4633" s="5"/>
      <c r="P4633" s="4"/>
      <c r="Q4633" s="4"/>
      <c r="R4633" s="4"/>
      <c r="S4633" s="4"/>
      <c r="T4633" s="4"/>
    </row>
    <row r="4634">
      <c r="A4634" s="5"/>
      <c r="B4634" s="5"/>
      <c r="C4634" s="5"/>
      <c r="D4634" s="5"/>
      <c r="E4634" s="5"/>
      <c r="F4634" s="27"/>
      <c r="G4634" s="5"/>
      <c r="H4634" s="5"/>
      <c r="I4634" s="5"/>
      <c r="J4634" s="5"/>
      <c r="K4634" s="5"/>
      <c r="L4634" s="5"/>
      <c r="M4634" s="5"/>
      <c r="N4634" s="5"/>
      <c r="O4634" s="5"/>
      <c r="P4634" s="4"/>
      <c r="Q4634" s="4"/>
      <c r="R4634" s="4"/>
      <c r="S4634" s="4"/>
      <c r="T4634" s="4"/>
    </row>
    <row r="4635">
      <c r="A4635" s="5"/>
      <c r="B4635" s="5"/>
      <c r="C4635" s="5"/>
      <c r="D4635" s="5"/>
      <c r="E4635" s="5"/>
      <c r="F4635" s="27"/>
      <c r="G4635" s="5"/>
      <c r="H4635" s="5"/>
      <c r="I4635" s="5"/>
      <c r="J4635" s="5"/>
      <c r="K4635" s="5"/>
      <c r="L4635" s="5"/>
      <c r="M4635" s="5"/>
      <c r="N4635" s="5"/>
      <c r="O4635" s="5"/>
      <c r="P4635" s="4"/>
      <c r="Q4635" s="4"/>
      <c r="R4635" s="4"/>
      <c r="S4635" s="4"/>
      <c r="T4635" s="4"/>
    </row>
    <row r="4636">
      <c r="A4636" s="5"/>
      <c r="B4636" s="5"/>
      <c r="C4636" s="5"/>
      <c r="D4636" s="5"/>
      <c r="E4636" s="5"/>
      <c r="F4636" s="27"/>
      <c r="G4636" s="5"/>
      <c r="H4636" s="5"/>
      <c r="I4636" s="5"/>
      <c r="J4636" s="5"/>
      <c r="K4636" s="5"/>
      <c r="L4636" s="5"/>
      <c r="M4636" s="5"/>
      <c r="N4636" s="5"/>
      <c r="O4636" s="5"/>
      <c r="P4636" s="4"/>
      <c r="Q4636" s="4"/>
      <c r="R4636" s="4"/>
      <c r="S4636" s="4"/>
      <c r="T4636" s="4"/>
    </row>
    <row r="4637">
      <c r="A4637" s="5"/>
      <c r="B4637" s="5"/>
      <c r="C4637" s="5"/>
      <c r="D4637" s="5"/>
      <c r="E4637" s="5"/>
      <c r="F4637" s="27"/>
      <c r="G4637" s="5"/>
      <c r="H4637" s="5"/>
      <c r="I4637" s="5"/>
      <c r="J4637" s="5"/>
      <c r="K4637" s="5"/>
      <c r="L4637" s="5"/>
      <c r="M4637" s="5"/>
      <c r="N4637" s="5"/>
      <c r="O4637" s="5"/>
      <c r="P4637" s="4"/>
      <c r="Q4637" s="4"/>
      <c r="R4637" s="4"/>
      <c r="S4637" s="4"/>
      <c r="T4637" s="4"/>
    </row>
    <row r="4638">
      <c r="A4638" s="5"/>
      <c r="B4638" s="5"/>
      <c r="C4638" s="5"/>
      <c r="D4638" s="5"/>
      <c r="E4638" s="5"/>
      <c r="F4638" s="27"/>
      <c r="G4638" s="5"/>
      <c r="H4638" s="5"/>
      <c r="I4638" s="5"/>
      <c r="J4638" s="5"/>
      <c r="K4638" s="5"/>
      <c r="L4638" s="5"/>
      <c r="M4638" s="5"/>
      <c r="N4638" s="5"/>
      <c r="O4638" s="5"/>
      <c r="P4638" s="4"/>
      <c r="Q4638" s="4"/>
      <c r="R4638" s="4"/>
      <c r="S4638" s="4"/>
      <c r="T4638" s="4"/>
    </row>
    <row r="4639">
      <c r="A4639" s="5"/>
      <c r="B4639" s="5"/>
      <c r="C4639" s="5"/>
      <c r="D4639" s="5"/>
      <c r="E4639" s="5"/>
      <c r="F4639" s="27"/>
      <c r="G4639" s="5"/>
      <c r="H4639" s="5"/>
      <c r="I4639" s="5"/>
      <c r="J4639" s="5"/>
      <c r="K4639" s="5"/>
      <c r="L4639" s="5"/>
      <c r="M4639" s="5"/>
      <c r="N4639" s="5"/>
      <c r="O4639" s="5"/>
      <c r="P4639" s="4"/>
      <c r="Q4639" s="4"/>
      <c r="R4639" s="4"/>
      <c r="S4639" s="4"/>
      <c r="T4639" s="4"/>
    </row>
    <row r="4640">
      <c r="A4640" s="5"/>
      <c r="B4640" s="5"/>
      <c r="C4640" s="5"/>
      <c r="D4640" s="5"/>
      <c r="E4640" s="5"/>
      <c r="F4640" s="27"/>
      <c r="G4640" s="5"/>
      <c r="H4640" s="5"/>
      <c r="I4640" s="5"/>
      <c r="J4640" s="5"/>
      <c r="K4640" s="5"/>
      <c r="L4640" s="5"/>
      <c r="M4640" s="5"/>
      <c r="N4640" s="5"/>
      <c r="O4640" s="5"/>
      <c r="P4640" s="4"/>
      <c r="Q4640" s="4"/>
      <c r="R4640" s="4"/>
      <c r="S4640" s="4"/>
      <c r="T4640" s="4"/>
    </row>
    <row r="4641">
      <c r="A4641" s="5"/>
      <c r="B4641" s="5"/>
      <c r="C4641" s="5"/>
      <c r="D4641" s="5"/>
      <c r="E4641" s="5"/>
      <c r="F4641" s="27"/>
      <c r="G4641" s="5"/>
      <c r="H4641" s="5"/>
      <c r="I4641" s="5"/>
      <c r="J4641" s="5"/>
      <c r="K4641" s="5"/>
      <c r="L4641" s="5"/>
      <c r="M4641" s="5"/>
      <c r="N4641" s="5"/>
      <c r="O4641" s="5"/>
      <c r="P4641" s="4"/>
      <c r="Q4641" s="4"/>
      <c r="R4641" s="4"/>
      <c r="S4641" s="4"/>
      <c r="T4641" s="4"/>
    </row>
    <row r="4642">
      <c r="A4642" s="5"/>
      <c r="B4642" s="5"/>
      <c r="C4642" s="5"/>
      <c r="D4642" s="5"/>
      <c r="E4642" s="5"/>
      <c r="F4642" s="27"/>
      <c r="G4642" s="5"/>
      <c r="H4642" s="5"/>
      <c r="I4642" s="5"/>
      <c r="J4642" s="5"/>
      <c r="K4642" s="5"/>
      <c r="L4642" s="5"/>
      <c r="M4642" s="5"/>
      <c r="N4642" s="5"/>
      <c r="O4642" s="5"/>
      <c r="P4642" s="4"/>
      <c r="Q4642" s="4"/>
      <c r="R4642" s="4"/>
      <c r="S4642" s="4"/>
      <c r="T4642" s="4"/>
    </row>
    <row r="4643">
      <c r="A4643" s="5"/>
      <c r="B4643" s="5"/>
      <c r="C4643" s="5"/>
      <c r="D4643" s="5"/>
      <c r="E4643" s="5"/>
      <c r="F4643" s="27"/>
      <c r="G4643" s="5"/>
      <c r="H4643" s="5"/>
      <c r="I4643" s="5"/>
      <c r="J4643" s="5"/>
      <c r="K4643" s="5"/>
      <c r="L4643" s="5"/>
      <c r="M4643" s="5"/>
      <c r="N4643" s="5"/>
      <c r="O4643" s="5"/>
      <c r="P4643" s="4"/>
      <c r="Q4643" s="4"/>
      <c r="R4643" s="4"/>
      <c r="S4643" s="4"/>
      <c r="T4643" s="4"/>
    </row>
    <row r="4644">
      <c r="A4644" s="5"/>
      <c r="B4644" s="5"/>
      <c r="C4644" s="5"/>
      <c r="D4644" s="5"/>
      <c r="E4644" s="5"/>
      <c r="F4644" s="27"/>
      <c r="G4644" s="5"/>
      <c r="H4644" s="5"/>
      <c r="I4644" s="5"/>
      <c r="J4644" s="5"/>
      <c r="K4644" s="5"/>
      <c r="L4644" s="5"/>
      <c r="M4644" s="5"/>
      <c r="N4644" s="5"/>
      <c r="O4644" s="5"/>
      <c r="P4644" s="4"/>
      <c r="Q4644" s="4"/>
      <c r="R4644" s="4"/>
      <c r="S4644" s="4"/>
      <c r="T4644" s="4"/>
    </row>
    <row r="4645">
      <c r="A4645" s="5"/>
      <c r="B4645" s="5"/>
      <c r="C4645" s="5"/>
      <c r="D4645" s="5"/>
      <c r="E4645" s="5"/>
      <c r="F4645" s="27"/>
      <c r="G4645" s="5"/>
      <c r="H4645" s="5"/>
      <c r="I4645" s="5"/>
      <c r="J4645" s="5"/>
      <c r="K4645" s="5"/>
      <c r="L4645" s="5"/>
      <c r="M4645" s="5"/>
      <c r="N4645" s="5"/>
      <c r="O4645" s="5"/>
      <c r="P4645" s="4"/>
      <c r="Q4645" s="4"/>
      <c r="R4645" s="4"/>
      <c r="S4645" s="4"/>
      <c r="T4645" s="4"/>
    </row>
    <row r="4646">
      <c r="A4646" s="5"/>
      <c r="B4646" s="5"/>
      <c r="C4646" s="5"/>
      <c r="D4646" s="5"/>
      <c r="E4646" s="5"/>
      <c r="F4646" s="27"/>
      <c r="G4646" s="5"/>
      <c r="H4646" s="5"/>
      <c r="I4646" s="5"/>
      <c r="J4646" s="5"/>
      <c r="K4646" s="5"/>
      <c r="L4646" s="5"/>
      <c r="M4646" s="5"/>
      <c r="N4646" s="5"/>
      <c r="O4646" s="5"/>
      <c r="P4646" s="4"/>
      <c r="Q4646" s="4"/>
      <c r="R4646" s="4"/>
      <c r="S4646" s="4"/>
      <c r="T4646" s="4"/>
    </row>
    <row r="4647">
      <c r="A4647" s="5"/>
      <c r="B4647" s="5"/>
      <c r="C4647" s="5"/>
      <c r="D4647" s="5"/>
      <c r="E4647" s="5"/>
      <c r="F4647" s="27"/>
      <c r="G4647" s="5"/>
      <c r="H4647" s="5"/>
      <c r="I4647" s="5"/>
      <c r="J4647" s="5"/>
      <c r="K4647" s="5"/>
      <c r="L4647" s="5"/>
      <c r="M4647" s="5"/>
      <c r="N4647" s="5"/>
      <c r="O4647" s="5"/>
      <c r="P4647" s="4"/>
      <c r="Q4647" s="4"/>
      <c r="R4647" s="4"/>
      <c r="S4647" s="4"/>
      <c r="T4647" s="4"/>
    </row>
    <row r="4648">
      <c r="A4648" s="5"/>
      <c r="B4648" s="5"/>
      <c r="C4648" s="5"/>
      <c r="D4648" s="5"/>
      <c r="E4648" s="5"/>
      <c r="F4648" s="27"/>
      <c r="G4648" s="5"/>
      <c r="H4648" s="5"/>
      <c r="I4648" s="5"/>
      <c r="J4648" s="5"/>
      <c r="K4648" s="5"/>
      <c r="L4648" s="5"/>
      <c r="M4648" s="5"/>
      <c r="N4648" s="5"/>
      <c r="O4648" s="5"/>
      <c r="P4648" s="4"/>
      <c r="Q4648" s="4"/>
      <c r="R4648" s="4"/>
      <c r="S4648" s="4"/>
      <c r="T4648" s="4"/>
    </row>
    <row r="4649">
      <c r="A4649" s="5"/>
      <c r="B4649" s="5"/>
      <c r="C4649" s="5"/>
      <c r="D4649" s="5"/>
      <c r="E4649" s="5"/>
      <c r="F4649" s="27"/>
      <c r="G4649" s="5"/>
      <c r="H4649" s="5"/>
      <c r="I4649" s="5"/>
      <c r="J4649" s="5"/>
      <c r="K4649" s="5"/>
      <c r="L4649" s="5"/>
      <c r="M4649" s="5"/>
      <c r="N4649" s="5"/>
      <c r="O4649" s="5"/>
      <c r="P4649" s="4"/>
      <c r="Q4649" s="4"/>
      <c r="R4649" s="4"/>
      <c r="S4649" s="4"/>
      <c r="T4649" s="4"/>
    </row>
    <row r="4650">
      <c r="A4650" s="5"/>
      <c r="B4650" s="5"/>
      <c r="C4650" s="5"/>
      <c r="D4650" s="5"/>
      <c r="E4650" s="5"/>
      <c r="F4650" s="27"/>
      <c r="G4650" s="5"/>
      <c r="H4650" s="5"/>
      <c r="I4650" s="5"/>
      <c r="J4650" s="5"/>
      <c r="K4650" s="5"/>
      <c r="L4650" s="5"/>
      <c r="M4650" s="5"/>
      <c r="N4650" s="5"/>
      <c r="O4650" s="5"/>
      <c r="P4650" s="4"/>
      <c r="Q4650" s="4"/>
      <c r="R4650" s="4"/>
      <c r="S4650" s="4"/>
      <c r="T4650" s="4"/>
    </row>
    <row r="4651">
      <c r="A4651" s="5"/>
      <c r="B4651" s="5"/>
      <c r="C4651" s="5"/>
      <c r="D4651" s="5"/>
      <c r="E4651" s="5"/>
      <c r="F4651" s="27"/>
      <c r="G4651" s="5"/>
      <c r="H4651" s="5"/>
      <c r="I4651" s="5"/>
      <c r="J4651" s="5"/>
      <c r="K4651" s="5"/>
      <c r="L4651" s="5"/>
      <c r="M4651" s="5"/>
      <c r="N4651" s="5"/>
      <c r="O4651" s="5"/>
      <c r="P4651" s="4"/>
      <c r="Q4651" s="4"/>
      <c r="R4651" s="4"/>
      <c r="S4651" s="4"/>
      <c r="T4651" s="4"/>
    </row>
    <row r="4652">
      <c r="A4652" s="5"/>
      <c r="B4652" s="5"/>
      <c r="C4652" s="5"/>
      <c r="D4652" s="5"/>
      <c r="E4652" s="5"/>
      <c r="F4652" s="27"/>
      <c r="G4652" s="5"/>
      <c r="H4652" s="5"/>
      <c r="I4652" s="5"/>
      <c r="J4652" s="5"/>
      <c r="K4652" s="5"/>
      <c r="L4652" s="5"/>
      <c r="M4652" s="5"/>
      <c r="N4652" s="5"/>
      <c r="O4652" s="5"/>
      <c r="P4652" s="4"/>
      <c r="Q4652" s="4"/>
      <c r="R4652" s="4"/>
      <c r="S4652" s="4"/>
      <c r="T4652" s="4"/>
    </row>
    <row r="4653">
      <c r="A4653" s="5"/>
      <c r="B4653" s="5"/>
      <c r="C4653" s="5"/>
      <c r="D4653" s="5"/>
      <c r="E4653" s="5"/>
      <c r="F4653" s="27"/>
      <c r="G4653" s="5"/>
      <c r="H4653" s="5"/>
      <c r="I4653" s="5"/>
      <c r="J4653" s="5"/>
      <c r="K4653" s="5"/>
      <c r="L4653" s="5"/>
      <c r="M4653" s="5"/>
      <c r="N4653" s="5"/>
      <c r="O4653" s="5"/>
      <c r="P4653" s="4"/>
      <c r="Q4653" s="4"/>
      <c r="R4653" s="4"/>
      <c r="S4653" s="4"/>
      <c r="T4653" s="4"/>
    </row>
    <row r="4654">
      <c r="A4654" s="5"/>
      <c r="B4654" s="5"/>
      <c r="C4654" s="5"/>
      <c r="D4654" s="5"/>
      <c r="E4654" s="5"/>
      <c r="F4654" s="27"/>
      <c r="G4654" s="5"/>
      <c r="H4654" s="5"/>
      <c r="I4654" s="5"/>
      <c r="J4654" s="5"/>
      <c r="K4654" s="5"/>
      <c r="L4654" s="5"/>
      <c r="M4654" s="5"/>
      <c r="N4654" s="5"/>
      <c r="O4654" s="5"/>
      <c r="P4654" s="4"/>
      <c r="Q4654" s="4"/>
      <c r="R4654" s="4"/>
      <c r="S4654" s="4"/>
      <c r="T4654" s="4"/>
    </row>
    <row r="4655">
      <c r="A4655" s="5"/>
      <c r="B4655" s="5"/>
      <c r="C4655" s="5"/>
      <c r="D4655" s="5"/>
      <c r="E4655" s="5"/>
      <c r="F4655" s="27"/>
      <c r="G4655" s="5"/>
      <c r="H4655" s="5"/>
      <c r="I4655" s="5"/>
      <c r="J4655" s="5"/>
      <c r="K4655" s="5"/>
      <c r="L4655" s="5"/>
      <c r="M4655" s="5"/>
      <c r="N4655" s="5"/>
      <c r="O4655" s="5"/>
      <c r="P4655" s="4"/>
      <c r="Q4655" s="4"/>
      <c r="R4655" s="4"/>
      <c r="S4655" s="4"/>
      <c r="T4655" s="4"/>
    </row>
    <row r="4656">
      <c r="A4656" s="5"/>
      <c r="B4656" s="5"/>
      <c r="C4656" s="5"/>
      <c r="D4656" s="5"/>
      <c r="E4656" s="5"/>
      <c r="F4656" s="27"/>
      <c r="G4656" s="5"/>
      <c r="H4656" s="5"/>
      <c r="I4656" s="5"/>
      <c r="J4656" s="5"/>
      <c r="K4656" s="5"/>
      <c r="L4656" s="5"/>
      <c r="M4656" s="5"/>
      <c r="N4656" s="5"/>
      <c r="O4656" s="5"/>
      <c r="P4656" s="4"/>
      <c r="Q4656" s="4"/>
      <c r="R4656" s="4"/>
      <c r="S4656" s="4"/>
      <c r="T4656" s="4"/>
    </row>
    <row r="4657">
      <c r="A4657" s="5"/>
      <c r="B4657" s="5"/>
      <c r="C4657" s="5"/>
      <c r="D4657" s="5"/>
      <c r="E4657" s="5"/>
      <c r="F4657" s="27"/>
      <c r="G4657" s="5"/>
      <c r="H4657" s="5"/>
      <c r="I4657" s="5"/>
      <c r="J4657" s="5"/>
      <c r="K4657" s="5"/>
      <c r="L4657" s="5"/>
      <c r="M4657" s="5"/>
      <c r="N4657" s="5"/>
      <c r="O4657" s="5"/>
      <c r="P4657" s="4"/>
      <c r="Q4657" s="4"/>
      <c r="R4657" s="4"/>
      <c r="S4657" s="4"/>
      <c r="T4657" s="4"/>
    </row>
    <row r="4658">
      <c r="A4658" s="5"/>
      <c r="B4658" s="5"/>
      <c r="C4658" s="5"/>
      <c r="D4658" s="5"/>
      <c r="E4658" s="5"/>
      <c r="F4658" s="27"/>
      <c r="G4658" s="5"/>
      <c r="H4658" s="5"/>
      <c r="I4658" s="5"/>
      <c r="J4658" s="5"/>
      <c r="K4658" s="5"/>
      <c r="L4658" s="5"/>
      <c r="M4658" s="5"/>
      <c r="N4658" s="5"/>
      <c r="O4658" s="5"/>
      <c r="P4658" s="4"/>
      <c r="Q4658" s="4"/>
      <c r="R4658" s="4"/>
      <c r="S4658" s="4"/>
      <c r="T4658" s="4"/>
    </row>
    <row r="4659">
      <c r="A4659" s="5"/>
      <c r="B4659" s="5"/>
      <c r="C4659" s="5"/>
      <c r="D4659" s="5"/>
      <c r="E4659" s="5"/>
      <c r="F4659" s="27"/>
      <c r="G4659" s="5"/>
      <c r="H4659" s="5"/>
      <c r="I4659" s="5"/>
      <c r="J4659" s="5"/>
      <c r="K4659" s="5"/>
      <c r="L4659" s="5"/>
      <c r="M4659" s="5"/>
      <c r="N4659" s="5"/>
      <c r="O4659" s="5"/>
      <c r="P4659" s="4"/>
      <c r="Q4659" s="4"/>
      <c r="R4659" s="4"/>
      <c r="S4659" s="4"/>
      <c r="T4659" s="4"/>
    </row>
    <row r="4660">
      <c r="A4660" s="5"/>
      <c r="B4660" s="5"/>
      <c r="C4660" s="5"/>
      <c r="D4660" s="5"/>
      <c r="E4660" s="5"/>
      <c r="F4660" s="27"/>
      <c r="G4660" s="5"/>
      <c r="H4660" s="5"/>
      <c r="I4660" s="5"/>
      <c r="J4660" s="5"/>
      <c r="K4660" s="5"/>
      <c r="L4660" s="5"/>
      <c r="M4660" s="5"/>
      <c r="N4660" s="5"/>
      <c r="O4660" s="5"/>
      <c r="P4660" s="4"/>
      <c r="Q4660" s="4"/>
      <c r="R4660" s="4"/>
      <c r="S4660" s="4"/>
      <c r="T4660" s="4"/>
    </row>
    <row r="4661">
      <c r="A4661" s="5"/>
      <c r="B4661" s="5"/>
      <c r="C4661" s="5"/>
      <c r="D4661" s="5"/>
      <c r="E4661" s="5"/>
      <c r="F4661" s="27"/>
      <c r="G4661" s="5"/>
      <c r="H4661" s="5"/>
      <c r="I4661" s="5"/>
      <c r="J4661" s="5"/>
      <c r="K4661" s="5"/>
      <c r="L4661" s="5"/>
      <c r="M4661" s="5"/>
      <c r="N4661" s="5"/>
      <c r="O4661" s="5"/>
      <c r="P4661" s="4"/>
      <c r="Q4661" s="4"/>
      <c r="R4661" s="4"/>
      <c r="S4661" s="4"/>
      <c r="T4661" s="4"/>
    </row>
    <row r="4662">
      <c r="A4662" s="5"/>
      <c r="B4662" s="5"/>
      <c r="C4662" s="5"/>
      <c r="D4662" s="5"/>
      <c r="E4662" s="5"/>
      <c r="F4662" s="27"/>
      <c r="G4662" s="5"/>
      <c r="H4662" s="5"/>
      <c r="I4662" s="5"/>
      <c r="J4662" s="5"/>
      <c r="K4662" s="5"/>
      <c r="L4662" s="5"/>
      <c r="M4662" s="5"/>
      <c r="N4662" s="5"/>
      <c r="O4662" s="5"/>
      <c r="P4662" s="4"/>
      <c r="Q4662" s="4"/>
      <c r="R4662" s="4"/>
      <c r="S4662" s="4"/>
      <c r="T4662" s="4"/>
    </row>
    <row r="4663">
      <c r="A4663" s="5"/>
      <c r="B4663" s="5"/>
      <c r="C4663" s="5"/>
      <c r="D4663" s="5"/>
      <c r="E4663" s="5"/>
      <c r="F4663" s="27"/>
      <c r="G4663" s="5"/>
      <c r="H4663" s="5"/>
      <c r="I4663" s="5"/>
      <c r="J4663" s="5"/>
      <c r="K4663" s="5"/>
      <c r="L4663" s="5"/>
      <c r="M4663" s="5"/>
      <c r="N4663" s="5"/>
      <c r="O4663" s="5"/>
      <c r="P4663" s="4"/>
      <c r="Q4663" s="4"/>
      <c r="R4663" s="4"/>
      <c r="S4663" s="4"/>
      <c r="T4663" s="4"/>
    </row>
    <row r="4664">
      <c r="A4664" s="5"/>
      <c r="B4664" s="5"/>
      <c r="C4664" s="5"/>
      <c r="D4664" s="5"/>
      <c r="E4664" s="5"/>
      <c r="F4664" s="27"/>
      <c r="G4664" s="5"/>
      <c r="H4664" s="5"/>
      <c r="I4664" s="5"/>
      <c r="J4664" s="5"/>
      <c r="K4664" s="5"/>
      <c r="L4664" s="5"/>
      <c r="M4664" s="5"/>
      <c r="N4664" s="5"/>
      <c r="O4664" s="5"/>
      <c r="P4664" s="4"/>
      <c r="Q4664" s="4"/>
      <c r="R4664" s="4"/>
      <c r="S4664" s="4"/>
      <c r="T4664" s="4"/>
    </row>
    <row r="4665">
      <c r="A4665" s="5"/>
      <c r="B4665" s="5"/>
      <c r="C4665" s="5"/>
      <c r="D4665" s="5"/>
      <c r="E4665" s="5"/>
      <c r="F4665" s="27"/>
      <c r="G4665" s="5"/>
      <c r="H4665" s="5"/>
      <c r="I4665" s="5"/>
      <c r="J4665" s="5"/>
      <c r="K4665" s="5"/>
      <c r="L4665" s="5"/>
      <c r="M4665" s="5"/>
      <c r="N4665" s="5"/>
      <c r="O4665" s="5"/>
      <c r="P4665" s="4"/>
      <c r="Q4665" s="4"/>
      <c r="R4665" s="4"/>
      <c r="S4665" s="4"/>
      <c r="T4665" s="4"/>
    </row>
    <row r="4666">
      <c r="A4666" s="5"/>
      <c r="B4666" s="5"/>
      <c r="C4666" s="5"/>
      <c r="D4666" s="5"/>
      <c r="E4666" s="5"/>
      <c r="F4666" s="27"/>
      <c r="G4666" s="5"/>
      <c r="H4666" s="5"/>
      <c r="I4666" s="5"/>
      <c r="J4666" s="5"/>
      <c r="K4666" s="5"/>
      <c r="L4666" s="5"/>
      <c r="M4666" s="5"/>
      <c r="N4666" s="5"/>
      <c r="O4666" s="5"/>
      <c r="P4666" s="4"/>
      <c r="Q4666" s="4"/>
      <c r="R4666" s="4"/>
      <c r="S4666" s="4"/>
      <c r="T4666" s="4"/>
    </row>
    <row r="4667">
      <c r="A4667" s="5"/>
      <c r="B4667" s="5"/>
      <c r="C4667" s="5"/>
      <c r="D4667" s="5"/>
      <c r="E4667" s="5"/>
      <c r="F4667" s="27"/>
      <c r="G4667" s="5"/>
      <c r="H4667" s="5"/>
      <c r="I4667" s="5"/>
      <c r="J4667" s="5"/>
      <c r="K4667" s="5"/>
      <c r="L4667" s="5"/>
      <c r="M4667" s="5"/>
      <c r="N4667" s="5"/>
      <c r="O4667" s="5"/>
      <c r="P4667" s="4"/>
      <c r="Q4667" s="4"/>
      <c r="R4667" s="4"/>
      <c r="S4667" s="4"/>
      <c r="T4667" s="4"/>
    </row>
    <row r="4668">
      <c r="A4668" s="5"/>
      <c r="B4668" s="5"/>
      <c r="C4668" s="5"/>
      <c r="D4668" s="5"/>
      <c r="E4668" s="5"/>
      <c r="F4668" s="27"/>
      <c r="G4668" s="5"/>
      <c r="H4668" s="5"/>
      <c r="I4668" s="5"/>
      <c r="J4668" s="5"/>
      <c r="K4668" s="5"/>
      <c r="L4668" s="5"/>
      <c r="M4668" s="5"/>
      <c r="N4668" s="5"/>
      <c r="O4668" s="5"/>
      <c r="P4668" s="4"/>
      <c r="Q4668" s="4"/>
      <c r="R4668" s="4"/>
      <c r="S4668" s="4"/>
      <c r="T4668" s="4"/>
    </row>
    <row r="4669">
      <c r="A4669" s="5"/>
      <c r="B4669" s="5"/>
      <c r="C4669" s="5"/>
      <c r="D4669" s="5"/>
      <c r="E4669" s="5"/>
      <c r="F4669" s="27"/>
      <c r="G4669" s="5"/>
      <c r="H4669" s="5"/>
      <c r="I4669" s="5"/>
      <c r="J4669" s="5"/>
      <c r="K4669" s="5"/>
      <c r="L4669" s="5"/>
      <c r="M4669" s="5"/>
      <c r="N4669" s="5"/>
      <c r="O4669" s="5"/>
      <c r="P4669" s="4"/>
      <c r="Q4669" s="4"/>
      <c r="R4669" s="4"/>
      <c r="S4669" s="4"/>
      <c r="T4669" s="4"/>
    </row>
    <row r="4670">
      <c r="A4670" s="5"/>
      <c r="B4670" s="5"/>
      <c r="C4670" s="5"/>
      <c r="D4670" s="5"/>
      <c r="E4670" s="5"/>
      <c r="F4670" s="27"/>
      <c r="G4670" s="5"/>
      <c r="H4670" s="5"/>
      <c r="I4670" s="5"/>
      <c r="J4670" s="5"/>
      <c r="K4670" s="5"/>
      <c r="L4670" s="5"/>
      <c r="M4670" s="5"/>
      <c r="N4670" s="5"/>
      <c r="O4670" s="5"/>
      <c r="P4670" s="4"/>
      <c r="Q4670" s="4"/>
      <c r="R4670" s="4"/>
      <c r="S4670" s="4"/>
      <c r="T4670" s="4"/>
    </row>
    <row r="4671">
      <c r="A4671" s="5"/>
      <c r="B4671" s="5"/>
      <c r="C4671" s="5"/>
      <c r="D4671" s="5"/>
      <c r="E4671" s="5"/>
      <c r="F4671" s="27"/>
      <c r="G4671" s="5"/>
      <c r="H4671" s="5"/>
      <c r="I4671" s="5"/>
      <c r="J4671" s="5"/>
      <c r="K4671" s="5"/>
      <c r="L4671" s="5"/>
      <c r="M4671" s="5"/>
      <c r="N4671" s="5"/>
      <c r="O4671" s="5"/>
      <c r="P4671" s="4"/>
      <c r="Q4671" s="4"/>
      <c r="R4671" s="4"/>
      <c r="S4671" s="4"/>
      <c r="T4671" s="4"/>
    </row>
    <row r="4672">
      <c r="A4672" s="5"/>
      <c r="B4672" s="5"/>
      <c r="C4672" s="5"/>
      <c r="D4672" s="5"/>
      <c r="E4672" s="5"/>
      <c r="F4672" s="27"/>
      <c r="G4672" s="5"/>
      <c r="H4672" s="5"/>
      <c r="I4672" s="5"/>
      <c r="J4672" s="5"/>
      <c r="K4672" s="5"/>
      <c r="L4672" s="5"/>
      <c r="M4672" s="5"/>
      <c r="N4672" s="5"/>
      <c r="O4672" s="5"/>
      <c r="P4672" s="4"/>
      <c r="Q4672" s="4"/>
      <c r="R4672" s="4"/>
      <c r="S4672" s="4"/>
      <c r="T4672" s="4"/>
    </row>
    <row r="4673">
      <c r="A4673" s="5"/>
      <c r="B4673" s="5"/>
      <c r="C4673" s="5"/>
      <c r="D4673" s="5"/>
      <c r="E4673" s="5"/>
      <c r="F4673" s="27"/>
      <c r="G4673" s="5"/>
      <c r="H4673" s="5"/>
      <c r="I4673" s="5"/>
      <c r="J4673" s="5"/>
      <c r="K4673" s="5"/>
      <c r="L4673" s="5"/>
      <c r="M4673" s="5"/>
      <c r="N4673" s="5"/>
      <c r="O4673" s="5"/>
      <c r="P4673" s="4"/>
      <c r="Q4673" s="4"/>
      <c r="R4673" s="4"/>
      <c r="S4673" s="4"/>
      <c r="T4673" s="4"/>
    </row>
    <row r="4674">
      <c r="A4674" s="5"/>
      <c r="B4674" s="5"/>
      <c r="C4674" s="5"/>
      <c r="D4674" s="5"/>
      <c r="E4674" s="5"/>
      <c r="F4674" s="27"/>
      <c r="G4674" s="5"/>
      <c r="H4674" s="5"/>
      <c r="I4674" s="5"/>
      <c r="J4674" s="5"/>
      <c r="K4674" s="5"/>
      <c r="L4674" s="5"/>
      <c r="M4674" s="5"/>
      <c r="N4674" s="5"/>
      <c r="O4674" s="5"/>
      <c r="P4674" s="4"/>
      <c r="Q4674" s="4"/>
      <c r="R4674" s="4"/>
      <c r="S4674" s="4"/>
      <c r="T4674" s="4"/>
    </row>
    <row r="4675">
      <c r="A4675" s="5"/>
      <c r="B4675" s="5"/>
      <c r="C4675" s="5"/>
      <c r="D4675" s="5"/>
      <c r="E4675" s="5"/>
      <c r="F4675" s="27"/>
      <c r="G4675" s="5"/>
      <c r="H4675" s="5"/>
      <c r="I4675" s="5"/>
      <c r="J4675" s="5"/>
      <c r="K4675" s="5"/>
      <c r="L4675" s="5"/>
      <c r="M4675" s="5"/>
      <c r="N4675" s="5"/>
      <c r="O4675" s="5"/>
      <c r="P4675" s="4"/>
      <c r="Q4675" s="4"/>
      <c r="R4675" s="4"/>
      <c r="S4675" s="4"/>
      <c r="T4675" s="4"/>
    </row>
    <row r="4676">
      <c r="A4676" s="5"/>
      <c r="B4676" s="5"/>
      <c r="C4676" s="5"/>
      <c r="D4676" s="5"/>
      <c r="E4676" s="5"/>
      <c r="F4676" s="27"/>
      <c r="G4676" s="5"/>
      <c r="H4676" s="5"/>
      <c r="I4676" s="5"/>
      <c r="J4676" s="5"/>
      <c r="K4676" s="5"/>
      <c r="L4676" s="5"/>
      <c r="M4676" s="5"/>
      <c r="N4676" s="5"/>
      <c r="O4676" s="5"/>
      <c r="P4676" s="4"/>
      <c r="Q4676" s="4"/>
      <c r="R4676" s="4"/>
      <c r="S4676" s="4"/>
      <c r="T4676" s="4"/>
    </row>
    <row r="4677">
      <c r="A4677" s="5"/>
      <c r="B4677" s="5"/>
      <c r="C4677" s="5"/>
      <c r="D4677" s="5"/>
      <c r="E4677" s="5"/>
      <c r="F4677" s="27"/>
      <c r="G4677" s="5"/>
      <c r="H4677" s="5"/>
      <c r="I4677" s="5"/>
      <c r="J4677" s="5"/>
      <c r="K4677" s="5"/>
      <c r="L4677" s="5"/>
      <c r="M4677" s="5"/>
      <c r="N4677" s="5"/>
      <c r="O4677" s="5"/>
      <c r="P4677" s="4"/>
      <c r="Q4677" s="4"/>
      <c r="R4677" s="4"/>
      <c r="S4677" s="4"/>
      <c r="T4677" s="4"/>
    </row>
    <row r="4678">
      <c r="A4678" s="5"/>
      <c r="B4678" s="5"/>
      <c r="C4678" s="5"/>
      <c r="D4678" s="5"/>
      <c r="E4678" s="5"/>
      <c r="F4678" s="27"/>
      <c r="G4678" s="5"/>
      <c r="H4678" s="5"/>
      <c r="I4678" s="5"/>
      <c r="J4678" s="5"/>
      <c r="K4678" s="5"/>
      <c r="L4678" s="5"/>
      <c r="M4678" s="5"/>
      <c r="N4678" s="5"/>
      <c r="O4678" s="5"/>
      <c r="P4678" s="4"/>
      <c r="Q4678" s="4"/>
      <c r="R4678" s="4"/>
      <c r="S4678" s="4"/>
      <c r="T4678" s="4"/>
    </row>
    <row r="4679">
      <c r="A4679" s="5"/>
      <c r="B4679" s="5"/>
      <c r="C4679" s="5"/>
      <c r="D4679" s="5"/>
      <c r="E4679" s="5"/>
      <c r="F4679" s="27"/>
      <c r="G4679" s="5"/>
      <c r="H4679" s="5"/>
      <c r="I4679" s="5"/>
      <c r="J4679" s="5"/>
      <c r="K4679" s="5"/>
      <c r="L4679" s="5"/>
      <c r="M4679" s="5"/>
      <c r="N4679" s="5"/>
      <c r="O4679" s="5"/>
      <c r="P4679" s="4"/>
      <c r="Q4679" s="4"/>
      <c r="R4679" s="4"/>
      <c r="S4679" s="4"/>
      <c r="T4679" s="4"/>
    </row>
    <row r="4680">
      <c r="A4680" s="5"/>
      <c r="B4680" s="5"/>
      <c r="C4680" s="5"/>
      <c r="D4680" s="5"/>
      <c r="E4680" s="5"/>
      <c r="F4680" s="27"/>
      <c r="G4680" s="5"/>
      <c r="H4680" s="5"/>
      <c r="I4680" s="5"/>
      <c r="J4680" s="5"/>
      <c r="K4680" s="5"/>
      <c r="L4680" s="5"/>
      <c r="M4680" s="5"/>
      <c r="N4680" s="5"/>
      <c r="O4680" s="5"/>
      <c r="P4680" s="4"/>
      <c r="Q4680" s="4"/>
      <c r="R4680" s="4"/>
      <c r="S4680" s="4"/>
      <c r="T4680" s="4"/>
    </row>
    <row r="4681">
      <c r="A4681" s="5"/>
      <c r="B4681" s="5"/>
      <c r="C4681" s="5"/>
      <c r="D4681" s="5"/>
      <c r="E4681" s="5"/>
      <c r="F4681" s="27"/>
      <c r="G4681" s="5"/>
      <c r="H4681" s="5"/>
      <c r="I4681" s="5"/>
      <c r="J4681" s="5"/>
      <c r="K4681" s="5"/>
      <c r="L4681" s="5"/>
      <c r="M4681" s="5"/>
      <c r="N4681" s="5"/>
      <c r="O4681" s="5"/>
      <c r="P4681" s="4"/>
      <c r="Q4681" s="4"/>
      <c r="R4681" s="4"/>
      <c r="S4681" s="4"/>
      <c r="T4681" s="4"/>
    </row>
    <row r="4682">
      <c r="A4682" s="5"/>
      <c r="B4682" s="5"/>
      <c r="C4682" s="5"/>
      <c r="D4682" s="5"/>
      <c r="E4682" s="5"/>
      <c r="F4682" s="27"/>
      <c r="G4682" s="5"/>
      <c r="H4682" s="5"/>
      <c r="I4682" s="5"/>
      <c r="J4682" s="5"/>
      <c r="K4682" s="5"/>
      <c r="L4682" s="5"/>
      <c r="M4682" s="5"/>
      <c r="N4682" s="5"/>
      <c r="O4682" s="5"/>
      <c r="P4682" s="4"/>
      <c r="Q4682" s="4"/>
      <c r="R4682" s="4"/>
      <c r="S4682" s="4"/>
      <c r="T4682" s="4"/>
    </row>
    <row r="4683">
      <c r="A4683" s="5"/>
      <c r="B4683" s="5"/>
      <c r="C4683" s="5"/>
      <c r="D4683" s="5"/>
      <c r="E4683" s="5"/>
      <c r="F4683" s="27"/>
      <c r="G4683" s="5"/>
      <c r="H4683" s="5"/>
      <c r="I4683" s="5"/>
      <c r="J4683" s="5"/>
      <c r="K4683" s="5"/>
      <c r="L4683" s="5"/>
      <c r="M4683" s="5"/>
      <c r="N4683" s="5"/>
      <c r="O4683" s="5"/>
      <c r="P4683" s="4"/>
      <c r="Q4683" s="4"/>
      <c r="R4683" s="4"/>
      <c r="S4683" s="4"/>
      <c r="T4683" s="4"/>
    </row>
    <row r="4684">
      <c r="A4684" s="5"/>
      <c r="B4684" s="5"/>
      <c r="C4684" s="5"/>
      <c r="D4684" s="5"/>
      <c r="E4684" s="5"/>
      <c r="F4684" s="27"/>
      <c r="G4684" s="5"/>
      <c r="H4684" s="5"/>
      <c r="I4684" s="5"/>
      <c r="J4684" s="5"/>
      <c r="K4684" s="5"/>
      <c r="L4684" s="5"/>
      <c r="M4684" s="5"/>
      <c r="N4684" s="5"/>
      <c r="O4684" s="5"/>
      <c r="P4684" s="4"/>
      <c r="Q4684" s="4"/>
      <c r="R4684" s="4"/>
      <c r="S4684" s="4"/>
      <c r="T4684" s="4"/>
    </row>
    <row r="4685">
      <c r="A4685" s="5"/>
      <c r="B4685" s="5"/>
      <c r="C4685" s="5"/>
      <c r="D4685" s="5"/>
      <c r="E4685" s="5"/>
      <c r="F4685" s="27"/>
      <c r="G4685" s="5"/>
      <c r="H4685" s="5"/>
      <c r="I4685" s="5"/>
      <c r="J4685" s="5"/>
      <c r="K4685" s="5"/>
      <c r="L4685" s="5"/>
      <c r="M4685" s="5"/>
      <c r="N4685" s="5"/>
      <c r="O4685" s="5"/>
      <c r="P4685" s="4"/>
      <c r="Q4685" s="4"/>
      <c r="R4685" s="4"/>
      <c r="S4685" s="4"/>
      <c r="T4685" s="4"/>
    </row>
    <row r="4686">
      <c r="A4686" s="5"/>
      <c r="B4686" s="5"/>
      <c r="C4686" s="5"/>
      <c r="D4686" s="5"/>
      <c r="E4686" s="5"/>
      <c r="F4686" s="27"/>
      <c r="G4686" s="5"/>
      <c r="H4686" s="5"/>
      <c r="I4686" s="5"/>
      <c r="J4686" s="5"/>
      <c r="K4686" s="5"/>
      <c r="L4686" s="5"/>
      <c r="M4686" s="5"/>
      <c r="N4686" s="5"/>
      <c r="O4686" s="5"/>
      <c r="P4686" s="4"/>
      <c r="Q4686" s="4"/>
      <c r="R4686" s="4"/>
      <c r="S4686" s="4"/>
      <c r="T4686" s="4"/>
    </row>
    <row r="4687">
      <c r="A4687" s="5"/>
      <c r="B4687" s="5"/>
      <c r="C4687" s="5"/>
      <c r="D4687" s="5"/>
      <c r="E4687" s="5"/>
      <c r="F4687" s="27"/>
      <c r="G4687" s="5"/>
      <c r="H4687" s="5"/>
      <c r="I4687" s="5"/>
      <c r="J4687" s="5"/>
      <c r="K4687" s="5"/>
      <c r="L4687" s="5"/>
      <c r="M4687" s="5"/>
      <c r="N4687" s="5"/>
      <c r="O4687" s="5"/>
      <c r="P4687" s="4"/>
      <c r="Q4687" s="4"/>
      <c r="R4687" s="4"/>
      <c r="S4687" s="4"/>
      <c r="T4687" s="4"/>
    </row>
    <row r="4688">
      <c r="A4688" s="5"/>
      <c r="B4688" s="5"/>
      <c r="C4688" s="5"/>
      <c r="D4688" s="5"/>
      <c r="E4688" s="5"/>
      <c r="F4688" s="27"/>
      <c r="G4688" s="5"/>
      <c r="H4688" s="5"/>
      <c r="I4688" s="5"/>
      <c r="J4688" s="5"/>
      <c r="K4688" s="5"/>
      <c r="L4688" s="5"/>
      <c r="M4688" s="5"/>
      <c r="N4688" s="5"/>
      <c r="O4688" s="5"/>
      <c r="P4688" s="4"/>
      <c r="Q4688" s="4"/>
      <c r="R4688" s="4"/>
      <c r="S4688" s="4"/>
      <c r="T4688" s="4"/>
    </row>
    <row r="4689">
      <c r="A4689" s="5"/>
      <c r="B4689" s="5"/>
      <c r="C4689" s="5"/>
      <c r="D4689" s="5"/>
      <c r="E4689" s="5"/>
      <c r="F4689" s="27"/>
      <c r="G4689" s="5"/>
      <c r="H4689" s="5"/>
      <c r="I4689" s="5"/>
      <c r="J4689" s="5"/>
      <c r="K4689" s="5"/>
      <c r="L4689" s="5"/>
      <c r="M4689" s="5"/>
      <c r="N4689" s="5"/>
      <c r="O4689" s="5"/>
      <c r="P4689" s="4"/>
      <c r="Q4689" s="4"/>
      <c r="R4689" s="4"/>
      <c r="S4689" s="4"/>
      <c r="T4689" s="4"/>
    </row>
    <row r="4690">
      <c r="A4690" s="5"/>
      <c r="B4690" s="5"/>
      <c r="C4690" s="5"/>
      <c r="D4690" s="5"/>
      <c r="E4690" s="5"/>
      <c r="F4690" s="27"/>
      <c r="G4690" s="5"/>
      <c r="H4690" s="5"/>
      <c r="I4690" s="5"/>
      <c r="J4690" s="5"/>
      <c r="K4690" s="5"/>
      <c r="L4690" s="5"/>
      <c r="M4690" s="5"/>
      <c r="N4690" s="5"/>
      <c r="O4690" s="5"/>
      <c r="P4690" s="4"/>
      <c r="Q4690" s="4"/>
      <c r="R4690" s="4"/>
      <c r="S4690" s="4"/>
      <c r="T4690" s="4"/>
    </row>
    <row r="4691">
      <c r="A4691" s="5"/>
      <c r="B4691" s="5"/>
      <c r="C4691" s="5"/>
      <c r="D4691" s="5"/>
      <c r="E4691" s="5"/>
      <c r="F4691" s="27"/>
      <c r="G4691" s="5"/>
      <c r="H4691" s="5"/>
      <c r="I4691" s="5"/>
      <c r="J4691" s="5"/>
      <c r="K4691" s="5"/>
      <c r="L4691" s="5"/>
      <c r="M4691" s="5"/>
      <c r="N4691" s="5"/>
      <c r="O4691" s="5"/>
      <c r="P4691" s="4"/>
      <c r="Q4691" s="4"/>
      <c r="R4691" s="4"/>
      <c r="S4691" s="4"/>
      <c r="T4691" s="4"/>
    </row>
    <row r="4692">
      <c r="A4692" s="5"/>
      <c r="B4692" s="5"/>
      <c r="C4692" s="5"/>
      <c r="D4692" s="5"/>
      <c r="E4692" s="5"/>
      <c r="F4692" s="27"/>
      <c r="G4692" s="5"/>
      <c r="H4692" s="5"/>
      <c r="I4692" s="5"/>
      <c r="J4692" s="5"/>
      <c r="K4692" s="5"/>
      <c r="L4692" s="5"/>
      <c r="M4692" s="5"/>
      <c r="N4692" s="5"/>
      <c r="O4692" s="5"/>
      <c r="P4692" s="4"/>
      <c r="Q4692" s="4"/>
      <c r="R4692" s="4"/>
      <c r="S4692" s="4"/>
      <c r="T4692" s="4"/>
    </row>
    <row r="4693">
      <c r="A4693" s="5"/>
      <c r="B4693" s="5"/>
      <c r="C4693" s="5"/>
      <c r="D4693" s="5"/>
      <c r="E4693" s="5"/>
      <c r="F4693" s="27"/>
      <c r="G4693" s="5"/>
      <c r="H4693" s="5"/>
      <c r="I4693" s="5"/>
      <c r="J4693" s="5"/>
      <c r="K4693" s="5"/>
      <c r="L4693" s="5"/>
      <c r="M4693" s="5"/>
      <c r="N4693" s="5"/>
      <c r="O4693" s="5"/>
      <c r="P4693" s="4"/>
      <c r="Q4693" s="4"/>
      <c r="R4693" s="4"/>
      <c r="S4693" s="4"/>
      <c r="T4693" s="4"/>
    </row>
    <row r="4694">
      <c r="A4694" s="5"/>
      <c r="B4694" s="5"/>
      <c r="C4694" s="5"/>
      <c r="D4694" s="5"/>
      <c r="E4694" s="5"/>
      <c r="F4694" s="27"/>
      <c r="G4694" s="5"/>
      <c r="H4694" s="5"/>
      <c r="I4694" s="5"/>
      <c r="J4694" s="5"/>
      <c r="K4694" s="5"/>
      <c r="L4694" s="5"/>
      <c r="M4694" s="5"/>
      <c r="N4694" s="5"/>
      <c r="O4694" s="5"/>
      <c r="P4694" s="4"/>
      <c r="Q4694" s="4"/>
      <c r="R4694" s="4"/>
      <c r="S4694" s="4"/>
      <c r="T4694" s="4"/>
    </row>
    <row r="4695">
      <c r="A4695" s="5"/>
      <c r="B4695" s="5"/>
      <c r="C4695" s="5"/>
      <c r="D4695" s="5"/>
      <c r="E4695" s="5"/>
      <c r="F4695" s="27"/>
      <c r="G4695" s="5"/>
      <c r="H4695" s="5"/>
      <c r="I4695" s="5"/>
      <c r="J4695" s="5"/>
      <c r="K4695" s="5"/>
      <c r="L4695" s="5"/>
      <c r="M4695" s="5"/>
      <c r="N4695" s="5"/>
      <c r="O4695" s="5"/>
      <c r="P4695" s="4"/>
      <c r="Q4695" s="4"/>
      <c r="R4695" s="4"/>
      <c r="S4695" s="4"/>
      <c r="T4695" s="4"/>
    </row>
    <row r="4696">
      <c r="A4696" s="5"/>
      <c r="B4696" s="5"/>
      <c r="C4696" s="5"/>
      <c r="D4696" s="5"/>
      <c r="E4696" s="5"/>
      <c r="F4696" s="27"/>
      <c r="G4696" s="5"/>
      <c r="H4696" s="5"/>
      <c r="I4696" s="5"/>
      <c r="J4696" s="5"/>
      <c r="K4696" s="5"/>
      <c r="L4696" s="5"/>
      <c r="M4696" s="5"/>
      <c r="N4696" s="5"/>
      <c r="O4696" s="5"/>
      <c r="P4696" s="4"/>
      <c r="Q4696" s="4"/>
      <c r="R4696" s="4"/>
      <c r="S4696" s="4"/>
      <c r="T4696" s="4"/>
    </row>
    <row r="4697">
      <c r="A4697" s="5"/>
      <c r="B4697" s="5"/>
      <c r="C4697" s="5"/>
      <c r="D4697" s="5"/>
      <c r="E4697" s="5"/>
      <c r="F4697" s="27"/>
      <c r="G4697" s="5"/>
      <c r="H4697" s="5"/>
      <c r="I4697" s="5"/>
      <c r="J4697" s="5"/>
      <c r="K4697" s="5"/>
      <c r="L4697" s="5"/>
      <c r="M4697" s="5"/>
      <c r="N4697" s="5"/>
      <c r="O4697" s="5"/>
      <c r="P4697" s="4"/>
      <c r="Q4697" s="4"/>
      <c r="R4697" s="4"/>
      <c r="S4697" s="4"/>
      <c r="T4697" s="4"/>
    </row>
    <row r="4698">
      <c r="A4698" s="5"/>
      <c r="B4698" s="5"/>
      <c r="C4698" s="5"/>
      <c r="D4698" s="5"/>
      <c r="E4698" s="5"/>
      <c r="F4698" s="27"/>
      <c r="G4698" s="5"/>
      <c r="H4698" s="5"/>
      <c r="I4698" s="5"/>
      <c r="J4698" s="5"/>
      <c r="K4698" s="5"/>
      <c r="L4698" s="5"/>
      <c r="M4698" s="5"/>
      <c r="N4698" s="5"/>
      <c r="O4698" s="5"/>
      <c r="P4698" s="4"/>
      <c r="Q4698" s="4"/>
      <c r="R4698" s="4"/>
      <c r="S4698" s="4"/>
      <c r="T4698" s="4"/>
    </row>
    <row r="4699">
      <c r="A4699" s="5"/>
      <c r="B4699" s="5"/>
      <c r="C4699" s="5"/>
      <c r="D4699" s="5"/>
      <c r="E4699" s="5"/>
      <c r="F4699" s="27"/>
      <c r="G4699" s="5"/>
      <c r="H4699" s="5"/>
      <c r="I4699" s="5"/>
      <c r="J4699" s="5"/>
      <c r="K4699" s="5"/>
      <c r="L4699" s="5"/>
      <c r="M4699" s="5"/>
      <c r="N4699" s="5"/>
      <c r="O4699" s="5"/>
      <c r="P4699" s="4"/>
      <c r="Q4699" s="4"/>
      <c r="R4699" s="4"/>
      <c r="S4699" s="4"/>
      <c r="T4699" s="4"/>
    </row>
    <row r="4700">
      <c r="A4700" s="5"/>
      <c r="B4700" s="5"/>
      <c r="C4700" s="5"/>
      <c r="D4700" s="5"/>
      <c r="E4700" s="5"/>
      <c r="F4700" s="27"/>
      <c r="G4700" s="5"/>
      <c r="H4700" s="5"/>
      <c r="I4700" s="5"/>
      <c r="J4700" s="5"/>
      <c r="K4700" s="5"/>
      <c r="L4700" s="5"/>
      <c r="M4700" s="5"/>
      <c r="N4700" s="5"/>
      <c r="O4700" s="5"/>
      <c r="P4700" s="4"/>
      <c r="Q4700" s="4"/>
      <c r="R4700" s="4"/>
      <c r="S4700" s="4"/>
      <c r="T4700" s="4"/>
    </row>
    <row r="4701">
      <c r="A4701" s="5"/>
      <c r="B4701" s="5"/>
      <c r="C4701" s="5"/>
      <c r="D4701" s="5"/>
      <c r="E4701" s="5"/>
      <c r="F4701" s="27"/>
      <c r="G4701" s="5"/>
      <c r="H4701" s="5"/>
      <c r="I4701" s="5"/>
      <c r="J4701" s="5"/>
      <c r="K4701" s="5"/>
      <c r="L4701" s="5"/>
      <c r="M4701" s="5"/>
      <c r="N4701" s="5"/>
      <c r="O4701" s="5"/>
      <c r="P4701" s="4"/>
      <c r="Q4701" s="4"/>
      <c r="R4701" s="4"/>
      <c r="S4701" s="4"/>
      <c r="T4701" s="4"/>
    </row>
    <row r="4702">
      <c r="A4702" s="5"/>
      <c r="B4702" s="5"/>
      <c r="C4702" s="5"/>
      <c r="D4702" s="5"/>
      <c r="E4702" s="5"/>
      <c r="F4702" s="27"/>
      <c r="G4702" s="5"/>
      <c r="H4702" s="5"/>
      <c r="I4702" s="5"/>
      <c r="J4702" s="5"/>
      <c r="K4702" s="5"/>
      <c r="L4702" s="5"/>
      <c r="M4702" s="5"/>
      <c r="N4702" s="5"/>
      <c r="O4702" s="5"/>
      <c r="P4702" s="4"/>
      <c r="Q4702" s="4"/>
      <c r="R4702" s="4"/>
      <c r="S4702" s="4"/>
      <c r="T4702" s="4"/>
    </row>
    <row r="4703">
      <c r="A4703" s="5"/>
      <c r="B4703" s="5"/>
      <c r="C4703" s="5"/>
      <c r="D4703" s="5"/>
      <c r="E4703" s="5"/>
      <c r="F4703" s="27"/>
      <c r="G4703" s="5"/>
      <c r="H4703" s="5"/>
      <c r="I4703" s="5"/>
      <c r="J4703" s="5"/>
      <c r="K4703" s="5"/>
      <c r="L4703" s="5"/>
      <c r="M4703" s="5"/>
      <c r="N4703" s="5"/>
      <c r="O4703" s="5"/>
      <c r="P4703" s="4"/>
      <c r="Q4703" s="4"/>
      <c r="R4703" s="4"/>
      <c r="S4703" s="4"/>
      <c r="T4703" s="4"/>
    </row>
    <row r="4704">
      <c r="A4704" s="5"/>
      <c r="B4704" s="5"/>
      <c r="C4704" s="5"/>
      <c r="D4704" s="5"/>
      <c r="E4704" s="5"/>
      <c r="F4704" s="27"/>
      <c r="G4704" s="5"/>
      <c r="H4704" s="5"/>
      <c r="I4704" s="5"/>
      <c r="J4704" s="5"/>
      <c r="K4704" s="5"/>
      <c r="L4704" s="5"/>
      <c r="M4704" s="5"/>
      <c r="N4704" s="5"/>
      <c r="O4704" s="5"/>
      <c r="P4704" s="4"/>
      <c r="Q4704" s="4"/>
      <c r="R4704" s="4"/>
      <c r="S4704" s="4"/>
      <c r="T4704" s="4"/>
    </row>
    <row r="4705">
      <c r="A4705" s="5"/>
      <c r="B4705" s="5"/>
      <c r="C4705" s="5"/>
      <c r="D4705" s="5"/>
      <c r="E4705" s="5"/>
      <c r="F4705" s="27"/>
      <c r="G4705" s="5"/>
      <c r="H4705" s="5"/>
      <c r="I4705" s="5"/>
      <c r="J4705" s="5"/>
      <c r="K4705" s="5"/>
      <c r="L4705" s="5"/>
      <c r="M4705" s="5"/>
      <c r="N4705" s="5"/>
      <c r="O4705" s="5"/>
      <c r="P4705" s="4"/>
      <c r="Q4705" s="4"/>
      <c r="R4705" s="4"/>
      <c r="S4705" s="4"/>
      <c r="T4705" s="4"/>
    </row>
    <row r="4706">
      <c r="A4706" s="5"/>
      <c r="B4706" s="5"/>
      <c r="C4706" s="5"/>
      <c r="D4706" s="5"/>
      <c r="E4706" s="5"/>
      <c r="F4706" s="27"/>
      <c r="G4706" s="5"/>
      <c r="H4706" s="5"/>
      <c r="I4706" s="5"/>
      <c r="J4706" s="5"/>
      <c r="K4706" s="5"/>
      <c r="L4706" s="5"/>
      <c r="M4706" s="5"/>
      <c r="N4706" s="5"/>
      <c r="O4706" s="5"/>
      <c r="P4706" s="4"/>
      <c r="Q4706" s="4"/>
      <c r="R4706" s="4"/>
      <c r="S4706" s="4"/>
      <c r="T4706" s="4"/>
    </row>
    <row r="4707">
      <c r="A4707" s="5"/>
      <c r="B4707" s="5"/>
      <c r="C4707" s="5"/>
      <c r="D4707" s="5"/>
      <c r="E4707" s="5"/>
      <c r="F4707" s="27"/>
      <c r="G4707" s="5"/>
      <c r="H4707" s="5"/>
      <c r="I4707" s="5"/>
      <c r="J4707" s="5"/>
      <c r="K4707" s="5"/>
      <c r="L4707" s="5"/>
      <c r="M4707" s="5"/>
      <c r="N4707" s="5"/>
      <c r="O4707" s="5"/>
      <c r="P4707" s="4"/>
      <c r="Q4707" s="4"/>
      <c r="R4707" s="4"/>
      <c r="S4707" s="4"/>
      <c r="T4707" s="4"/>
    </row>
    <row r="4708">
      <c r="A4708" s="5"/>
      <c r="B4708" s="5"/>
      <c r="C4708" s="5"/>
      <c r="D4708" s="5"/>
      <c r="E4708" s="5"/>
      <c r="F4708" s="27"/>
      <c r="G4708" s="5"/>
      <c r="H4708" s="5"/>
      <c r="I4708" s="5"/>
      <c r="J4708" s="5"/>
      <c r="K4708" s="5"/>
      <c r="L4708" s="5"/>
      <c r="M4708" s="5"/>
      <c r="N4708" s="5"/>
      <c r="O4708" s="5"/>
      <c r="P4708" s="4"/>
      <c r="Q4708" s="4"/>
      <c r="R4708" s="4"/>
      <c r="S4708" s="4"/>
      <c r="T4708" s="4"/>
    </row>
    <row r="4709">
      <c r="A4709" s="5"/>
      <c r="B4709" s="5"/>
      <c r="C4709" s="5"/>
      <c r="D4709" s="5"/>
      <c r="E4709" s="5"/>
      <c r="F4709" s="27"/>
      <c r="G4709" s="5"/>
      <c r="H4709" s="5"/>
      <c r="I4709" s="5"/>
      <c r="J4709" s="5"/>
      <c r="K4709" s="5"/>
      <c r="L4709" s="5"/>
      <c r="M4709" s="5"/>
      <c r="N4709" s="5"/>
      <c r="O4709" s="5"/>
      <c r="P4709" s="4"/>
      <c r="Q4709" s="4"/>
      <c r="R4709" s="4"/>
      <c r="S4709" s="4"/>
      <c r="T4709" s="4"/>
    </row>
    <row r="4710">
      <c r="A4710" s="5"/>
      <c r="B4710" s="5"/>
      <c r="C4710" s="5"/>
      <c r="D4710" s="5"/>
      <c r="E4710" s="5"/>
      <c r="F4710" s="27"/>
      <c r="G4710" s="5"/>
      <c r="H4710" s="5"/>
      <c r="I4710" s="5"/>
      <c r="J4710" s="5"/>
      <c r="K4710" s="5"/>
      <c r="L4710" s="5"/>
      <c r="M4710" s="5"/>
      <c r="N4710" s="5"/>
      <c r="O4710" s="5"/>
      <c r="P4710" s="4"/>
      <c r="Q4710" s="4"/>
      <c r="R4710" s="4"/>
      <c r="S4710" s="4"/>
      <c r="T4710" s="4"/>
    </row>
    <row r="4711">
      <c r="A4711" s="5"/>
      <c r="B4711" s="5"/>
      <c r="C4711" s="5"/>
      <c r="D4711" s="5"/>
      <c r="E4711" s="5"/>
      <c r="F4711" s="27"/>
      <c r="G4711" s="5"/>
      <c r="H4711" s="5"/>
      <c r="I4711" s="5"/>
      <c r="J4711" s="5"/>
      <c r="K4711" s="5"/>
      <c r="L4711" s="5"/>
      <c r="M4711" s="5"/>
      <c r="N4711" s="5"/>
      <c r="O4711" s="5"/>
      <c r="P4711" s="4"/>
      <c r="Q4711" s="4"/>
      <c r="R4711" s="4"/>
      <c r="S4711" s="4"/>
      <c r="T4711" s="4"/>
    </row>
    <row r="4712">
      <c r="A4712" s="5"/>
      <c r="B4712" s="5"/>
      <c r="C4712" s="5"/>
      <c r="D4712" s="5"/>
      <c r="E4712" s="5"/>
      <c r="F4712" s="27"/>
      <c r="G4712" s="5"/>
      <c r="H4712" s="5"/>
      <c r="I4712" s="5"/>
      <c r="J4712" s="5"/>
      <c r="K4712" s="5"/>
      <c r="L4712" s="5"/>
      <c r="M4712" s="5"/>
      <c r="N4712" s="5"/>
      <c r="O4712" s="5"/>
      <c r="P4712" s="4"/>
      <c r="Q4712" s="4"/>
      <c r="R4712" s="4"/>
      <c r="S4712" s="4"/>
      <c r="T4712" s="4"/>
    </row>
    <row r="4713">
      <c r="A4713" s="5"/>
      <c r="B4713" s="5"/>
      <c r="C4713" s="5"/>
      <c r="D4713" s="5"/>
      <c r="E4713" s="5"/>
      <c r="F4713" s="27"/>
      <c r="G4713" s="5"/>
      <c r="H4713" s="5"/>
      <c r="I4713" s="5"/>
      <c r="J4713" s="5"/>
      <c r="K4713" s="5"/>
      <c r="L4713" s="5"/>
      <c r="M4713" s="5"/>
      <c r="N4713" s="5"/>
      <c r="O4713" s="5"/>
      <c r="P4713" s="4"/>
      <c r="Q4713" s="4"/>
      <c r="R4713" s="4"/>
      <c r="S4713" s="4"/>
      <c r="T4713" s="4"/>
    </row>
    <row r="4714">
      <c r="A4714" s="5"/>
      <c r="B4714" s="5"/>
      <c r="C4714" s="5"/>
      <c r="D4714" s="5"/>
      <c r="E4714" s="5"/>
      <c r="F4714" s="27"/>
      <c r="G4714" s="5"/>
      <c r="H4714" s="5"/>
      <c r="I4714" s="5"/>
      <c r="J4714" s="5"/>
      <c r="K4714" s="5"/>
      <c r="L4714" s="5"/>
      <c r="M4714" s="5"/>
      <c r="N4714" s="5"/>
      <c r="O4714" s="5"/>
      <c r="P4714" s="4"/>
      <c r="Q4714" s="4"/>
      <c r="R4714" s="4"/>
      <c r="S4714" s="4"/>
      <c r="T4714" s="4"/>
    </row>
    <row r="4715">
      <c r="A4715" s="5"/>
      <c r="B4715" s="5"/>
      <c r="C4715" s="5"/>
      <c r="D4715" s="5"/>
      <c r="E4715" s="5"/>
      <c r="F4715" s="27"/>
      <c r="G4715" s="5"/>
      <c r="H4715" s="5"/>
      <c r="I4715" s="5"/>
      <c r="J4715" s="5"/>
      <c r="K4715" s="5"/>
      <c r="L4715" s="5"/>
      <c r="M4715" s="5"/>
      <c r="N4715" s="5"/>
      <c r="O4715" s="5"/>
      <c r="P4715" s="4"/>
      <c r="Q4715" s="4"/>
      <c r="R4715" s="4"/>
      <c r="S4715" s="4"/>
      <c r="T4715" s="4"/>
    </row>
    <row r="4716">
      <c r="A4716" s="5"/>
      <c r="B4716" s="5"/>
      <c r="C4716" s="5"/>
      <c r="D4716" s="5"/>
      <c r="E4716" s="5"/>
      <c r="F4716" s="27"/>
      <c r="G4716" s="5"/>
      <c r="H4716" s="5"/>
      <c r="I4716" s="5"/>
      <c r="J4716" s="5"/>
      <c r="K4716" s="5"/>
      <c r="L4716" s="5"/>
      <c r="M4716" s="5"/>
      <c r="N4716" s="5"/>
      <c r="O4716" s="5"/>
      <c r="P4716" s="4"/>
      <c r="Q4716" s="4"/>
      <c r="R4716" s="4"/>
      <c r="S4716" s="4"/>
      <c r="T4716" s="4"/>
    </row>
    <row r="4717">
      <c r="A4717" s="5"/>
      <c r="B4717" s="5"/>
      <c r="C4717" s="5"/>
      <c r="D4717" s="5"/>
      <c r="E4717" s="5"/>
      <c r="F4717" s="27"/>
      <c r="G4717" s="5"/>
      <c r="H4717" s="5"/>
      <c r="I4717" s="5"/>
      <c r="J4717" s="5"/>
      <c r="K4717" s="5"/>
      <c r="L4717" s="5"/>
      <c r="M4717" s="5"/>
      <c r="N4717" s="5"/>
      <c r="O4717" s="5"/>
      <c r="P4717" s="4"/>
      <c r="Q4717" s="4"/>
      <c r="R4717" s="4"/>
      <c r="S4717" s="4"/>
      <c r="T4717" s="4"/>
    </row>
    <row r="4718">
      <c r="A4718" s="5"/>
      <c r="B4718" s="5"/>
      <c r="C4718" s="5"/>
      <c r="D4718" s="5"/>
      <c r="E4718" s="5"/>
      <c r="F4718" s="27"/>
      <c r="G4718" s="5"/>
      <c r="H4718" s="5"/>
      <c r="I4718" s="5"/>
      <c r="J4718" s="5"/>
      <c r="K4718" s="5"/>
      <c r="L4718" s="5"/>
      <c r="M4718" s="5"/>
      <c r="N4718" s="5"/>
      <c r="O4718" s="5"/>
      <c r="P4718" s="4"/>
      <c r="Q4718" s="4"/>
      <c r="R4718" s="4"/>
      <c r="S4718" s="4"/>
      <c r="T4718" s="4"/>
    </row>
    <row r="4719">
      <c r="A4719" s="5"/>
      <c r="B4719" s="5"/>
      <c r="C4719" s="5"/>
      <c r="D4719" s="5"/>
      <c r="E4719" s="5"/>
      <c r="F4719" s="27"/>
      <c r="G4719" s="5"/>
      <c r="H4719" s="5"/>
      <c r="I4719" s="5"/>
      <c r="J4719" s="5"/>
      <c r="K4719" s="5"/>
      <c r="L4719" s="5"/>
      <c r="M4719" s="5"/>
      <c r="N4719" s="5"/>
      <c r="O4719" s="5"/>
      <c r="P4719" s="4"/>
      <c r="Q4719" s="4"/>
      <c r="R4719" s="4"/>
      <c r="S4719" s="4"/>
      <c r="T4719" s="4"/>
    </row>
    <row r="4720">
      <c r="A4720" s="5"/>
      <c r="B4720" s="5"/>
      <c r="C4720" s="5"/>
      <c r="D4720" s="5"/>
      <c r="E4720" s="5"/>
      <c r="F4720" s="27"/>
      <c r="G4720" s="5"/>
      <c r="H4720" s="5"/>
      <c r="I4720" s="5"/>
      <c r="J4720" s="5"/>
      <c r="K4720" s="5"/>
      <c r="L4720" s="5"/>
      <c r="M4720" s="5"/>
      <c r="N4720" s="5"/>
      <c r="O4720" s="5"/>
      <c r="P4720" s="4"/>
      <c r="Q4720" s="4"/>
      <c r="R4720" s="4"/>
      <c r="S4720" s="4"/>
      <c r="T4720" s="4"/>
    </row>
    <row r="4721">
      <c r="A4721" s="5"/>
      <c r="B4721" s="5"/>
      <c r="C4721" s="5"/>
      <c r="D4721" s="5"/>
      <c r="E4721" s="5"/>
      <c r="F4721" s="27"/>
      <c r="G4721" s="5"/>
      <c r="H4721" s="5"/>
      <c r="I4721" s="5"/>
      <c r="J4721" s="5"/>
      <c r="K4721" s="5"/>
      <c r="L4721" s="5"/>
      <c r="M4721" s="5"/>
      <c r="N4721" s="5"/>
      <c r="O4721" s="5"/>
      <c r="P4721" s="4"/>
      <c r="Q4721" s="4"/>
      <c r="R4721" s="4"/>
      <c r="S4721" s="4"/>
      <c r="T4721" s="4"/>
    </row>
    <row r="4722">
      <c r="A4722" s="5"/>
      <c r="B4722" s="5"/>
      <c r="C4722" s="5"/>
      <c r="D4722" s="5"/>
      <c r="E4722" s="5"/>
      <c r="F4722" s="27"/>
      <c r="G4722" s="5"/>
      <c r="H4722" s="5"/>
      <c r="I4722" s="5"/>
      <c r="J4722" s="5"/>
      <c r="K4722" s="5"/>
      <c r="L4722" s="5"/>
      <c r="M4722" s="5"/>
      <c r="N4722" s="5"/>
      <c r="O4722" s="5"/>
      <c r="P4722" s="4"/>
      <c r="Q4722" s="4"/>
      <c r="R4722" s="4"/>
      <c r="S4722" s="4"/>
      <c r="T4722" s="4"/>
    </row>
    <row r="4723">
      <c r="A4723" s="5"/>
      <c r="B4723" s="5"/>
      <c r="C4723" s="5"/>
      <c r="D4723" s="5"/>
      <c r="E4723" s="5"/>
      <c r="F4723" s="27"/>
      <c r="G4723" s="5"/>
      <c r="H4723" s="5"/>
      <c r="I4723" s="5"/>
      <c r="J4723" s="5"/>
      <c r="K4723" s="5"/>
      <c r="L4723" s="5"/>
      <c r="M4723" s="5"/>
      <c r="N4723" s="5"/>
      <c r="O4723" s="5"/>
      <c r="P4723" s="4"/>
      <c r="Q4723" s="4"/>
      <c r="R4723" s="4"/>
      <c r="S4723" s="4"/>
      <c r="T4723" s="4"/>
    </row>
    <row r="4724">
      <c r="A4724" s="5"/>
      <c r="B4724" s="5"/>
      <c r="C4724" s="5"/>
      <c r="D4724" s="5"/>
      <c r="E4724" s="5"/>
      <c r="F4724" s="27"/>
      <c r="G4724" s="5"/>
      <c r="H4724" s="5"/>
      <c r="I4724" s="5"/>
      <c r="J4724" s="5"/>
      <c r="K4724" s="5"/>
      <c r="L4724" s="5"/>
      <c r="M4724" s="5"/>
      <c r="N4724" s="5"/>
      <c r="O4724" s="5"/>
      <c r="P4724" s="4"/>
      <c r="Q4724" s="4"/>
      <c r="R4724" s="4"/>
      <c r="S4724" s="4"/>
      <c r="T4724" s="4"/>
    </row>
    <row r="4725">
      <c r="A4725" s="5"/>
      <c r="B4725" s="5"/>
      <c r="C4725" s="5"/>
      <c r="D4725" s="5"/>
      <c r="E4725" s="5"/>
      <c r="F4725" s="27"/>
      <c r="G4725" s="5"/>
      <c r="H4725" s="5"/>
      <c r="I4725" s="5"/>
      <c r="J4725" s="5"/>
      <c r="K4725" s="5"/>
      <c r="L4725" s="5"/>
      <c r="M4725" s="5"/>
      <c r="N4725" s="5"/>
      <c r="O4725" s="5"/>
      <c r="P4725" s="4"/>
      <c r="Q4725" s="4"/>
      <c r="R4725" s="4"/>
      <c r="S4725" s="4"/>
      <c r="T4725" s="4"/>
    </row>
    <row r="4726">
      <c r="A4726" s="5"/>
      <c r="B4726" s="5"/>
      <c r="C4726" s="5"/>
      <c r="D4726" s="5"/>
      <c r="E4726" s="5"/>
      <c r="F4726" s="27"/>
      <c r="G4726" s="5"/>
      <c r="H4726" s="5"/>
      <c r="I4726" s="5"/>
      <c r="J4726" s="5"/>
      <c r="K4726" s="5"/>
      <c r="L4726" s="5"/>
      <c r="M4726" s="5"/>
      <c r="N4726" s="5"/>
      <c r="O4726" s="5"/>
      <c r="P4726" s="4"/>
      <c r="Q4726" s="4"/>
      <c r="R4726" s="4"/>
      <c r="S4726" s="4"/>
      <c r="T4726" s="4"/>
    </row>
    <row r="4727">
      <c r="A4727" s="5"/>
      <c r="B4727" s="5"/>
      <c r="C4727" s="5"/>
      <c r="D4727" s="5"/>
      <c r="E4727" s="5"/>
      <c r="F4727" s="27"/>
      <c r="G4727" s="5"/>
      <c r="H4727" s="5"/>
      <c r="I4727" s="5"/>
      <c r="J4727" s="5"/>
      <c r="K4727" s="5"/>
      <c r="L4727" s="5"/>
      <c r="M4727" s="5"/>
      <c r="N4727" s="5"/>
      <c r="O4727" s="5"/>
      <c r="P4727" s="4"/>
      <c r="Q4727" s="4"/>
      <c r="R4727" s="4"/>
      <c r="S4727" s="4"/>
      <c r="T4727" s="4"/>
    </row>
    <row r="4728">
      <c r="A4728" s="5"/>
      <c r="B4728" s="5"/>
      <c r="C4728" s="5"/>
      <c r="D4728" s="5"/>
      <c r="E4728" s="5"/>
      <c r="F4728" s="27"/>
      <c r="G4728" s="5"/>
      <c r="H4728" s="5"/>
      <c r="I4728" s="5"/>
      <c r="J4728" s="5"/>
      <c r="K4728" s="5"/>
      <c r="L4728" s="5"/>
      <c r="M4728" s="5"/>
      <c r="N4728" s="5"/>
      <c r="O4728" s="5"/>
      <c r="P4728" s="4"/>
      <c r="Q4728" s="4"/>
      <c r="R4728" s="4"/>
      <c r="S4728" s="4"/>
      <c r="T4728" s="4"/>
    </row>
    <row r="4729">
      <c r="A4729" s="5"/>
      <c r="B4729" s="5"/>
      <c r="C4729" s="5"/>
      <c r="D4729" s="5"/>
      <c r="E4729" s="5"/>
      <c r="F4729" s="27"/>
      <c r="G4729" s="5"/>
      <c r="H4729" s="5"/>
      <c r="I4729" s="5"/>
      <c r="J4729" s="5"/>
      <c r="K4729" s="5"/>
      <c r="L4729" s="5"/>
      <c r="M4729" s="5"/>
      <c r="N4729" s="5"/>
      <c r="O4729" s="5"/>
      <c r="P4729" s="4"/>
      <c r="Q4729" s="4"/>
      <c r="R4729" s="4"/>
      <c r="S4729" s="4"/>
      <c r="T4729" s="4"/>
    </row>
    <row r="4730">
      <c r="A4730" s="5"/>
      <c r="B4730" s="5"/>
      <c r="C4730" s="5"/>
      <c r="D4730" s="5"/>
      <c r="E4730" s="5"/>
      <c r="F4730" s="27"/>
      <c r="G4730" s="5"/>
      <c r="H4730" s="5"/>
      <c r="I4730" s="5"/>
      <c r="J4730" s="5"/>
      <c r="K4730" s="5"/>
      <c r="L4730" s="5"/>
      <c r="M4730" s="5"/>
      <c r="N4730" s="5"/>
      <c r="O4730" s="5"/>
      <c r="P4730" s="4"/>
      <c r="Q4730" s="4"/>
      <c r="R4730" s="4"/>
      <c r="S4730" s="4"/>
      <c r="T4730" s="4"/>
    </row>
    <row r="4731">
      <c r="A4731" s="5"/>
      <c r="B4731" s="5"/>
      <c r="C4731" s="5"/>
      <c r="D4731" s="5"/>
      <c r="E4731" s="5"/>
      <c r="F4731" s="27"/>
      <c r="G4731" s="5"/>
      <c r="H4731" s="5"/>
      <c r="I4731" s="5"/>
      <c r="J4731" s="5"/>
      <c r="K4731" s="5"/>
      <c r="L4731" s="5"/>
      <c r="M4731" s="5"/>
      <c r="N4731" s="5"/>
      <c r="O4731" s="5"/>
      <c r="P4731" s="4"/>
      <c r="Q4731" s="4"/>
      <c r="R4731" s="4"/>
      <c r="S4731" s="4"/>
      <c r="T4731" s="4"/>
    </row>
    <row r="4732">
      <c r="A4732" s="5"/>
      <c r="B4732" s="5"/>
      <c r="C4732" s="5"/>
      <c r="D4732" s="5"/>
      <c r="E4732" s="5"/>
      <c r="F4732" s="27"/>
      <c r="G4732" s="5"/>
      <c r="H4732" s="5"/>
      <c r="I4732" s="5"/>
      <c r="J4732" s="5"/>
      <c r="K4732" s="5"/>
      <c r="L4732" s="5"/>
      <c r="M4732" s="5"/>
      <c r="N4732" s="5"/>
      <c r="O4732" s="5"/>
      <c r="P4732" s="4"/>
      <c r="Q4732" s="4"/>
      <c r="R4732" s="4"/>
      <c r="S4732" s="4"/>
      <c r="T4732" s="4"/>
    </row>
    <row r="4733">
      <c r="A4733" s="5"/>
      <c r="B4733" s="5"/>
      <c r="C4733" s="5"/>
      <c r="D4733" s="5"/>
      <c r="E4733" s="5"/>
      <c r="F4733" s="27"/>
      <c r="G4733" s="5"/>
      <c r="H4733" s="5"/>
      <c r="I4733" s="5"/>
      <c r="J4733" s="5"/>
      <c r="K4733" s="5"/>
      <c r="L4733" s="5"/>
      <c r="M4733" s="5"/>
      <c r="N4733" s="5"/>
      <c r="O4733" s="5"/>
      <c r="P4733" s="4"/>
      <c r="Q4733" s="4"/>
      <c r="R4733" s="4"/>
      <c r="S4733" s="4"/>
      <c r="T4733" s="4"/>
    </row>
    <row r="4734">
      <c r="A4734" s="5"/>
      <c r="B4734" s="5"/>
      <c r="C4734" s="5"/>
      <c r="D4734" s="5"/>
      <c r="E4734" s="5"/>
      <c r="F4734" s="27"/>
      <c r="G4734" s="5"/>
      <c r="H4734" s="5"/>
      <c r="I4734" s="5"/>
      <c r="J4734" s="5"/>
      <c r="K4734" s="5"/>
      <c r="L4734" s="5"/>
      <c r="M4734" s="5"/>
      <c r="N4734" s="5"/>
      <c r="O4734" s="5"/>
      <c r="P4734" s="4"/>
      <c r="Q4734" s="4"/>
      <c r="R4734" s="4"/>
      <c r="S4734" s="4"/>
      <c r="T4734" s="4"/>
    </row>
    <row r="4735">
      <c r="A4735" s="5"/>
      <c r="B4735" s="5"/>
      <c r="C4735" s="5"/>
      <c r="D4735" s="5"/>
      <c r="E4735" s="5"/>
      <c r="F4735" s="27"/>
      <c r="G4735" s="5"/>
      <c r="H4735" s="5"/>
      <c r="I4735" s="5"/>
      <c r="J4735" s="5"/>
      <c r="K4735" s="5"/>
      <c r="L4735" s="5"/>
      <c r="M4735" s="5"/>
      <c r="N4735" s="5"/>
      <c r="O4735" s="5"/>
      <c r="P4735" s="4"/>
      <c r="Q4735" s="4"/>
      <c r="R4735" s="4"/>
      <c r="S4735" s="4"/>
      <c r="T4735" s="4"/>
    </row>
    <row r="4736">
      <c r="A4736" s="5"/>
      <c r="B4736" s="5"/>
      <c r="C4736" s="5"/>
      <c r="D4736" s="5"/>
      <c r="E4736" s="5"/>
      <c r="F4736" s="27"/>
      <c r="G4736" s="5"/>
      <c r="H4736" s="5"/>
      <c r="I4736" s="5"/>
      <c r="J4736" s="5"/>
      <c r="K4736" s="5"/>
      <c r="L4736" s="5"/>
      <c r="M4736" s="5"/>
      <c r="N4736" s="5"/>
      <c r="O4736" s="5"/>
      <c r="P4736" s="4"/>
      <c r="Q4736" s="4"/>
      <c r="R4736" s="4"/>
      <c r="S4736" s="4"/>
      <c r="T4736" s="4"/>
    </row>
    <row r="4737">
      <c r="A4737" s="5"/>
      <c r="B4737" s="5"/>
      <c r="C4737" s="5"/>
      <c r="D4737" s="5"/>
      <c r="E4737" s="5"/>
      <c r="F4737" s="27"/>
      <c r="G4737" s="5"/>
      <c r="H4737" s="5"/>
      <c r="I4737" s="5"/>
      <c r="J4737" s="5"/>
      <c r="K4737" s="5"/>
      <c r="L4737" s="5"/>
      <c r="M4737" s="5"/>
      <c r="N4737" s="5"/>
      <c r="O4737" s="5"/>
      <c r="P4737" s="4"/>
      <c r="Q4737" s="4"/>
      <c r="R4737" s="4"/>
      <c r="S4737" s="4"/>
      <c r="T4737" s="4"/>
    </row>
    <row r="4738">
      <c r="A4738" s="5"/>
      <c r="B4738" s="5"/>
      <c r="C4738" s="5"/>
      <c r="D4738" s="5"/>
      <c r="E4738" s="5"/>
      <c r="F4738" s="27"/>
      <c r="G4738" s="5"/>
      <c r="H4738" s="5"/>
      <c r="I4738" s="5"/>
      <c r="J4738" s="5"/>
      <c r="K4738" s="5"/>
      <c r="L4738" s="5"/>
      <c r="M4738" s="5"/>
      <c r="N4738" s="5"/>
      <c r="O4738" s="5"/>
      <c r="P4738" s="4"/>
      <c r="Q4738" s="4"/>
      <c r="R4738" s="4"/>
      <c r="S4738" s="4"/>
      <c r="T4738" s="4"/>
    </row>
    <row r="4739">
      <c r="A4739" s="5"/>
      <c r="B4739" s="5"/>
      <c r="C4739" s="5"/>
      <c r="D4739" s="5"/>
      <c r="E4739" s="5"/>
      <c r="F4739" s="27"/>
      <c r="G4739" s="5"/>
      <c r="H4739" s="5"/>
      <c r="I4739" s="5"/>
      <c r="J4739" s="5"/>
      <c r="K4739" s="5"/>
      <c r="L4739" s="5"/>
      <c r="M4739" s="5"/>
      <c r="N4739" s="5"/>
      <c r="O4739" s="5"/>
      <c r="P4739" s="4"/>
      <c r="Q4739" s="4"/>
      <c r="R4739" s="4"/>
      <c r="S4739" s="4"/>
      <c r="T4739" s="4"/>
    </row>
    <row r="4740">
      <c r="A4740" s="5"/>
      <c r="B4740" s="5"/>
      <c r="C4740" s="5"/>
      <c r="D4740" s="5"/>
      <c r="E4740" s="5"/>
      <c r="F4740" s="27"/>
      <c r="G4740" s="5"/>
      <c r="H4740" s="5"/>
      <c r="I4740" s="5"/>
      <c r="J4740" s="5"/>
      <c r="K4740" s="5"/>
      <c r="L4740" s="5"/>
      <c r="M4740" s="5"/>
      <c r="N4740" s="5"/>
      <c r="O4740" s="5"/>
      <c r="P4740" s="4"/>
      <c r="Q4740" s="4"/>
      <c r="R4740" s="4"/>
      <c r="S4740" s="4"/>
      <c r="T4740" s="4"/>
    </row>
    <row r="4741">
      <c r="A4741" s="5"/>
      <c r="B4741" s="5"/>
      <c r="C4741" s="5"/>
      <c r="D4741" s="5"/>
      <c r="E4741" s="5"/>
      <c r="F4741" s="27"/>
      <c r="G4741" s="5"/>
      <c r="H4741" s="5"/>
      <c r="I4741" s="5"/>
      <c r="J4741" s="5"/>
      <c r="K4741" s="5"/>
      <c r="L4741" s="5"/>
      <c r="M4741" s="5"/>
      <c r="N4741" s="5"/>
      <c r="O4741" s="5"/>
      <c r="P4741" s="4"/>
      <c r="Q4741" s="4"/>
      <c r="R4741" s="4"/>
      <c r="S4741" s="4"/>
      <c r="T4741" s="4"/>
    </row>
    <row r="4742">
      <c r="A4742" s="5"/>
      <c r="B4742" s="5"/>
      <c r="C4742" s="5"/>
      <c r="D4742" s="5"/>
      <c r="E4742" s="5"/>
      <c r="F4742" s="27"/>
      <c r="G4742" s="5"/>
      <c r="H4742" s="5"/>
      <c r="I4742" s="5"/>
      <c r="J4742" s="5"/>
      <c r="K4742" s="5"/>
      <c r="L4742" s="5"/>
      <c r="M4742" s="5"/>
      <c r="N4742" s="5"/>
      <c r="O4742" s="5"/>
      <c r="P4742" s="4"/>
      <c r="Q4742" s="4"/>
      <c r="R4742" s="4"/>
      <c r="S4742" s="4"/>
      <c r="T4742" s="4"/>
    </row>
    <row r="4743">
      <c r="A4743" s="5"/>
      <c r="B4743" s="5"/>
      <c r="C4743" s="5"/>
      <c r="D4743" s="5"/>
      <c r="E4743" s="5"/>
      <c r="F4743" s="27"/>
      <c r="G4743" s="5"/>
      <c r="H4743" s="5"/>
      <c r="I4743" s="5"/>
      <c r="J4743" s="5"/>
      <c r="K4743" s="5"/>
      <c r="L4743" s="5"/>
      <c r="M4743" s="5"/>
      <c r="N4743" s="5"/>
      <c r="O4743" s="5"/>
      <c r="P4743" s="4"/>
      <c r="Q4743" s="4"/>
      <c r="R4743" s="4"/>
      <c r="S4743" s="4"/>
      <c r="T4743" s="4"/>
    </row>
    <row r="4744">
      <c r="A4744" s="5"/>
      <c r="B4744" s="5"/>
      <c r="C4744" s="5"/>
      <c r="D4744" s="5"/>
      <c r="E4744" s="5"/>
      <c r="F4744" s="27"/>
      <c r="G4744" s="5"/>
      <c r="H4744" s="5"/>
      <c r="I4744" s="5"/>
      <c r="J4744" s="5"/>
      <c r="K4744" s="5"/>
      <c r="L4744" s="5"/>
      <c r="M4744" s="5"/>
      <c r="N4744" s="5"/>
      <c r="O4744" s="5"/>
      <c r="P4744" s="4"/>
      <c r="Q4744" s="4"/>
      <c r="R4744" s="4"/>
      <c r="S4744" s="4"/>
      <c r="T4744" s="4"/>
    </row>
    <row r="4745">
      <c r="A4745" s="5"/>
      <c r="B4745" s="5"/>
      <c r="C4745" s="5"/>
      <c r="D4745" s="5"/>
      <c r="E4745" s="5"/>
      <c r="F4745" s="27"/>
      <c r="G4745" s="5"/>
      <c r="H4745" s="5"/>
      <c r="I4745" s="5"/>
      <c r="J4745" s="5"/>
      <c r="K4745" s="5"/>
      <c r="L4745" s="5"/>
      <c r="M4745" s="5"/>
      <c r="N4745" s="5"/>
      <c r="O4745" s="5"/>
      <c r="P4745" s="4"/>
      <c r="Q4745" s="4"/>
      <c r="R4745" s="4"/>
      <c r="S4745" s="4"/>
      <c r="T4745" s="4"/>
    </row>
    <row r="4746">
      <c r="A4746" s="5"/>
      <c r="B4746" s="5"/>
      <c r="C4746" s="5"/>
      <c r="D4746" s="5"/>
      <c r="E4746" s="5"/>
      <c r="F4746" s="27"/>
      <c r="G4746" s="5"/>
      <c r="H4746" s="5"/>
      <c r="I4746" s="5"/>
      <c r="J4746" s="5"/>
      <c r="K4746" s="5"/>
      <c r="L4746" s="5"/>
      <c r="M4746" s="5"/>
      <c r="N4746" s="5"/>
      <c r="O4746" s="5"/>
      <c r="P4746" s="4"/>
      <c r="Q4746" s="4"/>
      <c r="R4746" s="4"/>
      <c r="S4746" s="4"/>
      <c r="T4746" s="4"/>
    </row>
    <row r="4747">
      <c r="A4747" s="5"/>
      <c r="B4747" s="5"/>
      <c r="C4747" s="5"/>
      <c r="D4747" s="5"/>
      <c r="E4747" s="5"/>
      <c r="F4747" s="27"/>
      <c r="G4747" s="5"/>
      <c r="H4747" s="5"/>
      <c r="I4747" s="5"/>
      <c r="J4747" s="5"/>
      <c r="K4747" s="5"/>
      <c r="L4747" s="5"/>
      <c r="M4747" s="5"/>
      <c r="N4747" s="5"/>
      <c r="O4747" s="5"/>
      <c r="P4747" s="4"/>
      <c r="Q4747" s="4"/>
      <c r="R4747" s="4"/>
      <c r="S4747" s="4"/>
      <c r="T4747" s="4"/>
    </row>
    <row r="4748">
      <c r="A4748" s="5"/>
      <c r="B4748" s="5"/>
      <c r="C4748" s="5"/>
      <c r="D4748" s="5"/>
      <c r="E4748" s="5"/>
      <c r="F4748" s="27"/>
      <c r="G4748" s="5"/>
      <c r="H4748" s="5"/>
      <c r="I4748" s="5"/>
      <c r="J4748" s="5"/>
      <c r="K4748" s="5"/>
      <c r="L4748" s="5"/>
      <c r="M4748" s="5"/>
      <c r="N4748" s="5"/>
      <c r="O4748" s="5"/>
      <c r="P4748" s="4"/>
      <c r="Q4748" s="4"/>
      <c r="R4748" s="4"/>
      <c r="S4748" s="4"/>
      <c r="T4748" s="4"/>
    </row>
    <row r="4749">
      <c r="A4749" s="5"/>
      <c r="B4749" s="5"/>
      <c r="C4749" s="5"/>
      <c r="D4749" s="5"/>
      <c r="E4749" s="5"/>
      <c r="F4749" s="27"/>
      <c r="G4749" s="5"/>
      <c r="H4749" s="5"/>
      <c r="I4749" s="5"/>
      <c r="J4749" s="5"/>
      <c r="K4749" s="5"/>
      <c r="L4749" s="5"/>
      <c r="M4749" s="5"/>
      <c r="N4749" s="5"/>
      <c r="O4749" s="5"/>
      <c r="P4749" s="4"/>
      <c r="Q4749" s="4"/>
      <c r="R4749" s="4"/>
      <c r="S4749" s="4"/>
      <c r="T4749" s="4"/>
    </row>
    <row r="4750">
      <c r="A4750" s="5"/>
      <c r="B4750" s="5"/>
      <c r="C4750" s="5"/>
      <c r="D4750" s="5"/>
      <c r="E4750" s="5"/>
      <c r="F4750" s="27"/>
      <c r="G4750" s="5"/>
      <c r="H4750" s="5"/>
      <c r="I4750" s="5"/>
      <c r="J4750" s="5"/>
      <c r="K4750" s="5"/>
      <c r="L4750" s="5"/>
      <c r="M4750" s="5"/>
      <c r="N4750" s="5"/>
      <c r="O4750" s="5"/>
      <c r="P4750" s="4"/>
      <c r="Q4750" s="4"/>
      <c r="R4750" s="4"/>
      <c r="S4750" s="4"/>
      <c r="T4750" s="4"/>
    </row>
    <row r="4751">
      <c r="A4751" s="5"/>
      <c r="B4751" s="5"/>
      <c r="C4751" s="5"/>
      <c r="D4751" s="5"/>
      <c r="E4751" s="5"/>
      <c r="F4751" s="27"/>
      <c r="G4751" s="5"/>
      <c r="H4751" s="5"/>
      <c r="I4751" s="5"/>
      <c r="J4751" s="5"/>
      <c r="K4751" s="5"/>
      <c r="L4751" s="5"/>
      <c r="M4751" s="5"/>
      <c r="N4751" s="5"/>
      <c r="O4751" s="5"/>
      <c r="P4751" s="4"/>
      <c r="Q4751" s="4"/>
      <c r="R4751" s="4"/>
      <c r="S4751" s="4"/>
      <c r="T4751" s="4"/>
    </row>
    <row r="4752">
      <c r="A4752" s="5"/>
      <c r="B4752" s="5"/>
      <c r="C4752" s="5"/>
      <c r="D4752" s="5"/>
      <c r="E4752" s="5"/>
      <c r="F4752" s="27"/>
      <c r="G4752" s="5"/>
      <c r="H4752" s="5"/>
      <c r="I4752" s="5"/>
      <c r="J4752" s="5"/>
      <c r="K4752" s="5"/>
      <c r="L4752" s="5"/>
      <c r="M4752" s="5"/>
      <c r="N4752" s="5"/>
      <c r="O4752" s="5"/>
      <c r="P4752" s="4"/>
      <c r="Q4752" s="4"/>
      <c r="R4752" s="4"/>
      <c r="S4752" s="4"/>
      <c r="T4752" s="4"/>
    </row>
    <row r="4753">
      <c r="A4753" s="5"/>
      <c r="B4753" s="5"/>
      <c r="C4753" s="5"/>
      <c r="D4753" s="5"/>
      <c r="E4753" s="5"/>
      <c r="F4753" s="27"/>
      <c r="G4753" s="5"/>
      <c r="H4753" s="5"/>
      <c r="I4753" s="5"/>
      <c r="J4753" s="5"/>
      <c r="K4753" s="5"/>
      <c r="L4753" s="5"/>
      <c r="M4753" s="5"/>
      <c r="N4753" s="5"/>
      <c r="O4753" s="5"/>
      <c r="P4753" s="4"/>
      <c r="Q4753" s="4"/>
      <c r="R4753" s="4"/>
      <c r="S4753" s="4"/>
      <c r="T4753" s="4"/>
    </row>
    <row r="4754">
      <c r="A4754" s="5"/>
      <c r="B4754" s="5"/>
      <c r="C4754" s="5"/>
      <c r="D4754" s="5"/>
      <c r="E4754" s="5"/>
      <c r="F4754" s="27"/>
      <c r="G4754" s="5"/>
      <c r="H4754" s="5"/>
      <c r="I4754" s="5"/>
      <c r="J4754" s="5"/>
      <c r="K4754" s="5"/>
      <c r="L4754" s="5"/>
      <c r="M4754" s="5"/>
      <c r="N4754" s="5"/>
      <c r="O4754" s="5"/>
      <c r="P4754" s="4"/>
      <c r="Q4754" s="4"/>
      <c r="R4754" s="4"/>
      <c r="S4754" s="4"/>
      <c r="T4754" s="4"/>
    </row>
    <row r="4755">
      <c r="A4755" s="5"/>
      <c r="B4755" s="5"/>
      <c r="C4755" s="5"/>
      <c r="D4755" s="5"/>
      <c r="E4755" s="5"/>
      <c r="F4755" s="27"/>
      <c r="G4755" s="5"/>
      <c r="H4755" s="5"/>
      <c r="I4755" s="5"/>
      <c r="J4755" s="5"/>
      <c r="K4755" s="5"/>
      <c r="L4755" s="5"/>
      <c r="M4755" s="5"/>
      <c r="N4755" s="5"/>
      <c r="O4755" s="5"/>
      <c r="P4755" s="4"/>
      <c r="Q4755" s="4"/>
      <c r="R4755" s="4"/>
      <c r="S4755" s="4"/>
      <c r="T4755" s="4"/>
    </row>
    <row r="4756">
      <c r="A4756" s="5"/>
      <c r="B4756" s="5"/>
      <c r="C4756" s="5"/>
      <c r="D4756" s="5"/>
      <c r="E4756" s="5"/>
      <c r="F4756" s="27"/>
      <c r="G4756" s="5"/>
      <c r="H4756" s="5"/>
      <c r="I4756" s="5"/>
      <c r="J4756" s="5"/>
      <c r="K4756" s="5"/>
      <c r="L4756" s="5"/>
      <c r="M4756" s="5"/>
      <c r="N4756" s="5"/>
      <c r="O4756" s="5"/>
      <c r="P4756" s="4"/>
      <c r="Q4756" s="4"/>
      <c r="R4756" s="4"/>
      <c r="S4756" s="4"/>
      <c r="T4756" s="4"/>
    </row>
    <row r="4757">
      <c r="A4757" s="5"/>
      <c r="B4757" s="5"/>
      <c r="C4757" s="5"/>
      <c r="D4757" s="5"/>
      <c r="E4757" s="5"/>
      <c r="F4757" s="27"/>
      <c r="G4757" s="5"/>
      <c r="H4757" s="5"/>
      <c r="I4757" s="5"/>
      <c r="J4757" s="5"/>
      <c r="K4757" s="5"/>
      <c r="L4757" s="5"/>
      <c r="M4757" s="5"/>
      <c r="N4757" s="5"/>
      <c r="O4757" s="5"/>
      <c r="P4757" s="4"/>
      <c r="Q4757" s="4"/>
      <c r="R4757" s="4"/>
      <c r="S4757" s="4"/>
      <c r="T4757" s="4"/>
    </row>
    <row r="4758">
      <c r="A4758" s="5"/>
      <c r="B4758" s="5"/>
      <c r="C4758" s="5"/>
      <c r="D4758" s="5"/>
      <c r="E4758" s="5"/>
      <c r="F4758" s="27"/>
      <c r="G4758" s="5"/>
      <c r="H4758" s="5"/>
      <c r="I4758" s="5"/>
      <c r="J4758" s="5"/>
      <c r="K4758" s="5"/>
      <c r="L4758" s="5"/>
      <c r="M4758" s="5"/>
      <c r="N4758" s="5"/>
      <c r="O4758" s="5"/>
      <c r="P4758" s="4"/>
      <c r="Q4758" s="4"/>
      <c r="R4758" s="4"/>
      <c r="S4758" s="4"/>
      <c r="T4758" s="4"/>
    </row>
    <row r="4759">
      <c r="A4759" s="5"/>
      <c r="B4759" s="5"/>
      <c r="C4759" s="5"/>
      <c r="D4759" s="5"/>
      <c r="E4759" s="5"/>
      <c r="F4759" s="27"/>
      <c r="G4759" s="5"/>
      <c r="H4759" s="5"/>
      <c r="I4759" s="5"/>
      <c r="J4759" s="5"/>
      <c r="K4759" s="5"/>
      <c r="L4759" s="5"/>
      <c r="M4759" s="5"/>
      <c r="N4759" s="5"/>
      <c r="O4759" s="5"/>
      <c r="P4759" s="4"/>
      <c r="Q4759" s="4"/>
      <c r="R4759" s="4"/>
      <c r="S4759" s="4"/>
      <c r="T4759" s="4"/>
    </row>
    <row r="4760">
      <c r="A4760" s="5"/>
      <c r="B4760" s="5"/>
      <c r="C4760" s="5"/>
      <c r="D4760" s="5"/>
      <c r="E4760" s="5"/>
      <c r="F4760" s="27"/>
      <c r="G4760" s="5"/>
      <c r="H4760" s="5"/>
      <c r="I4760" s="5"/>
      <c r="J4760" s="5"/>
      <c r="K4760" s="5"/>
      <c r="L4760" s="5"/>
      <c r="M4760" s="5"/>
      <c r="N4760" s="5"/>
      <c r="O4760" s="5"/>
      <c r="P4760" s="4"/>
      <c r="Q4760" s="4"/>
      <c r="R4760" s="4"/>
      <c r="S4760" s="4"/>
      <c r="T4760" s="4"/>
    </row>
    <row r="4761">
      <c r="A4761" s="5"/>
      <c r="B4761" s="5"/>
      <c r="C4761" s="5"/>
      <c r="D4761" s="5"/>
      <c r="E4761" s="5"/>
      <c r="F4761" s="27"/>
      <c r="G4761" s="5"/>
      <c r="H4761" s="5"/>
      <c r="I4761" s="5"/>
      <c r="J4761" s="5"/>
      <c r="K4761" s="5"/>
      <c r="L4761" s="5"/>
      <c r="M4761" s="5"/>
      <c r="N4761" s="5"/>
      <c r="O4761" s="5"/>
      <c r="P4761" s="4"/>
      <c r="Q4761" s="4"/>
      <c r="R4761" s="4"/>
      <c r="S4761" s="4"/>
      <c r="T4761" s="4"/>
    </row>
    <row r="4762">
      <c r="A4762" s="5"/>
      <c r="B4762" s="5"/>
      <c r="C4762" s="5"/>
      <c r="D4762" s="5"/>
      <c r="E4762" s="5"/>
      <c r="F4762" s="27"/>
      <c r="G4762" s="5"/>
      <c r="H4762" s="5"/>
      <c r="I4762" s="5"/>
      <c r="J4762" s="5"/>
      <c r="K4762" s="5"/>
      <c r="L4762" s="5"/>
      <c r="M4762" s="5"/>
      <c r="N4762" s="5"/>
      <c r="O4762" s="5"/>
      <c r="P4762" s="4"/>
      <c r="Q4762" s="4"/>
      <c r="R4762" s="4"/>
      <c r="S4762" s="4"/>
      <c r="T4762" s="4"/>
    </row>
    <row r="4763">
      <c r="A4763" s="5"/>
      <c r="B4763" s="5"/>
      <c r="C4763" s="5"/>
      <c r="D4763" s="5"/>
      <c r="E4763" s="5"/>
      <c r="F4763" s="27"/>
      <c r="G4763" s="5"/>
      <c r="H4763" s="5"/>
      <c r="I4763" s="5"/>
      <c r="J4763" s="5"/>
      <c r="K4763" s="5"/>
      <c r="L4763" s="5"/>
      <c r="M4763" s="5"/>
      <c r="N4763" s="5"/>
      <c r="O4763" s="5"/>
      <c r="P4763" s="4"/>
      <c r="Q4763" s="4"/>
      <c r="R4763" s="4"/>
      <c r="S4763" s="4"/>
      <c r="T4763" s="4"/>
    </row>
    <row r="4764">
      <c r="A4764" s="5"/>
      <c r="B4764" s="5"/>
      <c r="C4764" s="5"/>
      <c r="D4764" s="5"/>
      <c r="E4764" s="5"/>
      <c r="F4764" s="27"/>
      <c r="G4764" s="5"/>
      <c r="H4764" s="5"/>
      <c r="I4764" s="5"/>
      <c r="J4764" s="5"/>
      <c r="K4764" s="5"/>
      <c r="L4764" s="5"/>
      <c r="M4764" s="5"/>
      <c r="N4764" s="5"/>
      <c r="O4764" s="5"/>
      <c r="P4764" s="4"/>
      <c r="Q4764" s="4"/>
      <c r="R4764" s="4"/>
      <c r="S4764" s="4"/>
      <c r="T4764" s="4"/>
    </row>
    <row r="4765">
      <c r="A4765" s="5"/>
      <c r="B4765" s="5"/>
      <c r="C4765" s="5"/>
      <c r="D4765" s="5"/>
      <c r="E4765" s="5"/>
      <c r="F4765" s="27"/>
      <c r="G4765" s="5"/>
      <c r="H4765" s="5"/>
      <c r="I4765" s="5"/>
      <c r="J4765" s="5"/>
      <c r="K4765" s="5"/>
      <c r="L4765" s="5"/>
      <c r="M4765" s="5"/>
      <c r="N4765" s="5"/>
      <c r="O4765" s="5"/>
      <c r="P4765" s="4"/>
      <c r="Q4765" s="4"/>
      <c r="R4765" s="4"/>
      <c r="S4765" s="4"/>
      <c r="T4765" s="4"/>
    </row>
    <row r="4766">
      <c r="A4766" s="5"/>
      <c r="B4766" s="5"/>
      <c r="C4766" s="5"/>
      <c r="D4766" s="5"/>
      <c r="E4766" s="5"/>
      <c r="F4766" s="27"/>
      <c r="G4766" s="5"/>
      <c r="H4766" s="5"/>
      <c r="I4766" s="5"/>
      <c r="J4766" s="5"/>
      <c r="K4766" s="5"/>
      <c r="L4766" s="5"/>
      <c r="M4766" s="5"/>
      <c r="N4766" s="5"/>
      <c r="O4766" s="5"/>
      <c r="P4766" s="4"/>
      <c r="Q4766" s="4"/>
      <c r="R4766" s="4"/>
      <c r="S4766" s="4"/>
      <c r="T4766" s="4"/>
    </row>
    <row r="4767">
      <c r="A4767" s="5"/>
      <c r="B4767" s="5"/>
      <c r="C4767" s="5"/>
      <c r="D4767" s="5"/>
      <c r="E4767" s="5"/>
      <c r="F4767" s="27"/>
      <c r="G4767" s="5"/>
      <c r="H4767" s="5"/>
      <c r="I4767" s="5"/>
      <c r="J4767" s="5"/>
      <c r="K4767" s="5"/>
      <c r="L4767" s="5"/>
      <c r="M4767" s="5"/>
      <c r="N4767" s="5"/>
      <c r="O4767" s="5"/>
      <c r="P4767" s="4"/>
      <c r="Q4767" s="4"/>
      <c r="R4767" s="4"/>
      <c r="S4767" s="4"/>
      <c r="T4767" s="4"/>
    </row>
    <row r="4768">
      <c r="A4768" s="5"/>
      <c r="B4768" s="5"/>
      <c r="C4768" s="5"/>
      <c r="D4768" s="5"/>
      <c r="E4768" s="5"/>
      <c r="F4768" s="27"/>
      <c r="G4768" s="5"/>
      <c r="H4768" s="5"/>
      <c r="I4768" s="5"/>
      <c r="J4768" s="5"/>
      <c r="K4768" s="5"/>
      <c r="L4768" s="5"/>
      <c r="M4768" s="5"/>
      <c r="N4768" s="5"/>
      <c r="O4768" s="5"/>
      <c r="P4768" s="4"/>
      <c r="Q4768" s="4"/>
      <c r="R4768" s="4"/>
      <c r="S4768" s="4"/>
      <c r="T4768" s="4"/>
    </row>
    <row r="4769">
      <c r="A4769" s="5"/>
      <c r="B4769" s="5"/>
      <c r="C4769" s="5"/>
      <c r="D4769" s="5"/>
      <c r="E4769" s="5"/>
      <c r="F4769" s="27"/>
      <c r="G4769" s="5"/>
      <c r="H4769" s="5"/>
      <c r="I4769" s="5"/>
      <c r="J4769" s="5"/>
      <c r="K4769" s="5"/>
      <c r="L4769" s="5"/>
      <c r="M4769" s="5"/>
      <c r="N4769" s="5"/>
      <c r="O4769" s="5"/>
      <c r="P4769" s="4"/>
      <c r="Q4769" s="4"/>
      <c r="R4769" s="4"/>
      <c r="S4769" s="4"/>
      <c r="T4769" s="4"/>
    </row>
    <row r="4770">
      <c r="A4770" s="5"/>
      <c r="B4770" s="5"/>
      <c r="C4770" s="5"/>
      <c r="D4770" s="5"/>
      <c r="E4770" s="5"/>
      <c r="F4770" s="27"/>
      <c r="G4770" s="5"/>
      <c r="H4770" s="5"/>
      <c r="I4770" s="5"/>
      <c r="J4770" s="5"/>
      <c r="K4770" s="5"/>
      <c r="L4770" s="5"/>
      <c r="M4770" s="5"/>
      <c r="N4770" s="5"/>
      <c r="O4770" s="5"/>
      <c r="P4770" s="4"/>
      <c r="Q4770" s="4"/>
      <c r="R4770" s="4"/>
      <c r="S4770" s="4"/>
      <c r="T4770" s="4"/>
    </row>
    <row r="4771">
      <c r="A4771" s="5"/>
      <c r="B4771" s="5"/>
      <c r="C4771" s="5"/>
      <c r="D4771" s="5"/>
      <c r="E4771" s="5"/>
      <c r="F4771" s="27"/>
      <c r="G4771" s="5"/>
      <c r="H4771" s="5"/>
      <c r="I4771" s="5"/>
      <c r="J4771" s="5"/>
      <c r="K4771" s="5"/>
      <c r="L4771" s="5"/>
      <c r="M4771" s="5"/>
      <c r="N4771" s="5"/>
      <c r="O4771" s="5"/>
      <c r="P4771" s="4"/>
      <c r="Q4771" s="4"/>
      <c r="R4771" s="4"/>
      <c r="S4771" s="4"/>
      <c r="T4771" s="4"/>
    </row>
    <row r="4772">
      <c r="A4772" s="5"/>
      <c r="B4772" s="5"/>
      <c r="C4772" s="5"/>
      <c r="D4772" s="5"/>
      <c r="E4772" s="5"/>
      <c r="F4772" s="27"/>
      <c r="G4772" s="5"/>
      <c r="H4772" s="5"/>
      <c r="I4772" s="5"/>
      <c r="J4772" s="5"/>
      <c r="K4772" s="5"/>
      <c r="L4772" s="5"/>
      <c r="M4772" s="5"/>
      <c r="N4772" s="5"/>
      <c r="O4772" s="5"/>
      <c r="P4772" s="4"/>
      <c r="Q4772" s="4"/>
      <c r="R4772" s="4"/>
      <c r="S4772" s="4"/>
      <c r="T4772" s="4"/>
    </row>
    <row r="4773">
      <c r="A4773" s="5"/>
      <c r="B4773" s="5"/>
      <c r="C4773" s="5"/>
      <c r="D4773" s="5"/>
      <c r="E4773" s="5"/>
      <c r="F4773" s="27"/>
      <c r="G4773" s="5"/>
      <c r="H4773" s="5"/>
      <c r="I4773" s="5"/>
      <c r="J4773" s="5"/>
      <c r="K4773" s="5"/>
      <c r="L4773" s="5"/>
      <c r="M4773" s="5"/>
      <c r="N4773" s="5"/>
      <c r="O4773" s="5"/>
      <c r="P4773" s="4"/>
      <c r="Q4773" s="4"/>
      <c r="R4773" s="4"/>
      <c r="S4773" s="4"/>
      <c r="T4773" s="4"/>
    </row>
    <row r="4774">
      <c r="A4774" s="5"/>
      <c r="B4774" s="5"/>
      <c r="C4774" s="5"/>
      <c r="D4774" s="5"/>
      <c r="E4774" s="5"/>
      <c r="F4774" s="27"/>
      <c r="G4774" s="5"/>
      <c r="H4774" s="5"/>
      <c r="I4774" s="5"/>
      <c r="J4774" s="5"/>
      <c r="K4774" s="5"/>
      <c r="L4774" s="5"/>
      <c r="M4774" s="5"/>
      <c r="N4774" s="5"/>
      <c r="O4774" s="5"/>
      <c r="P4774" s="4"/>
      <c r="Q4774" s="4"/>
      <c r="R4774" s="4"/>
      <c r="S4774" s="4"/>
      <c r="T4774" s="4"/>
    </row>
    <row r="4775">
      <c r="A4775" s="5"/>
      <c r="B4775" s="5"/>
      <c r="C4775" s="5"/>
      <c r="D4775" s="5"/>
      <c r="E4775" s="5"/>
      <c r="F4775" s="27"/>
      <c r="G4775" s="5"/>
      <c r="H4775" s="5"/>
      <c r="I4775" s="5"/>
      <c r="J4775" s="5"/>
      <c r="K4775" s="5"/>
      <c r="L4775" s="5"/>
      <c r="M4775" s="5"/>
      <c r="N4775" s="5"/>
      <c r="O4775" s="5"/>
      <c r="P4775" s="4"/>
      <c r="Q4775" s="4"/>
      <c r="R4775" s="4"/>
      <c r="S4775" s="4"/>
      <c r="T4775" s="4"/>
    </row>
    <row r="4776">
      <c r="A4776" s="5"/>
      <c r="B4776" s="5"/>
      <c r="C4776" s="5"/>
      <c r="D4776" s="5"/>
      <c r="E4776" s="5"/>
      <c r="F4776" s="27"/>
      <c r="G4776" s="5"/>
      <c r="H4776" s="5"/>
      <c r="I4776" s="5"/>
      <c r="J4776" s="5"/>
      <c r="K4776" s="5"/>
      <c r="L4776" s="5"/>
      <c r="M4776" s="5"/>
      <c r="N4776" s="5"/>
      <c r="O4776" s="5"/>
      <c r="P4776" s="4"/>
      <c r="Q4776" s="4"/>
      <c r="R4776" s="4"/>
      <c r="S4776" s="4"/>
      <c r="T4776" s="4"/>
    </row>
    <row r="4777">
      <c r="A4777" s="5"/>
      <c r="B4777" s="5"/>
      <c r="C4777" s="5"/>
      <c r="D4777" s="5"/>
      <c r="E4777" s="5"/>
      <c r="F4777" s="27"/>
      <c r="G4777" s="5"/>
      <c r="H4777" s="5"/>
      <c r="I4777" s="5"/>
      <c r="J4777" s="5"/>
      <c r="K4777" s="5"/>
      <c r="L4777" s="5"/>
      <c r="M4777" s="5"/>
      <c r="N4777" s="5"/>
      <c r="O4777" s="5"/>
      <c r="P4777" s="4"/>
      <c r="Q4777" s="4"/>
      <c r="R4777" s="4"/>
      <c r="S4777" s="4"/>
      <c r="T4777" s="4"/>
    </row>
    <row r="4778">
      <c r="A4778" s="5"/>
      <c r="B4778" s="5"/>
      <c r="C4778" s="5"/>
      <c r="D4778" s="5"/>
      <c r="E4778" s="5"/>
      <c r="F4778" s="27"/>
      <c r="G4778" s="5"/>
      <c r="H4778" s="5"/>
      <c r="I4778" s="5"/>
      <c r="J4778" s="5"/>
      <c r="K4778" s="5"/>
      <c r="L4778" s="5"/>
      <c r="M4778" s="5"/>
      <c r="N4778" s="5"/>
      <c r="O4778" s="5"/>
      <c r="P4778" s="4"/>
      <c r="Q4778" s="4"/>
      <c r="R4778" s="4"/>
      <c r="S4778" s="4"/>
      <c r="T4778" s="4"/>
    </row>
    <row r="4779">
      <c r="A4779" s="5"/>
      <c r="B4779" s="5"/>
      <c r="C4779" s="5"/>
      <c r="D4779" s="5"/>
      <c r="E4779" s="5"/>
      <c r="F4779" s="27"/>
      <c r="G4779" s="5"/>
      <c r="H4779" s="5"/>
      <c r="I4779" s="5"/>
      <c r="J4779" s="5"/>
      <c r="K4779" s="5"/>
      <c r="L4779" s="5"/>
      <c r="M4779" s="5"/>
      <c r="N4779" s="5"/>
      <c r="O4779" s="5"/>
      <c r="P4779" s="4"/>
      <c r="Q4779" s="4"/>
      <c r="R4779" s="4"/>
      <c r="S4779" s="4"/>
      <c r="T4779" s="4"/>
    </row>
    <row r="4780">
      <c r="A4780" s="5"/>
      <c r="B4780" s="5"/>
      <c r="C4780" s="5"/>
      <c r="D4780" s="5"/>
      <c r="E4780" s="5"/>
      <c r="F4780" s="27"/>
      <c r="G4780" s="5"/>
      <c r="H4780" s="5"/>
      <c r="I4780" s="5"/>
      <c r="J4780" s="5"/>
      <c r="K4780" s="5"/>
      <c r="L4780" s="5"/>
      <c r="M4780" s="5"/>
      <c r="N4780" s="5"/>
      <c r="O4780" s="5"/>
      <c r="P4780" s="4"/>
      <c r="Q4780" s="4"/>
      <c r="R4780" s="4"/>
      <c r="S4780" s="4"/>
      <c r="T4780" s="4"/>
    </row>
    <row r="4781">
      <c r="A4781" s="5"/>
      <c r="B4781" s="5"/>
      <c r="C4781" s="5"/>
      <c r="D4781" s="5"/>
      <c r="E4781" s="5"/>
      <c r="F4781" s="27"/>
      <c r="G4781" s="5"/>
      <c r="H4781" s="5"/>
      <c r="I4781" s="5"/>
      <c r="J4781" s="5"/>
      <c r="K4781" s="5"/>
      <c r="L4781" s="5"/>
      <c r="M4781" s="5"/>
      <c r="N4781" s="5"/>
      <c r="O4781" s="5"/>
      <c r="P4781" s="4"/>
      <c r="Q4781" s="4"/>
      <c r="R4781" s="4"/>
      <c r="S4781" s="4"/>
      <c r="T4781" s="4"/>
    </row>
    <row r="4782">
      <c r="A4782" s="5"/>
      <c r="B4782" s="5"/>
      <c r="C4782" s="5"/>
      <c r="D4782" s="5"/>
      <c r="E4782" s="5"/>
      <c r="F4782" s="27"/>
      <c r="G4782" s="5"/>
      <c r="H4782" s="5"/>
      <c r="I4782" s="5"/>
      <c r="J4782" s="5"/>
      <c r="K4782" s="5"/>
      <c r="L4782" s="5"/>
      <c r="M4782" s="5"/>
      <c r="N4782" s="5"/>
      <c r="O4782" s="5"/>
      <c r="P4782" s="4"/>
      <c r="Q4782" s="4"/>
      <c r="R4782" s="4"/>
      <c r="S4782" s="4"/>
      <c r="T4782" s="4"/>
    </row>
    <row r="4783">
      <c r="A4783" s="5"/>
      <c r="B4783" s="5"/>
      <c r="C4783" s="5"/>
      <c r="D4783" s="5"/>
      <c r="E4783" s="5"/>
      <c r="F4783" s="27"/>
      <c r="G4783" s="5"/>
      <c r="H4783" s="5"/>
      <c r="I4783" s="5"/>
      <c r="J4783" s="5"/>
      <c r="K4783" s="5"/>
      <c r="L4783" s="5"/>
      <c r="M4783" s="5"/>
      <c r="N4783" s="5"/>
      <c r="O4783" s="5"/>
      <c r="P4783" s="4"/>
      <c r="Q4783" s="4"/>
      <c r="R4783" s="4"/>
      <c r="S4783" s="4"/>
      <c r="T4783" s="4"/>
    </row>
    <row r="4784">
      <c r="A4784" s="5"/>
      <c r="B4784" s="5"/>
      <c r="C4784" s="5"/>
      <c r="D4784" s="5"/>
      <c r="E4784" s="5"/>
      <c r="F4784" s="27"/>
      <c r="G4784" s="5"/>
      <c r="H4784" s="5"/>
      <c r="I4784" s="5"/>
      <c r="J4784" s="5"/>
      <c r="K4784" s="5"/>
      <c r="L4784" s="5"/>
      <c r="M4784" s="5"/>
      <c r="N4784" s="5"/>
      <c r="O4784" s="5"/>
      <c r="P4784" s="4"/>
      <c r="Q4784" s="4"/>
      <c r="R4784" s="4"/>
      <c r="S4784" s="4"/>
      <c r="T4784" s="4"/>
    </row>
    <row r="4785">
      <c r="A4785" s="5"/>
      <c r="B4785" s="5"/>
      <c r="C4785" s="5"/>
      <c r="D4785" s="5"/>
      <c r="E4785" s="5"/>
      <c r="F4785" s="27"/>
      <c r="G4785" s="5"/>
      <c r="H4785" s="5"/>
      <c r="I4785" s="5"/>
      <c r="J4785" s="5"/>
      <c r="K4785" s="5"/>
      <c r="L4785" s="5"/>
      <c r="M4785" s="5"/>
      <c r="N4785" s="5"/>
      <c r="O4785" s="5"/>
      <c r="P4785" s="4"/>
      <c r="Q4785" s="4"/>
      <c r="R4785" s="4"/>
      <c r="S4785" s="4"/>
      <c r="T4785" s="4"/>
    </row>
    <row r="4786">
      <c r="A4786" s="5"/>
      <c r="B4786" s="5"/>
      <c r="C4786" s="5"/>
      <c r="D4786" s="5"/>
      <c r="E4786" s="5"/>
      <c r="F4786" s="27"/>
      <c r="G4786" s="5"/>
      <c r="H4786" s="5"/>
      <c r="I4786" s="5"/>
      <c r="J4786" s="5"/>
      <c r="K4786" s="5"/>
      <c r="L4786" s="5"/>
      <c r="M4786" s="5"/>
      <c r="N4786" s="5"/>
      <c r="O4786" s="5"/>
      <c r="P4786" s="4"/>
      <c r="Q4786" s="4"/>
      <c r="R4786" s="4"/>
      <c r="S4786" s="4"/>
      <c r="T4786" s="4"/>
    </row>
    <row r="4787">
      <c r="A4787" s="5"/>
      <c r="B4787" s="5"/>
      <c r="C4787" s="5"/>
      <c r="D4787" s="5"/>
      <c r="E4787" s="5"/>
      <c r="F4787" s="27"/>
      <c r="G4787" s="5"/>
      <c r="H4787" s="5"/>
      <c r="I4787" s="5"/>
      <c r="J4787" s="5"/>
      <c r="K4787" s="5"/>
      <c r="L4787" s="5"/>
      <c r="M4787" s="5"/>
      <c r="N4787" s="5"/>
      <c r="O4787" s="5"/>
      <c r="P4787" s="4"/>
      <c r="Q4787" s="4"/>
      <c r="R4787" s="4"/>
      <c r="S4787" s="4"/>
      <c r="T4787" s="4"/>
    </row>
    <row r="4788">
      <c r="A4788" s="5"/>
      <c r="B4788" s="5"/>
      <c r="C4788" s="5"/>
      <c r="D4788" s="5"/>
      <c r="E4788" s="5"/>
      <c r="F4788" s="27"/>
      <c r="G4788" s="5"/>
      <c r="H4788" s="5"/>
      <c r="I4788" s="5"/>
      <c r="J4788" s="5"/>
      <c r="K4788" s="5"/>
      <c r="L4788" s="5"/>
      <c r="M4788" s="5"/>
      <c r="N4788" s="5"/>
      <c r="O4788" s="5"/>
      <c r="P4788" s="4"/>
      <c r="Q4788" s="4"/>
      <c r="R4788" s="4"/>
      <c r="S4788" s="4"/>
      <c r="T4788" s="4"/>
    </row>
    <row r="4789">
      <c r="A4789" s="5"/>
      <c r="B4789" s="5"/>
      <c r="C4789" s="5"/>
      <c r="D4789" s="5"/>
      <c r="E4789" s="5"/>
      <c r="F4789" s="27"/>
      <c r="G4789" s="5"/>
      <c r="H4789" s="5"/>
      <c r="I4789" s="5"/>
      <c r="J4789" s="5"/>
      <c r="K4789" s="5"/>
      <c r="L4789" s="5"/>
      <c r="M4789" s="5"/>
      <c r="N4789" s="5"/>
      <c r="O4789" s="5"/>
      <c r="P4789" s="4"/>
      <c r="Q4789" s="4"/>
      <c r="R4789" s="4"/>
      <c r="S4789" s="4"/>
      <c r="T4789" s="4"/>
    </row>
    <row r="4790">
      <c r="A4790" s="5"/>
      <c r="B4790" s="5"/>
      <c r="C4790" s="5"/>
      <c r="D4790" s="5"/>
      <c r="E4790" s="5"/>
      <c r="F4790" s="27"/>
      <c r="G4790" s="5"/>
      <c r="H4790" s="5"/>
      <c r="I4790" s="5"/>
      <c r="J4790" s="5"/>
      <c r="K4790" s="5"/>
      <c r="L4790" s="5"/>
      <c r="M4790" s="5"/>
      <c r="N4790" s="5"/>
      <c r="O4790" s="5"/>
      <c r="P4790" s="4"/>
      <c r="Q4790" s="4"/>
      <c r="R4790" s="4"/>
      <c r="S4790" s="4"/>
      <c r="T4790" s="4"/>
    </row>
    <row r="4791">
      <c r="A4791" s="5"/>
      <c r="B4791" s="5"/>
      <c r="C4791" s="5"/>
      <c r="D4791" s="5"/>
      <c r="E4791" s="5"/>
      <c r="F4791" s="27"/>
      <c r="G4791" s="5"/>
      <c r="H4791" s="5"/>
      <c r="I4791" s="5"/>
      <c r="J4791" s="5"/>
      <c r="K4791" s="5"/>
      <c r="L4791" s="5"/>
      <c r="M4791" s="5"/>
      <c r="N4791" s="5"/>
      <c r="O4791" s="5"/>
      <c r="P4791" s="4"/>
      <c r="Q4791" s="4"/>
      <c r="R4791" s="4"/>
      <c r="S4791" s="4"/>
      <c r="T4791" s="4"/>
    </row>
    <row r="4792">
      <c r="A4792" s="5"/>
      <c r="B4792" s="5"/>
      <c r="C4792" s="5"/>
      <c r="D4792" s="5"/>
      <c r="E4792" s="5"/>
      <c r="F4792" s="27"/>
      <c r="G4792" s="5"/>
      <c r="H4792" s="5"/>
      <c r="I4792" s="5"/>
      <c r="J4792" s="5"/>
      <c r="K4792" s="5"/>
      <c r="L4792" s="5"/>
      <c r="M4792" s="5"/>
      <c r="N4792" s="5"/>
      <c r="O4792" s="5"/>
      <c r="P4792" s="4"/>
      <c r="Q4792" s="4"/>
      <c r="R4792" s="4"/>
      <c r="S4792" s="4"/>
      <c r="T4792" s="4"/>
    </row>
    <row r="4793">
      <c r="A4793" s="5"/>
      <c r="B4793" s="5"/>
      <c r="C4793" s="5"/>
      <c r="D4793" s="5"/>
      <c r="E4793" s="5"/>
      <c r="F4793" s="27"/>
      <c r="G4793" s="5"/>
      <c r="H4793" s="5"/>
      <c r="I4793" s="5"/>
      <c r="J4793" s="5"/>
      <c r="K4793" s="5"/>
      <c r="L4793" s="5"/>
      <c r="M4793" s="5"/>
      <c r="N4793" s="5"/>
      <c r="O4793" s="5"/>
      <c r="P4793" s="4"/>
      <c r="Q4793" s="4"/>
      <c r="R4793" s="4"/>
      <c r="S4793" s="4"/>
      <c r="T4793" s="4"/>
    </row>
    <row r="4794">
      <c r="A4794" s="5"/>
      <c r="B4794" s="5"/>
      <c r="C4794" s="5"/>
      <c r="D4794" s="5"/>
      <c r="E4794" s="5"/>
      <c r="F4794" s="27"/>
      <c r="G4794" s="5"/>
      <c r="H4794" s="5"/>
      <c r="I4794" s="5"/>
      <c r="J4794" s="5"/>
      <c r="K4794" s="5"/>
      <c r="L4794" s="5"/>
      <c r="M4794" s="5"/>
      <c r="N4794" s="5"/>
      <c r="O4794" s="5"/>
      <c r="P4794" s="4"/>
      <c r="Q4794" s="4"/>
      <c r="R4794" s="4"/>
      <c r="S4794" s="4"/>
      <c r="T4794" s="4"/>
    </row>
    <row r="4795">
      <c r="A4795" s="5"/>
      <c r="B4795" s="5"/>
      <c r="C4795" s="5"/>
      <c r="D4795" s="5"/>
      <c r="E4795" s="5"/>
      <c r="F4795" s="27"/>
      <c r="G4795" s="5"/>
      <c r="H4795" s="5"/>
      <c r="I4795" s="5"/>
      <c r="J4795" s="5"/>
      <c r="K4795" s="5"/>
      <c r="L4795" s="5"/>
      <c r="M4795" s="5"/>
      <c r="N4795" s="5"/>
      <c r="O4795" s="5"/>
      <c r="P4795" s="4"/>
      <c r="Q4795" s="4"/>
      <c r="R4795" s="4"/>
      <c r="S4795" s="4"/>
      <c r="T4795" s="4"/>
    </row>
    <row r="4796">
      <c r="A4796" s="5"/>
      <c r="B4796" s="5"/>
      <c r="C4796" s="5"/>
      <c r="D4796" s="5"/>
      <c r="E4796" s="5"/>
      <c r="F4796" s="27"/>
      <c r="G4796" s="5"/>
      <c r="H4796" s="5"/>
      <c r="I4796" s="5"/>
      <c r="J4796" s="5"/>
      <c r="K4796" s="5"/>
      <c r="L4796" s="5"/>
      <c r="M4796" s="5"/>
      <c r="N4796" s="5"/>
      <c r="O4796" s="5"/>
      <c r="P4796" s="4"/>
      <c r="Q4796" s="4"/>
      <c r="R4796" s="4"/>
      <c r="S4796" s="4"/>
      <c r="T4796" s="4"/>
    </row>
    <row r="4797">
      <c r="A4797" s="5"/>
      <c r="B4797" s="5"/>
      <c r="C4797" s="5"/>
      <c r="D4797" s="5"/>
      <c r="E4797" s="5"/>
      <c r="F4797" s="27"/>
      <c r="G4797" s="5"/>
      <c r="H4797" s="5"/>
      <c r="I4797" s="5"/>
      <c r="J4797" s="5"/>
      <c r="K4797" s="5"/>
      <c r="L4797" s="5"/>
      <c r="M4797" s="5"/>
      <c r="N4797" s="5"/>
      <c r="O4797" s="5"/>
      <c r="P4797" s="4"/>
      <c r="Q4797" s="4"/>
      <c r="R4797" s="4"/>
      <c r="S4797" s="4"/>
      <c r="T4797" s="4"/>
    </row>
    <row r="4798">
      <c r="A4798" s="5"/>
      <c r="B4798" s="5"/>
      <c r="C4798" s="5"/>
      <c r="D4798" s="5"/>
      <c r="E4798" s="5"/>
      <c r="F4798" s="27"/>
      <c r="G4798" s="5"/>
      <c r="H4798" s="5"/>
      <c r="I4798" s="5"/>
      <c r="J4798" s="5"/>
      <c r="K4798" s="5"/>
      <c r="L4798" s="5"/>
      <c r="M4798" s="5"/>
      <c r="N4798" s="5"/>
      <c r="O4798" s="5"/>
      <c r="P4798" s="4"/>
      <c r="Q4798" s="4"/>
      <c r="R4798" s="4"/>
      <c r="S4798" s="4"/>
      <c r="T4798" s="4"/>
    </row>
    <row r="4799">
      <c r="A4799" s="5"/>
      <c r="B4799" s="5"/>
      <c r="C4799" s="5"/>
      <c r="D4799" s="5"/>
      <c r="E4799" s="5"/>
      <c r="F4799" s="27"/>
      <c r="G4799" s="5"/>
      <c r="H4799" s="5"/>
      <c r="I4799" s="5"/>
      <c r="J4799" s="5"/>
      <c r="K4799" s="5"/>
      <c r="L4799" s="5"/>
      <c r="M4799" s="5"/>
      <c r="N4799" s="5"/>
      <c r="O4799" s="5"/>
      <c r="P4799" s="4"/>
      <c r="Q4799" s="4"/>
      <c r="R4799" s="4"/>
      <c r="S4799" s="4"/>
      <c r="T4799" s="4"/>
    </row>
    <row r="4800">
      <c r="A4800" s="5"/>
      <c r="B4800" s="5"/>
      <c r="C4800" s="5"/>
      <c r="D4800" s="5"/>
      <c r="E4800" s="5"/>
      <c r="F4800" s="27"/>
      <c r="G4800" s="5"/>
      <c r="H4800" s="5"/>
      <c r="I4800" s="5"/>
      <c r="J4800" s="5"/>
      <c r="K4800" s="5"/>
      <c r="L4800" s="5"/>
      <c r="M4800" s="5"/>
      <c r="N4800" s="5"/>
      <c r="O4800" s="5"/>
      <c r="P4800" s="4"/>
      <c r="Q4800" s="4"/>
      <c r="R4800" s="4"/>
      <c r="S4800" s="4"/>
      <c r="T4800" s="4"/>
    </row>
    <row r="4801">
      <c r="A4801" s="5"/>
      <c r="B4801" s="5"/>
      <c r="C4801" s="5"/>
      <c r="D4801" s="5"/>
      <c r="E4801" s="5"/>
      <c r="F4801" s="27"/>
      <c r="G4801" s="5"/>
      <c r="H4801" s="5"/>
      <c r="I4801" s="5"/>
      <c r="J4801" s="5"/>
      <c r="K4801" s="5"/>
      <c r="L4801" s="5"/>
      <c r="M4801" s="5"/>
      <c r="N4801" s="5"/>
      <c r="O4801" s="5"/>
      <c r="P4801" s="4"/>
      <c r="Q4801" s="4"/>
      <c r="R4801" s="4"/>
      <c r="S4801" s="4"/>
      <c r="T4801" s="4"/>
    </row>
    <row r="4802">
      <c r="A4802" s="5"/>
      <c r="B4802" s="5"/>
      <c r="C4802" s="5"/>
      <c r="D4802" s="5"/>
      <c r="E4802" s="5"/>
      <c r="F4802" s="27"/>
      <c r="G4802" s="5"/>
      <c r="H4802" s="5"/>
      <c r="I4802" s="5"/>
      <c r="J4802" s="5"/>
      <c r="K4802" s="5"/>
      <c r="L4802" s="5"/>
      <c r="M4802" s="5"/>
      <c r="N4802" s="5"/>
      <c r="O4802" s="5"/>
      <c r="P4802" s="4"/>
      <c r="Q4802" s="4"/>
      <c r="R4802" s="4"/>
      <c r="S4802" s="4"/>
      <c r="T4802" s="4"/>
    </row>
    <row r="4803">
      <c r="A4803" s="5"/>
      <c r="B4803" s="5"/>
      <c r="C4803" s="5"/>
      <c r="D4803" s="5"/>
      <c r="E4803" s="5"/>
      <c r="F4803" s="27"/>
      <c r="G4803" s="5"/>
      <c r="H4803" s="5"/>
      <c r="I4803" s="5"/>
      <c r="J4803" s="5"/>
      <c r="K4803" s="5"/>
      <c r="L4803" s="5"/>
      <c r="M4803" s="5"/>
      <c r="N4803" s="5"/>
      <c r="O4803" s="5"/>
      <c r="P4803" s="4"/>
      <c r="Q4803" s="4"/>
      <c r="R4803" s="4"/>
      <c r="S4803" s="4"/>
      <c r="T4803" s="4"/>
    </row>
    <row r="4804">
      <c r="A4804" s="5"/>
      <c r="B4804" s="5"/>
      <c r="C4804" s="5"/>
      <c r="D4804" s="5"/>
      <c r="E4804" s="5"/>
      <c r="F4804" s="27"/>
      <c r="G4804" s="5"/>
      <c r="H4804" s="5"/>
      <c r="I4804" s="5"/>
      <c r="J4804" s="5"/>
      <c r="K4804" s="5"/>
      <c r="L4804" s="5"/>
      <c r="M4804" s="5"/>
      <c r="N4804" s="5"/>
      <c r="O4804" s="5"/>
      <c r="P4804" s="4"/>
      <c r="Q4804" s="4"/>
      <c r="R4804" s="4"/>
      <c r="S4804" s="4"/>
      <c r="T4804" s="4"/>
    </row>
    <row r="4805">
      <c r="A4805" s="5"/>
      <c r="B4805" s="5"/>
      <c r="C4805" s="5"/>
      <c r="D4805" s="5"/>
      <c r="E4805" s="5"/>
      <c r="F4805" s="27"/>
      <c r="G4805" s="5"/>
      <c r="H4805" s="5"/>
      <c r="I4805" s="5"/>
      <c r="J4805" s="5"/>
      <c r="K4805" s="5"/>
      <c r="L4805" s="5"/>
      <c r="M4805" s="5"/>
      <c r="N4805" s="5"/>
      <c r="O4805" s="5"/>
      <c r="P4805" s="4"/>
      <c r="Q4805" s="4"/>
      <c r="R4805" s="4"/>
      <c r="S4805" s="4"/>
      <c r="T4805" s="4"/>
    </row>
    <row r="4806">
      <c r="A4806" s="5"/>
      <c r="B4806" s="5"/>
      <c r="C4806" s="5"/>
      <c r="D4806" s="5"/>
      <c r="E4806" s="5"/>
      <c r="F4806" s="27"/>
      <c r="G4806" s="5"/>
      <c r="H4806" s="5"/>
      <c r="I4806" s="5"/>
      <c r="J4806" s="5"/>
      <c r="K4806" s="5"/>
      <c r="L4806" s="5"/>
      <c r="M4806" s="5"/>
      <c r="N4806" s="5"/>
      <c r="O4806" s="5"/>
      <c r="P4806" s="4"/>
      <c r="Q4806" s="4"/>
      <c r="R4806" s="4"/>
      <c r="S4806" s="4"/>
      <c r="T4806" s="4"/>
    </row>
    <row r="4807">
      <c r="A4807" s="5"/>
      <c r="B4807" s="5"/>
      <c r="C4807" s="5"/>
      <c r="D4807" s="5"/>
      <c r="E4807" s="5"/>
      <c r="F4807" s="27"/>
      <c r="G4807" s="5"/>
      <c r="H4807" s="5"/>
      <c r="I4807" s="5"/>
      <c r="J4807" s="5"/>
      <c r="K4807" s="5"/>
      <c r="L4807" s="5"/>
      <c r="M4807" s="5"/>
      <c r="N4807" s="5"/>
      <c r="O4807" s="5"/>
      <c r="P4807" s="4"/>
      <c r="Q4807" s="4"/>
      <c r="R4807" s="4"/>
      <c r="S4807" s="4"/>
      <c r="T4807" s="4"/>
    </row>
    <row r="4808">
      <c r="A4808" s="5"/>
      <c r="B4808" s="5"/>
      <c r="C4808" s="5"/>
      <c r="D4808" s="5"/>
      <c r="E4808" s="5"/>
      <c r="F4808" s="27"/>
      <c r="G4808" s="5"/>
      <c r="H4808" s="5"/>
      <c r="I4808" s="5"/>
      <c r="J4808" s="5"/>
      <c r="K4808" s="5"/>
      <c r="L4808" s="5"/>
      <c r="M4808" s="5"/>
      <c r="N4808" s="5"/>
      <c r="O4808" s="5"/>
      <c r="P4808" s="4"/>
      <c r="Q4808" s="4"/>
      <c r="R4808" s="4"/>
      <c r="S4808" s="4"/>
      <c r="T4808" s="4"/>
    </row>
    <row r="4809">
      <c r="A4809" s="5"/>
      <c r="B4809" s="5"/>
      <c r="C4809" s="5"/>
      <c r="D4809" s="5"/>
      <c r="E4809" s="5"/>
      <c r="F4809" s="27"/>
      <c r="G4809" s="5"/>
      <c r="H4809" s="5"/>
      <c r="I4809" s="5"/>
      <c r="J4809" s="5"/>
      <c r="K4809" s="5"/>
      <c r="L4809" s="5"/>
      <c r="M4809" s="5"/>
      <c r="N4809" s="5"/>
      <c r="O4809" s="5"/>
      <c r="P4809" s="4"/>
      <c r="Q4809" s="4"/>
      <c r="R4809" s="4"/>
      <c r="S4809" s="4"/>
      <c r="T4809" s="4"/>
    </row>
    <row r="4810">
      <c r="A4810" s="5"/>
      <c r="B4810" s="5"/>
      <c r="C4810" s="5"/>
      <c r="D4810" s="5"/>
      <c r="E4810" s="5"/>
      <c r="F4810" s="27"/>
      <c r="G4810" s="5"/>
      <c r="H4810" s="5"/>
      <c r="I4810" s="5"/>
      <c r="J4810" s="5"/>
      <c r="K4810" s="5"/>
      <c r="L4810" s="5"/>
      <c r="M4810" s="5"/>
      <c r="N4810" s="5"/>
      <c r="O4810" s="5"/>
      <c r="P4810" s="4"/>
      <c r="Q4810" s="4"/>
      <c r="R4810" s="4"/>
      <c r="S4810" s="4"/>
      <c r="T4810" s="4"/>
    </row>
    <row r="4811">
      <c r="A4811" s="5"/>
      <c r="B4811" s="5"/>
      <c r="C4811" s="5"/>
      <c r="D4811" s="5"/>
      <c r="E4811" s="5"/>
      <c r="F4811" s="27"/>
      <c r="G4811" s="5"/>
      <c r="H4811" s="5"/>
      <c r="I4811" s="5"/>
      <c r="J4811" s="5"/>
      <c r="K4811" s="5"/>
      <c r="L4811" s="5"/>
      <c r="M4811" s="5"/>
      <c r="N4811" s="5"/>
      <c r="O4811" s="5"/>
      <c r="P4811" s="4"/>
      <c r="Q4811" s="4"/>
      <c r="R4811" s="4"/>
      <c r="S4811" s="4"/>
      <c r="T4811" s="4"/>
    </row>
    <row r="4812">
      <c r="A4812" s="5"/>
      <c r="B4812" s="5"/>
      <c r="C4812" s="5"/>
      <c r="D4812" s="5"/>
      <c r="E4812" s="5"/>
      <c r="F4812" s="27"/>
      <c r="G4812" s="5"/>
      <c r="H4812" s="5"/>
      <c r="I4812" s="5"/>
      <c r="J4812" s="5"/>
      <c r="K4812" s="5"/>
      <c r="L4812" s="5"/>
      <c r="M4812" s="5"/>
      <c r="N4812" s="5"/>
      <c r="O4812" s="5"/>
      <c r="P4812" s="4"/>
      <c r="Q4812" s="4"/>
      <c r="R4812" s="4"/>
      <c r="S4812" s="4"/>
      <c r="T4812" s="4"/>
    </row>
    <row r="4813">
      <c r="A4813" s="5"/>
      <c r="B4813" s="5"/>
      <c r="C4813" s="5"/>
      <c r="D4813" s="5"/>
      <c r="E4813" s="5"/>
      <c r="F4813" s="27"/>
      <c r="G4813" s="5"/>
      <c r="H4813" s="5"/>
      <c r="I4813" s="5"/>
      <c r="J4813" s="5"/>
      <c r="K4813" s="5"/>
      <c r="L4813" s="5"/>
      <c r="M4813" s="5"/>
      <c r="N4813" s="5"/>
      <c r="O4813" s="5"/>
      <c r="P4813" s="4"/>
      <c r="Q4813" s="4"/>
      <c r="R4813" s="4"/>
      <c r="S4813" s="4"/>
      <c r="T4813" s="4"/>
    </row>
    <row r="4814">
      <c r="A4814" s="5"/>
      <c r="B4814" s="5"/>
      <c r="C4814" s="5"/>
      <c r="D4814" s="5"/>
      <c r="E4814" s="5"/>
      <c r="F4814" s="27"/>
      <c r="G4814" s="5"/>
      <c r="H4814" s="5"/>
      <c r="I4814" s="5"/>
      <c r="J4814" s="5"/>
      <c r="K4814" s="5"/>
      <c r="L4814" s="5"/>
      <c r="M4814" s="5"/>
      <c r="N4814" s="5"/>
      <c r="O4814" s="5"/>
      <c r="P4814" s="4"/>
      <c r="Q4814" s="4"/>
      <c r="R4814" s="4"/>
      <c r="S4814" s="4"/>
      <c r="T4814" s="4"/>
    </row>
    <row r="4815">
      <c r="A4815" s="5"/>
      <c r="B4815" s="5"/>
      <c r="C4815" s="5"/>
      <c r="D4815" s="5"/>
      <c r="E4815" s="5"/>
      <c r="F4815" s="27"/>
      <c r="G4815" s="5"/>
      <c r="H4815" s="5"/>
      <c r="I4815" s="5"/>
      <c r="J4815" s="5"/>
      <c r="K4815" s="5"/>
      <c r="L4815" s="5"/>
      <c r="M4815" s="5"/>
      <c r="N4815" s="5"/>
      <c r="O4815" s="5"/>
      <c r="P4815" s="4"/>
      <c r="Q4815" s="4"/>
      <c r="R4815" s="4"/>
      <c r="S4815" s="4"/>
      <c r="T4815" s="4"/>
    </row>
    <row r="4816">
      <c r="A4816" s="5"/>
      <c r="B4816" s="5"/>
      <c r="C4816" s="5"/>
      <c r="D4816" s="5"/>
      <c r="E4816" s="5"/>
      <c r="F4816" s="27"/>
      <c r="G4816" s="5"/>
      <c r="H4816" s="5"/>
      <c r="I4816" s="5"/>
      <c r="J4816" s="5"/>
      <c r="K4816" s="5"/>
      <c r="L4816" s="5"/>
      <c r="M4816" s="5"/>
      <c r="N4816" s="5"/>
      <c r="O4816" s="5"/>
      <c r="P4816" s="4"/>
      <c r="Q4816" s="4"/>
      <c r="R4816" s="4"/>
      <c r="S4816" s="4"/>
      <c r="T4816" s="4"/>
    </row>
    <row r="4817">
      <c r="A4817" s="5"/>
      <c r="B4817" s="5"/>
      <c r="C4817" s="5"/>
      <c r="D4817" s="5"/>
      <c r="E4817" s="5"/>
      <c r="F4817" s="27"/>
      <c r="G4817" s="5"/>
      <c r="H4817" s="5"/>
      <c r="I4817" s="5"/>
      <c r="J4817" s="5"/>
      <c r="K4817" s="5"/>
      <c r="L4817" s="5"/>
      <c r="M4817" s="5"/>
      <c r="N4817" s="5"/>
      <c r="O4817" s="5"/>
      <c r="P4817" s="4"/>
      <c r="Q4817" s="4"/>
      <c r="R4817" s="4"/>
      <c r="S4817" s="4"/>
      <c r="T4817" s="4"/>
    </row>
    <row r="4818">
      <c r="A4818" s="5"/>
      <c r="B4818" s="5"/>
      <c r="C4818" s="5"/>
      <c r="D4818" s="5"/>
      <c r="E4818" s="5"/>
      <c r="F4818" s="27"/>
      <c r="G4818" s="5"/>
      <c r="H4818" s="5"/>
      <c r="I4818" s="5"/>
      <c r="J4818" s="5"/>
      <c r="K4818" s="5"/>
      <c r="L4818" s="5"/>
      <c r="M4818" s="5"/>
      <c r="N4818" s="5"/>
      <c r="O4818" s="5"/>
      <c r="P4818" s="4"/>
      <c r="Q4818" s="4"/>
      <c r="R4818" s="4"/>
      <c r="S4818" s="4"/>
      <c r="T4818" s="4"/>
    </row>
    <row r="4819">
      <c r="A4819" s="5"/>
      <c r="B4819" s="5"/>
      <c r="C4819" s="5"/>
      <c r="D4819" s="5"/>
      <c r="E4819" s="5"/>
      <c r="F4819" s="27"/>
      <c r="G4819" s="5"/>
      <c r="H4819" s="5"/>
      <c r="I4819" s="5"/>
      <c r="J4819" s="5"/>
      <c r="K4819" s="5"/>
      <c r="L4819" s="5"/>
      <c r="M4819" s="5"/>
      <c r="N4819" s="5"/>
      <c r="O4819" s="5"/>
      <c r="P4819" s="4"/>
      <c r="Q4819" s="4"/>
      <c r="R4819" s="4"/>
      <c r="S4819" s="4"/>
      <c r="T4819" s="4"/>
    </row>
    <row r="4820">
      <c r="A4820" s="5"/>
      <c r="B4820" s="5"/>
      <c r="C4820" s="5"/>
      <c r="D4820" s="5"/>
      <c r="E4820" s="5"/>
      <c r="F4820" s="27"/>
      <c r="G4820" s="5"/>
      <c r="H4820" s="5"/>
      <c r="I4820" s="5"/>
      <c r="J4820" s="5"/>
      <c r="K4820" s="5"/>
      <c r="L4820" s="5"/>
      <c r="M4820" s="5"/>
      <c r="N4820" s="5"/>
      <c r="O4820" s="5"/>
      <c r="P4820" s="4"/>
      <c r="Q4820" s="4"/>
      <c r="R4820" s="4"/>
      <c r="S4820" s="4"/>
      <c r="T4820" s="4"/>
    </row>
    <row r="4821">
      <c r="A4821" s="5"/>
      <c r="B4821" s="5"/>
      <c r="C4821" s="5"/>
      <c r="D4821" s="5"/>
      <c r="E4821" s="5"/>
      <c r="F4821" s="27"/>
      <c r="G4821" s="5"/>
      <c r="H4821" s="5"/>
      <c r="I4821" s="5"/>
      <c r="J4821" s="5"/>
      <c r="K4821" s="5"/>
      <c r="L4821" s="5"/>
      <c r="M4821" s="5"/>
      <c r="N4821" s="5"/>
      <c r="O4821" s="5"/>
      <c r="P4821" s="4"/>
      <c r="Q4821" s="4"/>
      <c r="R4821" s="4"/>
      <c r="S4821" s="4"/>
      <c r="T4821" s="4"/>
    </row>
    <row r="4822">
      <c r="A4822" s="5"/>
      <c r="B4822" s="5"/>
      <c r="C4822" s="5"/>
      <c r="D4822" s="5"/>
      <c r="E4822" s="5"/>
      <c r="F4822" s="27"/>
      <c r="G4822" s="5"/>
      <c r="H4822" s="5"/>
      <c r="I4822" s="5"/>
      <c r="J4822" s="5"/>
      <c r="K4822" s="5"/>
      <c r="L4822" s="5"/>
      <c r="M4822" s="5"/>
      <c r="N4822" s="5"/>
      <c r="O4822" s="5"/>
      <c r="P4822" s="4"/>
      <c r="Q4822" s="4"/>
      <c r="R4822" s="4"/>
      <c r="S4822" s="4"/>
      <c r="T4822" s="4"/>
    </row>
    <row r="4823">
      <c r="A4823" s="5"/>
      <c r="B4823" s="5"/>
      <c r="C4823" s="5"/>
      <c r="D4823" s="5"/>
      <c r="E4823" s="5"/>
      <c r="F4823" s="27"/>
      <c r="G4823" s="5"/>
      <c r="H4823" s="5"/>
      <c r="I4823" s="5"/>
      <c r="J4823" s="5"/>
      <c r="K4823" s="5"/>
      <c r="L4823" s="5"/>
      <c r="M4823" s="5"/>
      <c r="N4823" s="5"/>
      <c r="O4823" s="5"/>
      <c r="P4823" s="4"/>
      <c r="Q4823" s="4"/>
      <c r="R4823" s="4"/>
      <c r="S4823" s="4"/>
      <c r="T4823" s="4"/>
    </row>
    <row r="4824">
      <c r="A4824" s="5"/>
      <c r="B4824" s="5"/>
      <c r="C4824" s="5"/>
      <c r="D4824" s="5"/>
      <c r="E4824" s="5"/>
      <c r="F4824" s="27"/>
      <c r="G4824" s="5"/>
      <c r="H4824" s="5"/>
      <c r="I4824" s="5"/>
      <c r="J4824" s="5"/>
      <c r="K4824" s="5"/>
      <c r="L4824" s="5"/>
      <c r="M4824" s="5"/>
      <c r="N4824" s="5"/>
      <c r="O4824" s="5"/>
      <c r="P4824" s="4"/>
      <c r="Q4824" s="4"/>
      <c r="R4824" s="4"/>
      <c r="S4824" s="4"/>
      <c r="T4824" s="4"/>
    </row>
    <row r="4825">
      <c r="A4825" s="5"/>
      <c r="B4825" s="5"/>
      <c r="C4825" s="5"/>
      <c r="D4825" s="5"/>
      <c r="E4825" s="5"/>
      <c r="F4825" s="27"/>
      <c r="G4825" s="5"/>
      <c r="H4825" s="5"/>
      <c r="I4825" s="5"/>
      <c r="J4825" s="5"/>
      <c r="K4825" s="5"/>
      <c r="L4825" s="5"/>
      <c r="M4825" s="5"/>
      <c r="N4825" s="5"/>
      <c r="O4825" s="5"/>
      <c r="P4825" s="4"/>
      <c r="Q4825" s="4"/>
      <c r="R4825" s="4"/>
      <c r="S4825" s="4"/>
      <c r="T4825" s="4"/>
    </row>
    <row r="4826">
      <c r="A4826" s="5"/>
      <c r="B4826" s="5"/>
      <c r="C4826" s="5"/>
      <c r="D4826" s="5"/>
      <c r="E4826" s="5"/>
      <c r="F4826" s="27"/>
      <c r="G4826" s="5"/>
      <c r="H4826" s="5"/>
      <c r="I4826" s="5"/>
      <c r="J4826" s="5"/>
      <c r="K4826" s="5"/>
      <c r="L4826" s="5"/>
      <c r="M4826" s="5"/>
      <c r="N4826" s="5"/>
      <c r="O4826" s="5"/>
      <c r="P4826" s="4"/>
      <c r="Q4826" s="4"/>
      <c r="R4826" s="4"/>
      <c r="S4826" s="4"/>
      <c r="T4826" s="4"/>
    </row>
    <row r="4827">
      <c r="A4827" s="5"/>
      <c r="B4827" s="5"/>
      <c r="C4827" s="5"/>
      <c r="D4827" s="5"/>
      <c r="E4827" s="5"/>
      <c r="F4827" s="27"/>
      <c r="G4827" s="5"/>
      <c r="H4827" s="5"/>
      <c r="I4827" s="5"/>
      <c r="J4827" s="5"/>
      <c r="K4827" s="5"/>
      <c r="L4827" s="5"/>
      <c r="M4827" s="5"/>
      <c r="N4827" s="5"/>
      <c r="O4827" s="5"/>
      <c r="P4827" s="4"/>
      <c r="Q4827" s="4"/>
      <c r="R4827" s="4"/>
      <c r="S4827" s="4"/>
      <c r="T4827" s="4"/>
    </row>
    <row r="4828">
      <c r="A4828" s="5"/>
      <c r="B4828" s="5"/>
      <c r="C4828" s="5"/>
      <c r="D4828" s="5"/>
      <c r="E4828" s="5"/>
      <c r="F4828" s="27"/>
      <c r="G4828" s="5"/>
      <c r="H4828" s="5"/>
      <c r="I4828" s="5"/>
      <c r="J4828" s="5"/>
      <c r="K4828" s="5"/>
      <c r="L4828" s="5"/>
      <c r="M4828" s="5"/>
      <c r="N4828" s="5"/>
      <c r="O4828" s="5"/>
      <c r="P4828" s="4"/>
      <c r="Q4828" s="4"/>
      <c r="R4828" s="4"/>
      <c r="S4828" s="4"/>
      <c r="T4828" s="4"/>
    </row>
    <row r="4829">
      <c r="A4829" s="5"/>
      <c r="B4829" s="5"/>
      <c r="C4829" s="5"/>
      <c r="D4829" s="5"/>
      <c r="E4829" s="5"/>
      <c r="F4829" s="27"/>
      <c r="G4829" s="5"/>
      <c r="H4829" s="5"/>
      <c r="I4829" s="5"/>
      <c r="J4829" s="5"/>
      <c r="K4829" s="5"/>
      <c r="L4829" s="5"/>
      <c r="M4829" s="5"/>
      <c r="N4829" s="5"/>
      <c r="O4829" s="5"/>
      <c r="P4829" s="4"/>
      <c r="Q4829" s="4"/>
      <c r="R4829" s="4"/>
      <c r="S4829" s="4"/>
      <c r="T4829" s="4"/>
    </row>
    <row r="4830">
      <c r="A4830" s="5"/>
      <c r="B4830" s="5"/>
      <c r="C4830" s="5"/>
      <c r="D4830" s="5"/>
      <c r="E4830" s="5"/>
      <c r="F4830" s="27"/>
      <c r="G4830" s="5"/>
      <c r="H4830" s="5"/>
      <c r="I4830" s="5"/>
      <c r="J4830" s="5"/>
      <c r="K4830" s="5"/>
      <c r="L4830" s="5"/>
      <c r="M4830" s="5"/>
      <c r="N4830" s="5"/>
      <c r="O4830" s="5"/>
      <c r="P4830" s="4"/>
      <c r="Q4830" s="4"/>
      <c r="R4830" s="4"/>
      <c r="S4830" s="4"/>
      <c r="T4830" s="4"/>
    </row>
    <row r="4831">
      <c r="A4831" s="5"/>
      <c r="B4831" s="5"/>
      <c r="C4831" s="5"/>
      <c r="D4831" s="5"/>
      <c r="E4831" s="5"/>
      <c r="F4831" s="27"/>
      <c r="G4831" s="5"/>
      <c r="H4831" s="5"/>
      <c r="I4831" s="5"/>
      <c r="J4831" s="5"/>
      <c r="K4831" s="5"/>
      <c r="L4831" s="5"/>
      <c r="M4831" s="5"/>
      <c r="N4831" s="5"/>
      <c r="O4831" s="5"/>
      <c r="P4831" s="4"/>
      <c r="Q4831" s="4"/>
      <c r="R4831" s="4"/>
      <c r="S4831" s="4"/>
      <c r="T4831" s="4"/>
    </row>
    <row r="4832">
      <c r="A4832" s="5"/>
      <c r="B4832" s="5"/>
      <c r="C4832" s="5"/>
      <c r="D4832" s="5"/>
      <c r="E4832" s="5"/>
      <c r="F4832" s="27"/>
      <c r="G4832" s="5"/>
      <c r="H4832" s="5"/>
      <c r="I4832" s="5"/>
      <c r="J4832" s="5"/>
      <c r="K4832" s="5"/>
      <c r="L4832" s="5"/>
      <c r="M4832" s="5"/>
      <c r="N4832" s="5"/>
      <c r="O4832" s="5"/>
      <c r="P4832" s="4"/>
      <c r="Q4832" s="4"/>
      <c r="R4832" s="4"/>
      <c r="S4832" s="4"/>
      <c r="T4832" s="4"/>
    </row>
    <row r="4833">
      <c r="A4833" s="5"/>
      <c r="B4833" s="5"/>
      <c r="C4833" s="5"/>
      <c r="D4833" s="5"/>
      <c r="E4833" s="5"/>
      <c r="F4833" s="27"/>
      <c r="G4833" s="5"/>
      <c r="H4833" s="5"/>
      <c r="I4833" s="5"/>
      <c r="J4833" s="5"/>
      <c r="K4833" s="5"/>
      <c r="L4833" s="5"/>
      <c r="M4833" s="5"/>
      <c r="N4833" s="5"/>
      <c r="O4833" s="5"/>
      <c r="P4833" s="4"/>
      <c r="Q4833" s="4"/>
      <c r="R4833" s="4"/>
      <c r="S4833" s="4"/>
      <c r="T4833" s="4"/>
    </row>
    <row r="4834">
      <c r="A4834" s="5"/>
      <c r="B4834" s="5"/>
      <c r="C4834" s="5"/>
      <c r="D4834" s="5"/>
      <c r="E4834" s="5"/>
      <c r="F4834" s="27"/>
      <c r="G4834" s="5"/>
      <c r="H4834" s="5"/>
      <c r="I4834" s="5"/>
      <c r="J4834" s="5"/>
      <c r="K4834" s="5"/>
      <c r="L4834" s="5"/>
      <c r="M4834" s="5"/>
      <c r="N4834" s="5"/>
      <c r="O4834" s="5"/>
      <c r="P4834" s="4"/>
      <c r="Q4834" s="4"/>
      <c r="R4834" s="4"/>
      <c r="S4834" s="4"/>
      <c r="T4834" s="4"/>
    </row>
    <row r="4835">
      <c r="A4835" s="5"/>
      <c r="B4835" s="5"/>
      <c r="C4835" s="5"/>
      <c r="D4835" s="5"/>
      <c r="E4835" s="5"/>
      <c r="F4835" s="27"/>
      <c r="G4835" s="5"/>
      <c r="H4835" s="5"/>
      <c r="I4835" s="5"/>
      <c r="J4835" s="5"/>
      <c r="K4835" s="5"/>
      <c r="L4835" s="5"/>
      <c r="M4835" s="5"/>
      <c r="N4835" s="5"/>
      <c r="O4835" s="5"/>
      <c r="P4835" s="4"/>
      <c r="Q4835" s="4"/>
      <c r="R4835" s="4"/>
      <c r="S4835" s="4"/>
      <c r="T4835" s="4"/>
    </row>
    <row r="4836">
      <c r="A4836" s="5"/>
      <c r="B4836" s="5"/>
      <c r="C4836" s="5"/>
      <c r="D4836" s="5"/>
      <c r="E4836" s="5"/>
      <c r="F4836" s="27"/>
      <c r="G4836" s="5"/>
      <c r="H4836" s="5"/>
      <c r="I4836" s="5"/>
      <c r="J4836" s="5"/>
      <c r="K4836" s="5"/>
      <c r="L4836" s="5"/>
      <c r="M4836" s="5"/>
      <c r="N4836" s="5"/>
      <c r="O4836" s="5"/>
      <c r="P4836" s="4"/>
      <c r="Q4836" s="4"/>
      <c r="R4836" s="4"/>
      <c r="S4836" s="4"/>
      <c r="T4836" s="4"/>
    </row>
    <row r="4837">
      <c r="A4837" s="5"/>
      <c r="B4837" s="5"/>
      <c r="C4837" s="5"/>
      <c r="D4837" s="5"/>
      <c r="E4837" s="5"/>
      <c r="F4837" s="27"/>
      <c r="G4837" s="5"/>
      <c r="H4837" s="5"/>
      <c r="I4837" s="5"/>
      <c r="J4837" s="5"/>
      <c r="K4837" s="5"/>
      <c r="L4837" s="5"/>
      <c r="M4837" s="5"/>
      <c r="N4837" s="5"/>
      <c r="O4837" s="5"/>
      <c r="P4837" s="4"/>
      <c r="Q4837" s="4"/>
      <c r="R4837" s="4"/>
      <c r="S4837" s="4"/>
      <c r="T4837" s="4"/>
    </row>
    <row r="4838">
      <c r="A4838" s="5"/>
      <c r="B4838" s="5"/>
      <c r="C4838" s="5"/>
      <c r="D4838" s="5"/>
      <c r="E4838" s="5"/>
      <c r="F4838" s="27"/>
      <c r="G4838" s="5"/>
      <c r="H4838" s="5"/>
      <c r="I4838" s="5"/>
      <c r="J4838" s="5"/>
      <c r="K4838" s="5"/>
      <c r="L4838" s="5"/>
      <c r="M4838" s="5"/>
      <c r="N4838" s="5"/>
      <c r="O4838" s="5"/>
      <c r="P4838" s="4"/>
      <c r="Q4838" s="4"/>
      <c r="R4838" s="4"/>
      <c r="S4838" s="4"/>
      <c r="T4838" s="4"/>
    </row>
    <row r="4839">
      <c r="A4839" s="5"/>
      <c r="B4839" s="5"/>
      <c r="C4839" s="5"/>
      <c r="D4839" s="5"/>
      <c r="E4839" s="5"/>
      <c r="F4839" s="27"/>
      <c r="G4839" s="5"/>
      <c r="H4839" s="5"/>
      <c r="I4839" s="5"/>
      <c r="J4839" s="5"/>
      <c r="K4839" s="5"/>
      <c r="L4839" s="5"/>
      <c r="M4839" s="5"/>
      <c r="N4839" s="5"/>
      <c r="O4839" s="5"/>
      <c r="P4839" s="4"/>
      <c r="Q4839" s="4"/>
      <c r="R4839" s="4"/>
      <c r="S4839" s="4"/>
      <c r="T4839" s="4"/>
    </row>
    <row r="4840">
      <c r="A4840" s="5"/>
      <c r="B4840" s="5"/>
      <c r="C4840" s="5"/>
      <c r="D4840" s="5"/>
      <c r="E4840" s="5"/>
      <c r="F4840" s="27"/>
      <c r="G4840" s="5"/>
      <c r="H4840" s="5"/>
      <c r="I4840" s="5"/>
      <c r="J4840" s="5"/>
      <c r="K4840" s="5"/>
      <c r="L4840" s="5"/>
      <c r="M4840" s="5"/>
      <c r="N4840" s="5"/>
      <c r="O4840" s="5"/>
      <c r="P4840" s="4"/>
      <c r="Q4840" s="4"/>
      <c r="R4840" s="4"/>
      <c r="S4840" s="4"/>
      <c r="T4840" s="4"/>
    </row>
    <row r="4841">
      <c r="A4841" s="5"/>
      <c r="B4841" s="5"/>
      <c r="C4841" s="5"/>
      <c r="D4841" s="5"/>
      <c r="E4841" s="5"/>
      <c r="F4841" s="27"/>
      <c r="G4841" s="5"/>
      <c r="H4841" s="5"/>
      <c r="I4841" s="5"/>
      <c r="J4841" s="5"/>
      <c r="K4841" s="5"/>
      <c r="L4841" s="5"/>
      <c r="M4841" s="5"/>
      <c r="N4841" s="5"/>
      <c r="O4841" s="5"/>
      <c r="P4841" s="4"/>
      <c r="Q4841" s="4"/>
      <c r="R4841" s="4"/>
      <c r="S4841" s="4"/>
      <c r="T4841" s="4"/>
    </row>
    <row r="4842">
      <c r="A4842" s="5"/>
      <c r="B4842" s="5"/>
      <c r="C4842" s="5"/>
      <c r="D4842" s="5"/>
      <c r="E4842" s="5"/>
      <c r="F4842" s="27"/>
      <c r="G4842" s="5"/>
      <c r="H4842" s="5"/>
      <c r="I4842" s="5"/>
      <c r="J4842" s="5"/>
      <c r="K4842" s="5"/>
      <c r="L4842" s="5"/>
      <c r="M4842" s="5"/>
      <c r="N4842" s="5"/>
      <c r="O4842" s="5"/>
      <c r="P4842" s="4"/>
      <c r="Q4842" s="4"/>
      <c r="R4842" s="4"/>
      <c r="S4842" s="4"/>
      <c r="T4842" s="4"/>
    </row>
    <row r="4843">
      <c r="A4843" s="5"/>
      <c r="B4843" s="5"/>
      <c r="C4843" s="5"/>
      <c r="D4843" s="5"/>
      <c r="E4843" s="5"/>
      <c r="F4843" s="27"/>
      <c r="G4843" s="5"/>
      <c r="H4843" s="5"/>
      <c r="I4843" s="5"/>
      <c r="J4843" s="5"/>
      <c r="K4843" s="5"/>
      <c r="L4843" s="5"/>
      <c r="M4843" s="5"/>
      <c r="N4843" s="5"/>
      <c r="O4843" s="5"/>
      <c r="P4843" s="4"/>
      <c r="Q4843" s="4"/>
      <c r="R4843" s="4"/>
      <c r="S4843" s="4"/>
      <c r="T4843" s="4"/>
    </row>
    <row r="4844">
      <c r="A4844" s="5"/>
      <c r="B4844" s="5"/>
      <c r="C4844" s="5"/>
      <c r="D4844" s="5"/>
      <c r="E4844" s="5"/>
      <c r="F4844" s="27"/>
      <c r="G4844" s="5"/>
      <c r="H4844" s="5"/>
      <c r="I4844" s="5"/>
      <c r="J4844" s="5"/>
      <c r="K4844" s="5"/>
      <c r="L4844" s="5"/>
      <c r="M4844" s="5"/>
      <c r="N4844" s="5"/>
      <c r="O4844" s="5"/>
      <c r="P4844" s="4"/>
      <c r="Q4844" s="4"/>
      <c r="R4844" s="4"/>
      <c r="S4844" s="4"/>
      <c r="T4844" s="4"/>
    </row>
    <row r="4845">
      <c r="A4845" s="5"/>
      <c r="B4845" s="5"/>
      <c r="C4845" s="5"/>
      <c r="D4845" s="5"/>
      <c r="E4845" s="5"/>
      <c r="F4845" s="27"/>
      <c r="G4845" s="5"/>
      <c r="H4845" s="5"/>
      <c r="I4845" s="5"/>
      <c r="J4845" s="5"/>
      <c r="K4845" s="5"/>
      <c r="L4845" s="5"/>
      <c r="M4845" s="5"/>
      <c r="N4845" s="5"/>
      <c r="O4845" s="5"/>
      <c r="P4845" s="4"/>
      <c r="Q4845" s="4"/>
      <c r="R4845" s="4"/>
      <c r="S4845" s="4"/>
      <c r="T4845" s="4"/>
    </row>
    <row r="4846">
      <c r="A4846" s="5"/>
      <c r="B4846" s="5"/>
      <c r="C4846" s="5"/>
      <c r="D4846" s="5"/>
      <c r="E4846" s="5"/>
      <c r="F4846" s="27"/>
      <c r="G4846" s="5"/>
      <c r="H4846" s="5"/>
      <c r="I4846" s="5"/>
      <c r="J4846" s="5"/>
      <c r="K4846" s="5"/>
      <c r="L4846" s="5"/>
      <c r="M4846" s="5"/>
      <c r="N4846" s="5"/>
      <c r="O4846" s="5"/>
      <c r="P4846" s="4"/>
      <c r="Q4846" s="4"/>
      <c r="R4846" s="4"/>
      <c r="S4846" s="4"/>
      <c r="T4846" s="4"/>
    </row>
    <row r="4847">
      <c r="A4847" s="5"/>
      <c r="B4847" s="5"/>
      <c r="C4847" s="5"/>
      <c r="D4847" s="5"/>
      <c r="E4847" s="5"/>
      <c r="F4847" s="27"/>
      <c r="G4847" s="5"/>
      <c r="H4847" s="5"/>
      <c r="I4847" s="5"/>
      <c r="J4847" s="5"/>
      <c r="K4847" s="5"/>
      <c r="L4847" s="5"/>
      <c r="M4847" s="5"/>
      <c r="N4847" s="5"/>
      <c r="O4847" s="5"/>
      <c r="P4847" s="4"/>
      <c r="Q4847" s="4"/>
      <c r="R4847" s="4"/>
      <c r="S4847" s="4"/>
      <c r="T4847" s="4"/>
    </row>
    <row r="4848">
      <c r="A4848" s="5"/>
      <c r="B4848" s="5"/>
      <c r="C4848" s="5"/>
      <c r="D4848" s="5"/>
      <c r="E4848" s="5"/>
      <c r="F4848" s="27"/>
      <c r="G4848" s="5"/>
      <c r="H4848" s="5"/>
      <c r="I4848" s="5"/>
      <c r="J4848" s="5"/>
      <c r="K4848" s="5"/>
      <c r="L4848" s="5"/>
      <c r="M4848" s="5"/>
      <c r="N4848" s="5"/>
      <c r="O4848" s="5"/>
      <c r="P4848" s="4"/>
      <c r="Q4848" s="4"/>
      <c r="R4848" s="4"/>
      <c r="S4848" s="4"/>
      <c r="T4848" s="4"/>
    </row>
    <row r="4849">
      <c r="A4849" s="5"/>
      <c r="B4849" s="5"/>
      <c r="C4849" s="5"/>
      <c r="D4849" s="5"/>
      <c r="E4849" s="5"/>
      <c r="F4849" s="27"/>
      <c r="G4849" s="5"/>
      <c r="H4849" s="5"/>
      <c r="I4849" s="5"/>
      <c r="J4849" s="5"/>
      <c r="K4849" s="5"/>
      <c r="L4849" s="5"/>
      <c r="M4849" s="5"/>
      <c r="N4849" s="5"/>
      <c r="O4849" s="5"/>
      <c r="P4849" s="4"/>
      <c r="Q4849" s="4"/>
      <c r="R4849" s="4"/>
      <c r="S4849" s="4"/>
      <c r="T4849" s="4"/>
    </row>
    <row r="4850">
      <c r="A4850" s="5"/>
      <c r="B4850" s="5"/>
      <c r="C4850" s="5"/>
      <c r="D4850" s="5"/>
      <c r="E4850" s="5"/>
      <c r="F4850" s="27"/>
      <c r="G4850" s="5"/>
      <c r="H4850" s="5"/>
      <c r="I4850" s="5"/>
      <c r="J4850" s="5"/>
      <c r="K4850" s="5"/>
      <c r="L4850" s="5"/>
      <c r="M4850" s="5"/>
      <c r="N4850" s="5"/>
      <c r="O4850" s="5"/>
      <c r="P4850" s="4"/>
      <c r="Q4850" s="4"/>
      <c r="R4850" s="4"/>
      <c r="S4850" s="4"/>
      <c r="T4850" s="4"/>
    </row>
    <row r="4851">
      <c r="A4851" s="5"/>
      <c r="B4851" s="5"/>
      <c r="C4851" s="5"/>
      <c r="D4851" s="5"/>
      <c r="E4851" s="5"/>
      <c r="F4851" s="27"/>
      <c r="G4851" s="5"/>
      <c r="H4851" s="5"/>
      <c r="I4851" s="5"/>
      <c r="J4851" s="5"/>
      <c r="K4851" s="5"/>
      <c r="L4851" s="5"/>
      <c r="M4851" s="5"/>
      <c r="N4851" s="5"/>
      <c r="O4851" s="5"/>
      <c r="P4851" s="4"/>
      <c r="Q4851" s="4"/>
      <c r="R4851" s="4"/>
      <c r="S4851" s="4"/>
      <c r="T4851" s="4"/>
    </row>
    <row r="4852">
      <c r="A4852" s="5"/>
      <c r="B4852" s="5"/>
      <c r="C4852" s="5"/>
      <c r="D4852" s="5"/>
      <c r="E4852" s="5"/>
      <c r="F4852" s="27"/>
      <c r="G4852" s="5"/>
      <c r="H4852" s="5"/>
      <c r="I4852" s="5"/>
      <c r="J4852" s="5"/>
      <c r="K4852" s="5"/>
      <c r="L4852" s="5"/>
      <c r="M4852" s="5"/>
      <c r="N4852" s="5"/>
      <c r="O4852" s="5"/>
      <c r="P4852" s="4"/>
      <c r="Q4852" s="4"/>
      <c r="R4852" s="4"/>
      <c r="S4852" s="4"/>
      <c r="T4852" s="4"/>
    </row>
    <row r="4853">
      <c r="A4853" s="5"/>
      <c r="B4853" s="5"/>
      <c r="C4853" s="5"/>
      <c r="D4853" s="5"/>
      <c r="E4853" s="5"/>
      <c r="F4853" s="27"/>
      <c r="G4853" s="5"/>
      <c r="H4853" s="5"/>
      <c r="I4853" s="5"/>
      <c r="J4853" s="5"/>
      <c r="K4853" s="5"/>
      <c r="L4853" s="5"/>
      <c r="M4853" s="5"/>
      <c r="N4853" s="5"/>
      <c r="O4853" s="5"/>
      <c r="P4853" s="4"/>
      <c r="Q4853" s="4"/>
      <c r="R4853" s="4"/>
      <c r="S4853" s="4"/>
      <c r="T4853" s="4"/>
    </row>
    <row r="4854">
      <c r="A4854" s="5"/>
      <c r="B4854" s="5"/>
      <c r="C4854" s="5"/>
      <c r="D4854" s="5"/>
      <c r="E4854" s="5"/>
      <c r="F4854" s="27"/>
      <c r="G4854" s="5"/>
      <c r="H4854" s="5"/>
      <c r="I4854" s="5"/>
      <c r="J4854" s="5"/>
      <c r="K4854" s="5"/>
      <c r="L4854" s="5"/>
      <c r="M4854" s="5"/>
      <c r="N4854" s="5"/>
      <c r="O4854" s="5"/>
      <c r="P4854" s="4"/>
      <c r="Q4854" s="4"/>
      <c r="R4854" s="4"/>
      <c r="S4854" s="4"/>
      <c r="T4854" s="4"/>
    </row>
    <row r="4855">
      <c r="A4855" s="5"/>
      <c r="B4855" s="5"/>
      <c r="C4855" s="5"/>
      <c r="D4855" s="5"/>
      <c r="E4855" s="5"/>
      <c r="F4855" s="27"/>
      <c r="G4855" s="5"/>
      <c r="H4855" s="5"/>
      <c r="I4855" s="5"/>
      <c r="J4855" s="5"/>
      <c r="K4855" s="5"/>
      <c r="L4855" s="5"/>
      <c r="M4855" s="5"/>
      <c r="N4855" s="5"/>
      <c r="O4855" s="5"/>
      <c r="P4855" s="4"/>
      <c r="Q4855" s="4"/>
      <c r="R4855" s="4"/>
      <c r="S4855" s="4"/>
      <c r="T4855" s="4"/>
    </row>
    <row r="4856">
      <c r="A4856" s="5"/>
      <c r="B4856" s="5"/>
      <c r="C4856" s="5"/>
      <c r="D4856" s="5"/>
      <c r="E4856" s="5"/>
      <c r="F4856" s="27"/>
      <c r="G4856" s="5"/>
      <c r="H4856" s="5"/>
      <c r="I4856" s="5"/>
      <c r="J4856" s="5"/>
      <c r="K4856" s="5"/>
      <c r="L4856" s="5"/>
      <c r="M4856" s="5"/>
      <c r="N4856" s="5"/>
      <c r="O4856" s="5"/>
      <c r="P4856" s="4"/>
      <c r="Q4856" s="4"/>
      <c r="R4856" s="4"/>
      <c r="S4856" s="4"/>
      <c r="T4856" s="4"/>
    </row>
    <row r="4857">
      <c r="A4857" s="5"/>
      <c r="B4857" s="5"/>
      <c r="C4857" s="5"/>
      <c r="D4857" s="5"/>
      <c r="E4857" s="5"/>
      <c r="F4857" s="27"/>
      <c r="G4857" s="5"/>
      <c r="H4857" s="5"/>
      <c r="I4857" s="5"/>
      <c r="J4857" s="5"/>
      <c r="K4857" s="5"/>
      <c r="L4857" s="5"/>
      <c r="M4857" s="5"/>
      <c r="N4857" s="5"/>
      <c r="O4857" s="5"/>
      <c r="P4857" s="4"/>
      <c r="Q4857" s="4"/>
      <c r="R4857" s="4"/>
      <c r="S4857" s="4"/>
      <c r="T4857" s="4"/>
    </row>
    <row r="4858">
      <c r="A4858" s="5"/>
      <c r="B4858" s="5"/>
      <c r="C4858" s="5"/>
      <c r="D4858" s="5"/>
      <c r="E4858" s="5"/>
      <c r="F4858" s="27"/>
      <c r="G4858" s="5"/>
      <c r="H4858" s="5"/>
      <c r="I4858" s="5"/>
      <c r="J4858" s="5"/>
      <c r="K4858" s="5"/>
      <c r="L4858" s="5"/>
      <c r="M4858" s="5"/>
      <c r="N4858" s="5"/>
      <c r="O4858" s="5"/>
      <c r="P4858" s="4"/>
      <c r="Q4858" s="4"/>
      <c r="R4858" s="4"/>
      <c r="S4858" s="4"/>
      <c r="T4858" s="4"/>
    </row>
    <row r="4859">
      <c r="A4859" s="5"/>
      <c r="B4859" s="5"/>
      <c r="C4859" s="5"/>
      <c r="D4859" s="5"/>
      <c r="E4859" s="5"/>
      <c r="F4859" s="27"/>
      <c r="G4859" s="5"/>
      <c r="H4859" s="5"/>
      <c r="I4859" s="5"/>
      <c r="J4859" s="5"/>
      <c r="K4859" s="5"/>
      <c r="L4859" s="5"/>
      <c r="M4859" s="5"/>
      <c r="N4859" s="5"/>
      <c r="O4859" s="5"/>
      <c r="P4859" s="4"/>
      <c r="Q4859" s="4"/>
      <c r="R4859" s="4"/>
      <c r="S4859" s="4"/>
      <c r="T4859" s="4"/>
    </row>
    <row r="4860">
      <c r="A4860" s="5"/>
      <c r="B4860" s="5"/>
      <c r="C4860" s="5"/>
      <c r="D4860" s="5"/>
      <c r="E4860" s="5"/>
      <c r="F4860" s="27"/>
      <c r="G4860" s="5"/>
      <c r="H4860" s="5"/>
      <c r="I4860" s="5"/>
      <c r="J4860" s="5"/>
      <c r="K4860" s="5"/>
      <c r="L4860" s="5"/>
      <c r="M4860" s="5"/>
      <c r="N4860" s="5"/>
      <c r="O4860" s="5"/>
      <c r="P4860" s="4"/>
      <c r="Q4860" s="4"/>
      <c r="R4860" s="4"/>
      <c r="S4860" s="4"/>
      <c r="T4860" s="4"/>
    </row>
    <row r="4861">
      <c r="A4861" s="5"/>
      <c r="B4861" s="5"/>
      <c r="C4861" s="5"/>
      <c r="D4861" s="5"/>
      <c r="E4861" s="5"/>
      <c r="F4861" s="27"/>
      <c r="G4861" s="5"/>
      <c r="H4861" s="5"/>
      <c r="I4861" s="5"/>
      <c r="J4861" s="5"/>
      <c r="K4861" s="5"/>
      <c r="L4861" s="5"/>
      <c r="M4861" s="5"/>
      <c r="N4861" s="5"/>
      <c r="O4861" s="5"/>
      <c r="P4861" s="4"/>
      <c r="Q4861" s="4"/>
      <c r="R4861" s="4"/>
      <c r="S4861" s="4"/>
      <c r="T4861" s="4"/>
    </row>
    <row r="4862">
      <c r="A4862" s="5"/>
      <c r="B4862" s="5"/>
      <c r="C4862" s="5"/>
      <c r="D4862" s="5"/>
      <c r="E4862" s="5"/>
      <c r="F4862" s="27"/>
      <c r="G4862" s="5"/>
      <c r="H4862" s="5"/>
      <c r="I4862" s="5"/>
      <c r="J4862" s="5"/>
      <c r="K4862" s="5"/>
      <c r="L4862" s="5"/>
      <c r="M4862" s="5"/>
      <c r="N4862" s="5"/>
      <c r="O4862" s="5"/>
      <c r="P4862" s="4"/>
      <c r="Q4862" s="4"/>
      <c r="R4862" s="4"/>
      <c r="S4862" s="4"/>
      <c r="T4862" s="4"/>
    </row>
    <row r="4863">
      <c r="A4863" s="5"/>
      <c r="B4863" s="5"/>
      <c r="C4863" s="5"/>
      <c r="D4863" s="5"/>
      <c r="E4863" s="5"/>
      <c r="F4863" s="27"/>
      <c r="G4863" s="5"/>
      <c r="H4863" s="5"/>
      <c r="I4863" s="5"/>
      <c r="J4863" s="5"/>
      <c r="K4863" s="5"/>
      <c r="L4863" s="5"/>
      <c r="M4863" s="5"/>
      <c r="N4863" s="5"/>
      <c r="O4863" s="5"/>
      <c r="P4863" s="4"/>
      <c r="Q4863" s="4"/>
      <c r="R4863" s="4"/>
      <c r="S4863" s="4"/>
      <c r="T4863" s="4"/>
    </row>
    <row r="4864">
      <c r="A4864" s="5"/>
      <c r="B4864" s="5"/>
      <c r="C4864" s="5"/>
      <c r="D4864" s="5"/>
      <c r="E4864" s="5"/>
      <c r="F4864" s="27"/>
      <c r="G4864" s="5"/>
      <c r="H4864" s="5"/>
      <c r="I4864" s="5"/>
      <c r="J4864" s="5"/>
      <c r="K4864" s="5"/>
      <c r="L4864" s="5"/>
      <c r="M4864" s="5"/>
      <c r="N4864" s="5"/>
      <c r="O4864" s="5"/>
      <c r="P4864" s="4"/>
      <c r="Q4864" s="4"/>
      <c r="R4864" s="4"/>
      <c r="S4864" s="4"/>
      <c r="T4864" s="4"/>
    </row>
    <row r="4865">
      <c r="A4865" s="5"/>
      <c r="B4865" s="5"/>
      <c r="C4865" s="5"/>
      <c r="D4865" s="5"/>
      <c r="E4865" s="5"/>
      <c r="F4865" s="27"/>
      <c r="G4865" s="5"/>
      <c r="H4865" s="5"/>
      <c r="I4865" s="5"/>
      <c r="J4865" s="5"/>
      <c r="K4865" s="5"/>
      <c r="L4865" s="5"/>
      <c r="M4865" s="5"/>
      <c r="N4865" s="5"/>
      <c r="O4865" s="5"/>
      <c r="P4865" s="4"/>
      <c r="Q4865" s="4"/>
      <c r="R4865" s="4"/>
      <c r="S4865" s="4"/>
      <c r="T4865" s="4"/>
    </row>
    <row r="4866">
      <c r="A4866" s="5"/>
      <c r="B4866" s="5"/>
      <c r="C4866" s="5"/>
      <c r="D4866" s="5"/>
      <c r="E4866" s="5"/>
      <c r="F4866" s="27"/>
      <c r="G4866" s="5"/>
      <c r="H4866" s="5"/>
      <c r="I4866" s="5"/>
      <c r="J4866" s="5"/>
      <c r="K4866" s="5"/>
      <c r="L4866" s="5"/>
      <c r="M4866" s="5"/>
      <c r="N4866" s="5"/>
      <c r="O4866" s="5"/>
      <c r="P4866" s="4"/>
      <c r="Q4866" s="4"/>
      <c r="R4866" s="4"/>
      <c r="S4866" s="4"/>
      <c r="T4866" s="4"/>
    </row>
    <row r="4867">
      <c r="A4867" s="5"/>
      <c r="B4867" s="5"/>
      <c r="C4867" s="5"/>
      <c r="D4867" s="5"/>
      <c r="E4867" s="5"/>
      <c r="F4867" s="27"/>
      <c r="G4867" s="5"/>
      <c r="H4867" s="5"/>
      <c r="I4867" s="5"/>
      <c r="J4867" s="5"/>
      <c r="K4867" s="5"/>
      <c r="L4867" s="5"/>
      <c r="M4867" s="5"/>
      <c r="N4867" s="5"/>
      <c r="O4867" s="5"/>
      <c r="P4867" s="4"/>
      <c r="Q4867" s="4"/>
      <c r="R4867" s="4"/>
      <c r="S4867" s="4"/>
      <c r="T4867" s="4"/>
    </row>
    <row r="4868">
      <c r="A4868" s="5"/>
      <c r="B4868" s="5"/>
      <c r="C4868" s="5"/>
      <c r="D4868" s="5"/>
      <c r="E4868" s="5"/>
      <c r="F4868" s="27"/>
      <c r="G4868" s="5"/>
      <c r="H4868" s="5"/>
      <c r="I4868" s="5"/>
      <c r="J4868" s="5"/>
      <c r="K4868" s="5"/>
      <c r="L4868" s="5"/>
      <c r="M4868" s="5"/>
      <c r="N4868" s="5"/>
      <c r="O4868" s="5"/>
      <c r="P4868" s="4"/>
      <c r="Q4868" s="4"/>
      <c r="R4868" s="4"/>
      <c r="S4868" s="4"/>
      <c r="T4868" s="4"/>
    </row>
    <row r="4869">
      <c r="A4869" s="5"/>
      <c r="B4869" s="5"/>
      <c r="C4869" s="5"/>
      <c r="D4869" s="5"/>
      <c r="E4869" s="5"/>
      <c r="F4869" s="27"/>
      <c r="G4869" s="5"/>
      <c r="H4869" s="5"/>
      <c r="I4869" s="5"/>
      <c r="J4869" s="5"/>
      <c r="K4869" s="5"/>
      <c r="L4869" s="5"/>
      <c r="M4869" s="5"/>
      <c r="N4869" s="5"/>
      <c r="O4869" s="5"/>
      <c r="P4869" s="4"/>
      <c r="Q4869" s="4"/>
      <c r="R4869" s="4"/>
      <c r="S4869" s="4"/>
      <c r="T4869" s="4"/>
    </row>
    <row r="4870">
      <c r="A4870" s="5"/>
      <c r="B4870" s="5"/>
      <c r="C4870" s="5"/>
      <c r="D4870" s="5"/>
      <c r="E4870" s="5"/>
      <c r="F4870" s="27"/>
      <c r="G4870" s="5"/>
      <c r="H4870" s="5"/>
      <c r="I4870" s="5"/>
      <c r="J4870" s="5"/>
      <c r="K4870" s="5"/>
      <c r="L4870" s="5"/>
      <c r="M4870" s="5"/>
      <c r="N4870" s="5"/>
      <c r="O4870" s="5"/>
      <c r="P4870" s="4"/>
      <c r="Q4870" s="4"/>
      <c r="R4870" s="4"/>
      <c r="S4870" s="4"/>
      <c r="T4870" s="4"/>
    </row>
    <row r="4871">
      <c r="A4871" s="5"/>
      <c r="B4871" s="5"/>
      <c r="C4871" s="5"/>
      <c r="D4871" s="5"/>
      <c r="E4871" s="5"/>
      <c r="F4871" s="27"/>
      <c r="G4871" s="5"/>
      <c r="H4871" s="5"/>
      <c r="I4871" s="5"/>
      <c r="J4871" s="5"/>
      <c r="K4871" s="5"/>
      <c r="L4871" s="5"/>
      <c r="M4871" s="5"/>
      <c r="N4871" s="5"/>
      <c r="O4871" s="5"/>
      <c r="P4871" s="4"/>
      <c r="Q4871" s="4"/>
      <c r="R4871" s="4"/>
      <c r="S4871" s="4"/>
      <c r="T4871" s="4"/>
    </row>
    <row r="4872">
      <c r="A4872" s="5"/>
      <c r="B4872" s="5"/>
      <c r="C4872" s="5"/>
      <c r="D4872" s="5"/>
      <c r="E4872" s="5"/>
      <c r="F4872" s="27"/>
      <c r="G4872" s="5"/>
      <c r="H4872" s="5"/>
      <c r="I4872" s="5"/>
      <c r="J4872" s="5"/>
      <c r="K4872" s="5"/>
      <c r="L4872" s="5"/>
      <c r="M4872" s="5"/>
      <c r="N4872" s="5"/>
      <c r="O4872" s="5"/>
      <c r="P4872" s="4"/>
      <c r="Q4872" s="4"/>
      <c r="R4872" s="4"/>
      <c r="S4872" s="4"/>
      <c r="T4872" s="4"/>
    </row>
    <row r="4873">
      <c r="A4873" s="5"/>
      <c r="B4873" s="5"/>
      <c r="C4873" s="5"/>
      <c r="D4873" s="5"/>
      <c r="E4873" s="5"/>
      <c r="F4873" s="27"/>
      <c r="G4873" s="5"/>
      <c r="H4873" s="5"/>
      <c r="I4873" s="5"/>
      <c r="J4873" s="5"/>
      <c r="K4873" s="5"/>
      <c r="L4873" s="5"/>
      <c r="M4873" s="5"/>
      <c r="N4873" s="5"/>
      <c r="O4873" s="5"/>
      <c r="P4873" s="4"/>
      <c r="Q4873" s="4"/>
      <c r="R4873" s="4"/>
      <c r="S4873" s="4"/>
      <c r="T4873" s="4"/>
    </row>
    <row r="4874">
      <c r="A4874" s="5"/>
      <c r="B4874" s="5"/>
      <c r="C4874" s="5"/>
      <c r="D4874" s="5"/>
      <c r="E4874" s="5"/>
      <c r="F4874" s="27"/>
      <c r="G4874" s="5"/>
      <c r="H4874" s="5"/>
      <c r="I4874" s="5"/>
      <c r="J4874" s="5"/>
      <c r="K4874" s="5"/>
      <c r="L4874" s="5"/>
      <c r="M4874" s="5"/>
      <c r="N4874" s="5"/>
      <c r="O4874" s="5"/>
      <c r="P4874" s="4"/>
      <c r="Q4874" s="4"/>
      <c r="R4874" s="4"/>
      <c r="S4874" s="4"/>
      <c r="T4874" s="4"/>
    </row>
    <row r="4875">
      <c r="A4875" s="5"/>
      <c r="B4875" s="5"/>
      <c r="C4875" s="5"/>
      <c r="D4875" s="5"/>
      <c r="E4875" s="5"/>
      <c r="F4875" s="27"/>
      <c r="G4875" s="5"/>
      <c r="H4875" s="5"/>
      <c r="I4875" s="5"/>
      <c r="J4875" s="5"/>
      <c r="K4875" s="5"/>
      <c r="L4875" s="5"/>
      <c r="M4875" s="5"/>
      <c r="N4875" s="5"/>
      <c r="O4875" s="5"/>
      <c r="P4875" s="4"/>
      <c r="Q4875" s="4"/>
      <c r="R4875" s="4"/>
      <c r="S4875" s="4"/>
      <c r="T4875" s="4"/>
    </row>
    <row r="4876">
      <c r="A4876" s="5"/>
      <c r="B4876" s="5"/>
      <c r="C4876" s="5"/>
      <c r="D4876" s="5"/>
      <c r="E4876" s="5"/>
      <c r="F4876" s="27"/>
      <c r="G4876" s="5"/>
      <c r="H4876" s="5"/>
      <c r="I4876" s="5"/>
      <c r="J4876" s="5"/>
      <c r="K4876" s="5"/>
      <c r="L4876" s="5"/>
      <c r="M4876" s="5"/>
      <c r="N4876" s="5"/>
      <c r="O4876" s="5"/>
      <c r="P4876" s="4"/>
      <c r="Q4876" s="4"/>
      <c r="R4876" s="4"/>
      <c r="S4876" s="4"/>
      <c r="T4876" s="4"/>
    </row>
    <row r="4877">
      <c r="A4877" s="5"/>
      <c r="B4877" s="5"/>
      <c r="C4877" s="5"/>
      <c r="D4877" s="5"/>
      <c r="E4877" s="5"/>
      <c r="F4877" s="27"/>
      <c r="G4877" s="5"/>
      <c r="H4877" s="5"/>
      <c r="I4877" s="5"/>
      <c r="J4877" s="5"/>
      <c r="K4877" s="5"/>
      <c r="L4877" s="5"/>
      <c r="M4877" s="5"/>
      <c r="N4877" s="5"/>
      <c r="O4877" s="5"/>
      <c r="P4877" s="4"/>
      <c r="Q4877" s="4"/>
      <c r="R4877" s="4"/>
      <c r="S4877" s="4"/>
      <c r="T4877" s="4"/>
    </row>
    <row r="4878">
      <c r="A4878" s="5"/>
      <c r="B4878" s="5"/>
      <c r="C4878" s="5"/>
      <c r="D4878" s="5"/>
      <c r="E4878" s="5"/>
      <c r="F4878" s="27"/>
      <c r="G4878" s="5"/>
      <c r="H4878" s="5"/>
      <c r="I4878" s="5"/>
      <c r="J4878" s="5"/>
      <c r="K4878" s="5"/>
      <c r="L4878" s="5"/>
      <c r="M4878" s="5"/>
      <c r="N4878" s="5"/>
      <c r="O4878" s="5"/>
      <c r="P4878" s="4"/>
      <c r="Q4878" s="4"/>
      <c r="R4878" s="4"/>
      <c r="S4878" s="4"/>
      <c r="T4878" s="4"/>
    </row>
    <row r="4879">
      <c r="A4879" s="5"/>
      <c r="B4879" s="5"/>
      <c r="C4879" s="5"/>
      <c r="D4879" s="5"/>
      <c r="E4879" s="5"/>
      <c r="F4879" s="27"/>
      <c r="G4879" s="5"/>
      <c r="H4879" s="5"/>
      <c r="I4879" s="5"/>
      <c r="J4879" s="5"/>
      <c r="K4879" s="5"/>
      <c r="L4879" s="5"/>
      <c r="M4879" s="5"/>
      <c r="N4879" s="5"/>
      <c r="O4879" s="5"/>
      <c r="P4879" s="4"/>
      <c r="Q4879" s="4"/>
      <c r="R4879" s="4"/>
      <c r="S4879" s="4"/>
      <c r="T4879" s="4"/>
    </row>
    <row r="4880">
      <c r="A4880" s="5"/>
      <c r="B4880" s="5"/>
      <c r="C4880" s="5"/>
      <c r="D4880" s="5"/>
      <c r="E4880" s="5"/>
      <c r="F4880" s="27"/>
      <c r="G4880" s="5"/>
      <c r="H4880" s="5"/>
      <c r="I4880" s="5"/>
      <c r="J4880" s="5"/>
      <c r="K4880" s="5"/>
      <c r="L4880" s="5"/>
      <c r="M4880" s="5"/>
      <c r="N4880" s="5"/>
      <c r="O4880" s="5"/>
      <c r="P4880" s="4"/>
      <c r="Q4880" s="4"/>
      <c r="R4880" s="4"/>
      <c r="S4880" s="4"/>
      <c r="T4880" s="4"/>
    </row>
    <row r="4881">
      <c r="A4881" s="5"/>
      <c r="B4881" s="5"/>
      <c r="C4881" s="5"/>
      <c r="D4881" s="5"/>
      <c r="E4881" s="5"/>
      <c r="F4881" s="27"/>
      <c r="G4881" s="5"/>
      <c r="H4881" s="5"/>
      <c r="I4881" s="5"/>
      <c r="J4881" s="5"/>
      <c r="K4881" s="5"/>
      <c r="L4881" s="5"/>
      <c r="M4881" s="5"/>
      <c r="N4881" s="5"/>
      <c r="O4881" s="5"/>
      <c r="P4881" s="4"/>
      <c r="Q4881" s="4"/>
      <c r="R4881" s="4"/>
      <c r="S4881" s="4"/>
      <c r="T4881" s="4"/>
    </row>
    <row r="4882">
      <c r="A4882" s="5"/>
      <c r="B4882" s="5"/>
      <c r="C4882" s="5"/>
      <c r="D4882" s="5"/>
      <c r="E4882" s="5"/>
      <c r="F4882" s="27"/>
      <c r="G4882" s="5"/>
      <c r="H4882" s="5"/>
      <c r="I4882" s="5"/>
      <c r="J4882" s="5"/>
      <c r="K4882" s="5"/>
      <c r="L4882" s="5"/>
      <c r="M4882" s="5"/>
      <c r="N4882" s="5"/>
      <c r="O4882" s="5"/>
      <c r="P4882" s="4"/>
      <c r="Q4882" s="4"/>
      <c r="R4882" s="4"/>
      <c r="S4882" s="4"/>
      <c r="T4882" s="4"/>
    </row>
    <row r="4883">
      <c r="A4883" s="5"/>
      <c r="B4883" s="5"/>
      <c r="C4883" s="5"/>
      <c r="D4883" s="5"/>
      <c r="E4883" s="5"/>
      <c r="F4883" s="27"/>
      <c r="G4883" s="5"/>
      <c r="H4883" s="5"/>
      <c r="I4883" s="5"/>
      <c r="J4883" s="5"/>
      <c r="K4883" s="5"/>
      <c r="L4883" s="5"/>
      <c r="M4883" s="5"/>
      <c r="N4883" s="5"/>
      <c r="O4883" s="5"/>
      <c r="P4883" s="4"/>
      <c r="Q4883" s="4"/>
      <c r="R4883" s="4"/>
      <c r="S4883" s="4"/>
      <c r="T4883" s="4"/>
    </row>
    <row r="4884">
      <c r="A4884" s="5"/>
      <c r="B4884" s="5"/>
      <c r="C4884" s="5"/>
      <c r="D4884" s="5"/>
      <c r="E4884" s="5"/>
      <c r="F4884" s="27"/>
      <c r="G4884" s="5"/>
      <c r="H4884" s="5"/>
      <c r="I4884" s="5"/>
      <c r="J4884" s="5"/>
      <c r="K4884" s="5"/>
      <c r="L4884" s="5"/>
      <c r="M4884" s="5"/>
      <c r="N4884" s="5"/>
      <c r="O4884" s="5"/>
      <c r="P4884" s="4"/>
      <c r="Q4884" s="4"/>
      <c r="R4884" s="4"/>
      <c r="S4884" s="4"/>
      <c r="T4884" s="4"/>
    </row>
    <row r="4885">
      <c r="A4885" s="5"/>
      <c r="B4885" s="5"/>
      <c r="C4885" s="5"/>
      <c r="D4885" s="5"/>
      <c r="E4885" s="5"/>
      <c r="F4885" s="27"/>
      <c r="G4885" s="5"/>
      <c r="H4885" s="5"/>
      <c r="I4885" s="5"/>
      <c r="J4885" s="5"/>
      <c r="K4885" s="5"/>
      <c r="L4885" s="5"/>
      <c r="M4885" s="5"/>
      <c r="N4885" s="5"/>
      <c r="O4885" s="5"/>
      <c r="P4885" s="4"/>
      <c r="Q4885" s="4"/>
      <c r="R4885" s="4"/>
      <c r="S4885" s="4"/>
      <c r="T4885" s="4"/>
    </row>
    <row r="4886">
      <c r="A4886" s="5"/>
      <c r="B4886" s="5"/>
      <c r="C4886" s="5"/>
      <c r="D4886" s="5"/>
      <c r="E4886" s="5"/>
      <c r="F4886" s="27"/>
      <c r="G4886" s="5"/>
      <c r="H4886" s="5"/>
      <c r="I4886" s="5"/>
      <c r="J4886" s="5"/>
      <c r="K4886" s="5"/>
      <c r="L4886" s="5"/>
      <c r="M4886" s="5"/>
      <c r="N4886" s="5"/>
      <c r="O4886" s="5"/>
      <c r="P4886" s="4"/>
      <c r="Q4886" s="4"/>
      <c r="R4886" s="4"/>
      <c r="S4886" s="4"/>
      <c r="T4886" s="4"/>
    </row>
    <row r="4887">
      <c r="A4887" s="5"/>
      <c r="B4887" s="5"/>
      <c r="C4887" s="5"/>
      <c r="D4887" s="5"/>
      <c r="E4887" s="5"/>
      <c r="F4887" s="27"/>
      <c r="G4887" s="5"/>
      <c r="H4887" s="5"/>
      <c r="I4887" s="5"/>
      <c r="J4887" s="5"/>
      <c r="K4887" s="5"/>
      <c r="L4887" s="5"/>
      <c r="M4887" s="5"/>
      <c r="N4887" s="5"/>
      <c r="O4887" s="5"/>
      <c r="P4887" s="4"/>
      <c r="Q4887" s="4"/>
      <c r="R4887" s="4"/>
      <c r="S4887" s="4"/>
      <c r="T4887" s="4"/>
    </row>
    <row r="4888">
      <c r="A4888" s="5"/>
      <c r="B4888" s="5"/>
      <c r="C4888" s="5"/>
      <c r="D4888" s="5"/>
      <c r="E4888" s="5"/>
      <c r="F4888" s="27"/>
      <c r="G4888" s="5"/>
      <c r="H4888" s="5"/>
      <c r="I4888" s="5"/>
      <c r="J4888" s="5"/>
      <c r="K4888" s="5"/>
      <c r="L4888" s="5"/>
      <c r="M4888" s="5"/>
      <c r="N4888" s="5"/>
      <c r="O4888" s="5"/>
      <c r="P4888" s="4"/>
      <c r="Q4888" s="4"/>
      <c r="R4888" s="4"/>
      <c r="S4888" s="4"/>
      <c r="T4888" s="4"/>
    </row>
    <row r="4889">
      <c r="A4889" s="5"/>
      <c r="B4889" s="5"/>
      <c r="C4889" s="5"/>
      <c r="D4889" s="5"/>
      <c r="E4889" s="5"/>
      <c r="F4889" s="27"/>
      <c r="G4889" s="5"/>
      <c r="H4889" s="5"/>
      <c r="I4889" s="5"/>
      <c r="J4889" s="5"/>
      <c r="K4889" s="5"/>
      <c r="L4889" s="5"/>
      <c r="M4889" s="5"/>
      <c r="N4889" s="5"/>
      <c r="O4889" s="5"/>
      <c r="P4889" s="4"/>
      <c r="Q4889" s="4"/>
      <c r="R4889" s="4"/>
      <c r="S4889" s="4"/>
      <c r="T4889" s="4"/>
    </row>
    <row r="4890">
      <c r="A4890" s="5"/>
      <c r="B4890" s="5"/>
      <c r="C4890" s="5"/>
      <c r="D4890" s="5"/>
      <c r="E4890" s="5"/>
      <c r="F4890" s="27"/>
      <c r="G4890" s="5"/>
      <c r="H4890" s="5"/>
      <c r="I4890" s="5"/>
      <c r="J4890" s="5"/>
      <c r="K4890" s="5"/>
      <c r="L4890" s="5"/>
      <c r="M4890" s="5"/>
      <c r="N4890" s="5"/>
      <c r="O4890" s="5"/>
      <c r="P4890" s="4"/>
      <c r="Q4890" s="4"/>
      <c r="R4890" s="4"/>
      <c r="S4890" s="4"/>
      <c r="T4890" s="4"/>
    </row>
    <row r="4891">
      <c r="A4891" s="5"/>
      <c r="B4891" s="5"/>
      <c r="C4891" s="5"/>
      <c r="D4891" s="5"/>
      <c r="E4891" s="5"/>
      <c r="F4891" s="27"/>
      <c r="G4891" s="5"/>
      <c r="H4891" s="5"/>
      <c r="I4891" s="5"/>
      <c r="J4891" s="5"/>
      <c r="K4891" s="5"/>
      <c r="L4891" s="5"/>
      <c r="M4891" s="5"/>
      <c r="N4891" s="5"/>
      <c r="O4891" s="5"/>
      <c r="P4891" s="4"/>
      <c r="Q4891" s="4"/>
      <c r="R4891" s="4"/>
      <c r="S4891" s="4"/>
      <c r="T4891" s="4"/>
    </row>
    <row r="4892">
      <c r="A4892" s="5"/>
      <c r="B4892" s="5"/>
      <c r="C4892" s="5"/>
      <c r="D4892" s="5"/>
      <c r="E4892" s="5"/>
      <c r="F4892" s="27"/>
      <c r="G4892" s="5"/>
      <c r="H4892" s="5"/>
      <c r="I4892" s="5"/>
      <c r="J4892" s="5"/>
      <c r="K4892" s="5"/>
      <c r="L4892" s="5"/>
      <c r="M4892" s="5"/>
      <c r="N4892" s="5"/>
      <c r="O4892" s="5"/>
      <c r="P4892" s="4"/>
      <c r="Q4892" s="4"/>
      <c r="R4892" s="4"/>
      <c r="S4892" s="4"/>
      <c r="T4892" s="4"/>
    </row>
    <row r="4893">
      <c r="A4893" s="5"/>
      <c r="B4893" s="5"/>
      <c r="C4893" s="5"/>
      <c r="D4893" s="5"/>
      <c r="E4893" s="5"/>
      <c r="F4893" s="27"/>
      <c r="G4893" s="5"/>
      <c r="H4893" s="5"/>
      <c r="I4893" s="5"/>
      <c r="J4893" s="5"/>
      <c r="K4893" s="5"/>
      <c r="L4893" s="5"/>
      <c r="M4893" s="5"/>
      <c r="N4893" s="5"/>
      <c r="O4893" s="5"/>
      <c r="P4893" s="4"/>
      <c r="Q4893" s="4"/>
      <c r="R4893" s="4"/>
      <c r="S4893" s="4"/>
      <c r="T4893" s="4"/>
    </row>
    <row r="4894">
      <c r="A4894" s="5"/>
      <c r="B4894" s="5"/>
      <c r="C4894" s="5"/>
      <c r="D4894" s="5"/>
      <c r="E4894" s="5"/>
      <c r="F4894" s="27"/>
      <c r="G4894" s="5"/>
      <c r="H4894" s="5"/>
      <c r="I4894" s="5"/>
      <c r="J4894" s="5"/>
      <c r="K4894" s="5"/>
      <c r="L4894" s="5"/>
      <c r="M4894" s="5"/>
      <c r="N4894" s="5"/>
      <c r="O4894" s="5"/>
      <c r="P4894" s="4"/>
      <c r="Q4894" s="4"/>
      <c r="R4894" s="4"/>
      <c r="S4894" s="4"/>
      <c r="T4894" s="4"/>
    </row>
    <row r="4895">
      <c r="A4895" s="5"/>
      <c r="B4895" s="5"/>
      <c r="C4895" s="5"/>
      <c r="D4895" s="5"/>
      <c r="E4895" s="5"/>
      <c r="F4895" s="27"/>
      <c r="G4895" s="5"/>
      <c r="H4895" s="5"/>
      <c r="I4895" s="5"/>
      <c r="J4895" s="5"/>
      <c r="K4895" s="5"/>
      <c r="L4895" s="5"/>
      <c r="M4895" s="5"/>
      <c r="N4895" s="5"/>
      <c r="O4895" s="5"/>
      <c r="P4895" s="4"/>
      <c r="Q4895" s="4"/>
      <c r="R4895" s="4"/>
      <c r="S4895" s="4"/>
      <c r="T4895" s="4"/>
    </row>
    <row r="4896">
      <c r="A4896" s="5"/>
      <c r="B4896" s="5"/>
      <c r="C4896" s="5"/>
      <c r="D4896" s="5"/>
      <c r="E4896" s="5"/>
      <c r="F4896" s="27"/>
      <c r="G4896" s="5"/>
      <c r="H4896" s="5"/>
      <c r="I4896" s="5"/>
      <c r="J4896" s="5"/>
      <c r="K4896" s="5"/>
      <c r="L4896" s="5"/>
      <c r="M4896" s="5"/>
      <c r="N4896" s="5"/>
      <c r="O4896" s="5"/>
      <c r="P4896" s="4"/>
      <c r="Q4896" s="4"/>
      <c r="R4896" s="4"/>
      <c r="S4896" s="4"/>
      <c r="T4896" s="4"/>
    </row>
    <row r="4897">
      <c r="A4897" s="5"/>
      <c r="B4897" s="5"/>
      <c r="C4897" s="5"/>
      <c r="D4897" s="5"/>
      <c r="E4897" s="5"/>
      <c r="F4897" s="27"/>
      <c r="G4897" s="5"/>
      <c r="H4897" s="5"/>
      <c r="I4897" s="5"/>
      <c r="J4897" s="5"/>
      <c r="K4897" s="5"/>
      <c r="L4897" s="5"/>
      <c r="M4897" s="5"/>
      <c r="N4897" s="5"/>
      <c r="O4897" s="5"/>
      <c r="P4897" s="4"/>
      <c r="Q4897" s="4"/>
      <c r="R4897" s="4"/>
      <c r="S4897" s="4"/>
      <c r="T4897" s="4"/>
    </row>
    <row r="4898">
      <c r="A4898" s="5"/>
      <c r="B4898" s="5"/>
      <c r="C4898" s="5"/>
      <c r="D4898" s="5"/>
      <c r="E4898" s="5"/>
      <c r="F4898" s="27"/>
      <c r="G4898" s="5"/>
      <c r="H4898" s="5"/>
      <c r="I4898" s="5"/>
      <c r="J4898" s="5"/>
      <c r="K4898" s="5"/>
      <c r="L4898" s="5"/>
      <c r="M4898" s="5"/>
      <c r="N4898" s="5"/>
      <c r="O4898" s="5"/>
      <c r="P4898" s="4"/>
      <c r="Q4898" s="4"/>
      <c r="R4898" s="4"/>
      <c r="S4898" s="4"/>
      <c r="T4898" s="4"/>
    </row>
    <row r="4899">
      <c r="A4899" s="5"/>
      <c r="B4899" s="5"/>
      <c r="C4899" s="5"/>
      <c r="D4899" s="5"/>
      <c r="E4899" s="5"/>
      <c r="F4899" s="27"/>
      <c r="G4899" s="5"/>
      <c r="H4899" s="5"/>
      <c r="I4899" s="5"/>
      <c r="J4899" s="5"/>
      <c r="K4899" s="5"/>
      <c r="L4899" s="5"/>
      <c r="M4899" s="5"/>
      <c r="N4899" s="5"/>
      <c r="O4899" s="5"/>
      <c r="P4899" s="4"/>
      <c r="Q4899" s="4"/>
      <c r="R4899" s="4"/>
      <c r="S4899" s="4"/>
      <c r="T4899" s="4"/>
    </row>
    <row r="4900">
      <c r="A4900" s="5"/>
      <c r="B4900" s="5"/>
      <c r="C4900" s="5"/>
      <c r="D4900" s="5"/>
      <c r="E4900" s="5"/>
      <c r="F4900" s="27"/>
      <c r="G4900" s="5"/>
      <c r="H4900" s="5"/>
      <c r="I4900" s="5"/>
      <c r="J4900" s="5"/>
      <c r="K4900" s="5"/>
      <c r="L4900" s="5"/>
      <c r="M4900" s="5"/>
      <c r="N4900" s="5"/>
      <c r="O4900" s="5"/>
      <c r="P4900" s="4"/>
      <c r="Q4900" s="4"/>
      <c r="R4900" s="4"/>
      <c r="S4900" s="4"/>
      <c r="T4900" s="4"/>
    </row>
    <row r="4901">
      <c r="A4901" s="5"/>
      <c r="B4901" s="5"/>
      <c r="C4901" s="5"/>
      <c r="D4901" s="5"/>
      <c r="E4901" s="5"/>
      <c r="F4901" s="27"/>
      <c r="G4901" s="5"/>
      <c r="H4901" s="5"/>
      <c r="I4901" s="5"/>
      <c r="J4901" s="5"/>
      <c r="K4901" s="5"/>
      <c r="L4901" s="5"/>
      <c r="M4901" s="5"/>
      <c r="N4901" s="5"/>
      <c r="O4901" s="5"/>
      <c r="P4901" s="4"/>
      <c r="Q4901" s="4"/>
      <c r="R4901" s="4"/>
      <c r="S4901" s="4"/>
      <c r="T4901" s="4"/>
    </row>
    <row r="4902">
      <c r="A4902" s="5"/>
      <c r="B4902" s="5"/>
      <c r="C4902" s="5"/>
      <c r="D4902" s="5"/>
      <c r="E4902" s="5"/>
      <c r="F4902" s="27"/>
      <c r="G4902" s="5"/>
      <c r="H4902" s="5"/>
      <c r="I4902" s="5"/>
      <c r="J4902" s="5"/>
      <c r="K4902" s="5"/>
      <c r="L4902" s="5"/>
      <c r="M4902" s="5"/>
      <c r="N4902" s="5"/>
      <c r="O4902" s="5"/>
      <c r="P4902" s="4"/>
      <c r="Q4902" s="4"/>
      <c r="R4902" s="4"/>
      <c r="S4902" s="4"/>
      <c r="T4902" s="4"/>
    </row>
    <row r="4903">
      <c r="A4903" s="5"/>
      <c r="B4903" s="5"/>
      <c r="C4903" s="5"/>
      <c r="D4903" s="5"/>
      <c r="E4903" s="5"/>
      <c r="F4903" s="27"/>
      <c r="G4903" s="5"/>
      <c r="H4903" s="5"/>
      <c r="I4903" s="5"/>
      <c r="J4903" s="5"/>
      <c r="K4903" s="5"/>
      <c r="L4903" s="5"/>
      <c r="M4903" s="5"/>
      <c r="N4903" s="5"/>
      <c r="O4903" s="5"/>
      <c r="P4903" s="4"/>
      <c r="Q4903" s="4"/>
      <c r="R4903" s="4"/>
      <c r="S4903" s="4"/>
      <c r="T4903" s="4"/>
    </row>
    <row r="4904">
      <c r="A4904" s="5"/>
      <c r="B4904" s="5"/>
      <c r="C4904" s="5"/>
      <c r="D4904" s="5"/>
      <c r="E4904" s="5"/>
      <c r="F4904" s="27"/>
      <c r="G4904" s="5"/>
      <c r="H4904" s="5"/>
      <c r="I4904" s="5"/>
      <c r="J4904" s="5"/>
      <c r="K4904" s="5"/>
      <c r="L4904" s="5"/>
      <c r="M4904" s="5"/>
      <c r="N4904" s="5"/>
      <c r="O4904" s="5"/>
      <c r="P4904" s="4"/>
      <c r="Q4904" s="4"/>
      <c r="R4904" s="4"/>
      <c r="S4904" s="4"/>
      <c r="T4904" s="4"/>
    </row>
    <row r="4905">
      <c r="A4905" s="5"/>
      <c r="B4905" s="5"/>
      <c r="C4905" s="5"/>
      <c r="D4905" s="5"/>
      <c r="E4905" s="5"/>
      <c r="F4905" s="27"/>
      <c r="G4905" s="5"/>
      <c r="H4905" s="5"/>
      <c r="I4905" s="5"/>
      <c r="J4905" s="5"/>
      <c r="K4905" s="5"/>
      <c r="L4905" s="5"/>
      <c r="M4905" s="5"/>
      <c r="N4905" s="5"/>
      <c r="O4905" s="5"/>
      <c r="P4905" s="4"/>
      <c r="Q4905" s="4"/>
      <c r="R4905" s="4"/>
      <c r="S4905" s="4"/>
      <c r="T4905" s="4"/>
    </row>
    <row r="4906">
      <c r="A4906" s="5"/>
      <c r="B4906" s="5"/>
      <c r="C4906" s="5"/>
      <c r="D4906" s="5"/>
      <c r="E4906" s="5"/>
      <c r="F4906" s="27"/>
      <c r="G4906" s="5"/>
      <c r="H4906" s="5"/>
      <c r="I4906" s="5"/>
      <c r="J4906" s="5"/>
      <c r="K4906" s="5"/>
      <c r="L4906" s="5"/>
      <c r="M4906" s="5"/>
      <c r="N4906" s="5"/>
      <c r="O4906" s="5"/>
      <c r="P4906" s="4"/>
      <c r="Q4906" s="4"/>
      <c r="R4906" s="4"/>
      <c r="S4906" s="4"/>
      <c r="T4906" s="4"/>
    </row>
    <row r="4907">
      <c r="A4907" s="5"/>
      <c r="B4907" s="5"/>
      <c r="C4907" s="5"/>
      <c r="D4907" s="5"/>
      <c r="E4907" s="5"/>
      <c r="F4907" s="27"/>
      <c r="G4907" s="5"/>
      <c r="H4907" s="5"/>
      <c r="I4907" s="5"/>
      <c r="J4907" s="5"/>
      <c r="K4907" s="5"/>
      <c r="L4907" s="5"/>
      <c r="M4907" s="5"/>
      <c r="N4907" s="5"/>
      <c r="O4907" s="5"/>
      <c r="P4907" s="4"/>
      <c r="Q4907" s="4"/>
      <c r="R4907" s="4"/>
      <c r="S4907" s="4"/>
      <c r="T4907" s="4"/>
    </row>
    <row r="4908">
      <c r="A4908" s="5"/>
      <c r="B4908" s="5"/>
      <c r="C4908" s="5"/>
      <c r="D4908" s="5"/>
      <c r="E4908" s="5"/>
      <c r="F4908" s="27"/>
      <c r="G4908" s="5"/>
      <c r="H4908" s="5"/>
      <c r="I4908" s="5"/>
      <c r="J4908" s="5"/>
      <c r="K4908" s="5"/>
      <c r="L4908" s="5"/>
      <c r="M4908" s="5"/>
      <c r="N4908" s="5"/>
      <c r="O4908" s="5"/>
      <c r="P4908" s="4"/>
      <c r="Q4908" s="4"/>
      <c r="R4908" s="4"/>
      <c r="S4908" s="4"/>
      <c r="T4908" s="4"/>
    </row>
    <row r="4909">
      <c r="A4909" s="5"/>
      <c r="B4909" s="5"/>
      <c r="C4909" s="5"/>
      <c r="D4909" s="5"/>
      <c r="E4909" s="5"/>
      <c r="F4909" s="27"/>
      <c r="G4909" s="5"/>
      <c r="H4909" s="5"/>
      <c r="I4909" s="5"/>
      <c r="J4909" s="5"/>
      <c r="K4909" s="5"/>
      <c r="L4909" s="5"/>
      <c r="M4909" s="5"/>
      <c r="N4909" s="5"/>
      <c r="O4909" s="5"/>
      <c r="P4909" s="4"/>
      <c r="Q4909" s="4"/>
      <c r="R4909" s="4"/>
      <c r="S4909" s="4"/>
      <c r="T4909" s="4"/>
    </row>
    <row r="4910">
      <c r="A4910" s="5"/>
      <c r="B4910" s="5"/>
      <c r="C4910" s="5"/>
      <c r="D4910" s="5"/>
      <c r="E4910" s="5"/>
      <c r="F4910" s="27"/>
      <c r="G4910" s="5"/>
      <c r="H4910" s="5"/>
      <c r="I4910" s="5"/>
      <c r="J4910" s="5"/>
      <c r="K4910" s="5"/>
      <c r="L4910" s="5"/>
      <c r="M4910" s="5"/>
      <c r="N4910" s="5"/>
      <c r="O4910" s="5"/>
      <c r="P4910" s="4"/>
      <c r="Q4910" s="4"/>
      <c r="R4910" s="4"/>
      <c r="S4910" s="4"/>
      <c r="T4910" s="4"/>
    </row>
    <row r="4911">
      <c r="A4911" s="5"/>
      <c r="B4911" s="5"/>
      <c r="C4911" s="5"/>
      <c r="D4911" s="5"/>
      <c r="E4911" s="5"/>
      <c r="F4911" s="27"/>
      <c r="G4911" s="5"/>
      <c r="H4911" s="5"/>
      <c r="I4911" s="5"/>
      <c r="J4911" s="5"/>
      <c r="K4911" s="5"/>
      <c r="L4911" s="5"/>
      <c r="M4911" s="5"/>
      <c r="N4911" s="5"/>
      <c r="O4911" s="5"/>
      <c r="P4911" s="4"/>
      <c r="Q4911" s="4"/>
      <c r="R4911" s="4"/>
      <c r="S4911" s="4"/>
      <c r="T4911" s="4"/>
    </row>
    <row r="4912">
      <c r="A4912" s="5"/>
      <c r="B4912" s="5"/>
      <c r="C4912" s="5"/>
      <c r="D4912" s="5"/>
      <c r="E4912" s="5"/>
      <c r="F4912" s="27"/>
      <c r="G4912" s="5"/>
      <c r="H4912" s="5"/>
      <c r="I4912" s="5"/>
      <c r="J4912" s="5"/>
      <c r="K4912" s="5"/>
      <c r="L4912" s="5"/>
      <c r="M4912" s="5"/>
      <c r="N4912" s="5"/>
      <c r="O4912" s="5"/>
      <c r="P4912" s="4"/>
      <c r="Q4912" s="4"/>
      <c r="R4912" s="4"/>
      <c r="S4912" s="4"/>
      <c r="T4912" s="4"/>
    </row>
    <row r="4913">
      <c r="A4913" s="5"/>
      <c r="B4913" s="5"/>
      <c r="C4913" s="5"/>
      <c r="D4913" s="5"/>
      <c r="E4913" s="5"/>
      <c r="F4913" s="27"/>
      <c r="G4913" s="5"/>
      <c r="H4913" s="5"/>
      <c r="I4913" s="5"/>
      <c r="J4913" s="5"/>
      <c r="K4913" s="5"/>
      <c r="L4913" s="5"/>
      <c r="M4913" s="5"/>
      <c r="N4913" s="5"/>
      <c r="O4913" s="5"/>
      <c r="P4913" s="4"/>
      <c r="Q4913" s="4"/>
      <c r="R4913" s="4"/>
      <c r="S4913" s="4"/>
      <c r="T4913" s="4"/>
    </row>
    <row r="4914">
      <c r="A4914" s="5"/>
      <c r="B4914" s="5"/>
      <c r="C4914" s="5"/>
      <c r="D4914" s="5"/>
      <c r="E4914" s="5"/>
      <c r="F4914" s="27"/>
      <c r="G4914" s="5"/>
      <c r="H4914" s="5"/>
      <c r="I4914" s="5"/>
      <c r="J4914" s="5"/>
      <c r="K4914" s="5"/>
      <c r="L4914" s="5"/>
      <c r="M4914" s="5"/>
      <c r="N4914" s="5"/>
      <c r="O4914" s="5"/>
      <c r="P4914" s="4"/>
      <c r="Q4914" s="4"/>
      <c r="R4914" s="4"/>
      <c r="S4914" s="4"/>
      <c r="T4914" s="4"/>
    </row>
    <row r="4915">
      <c r="A4915" s="5"/>
      <c r="B4915" s="5"/>
      <c r="C4915" s="5"/>
      <c r="D4915" s="5"/>
      <c r="E4915" s="5"/>
      <c r="F4915" s="27"/>
      <c r="G4915" s="5"/>
      <c r="H4915" s="5"/>
      <c r="I4915" s="5"/>
      <c r="J4915" s="5"/>
      <c r="K4915" s="5"/>
      <c r="L4915" s="5"/>
      <c r="M4915" s="5"/>
      <c r="N4915" s="5"/>
      <c r="O4915" s="5"/>
      <c r="P4915" s="4"/>
      <c r="Q4915" s="4"/>
      <c r="R4915" s="4"/>
      <c r="S4915" s="4"/>
      <c r="T4915" s="4"/>
    </row>
    <row r="4916">
      <c r="A4916" s="5"/>
      <c r="B4916" s="5"/>
      <c r="C4916" s="5"/>
      <c r="D4916" s="5"/>
      <c r="E4916" s="5"/>
      <c r="F4916" s="27"/>
      <c r="G4916" s="5"/>
      <c r="H4916" s="5"/>
      <c r="I4916" s="5"/>
      <c r="J4916" s="5"/>
      <c r="K4916" s="5"/>
      <c r="L4916" s="5"/>
      <c r="M4916" s="5"/>
      <c r="N4916" s="5"/>
      <c r="O4916" s="5"/>
      <c r="P4916" s="4"/>
      <c r="Q4916" s="4"/>
      <c r="R4916" s="4"/>
      <c r="S4916" s="4"/>
      <c r="T4916" s="4"/>
    </row>
    <row r="4917">
      <c r="A4917" s="5"/>
      <c r="B4917" s="5"/>
      <c r="C4917" s="5"/>
      <c r="D4917" s="5"/>
      <c r="E4917" s="5"/>
      <c r="F4917" s="27"/>
      <c r="G4917" s="5"/>
      <c r="H4917" s="5"/>
      <c r="I4917" s="5"/>
      <c r="J4917" s="5"/>
      <c r="K4917" s="5"/>
      <c r="L4917" s="5"/>
      <c r="M4917" s="5"/>
      <c r="N4917" s="5"/>
      <c r="O4917" s="5"/>
      <c r="P4917" s="4"/>
      <c r="Q4917" s="4"/>
      <c r="R4917" s="4"/>
      <c r="S4917" s="4"/>
      <c r="T4917" s="4"/>
    </row>
    <row r="4918">
      <c r="A4918" s="5"/>
      <c r="B4918" s="5"/>
      <c r="C4918" s="5"/>
      <c r="D4918" s="5"/>
      <c r="E4918" s="5"/>
      <c r="F4918" s="27"/>
      <c r="G4918" s="5"/>
      <c r="H4918" s="5"/>
      <c r="I4918" s="5"/>
      <c r="J4918" s="5"/>
      <c r="K4918" s="5"/>
      <c r="L4918" s="5"/>
      <c r="M4918" s="5"/>
      <c r="N4918" s="5"/>
      <c r="O4918" s="5"/>
      <c r="P4918" s="4"/>
      <c r="Q4918" s="4"/>
      <c r="R4918" s="4"/>
      <c r="S4918" s="4"/>
      <c r="T4918" s="4"/>
    </row>
    <row r="4919">
      <c r="A4919" s="5"/>
      <c r="B4919" s="5"/>
      <c r="C4919" s="5"/>
      <c r="D4919" s="5"/>
      <c r="E4919" s="5"/>
      <c r="F4919" s="27"/>
      <c r="G4919" s="5"/>
      <c r="H4919" s="5"/>
      <c r="I4919" s="5"/>
      <c r="J4919" s="5"/>
      <c r="K4919" s="5"/>
      <c r="L4919" s="5"/>
      <c r="M4919" s="5"/>
      <c r="N4919" s="5"/>
      <c r="O4919" s="5"/>
      <c r="P4919" s="4"/>
      <c r="Q4919" s="4"/>
      <c r="R4919" s="4"/>
      <c r="S4919" s="4"/>
      <c r="T4919" s="4"/>
    </row>
    <row r="4920">
      <c r="A4920" s="5"/>
      <c r="B4920" s="5"/>
      <c r="C4920" s="5"/>
      <c r="D4920" s="5"/>
      <c r="E4920" s="5"/>
      <c r="F4920" s="27"/>
      <c r="G4920" s="5"/>
      <c r="H4920" s="5"/>
      <c r="I4920" s="5"/>
      <c r="J4920" s="5"/>
      <c r="K4920" s="5"/>
      <c r="L4920" s="5"/>
      <c r="M4920" s="5"/>
      <c r="N4920" s="5"/>
      <c r="O4920" s="5"/>
      <c r="P4920" s="4"/>
      <c r="Q4920" s="4"/>
      <c r="R4920" s="4"/>
      <c r="S4920" s="4"/>
      <c r="T4920" s="4"/>
    </row>
    <row r="4921">
      <c r="A4921" s="5"/>
      <c r="B4921" s="5"/>
      <c r="C4921" s="5"/>
      <c r="D4921" s="5"/>
      <c r="E4921" s="5"/>
      <c r="F4921" s="27"/>
      <c r="G4921" s="5"/>
      <c r="H4921" s="5"/>
      <c r="I4921" s="5"/>
      <c r="J4921" s="5"/>
      <c r="K4921" s="5"/>
      <c r="L4921" s="5"/>
      <c r="M4921" s="5"/>
      <c r="N4921" s="5"/>
      <c r="O4921" s="5"/>
      <c r="P4921" s="4"/>
      <c r="Q4921" s="4"/>
      <c r="R4921" s="4"/>
      <c r="S4921" s="4"/>
      <c r="T4921" s="4"/>
    </row>
    <row r="4922">
      <c r="A4922" s="5"/>
      <c r="B4922" s="5"/>
      <c r="C4922" s="5"/>
      <c r="D4922" s="5"/>
      <c r="E4922" s="5"/>
      <c r="F4922" s="27"/>
      <c r="G4922" s="5"/>
      <c r="H4922" s="5"/>
      <c r="I4922" s="5"/>
      <c r="J4922" s="5"/>
      <c r="K4922" s="5"/>
      <c r="L4922" s="5"/>
      <c r="M4922" s="5"/>
      <c r="N4922" s="5"/>
      <c r="O4922" s="5"/>
      <c r="P4922" s="4"/>
      <c r="Q4922" s="4"/>
      <c r="R4922" s="4"/>
      <c r="S4922" s="4"/>
      <c r="T4922" s="4"/>
    </row>
    <row r="4923">
      <c r="A4923" s="5"/>
      <c r="B4923" s="5"/>
      <c r="C4923" s="5"/>
      <c r="D4923" s="5"/>
      <c r="E4923" s="5"/>
      <c r="F4923" s="27"/>
      <c r="G4923" s="5"/>
      <c r="H4923" s="5"/>
      <c r="I4923" s="5"/>
      <c r="J4923" s="5"/>
      <c r="K4923" s="5"/>
      <c r="L4923" s="5"/>
      <c r="M4923" s="5"/>
      <c r="N4923" s="5"/>
      <c r="O4923" s="5"/>
      <c r="P4923" s="4"/>
      <c r="Q4923" s="4"/>
      <c r="R4923" s="4"/>
      <c r="S4923" s="4"/>
      <c r="T4923" s="4"/>
    </row>
    <row r="4924">
      <c r="A4924" s="5"/>
      <c r="B4924" s="5"/>
      <c r="C4924" s="5"/>
      <c r="D4924" s="5"/>
      <c r="E4924" s="5"/>
      <c r="F4924" s="27"/>
      <c r="G4924" s="5"/>
      <c r="H4924" s="5"/>
      <c r="I4924" s="5"/>
      <c r="J4924" s="5"/>
      <c r="K4924" s="5"/>
      <c r="L4924" s="5"/>
      <c r="M4924" s="5"/>
      <c r="N4924" s="5"/>
      <c r="O4924" s="5"/>
      <c r="P4924" s="4"/>
      <c r="Q4924" s="4"/>
      <c r="R4924" s="4"/>
      <c r="S4924" s="4"/>
      <c r="T4924" s="4"/>
    </row>
    <row r="4925">
      <c r="A4925" s="5"/>
      <c r="B4925" s="5"/>
      <c r="C4925" s="5"/>
      <c r="D4925" s="5"/>
      <c r="E4925" s="5"/>
      <c r="F4925" s="27"/>
      <c r="G4925" s="5"/>
      <c r="H4925" s="5"/>
      <c r="I4925" s="5"/>
      <c r="J4925" s="5"/>
      <c r="K4925" s="5"/>
      <c r="L4925" s="5"/>
      <c r="M4925" s="5"/>
      <c r="N4925" s="5"/>
      <c r="O4925" s="5"/>
      <c r="P4925" s="4"/>
      <c r="Q4925" s="4"/>
      <c r="R4925" s="4"/>
      <c r="S4925" s="4"/>
      <c r="T4925" s="4"/>
    </row>
    <row r="4926">
      <c r="A4926" s="5"/>
      <c r="B4926" s="5"/>
      <c r="C4926" s="5"/>
      <c r="D4926" s="5"/>
      <c r="E4926" s="5"/>
      <c r="F4926" s="27"/>
      <c r="G4926" s="5"/>
      <c r="H4926" s="5"/>
      <c r="I4926" s="5"/>
      <c r="J4926" s="5"/>
      <c r="K4926" s="5"/>
      <c r="L4926" s="5"/>
      <c r="M4926" s="5"/>
      <c r="N4926" s="5"/>
      <c r="O4926" s="5"/>
      <c r="P4926" s="4"/>
      <c r="Q4926" s="4"/>
      <c r="R4926" s="4"/>
      <c r="S4926" s="4"/>
      <c r="T4926" s="4"/>
    </row>
    <row r="4927">
      <c r="A4927" s="5"/>
      <c r="B4927" s="5"/>
      <c r="C4927" s="5"/>
      <c r="D4927" s="5"/>
      <c r="E4927" s="5"/>
      <c r="F4927" s="27"/>
      <c r="G4927" s="5"/>
      <c r="H4927" s="5"/>
      <c r="I4927" s="5"/>
      <c r="J4927" s="5"/>
      <c r="K4927" s="5"/>
      <c r="L4927" s="5"/>
      <c r="M4927" s="5"/>
      <c r="N4927" s="5"/>
      <c r="O4927" s="5"/>
      <c r="P4927" s="4"/>
      <c r="Q4927" s="4"/>
      <c r="R4927" s="4"/>
      <c r="S4927" s="4"/>
      <c r="T4927" s="4"/>
    </row>
    <row r="4928">
      <c r="A4928" s="5"/>
      <c r="B4928" s="5"/>
      <c r="C4928" s="5"/>
      <c r="D4928" s="5"/>
      <c r="E4928" s="5"/>
      <c r="F4928" s="27"/>
      <c r="G4928" s="5"/>
      <c r="H4928" s="5"/>
      <c r="I4928" s="5"/>
      <c r="J4928" s="5"/>
      <c r="K4928" s="5"/>
      <c r="L4928" s="5"/>
      <c r="M4928" s="5"/>
      <c r="N4928" s="5"/>
      <c r="O4928" s="5"/>
      <c r="P4928" s="4"/>
      <c r="Q4928" s="4"/>
      <c r="R4928" s="4"/>
      <c r="S4928" s="4"/>
      <c r="T4928" s="4"/>
    </row>
    <row r="4929">
      <c r="A4929" s="5"/>
      <c r="B4929" s="5"/>
      <c r="C4929" s="5"/>
      <c r="D4929" s="5"/>
      <c r="E4929" s="5"/>
      <c r="F4929" s="27"/>
      <c r="G4929" s="5"/>
      <c r="H4929" s="5"/>
      <c r="I4929" s="5"/>
      <c r="J4929" s="5"/>
      <c r="K4929" s="5"/>
      <c r="L4929" s="5"/>
      <c r="M4929" s="5"/>
      <c r="N4929" s="5"/>
      <c r="O4929" s="5"/>
      <c r="P4929" s="4"/>
      <c r="Q4929" s="4"/>
      <c r="R4929" s="4"/>
      <c r="S4929" s="4"/>
      <c r="T4929" s="4"/>
    </row>
    <row r="4930">
      <c r="A4930" s="5"/>
      <c r="B4930" s="5"/>
      <c r="C4930" s="5"/>
      <c r="D4930" s="5"/>
      <c r="E4930" s="5"/>
      <c r="F4930" s="27"/>
      <c r="G4930" s="5"/>
      <c r="H4930" s="5"/>
      <c r="I4930" s="5"/>
      <c r="J4930" s="5"/>
      <c r="K4930" s="5"/>
      <c r="L4930" s="5"/>
      <c r="M4930" s="5"/>
      <c r="N4930" s="5"/>
      <c r="O4930" s="5"/>
      <c r="P4930" s="4"/>
      <c r="Q4930" s="4"/>
      <c r="R4930" s="4"/>
      <c r="S4930" s="4"/>
      <c r="T4930" s="4"/>
    </row>
    <row r="4931">
      <c r="A4931" s="5"/>
      <c r="B4931" s="5"/>
      <c r="C4931" s="5"/>
      <c r="D4931" s="5"/>
      <c r="E4931" s="5"/>
      <c r="F4931" s="27"/>
      <c r="G4931" s="5"/>
      <c r="H4931" s="5"/>
      <c r="I4931" s="5"/>
      <c r="J4931" s="5"/>
      <c r="K4931" s="5"/>
      <c r="L4931" s="5"/>
      <c r="M4931" s="5"/>
      <c r="N4931" s="5"/>
      <c r="O4931" s="5"/>
      <c r="P4931" s="4"/>
      <c r="Q4931" s="4"/>
      <c r="R4931" s="4"/>
      <c r="S4931" s="4"/>
      <c r="T4931" s="4"/>
    </row>
    <row r="4932">
      <c r="A4932" s="5"/>
      <c r="B4932" s="5"/>
      <c r="C4932" s="5"/>
      <c r="D4932" s="5"/>
      <c r="E4932" s="5"/>
      <c r="F4932" s="27"/>
      <c r="G4932" s="5"/>
      <c r="H4932" s="5"/>
      <c r="I4932" s="5"/>
      <c r="J4932" s="5"/>
      <c r="K4932" s="5"/>
      <c r="L4932" s="5"/>
      <c r="M4932" s="5"/>
      <c r="N4932" s="5"/>
      <c r="O4932" s="5"/>
      <c r="P4932" s="4"/>
      <c r="Q4932" s="4"/>
      <c r="R4932" s="4"/>
      <c r="S4932" s="4"/>
      <c r="T4932" s="4"/>
    </row>
    <row r="4933">
      <c r="A4933" s="5"/>
      <c r="B4933" s="5"/>
      <c r="C4933" s="5"/>
      <c r="D4933" s="5"/>
      <c r="E4933" s="5"/>
      <c r="F4933" s="27"/>
      <c r="G4933" s="5"/>
      <c r="H4933" s="5"/>
      <c r="I4933" s="5"/>
      <c r="J4933" s="5"/>
      <c r="K4933" s="5"/>
      <c r="L4933" s="5"/>
      <c r="M4933" s="5"/>
      <c r="N4933" s="5"/>
      <c r="O4933" s="5"/>
      <c r="P4933" s="4"/>
      <c r="Q4933" s="4"/>
      <c r="R4933" s="4"/>
      <c r="S4933" s="4"/>
      <c r="T4933" s="4"/>
    </row>
    <row r="4934">
      <c r="A4934" s="5"/>
      <c r="B4934" s="5"/>
      <c r="C4934" s="5"/>
      <c r="D4934" s="5"/>
      <c r="E4934" s="5"/>
      <c r="F4934" s="27"/>
      <c r="G4934" s="5"/>
      <c r="H4934" s="5"/>
      <c r="I4934" s="5"/>
      <c r="J4934" s="5"/>
      <c r="K4934" s="5"/>
      <c r="L4934" s="5"/>
      <c r="M4934" s="5"/>
      <c r="N4934" s="5"/>
      <c r="O4934" s="5"/>
      <c r="P4934" s="4"/>
      <c r="Q4934" s="4"/>
      <c r="R4934" s="4"/>
      <c r="S4934" s="4"/>
      <c r="T4934" s="4"/>
    </row>
    <row r="4935">
      <c r="A4935" s="5"/>
      <c r="B4935" s="5"/>
      <c r="C4935" s="5"/>
      <c r="D4935" s="5"/>
      <c r="E4935" s="5"/>
      <c r="F4935" s="27"/>
      <c r="G4935" s="5"/>
      <c r="H4935" s="5"/>
      <c r="I4935" s="5"/>
      <c r="J4935" s="5"/>
      <c r="K4935" s="5"/>
      <c r="L4935" s="5"/>
      <c r="M4935" s="5"/>
      <c r="N4935" s="5"/>
      <c r="O4935" s="5"/>
      <c r="P4935" s="4"/>
      <c r="Q4935" s="4"/>
      <c r="R4935" s="4"/>
      <c r="S4935" s="4"/>
      <c r="T4935" s="4"/>
    </row>
    <row r="4936">
      <c r="A4936" s="5"/>
      <c r="B4936" s="5"/>
      <c r="C4936" s="5"/>
      <c r="D4936" s="5"/>
      <c r="E4936" s="5"/>
      <c r="F4936" s="27"/>
      <c r="G4936" s="5"/>
      <c r="H4936" s="5"/>
      <c r="I4936" s="5"/>
      <c r="J4936" s="5"/>
      <c r="K4936" s="5"/>
      <c r="L4936" s="5"/>
      <c r="M4936" s="5"/>
      <c r="N4936" s="5"/>
      <c r="O4936" s="5"/>
      <c r="P4936" s="4"/>
      <c r="Q4936" s="4"/>
      <c r="R4936" s="4"/>
      <c r="S4936" s="4"/>
      <c r="T4936" s="4"/>
    </row>
    <row r="4937">
      <c r="A4937" s="5"/>
      <c r="B4937" s="5"/>
      <c r="C4937" s="5"/>
      <c r="D4937" s="5"/>
      <c r="E4937" s="5"/>
      <c r="F4937" s="27"/>
      <c r="G4937" s="5"/>
      <c r="H4937" s="5"/>
      <c r="I4937" s="5"/>
      <c r="J4937" s="5"/>
      <c r="K4937" s="5"/>
      <c r="L4937" s="5"/>
      <c r="M4937" s="5"/>
      <c r="N4937" s="5"/>
      <c r="O4937" s="5"/>
      <c r="P4937" s="4"/>
      <c r="Q4937" s="4"/>
      <c r="R4937" s="4"/>
      <c r="S4937" s="4"/>
      <c r="T4937" s="4"/>
    </row>
    <row r="4938">
      <c r="A4938" s="5"/>
      <c r="B4938" s="5"/>
      <c r="C4938" s="5"/>
      <c r="D4938" s="5"/>
      <c r="E4938" s="5"/>
      <c r="F4938" s="27"/>
      <c r="G4938" s="5"/>
      <c r="H4938" s="5"/>
      <c r="I4938" s="5"/>
      <c r="J4938" s="5"/>
      <c r="K4938" s="5"/>
      <c r="L4938" s="5"/>
      <c r="M4938" s="5"/>
      <c r="N4938" s="5"/>
      <c r="O4938" s="5"/>
      <c r="P4938" s="4"/>
      <c r="Q4938" s="4"/>
      <c r="R4938" s="4"/>
      <c r="S4938" s="4"/>
      <c r="T4938" s="4"/>
    </row>
    <row r="4939">
      <c r="A4939" s="5"/>
      <c r="B4939" s="5"/>
      <c r="C4939" s="5"/>
      <c r="D4939" s="5"/>
      <c r="E4939" s="5"/>
      <c r="F4939" s="27"/>
      <c r="G4939" s="5"/>
      <c r="H4939" s="5"/>
      <c r="I4939" s="5"/>
      <c r="J4939" s="5"/>
      <c r="K4939" s="5"/>
      <c r="L4939" s="5"/>
      <c r="M4939" s="5"/>
      <c r="N4939" s="5"/>
      <c r="O4939" s="5"/>
      <c r="P4939" s="4"/>
      <c r="Q4939" s="4"/>
      <c r="R4939" s="4"/>
      <c r="S4939" s="4"/>
      <c r="T4939" s="4"/>
    </row>
    <row r="4940">
      <c r="A4940" s="5"/>
      <c r="B4940" s="5"/>
      <c r="C4940" s="5"/>
      <c r="D4940" s="5"/>
      <c r="E4940" s="5"/>
      <c r="F4940" s="27"/>
      <c r="G4940" s="5"/>
      <c r="H4940" s="5"/>
      <c r="I4940" s="5"/>
      <c r="J4940" s="5"/>
      <c r="K4940" s="5"/>
      <c r="L4940" s="5"/>
      <c r="M4940" s="5"/>
      <c r="N4940" s="5"/>
      <c r="O4940" s="5"/>
      <c r="P4940" s="4"/>
      <c r="Q4940" s="4"/>
      <c r="R4940" s="4"/>
      <c r="S4940" s="4"/>
      <c r="T4940" s="4"/>
    </row>
    <row r="4941">
      <c r="A4941" s="5"/>
      <c r="B4941" s="5"/>
      <c r="C4941" s="5"/>
      <c r="D4941" s="5"/>
      <c r="E4941" s="5"/>
      <c r="F4941" s="27"/>
      <c r="G4941" s="5"/>
      <c r="H4941" s="5"/>
      <c r="I4941" s="5"/>
      <c r="J4941" s="5"/>
      <c r="K4941" s="5"/>
      <c r="L4941" s="5"/>
      <c r="M4941" s="5"/>
      <c r="N4941" s="5"/>
      <c r="O4941" s="5"/>
      <c r="P4941" s="4"/>
      <c r="Q4941" s="4"/>
      <c r="R4941" s="4"/>
      <c r="S4941" s="4"/>
      <c r="T4941" s="4"/>
    </row>
    <row r="4942">
      <c r="A4942" s="5"/>
      <c r="B4942" s="5"/>
      <c r="C4942" s="5"/>
      <c r="D4942" s="5"/>
      <c r="E4942" s="5"/>
      <c r="F4942" s="27"/>
      <c r="G4942" s="5"/>
      <c r="H4942" s="5"/>
      <c r="I4942" s="5"/>
      <c r="J4942" s="5"/>
      <c r="K4942" s="5"/>
      <c r="L4942" s="5"/>
      <c r="M4942" s="5"/>
      <c r="N4942" s="5"/>
      <c r="O4942" s="5"/>
      <c r="P4942" s="4"/>
      <c r="Q4942" s="4"/>
      <c r="R4942" s="4"/>
      <c r="S4942" s="4"/>
      <c r="T4942" s="4"/>
    </row>
    <row r="4943">
      <c r="A4943" s="5"/>
      <c r="B4943" s="5"/>
      <c r="C4943" s="5"/>
      <c r="D4943" s="5"/>
      <c r="E4943" s="5"/>
      <c r="F4943" s="27"/>
      <c r="G4943" s="5"/>
      <c r="H4943" s="5"/>
      <c r="I4943" s="5"/>
      <c r="J4943" s="5"/>
      <c r="K4943" s="5"/>
      <c r="L4943" s="5"/>
      <c r="M4943" s="5"/>
      <c r="N4943" s="5"/>
      <c r="O4943" s="5"/>
      <c r="P4943" s="4"/>
      <c r="Q4943" s="4"/>
      <c r="R4943" s="4"/>
      <c r="S4943" s="4"/>
      <c r="T4943" s="4"/>
    </row>
    <row r="4944">
      <c r="A4944" s="5"/>
      <c r="B4944" s="5"/>
      <c r="C4944" s="5"/>
      <c r="D4944" s="5"/>
      <c r="E4944" s="5"/>
      <c r="F4944" s="27"/>
      <c r="G4944" s="5"/>
      <c r="H4944" s="5"/>
      <c r="I4944" s="5"/>
      <c r="J4944" s="5"/>
      <c r="K4944" s="5"/>
      <c r="L4944" s="5"/>
      <c r="M4944" s="5"/>
      <c r="N4944" s="5"/>
      <c r="O4944" s="5"/>
      <c r="P4944" s="4"/>
      <c r="Q4944" s="4"/>
      <c r="R4944" s="4"/>
      <c r="S4944" s="4"/>
      <c r="T4944" s="4"/>
    </row>
    <row r="4945">
      <c r="A4945" s="5"/>
      <c r="B4945" s="5"/>
      <c r="C4945" s="5"/>
      <c r="D4945" s="5"/>
      <c r="E4945" s="5"/>
      <c r="F4945" s="27"/>
      <c r="G4945" s="5"/>
      <c r="H4945" s="5"/>
      <c r="I4945" s="5"/>
      <c r="J4945" s="5"/>
      <c r="K4945" s="5"/>
      <c r="L4945" s="5"/>
      <c r="M4945" s="5"/>
      <c r="N4945" s="5"/>
      <c r="O4945" s="5"/>
      <c r="P4945" s="4"/>
      <c r="Q4945" s="4"/>
      <c r="R4945" s="4"/>
      <c r="S4945" s="4"/>
      <c r="T4945" s="4"/>
    </row>
    <row r="4946">
      <c r="A4946" s="5"/>
      <c r="B4946" s="5"/>
      <c r="C4946" s="5"/>
      <c r="D4946" s="5"/>
      <c r="E4946" s="5"/>
      <c r="F4946" s="27"/>
      <c r="G4946" s="5"/>
      <c r="H4946" s="5"/>
      <c r="I4946" s="5"/>
      <c r="J4946" s="5"/>
      <c r="K4946" s="5"/>
      <c r="L4946" s="5"/>
      <c r="M4946" s="5"/>
      <c r="N4946" s="5"/>
      <c r="O4946" s="5"/>
      <c r="P4946" s="4"/>
      <c r="Q4946" s="4"/>
      <c r="R4946" s="4"/>
      <c r="S4946" s="4"/>
      <c r="T4946" s="4"/>
    </row>
    <row r="4947">
      <c r="A4947" s="5"/>
      <c r="B4947" s="5"/>
      <c r="C4947" s="5"/>
      <c r="D4947" s="5"/>
      <c r="E4947" s="5"/>
      <c r="F4947" s="27"/>
      <c r="G4947" s="5"/>
      <c r="H4947" s="5"/>
      <c r="I4947" s="5"/>
      <c r="J4947" s="5"/>
      <c r="K4947" s="5"/>
      <c r="L4947" s="5"/>
      <c r="M4947" s="5"/>
      <c r="N4947" s="5"/>
      <c r="O4947" s="5"/>
      <c r="P4947" s="4"/>
      <c r="Q4947" s="4"/>
      <c r="R4947" s="4"/>
      <c r="S4947" s="4"/>
      <c r="T4947" s="4"/>
    </row>
    <row r="4948">
      <c r="A4948" s="5"/>
      <c r="B4948" s="5"/>
      <c r="C4948" s="5"/>
      <c r="D4948" s="5"/>
      <c r="E4948" s="5"/>
      <c r="F4948" s="27"/>
      <c r="G4948" s="5"/>
      <c r="H4948" s="5"/>
      <c r="I4948" s="5"/>
      <c r="J4948" s="5"/>
      <c r="K4948" s="5"/>
      <c r="L4948" s="5"/>
      <c r="M4948" s="5"/>
      <c r="N4948" s="5"/>
      <c r="O4948" s="5"/>
      <c r="P4948" s="4"/>
      <c r="Q4948" s="4"/>
      <c r="R4948" s="4"/>
      <c r="S4948" s="4"/>
      <c r="T4948" s="4"/>
    </row>
    <row r="4949">
      <c r="A4949" s="5"/>
      <c r="B4949" s="5"/>
      <c r="C4949" s="5"/>
      <c r="D4949" s="5"/>
      <c r="E4949" s="5"/>
      <c r="F4949" s="27"/>
      <c r="G4949" s="5"/>
      <c r="H4949" s="5"/>
      <c r="I4949" s="5"/>
      <c r="J4949" s="5"/>
      <c r="K4949" s="5"/>
      <c r="L4949" s="5"/>
      <c r="M4949" s="5"/>
      <c r="N4949" s="5"/>
      <c r="O4949" s="5"/>
      <c r="P4949" s="4"/>
      <c r="Q4949" s="4"/>
      <c r="R4949" s="4"/>
      <c r="S4949" s="4"/>
      <c r="T4949" s="4"/>
    </row>
    <row r="4950">
      <c r="A4950" s="5"/>
      <c r="B4950" s="5"/>
      <c r="C4950" s="5"/>
      <c r="D4950" s="5"/>
      <c r="E4950" s="5"/>
      <c r="F4950" s="27"/>
      <c r="G4950" s="5"/>
      <c r="H4950" s="5"/>
      <c r="I4950" s="5"/>
      <c r="J4950" s="5"/>
      <c r="K4950" s="5"/>
      <c r="L4950" s="5"/>
      <c r="M4950" s="5"/>
      <c r="N4950" s="5"/>
      <c r="O4950" s="5"/>
      <c r="P4950" s="4"/>
      <c r="Q4950" s="4"/>
      <c r="R4950" s="4"/>
      <c r="S4950" s="4"/>
      <c r="T4950" s="4"/>
    </row>
    <row r="4951">
      <c r="A4951" s="5"/>
      <c r="B4951" s="5"/>
      <c r="C4951" s="5"/>
      <c r="D4951" s="5"/>
      <c r="E4951" s="5"/>
      <c r="F4951" s="27"/>
      <c r="G4951" s="5"/>
      <c r="H4951" s="5"/>
      <c r="I4951" s="5"/>
      <c r="J4951" s="5"/>
      <c r="K4951" s="5"/>
      <c r="L4951" s="5"/>
      <c r="M4951" s="5"/>
      <c r="N4951" s="5"/>
      <c r="O4951" s="5"/>
      <c r="P4951" s="4"/>
      <c r="Q4951" s="4"/>
      <c r="R4951" s="4"/>
      <c r="S4951" s="4"/>
      <c r="T4951" s="4"/>
    </row>
    <row r="4952">
      <c r="A4952" s="5"/>
      <c r="B4952" s="5"/>
      <c r="C4952" s="5"/>
      <c r="D4952" s="5"/>
      <c r="E4952" s="5"/>
      <c r="F4952" s="27"/>
      <c r="G4952" s="5"/>
      <c r="H4952" s="5"/>
      <c r="I4952" s="5"/>
      <c r="J4952" s="5"/>
      <c r="K4952" s="5"/>
      <c r="L4952" s="5"/>
      <c r="M4952" s="5"/>
      <c r="N4952" s="5"/>
      <c r="O4952" s="5"/>
      <c r="P4952" s="4"/>
      <c r="Q4952" s="4"/>
      <c r="R4952" s="4"/>
      <c r="S4952" s="4"/>
      <c r="T4952" s="4"/>
    </row>
    <row r="4953">
      <c r="A4953" s="5"/>
      <c r="B4953" s="5"/>
      <c r="C4953" s="5"/>
      <c r="D4953" s="5"/>
      <c r="E4953" s="5"/>
      <c r="F4953" s="27"/>
      <c r="G4953" s="5"/>
      <c r="H4953" s="5"/>
      <c r="I4953" s="5"/>
      <c r="J4953" s="5"/>
      <c r="K4953" s="5"/>
      <c r="L4953" s="5"/>
      <c r="M4953" s="5"/>
      <c r="N4953" s="5"/>
      <c r="O4953" s="5"/>
      <c r="P4953" s="4"/>
      <c r="Q4953" s="4"/>
      <c r="R4953" s="4"/>
      <c r="S4953" s="4"/>
      <c r="T4953" s="4"/>
    </row>
    <row r="4954">
      <c r="A4954" s="5"/>
      <c r="B4954" s="5"/>
      <c r="C4954" s="5"/>
      <c r="D4954" s="5"/>
      <c r="E4954" s="5"/>
      <c r="F4954" s="27"/>
      <c r="G4954" s="5"/>
      <c r="H4954" s="5"/>
      <c r="I4954" s="5"/>
      <c r="J4954" s="5"/>
      <c r="K4954" s="5"/>
      <c r="L4954" s="5"/>
      <c r="M4954" s="5"/>
      <c r="N4954" s="5"/>
      <c r="O4954" s="5"/>
      <c r="P4954" s="4"/>
      <c r="Q4954" s="4"/>
      <c r="R4954" s="4"/>
      <c r="S4954" s="4"/>
      <c r="T4954" s="4"/>
    </row>
    <row r="4955">
      <c r="A4955" s="5"/>
      <c r="B4955" s="5"/>
      <c r="C4955" s="5"/>
      <c r="D4955" s="5"/>
      <c r="E4955" s="5"/>
      <c r="F4955" s="27"/>
      <c r="G4955" s="5"/>
      <c r="H4955" s="5"/>
      <c r="I4955" s="5"/>
      <c r="J4955" s="5"/>
      <c r="K4955" s="5"/>
      <c r="L4955" s="5"/>
      <c r="M4955" s="5"/>
      <c r="N4955" s="5"/>
      <c r="O4955" s="5"/>
      <c r="P4955" s="4"/>
      <c r="Q4955" s="4"/>
      <c r="R4955" s="4"/>
      <c r="S4955" s="4"/>
      <c r="T4955" s="4"/>
    </row>
    <row r="4956">
      <c r="A4956" s="5"/>
      <c r="B4956" s="5"/>
      <c r="C4956" s="5"/>
      <c r="D4956" s="5"/>
      <c r="E4956" s="5"/>
      <c r="F4956" s="27"/>
      <c r="G4956" s="5"/>
      <c r="H4956" s="5"/>
      <c r="I4956" s="5"/>
      <c r="J4956" s="5"/>
      <c r="K4956" s="5"/>
      <c r="L4956" s="5"/>
      <c r="M4956" s="5"/>
      <c r="N4956" s="5"/>
      <c r="O4956" s="5"/>
      <c r="P4956" s="4"/>
      <c r="Q4956" s="4"/>
      <c r="R4956" s="4"/>
      <c r="S4956" s="4"/>
      <c r="T4956" s="4"/>
    </row>
    <row r="4957">
      <c r="A4957" s="5"/>
      <c r="B4957" s="5"/>
      <c r="C4957" s="5"/>
      <c r="D4957" s="5"/>
      <c r="E4957" s="5"/>
      <c r="F4957" s="27"/>
      <c r="G4957" s="5"/>
      <c r="H4957" s="5"/>
      <c r="I4957" s="5"/>
      <c r="J4957" s="5"/>
      <c r="K4957" s="5"/>
      <c r="L4957" s="5"/>
      <c r="M4957" s="5"/>
      <c r="N4957" s="5"/>
      <c r="O4957" s="5"/>
      <c r="P4957" s="4"/>
      <c r="Q4957" s="4"/>
      <c r="R4957" s="4"/>
      <c r="S4957" s="4"/>
      <c r="T4957" s="4"/>
    </row>
    <row r="4958">
      <c r="A4958" s="5"/>
      <c r="B4958" s="5"/>
      <c r="C4958" s="5"/>
      <c r="D4958" s="5"/>
      <c r="E4958" s="5"/>
      <c r="F4958" s="27"/>
      <c r="G4958" s="5"/>
      <c r="H4958" s="5"/>
      <c r="I4958" s="5"/>
      <c r="J4958" s="5"/>
      <c r="K4958" s="5"/>
      <c r="L4958" s="5"/>
      <c r="M4958" s="5"/>
      <c r="N4958" s="5"/>
      <c r="O4958" s="5"/>
      <c r="P4958" s="4"/>
      <c r="Q4958" s="4"/>
      <c r="R4958" s="4"/>
      <c r="S4958" s="4"/>
      <c r="T4958" s="4"/>
    </row>
    <row r="4959">
      <c r="A4959" s="5"/>
      <c r="B4959" s="5"/>
      <c r="C4959" s="5"/>
      <c r="D4959" s="5"/>
      <c r="E4959" s="5"/>
      <c r="F4959" s="27"/>
      <c r="G4959" s="5"/>
      <c r="H4959" s="5"/>
      <c r="I4959" s="5"/>
      <c r="J4959" s="5"/>
      <c r="K4959" s="5"/>
      <c r="L4959" s="5"/>
      <c r="M4959" s="5"/>
      <c r="N4959" s="5"/>
      <c r="O4959" s="5"/>
      <c r="P4959" s="4"/>
      <c r="Q4959" s="4"/>
      <c r="R4959" s="4"/>
      <c r="S4959" s="4"/>
      <c r="T4959" s="4"/>
    </row>
    <row r="4960">
      <c r="A4960" s="5"/>
      <c r="B4960" s="5"/>
      <c r="C4960" s="5"/>
      <c r="D4960" s="5"/>
      <c r="E4960" s="5"/>
      <c r="F4960" s="27"/>
      <c r="G4960" s="5"/>
      <c r="H4960" s="5"/>
      <c r="I4960" s="5"/>
      <c r="J4960" s="5"/>
      <c r="K4960" s="5"/>
      <c r="L4960" s="5"/>
      <c r="M4960" s="5"/>
      <c r="N4960" s="5"/>
      <c r="O4960" s="5"/>
      <c r="P4960" s="4"/>
      <c r="Q4960" s="4"/>
      <c r="R4960" s="4"/>
      <c r="S4960" s="4"/>
      <c r="T4960" s="4"/>
    </row>
    <row r="4961">
      <c r="A4961" s="5"/>
      <c r="B4961" s="5"/>
      <c r="C4961" s="5"/>
      <c r="D4961" s="5"/>
      <c r="E4961" s="5"/>
      <c r="F4961" s="27"/>
      <c r="G4961" s="5"/>
      <c r="H4961" s="5"/>
      <c r="I4961" s="5"/>
      <c r="J4961" s="5"/>
      <c r="K4961" s="5"/>
      <c r="L4961" s="5"/>
      <c r="M4961" s="5"/>
      <c r="N4961" s="5"/>
      <c r="O4961" s="5"/>
      <c r="P4961" s="4"/>
      <c r="Q4961" s="4"/>
      <c r="R4961" s="4"/>
      <c r="S4961" s="4"/>
      <c r="T4961" s="4"/>
    </row>
    <row r="4962">
      <c r="A4962" s="5"/>
      <c r="B4962" s="5"/>
      <c r="C4962" s="5"/>
      <c r="D4962" s="5"/>
      <c r="E4962" s="5"/>
      <c r="F4962" s="27"/>
      <c r="G4962" s="5"/>
      <c r="H4962" s="5"/>
      <c r="I4962" s="5"/>
      <c r="J4962" s="5"/>
      <c r="K4962" s="5"/>
      <c r="L4962" s="5"/>
      <c r="M4962" s="5"/>
      <c r="N4962" s="5"/>
      <c r="O4962" s="5"/>
      <c r="P4962" s="4"/>
      <c r="Q4962" s="4"/>
      <c r="R4962" s="4"/>
      <c r="S4962" s="4"/>
      <c r="T4962" s="4"/>
    </row>
    <row r="4963">
      <c r="A4963" s="5"/>
      <c r="B4963" s="5"/>
      <c r="C4963" s="5"/>
      <c r="D4963" s="5"/>
      <c r="E4963" s="5"/>
      <c r="F4963" s="27"/>
      <c r="G4963" s="5"/>
      <c r="H4963" s="5"/>
      <c r="I4963" s="5"/>
      <c r="J4963" s="5"/>
      <c r="K4963" s="5"/>
      <c r="L4963" s="5"/>
      <c r="M4963" s="5"/>
      <c r="N4963" s="5"/>
      <c r="O4963" s="5"/>
      <c r="P4963" s="4"/>
      <c r="Q4963" s="4"/>
      <c r="R4963" s="4"/>
      <c r="S4963" s="4"/>
      <c r="T4963" s="4"/>
    </row>
    <row r="4964">
      <c r="A4964" s="5"/>
      <c r="B4964" s="5"/>
      <c r="C4964" s="5"/>
      <c r="D4964" s="5"/>
      <c r="E4964" s="5"/>
      <c r="F4964" s="27"/>
      <c r="G4964" s="5"/>
      <c r="H4964" s="5"/>
      <c r="I4964" s="5"/>
      <c r="J4964" s="5"/>
      <c r="K4964" s="5"/>
      <c r="L4964" s="5"/>
      <c r="M4964" s="5"/>
      <c r="N4964" s="5"/>
      <c r="O4964" s="5"/>
      <c r="P4964" s="4"/>
      <c r="Q4964" s="4"/>
      <c r="R4964" s="4"/>
      <c r="S4964" s="4"/>
      <c r="T4964" s="4"/>
    </row>
    <row r="4965">
      <c r="A4965" s="5"/>
      <c r="B4965" s="5"/>
      <c r="C4965" s="5"/>
      <c r="D4965" s="5"/>
      <c r="E4965" s="5"/>
      <c r="F4965" s="27"/>
      <c r="G4965" s="5"/>
      <c r="H4965" s="5"/>
      <c r="I4965" s="5"/>
      <c r="J4965" s="5"/>
      <c r="K4965" s="5"/>
      <c r="L4965" s="5"/>
      <c r="M4965" s="5"/>
      <c r="N4965" s="5"/>
      <c r="O4965" s="5"/>
      <c r="P4965" s="4"/>
      <c r="Q4965" s="4"/>
      <c r="R4965" s="4"/>
      <c r="S4965" s="4"/>
      <c r="T4965" s="4"/>
    </row>
    <row r="4966">
      <c r="A4966" s="5"/>
      <c r="B4966" s="5"/>
      <c r="C4966" s="5"/>
      <c r="D4966" s="5"/>
      <c r="E4966" s="5"/>
      <c r="F4966" s="27"/>
      <c r="G4966" s="5"/>
      <c r="H4966" s="5"/>
      <c r="I4966" s="5"/>
      <c r="J4966" s="5"/>
      <c r="K4966" s="5"/>
      <c r="L4966" s="5"/>
      <c r="M4966" s="5"/>
      <c r="N4966" s="5"/>
      <c r="O4966" s="5"/>
      <c r="P4966" s="4"/>
      <c r="Q4966" s="4"/>
      <c r="R4966" s="4"/>
      <c r="S4966" s="4"/>
      <c r="T4966" s="4"/>
    </row>
    <row r="4967">
      <c r="A4967" s="5"/>
      <c r="B4967" s="5"/>
      <c r="C4967" s="5"/>
      <c r="D4967" s="5"/>
      <c r="E4967" s="5"/>
      <c r="F4967" s="27"/>
      <c r="G4967" s="5"/>
      <c r="H4967" s="5"/>
      <c r="I4967" s="5"/>
      <c r="J4967" s="5"/>
      <c r="K4967" s="5"/>
      <c r="L4967" s="5"/>
      <c r="M4967" s="5"/>
      <c r="N4967" s="5"/>
      <c r="O4967" s="5"/>
      <c r="P4967" s="4"/>
      <c r="Q4967" s="4"/>
      <c r="R4967" s="4"/>
      <c r="S4967" s="4"/>
      <c r="T4967" s="4"/>
    </row>
    <row r="4968">
      <c r="A4968" s="5"/>
      <c r="B4968" s="5"/>
      <c r="C4968" s="5"/>
      <c r="D4968" s="5"/>
      <c r="E4968" s="5"/>
      <c r="F4968" s="27"/>
      <c r="G4968" s="5"/>
      <c r="H4968" s="5"/>
      <c r="I4968" s="5"/>
      <c r="J4968" s="5"/>
      <c r="K4968" s="5"/>
      <c r="L4968" s="5"/>
      <c r="M4968" s="5"/>
      <c r="N4968" s="5"/>
      <c r="O4968" s="5"/>
      <c r="P4968" s="4"/>
      <c r="Q4968" s="4"/>
      <c r="R4968" s="4"/>
      <c r="S4968" s="4"/>
      <c r="T4968" s="4"/>
    </row>
    <row r="4969">
      <c r="A4969" s="5"/>
      <c r="B4969" s="5"/>
      <c r="C4969" s="5"/>
      <c r="D4969" s="5"/>
      <c r="E4969" s="5"/>
      <c r="F4969" s="27"/>
      <c r="G4969" s="5"/>
      <c r="H4969" s="5"/>
      <c r="I4969" s="5"/>
      <c r="J4969" s="5"/>
      <c r="K4969" s="5"/>
      <c r="L4969" s="5"/>
      <c r="M4969" s="5"/>
      <c r="N4969" s="5"/>
      <c r="O4969" s="5"/>
      <c r="P4969" s="4"/>
      <c r="Q4969" s="4"/>
      <c r="R4969" s="4"/>
      <c r="S4969" s="4"/>
      <c r="T4969" s="4"/>
    </row>
    <row r="4970">
      <c r="A4970" s="5"/>
      <c r="B4970" s="5"/>
      <c r="C4970" s="5"/>
      <c r="D4970" s="5"/>
      <c r="E4970" s="5"/>
      <c r="F4970" s="27"/>
      <c r="G4970" s="5"/>
      <c r="H4970" s="5"/>
      <c r="I4970" s="5"/>
      <c r="J4970" s="5"/>
      <c r="K4970" s="5"/>
      <c r="L4970" s="5"/>
      <c r="M4970" s="5"/>
      <c r="N4970" s="5"/>
      <c r="O4970" s="5"/>
      <c r="P4970" s="4"/>
      <c r="Q4970" s="4"/>
      <c r="R4970" s="4"/>
      <c r="S4970" s="4"/>
      <c r="T4970" s="4"/>
    </row>
    <row r="4971">
      <c r="A4971" s="5"/>
      <c r="B4971" s="5"/>
      <c r="C4971" s="5"/>
      <c r="D4971" s="5"/>
      <c r="E4971" s="5"/>
      <c r="F4971" s="27"/>
      <c r="G4971" s="5"/>
      <c r="H4971" s="5"/>
      <c r="I4971" s="5"/>
      <c r="J4971" s="5"/>
      <c r="K4971" s="5"/>
      <c r="L4971" s="5"/>
      <c r="M4971" s="5"/>
      <c r="N4971" s="5"/>
      <c r="O4971" s="5"/>
      <c r="P4971" s="4"/>
      <c r="Q4971" s="4"/>
      <c r="R4971" s="4"/>
      <c r="S4971" s="4"/>
      <c r="T4971" s="4"/>
    </row>
    <row r="4972">
      <c r="A4972" s="5"/>
      <c r="B4972" s="5"/>
      <c r="C4972" s="5"/>
      <c r="D4972" s="5"/>
      <c r="E4972" s="5"/>
      <c r="F4972" s="27"/>
      <c r="G4972" s="5"/>
      <c r="H4972" s="5"/>
      <c r="I4972" s="5"/>
      <c r="J4972" s="5"/>
      <c r="K4972" s="5"/>
      <c r="L4972" s="5"/>
      <c r="M4972" s="5"/>
      <c r="N4972" s="5"/>
      <c r="O4972" s="5"/>
      <c r="P4972" s="4"/>
      <c r="Q4972" s="4"/>
      <c r="R4972" s="4"/>
      <c r="S4972" s="4"/>
      <c r="T4972" s="4"/>
    </row>
    <row r="4973">
      <c r="A4973" s="5"/>
      <c r="B4973" s="5"/>
      <c r="C4973" s="5"/>
      <c r="D4973" s="5"/>
      <c r="E4973" s="5"/>
      <c r="F4973" s="27"/>
      <c r="G4973" s="5"/>
      <c r="H4973" s="5"/>
      <c r="I4973" s="5"/>
      <c r="J4973" s="5"/>
      <c r="K4973" s="5"/>
      <c r="L4973" s="5"/>
      <c r="M4973" s="5"/>
      <c r="N4973" s="5"/>
      <c r="O4973" s="5"/>
      <c r="P4973" s="4"/>
      <c r="Q4973" s="4"/>
      <c r="R4973" s="4"/>
      <c r="S4973" s="4"/>
      <c r="T4973" s="4"/>
    </row>
    <row r="4974">
      <c r="A4974" s="5"/>
      <c r="B4974" s="5"/>
      <c r="C4974" s="5"/>
      <c r="D4974" s="5"/>
      <c r="E4974" s="5"/>
      <c r="F4974" s="27"/>
      <c r="G4974" s="5"/>
      <c r="H4974" s="5"/>
      <c r="I4974" s="5"/>
      <c r="J4974" s="5"/>
      <c r="K4974" s="5"/>
      <c r="L4974" s="5"/>
      <c r="M4974" s="5"/>
      <c r="N4974" s="5"/>
      <c r="O4974" s="5"/>
      <c r="P4974" s="4"/>
      <c r="Q4974" s="4"/>
      <c r="R4974" s="4"/>
      <c r="S4974" s="4"/>
      <c r="T4974" s="4"/>
    </row>
    <row r="4975">
      <c r="A4975" s="5"/>
      <c r="B4975" s="5"/>
      <c r="C4975" s="5"/>
      <c r="D4975" s="5"/>
      <c r="E4975" s="5"/>
      <c r="F4975" s="27"/>
      <c r="G4975" s="5"/>
      <c r="H4975" s="5"/>
      <c r="I4975" s="5"/>
      <c r="J4975" s="5"/>
      <c r="K4975" s="5"/>
      <c r="L4975" s="5"/>
      <c r="M4975" s="5"/>
      <c r="N4975" s="5"/>
      <c r="O4975" s="5"/>
      <c r="P4975" s="4"/>
      <c r="Q4975" s="4"/>
      <c r="R4975" s="4"/>
      <c r="S4975" s="4"/>
      <c r="T4975" s="4"/>
    </row>
    <row r="4976">
      <c r="A4976" s="5"/>
      <c r="B4976" s="5"/>
      <c r="C4976" s="5"/>
      <c r="D4976" s="5"/>
      <c r="E4976" s="5"/>
      <c r="F4976" s="27"/>
      <c r="G4976" s="5"/>
      <c r="H4976" s="5"/>
      <c r="I4976" s="5"/>
      <c r="J4976" s="5"/>
      <c r="K4976" s="5"/>
      <c r="L4976" s="5"/>
      <c r="M4976" s="5"/>
      <c r="N4976" s="5"/>
      <c r="O4976" s="5"/>
      <c r="P4976" s="4"/>
      <c r="Q4976" s="4"/>
      <c r="R4976" s="4"/>
      <c r="S4976" s="4"/>
      <c r="T4976" s="4"/>
    </row>
    <row r="4977">
      <c r="A4977" s="5"/>
      <c r="B4977" s="5"/>
      <c r="C4977" s="5"/>
      <c r="D4977" s="5"/>
      <c r="E4977" s="5"/>
      <c r="F4977" s="27"/>
      <c r="G4977" s="5"/>
      <c r="H4977" s="5"/>
      <c r="I4977" s="5"/>
      <c r="J4977" s="5"/>
      <c r="K4977" s="5"/>
      <c r="L4977" s="5"/>
      <c r="M4977" s="5"/>
      <c r="N4977" s="5"/>
      <c r="O4977" s="5"/>
      <c r="P4977" s="4"/>
      <c r="Q4977" s="4"/>
      <c r="R4977" s="4"/>
      <c r="S4977" s="4"/>
      <c r="T4977" s="4"/>
    </row>
    <row r="4978">
      <c r="A4978" s="5"/>
      <c r="B4978" s="5"/>
      <c r="C4978" s="5"/>
      <c r="D4978" s="5"/>
      <c r="E4978" s="5"/>
      <c r="F4978" s="27"/>
      <c r="G4978" s="5"/>
      <c r="H4978" s="5"/>
      <c r="I4978" s="5"/>
      <c r="J4978" s="5"/>
      <c r="K4978" s="5"/>
      <c r="L4978" s="5"/>
      <c r="M4978" s="5"/>
      <c r="N4978" s="5"/>
      <c r="O4978" s="5"/>
      <c r="P4978" s="4"/>
      <c r="Q4978" s="4"/>
      <c r="R4978" s="4"/>
      <c r="S4978" s="4"/>
      <c r="T4978" s="4"/>
    </row>
    <row r="4979">
      <c r="A4979" s="5"/>
      <c r="B4979" s="5"/>
      <c r="C4979" s="5"/>
      <c r="D4979" s="5"/>
      <c r="E4979" s="5"/>
      <c r="F4979" s="27"/>
      <c r="G4979" s="5"/>
      <c r="H4979" s="5"/>
      <c r="I4979" s="5"/>
      <c r="J4979" s="5"/>
      <c r="K4979" s="5"/>
      <c r="L4979" s="5"/>
      <c r="M4979" s="5"/>
      <c r="N4979" s="5"/>
      <c r="O4979" s="5"/>
      <c r="P4979" s="4"/>
      <c r="Q4979" s="4"/>
      <c r="R4979" s="4"/>
      <c r="S4979" s="4"/>
      <c r="T4979" s="4"/>
    </row>
    <row r="4980">
      <c r="A4980" s="5"/>
      <c r="B4980" s="5"/>
      <c r="C4980" s="5"/>
      <c r="D4980" s="5"/>
      <c r="E4980" s="5"/>
      <c r="F4980" s="27"/>
      <c r="G4980" s="5"/>
      <c r="H4980" s="5"/>
      <c r="I4980" s="5"/>
      <c r="J4980" s="5"/>
      <c r="K4980" s="5"/>
      <c r="L4980" s="5"/>
      <c r="M4980" s="5"/>
      <c r="N4980" s="5"/>
      <c r="O4980" s="5"/>
      <c r="P4980" s="4"/>
      <c r="Q4980" s="4"/>
      <c r="R4980" s="4"/>
      <c r="S4980" s="4"/>
      <c r="T4980" s="4"/>
    </row>
    <row r="4981">
      <c r="A4981" s="5"/>
      <c r="B4981" s="5"/>
      <c r="C4981" s="5"/>
      <c r="D4981" s="5"/>
      <c r="E4981" s="5"/>
      <c r="F4981" s="27"/>
      <c r="G4981" s="5"/>
      <c r="H4981" s="5"/>
      <c r="I4981" s="5"/>
      <c r="J4981" s="5"/>
      <c r="K4981" s="5"/>
      <c r="L4981" s="5"/>
      <c r="M4981" s="5"/>
      <c r="N4981" s="5"/>
      <c r="O4981" s="5"/>
      <c r="P4981" s="4"/>
      <c r="Q4981" s="4"/>
      <c r="R4981" s="4"/>
      <c r="S4981" s="4"/>
      <c r="T4981" s="4"/>
    </row>
    <row r="4982">
      <c r="A4982" s="5"/>
      <c r="B4982" s="5"/>
      <c r="C4982" s="5"/>
      <c r="D4982" s="5"/>
      <c r="E4982" s="5"/>
      <c r="F4982" s="27"/>
      <c r="G4982" s="5"/>
      <c r="H4982" s="5"/>
      <c r="I4982" s="5"/>
      <c r="J4982" s="5"/>
      <c r="K4982" s="5"/>
      <c r="L4982" s="5"/>
      <c r="M4982" s="5"/>
      <c r="N4982" s="5"/>
      <c r="O4982" s="5"/>
      <c r="P4982" s="4"/>
      <c r="Q4982" s="4"/>
      <c r="R4982" s="4"/>
      <c r="S4982" s="4"/>
      <c r="T4982" s="4"/>
    </row>
    <row r="4983">
      <c r="A4983" s="5"/>
      <c r="B4983" s="5"/>
      <c r="C4983" s="5"/>
      <c r="D4983" s="5"/>
      <c r="E4983" s="5"/>
      <c r="F4983" s="27"/>
      <c r="G4983" s="5"/>
      <c r="H4983" s="5"/>
      <c r="I4983" s="5"/>
      <c r="J4983" s="5"/>
      <c r="K4983" s="5"/>
      <c r="L4983" s="5"/>
      <c r="M4983" s="5"/>
      <c r="N4983" s="5"/>
      <c r="O4983" s="5"/>
      <c r="P4983" s="4"/>
      <c r="Q4983" s="4"/>
      <c r="R4983" s="4"/>
      <c r="S4983" s="4"/>
      <c r="T4983" s="4"/>
    </row>
    <row r="4984">
      <c r="A4984" s="5"/>
      <c r="B4984" s="5"/>
      <c r="C4984" s="5"/>
      <c r="D4984" s="5"/>
      <c r="E4984" s="5"/>
      <c r="F4984" s="27"/>
      <c r="G4984" s="5"/>
      <c r="H4984" s="5"/>
      <c r="I4984" s="5"/>
      <c r="J4984" s="5"/>
      <c r="K4984" s="5"/>
      <c r="L4984" s="5"/>
      <c r="M4984" s="5"/>
      <c r="N4984" s="5"/>
      <c r="O4984" s="5"/>
      <c r="P4984" s="4"/>
      <c r="Q4984" s="4"/>
      <c r="R4984" s="4"/>
      <c r="S4984" s="4"/>
      <c r="T4984" s="4"/>
    </row>
    <row r="4985">
      <c r="A4985" s="5"/>
      <c r="B4985" s="5"/>
      <c r="C4985" s="5"/>
      <c r="D4985" s="5"/>
      <c r="E4985" s="5"/>
      <c r="F4985" s="27"/>
      <c r="G4985" s="5"/>
      <c r="H4985" s="5"/>
      <c r="I4985" s="5"/>
      <c r="J4985" s="5"/>
      <c r="K4985" s="5"/>
      <c r="L4985" s="5"/>
      <c r="M4985" s="5"/>
      <c r="N4985" s="5"/>
      <c r="O4985" s="5"/>
      <c r="P4985" s="4"/>
      <c r="Q4985" s="4"/>
      <c r="R4985" s="4"/>
      <c r="S4985" s="4"/>
      <c r="T4985" s="4"/>
    </row>
    <row r="4986">
      <c r="A4986" s="5"/>
      <c r="B4986" s="5"/>
      <c r="C4986" s="5"/>
      <c r="D4986" s="5"/>
      <c r="E4986" s="5"/>
      <c r="F4986" s="27"/>
      <c r="G4986" s="5"/>
      <c r="H4986" s="5"/>
      <c r="I4986" s="5"/>
      <c r="J4986" s="5"/>
      <c r="K4986" s="5"/>
      <c r="L4986" s="5"/>
      <c r="M4986" s="5"/>
      <c r="N4986" s="5"/>
      <c r="O4986" s="5"/>
      <c r="P4986" s="4"/>
      <c r="Q4986" s="4"/>
      <c r="R4986" s="4"/>
      <c r="S4986" s="4"/>
      <c r="T4986" s="4"/>
    </row>
    <row r="4987">
      <c r="A4987" s="5"/>
      <c r="B4987" s="5"/>
      <c r="C4987" s="5"/>
      <c r="D4987" s="5"/>
      <c r="E4987" s="5"/>
      <c r="F4987" s="27"/>
      <c r="G4987" s="5"/>
      <c r="H4987" s="5"/>
      <c r="I4987" s="5"/>
      <c r="J4987" s="5"/>
      <c r="K4987" s="5"/>
      <c r="L4987" s="5"/>
      <c r="M4987" s="5"/>
      <c r="N4987" s="5"/>
      <c r="O4987" s="5"/>
      <c r="P4987" s="4"/>
      <c r="Q4987" s="4"/>
      <c r="R4987" s="4"/>
      <c r="S4987" s="4"/>
      <c r="T4987" s="4"/>
    </row>
    <row r="4988">
      <c r="A4988" s="5"/>
      <c r="B4988" s="5"/>
      <c r="C4988" s="5"/>
      <c r="D4988" s="5"/>
      <c r="E4988" s="5"/>
      <c r="F4988" s="27"/>
      <c r="G4988" s="5"/>
      <c r="H4988" s="5"/>
      <c r="I4988" s="5"/>
      <c r="J4988" s="5"/>
      <c r="K4988" s="5"/>
      <c r="L4988" s="5"/>
      <c r="M4988" s="5"/>
      <c r="N4988" s="5"/>
      <c r="O4988" s="5"/>
      <c r="P4988" s="4"/>
      <c r="Q4988" s="4"/>
      <c r="R4988" s="4"/>
      <c r="S4988" s="4"/>
      <c r="T4988" s="4"/>
    </row>
    <row r="4989">
      <c r="A4989" s="5"/>
      <c r="B4989" s="5"/>
      <c r="C4989" s="5"/>
      <c r="D4989" s="5"/>
      <c r="E4989" s="5"/>
      <c r="F4989" s="27"/>
      <c r="G4989" s="5"/>
      <c r="H4989" s="5"/>
      <c r="I4989" s="5"/>
      <c r="J4989" s="5"/>
      <c r="K4989" s="5"/>
      <c r="L4989" s="5"/>
      <c r="M4989" s="5"/>
      <c r="N4989" s="5"/>
      <c r="O4989" s="5"/>
      <c r="P4989" s="4"/>
      <c r="Q4989" s="4"/>
      <c r="R4989" s="4"/>
      <c r="S4989" s="4"/>
      <c r="T4989" s="4"/>
    </row>
    <row r="4990">
      <c r="A4990" s="5"/>
      <c r="B4990" s="5"/>
      <c r="C4990" s="5"/>
      <c r="D4990" s="5"/>
      <c r="E4990" s="5"/>
      <c r="F4990" s="27"/>
      <c r="G4990" s="5"/>
      <c r="H4990" s="5"/>
      <c r="I4990" s="5"/>
      <c r="J4990" s="5"/>
      <c r="K4990" s="5"/>
      <c r="L4990" s="5"/>
      <c r="M4990" s="5"/>
      <c r="N4990" s="5"/>
      <c r="O4990" s="5"/>
      <c r="P4990" s="4"/>
      <c r="Q4990" s="4"/>
      <c r="R4990" s="4"/>
      <c r="S4990" s="4"/>
      <c r="T4990" s="4"/>
    </row>
    <row r="4991">
      <c r="A4991" s="5"/>
      <c r="B4991" s="5"/>
      <c r="C4991" s="5"/>
      <c r="D4991" s="5"/>
      <c r="E4991" s="5"/>
      <c r="F4991" s="27"/>
      <c r="G4991" s="5"/>
      <c r="H4991" s="5"/>
      <c r="I4991" s="5"/>
      <c r="J4991" s="5"/>
      <c r="K4991" s="5"/>
      <c r="L4991" s="5"/>
      <c r="M4991" s="5"/>
      <c r="N4991" s="5"/>
      <c r="O4991" s="5"/>
      <c r="P4991" s="4"/>
      <c r="Q4991" s="4"/>
      <c r="R4991" s="4"/>
      <c r="S4991" s="4"/>
      <c r="T4991" s="4"/>
    </row>
    <row r="4992">
      <c r="A4992" s="5"/>
      <c r="B4992" s="5"/>
      <c r="C4992" s="5"/>
      <c r="D4992" s="5"/>
      <c r="E4992" s="5"/>
      <c r="F4992" s="27"/>
      <c r="G4992" s="5"/>
      <c r="H4992" s="5"/>
      <c r="I4992" s="5"/>
      <c r="J4992" s="5"/>
      <c r="K4992" s="5"/>
      <c r="L4992" s="5"/>
      <c r="M4992" s="5"/>
      <c r="N4992" s="5"/>
      <c r="O4992" s="5"/>
      <c r="P4992" s="4"/>
      <c r="Q4992" s="4"/>
      <c r="R4992" s="4"/>
      <c r="S4992" s="4"/>
      <c r="T4992" s="4"/>
    </row>
    <row r="4993">
      <c r="A4993" s="5"/>
      <c r="B4993" s="5"/>
      <c r="C4993" s="5"/>
      <c r="D4993" s="5"/>
      <c r="E4993" s="5"/>
      <c r="F4993" s="27"/>
      <c r="G4993" s="5"/>
      <c r="H4993" s="5"/>
      <c r="I4993" s="5"/>
      <c r="J4993" s="5"/>
      <c r="K4993" s="5"/>
      <c r="L4993" s="5"/>
      <c r="M4993" s="5"/>
      <c r="N4993" s="5"/>
      <c r="O4993" s="5"/>
      <c r="P4993" s="4"/>
      <c r="Q4993" s="4"/>
      <c r="R4993" s="4"/>
      <c r="S4993" s="4"/>
      <c r="T4993" s="4"/>
    </row>
    <row r="4994">
      <c r="A4994" s="5"/>
      <c r="B4994" s="5"/>
      <c r="C4994" s="5"/>
      <c r="D4994" s="5"/>
      <c r="E4994" s="5"/>
      <c r="F4994" s="27"/>
      <c r="G4994" s="5"/>
      <c r="H4994" s="5"/>
      <c r="I4994" s="5"/>
      <c r="J4994" s="5"/>
      <c r="K4994" s="5"/>
      <c r="L4994" s="5"/>
      <c r="M4994" s="5"/>
      <c r="N4994" s="5"/>
      <c r="O4994" s="5"/>
      <c r="P4994" s="4"/>
      <c r="Q4994" s="4"/>
      <c r="R4994" s="4"/>
      <c r="S4994" s="4"/>
      <c r="T4994" s="4"/>
    </row>
    <row r="4995">
      <c r="A4995" s="5"/>
      <c r="B4995" s="5"/>
      <c r="C4995" s="5"/>
      <c r="D4995" s="5"/>
      <c r="E4995" s="5"/>
      <c r="F4995" s="27"/>
      <c r="G4995" s="5"/>
      <c r="H4995" s="5"/>
      <c r="I4995" s="5"/>
      <c r="J4995" s="5"/>
      <c r="K4995" s="5"/>
      <c r="L4995" s="5"/>
      <c r="M4995" s="5"/>
      <c r="N4995" s="5"/>
      <c r="O4995" s="5"/>
      <c r="P4995" s="4"/>
      <c r="Q4995" s="4"/>
      <c r="R4995" s="4"/>
      <c r="S4995" s="4"/>
      <c r="T4995" s="4"/>
    </row>
    <row r="4996">
      <c r="A4996" s="5"/>
      <c r="B4996" s="5"/>
      <c r="C4996" s="5"/>
      <c r="D4996" s="5"/>
      <c r="E4996" s="5"/>
      <c r="F4996" s="27"/>
      <c r="G4996" s="5"/>
      <c r="H4996" s="5"/>
      <c r="I4996" s="5"/>
      <c r="J4996" s="5"/>
      <c r="K4996" s="5"/>
      <c r="L4996" s="5"/>
      <c r="M4996" s="5"/>
      <c r="N4996" s="5"/>
      <c r="O4996" s="5"/>
      <c r="P4996" s="4"/>
      <c r="Q4996" s="4"/>
      <c r="R4996" s="4"/>
      <c r="S4996" s="4"/>
      <c r="T4996" s="4"/>
    </row>
    <row r="4997">
      <c r="A4997" s="5"/>
      <c r="B4997" s="5"/>
      <c r="C4997" s="5"/>
      <c r="D4997" s="5"/>
      <c r="E4997" s="5"/>
      <c r="F4997" s="27"/>
      <c r="G4997" s="5"/>
      <c r="H4997" s="5"/>
      <c r="I4997" s="5"/>
      <c r="J4997" s="5"/>
      <c r="K4997" s="5"/>
      <c r="L4997" s="5"/>
      <c r="M4997" s="5"/>
      <c r="N4997" s="5"/>
      <c r="O4997" s="5"/>
      <c r="P4997" s="4"/>
      <c r="Q4997" s="4"/>
      <c r="R4997" s="4"/>
      <c r="S4997" s="4"/>
      <c r="T4997" s="4"/>
    </row>
    <row r="4998">
      <c r="A4998" s="5"/>
      <c r="B4998" s="5"/>
      <c r="C4998" s="5"/>
      <c r="D4998" s="5"/>
      <c r="E4998" s="5"/>
      <c r="F4998" s="27"/>
      <c r="G4998" s="5"/>
      <c r="H4998" s="5"/>
      <c r="I4998" s="5"/>
      <c r="J4998" s="5"/>
      <c r="K4998" s="5"/>
      <c r="L4998" s="5"/>
      <c r="M4998" s="5"/>
      <c r="N4998" s="5"/>
      <c r="O4998" s="5"/>
      <c r="P4998" s="4"/>
      <c r="Q4998" s="4"/>
      <c r="R4998" s="4"/>
      <c r="S4998" s="4"/>
      <c r="T4998" s="4"/>
    </row>
    <row r="4999">
      <c r="A4999" s="5"/>
      <c r="B4999" s="5"/>
      <c r="C4999" s="5"/>
      <c r="D4999" s="5"/>
      <c r="E4999" s="5"/>
      <c r="F4999" s="27"/>
      <c r="G4999" s="5"/>
      <c r="H4999" s="5"/>
      <c r="I4999" s="5"/>
      <c r="J4999" s="5"/>
      <c r="K4999" s="5"/>
      <c r="L4999" s="5"/>
      <c r="M4999" s="5"/>
      <c r="N4999" s="5"/>
      <c r="O4999" s="5"/>
      <c r="P4999" s="4"/>
      <c r="Q4999" s="4"/>
      <c r="R4999" s="4"/>
      <c r="S4999" s="4"/>
      <c r="T4999" s="4"/>
    </row>
    <row r="5000">
      <c r="A5000" s="5"/>
      <c r="B5000" s="5"/>
      <c r="C5000" s="5"/>
      <c r="D5000" s="5"/>
      <c r="E5000" s="5"/>
      <c r="F5000" s="27"/>
      <c r="G5000" s="5"/>
      <c r="H5000" s="5"/>
      <c r="I5000" s="5"/>
      <c r="J5000" s="5"/>
      <c r="K5000" s="5"/>
      <c r="L5000" s="5"/>
      <c r="M5000" s="5"/>
      <c r="N5000" s="5"/>
      <c r="O5000" s="5"/>
      <c r="P5000" s="4"/>
      <c r="Q5000" s="4"/>
      <c r="R5000" s="4"/>
      <c r="S5000" s="4"/>
      <c r="T5000" s="4"/>
    </row>
    <row r="5001">
      <c r="A5001" s="5"/>
      <c r="B5001" s="5"/>
      <c r="C5001" s="5"/>
      <c r="D5001" s="5"/>
      <c r="E5001" s="5"/>
      <c r="F5001" s="27"/>
      <c r="G5001" s="5"/>
      <c r="H5001" s="5"/>
      <c r="I5001" s="5"/>
      <c r="J5001" s="5"/>
      <c r="K5001" s="5"/>
      <c r="L5001" s="5"/>
      <c r="M5001" s="5"/>
      <c r="N5001" s="5"/>
      <c r="O5001" s="5"/>
      <c r="P5001" s="4"/>
      <c r="Q5001" s="4"/>
      <c r="R5001" s="4"/>
      <c r="S5001" s="4"/>
      <c r="T5001" s="4"/>
    </row>
    <row r="5002">
      <c r="A5002" s="5"/>
      <c r="B5002" s="5"/>
      <c r="C5002" s="5"/>
      <c r="D5002" s="5"/>
      <c r="E5002" s="5"/>
      <c r="F5002" s="27"/>
      <c r="G5002" s="5"/>
      <c r="H5002" s="5"/>
      <c r="I5002" s="5"/>
      <c r="J5002" s="5"/>
      <c r="K5002" s="5"/>
      <c r="L5002" s="5"/>
      <c r="M5002" s="5"/>
      <c r="N5002" s="5"/>
      <c r="O5002" s="5"/>
      <c r="P5002" s="4"/>
      <c r="Q5002" s="4"/>
      <c r="R5002" s="4"/>
      <c r="S5002" s="4"/>
      <c r="T5002" s="4"/>
    </row>
    <row r="5003">
      <c r="A5003" s="5"/>
      <c r="B5003" s="5"/>
      <c r="C5003" s="5"/>
      <c r="D5003" s="5"/>
      <c r="E5003" s="5"/>
      <c r="F5003" s="27"/>
      <c r="G5003" s="5"/>
      <c r="H5003" s="5"/>
      <c r="I5003" s="5"/>
      <c r="J5003" s="5"/>
      <c r="K5003" s="5"/>
      <c r="L5003" s="5"/>
      <c r="M5003" s="5"/>
      <c r="N5003" s="5"/>
      <c r="O5003" s="5"/>
      <c r="P5003" s="4"/>
      <c r="Q5003" s="4"/>
      <c r="R5003" s="4"/>
      <c r="S5003" s="4"/>
      <c r="T5003" s="4"/>
    </row>
    <row r="5004">
      <c r="A5004" s="5"/>
      <c r="B5004" s="5"/>
      <c r="C5004" s="5"/>
      <c r="D5004" s="5"/>
      <c r="E5004" s="5"/>
      <c r="F5004" s="27"/>
      <c r="G5004" s="5"/>
      <c r="H5004" s="5"/>
      <c r="I5004" s="5"/>
      <c r="J5004" s="5"/>
      <c r="K5004" s="5"/>
      <c r="L5004" s="5"/>
      <c r="M5004" s="5"/>
      <c r="N5004" s="5"/>
      <c r="O5004" s="5"/>
      <c r="P5004" s="4"/>
      <c r="Q5004" s="4"/>
      <c r="R5004" s="4"/>
      <c r="S5004" s="4"/>
      <c r="T5004" s="4"/>
    </row>
    <row r="5005">
      <c r="A5005" s="5"/>
      <c r="B5005" s="5"/>
      <c r="C5005" s="5"/>
      <c r="D5005" s="5"/>
      <c r="E5005" s="5"/>
      <c r="F5005" s="27"/>
      <c r="G5005" s="5"/>
      <c r="H5005" s="5"/>
      <c r="I5005" s="5"/>
      <c r="J5005" s="5"/>
      <c r="K5005" s="5"/>
      <c r="L5005" s="5"/>
      <c r="M5005" s="5"/>
      <c r="N5005" s="5"/>
      <c r="O5005" s="5"/>
      <c r="P5005" s="4"/>
      <c r="Q5005" s="4"/>
      <c r="R5005" s="4"/>
      <c r="S5005" s="4"/>
      <c r="T5005" s="4"/>
    </row>
    <row r="5006">
      <c r="A5006" s="5"/>
      <c r="B5006" s="5"/>
      <c r="C5006" s="5"/>
      <c r="D5006" s="5"/>
      <c r="E5006" s="5"/>
      <c r="F5006" s="27"/>
      <c r="G5006" s="5"/>
      <c r="H5006" s="5"/>
      <c r="I5006" s="5"/>
      <c r="J5006" s="5"/>
      <c r="K5006" s="5"/>
      <c r="L5006" s="5"/>
      <c r="M5006" s="5"/>
      <c r="N5006" s="5"/>
      <c r="O5006" s="5"/>
      <c r="P5006" s="4"/>
      <c r="Q5006" s="4"/>
      <c r="R5006" s="4"/>
      <c r="S5006" s="4"/>
      <c r="T5006" s="4"/>
    </row>
    <row r="5007">
      <c r="A5007" s="5"/>
      <c r="B5007" s="5"/>
      <c r="C5007" s="5"/>
      <c r="D5007" s="5"/>
      <c r="E5007" s="5"/>
      <c r="F5007" s="27"/>
      <c r="G5007" s="5"/>
      <c r="H5007" s="5"/>
      <c r="I5007" s="5"/>
      <c r="J5007" s="5"/>
      <c r="K5007" s="5"/>
      <c r="L5007" s="5"/>
      <c r="M5007" s="5"/>
      <c r="N5007" s="5"/>
      <c r="O5007" s="5"/>
      <c r="P5007" s="4"/>
      <c r="Q5007" s="4"/>
      <c r="R5007" s="4"/>
      <c r="S5007" s="4"/>
      <c r="T5007" s="4"/>
    </row>
    <row r="5008">
      <c r="A5008" s="5"/>
      <c r="B5008" s="5"/>
      <c r="C5008" s="5"/>
      <c r="D5008" s="5"/>
      <c r="E5008" s="5"/>
      <c r="F5008" s="27"/>
      <c r="G5008" s="5"/>
      <c r="H5008" s="5"/>
      <c r="I5008" s="5"/>
      <c r="J5008" s="5"/>
      <c r="K5008" s="5"/>
      <c r="L5008" s="5"/>
      <c r="M5008" s="5"/>
      <c r="N5008" s="5"/>
      <c r="O5008" s="5"/>
      <c r="P5008" s="4"/>
      <c r="Q5008" s="4"/>
      <c r="R5008" s="4"/>
      <c r="S5008" s="4"/>
      <c r="T5008" s="4"/>
    </row>
    <row r="5009">
      <c r="A5009" s="5"/>
      <c r="B5009" s="5"/>
      <c r="C5009" s="5"/>
      <c r="D5009" s="5"/>
      <c r="E5009" s="5"/>
      <c r="F5009" s="27"/>
      <c r="G5009" s="5"/>
      <c r="H5009" s="5"/>
      <c r="I5009" s="5"/>
      <c r="J5009" s="5"/>
      <c r="K5009" s="5"/>
      <c r="L5009" s="5"/>
      <c r="M5009" s="5"/>
      <c r="N5009" s="5"/>
      <c r="O5009" s="5"/>
      <c r="P5009" s="4"/>
      <c r="Q5009" s="4"/>
      <c r="R5009" s="4"/>
      <c r="S5009" s="4"/>
      <c r="T5009" s="4"/>
    </row>
    <row r="5010">
      <c r="A5010" s="5"/>
      <c r="B5010" s="5"/>
      <c r="C5010" s="5"/>
      <c r="D5010" s="5"/>
      <c r="E5010" s="5"/>
      <c r="F5010" s="27"/>
      <c r="G5010" s="5"/>
      <c r="H5010" s="5"/>
      <c r="I5010" s="5"/>
      <c r="J5010" s="5"/>
      <c r="K5010" s="5"/>
      <c r="L5010" s="5"/>
      <c r="M5010" s="5"/>
      <c r="N5010" s="5"/>
      <c r="O5010" s="5"/>
      <c r="P5010" s="4"/>
      <c r="Q5010" s="4"/>
      <c r="R5010" s="4"/>
      <c r="S5010" s="4"/>
      <c r="T5010" s="4"/>
    </row>
    <row r="5011">
      <c r="A5011" s="5"/>
      <c r="B5011" s="5"/>
      <c r="C5011" s="5"/>
      <c r="D5011" s="5"/>
      <c r="E5011" s="5"/>
      <c r="F5011" s="27"/>
      <c r="G5011" s="5"/>
      <c r="H5011" s="5"/>
      <c r="I5011" s="5"/>
      <c r="J5011" s="5"/>
      <c r="K5011" s="5"/>
      <c r="L5011" s="5"/>
      <c r="M5011" s="5"/>
      <c r="N5011" s="5"/>
      <c r="O5011" s="5"/>
      <c r="P5011" s="4"/>
      <c r="Q5011" s="4"/>
      <c r="R5011" s="4"/>
      <c r="S5011" s="4"/>
      <c r="T5011" s="4"/>
    </row>
    <row r="5012">
      <c r="A5012" s="5"/>
      <c r="B5012" s="5"/>
      <c r="C5012" s="5"/>
      <c r="D5012" s="5"/>
      <c r="E5012" s="5"/>
      <c r="F5012" s="27"/>
      <c r="G5012" s="5"/>
      <c r="H5012" s="5"/>
      <c r="I5012" s="5"/>
      <c r="J5012" s="5"/>
      <c r="K5012" s="5"/>
      <c r="L5012" s="5"/>
      <c r="M5012" s="5"/>
      <c r="N5012" s="5"/>
      <c r="O5012" s="5"/>
      <c r="P5012" s="4"/>
      <c r="Q5012" s="4"/>
      <c r="R5012" s="4"/>
      <c r="S5012" s="4"/>
      <c r="T5012" s="4"/>
    </row>
    <row r="5013">
      <c r="A5013" s="5"/>
      <c r="B5013" s="5"/>
      <c r="C5013" s="5"/>
      <c r="D5013" s="5"/>
      <c r="E5013" s="5"/>
      <c r="F5013" s="27"/>
      <c r="G5013" s="5"/>
      <c r="H5013" s="5"/>
      <c r="I5013" s="5"/>
      <c r="J5013" s="5"/>
      <c r="K5013" s="5"/>
      <c r="L5013" s="5"/>
      <c r="M5013" s="5"/>
      <c r="N5013" s="5"/>
      <c r="O5013" s="5"/>
      <c r="P5013" s="4"/>
      <c r="Q5013" s="4"/>
      <c r="R5013" s="4"/>
      <c r="S5013" s="4"/>
      <c r="T5013" s="4"/>
    </row>
    <row r="5014">
      <c r="A5014" s="5"/>
      <c r="B5014" s="5"/>
      <c r="C5014" s="5"/>
      <c r="D5014" s="5"/>
      <c r="E5014" s="5"/>
      <c r="F5014" s="27"/>
      <c r="G5014" s="5"/>
      <c r="H5014" s="5"/>
      <c r="I5014" s="5"/>
      <c r="J5014" s="5"/>
      <c r="K5014" s="5"/>
      <c r="L5014" s="5"/>
      <c r="M5014" s="5"/>
      <c r="N5014" s="5"/>
      <c r="O5014" s="5"/>
      <c r="P5014" s="4"/>
      <c r="Q5014" s="4"/>
      <c r="R5014" s="4"/>
      <c r="S5014" s="4"/>
      <c r="T5014" s="4"/>
    </row>
    <row r="5015">
      <c r="A5015" s="5"/>
      <c r="B5015" s="5"/>
      <c r="C5015" s="5"/>
      <c r="D5015" s="5"/>
      <c r="E5015" s="5"/>
      <c r="F5015" s="27"/>
      <c r="G5015" s="5"/>
      <c r="H5015" s="5"/>
      <c r="I5015" s="5"/>
      <c r="J5015" s="5"/>
      <c r="K5015" s="5"/>
      <c r="L5015" s="5"/>
      <c r="M5015" s="5"/>
      <c r="N5015" s="5"/>
      <c r="O5015" s="5"/>
      <c r="P5015" s="4"/>
      <c r="Q5015" s="4"/>
      <c r="R5015" s="4"/>
      <c r="S5015" s="4"/>
      <c r="T5015" s="4"/>
    </row>
    <row r="5016">
      <c r="A5016" s="5"/>
      <c r="B5016" s="5"/>
      <c r="C5016" s="5"/>
      <c r="D5016" s="5"/>
      <c r="E5016" s="5"/>
      <c r="F5016" s="27"/>
      <c r="G5016" s="5"/>
      <c r="H5016" s="5"/>
      <c r="I5016" s="5"/>
      <c r="J5016" s="5"/>
      <c r="K5016" s="5"/>
      <c r="L5016" s="5"/>
      <c r="M5016" s="5"/>
      <c r="N5016" s="5"/>
      <c r="O5016" s="5"/>
      <c r="P5016" s="4"/>
      <c r="Q5016" s="4"/>
      <c r="R5016" s="4"/>
      <c r="S5016" s="4"/>
      <c r="T5016" s="4"/>
    </row>
    <row r="5017">
      <c r="A5017" s="5"/>
      <c r="B5017" s="5"/>
      <c r="C5017" s="5"/>
      <c r="D5017" s="5"/>
      <c r="E5017" s="5"/>
      <c r="F5017" s="27"/>
      <c r="G5017" s="5"/>
      <c r="H5017" s="5"/>
      <c r="I5017" s="5"/>
      <c r="J5017" s="5"/>
      <c r="K5017" s="5"/>
      <c r="L5017" s="5"/>
      <c r="M5017" s="5"/>
      <c r="N5017" s="5"/>
      <c r="O5017" s="5"/>
      <c r="P5017" s="4"/>
      <c r="Q5017" s="4"/>
      <c r="R5017" s="4"/>
      <c r="S5017" s="4"/>
      <c r="T5017" s="4"/>
    </row>
    <row r="5018">
      <c r="A5018" s="5"/>
      <c r="B5018" s="5"/>
      <c r="C5018" s="5"/>
      <c r="D5018" s="5"/>
      <c r="E5018" s="5"/>
      <c r="F5018" s="27"/>
      <c r="G5018" s="5"/>
      <c r="H5018" s="5"/>
      <c r="I5018" s="5"/>
      <c r="J5018" s="5"/>
      <c r="K5018" s="5"/>
      <c r="L5018" s="5"/>
      <c r="M5018" s="5"/>
      <c r="N5018" s="5"/>
      <c r="O5018" s="5"/>
      <c r="P5018" s="4"/>
      <c r="Q5018" s="4"/>
      <c r="R5018" s="4"/>
      <c r="S5018" s="4"/>
      <c r="T5018" s="4"/>
    </row>
    <row r="5019">
      <c r="A5019" s="5"/>
      <c r="B5019" s="5"/>
      <c r="C5019" s="5"/>
      <c r="D5019" s="5"/>
      <c r="E5019" s="5"/>
      <c r="F5019" s="27"/>
      <c r="G5019" s="5"/>
      <c r="H5019" s="5"/>
      <c r="I5019" s="5"/>
      <c r="J5019" s="5"/>
      <c r="K5019" s="5"/>
      <c r="L5019" s="5"/>
      <c r="M5019" s="5"/>
      <c r="N5019" s="5"/>
      <c r="O5019" s="5"/>
      <c r="P5019" s="4"/>
      <c r="Q5019" s="4"/>
      <c r="R5019" s="4"/>
      <c r="S5019" s="4"/>
      <c r="T5019" s="4"/>
    </row>
    <row r="5020">
      <c r="A5020" s="5"/>
      <c r="B5020" s="5"/>
      <c r="C5020" s="5"/>
      <c r="D5020" s="5"/>
      <c r="E5020" s="5"/>
      <c r="F5020" s="27"/>
      <c r="G5020" s="5"/>
      <c r="H5020" s="5"/>
      <c r="I5020" s="5"/>
      <c r="J5020" s="5"/>
      <c r="K5020" s="5"/>
      <c r="L5020" s="5"/>
      <c r="M5020" s="5"/>
      <c r="N5020" s="5"/>
      <c r="O5020" s="5"/>
      <c r="P5020" s="4"/>
      <c r="Q5020" s="4"/>
      <c r="R5020" s="4"/>
      <c r="S5020" s="4"/>
      <c r="T5020" s="4"/>
    </row>
    <row r="5021">
      <c r="A5021" s="5"/>
      <c r="B5021" s="5"/>
      <c r="C5021" s="5"/>
      <c r="D5021" s="5"/>
      <c r="E5021" s="5"/>
      <c r="F5021" s="27"/>
      <c r="G5021" s="5"/>
      <c r="H5021" s="5"/>
      <c r="I5021" s="5"/>
      <c r="J5021" s="5"/>
      <c r="K5021" s="5"/>
      <c r="L5021" s="5"/>
      <c r="M5021" s="5"/>
      <c r="N5021" s="5"/>
      <c r="O5021" s="5"/>
      <c r="P5021" s="4"/>
      <c r="Q5021" s="4"/>
      <c r="R5021" s="4"/>
      <c r="S5021" s="4"/>
      <c r="T5021" s="4"/>
    </row>
    <row r="5022">
      <c r="A5022" s="5"/>
      <c r="B5022" s="5"/>
      <c r="C5022" s="5"/>
      <c r="D5022" s="5"/>
      <c r="E5022" s="5"/>
      <c r="F5022" s="27"/>
      <c r="G5022" s="5"/>
      <c r="H5022" s="5"/>
      <c r="I5022" s="5"/>
      <c r="J5022" s="5"/>
      <c r="K5022" s="5"/>
      <c r="L5022" s="5"/>
      <c r="M5022" s="5"/>
      <c r="N5022" s="5"/>
      <c r="O5022" s="5"/>
      <c r="P5022" s="4"/>
      <c r="Q5022" s="4"/>
      <c r="R5022" s="4"/>
      <c r="S5022" s="4"/>
      <c r="T5022" s="4"/>
    </row>
    <row r="5023">
      <c r="A5023" s="5"/>
      <c r="B5023" s="5"/>
      <c r="C5023" s="5"/>
      <c r="D5023" s="5"/>
      <c r="E5023" s="5"/>
      <c r="F5023" s="27"/>
      <c r="G5023" s="5"/>
      <c r="H5023" s="5"/>
      <c r="I5023" s="5"/>
      <c r="J5023" s="5"/>
      <c r="K5023" s="5"/>
      <c r="L5023" s="5"/>
      <c r="M5023" s="5"/>
      <c r="N5023" s="5"/>
      <c r="O5023" s="5"/>
      <c r="P5023" s="4"/>
      <c r="Q5023" s="4"/>
      <c r="R5023" s="4"/>
      <c r="S5023" s="4"/>
      <c r="T5023" s="4"/>
    </row>
    <row r="5024">
      <c r="A5024" s="5"/>
      <c r="B5024" s="5"/>
      <c r="C5024" s="5"/>
      <c r="D5024" s="5"/>
      <c r="E5024" s="5"/>
      <c r="F5024" s="27"/>
      <c r="G5024" s="5"/>
      <c r="H5024" s="5"/>
      <c r="I5024" s="5"/>
      <c r="J5024" s="5"/>
      <c r="K5024" s="5"/>
      <c r="L5024" s="5"/>
      <c r="M5024" s="5"/>
      <c r="N5024" s="5"/>
      <c r="O5024" s="5"/>
      <c r="P5024" s="4"/>
      <c r="Q5024" s="4"/>
      <c r="R5024" s="4"/>
      <c r="S5024" s="4"/>
      <c r="T5024" s="4"/>
    </row>
    <row r="5025">
      <c r="A5025" s="5"/>
      <c r="B5025" s="5"/>
      <c r="C5025" s="5"/>
      <c r="D5025" s="5"/>
      <c r="E5025" s="5"/>
      <c r="F5025" s="27"/>
      <c r="G5025" s="5"/>
      <c r="H5025" s="5"/>
      <c r="I5025" s="5"/>
      <c r="J5025" s="5"/>
      <c r="K5025" s="5"/>
      <c r="L5025" s="5"/>
      <c r="M5025" s="5"/>
      <c r="N5025" s="5"/>
      <c r="O5025" s="5"/>
      <c r="P5025" s="4"/>
      <c r="Q5025" s="4"/>
      <c r="R5025" s="4"/>
      <c r="S5025" s="4"/>
      <c r="T5025" s="4"/>
    </row>
    <row r="5026">
      <c r="A5026" s="5"/>
      <c r="B5026" s="5"/>
      <c r="C5026" s="5"/>
      <c r="D5026" s="5"/>
      <c r="E5026" s="5"/>
      <c r="F5026" s="27"/>
      <c r="G5026" s="5"/>
      <c r="H5026" s="5"/>
      <c r="I5026" s="5"/>
      <c r="J5026" s="5"/>
      <c r="K5026" s="5"/>
      <c r="L5026" s="5"/>
      <c r="M5026" s="5"/>
      <c r="N5026" s="5"/>
      <c r="O5026" s="5"/>
      <c r="P5026" s="4"/>
      <c r="Q5026" s="4"/>
      <c r="R5026" s="4"/>
      <c r="S5026" s="4"/>
      <c r="T5026" s="4"/>
    </row>
    <row r="5027">
      <c r="A5027" s="5"/>
      <c r="B5027" s="5"/>
      <c r="C5027" s="5"/>
      <c r="D5027" s="5"/>
      <c r="E5027" s="5"/>
      <c r="F5027" s="27"/>
      <c r="G5027" s="5"/>
      <c r="H5027" s="5"/>
      <c r="I5027" s="5"/>
      <c r="J5027" s="5"/>
      <c r="K5027" s="5"/>
      <c r="L5027" s="5"/>
      <c r="M5027" s="5"/>
      <c r="N5027" s="5"/>
      <c r="O5027" s="5"/>
      <c r="P5027" s="4"/>
      <c r="Q5027" s="4"/>
      <c r="R5027" s="4"/>
      <c r="S5027" s="4"/>
      <c r="T5027" s="4"/>
    </row>
    <row r="5028">
      <c r="A5028" s="5"/>
      <c r="B5028" s="5"/>
      <c r="C5028" s="5"/>
      <c r="D5028" s="5"/>
      <c r="E5028" s="5"/>
      <c r="F5028" s="27"/>
      <c r="G5028" s="5"/>
      <c r="H5028" s="5"/>
      <c r="I5028" s="5"/>
      <c r="J5028" s="5"/>
      <c r="K5028" s="5"/>
      <c r="L5028" s="5"/>
      <c r="M5028" s="5"/>
      <c r="N5028" s="5"/>
      <c r="O5028" s="5"/>
      <c r="P5028" s="4"/>
      <c r="Q5028" s="4"/>
      <c r="R5028" s="4"/>
      <c r="S5028" s="4"/>
      <c r="T5028" s="4"/>
    </row>
    <row r="5029">
      <c r="A5029" s="5"/>
      <c r="B5029" s="5"/>
      <c r="C5029" s="5"/>
      <c r="D5029" s="5"/>
      <c r="E5029" s="5"/>
      <c r="F5029" s="27"/>
      <c r="G5029" s="5"/>
      <c r="H5029" s="5"/>
      <c r="I5029" s="5"/>
      <c r="J5029" s="5"/>
      <c r="K5029" s="5"/>
      <c r="L5029" s="5"/>
      <c r="M5029" s="5"/>
      <c r="N5029" s="5"/>
      <c r="O5029" s="5"/>
      <c r="P5029" s="4"/>
      <c r="Q5029" s="4"/>
      <c r="R5029" s="4"/>
      <c r="S5029" s="4"/>
      <c r="T5029" s="4"/>
    </row>
    <row r="5030">
      <c r="A5030" s="5"/>
      <c r="B5030" s="5"/>
      <c r="C5030" s="5"/>
      <c r="D5030" s="5"/>
      <c r="E5030" s="5"/>
      <c r="F5030" s="27"/>
      <c r="G5030" s="5"/>
      <c r="H5030" s="5"/>
      <c r="I5030" s="5"/>
      <c r="J5030" s="5"/>
      <c r="K5030" s="5"/>
      <c r="L5030" s="5"/>
      <c r="M5030" s="5"/>
      <c r="N5030" s="5"/>
      <c r="O5030" s="5"/>
      <c r="P5030" s="4"/>
      <c r="Q5030" s="4"/>
      <c r="R5030" s="4"/>
      <c r="S5030" s="4"/>
      <c r="T5030" s="4"/>
    </row>
    <row r="5031">
      <c r="A5031" s="5"/>
      <c r="B5031" s="5"/>
      <c r="C5031" s="5"/>
      <c r="D5031" s="5"/>
      <c r="E5031" s="5"/>
      <c r="F5031" s="27"/>
      <c r="G5031" s="5"/>
      <c r="H5031" s="5"/>
      <c r="I5031" s="5"/>
      <c r="J5031" s="5"/>
      <c r="K5031" s="5"/>
      <c r="L5031" s="5"/>
      <c r="M5031" s="5"/>
      <c r="N5031" s="5"/>
      <c r="O5031" s="5"/>
      <c r="P5031" s="4"/>
      <c r="Q5031" s="4"/>
      <c r="R5031" s="4"/>
      <c r="S5031" s="4"/>
      <c r="T5031" s="4"/>
    </row>
    <row r="5032">
      <c r="A5032" s="5"/>
      <c r="B5032" s="5"/>
      <c r="C5032" s="5"/>
      <c r="D5032" s="5"/>
      <c r="E5032" s="5"/>
      <c r="F5032" s="27"/>
      <c r="G5032" s="5"/>
      <c r="H5032" s="5"/>
      <c r="I5032" s="5"/>
      <c r="J5032" s="5"/>
      <c r="K5032" s="5"/>
      <c r="L5032" s="5"/>
      <c r="M5032" s="5"/>
      <c r="N5032" s="5"/>
      <c r="O5032" s="5"/>
      <c r="P5032" s="4"/>
      <c r="Q5032" s="4"/>
      <c r="R5032" s="4"/>
      <c r="S5032" s="4"/>
      <c r="T5032" s="4"/>
    </row>
    <row r="5033">
      <c r="A5033" s="5"/>
      <c r="B5033" s="5"/>
      <c r="C5033" s="5"/>
      <c r="D5033" s="5"/>
      <c r="E5033" s="5"/>
      <c r="F5033" s="27"/>
      <c r="G5033" s="5"/>
      <c r="H5033" s="5"/>
      <c r="I5033" s="5"/>
      <c r="J5033" s="5"/>
      <c r="K5033" s="5"/>
      <c r="L5033" s="5"/>
      <c r="M5033" s="5"/>
      <c r="N5033" s="5"/>
      <c r="O5033" s="5"/>
      <c r="P5033" s="4"/>
      <c r="Q5033" s="4"/>
      <c r="R5033" s="4"/>
      <c r="S5033" s="4"/>
      <c r="T5033" s="4"/>
    </row>
    <row r="5034">
      <c r="A5034" s="5"/>
      <c r="B5034" s="5"/>
      <c r="C5034" s="5"/>
      <c r="D5034" s="5"/>
      <c r="E5034" s="5"/>
      <c r="F5034" s="27"/>
      <c r="G5034" s="5"/>
      <c r="H5034" s="5"/>
      <c r="I5034" s="5"/>
      <c r="J5034" s="5"/>
      <c r="K5034" s="5"/>
      <c r="L5034" s="5"/>
      <c r="M5034" s="5"/>
      <c r="N5034" s="5"/>
      <c r="O5034" s="5"/>
      <c r="P5034" s="4"/>
      <c r="Q5034" s="4"/>
      <c r="R5034" s="4"/>
      <c r="S5034" s="4"/>
      <c r="T5034" s="4"/>
    </row>
    <row r="5035">
      <c r="A5035" s="5"/>
      <c r="B5035" s="5"/>
      <c r="C5035" s="5"/>
      <c r="D5035" s="5"/>
      <c r="E5035" s="5"/>
      <c r="F5035" s="27"/>
      <c r="G5035" s="5"/>
      <c r="H5035" s="5"/>
      <c r="I5035" s="5"/>
      <c r="J5035" s="5"/>
      <c r="K5035" s="5"/>
      <c r="L5035" s="5"/>
      <c r="M5035" s="5"/>
      <c r="N5035" s="5"/>
      <c r="O5035" s="5"/>
      <c r="P5035" s="4"/>
      <c r="Q5035" s="4"/>
      <c r="R5035" s="4"/>
      <c r="S5035" s="4"/>
      <c r="T5035" s="4"/>
    </row>
    <row r="5036">
      <c r="A5036" s="5"/>
      <c r="B5036" s="5"/>
      <c r="C5036" s="5"/>
      <c r="D5036" s="5"/>
      <c r="E5036" s="5"/>
      <c r="F5036" s="27"/>
      <c r="G5036" s="5"/>
      <c r="H5036" s="5"/>
      <c r="I5036" s="5"/>
      <c r="J5036" s="5"/>
      <c r="K5036" s="5"/>
      <c r="L5036" s="5"/>
      <c r="M5036" s="5"/>
      <c r="N5036" s="5"/>
      <c r="O5036" s="5"/>
      <c r="P5036" s="4"/>
      <c r="Q5036" s="4"/>
      <c r="R5036" s="4"/>
      <c r="S5036" s="4"/>
      <c r="T5036" s="4"/>
    </row>
    <row r="5037">
      <c r="A5037" s="5"/>
      <c r="B5037" s="5"/>
      <c r="C5037" s="5"/>
      <c r="D5037" s="5"/>
      <c r="E5037" s="5"/>
      <c r="F5037" s="27"/>
      <c r="G5037" s="5"/>
      <c r="H5037" s="5"/>
      <c r="I5037" s="5"/>
      <c r="J5037" s="5"/>
      <c r="K5037" s="5"/>
      <c r="L5037" s="5"/>
      <c r="M5037" s="5"/>
      <c r="N5037" s="5"/>
      <c r="O5037" s="5"/>
      <c r="P5037" s="4"/>
      <c r="Q5037" s="4"/>
      <c r="R5037" s="4"/>
      <c r="S5037" s="4"/>
      <c r="T5037" s="4"/>
    </row>
    <row r="5038">
      <c r="A5038" s="5"/>
      <c r="B5038" s="5"/>
      <c r="C5038" s="5"/>
      <c r="D5038" s="5"/>
      <c r="E5038" s="5"/>
      <c r="F5038" s="27"/>
      <c r="G5038" s="5"/>
      <c r="H5038" s="5"/>
      <c r="I5038" s="5"/>
      <c r="J5038" s="5"/>
      <c r="K5038" s="5"/>
      <c r="L5038" s="5"/>
      <c r="M5038" s="5"/>
      <c r="N5038" s="5"/>
      <c r="O5038" s="5"/>
      <c r="P5038" s="4"/>
      <c r="Q5038" s="4"/>
      <c r="R5038" s="4"/>
      <c r="S5038" s="4"/>
      <c r="T5038" s="4"/>
    </row>
    <row r="5039">
      <c r="A5039" s="5"/>
      <c r="B5039" s="5"/>
      <c r="C5039" s="5"/>
      <c r="D5039" s="5"/>
      <c r="E5039" s="5"/>
      <c r="F5039" s="27"/>
      <c r="G5039" s="5"/>
      <c r="H5039" s="5"/>
      <c r="I5039" s="5"/>
      <c r="J5039" s="5"/>
      <c r="K5039" s="5"/>
      <c r="L5039" s="5"/>
      <c r="M5039" s="5"/>
      <c r="N5039" s="5"/>
      <c r="O5039" s="5"/>
      <c r="P5039" s="4"/>
      <c r="Q5039" s="4"/>
      <c r="R5039" s="4"/>
      <c r="S5039" s="4"/>
      <c r="T5039" s="4"/>
    </row>
    <row r="5040">
      <c r="A5040" s="5"/>
      <c r="B5040" s="5"/>
      <c r="C5040" s="5"/>
      <c r="D5040" s="5"/>
      <c r="E5040" s="5"/>
      <c r="F5040" s="27"/>
      <c r="G5040" s="5"/>
      <c r="H5040" s="5"/>
      <c r="I5040" s="5"/>
      <c r="J5040" s="5"/>
      <c r="K5040" s="5"/>
      <c r="L5040" s="5"/>
      <c r="M5040" s="5"/>
      <c r="N5040" s="5"/>
      <c r="O5040" s="5"/>
      <c r="P5040" s="4"/>
      <c r="Q5040" s="4"/>
      <c r="R5040" s="4"/>
      <c r="S5040" s="4"/>
      <c r="T5040" s="4"/>
    </row>
    <row r="5041">
      <c r="A5041" s="5"/>
      <c r="B5041" s="5"/>
      <c r="C5041" s="5"/>
      <c r="D5041" s="5"/>
      <c r="E5041" s="5"/>
      <c r="F5041" s="27"/>
      <c r="G5041" s="5"/>
      <c r="H5041" s="5"/>
      <c r="I5041" s="5"/>
      <c r="J5041" s="5"/>
      <c r="K5041" s="5"/>
      <c r="L5041" s="5"/>
      <c r="M5041" s="5"/>
      <c r="N5041" s="5"/>
      <c r="O5041" s="5"/>
      <c r="P5041" s="4"/>
      <c r="Q5041" s="4"/>
      <c r="R5041" s="4"/>
      <c r="S5041" s="4"/>
      <c r="T5041" s="4"/>
    </row>
    <row r="5042">
      <c r="A5042" s="5"/>
      <c r="B5042" s="5"/>
      <c r="C5042" s="5"/>
      <c r="D5042" s="5"/>
      <c r="E5042" s="5"/>
      <c r="F5042" s="27"/>
      <c r="G5042" s="5"/>
      <c r="H5042" s="5"/>
      <c r="I5042" s="5"/>
      <c r="J5042" s="5"/>
      <c r="K5042" s="5"/>
      <c r="L5042" s="5"/>
      <c r="M5042" s="5"/>
      <c r="N5042" s="5"/>
      <c r="O5042" s="5"/>
      <c r="P5042" s="4"/>
      <c r="Q5042" s="4"/>
      <c r="R5042" s="4"/>
      <c r="S5042" s="4"/>
      <c r="T5042" s="4"/>
    </row>
    <row r="5043">
      <c r="A5043" s="5"/>
      <c r="B5043" s="5"/>
      <c r="C5043" s="5"/>
      <c r="D5043" s="5"/>
      <c r="E5043" s="5"/>
      <c r="F5043" s="27"/>
      <c r="G5043" s="5"/>
      <c r="H5043" s="5"/>
      <c r="I5043" s="5"/>
      <c r="J5043" s="5"/>
      <c r="K5043" s="5"/>
      <c r="L5043" s="5"/>
      <c r="M5043" s="5"/>
      <c r="N5043" s="5"/>
      <c r="O5043" s="5"/>
      <c r="P5043" s="4"/>
      <c r="Q5043" s="4"/>
      <c r="R5043" s="4"/>
      <c r="S5043" s="4"/>
      <c r="T5043" s="4"/>
    </row>
    <row r="5044">
      <c r="A5044" s="5"/>
      <c r="B5044" s="5"/>
      <c r="C5044" s="5"/>
      <c r="D5044" s="5"/>
      <c r="E5044" s="5"/>
      <c r="F5044" s="27"/>
      <c r="G5044" s="5"/>
      <c r="H5044" s="5"/>
      <c r="I5044" s="5"/>
      <c r="J5044" s="5"/>
      <c r="K5044" s="5"/>
      <c r="L5044" s="5"/>
      <c r="M5044" s="5"/>
      <c r="N5044" s="5"/>
      <c r="O5044" s="5"/>
      <c r="P5044" s="4"/>
      <c r="Q5044" s="4"/>
      <c r="R5044" s="4"/>
      <c r="S5044" s="4"/>
      <c r="T5044" s="4"/>
    </row>
    <row r="5045">
      <c r="A5045" s="5"/>
      <c r="B5045" s="5"/>
      <c r="C5045" s="5"/>
      <c r="D5045" s="5"/>
      <c r="E5045" s="5"/>
      <c r="F5045" s="27"/>
      <c r="G5045" s="5"/>
      <c r="H5045" s="5"/>
      <c r="I5045" s="5"/>
      <c r="J5045" s="5"/>
      <c r="K5045" s="5"/>
      <c r="L5045" s="5"/>
      <c r="M5045" s="5"/>
      <c r="N5045" s="5"/>
      <c r="O5045" s="5"/>
      <c r="P5045" s="4"/>
      <c r="Q5045" s="4"/>
      <c r="R5045" s="4"/>
      <c r="S5045" s="4"/>
      <c r="T5045" s="4"/>
    </row>
    <row r="5046">
      <c r="A5046" s="5"/>
      <c r="B5046" s="5"/>
      <c r="C5046" s="5"/>
      <c r="D5046" s="5"/>
      <c r="E5046" s="5"/>
      <c r="F5046" s="27"/>
      <c r="G5046" s="5"/>
      <c r="H5046" s="5"/>
      <c r="I5046" s="5"/>
      <c r="J5046" s="5"/>
      <c r="K5046" s="5"/>
      <c r="L5046" s="5"/>
      <c r="M5046" s="5"/>
      <c r="N5046" s="5"/>
      <c r="O5046" s="5"/>
      <c r="P5046" s="4"/>
      <c r="Q5046" s="4"/>
      <c r="R5046" s="4"/>
      <c r="S5046" s="4"/>
      <c r="T5046" s="4"/>
    </row>
    <row r="5047">
      <c r="A5047" s="5"/>
      <c r="B5047" s="5"/>
      <c r="C5047" s="5"/>
      <c r="D5047" s="5"/>
      <c r="E5047" s="5"/>
      <c r="F5047" s="27"/>
      <c r="G5047" s="5"/>
      <c r="H5047" s="5"/>
      <c r="I5047" s="5"/>
      <c r="J5047" s="5"/>
      <c r="K5047" s="5"/>
      <c r="L5047" s="5"/>
      <c r="M5047" s="5"/>
      <c r="N5047" s="5"/>
      <c r="O5047" s="5"/>
      <c r="P5047" s="4"/>
      <c r="Q5047" s="4"/>
      <c r="R5047" s="4"/>
      <c r="S5047" s="4"/>
      <c r="T5047" s="4"/>
    </row>
    <row r="5048">
      <c r="A5048" s="5"/>
      <c r="B5048" s="5"/>
      <c r="C5048" s="5"/>
      <c r="D5048" s="5"/>
      <c r="E5048" s="5"/>
      <c r="F5048" s="27"/>
      <c r="G5048" s="5"/>
      <c r="H5048" s="5"/>
      <c r="I5048" s="5"/>
      <c r="J5048" s="5"/>
      <c r="K5048" s="5"/>
      <c r="L5048" s="5"/>
      <c r="M5048" s="5"/>
      <c r="N5048" s="5"/>
      <c r="O5048" s="5"/>
      <c r="P5048" s="4"/>
      <c r="Q5048" s="4"/>
      <c r="R5048" s="4"/>
      <c r="S5048" s="4"/>
      <c r="T5048" s="4"/>
    </row>
    <row r="5049">
      <c r="A5049" s="5"/>
      <c r="B5049" s="5"/>
      <c r="C5049" s="5"/>
      <c r="D5049" s="5"/>
      <c r="E5049" s="5"/>
      <c r="F5049" s="27"/>
      <c r="G5049" s="5"/>
      <c r="H5049" s="5"/>
      <c r="I5049" s="5"/>
      <c r="J5049" s="5"/>
      <c r="K5049" s="5"/>
      <c r="L5049" s="5"/>
      <c r="M5049" s="5"/>
      <c r="N5049" s="5"/>
      <c r="O5049" s="5"/>
      <c r="P5049" s="4"/>
      <c r="Q5049" s="4"/>
      <c r="R5049" s="4"/>
      <c r="S5049" s="4"/>
      <c r="T5049" s="4"/>
    </row>
    <row r="5050">
      <c r="A5050" s="5"/>
      <c r="B5050" s="5"/>
      <c r="C5050" s="5"/>
      <c r="D5050" s="5"/>
      <c r="E5050" s="5"/>
      <c r="F5050" s="27"/>
      <c r="G5050" s="5"/>
      <c r="H5050" s="5"/>
      <c r="I5050" s="5"/>
      <c r="J5050" s="5"/>
      <c r="K5050" s="5"/>
      <c r="L5050" s="5"/>
      <c r="M5050" s="5"/>
      <c r="N5050" s="5"/>
      <c r="O5050" s="5"/>
      <c r="P5050" s="4"/>
      <c r="Q5050" s="4"/>
      <c r="R5050" s="4"/>
      <c r="S5050" s="4"/>
      <c r="T5050" s="4"/>
    </row>
    <row r="5051">
      <c r="A5051" s="5"/>
      <c r="B5051" s="5"/>
      <c r="C5051" s="5"/>
      <c r="D5051" s="5"/>
      <c r="E5051" s="5"/>
      <c r="F5051" s="27"/>
      <c r="G5051" s="5"/>
      <c r="H5051" s="5"/>
      <c r="I5051" s="5"/>
      <c r="J5051" s="5"/>
      <c r="K5051" s="5"/>
      <c r="L5051" s="5"/>
      <c r="M5051" s="5"/>
      <c r="N5051" s="5"/>
      <c r="O5051" s="5"/>
      <c r="P5051" s="4"/>
      <c r="Q5051" s="4"/>
      <c r="R5051" s="4"/>
      <c r="S5051" s="4"/>
      <c r="T5051" s="4"/>
    </row>
    <row r="5052">
      <c r="A5052" s="5"/>
      <c r="B5052" s="5"/>
      <c r="C5052" s="5"/>
      <c r="D5052" s="5"/>
      <c r="E5052" s="5"/>
      <c r="F5052" s="27"/>
      <c r="G5052" s="5"/>
      <c r="H5052" s="5"/>
      <c r="I5052" s="5"/>
      <c r="J5052" s="5"/>
      <c r="K5052" s="5"/>
      <c r="L5052" s="5"/>
      <c r="M5052" s="5"/>
      <c r="N5052" s="5"/>
      <c r="O5052" s="5"/>
      <c r="P5052" s="4"/>
      <c r="Q5052" s="4"/>
      <c r="R5052" s="4"/>
      <c r="S5052" s="4"/>
      <c r="T5052" s="4"/>
    </row>
    <row r="5053">
      <c r="A5053" s="5"/>
      <c r="B5053" s="5"/>
      <c r="C5053" s="5"/>
      <c r="D5053" s="5"/>
      <c r="E5053" s="5"/>
      <c r="F5053" s="27"/>
      <c r="G5053" s="5"/>
      <c r="H5053" s="5"/>
      <c r="I5053" s="5"/>
      <c r="J5053" s="5"/>
      <c r="K5053" s="5"/>
      <c r="L5053" s="5"/>
      <c r="M5053" s="5"/>
      <c r="N5053" s="5"/>
      <c r="O5053" s="5"/>
      <c r="P5053" s="4"/>
      <c r="Q5053" s="4"/>
      <c r="R5053" s="4"/>
      <c r="S5053" s="4"/>
      <c r="T5053" s="4"/>
    </row>
    <row r="5054">
      <c r="A5054" s="5"/>
      <c r="B5054" s="5"/>
      <c r="C5054" s="5"/>
      <c r="D5054" s="5"/>
      <c r="E5054" s="5"/>
      <c r="F5054" s="27"/>
      <c r="G5054" s="5"/>
      <c r="H5054" s="5"/>
      <c r="I5054" s="5"/>
      <c r="J5054" s="5"/>
      <c r="K5054" s="5"/>
      <c r="L5054" s="5"/>
      <c r="M5054" s="5"/>
      <c r="N5054" s="5"/>
      <c r="O5054" s="5"/>
      <c r="P5054" s="4"/>
      <c r="Q5054" s="4"/>
      <c r="R5054" s="4"/>
      <c r="S5054" s="4"/>
      <c r="T5054" s="4"/>
    </row>
    <row r="5055">
      <c r="A5055" s="5"/>
      <c r="B5055" s="5"/>
      <c r="C5055" s="5"/>
      <c r="D5055" s="5"/>
      <c r="E5055" s="5"/>
      <c r="F5055" s="27"/>
      <c r="G5055" s="5"/>
      <c r="H5055" s="5"/>
      <c r="I5055" s="5"/>
      <c r="J5055" s="5"/>
      <c r="K5055" s="5"/>
      <c r="L5055" s="5"/>
      <c r="M5055" s="5"/>
      <c r="N5055" s="5"/>
      <c r="O5055" s="5"/>
      <c r="P5055" s="4"/>
      <c r="Q5055" s="4"/>
      <c r="R5055" s="4"/>
      <c r="S5055" s="4"/>
      <c r="T5055" s="4"/>
    </row>
    <row r="5056">
      <c r="A5056" s="5"/>
      <c r="B5056" s="5"/>
      <c r="C5056" s="5"/>
      <c r="D5056" s="5"/>
      <c r="E5056" s="5"/>
      <c r="F5056" s="27"/>
      <c r="G5056" s="5"/>
      <c r="H5056" s="5"/>
      <c r="I5056" s="5"/>
      <c r="J5056" s="5"/>
      <c r="K5056" s="5"/>
      <c r="L5056" s="5"/>
      <c r="M5056" s="5"/>
      <c r="N5056" s="5"/>
      <c r="O5056" s="5"/>
      <c r="P5056" s="4"/>
      <c r="Q5056" s="4"/>
      <c r="R5056" s="4"/>
      <c r="S5056" s="4"/>
      <c r="T5056" s="4"/>
    </row>
    <row r="5057">
      <c r="A5057" s="5"/>
      <c r="B5057" s="5"/>
      <c r="C5057" s="5"/>
      <c r="D5057" s="5"/>
      <c r="E5057" s="5"/>
      <c r="F5057" s="27"/>
      <c r="G5057" s="5"/>
      <c r="H5057" s="5"/>
      <c r="I5057" s="5"/>
      <c r="J5057" s="5"/>
      <c r="K5057" s="5"/>
      <c r="L5057" s="5"/>
      <c r="M5057" s="5"/>
      <c r="N5057" s="5"/>
      <c r="O5057" s="5"/>
      <c r="P5057" s="4"/>
      <c r="Q5057" s="4"/>
      <c r="R5057" s="4"/>
      <c r="S5057" s="4"/>
      <c r="T5057" s="4"/>
    </row>
    <row r="5058">
      <c r="A5058" s="5"/>
      <c r="B5058" s="5"/>
      <c r="C5058" s="5"/>
      <c r="D5058" s="5"/>
      <c r="E5058" s="5"/>
      <c r="F5058" s="27"/>
      <c r="G5058" s="5"/>
      <c r="H5058" s="5"/>
      <c r="I5058" s="5"/>
      <c r="J5058" s="5"/>
      <c r="K5058" s="5"/>
      <c r="L5058" s="5"/>
      <c r="M5058" s="5"/>
      <c r="N5058" s="5"/>
      <c r="O5058" s="5"/>
      <c r="P5058" s="4"/>
      <c r="Q5058" s="4"/>
      <c r="R5058" s="4"/>
      <c r="S5058" s="4"/>
      <c r="T5058" s="4"/>
    </row>
    <row r="5059">
      <c r="A5059" s="5"/>
      <c r="B5059" s="5"/>
      <c r="C5059" s="5"/>
      <c r="D5059" s="5"/>
      <c r="E5059" s="5"/>
      <c r="F5059" s="27"/>
      <c r="G5059" s="5"/>
      <c r="H5059" s="5"/>
      <c r="I5059" s="5"/>
      <c r="J5059" s="5"/>
      <c r="K5059" s="5"/>
      <c r="L5059" s="5"/>
      <c r="M5059" s="5"/>
      <c r="N5059" s="5"/>
      <c r="O5059" s="5"/>
      <c r="P5059" s="4"/>
      <c r="Q5059" s="4"/>
      <c r="R5059" s="4"/>
      <c r="S5059" s="4"/>
      <c r="T5059" s="4"/>
    </row>
    <row r="5060">
      <c r="A5060" s="5"/>
      <c r="B5060" s="5"/>
      <c r="C5060" s="5"/>
      <c r="D5060" s="5"/>
      <c r="E5060" s="5"/>
      <c r="F5060" s="27"/>
      <c r="G5060" s="5"/>
      <c r="H5060" s="5"/>
      <c r="I5060" s="5"/>
      <c r="J5060" s="5"/>
      <c r="K5060" s="5"/>
      <c r="L5060" s="5"/>
      <c r="M5060" s="5"/>
      <c r="N5060" s="5"/>
      <c r="O5060" s="5"/>
      <c r="P5060" s="4"/>
      <c r="Q5060" s="4"/>
      <c r="R5060" s="4"/>
      <c r="S5060" s="4"/>
      <c r="T5060" s="4"/>
    </row>
    <row r="5061">
      <c r="A5061" s="5"/>
      <c r="B5061" s="5"/>
      <c r="C5061" s="5"/>
      <c r="D5061" s="5"/>
      <c r="E5061" s="5"/>
      <c r="F5061" s="27"/>
      <c r="G5061" s="5"/>
      <c r="H5061" s="5"/>
      <c r="I5061" s="5"/>
      <c r="J5061" s="5"/>
      <c r="K5061" s="5"/>
      <c r="L5061" s="5"/>
      <c r="M5061" s="5"/>
      <c r="N5061" s="5"/>
      <c r="O5061" s="5"/>
      <c r="P5061" s="4"/>
      <c r="Q5061" s="4"/>
      <c r="R5061" s="4"/>
      <c r="S5061" s="4"/>
      <c r="T5061" s="4"/>
    </row>
    <row r="5062">
      <c r="A5062" s="5"/>
      <c r="B5062" s="5"/>
      <c r="C5062" s="5"/>
      <c r="D5062" s="5"/>
      <c r="E5062" s="5"/>
      <c r="F5062" s="27"/>
      <c r="G5062" s="5"/>
      <c r="H5062" s="5"/>
      <c r="I5062" s="5"/>
      <c r="J5062" s="5"/>
      <c r="K5062" s="5"/>
      <c r="L5062" s="5"/>
      <c r="M5062" s="5"/>
      <c r="N5062" s="5"/>
      <c r="O5062" s="5"/>
      <c r="P5062" s="4"/>
      <c r="Q5062" s="4"/>
      <c r="R5062" s="4"/>
      <c r="S5062" s="4"/>
      <c r="T5062" s="4"/>
    </row>
    <row r="5063">
      <c r="A5063" s="5"/>
      <c r="B5063" s="5"/>
      <c r="C5063" s="5"/>
      <c r="D5063" s="5"/>
      <c r="E5063" s="5"/>
      <c r="F5063" s="27"/>
      <c r="G5063" s="5"/>
      <c r="H5063" s="5"/>
      <c r="I5063" s="5"/>
      <c r="J5063" s="5"/>
      <c r="K5063" s="5"/>
      <c r="L5063" s="5"/>
      <c r="M5063" s="5"/>
      <c r="N5063" s="5"/>
      <c r="O5063" s="5"/>
      <c r="P5063" s="4"/>
      <c r="Q5063" s="4"/>
      <c r="R5063" s="4"/>
      <c r="S5063" s="4"/>
      <c r="T5063" s="4"/>
    </row>
    <row r="5064">
      <c r="A5064" s="5"/>
      <c r="B5064" s="5"/>
      <c r="C5064" s="5"/>
      <c r="D5064" s="5"/>
      <c r="E5064" s="5"/>
      <c r="F5064" s="27"/>
      <c r="G5064" s="5"/>
      <c r="H5064" s="5"/>
      <c r="I5064" s="5"/>
      <c r="J5064" s="5"/>
      <c r="K5064" s="5"/>
      <c r="L5064" s="5"/>
      <c r="M5064" s="5"/>
      <c r="N5064" s="5"/>
      <c r="O5064" s="5"/>
      <c r="P5064" s="4"/>
      <c r="Q5064" s="4"/>
      <c r="R5064" s="4"/>
      <c r="S5064" s="4"/>
      <c r="T5064" s="4"/>
    </row>
    <row r="5065">
      <c r="A5065" s="5"/>
      <c r="B5065" s="5"/>
      <c r="C5065" s="5"/>
      <c r="D5065" s="5"/>
      <c r="E5065" s="5"/>
      <c r="F5065" s="27"/>
      <c r="G5065" s="5"/>
      <c r="H5065" s="5"/>
      <c r="I5065" s="5"/>
      <c r="J5065" s="5"/>
      <c r="K5065" s="5"/>
      <c r="L5065" s="5"/>
      <c r="M5065" s="5"/>
      <c r="N5065" s="5"/>
      <c r="O5065" s="5"/>
      <c r="P5065" s="4"/>
      <c r="Q5065" s="4"/>
      <c r="R5065" s="4"/>
      <c r="S5065" s="4"/>
      <c r="T5065" s="4"/>
    </row>
    <row r="5066">
      <c r="A5066" s="5"/>
      <c r="B5066" s="5"/>
      <c r="C5066" s="5"/>
      <c r="D5066" s="5"/>
      <c r="E5066" s="5"/>
      <c r="F5066" s="27"/>
      <c r="G5066" s="5"/>
      <c r="H5066" s="5"/>
      <c r="I5066" s="5"/>
      <c r="J5066" s="5"/>
      <c r="K5066" s="5"/>
      <c r="L5066" s="5"/>
      <c r="M5066" s="5"/>
      <c r="N5066" s="5"/>
      <c r="O5066" s="5"/>
      <c r="P5066" s="4"/>
      <c r="Q5066" s="4"/>
      <c r="R5066" s="4"/>
      <c r="S5066" s="4"/>
      <c r="T5066" s="4"/>
    </row>
    <row r="5067">
      <c r="A5067" s="5"/>
      <c r="B5067" s="5"/>
      <c r="C5067" s="5"/>
      <c r="D5067" s="5"/>
      <c r="E5067" s="5"/>
      <c r="F5067" s="27"/>
      <c r="G5067" s="5"/>
      <c r="H5067" s="5"/>
      <c r="I5067" s="5"/>
      <c r="J5067" s="5"/>
      <c r="K5067" s="5"/>
      <c r="L5067" s="5"/>
      <c r="M5067" s="5"/>
      <c r="N5067" s="5"/>
      <c r="O5067" s="5"/>
      <c r="P5067" s="4"/>
      <c r="Q5067" s="4"/>
      <c r="R5067" s="4"/>
      <c r="S5067" s="4"/>
      <c r="T5067" s="4"/>
    </row>
    <row r="5068">
      <c r="A5068" s="5"/>
      <c r="B5068" s="5"/>
      <c r="C5068" s="5"/>
      <c r="D5068" s="5"/>
      <c r="E5068" s="5"/>
      <c r="F5068" s="27"/>
      <c r="G5068" s="5"/>
      <c r="H5068" s="5"/>
      <c r="I5068" s="5"/>
      <c r="J5068" s="5"/>
      <c r="K5068" s="5"/>
      <c r="L5068" s="5"/>
      <c r="M5068" s="5"/>
      <c r="N5068" s="5"/>
      <c r="O5068" s="5"/>
      <c r="P5068" s="4"/>
      <c r="Q5068" s="4"/>
      <c r="R5068" s="4"/>
      <c r="S5068" s="4"/>
      <c r="T5068" s="4"/>
    </row>
    <row r="5069">
      <c r="A5069" s="5"/>
      <c r="B5069" s="5"/>
      <c r="C5069" s="5"/>
      <c r="D5069" s="5"/>
      <c r="E5069" s="5"/>
      <c r="F5069" s="27"/>
      <c r="G5069" s="5"/>
      <c r="H5069" s="5"/>
      <c r="I5069" s="5"/>
      <c r="J5069" s="5"/>
      <c r="K5069" s="5"/>
      <c r="L5069" s="5"/>
      <c r="M5069" s="5"/>
      <c r="N5069" s="5"/>
      <c r="O5069" s="5"/>
      <c r="P5069" s="4"/>
      <c r="Q5069" s="4"/>
      <c r="R5069" s="4"/>
      <c r="S5069" s="4"/>
      <c r="T5069" s="4"/>
    </row>
    <row r="5070">
      <c r="A5070" s="5"/>
      <c r="B5070" s="5"/>
      <c r="C5070" s="5"/>
      <c r="D5070" s="5"/>
      <c r="E5070" s="5"/>
      <c r="F5070" s="27"/>
      <c r="G5070" s="5"/>
      <c r="H5070" s="5"/>
      <c r="I5070" s="5"/>
      <c r="J5070" s="5"/>
      <c r="K5070" s="5"/>
      <c r="L5070" s="5"/>
      <c r="M5070" s="5"/>
      <c r="N5070" s="5"/>
      <c r="O5070" s="5"/>
      <c r="P5070" s="4"/>
      <c r="Q5070" s="4"/>
      <c r="R5070" s="4"/>
      <c r="S5070" s="4"/>
      <c r="T5070" s="4"/>
    </row>
    <row r="5071">
      <c r="A5071" s="5"/>
      <c r="B5071" s="5"/>
      <c r="C5071" s="5"/>
      <c r="D5071" s="5"/>
      <c r="E5071" s="5"/>
      <c r="F5071" s="27"/>
      <c r="G5071" s="5"/>
      <c r="H5071" s="5"/>
      <c r="I5071" s="5"/>
      <c r="J5071" s="5"/>
      <c r="K5071" s="5"/>
      <c r="L5071" s="5"/>
      <c r="M5071" s="5"/>
      <c r="N5071" s="5"/>
      <c r="O5071" s="5"/>
      <c r="P5071" s="4"/>
      <c r="Q5071" s="4"/>
      <c r="R5071" s="4"/>
      <c r="S5071" s="4"/>
      <c r="T5071" s="4"/>
    </row>
    <row r="5072">
      <c r="A5072" s="5"/>
      <c r="B5072" s="5"/>
      <c r="C5072" s="5"/>
      <c r="D5072" s="5"/>
      <c r="E5072" s="5"/>
      <c r="F5072" s="27"/>
      <c r="G5072" s="5"/>
      <c r="H5072" s="5"/>
      <c r="I5072" s="5"/>
      <c r="J5072" s="5"/>
      <c r="K5072" s="5"/>
      <c r="L5072" s="5"/>
      <c r="M5072" s="5"/>
      <c r="N5072" s="5"/>
      <c r="O5072" s="5"/>
      <c r="P5072" s="4"/>
      <c r="Q5072" s="4"/>
      <c r="R5072" s="4"/>
      <c r="S5072" s="4"/>
      <c r="T5072" s="4"/>
    </row>
    <row r="5073">
      <c r="A5073" s="5"/>
      <c r="B5073" s="5"/>
      <c r="C5073" s="5"/>
      <c r="D5073" s="5"/>
      <c r="E5073" s="5"/>
      <c r="F5073" s="27"/>
      <c r="G5073" s="5"/>
      <c r="H5073" s="5"/>
      <c r="I5073" s="5"/>
      <c r="J5073" s="5"/>
      <c r="K5073" s="5"/>
      <c r="L5073" s="5"/>
      <c r="M5073" s="5"/>
      <c r="N5073" s="5"/>
      <c r="O5073" s="5"/>
      <c r="P5073" s="4"/>
      <c r="Q5073" s="4"/>
      <c r="R5073" s="4"/>
      <c r="S5073" s="4"/>
      <c r="T5073" s="4"/>
    </row>
    <row r="5074">
      <c r="A5074" s="5"/>
      <c r="B5074" s="5"/>
      <c r="C5074" s="5"/>
      <c r="D5074" s="5"/>
      <c r="E5074" s="5"/>
      <c r="F5074" s="27"/>
      <c r="G5074" s="5"/>
      <c r="H5074" s="5"/>
      <c r="I5074" s="5"/>
      <c r="J5074" s="5"/>
      <c r="K5074" s="5"/>
      <c r="L5074" s="5"/>
      <c r="M5074" s="5"/>
      <c r="N5074" s="5"/>
      <c r="O5074" s="5"/>
      <c r="P5074" s="4"/>
      <c r="Q5074" s="4"/>
      <c r="R5074" s="4"/>
      <c r="S5074" s="4"/>
      <c r="T5074" s="4"/>
    </row>
    <row r="5075">
      <c r="A5075" s="5"/>
      <c r="B5075" s="5"/>
      <c r="C5075" s="5"/>
      <c r="D5075" s="5"/>
      <c r="E5075" s="5"/>
      <c r="F5075" s="27"/>
      <c r="G5075" s="5"/>
      <c r="H5075" s="5"/>
      <c r="I5075" s="5"/>
      <c r="J5075" s="5"/>
      <c r="K5075" s="5"/>
      <c r="L5075" s="5"/>
      <c r="M5075" s="5"/>
      <c r="N5075" s="5"/>
      <c r="O5075" s="5"/>
      <c r="P5075" s="4"/>
      <c r="Q5075" s="4"/>
      <c r="R5075" s="4"/>
      <c r="S5075" s="4"/>
      <c r="T5075" s="4"/>
    </row>
    <row r="5076">
      <c r="A5076" s="5"/>
      <c r="B5076" s="5"/>
      <c r="C5076" s="5"/>
      <c r="D5076" s="5"/>
      <c r="E5076" s="5"/>
      <c r="F5076" s="27"/>
      <c r="G5076" s="5"/>
      <c r="H5076" s="5"/>
      <c r="I5076" s="5"/>
      <c r="J5076" s="5"/>
      <c r="K5076" s="5"/>
      <c r="L5076" s="5"/>
      <c r="M5076" s="5"/>
      <c r="N5076" s="5"/>
      <c r="O5076" s="5"/>
      <c r="P5076" s="4"/>
      <c r="Q5076" s="4"/>
      <c r="R5076" s="4"/>
      <c r="S5076" s="4"/>
      <c r="T5076" s="4"/>
    </row>
    <row r="5077">
      <c r="A5077" s="5"/>
      <c r="B5077" s="5"/>
      <c r="C5077" s="5"/>
      <c r="D5077" s="5"/>
      <c r="E5077" s="5"/>
      <c r="F5077" s="27"/>
      <c r="G5077" s="5"/>
      <c r="H5077" s="5"/>
      <c r="I5077" s="5"/>
      <c r="J5077" s="5"/>
      <c r="K5077" s="5"/>
      <c r="L5077" s="5"/>
      <c r="M5077" s="5"/>
      <c r="N5077" s="5"/>
      <c r="O5077" s="5"/>
      <c r="P5077" s="4"/>
      <c r="Q5077" s="4"/>
      <c r="R5077" s="4"/>
      <c r="S5077" s="4"/>
      <c r="T5077" s="4"/>
    </row>
    <row r="5078">
      <c r="A5078" s="5"/>
      <c r="B5078" s="5"/>
      <c r="C5078" s="5"/>
      <c r="D5078" s="5"/>
      <c r="E5078" s="5"/>
      <c r="F5078" s="27"/>
      <c r="G5078" s="5"/>
      <c r="H5078" s="5"/>
      <c r="I5078" s="5"/>
      <c r="J5078" s="5"/>
      <c r="K5078" s="5"/>
      <c r="L5078" s="5"/>
      <c r="M5078" s="5"/>
      <c r="N5078" s="5"/>
      <c r="O5078" s="5"/>
      <c r="P5078" s="4"/>
      <c r="Q5078" s="4"/>
      <c r="R5078" s="4"/>
      <c r="S5078" s="4"/>
      <c r="T5078" s="4"/>
    </row>
    <row r="5079">
      <c r="A5079" s="5"/>
      <c r="B5079" s="5"/>
      <c r="C5079" s="5"/>
      <c r="D5079" s="5"/>
      <c r="E5079" s="5"/>
      <c r="F5079" s="27"/>
      <c r="G5079" s="5"/>
      <c r="H5079" s="5"/>
      <c r="I5079" s="5"/>
      <c r="J5079" s="5"/>
      <c r="K5079" s="5"/>
      <c r="L5079" s="5"/>
      <c r="M5079" s="5"/>
      <c r="N5079" s="5"/>
      <c r="O5079" s="5"/>
      <c r="P5079" s="4"/>
      <c r="Q5079" s="4"/>
      <c r="R5079" s="4"/>
      <c r="S5079" s="4"/>
      <c r="T5079" s="4"/>
    </row>
    <row r="5080">
      <c r="A5080" s="5"/>
      <c r="B5080" s="5"/>
      <c r="C5080" s="5"/>
      <c r="D5080" s="5"/>
      <c r="E5080" s="5"/>
      <c r="F5080" s="27"/>
      <c r="G5080" s="5"/>
      <c r="H5080" s="5"/>
      <c r="I5080" s="5"/>
      <c r="J5080" s="5"/>
      <c r="K5080" s="5"/>
      <c r="L5080" s="5"/>
      <c r="M5080" s="5"/>
      <c r="N5080" s="5"/>
      <c r="O5080" s="5"/>
      <c r="P5080" s="4"/>
      <c r="Q5080" s="4"/>
      <c r="R5080" s="4"/>
      <c r="S5080" s="4"/>
      <c r="T5080" s="4"/>
    </row>
    <row r="5081">
      <c r="A5081" s="5"/>
      <c r="B5081" s="5"/>
      <c r="C5081" s="5"/>
      <c r="D5081" s="5"/>
      <c r="E5081" s="5"/>
      <c r="F5081" s="27"/>
      <c r="G5081" s="5"/>
      <c r="H5081" s="5"/>
      <c r="I5081" s="5"/>
      <c r="J5081" s="5"/>
      <c r="K5081" s="5"/>
      <c r="L5081" s="5"/>
      <c r="M5081" s="5"/>
      <c r="N5081" s="5"/>
      <c r="O5081" s="5"/>
      <c r="P5081" s="4"/>
      <c r="Q5081" s="4"/>
      <c r="R5081" s="4"/>
      <c r="S5081" s="4"/>
      <c r="T5081" s="4"/>
    </row>
    <row r="5082">
      <c r="A5082" s="5"/>
      <c r="B5082" s="5"/>
      <c r="C5082" s="5"/>
      <c r="D5082" s="5"/>
      <c r="E5082" s="5"/>
      <c r="F5082" s="27"/>
      <c r="G5082" s="5"/>
      <c r="H5082" s="5"/>
      <c r="I5082" s="5"/>
      <c r="J5082" s="5"/>
      <c r="K5082" s="5"/>
      <c r="L5082" s="5"/>
      <c r="M5082" s="5"/>
      <c r="N5082" s="5"/>
      <c r="O5082" s="5"/>
      <c r="P5082" s="4"/>
      <c r="Q5082" s="4"/>
      <c r="R5082" s="4"/>
      <c r="S5082" s="4"/>
      <c r="T5082" s="4"/>
    </row>
    <row r="5083">
      <c r="A5083" s="5"/>
      <c r="B5083" s="5"/>
      <c r="C5083" s="5"/>
      <c r="D5083" s="5"/>
      <c r="E5083" s="5"/>
      <c r="F5083" s="27"/>
      <c r="G5083" s="5"/>
      <c r="H5083" s="5"/>
      <c r="I5083" s="5"/>
      <c r="J5083" s="5"/>
      <c r="K5083" s="5"/>
      <c r="L5083" s="5"/>
      <c r="M5083" s="5"/>
      <c r="N5083" s="5"/>
      <c r="O5083" s="5"/>
      <c r="P5083" s="4"/>
      <c r="Q5083" s="4"/>
      <c r="R5083" s="4"/>
      <c r="S5083" s="4"/>
      <c r="T5083" s="4"/>
    </row>
    <row r="5084">
      <c r="A5084" s="5"/>
      <c r="B5084" s="5"/>
      <c r="C5084" s="5"/>
      <c r="D5084" s="5"/>
      <c r="E5084" s="5"/>
      <c r="F5084" s="27"/>
      <c r="G5084" s="5"/>
      <c r="H5084" s="5"/>
      <c r="I5084" s="5"/>
      <c r="J5084" s="5"/>
      <c r="K5084" s="5"/>
      <c r="L5084" s="5"/>
      <c r="M5084" s="5"/>
      <c r="N5084" s="5"/>
      <c r="O5084" s="5"/>
      <c r="P5084" s="4"/>
      <c r="Q5084" s="4"/>
      <c r="R5084" s="4"/>
      <c r="S5084" s="4"/>
      <c r="T5084" s="4"/>
    </row>
    <row r="5085">
      <c r="A5085" s="5"/>
      <c r="B5085" s="5"/>
      <c r="C5085" s="5"/>
      <c r="D5085" s="5"/>
      <c r="E5085" s="5"/>
      <c r="F5085" s="27"/>
      <c r="G5085" s="5"/>
      <c r="H5085" s="5"/>
      <c r="I5085" s="5"/>
      <c r="J5085" s="5"/>
      <c r="K5085" s="5"/>
      <c r="L5085" s="5"/>
      <c r="M5085" s="5"/>
      <c r="N5085" s="5"/>
      <c r="O5085" s="5"/>
      <c r="P5085" s="4"/>
      <c r="Q5085" s="4"/>
      <c r="R5085" s="4"/>
      <c r="S5085" s="4"/>
      <c r="T5085" s="4"/>
    </row>
    <row r="5086">
      <c r="A5086" s="5"/>
      <c r="B5086" s="5"/>
      <c r="C5086" s="5"/>
      <c r="D5086" s="5"/>
      <c r="E5086" s="5"/>
      <c r="F5086" s="27"/>
      <c r="G5086" s="5"/>
      <c r="H5086" s="5"/>
      <c r="I5086" s="5"/>
      <c r="J5086" s="5"/>
      <c r="K5086" s="5"/>
      <c r="L5086" s="5"/>
      <c r="M5086" s="5"/>
      <c r="N5086" s="5"/>
      <c r="O5086" s="5"/>
      <c r="P5086" s="4"/>
      <c r="Q5086" s="4"/>
      <c r="R5086" s="4"/>
      <c r="S5086" s="4"/>
      <c r="T5086" s="4"/>
    </row>
    <row r="5087">
      <c r="A5087" s="5"/>
      <c r="B5087" s="5"/>
      <c r="C5087" s="5"/>
      <c r="D5087" s="5"/>
      <c r="E5087" s="5"/>
      <c r="F5087" s="27"/>
      <c r="G5087" s="5"/>
      <c r="H5087" s="5"/>
      <c r="I5087" s="5"/>
      <c r="J5087" s="5"/>
      <c r="K5087" s="5"/>
      <c r="L5087" s="5"/>
      <c r="M5087" s="5"/>
      <c r="N5087" s="5"/>
      <c r="O5087" s="5"/>
      <c r="P5087" s="4"/>
      <c r="Q5087" s="4"/>
      <c r="R5087" s="4"/>
      <c r="S5087" s="4"/>
      <c r="T5087" s="4"/>
    </row>
    <row r="5088">
      <c r="A5088" s="5"/>
      <c r="B5088" s="5"/>
      <c r="C5088" s="5"/>
      <c r="D5088" s="5"/>
      <c r="E5088" s="5"/>
      <c r="F5088" s="27"/>
      <c r="G5088" s="5"/>
      <c r="H5088" s="5"/>
      <c r="I5088" s="5"/>
      <c r="J5088" s="5"/>
      <c r="K5088" s="5"/>
      <c r="L5088" s="5"/>
      <c r="M5088" s="5"/>
      <c r="N5088" s="5"/>
      <c r="O5088" s="5"/>
      <c r="P5088" s="4"/>
      <c r="Q5088" s="4"/>
      <c r="R5088" s="4"/>
      <c r="S5088" s="4"/>
      <c r="T5088" s="4"/>
    </row>
    <row r="5089">
      <c r="A5089" s="5"/>
      <c r="B5089" s="5"/>
      <c r="C5089" s="5"/>
      <c r="D5089" s="5"/>
      <c r="E5089" s="5"/>
      <c r="F5089" s="27"/>
      <c r="G5089" s="5"/>
      <c r="H5089" s="5"/>
      <c r="I5089" s="5"/>
      <c r="J5089" s="5"/>
      <c r="K5089" s="5"/>
      <c r="L5089" s="5"/>
      <c r="M5089" s="5"/>
      <c r="N5089" s="5"/>
      <c r="O5089" s="5"/>
      <c r="P5089" s="4"/>
      <c r="Q5089" s="4"/>
      <c r="R5089" s="4"/>
      <c r="S5089" s="4"/>
      <c r="T5089" s="4"/>
    </row>
    <row r="5090">
      <c r="A5090" s="5"/>
      <c r="B5090" s="5"/>
      <c r="C5090" s="5"/>
      <c r="D5090" s="5"/>
      <c r="E5090" s="5"/>
      <c r="F5090" s="27"/>
      <c r="G5090" s="5"/>
      <c r="H5090" s="5"/>
      <c r="I5090" s="5"/>
      <c r="J5090" s="5"/>
      <c r="K5090" s="5"/>
      <c r="L5090" s="5"/>
      <c r="M5090" s="5"/>
      <c r="N5090" s="5"/>
      <c r="O5090" s="5"/>
      <c r="P5090" s="4"/>
      <c r="Q5090" s="4"/>
      <c r="R5090" s="4"/>
      <c r="S5090" s="4"/>
      <c r="T5090" s="4"/>
    </row>
    <row r="5091">
      <c r="A5091" s="5"/>
      <c r="B5091" s="5"/>
      <c r="C5091" s="5"/>
      <c r="D5091" s="5"/>
      <c r="E5091" s="5"/>
      <c r="F5091" s="27"/>
      <c r="G5091" s="5"/>
      <c r="H5091" s="5"/>
      <c r="I5091" s="5"/>
      <c r="J5091" s="5"/>
      <c r="K5091" s="5"/>
      <c r="L5091" s="5"/>
      <c r="M5091" s="5"/>
      <c r="N5091" s="5"/>
      <c r="O5091" s="5"/>
      <c r="P5091" s="4"/>
      <c r="Q5091" s="4"/>
      <c r="R5091" s="4"/>
      <c r="S5091" s="4"/>
      <c r="T5091" s="4"/>
    </row>
    <row r="5092">
      <c r="A5092" s="5"/>
      <c r="B5092" s="5"/>
      <c r="C5092" s="5"/>
      <c r="D5092" s="5"/>
      <c r="E5092" s="5"/>
      <c r="F5092" s="27"/>
      <c r="G5092" s="5"/>
      <c r="H5092" s="5"/>
      <c r="I5092" s="5"/>
      <c r="J5092" s="5"/>
      <c r="K5092" s="5"/>
      <c r="L5092" s="5"/>
      <c r="M5092" s="5"/>
      <c r="N5092" s="5"/>
      <c r="O5092" s="5"/>
      <c r="P5092" s="4"/>
      <c r="Q5092" s="4"/>
      <c r="R5092" s="4"/>
      <c r="S5092" s="4"/>
      <c r="T5092" s="4"/>
    </row>
    <row r="5093">
      <c r="A5093" s="5"/>
      <c r="B5093" s="5"/>
      <c r="C5093" s="5"/>
      <c r="D5093" s="5"/>
      <c r="E5093" s="5"/>
      <c r="F5093" s="27"/>
      <c r="G5093" s="5"/>
      <c r="H5093" s="5"/>
      <c r="I5093" s="5"/>
      <c r="J5093" s="5"/>
      <c r="K5093" s="5"/>
      <c r="L5093" s="5"/>
      <c r="M5093" s="5"/>
      <c r="N5093" s="5"/>
      <c r="O5093" s="5"/>
      <c r="P5093" s="4"/>
      <c r="Q5093" s="4"/>
      <c r="R5093" s="4"/>
      <c r="S5093" s="4"/>
      <c r="T5093" s="4"/>
    </row>
    <row r="5094">
      <c r="A5094" s="5"/>
      <c r="B5094" s="5"/>
      <c r="C5094" s="5"/>
      <c r="D5094" s="5"/>
      <c r="E5094" s="5"/>
      <c r="F5094" s="27"/>
      <c r="G5094" s="5"/>
      <c r="H5094" s="5"/>
      <c r="I5094" s="5"/>
      <c r="J5094" s="5"/>
      <c r="K5094" s="5"/>
      <c r="L5094" s="5"/>
      <c r="M5094" s="5"/>
      <c r="N5094" s="5"/>
      <c r="O5094" s="5"/>
      <c r="P5094" s="4"/>
      <c r="Q5094" s="4"/>
      <c r="R5094" s="4"/>
      <c r="S5094" s="4"/>
      <c r="T5094" s="4"/>
    </row>
    <row r="5095">
      <c r="A5095" s="5"/>
      <c r="B5095" s="5"/>
      <c r="C5095" s="5"/>
      <c r="D5095" s="5"/>
      <c r="E5095" s="5"/>
      <c r="F5095" s="27"/>
      <c r="G5095" s="5"/>
      <c r="H5095" s="5"/>
      <c r="I5095" s="5"/>
      <c r="J5095" s="5"/>
      <c r="K5095" s="5"/>
      <c r="L5095" s="5"/>
      <c r="M5095" s="5"/>
      <c r="N5095" s="5"/>
      <c r="O5095" s="5"/>
      <c r="P5095" s="4"/>
      <c r="Q5095" s="4"/>
      <c r="R5095" s="4"/>
      <c r="S5095" s="4"/>
      <c r="T5095" s="4"/>
    </row>
    <row r="5096">
      <c r="A5096" s="5"/>
      <c r="B5096" s="5"/>
      <c r="C5096" s="5"/>
      <c r="D5096" s="5"/>
      <c r="E5096" s="5"/>
      <c r="F5096" s="27"/>
      <c r="G5096" s="5"/>
      <c r="H5096" s="5"/>
      <c r="I5096" s="5"/>
      <c r="J5096" s="5"/>
      <c r="K5096" s="5"/>
      <c r="L5096" s="5"/>
      <c r="M5096" s="5"/>
      <c r="N5096" s="5"/>
      <c r="O5096" s="5"/>
      <c r="P5096" s="4"/>
      <c r="Q5096" s="4"/>
      <c r="R5096" s="4"/>
      <c r="S5096" s="4"/>
      <c r="T5096" s="4"/>
    </row>
    <row r="5097">
      <c r="A5097" s="5"/>
      <c r="B5097" s="5"/>
      <c r="C5097" s="5"/>
      <c r="D5097" s="5"/>
      <c r="E5097" s="5"/>
      <c r="F5097" s="27"/>
      <c r="G5097" s="5"/>
      <c r="H5097" s="5"/>
      <c r="I5097" s="5"/>
      <c r="J5097" s="5"/>
      <c r="K5097" s="5"/>
      <c r="L5097" s="5"/>
      <c r="M5097" s="5"/>
      <c r="N5097" s="5"/>
      <c r="O5097" s="5"/>
      <c r="P5097" s="4"/>
      <c r="Q5097" s="4"/>
      <c r="R5097" s="4"/>
      <c r="S5097" s="4"/>
      <c r="T5097" s="4"/>
    </row>
    <row r="5098">
      <c r="A5098" s="5"/>
      <c r="B5098" s="5"/>
      <c r="C5098" s="5"/>
      <c r="D5098" s="5"/>
      <c r="E5098" s="5"/>
      <c r="F5098" s="27"/>
      <c r="G5098" s="5"/>
      <c r="H5098" s="5"/>
      <c r="I5098" s="5"/>
      <c r="J5098" s="5"/>
      <c r="K5098" s="5"/>
      <c r="L5098" s="5"/>
      <c r="M5098" s="5"/>
      <c r="N5098" s="5"/>
      <c r="O5098" s="5"/>
      <c r="P5098" s="4"/>
      <c r="Q5098" s="4"/>
      <c r="R5098" s="4"/>
      <c r="S5098" s="4"/>
      <c r="T5098" s="4"/>
    </row>
    <row r="5099">
      <c r="A5099" s="5"/>
      <c r="B5099" s="5"/>
      <c r="C5099" s="5"/>
      <c r="D5099" s="5"/>
      <c r="E5099" s="5"/>
      <c r="F5099" s="27"/>
      <c r="G5099" s="5"/>
      <c r="H5099" s="5"/>
      <c r="I5099" s="5"/>
      <c r="J5099" s="5"/>
      <c r="K5099" s="5"/>
      <c r="L5099" s="5"/>
      <c r="M5099" s="5"/>
      <c r="N5099" s="5"/>
      <c r="O5099" s="5"/>
      <c r="P5099" s="4"/>
      <c r="Q5099" s="4"/>
      <c r="R5099" s="4"/>
      <c r="S5099" s="4"/>
      <c r="T5099" s="4"/>
    </row>
    <row r="5100">
      <c r="A5100" s="5"/>
      <c r="B5100" s="5"/>
      <c r="C5100" s="5"/>
      <c r="D5100" s="5"/>
      <c r="E5100" s="5"/>
      <c r="F5100" s="27"/>
      <c r="G5100" s="5"/>
      <c r="H5100" s="5"/>
      <c r="I5100" s="5"/>
      <c r="J5100" s="5"/>
      <c r="K5100" s="5"/>
      <c r="L5100" s="5"/>
      <c r="M5100" s="5"/>
      <c r="N5100" s="5"/>
      <c r="O5100" s="5"/>
      <c r="P5100" s="4"/>
      <c r="Q5100" s="4"/>
      <c r="R5100" s="4"/>
      <c r="S5100" s="4"/>
      <c r="T5100" s="4"/>
    </row>
    <row r="5101">
      <c r="A5101" s="5"/>
      <c r="B5101" s="5"/>
      <c r="C5101" s="5"/>
      <c r="D5101" s="5"/>
      <c r="E5101" s="5"/>
      <c r="F5101" s="27"/>
      <c r="G5101" s="5"/>
      <c r="H5101" s="5"/>
      <c r="I5101" s="5"/>
      <c r="J5101" s="5"/>
      <c r="K5101" s="5"/>
      <c r="L5101" s="5"/>
      <c r="M5101" s="5"/>
      <c r="N5101" s="5"/>
      <c r="O5101" s="5"/>
      <c r="P5101" s="4"/>
      <c r="Q5101" s="4"/>
      <c r="R5101" s="4"/>
      <c r="S5101" s="4"/>
      <c r="T5101" s="4"/>
    </row>
    <row r="5102">
      <c r="A5102" s="5"/>
      <c r="B5102" s="5"/>
      <c r="C5102" s="5"/>
      <c r="D5102" s="5"/>
      <c r="E5102" s="5"/>
      <c r="F5102" s="27"/>
      <c r="G5102" s="5"/>
      <c r="H5102" s="5"/>
      <c r="I5102" s="5"/>
      <c r="J5102" s="5"/>
      <c r="K5102" s="5"/>
      <c r="L5102" s="5"/>
      <c r="M5102" s="5"/>
      <c r="N5102" s="5"/>
      <c r="O5102" s="5"/>
      <c r="P5102" s="4"/>
      <c r="Q5102" s="4"/>
      <c r="R5102" s="4"/>
      <c r="S5102" s="4"/>
      <c r="T5102" s="4"/>
    </row>
    <row r="5103">
      <c r="A5103" s="5"/>
      <c r="B5103" s="5"/>
      <c r="C5103" s="5"/>
      <c r="D5103" s="5"/>
      <c r="E5103" s="5"/>
      <c r="F5103" s="27"/>
      <c r="G5103" s="5"/>
      <c r="H5103" s="5"/>
      <c r="I5103" s="5"/>
      <c r="J5103" s="5"/>
      <c r="K5103" s="5"/>
      <c r="L5103" s="5"/>
      <c r="M5103" s="5"/>
      <c r="N5103" s="5"/>
      <c r="O5103" s="5"/>
      <c r="P5103" s="4"/>
      <c r="Q5103" s="4"/>
      <c r="R5103" s="4"/>
      <c r="S5103" s="4"/>
      <c r="T5103" s="4"/>
    </row>
    <row r="5104">
      <c r="A5104" s="5"/>
      <c r="B5104" s="5"/>
      <c r="C5104" s="5"/>
      <c r="D5104" s="5"/>
      <c r="E5104" s="5"/>
      <c r="F5104" s="27"/>
      <c r="G5104" s="5"/>
      <c r="H5104" s="5"/>
      <c r="I5104" s="5"/>
      <c r="J5104" s="5"/>
      <c r="K5104" s="5"/>
      <c r="L5104" s="5"/>
      <c r="M5104" s="5"/>
      <c r="N5104" s="5"/>
      <c r="O5104" s="5"/>
      <c r="P5104" s="4"/>
      <c r="Q5104" s="4"/>
      <c r="R5104" s="4"/>
      <c r="S5104" s="4"/>
      <c r="T5104" s="4"/>
    </row>
    <row r="5105">
      <c r="A5105" s="5"/>
      <c r="B5105" s="5"/>
      <c r="C5105" s="5"/>
      <c r="D5105" s="5"/>
      <c r="E5105" s="5"/>
      <c r="F5105" s="27"/>
      <c r="G5105" s="5"/>
      <c r="H5105" s="5"/>
      <c r="I5105" s="5"/>
      <c r="J5105" s="5"/>
      <c r="K5105" s="5"/>
      <c r="L5105" s="5"/>
      <c r="M5105" s="5"/>
      <c r="N5105" s="5"/>
      <c r="O5105" s="5"/>
      <c r="P5105" s="4"/>
      <c r="Q5105" s="4"/>
      <c r="R5105" s="4"/>
      <c r="S5105" s="4"/>
      <c r="T5105" s="4"/>
    </row>
    <row r="5106">
      <c r="A5106" s="5"/>
      <c r="B5106" s="5"/>
      <c r="C5106" s="5"/>
      <c r="D5106" s="5"/>
      <c r="E5106" s="5"/>
      <c r="F5106" s="27"/>
      <c r="G5106" s="5"/>
      <c r="H5106" s="5"/>
      <c r="I5106" s="5"/>
      <c r="J5106" s="5"/>
      <c r="K5106" s="5"/>
      <c r="L5106" s="5"/>
      <c r="M5106" s="5"/>
      <c r="N5106" s="5"/>
      <c r="O5106" s="5"/>
      <c r="P5106" s="4"/>
      <c r="Q5106" s="4"/>
      <c r="R5106" s="4"/>
      <c r="S5106" s="4"/>
      <c r="T5106" s="4"/>
    </row>
    <row r="5107">
      <c r="A5107" s="5"/>
      <c r="B5107" s="5"/>
      <c r="C5107" s="5"/>
      <c r="D5107" s="5"/>
      <c r="E5107" s="5"/>
      <c r="F5107" s="27"/>
      <c r="G5107" s="5"/>
      <c r="H5107" s="5"/>
      <c r="I5107" s="5"/>
      <c r="J5107" s="5"/>
      <c r="K5107" s="5"/>
      <c r="L5107" s="5"/>
      <c r="M5107" s="5"/>
      <c r="N5107" s="5"/>
      <c r="O5107" s="5"/>
      <c r="P5107" s="4"/>
      <c r="Q5107" s="4"/>
      <c r="R5107" s="4"/>
      <c r="S5107" s="4"/>
      <c r="T5107" s="4"/>
    </row>
    <row r="5108">
      <c r="A5108" s="5"/>
      <c r="B5108" s="5"/>
      <c r="C5108" s="5"/>
      <c r="D5108" s="5"/>
      <c r="E5108" s="5"/>
      <c r="F5108" s="27"/>
      <c r="G5108" s="5"/>
      <c r="H5108" s="5"/>
      <c r="I5108" s="5"/>
      <c r="J5108" s="5"/>
      <c r="K5108" s="5"/>
      <c r="L5108" s="5"/>
      <c r="M5108" s="5"/>
      <c r="N5108" s="5"/>
      <c r="O5108" s="5"/>
      <c r="P5108" s="4"/>
      <c r="Q5108" s="4"/>
      <c r="R5108" s="4"/>
      <c r="S5108" s="4"/>
      <c r="T5108" s="4"/>
    </row>
    <row r="5109">
      <c r="A5109" s="5"/>
      <c r="B5109" s="5"/>
      <c r="C5109" s="5"/>
      <c r="D5109" s="5"/>
      <c r="E5109" s="5"/>
      <c r="F5109" s="27"/>
      <c r="G5109" s="5"/>
      <c r="H5109" s="5"/>
      <c r="I5109" s="5"/>
      <c r="J5109" s="5"/>
      <c r="K5109" s="5"/>
      <c r="L5109" s="5"/>
      <c r="M5109" s="5"/>
      <c r="N5109" s="5"/>
      <c r="O5109" s="5"/>
      <c r="P5109" s="4"/>
      <c r="Q5109" s="4"/>
      <c r="R5109" s="4"/>
      <c r="S5109" s="4"/>
      <c r="T5109" s="4"/>
    </row>
    <row r="5110">
      <c r="A5110" s="5"/>
      <c r="B5110" s="5"/>
      <c r="C5110" s="5"/>
      <c r="D5110" s="5"/>
      <c r="E5110" s="5"/>
      <c r="F5110" s="27"/>
      <c r="G5110" s="5"/>
      <c r="H5110" s="5"/>
      <c r="I5110" s="5"/>
      <c r="J5110" s="5"/>
      <c r="K5110" s="5"/>
      <c r="L5110" s="5"/>
      <c r="M5110" s="5"/>
      <c r="N5110" s="5"/>
      <c r="O5110" s="5"/>
      <c r="P5110" s="4"/>
      <c r="Q5110" s="4"/>
      <c r="R5110" s="4"/>
      <c r="S5110" s="4"/>
      <c r="T5110" s="4"/>
    </row>
    <row r="5111">
      <c r="A5111" s="5"/>
      <c r="B5111" s="5"/>
      <c r="C5111" s="5"/>
      <c r="D5111" s="5"/>
      <c r="E5111" s="5"/>
      <c r="F5111" s="27"/>
      <c r="G5111" s="5"/>
      <c r="H5111" s="5"/>
      <c r="I5111" s="5"/>
      <c r="J5111" s="5"/>
      <c r="K5111" s="5"/>
      <c r="L5111" s="5"/>
      <c r="M5111" s="5"/>
      <c r="N5111" s="5"/>
      <c r="O5111" s="5"/>
      <c r="P5111" s="4"/>
      <c r="Q5111" s="4"/>
      <c r="R5111" s="4"/>
      <c r="S5111" s="4"/>
      <c r="T5111" s="4"/>
    </row>
    <row r="5112">
      <c r="A5112" s="5"/>
      <c r="B5112" s="5"/>
      <c r="C5112" s="5"/>
      <c r="D5112" s="5"/>
      <c r="E5112" s="5"/>
      <c r="F5112" s="27"/>
      <c r="G5112" s="5"/>
      <c r="H5112" s="5"/>
      <c r="I5112" s="5"/>
      <c r="J5112" s="5"/>
      <c r="K5112" s="5"/>
      <c r="L5112" s="5"/>
      <c r="M5112" s="5"/>
      <c r="N5112" s="5"/>
      <c r="O5112" s="5"/>
      <c r="P5112" s="4"/>
      <c r="Q5112" s="4"/>
      <c r="R5112" s="4"/>
      <c r="S5112" s="4"/>
      <c r="T5112" s="4"/>
    </row>
    <row r="5113">
      <c r="A5113" s="5"/>
      <c r="B5113" s="5"/>
      <c r="C5113" s="5"/>
      <c r="D5113" s="5"/>
      <c r="E5113" s="5"/>
      <c r="F5113" s="27"/>
      <c r="G5113" s="5"/>
      <c r="H5113" s="5"/>
      <c r="I5113" s="5"/>
      <c r="J5113" s="5"/>
      <c r="K5113" s="5"/>
      <c r="L5113" s="5"/>
      <c r="M5113" s="5"/>
      <c r="N5113" s="5"/>
      <c r="O5113" s="5"/>
      <c r="P5113" s="4"/>
      <c r="Q5113" s="4"/>
      <c r="R5113" s="4"/>
      <c r="S5113" s="4"/>
      <c r="T5113" s="4"/>
    </row>
    <row r="5114">
      <c r="A5114" s="5"/>
      <c r="B5114" s="5"/>
      <c r="C5114" s="5"/>
      <c r="D5114" s="5"/>
      <c r="E5114" s="5"/>
      <c r="F5114" s="27"/>
      <c r="G5114" s="5"/>
      <c r="H5114" s="5"/>
      <c r="I5114" s="5"/>
      <c r="J5114" s="5"/>
      <c r="K5114" s="5"/>
      <c r="L5114" s="5"/>
      <c r="M5114" s="5"/>
      <c r="N5114" s="5"/>
      <c r="O5114" s="5"/>
      <c r="P5114" s="4"/>
      <c r="Q5114" s="4"/>
      <c r="R5114" s="4"/>
      <c r="S5114" s="4"/>
      <c r="T5114" s="4"/>
    </row>
    <row r="5115">
      <c r="A5115" s="5"/>
      <c r="B5115" s="5"/>
      <c r="C5115" s="5"/>
      <c r="D5115" s="5"/>
      <c r="E5115" s="5"/>
      <c r="F5115" s="27"/>
      <c r="G5115" s="5"/>
      <c r="H5115" s="5"/>
      <c r="I5115" s="5"/>
      <c r="J5115" s="5"/>
      <c r="K5115" s="5"/>
      <c r="L5115" s="5"/>
      <c r="M5115" s="5"/>
      <c r="N5115" s="5"/>
      <c r="O5115" s="5"/>
      <c r="P5115" s="4"/>
      <c r="Q5115" s="4"/>
      <c r="R5115" s="4"/>
      <c r="S5115" s="4"/>
      <c r="T5115" s="4"/>
    </row>
    <row r="5116">
      <c r="A5116" s="5"/>
      <c r="B5116" s="5"/>
      <c r="C5116" s="5"/>
      <c r="D5116" s="5"/>
      <c r="E5116" s="5"/>
      <c r="F5116" s="27"/>
      <c r="G5116" s="5"/>
      <c r="H5116" s="5"/>
      <c r="I5116" s="5"/>
      <c r="J5116" s="5"/>
      <c r="K5116" s="5"/>
      <c r="L5116" s="5"/>
      <c r="M5116" s="5"/>
      <c r="N5116" s="5"/>
      <c r="O5116" s="5"/>
      <c r="P5116" s="4"/>
      <c r="Q5116" s="4"/>
      <c r="R5116" s="4"/>
      <c r="S5116" s="4"/>
      <c r="T5116" s="4"/>
    </row>
    <row r="5117">
      <c r="A5117" s="5"/>
      <c r="B5117" s="5"/>
      <c r="C5117" s="5"/>
      <c r="D5117" s="5"/>
      <c r="E5117" s="5"/>
      <c r="F5117" s="27"/>
      <c r="G5117" s="5"/>
      <c r="H5117" s="5"/>
      <c r="I5117" s="5"/>
      <c r="J5117" s="5"/>
      <c r="K5117" s="5"/>
      <c r="L5117" s="5"/>
      <c r="M5117" s="5"/>
      <c r="N5117" s="5"/>
      <c r="O5117" s="5"/>
      <c r="P5117" s="4"/>
      <c r="Q5117" s="4"/>
      <c r="R5117" s="4"/>
      <c r="S5117" s="4"/>
      <c r="T5117" s="4"/>
    </row>
    <row r="5118">
      <c r="A5118" s="5"/>
      <c r="B5118" s="5"/>
      <c r="C5118" s="5"/>
      <c r="D5118" s="5"/>
      <c r="E5118" s="5"/>
      <c r="F5118" s="27"/>
      <c r="G5118" s="5"/>
      <c r="H5118" s="5"/>
      <c r="I5118" s="5"/>
      <c r="J5118" s="5"/>
      <c r="K5118" s="5"/>
      <c r="L5118" s="5"/>
      <c r="M5118" s="5"/>
      <c r="N5118" s="5"/>
      <c r="O5118" s="5"/>
      <c r="P5118" s="4"/>
      <c r="Q5118" s="4"/>
      <c r="R5118" s="4"/>
      <c r="S5118" s="4"/>
      <c r="T5118" s="4"/>
    </row>
    <row r="5119">
      <c r="A5119" s="5"/>
      <c r="B5119" s="5"/>
      <c r="C5119" s="5"/>
      <c r="D5119" s="5"/>
      <c r="E5119" s="5"/>
      <c r="F5119" s="27"/>
      <c r="G5119" s="5"/>
      <c r="H5119" s="5"/>
      <c r="I5119" s="5"/>
      <c r="J5119" s="5"/>
      <c r="K5119" s="5"/>
      <c r="L5119" s="5"/>
      <c r="M5119" s="5"/>
      <c r="N5119" s="5"/>
      <c r="O5119" s="5"/>
      <c r="P5119" s="4"/>
      <c r="Q5119" s="4"/>
      <c r="R5119" s="4"/>
      <c r="S5119" s="4"/>
      <c r="T5119" s="4"/>
    </row>
    <row r="5120">
      <c r="A5120" s="5"/>
      <c r="B5120" s="5"/>
      <c r="C5120" s="5"/>
      <c r="D5120" s="5"/>
      <c r="E5120" s="5"/>
      <c r="F5120" s="27"/>
      <c r="G5120" s="5"/>
      <c r="H5120" s="5"/>
      <c r="I5120" s="5"/>
      <c r="J5120" s="5"/>
      <c r="K5120" s="5"/>
      <c r="L5120" s="5"/>
      <c r="M5120" s="5"/>
      <c r="N5120" s="5"/>
      <c r="O5120" s="5"/>
      <c r="P5120" s="4"/>
      <c r="Q5120" s="4"/>
      <c r="R5120" s="4"/>
      <c r="S5120" s="4"/>
      <c r="T5120" s="4"/>
    </row>
    <row r="5121">
      <c r="A5121" s="5"/>
      <c r="B5121" s="5"/>
      <c r="C5121" s="5"/>
      <c r="D5121" s="5"/>
      <c r="E5121" s="5"/>
      <c r="F5121" s="27"/>
      <c r="G5121" s="5"/>
      <c r="H5121" s="5"/>
      <c r="I5121" s="5"/>
      <c r="J5121" s="5"/>
      <c r="K5121" s="5"/>
      <c r="L5121" s="5"/>
      <c r="M5121" s="5"/>
      <c r="N5121" s="5"/>
      <c r="O5121" s="5"/>
      <c r="P5121" s="4"/>
      <c r="Q5121" s="4"/>
      <c r="R5121" s="4"/>
      <c r="S5121" s="4"/>
      <c r="T5121" s="4"/>
    </row>
    <row r="5122">
      <c r="A5122" s="5"/>
      <c r="B5122" s="5"/>
      <c r="C5122" s="5"/>
      <c r="D5122" s="5"/>
      <c r="E5122" s="5"/>
      <c r="F5122" s="27"/>
      <c r="G5122" s="5"/>
      <c r="H5122" s="5"/>
      <c r="I5122" s="5"/>
      <c r="J5122" s="5"/>
      <c r="K5122" s="5"/>
      <c r="L5122" s="5"/>
      <c r="M5122" s="5"/>
      <c r="N5122" s="5"/>
      <c r="O5122" s="5"/>
      <c r="P5122" s="4"/>
      <c r="Q5122" s="4"/>
      <c r="R5122" s="4"/>
      <c r="S5122" s="4"/>
      <c r="T5122" s="4"/>
    </row>
    <row r="5123">
      <c r="A5123" s="5"/>
      <c r="B5123" s="5"/>
      <c r="C5123" s="5"/>
      <c r="D5123" s="5"/>
      <c r="E5123" s="5"/>
      <c r="F5123" s="27"/>
      <c r="G5123" s="5"/>
      <c r="H5123" s="5"/>
      <c r="I5123" s="5"/>
      <c r="J5123" s="5"/>
      <c r="K5123" s="5"/>
      <c r="L5123" s="5"/>
      <c r="M5123" s="5"/>
      <c r="N5123" s="5"/>
      <c r="O5123" s="5"/>
      <c r="P5123" s="4"/>
      <c r="Q5123" s="4"/>
      <c r="R5123" s="4"/>
      <c r="S5123" s="4"/>
      <c r="T5123" s="4"/>
    </row>
    <row r="5124">
      <c r="A5124" s="5"/>
      <c r="B5124" s="5"/>
      <c r="C5124" s="5"/>
      <c r="D5124" s="5"/>
      <c r="E5124" s="5"/>
      <c r="F5124" s="27"/>
      <c r="G5124" s="5"/>
      <c r="H5124" s="5"/>
      <c r="I5124" s="5"/>
      <c r="J5124" s="5"/>
      <c r="K5124" s="5"/>
      <c r="L5124" s="5"/>
      <c r="M5124" s="5"/>
      <c r="N5124" s="5"/>
      <c r="O5124" s="5"/>
      <c r="P5124" s="4"/>
      <c r="Q5124" s="4"/>
      <c r="R5124" s="4"/>
      <c r="S5124" s="4"/>
      <c r="T5124" s="4"/>
    </row>
    <row r="5125">
      <c r="A5125" s="5"/>
      <c r="B5125" s="5"/>
      <c r="C5125" s="5"/>
      <c r="D5125" s="5"/>
      <c r="E5125" s="5"/>
      <c r="F5125" s="27"/>
      <c r="G5125" s="5"/>
      <c r="H5125" s="5"/>
      <c r="I5125" s="5"/>
      <c r="J5125" s="5"/>
      <c r="K5125" s="5"/>
      <c r="L5125" s="5"/>
      <c r="M5125" s="5"/>
      <c r="N5125" s="5"/>
      <c r="O5125" s="5"/>
      <c r="P5125" s="4"/>
      <c r="Q5125" s="4"/>
      <c r="R5125" s="4"/>
      <c r="S5125" s="4"/>
      <c r="T5125" s="4"/>
    </row>
    <row r="5126">
      <c r="A5126" s="5"/>
      <c r="B5126" s="5"/>
      <c r="C5126" s="5"/>
      <c r="D5126" s="5"/>
      <c r="E5126" s="5"/>
      <c r="F5126" s="27"/>
      <c r="G5126" s="5"/>
      <c r="H5126" s="5"/>
      <c r="I5126" s="5"/>
      <c r="J5126" s="5"/>
      <c r="K5126" s="5"/>
      <c r="L5126" s="5"/>
      <c r="M5126" s="5"/>
      <c r="N5126" s="5"/>
      <c r="O5126" s="5"/>
      <c r="P5126" s="4"/>
      <c r="Q5126" s="4"/>
      <c r="R5126" s="4"/>
      <c r="S5126" s="4"/>
      <c r="T5126" s="4"/>
    </row>
    <row r="5127">
      <c r="A5127" s="5"/>
      <c r="B5127" s="5"/>
      <c r="C5127" s="5"/>
      <c r="D5127" s="5"/>
      <c r="E5127" s="5"/>
      <c r="F5127" s="27"/>
      <c r="G5127" s="5"/>
      <c r="H5127" s="5"/>
      <c r="I5127" s="5"/>
      <c r="J5127" s="5"/>
      <c r="K5127" s="5"/>
      <c r="L5127" s="5"/>
      <c r="M5127" s="5"/>
      <c r="N5127" s="5"/>
      <c r="O5127" s="5"/>
      <c r="P5127" s="4"/>
      <c r="Q5127" s="4"/>
      <c r="R5127" s="4"/>
      <c r="S5127" s="4"/>
      <c r="T5127" s="4"/>
    </row>
    <row r="5128">
      <c r="A5128" s="5"/>
      <c r="B5128" s="5"/>
      <c r="C5128" s="5"/>
      <c r="D5128" s="5"/>
      <c r="E5128" s="5"/>
      <c r="F5128" s="27"/>
      <c r="G5128" s="5"/>
      <c r="H5128" s="5"/>
      <c r="I5128" s="5"/>
      <c r="J5128" s="5"/>
      <c r="K5128" s="5"/>
      <c r="L5128" s="5"/>
      <c r="M5128" s="5"/>
      <c r="N5128" s="5"/>
      <c r="O5128" s="5"/>
      <c r="P5128" s="4"/>
      <c r="Q5128" s="4"/>
      <c r="R5128" s="4"/>
      <c r="S5128" s="4"/>
      <c r="T5128" s="4"/>
    </row>
    <row r="5129">
      <c r="A5129" s="5"/>
      <c r="B5129" s="5"/>
      <c r="C5129" s="5"/>
      <c r="D5129" s="5"/>
      <c r="E5129" s="5"/>
      <c r="F5129" s="27"/>
      <c r="G5129" s="5"/>
      <c r="H5129" s="5"/>
      <c r="I5129" s="5"/>
      <c r="J5129" s="5"/>
      <c r="K5129" s="5"/>
      <c r="L5129" s="5"/>
      <c r="M5129" s="5"/>
      <c r="N5129" s="5"/>
      <c r="O5129" s="5"/>
      <c r="P5129" s="4"/>
      <c r="Q5129" s="4"/>
      <c r="R5129" s="4"/>
      <c r="S5129" s="4"/>
      <c r="T5129" s="4"/>
    </row>
    <row r="5130">
      <c r="A5130" s="5"/>
      <c r="B5130" s="5"/>
      <c r="C5130" s="5"/>
      <c r="D5130" s="5"/>
      <c r="E5130" s="5"/>
      <c r="F5130" s="27"/>
      <c r="G5130" s="5"/>
      <c r="H5130" s="5"/>
      <c r="I5130" s="5"/>
      <c r="J5130" s="5"/>
      <c r="K5130" s="5"/>
      <c r="L5130" s="5"/>
      <c r="M5130" s="5"/>
      <c r="N5130" s="5"/>
      <c r="O5130" s="5"/>
      <c r="P5130" s="4"/>
      <c r="Q5130" s="4"/>
      <c r="R5130" s="4"/>
      <c r="S5130" s="4"/>
      <c r="T5130" s="4"/>
    </row>
    <row r="5131">
      <c r="A5131" s="5"/>
      <c r="B5131" s="5"/>
      <c r="C5131" s="5"/>
      <c r="D5131" s="5"/>
      <c r="E5131" s="5"/>
      <c r="F5131" s="27"/>
      <c r="G5131" s="5"/>
      <c r="H5131" s="5"/>
      <c r="I5131" s="5"/>
      <c r="J5131" s="5"/>
      <c r="K5131" s="5"/>
      <c r="L5131" s="5"/>
      <c r="M5131" s="5"/>
      <c r="N5131" s="5"/>
      <c r="O5131" s="5"/>
      <c r="P5131" s="4"/>
      <c r="Q5131" s="4"/>
      <c r="R5131" s="4"/>
      <c r="S5131" s="4"/>
      <c r="T5131" s="4"/>
    </row>
    <row r="5132">
      <c r="A5132" s="5"/>
      <c r="B5132" s="5"/>
      <c r="C5132" s="5"/>
      <c r="D5132" s="5"/>
      <c r="E5132" s="5"/>
      <c r="F5132" s="27"/>
      <c r="G5132" s="5"/>
      <c r="H5132" s="5"/>
      <c r="I5132" s="5"/>
      <c r="J5132" s="5"/>
      <c r="K5132" s="5"/>
      <c r="L5132" s="5"/>
      <c r="M5132" s="5"/>
      <c r="N5132" s="5"/>
      <c r="O5132" s="5"/>
      <c r="P5132" s="4"/>
      <c r="Q5132" s="4"/>
      <c r="R5132" s="4"/>
      <c r="S5132" s="4"/>
      <c r="T5132" s="4"/>
    </row>
    <row r="5133">
      <c r="A5133" s="5"/>
      <c r="B5133" s="5"/>
      <c r="C5133" s="5"/>
      <c r="D5133" s="5"/>
      <c r="E5133" s="5"/>
      <c r="F5133" s="27"/>
      <c r="G5133" s="5"/>
      <c r="H5133" s="5"/>
      <c r="I5133" s="5"/>
      <c r="J5133" s="5"/>
      <c r="K5133" s="5"/>
      <c r="L5133" s="5"/>
      <c r="M5133" s="5"/>
      <c r="N5133" s="5"/>
      <c r="O5133" s="5"/>
      <c r="P5133" s="4"/>
      <c r="Q5133" s="4"/>
      <c r="R5133" s="4"/>
      <c r="S5133" s="4"/>
      <c r="T5133" s="4"/>
    </row>
    <row r="5134">
      <c r="A5134" s="5"/>
      <c r="B5134" s="5"/>
      <c r="C5134" s="5"/>
      <c r="D5134" s="5"/>
      <c r="E5134" s="5"/>
      <c r="F5134" s="27"/>
      <c r="G5134" s="5"/>
      <c r="H5134" s="5"/>
      <c r="I5134" s="5"/>
      <c r="J5134" s="5"/>
      <c r="K5134" s="5"/>
      <c r="L5134" s="5"/>
      <c r="M5134" s="5"/>
      <c r="N5134" s="5"/>
      <c r="O5134" s="5"/>
      <c r="P5134" s="4"/>
      <c r="Q5134" s="4"/>
      <c r="R5134" s="4"/>
      <c r="S5134" s="4"/>
      <c r="T5134" s="4"/>
    </row>
    <row r="5135">
      <c r="A5135" s="5"/>
      <c r="B5135" s="5"/>
      <c r="C5135" s="5"/>
      <c r="D5135" s="5"/>
      <c r="E5135" s="5"/>
      <c r="F5135" s="27"/>
      <c r="G5135" s="5"/>
      <c r="H5135" s="5"/>
      <c r="I5135" s="5"/>
      <c r="J5135" s="5"/>
      <c r="K5135" s="5"/>
      <c r="L5135" s="5"/>
      <c r="M5135" s="5"/>
      <c r="N5135" s="5"/>
      <c r="O5135" s="5"/>
      <c r="P5135" s="4"/>
      <c r="Q5135" s="4"/>
      <c r="R5135" s="4"/>
      <c r="S5135" s="4"/>
      <c r="T5135" s="4"/>
    </row>
    <row r="5136">
      <c r="A5136" s="5"/>
      <c r="B5136" s="5"/>
      <c r="C5136" s="5"/>
      <c r="D5136" s="5"/>
      <c r="E5136" s="5"/>
      <c r="F5136" s="27"/>
      <c r="G5136" s="5"/>
      <c r="H5136" s="5"/>
      <c r="I5136" s="5"/>
      <c r="J5136" s="5"/>
      <c r="K5136" s="5"/>
      <c r="L5136" s="5"/>
      <c r="M5136" s="5"/>
      <c r="N5136" s="5"/>
      <c r="O5136" s="5"/>
      <c r="P5136" s="4"/>
      <c r="Q5136" s="4"/>
      <c r="R5136" s="4"/>
      <c r="S5136" s="4"/>
      <c r="T5136" s="4"/>
    </row>
    <row r="5137">
      <c r="A5137" s="5"/>
      <c r="B5137" s="5"/>
      <c r="C5137" s="5"/>
      <c r="D5137" s="5"/>
      <c r="E5137" s="5"/>
      <c r="F5137" s="27"/>
      <c r="G5137" s="5"/>
      <c r="H5137" s="5"/>
      <c r="I5137" s="5"/>
      <c r="J5137" s="5"/>
      <c r="K5137" s="5"/>
      <c r="L5137" s="5"/>
      <c r="M5137" s="5"/>
      <c r="N5137" s="5"/>
      <c r="O5137" s="5"/>
      <c r="P5137" s="4"/>
      <c r="Q5137" s="4"/>
      <c r="R5137" s="4"/>
      <c r="S5137" s="4"/>
      <c r="T5137" s="4"/>
    </row>
    <row r="5138">
      <c r="A5138" s="5"/>
      <c r="B5138" s="5"/>
      <c r="C5138" s="5"/>
      <c r="D5138" s="5"/>
      <c r="E5138" s="5"/>
      <c r="F5138" s="27"/>
      <c r="G5138" s="5"/>
      <c r="H5138" s="5"/>
      <c r="I5138" s="5"/>
      <c r="J5138" s="5"/>
      <c r="K5138" s="5"/>
      <c r="L5138" s="5"/>
      <c r="M5138" s="5"/>
      <c r="N5138" s="5"/>
      <c r="O5138" s="5"/>
      <c r="P5138" s="4"/>
      <c r="Q5138" s="4"/>
      <c r="R5138" s="4"/>
      <c r="S5138" s="4"/>
      <c r="T5138" s="4"/>
    </row>
    <row r="5139">
      <c r="A5139" s="5"/>
      <c r="B5139" s="5"/>
      <c r="C5139" s="5"/>
      <c r="D5139" s="5"/>
      <c r="E5139" s="5"/>
      <c r="F5139" s="27"/>
      <c r="G5139" s="5"/>
      <c r="H5139" s="5"/>
      <c r="I5139" s="5"/>
      <c r="J5139" s="5"/>
      <c r="K5139" s="5"/>
      <c r="L5139" s="5"/>
      <c r="M5139" s="5"/>
      <c r="N5139" s="5"/>
      <c r="O5139" s="5"/>
      <c r="P5139" s="4"/>
      <c r="Q5139" s="4"/>
      <c r="R5139" s="4"/>
      <c r="S5139" s="4"/>
      <c r="T5139" s="4"/>
    </row>
    <row r="5140">
      <c r="A5140" s="5"/>
      <c r="B5140" s="5"/>
      <c r="C5140" s="5"/>
      <c r="D5140" s="5"/>
      <c r="E5140" s="5"/>
      <c r="F5140" s="27"/>
      <c r="G5140" s="5"/>
      <c r="H5140" s="5"/>
      <c r="I5140" s="5"/>
      <c r="J5140" s="5"/>
      <c r="K5140" s="5"/>
      <c r="L5140" s="5"/>
      <c r="M5140" s="5"/>
      <c r="N5140" s="5"/>
      <c r="O5140" s="5"/>
      <c r="P5140" s="4"/>
      <c r="Q5140" s="4"/>
      <c r="R5140" s="4"/>
      <c r="S5140" s="4"/>
      <c r="T5140" s="4"/>
    </row>
    <row r="5141">
      <c r="A5141" s="5"/>
      <c r="B5141" s="5"/>
      <c r="C5141" s="5"/>
      <c r="D5141" s="5"/>
      <c r="E5141" s="5"/>
      <c r="F5141" s="27"/>
      <c r="G5141" s="5"/>
      <c r="H5141" s="5"/>
      <c r="I5141" s="5"/>
      <c r="J5141" s="5"/>
      <c r="K5141" s="5"/>
      <c r="L5141" s="5"/>
      <c r="M5141" s="5"/>
      <c r="N5141" s="5"/>
      <c r="O5141" s="5"/>
      <c r="P5141" s="4"/>
      <c r="Q5141" s="4"/>
      <c r="R5141" s="4"/>
      <c r="S5141" s="4"/>
      <c r="T5141" s="4"/>
    </row>
    <row r="5142">
      <c r="A5142" s="5"/>
      <c r="B5142" s="5"/>
      <c r="C5142" s="5"/>
      <c r="D5142" s="5"/>
      <c r="E5142" s="5"/>
      <c r="F5142" s="27"/>
      <c r="G5142" s="5"/>
      <c r="H5142" s="5"/>
      <c r="I5142" s="5"/>
      <c r="J5142" s="5"/>
      <c r="K5142" s="5"/>
      <c r="L5142" s="5"/>
      <c r="M5142" s="5"/>
      <c r="N5142" s="5"/>
      <c r="O5142" s="5"/>
      <c r="P5142" s="4"/>
      <c r="Q5142" s="4"/>
      <c r="R5142" s="4"/>
      <c r="S5142" s="4"/>
      <c r="T5142" s="4"/>
    </row>
    <row r="5143">
      <c r="A5143" s="5"/>
      <c r="B5143" s="5"/>
      <c r="C5143" s="5"/>
      <c r="D5143" s="5"/>
      <c r="E5143" s="5"/>
      <c r="F5143" s="27"/>
      <c r="G5143" s="5"/>
      <c r="H5143" s="5"/>
      <c r="I5143" s="5"/>
      <c r="J5143" s="5"/>
      <c r="K5143" s="5"/>
      <c r="L5143" s="5"/>
      <c r="M5143" s="5"/>
      <c r="N5143" s="5"/>
      <c r="O5143" s="5"/>
      <c r="P5143" s="4"/>
      <c r="Q5143" s="4"/>
      <c r="R5143" s="4"/>
      <c r="S5143" s="4"/>
      <c r="T5143" s="4"/>
    </row>
    <row r="5144">
      <c r="A5144" s="5"/>
      <c r="B5144" s="5"/>
      <c r="C5144" s="5"/>
      <c r="D5144" s="5"/>
      <c r="E5144" s="5"/>
      <c r="F5144" s="27"/>
      <c r="G5144" s="5"/>
      <c r="H5144" s="5"/>
      <c r="I5144" s="5"/>
      <c r="J5144" s="5"/>
      <c r="K5144" s="5"/>
      <c r="L5144" s="5"/>
      <c r="M5144" s="5"/>
      <c r="N5144" s="5"/>
      <c r="O5144" s="5"/>
      <c r="P5144" s="4"/>
      <c r="Q5144" s="4"/>
      <c r="R5144" s="4"/>
      <c r="S5144" s="4"/>
      <c r="T5144" s="4"/>
    </row>
    <row r="5145">
      <c r="A5145" s="5"/>
      <c r="B5145" s="5"/>
      <c r="C5145" s="5"/>
      <c r="D5145" s="5"/>
      <c r="E5145" s="5"/>
      <c r="F5145" s="27"/>
      <c r="G5145" s="5"/>
      <c r="H5145" s="5"/>
      <c r="I5145" s="5"/>
      <c r="J5145" s="5"/>
      <c r="K5145" s="5"/>
      <c r="L5145" s="5"/>
      <c r="M5145" s="5"/>
      <c r="N5145" s="5"/>
      <c r="O5145" s="5"/>
      <c r="P5145" s="4"/>
      <c r="Q5145" s="4"/>
      <c r="R5145" s="4"/>
      <c r="S5145" s="4"/>
      <c r="T5145" s="4"/>
    </row>
    <row r="5146">
      <c r="A5146" s="5"/>
      <c r="B5146" s="5"/>
      <c r="C5146" s="5"/>
      <c r="D5146" s="5"/>
      <c r="E5146" s="5"/>
      <c r="F5146" s="27"/>
      <c r="G5146" s="5"/>
      <c r="H5146" s="5"/>
      <c r="I5146" s="5"/>
      <c r="J5146" s="5"/>
      <c r="K5146" s="5"/>
      <c r="L5146" s="5"/>
      <c r="M5146" s="5"/>
      <c r="N5146" s="5"/>
      <c r="O5146" s="5"/>
      <c r="P5146" s="4"/>
      <c r="Q5146" s="4"/>
      <c r="R5146" s="4"/>
      <c r="S5146" s="4"/>
      <c r="T5146" s="4"/>
    </row>
    <row r="5147">
      <c r="A5147" s="5"/>
      <c r="B5147" s="5"/>
      <c r="C5147" s="5"/>
      <c r="D5147" s="5"/>
      <c r="E5147" s="5"/>
      <c r="F5147" s="27"/>
      <c r="G5147" s="5"/>
      <c r="H5147" s="5"/>
      <c r="I5147" s="5"/>
      <c r="J5147" s="5"/>
      <c r="K5147" s="5"/>
      <c r="L5147" s="5"/>
      <c r="M5147" s="5"/>
      <c r="N5147" s="5"/>
      <c r="O5147" s="5"/>
      <c r="P5147" s="4"/>
      <c r="Q5147" s="4"/>
      <c r="R5147" s="4"/>
      <c r="S5147" s="4"/>
      <c r="T5147" s="4"/>
    </row>
    <row r="5148">
      <c r="A5148" s="5"/>
      <c r="B5148" s="5"/>
      <c r="C5148" s="5"/>
      <c r="D5148" s="5"/>
      <c r="E5148" s="5"/>
      <c r="F5148" s="27"/>
      <c r="G5148" s="5"/>
      <c r="H5148" s="5"/>
      <c r="I5148" s="5"/>
      <c r="J5148" s="5"/>
      <c r="K5148" s="5"/>
      <c r="L5148" s="5"/>
      <c r="M5148" s="5"/>
      <c r="N5148" s="5"/>
      <c r="O5148" s="5"/>
      <c r="P5148" s="4"/>
      <c r="Q5148" s="4"/>
      <c r="R5148" s="4"/>
      <c r="S5148" s="4"/>
      <c r="T5148" s="4"/>
    </row>
    <row r="5149">
      <c r="A5149" s="5"/>
      <c r="B5149" s="5"/>
      <c r="C5149" s="5"/>
      <c r="D5149" s="5"/>
      <c r="E5149" s="5"/>
      <c r="F5149" s="27"/>
      <c r="G5149" s="5"/>
      <c r="H5149" s="5"/>
      <c r="I5149" s="5"/>
      <c r="J5149" s="5"/>
      <c r="K5149" s="5"/>
      <c r="L5149" s="5"/>
      <c r="M5149" s="5"/>
      <c r="N5149" s="5"/>
      <c r="O5149" s="5"/>
      <c r="P5149" s="4"/>
      <c r="Q5149" s="4"/>
      <c r="R5149" s="4"/>
      <c r="S5149" s="4"/>
      <c r="T5149" s="4"/>
    </row>
    <row r="5150">
      <c r="A5150" s="5"/>
      <c r="B5150" s="5"/>
      <c r="C5150" s="5"/>
      <c r="D5150" s="5"/>
      <c r="E5150" s="5"/>
      <c r="F5150" s="27"/>
      <c r="G5150" s="5"/>
      <c r="H5150" s="5"/>
      <c r="I5150" s="5"/>
      <c r="J5150" s="5"/>
      <c r="K5150" s="5"/>
      <c r="L5150" s="5"/>
      <c r="M5150" s="5"/>
      <c r="N5150" s="5"/>
      <c r="O5150" s="5"/>
      <c r="P5150" s="4"/>
      <c r="Q5150" s="4"/>
      <c r="R5150" s="4"/>
      <c r="S5150" s="4"/>
      <c r="T5150" s="4"/>
    </row>
    <row r="5151">
      <c r="A5151" s="5"/>
      <c r="B5151" s="5"/>
      <c r="C5151" s="5"/>
      <c r="D5151" s="5"/>
      <c r="E5151" s="5"/>
      <c r="F5151" s="27"/>
      <c r="G5151" s="5"/>
      <c r="H5151" s="5"/>
      <c r="I5151" s="5"/>
      <c r="J5151" s="5"/>
      <c r="K5151" s="5"/>
      <c r="L5151" s="5"/>
      <c r="M5151" s="5"/>
      <c r="N5151" s="5"/>
      <c r="O5151" s="5"/>
      <c r="P5151" s="4"/>
      <c r="Q5151" s="4"/>
      <c r="R5151" s="4"/>
      <c r="S5151" s="4"/>
      <c r="T5151" s="4"/>
    </row>
    <row r="5152">
      <c r="A5152" s="5"/>
      <c r="B5152" s="5"/>
      <c r="C5152" s="5"/>
      <c r="D5152" s="5"/>
      <c r="E5152" s="5"/>
      <c r="F5152" s="27"/>
      <c r="G5152" s="5"/>
      <c r="H5152" s="5"/>
      <c r="I5152" s="5"/>
      <c r="J5152" s="5"/>
      <c r="K5152" s="5"/>
      <c r="L5152" s="5"/>
      <c r="M5152" s="5"/>
      <c r="N5152" s="5"/>
      <c r="O5152" s="5"/>
      <c r="P5152" s="4"/>
      <c r="Q5152" s="4"/>
      <c r="R5152" s="4"/>
      <c r="S5152" s="4"/>
      <c r="T5152" s="4"/>
    </row>
    <row r="5153">
      <c r="A5153" s="5"/>
      <c r="B5153" s="5"/>
      <c r="C5153" s="5"/>
      <c r="D5153" s="5"/>
      <c r="E5153" s="5"/>
      <c r="F5153" s="27"/>
      <c r="G5153" s="5"/>
      <c r="H5153" s="5"/>
      <c r="I5153" s="5"/>
      <c r="J5153" s="5"/>
      <c r="K5153" s="5"/>
      <c r="L5153" s="5"/>
      <c r="M5153" s="5"/>
      <c r="N5153" s="5"/>
      <c r="O5153" s="5"/>
      <c r="P5153" s="4"/>
      <c r="Q5153" s="4"/>
      <c r="R5153" s="4"/>
      <c r="S5153" s="4"/>
      <c r="T5153" s="4"/>
    </row>
    <row r="5154">
      <c r="A5154" s="5"/>
      <c r="B5154" s="5"/>
      <c r="C5154" s="5"/>
      <c r="D5154" s="5"/>
      <c r="E5154" s="5"/>
      <c r="F5154" s="27"/>
      <c r="G5154" s="5"/>
      <c r="H5154" s="5"/>
      <c r="I5154" s="5"/>
      <c r="J5154" s="5"/>
      <c r="K5154" s="5"/>
      <c r="L5154" s="5"/>
      <c r="M5154" s="5"/>
      <c r="N5154" s="5"/>
      <c r="O5154" s="5"/>
      <c r="P5154" s="4"/>
      <c r="Q5154" s="4"/>
      <c r="R5154" s="4"/>
      <c r="S5154" s="4"/>
      <c r="T5154" s="4"/>
    </row>
    <row r="5155">
      <c r="A5155" s="5"/>
      <c r="B5155" s="5"/>
      <c r="C5155" s="5"/>
      <c r="D5155" s="5"/>
      <c r="E5155" s="5"/>
      <c r="F5155" s="27"/>
      <c r="G5155" s="5"/>
      <c r="H5155" s="5"/>
      <c r="I5155" s="5"/>
      <c r="J5155" s="5"/>
      <c r="K5155" s="5"/>
      <c r="L5155" s="5"/>
      <c r="M5155" s="5"/>
      <c r="N5155" s="5"/>
      <c r="O5155" s="5"/>
      <c r="P5155" s="4"/>
      <c r="Q5155" s="4"/>
      <c r="R5155" s="4"/>
      <c r="S5155" s="4"/>
      <c r="T5155" s="4"/>
    </row>
    <row r="5156">
      <c r="A5156" s="5"/>
      <c r="B5156" s="5"/>
      <c r="C5156" s="5"/>
      <c r="D5156" s="5"/>
      <c r="E5156" s="5"/>
      <c r="F5156" s="27"/>
      <c r="G5156" s="5"/>
      <c r="H5156" s="5"/>
      <c r="I5156" s="5"/>
      <c r="J5156" s="5"/>
      <c r="K5156" s="5"/>
      <c r="L5156" s="5"/>
      <c r="M5156" s="5"/>
      <c r="N5156" s="5"/>
      <c r="O5156" s="5"/>
      <c r="P5156" s="4"/>
      <c r="Q5156" s="4"/>
      <c r="R5156" s="4"/>
      <c r="S5156" s="4"/>
      <c r="T5156" s="4"/>
    </row>
    <row r="5157">
      <c r="A5157" s="5"/>
      <c r="B5157" s="5"/>
      <c r="C5157" s="5"/>
      <c r="D5157" s="5"/>
      <c r="E5157" s="5"/>
      <c r="F5157" s="27"/>
      <c r="G5157" s="5"/>
      <c r="H5157" s="5"/>
      <c r="I5157" s="5"/>
      <c r="J5157" s="5"/>
      <c r="K5157" s="5"/>
      <c r="L5157" s="5"/>
      <c r="M5157" s="5"/>
      <c r="N5157" s="5"/>
      <c r="O5157" s="5"/>
      <c r="P5157" s="4"/>
      <c r="Q5157" s="4"/>
      <c r="R5157" s="4"/>
      <c r="S5157" s="4"/>
      <c r="T5157" s="4"/>
    </row>
    <row r="5158">
      <c r="A5158" s="5"/>
      <c r="B5158" s="5"/>
      <c r="C5158" s="5"/>
      <c r="D5158" s="5"/>
      <c r="E5158" s="5"/>
      <c r="F5158" s="27"/>
      <c r="G5158" s="5"/>
      <c r="H5158" s="5"/>
      <c r="I5158" s="5"/>
      <c r="J5158" s="5"/>
      <c r="K5158" s="5"/>
      <c r="L5158" s="5"/>
      <c r="M5158" s="5"/>
      <c r="N5158" s="5"/>
      <c r="O5158" s="5"/>
      <c r="P5158" s="4"/>
      <c r="Q5158" s="4"/>
      <c r="R5158" s="4"/>
      <c r="S5158" s="4"/>
      <c r="T5158" s="4"/>
    </row>
    <row r="5159">
      <c r="A5159" s="5"/>
      <c r="B5159" s="5"/>
      <c r="C5159" s="5"/>
      <c r="D5159" s="5"/>
      <c r="E5159" s="5"/>
      <c r="F5159" s="27"/>
      <c r="G5159" s="5"/>
      <c r="H5159" s="5"/>
      <c r="I5159" s="5"/>
      <c r="J5159" s="5"/>
      <c r="K5159" s="5"/>
      <c r="L5159" s="5"/>
      <c r="M5159" s="5"/>
      <c r="N5159" s="5"/>
      <c r="O5159" s="5"/>
      <c r="P5159" s="4"/>
      <c r="Q5159" s="4"/>
      <c r="R5159" s="4"/>
      <c r="S5159" s="4"/>
      <c r="T5159" s="4"/>
    </row>
    <row r="5160">
      <c r="A5160" s="5"/>
      <c r="B5160" s="5"/>
      <c r="C5160" s="5"/>
      <c r="D5160" s="5"/>
      <c r="E5160" s="5"/>
      <c r="F5160" s="27"/>
      <c r="G5160" s="5"/>
      <c r="H5160" s="5"/>
      <c r="I5160" s="5"/>
      <c r="J5160" s="5"/>
      <c r="K5160" s="5"/>
      <c r="L5160" s="5"/>
      <c r="M5160" s="5"/>
      <c r="N5160" s="5"/>
      <c r="O5160" s="5"/>
      <c r="P5160" s="4"/>
      <c r="Q5160" s="4"/>
      <c r="R5160" s="4"/>
      <c r="S5160" s="4"/>
      <c r="T5160" s="4"/>
    </row>
    <row r="5161">
      <c r="A5161" s="5"/>
      <c r="B5161" s="5"/>
      <c r="C5161" s="5"/>
      <c r="D5161" s="5"/>
      <c r="E5161" s="5"/>
      <c r="F5161" s="27"/>
      <c r="G5161" s="5"/>
      <c r="H5161" s="5"/>
      <c r="I5161" s="5"/>
      <c r="J5161" s="5"/>
      <c r="K5161" s="5"/>
      <c r="L5161" s="5"/>
      <c r="M5161" s="5"/>
      <c r="N5161" s="5"/>
      <c r="O5161" s="5"/>
      <c r="P5161" s="4"/>
      <c r="Q5161" s="4"/>
      <c r="R5161" s="4"/>
      <c r="S5161" s="4"/>
      <c r="T5161" s="4"/>
    </row>
    <row r="5162">
      <c r="A5162" s="5"/>
      <c r="B5162" s="5"/>
      <c r="C5162" s="5"/>
      <c r="D5162" s="5"/>
      <c r="E5162" s="5"/>
      <c r="F5162" s="27"/>
      <c r="G5162" s="5"/>
      <c r="H5162" s="5"/>
      <c r="I5162" s="5"/>
      <c r="J5162" s="5"/>
      <c r="K5162" s="5"/>
      <c r="L5162" s="5"/>
      <c r="M5162" s="5"/>
      <c r="N5162" s="5"/>
      <c r="O5162" s="5"/>
      <c r="P5162" s="4"/>
      <c r="Q5162" s="4"/>
      <c r="R5162" s="4"/>
      <c r="S5162" s="4"/>
      <c r="T5162" s="4"/>
    </row>
    <row r="5163">
      <c r="A5163" s="5"/>
      <c r="B5163" s="5"/>
      <c r="C5163" s="5"/>
      <c r="D5163" s="5"/>
      <c r="E5163" s="5"/>
      <c r="F5163" s="27"/>
      <c r="G5163" s="5"/>
      <c r="H5163" s="5"/>
      <c r="I5163" s="5"/>
      <c r="J5163" s="5"/>
      <c r="K5163" s="5"/>
      <c r="L5163" s="5"/>
      <c r="M5163" s="5"/>
      <c r="N5163" s="5"/>
      <c r="O5163" s="5"/>
      <c r="P5163" s="4"/>
      <c r="Q5163" s="4"/>
      <c r="R5163" s="4"/>
      <c r="S5163" s="4"/>
      <c r="T5163" s="4"/>
    </row>
    <row r="5164">
      <c r="A5164" s="5"/>
      <c r="B5164" s="5"/>
      <c r="C5164" s="5"/>
      <c r="D5164" s="5"/>
      <c r="E5164" s="5"/>
      <c r="F5164" s="27"/>
      <c r="G5164" s="5"/>
      <c r="H5164" s="5"/>
      <c r="I5164" s="5"/>
      <c r="J5164" s="5"/>
      <c r="K5164" s="5"/>
      <c r="L5164" s="5"/>
      <c r="M5164" s="5"/>
      <c r="N5164" s="5"/>
      <c r="O5164" s="5"/>
      <c r="P5164" s="4"/>
      <c r="Q5164" s="4"/>
      <c r="R5164" s="4"/>
      <c r="S5164" s="4"/>
      <c r="T5164" s="4"/>
    </row>
    <row r="5165">
      <c r="A5165" s="5"/>
      <c r="B5165" s="5"/>
      <c r="C5165" s="5"/>
      <c r="D5165" s="5"/>
      <c r="E5165" s="5"/>
      <c r="F5165" s="27"/>
      <c r="G5165" s="5"/>
      <c r="H5165" s="5"/>
      <c r="I5165" s="5"/>
      <c r="J5165" s="5"/>
      <c r="K5165" s="5"/>
      <c r="L5165" s="5"/>
      <c r="M5165" s="5"/>
      <c r="N5165" s="5"/>
      <c r="O5165" s="5"/>
      <c r="P5165" s="4"/>
      <c r="Q5165" s="4"/>
      <c r="R5165" s="4"/>
      <c r="S5165" s="4"/>
      <c r="T5165" s="4"/>
    </row>
    <row r="5166">
      <c r="A5166" s="5"/>
      <c r="B5166" s="5"/>
      <c r="C5166" s="5"/>
      <c r="D5166" s="5"/>
      <c r="E5166" s="5"/>
      <c r="F5166" s="27"/>
      <c r="G5166" s="5"/>
      <c r="H5166" s="5"/>
      <c r="I5166" s="5"/>
      <c r="J5166" s="5"/>
      <c r="K5166" s="5"/>
      <c r="L5166" s="5"/>
      <c r="M5166" s="5"/>
      <c r="N5166" s="5"/>
      <c r="O5166" s="5"/>
      <c r="P5166" s="4"/>
      <c r="Q5166" s="4"/>
      <c r="R5166" s="4"/>
      <c r="S5166" s="4"/>
      <c r="T5166" s="4"/>
    </row>
    <row r="5167">
      <c r="A5167" s="5"/>
      <c r="B5167" s="5"/>
      <c r="C5167" s="5"/>
      <c r="D5167" s="5"/>
      <c r="E5167" s="5"/>
      <c r="F5167" s="27"/>
      <c r="G5167" s="5"/>
      <c r="H5167" s="5"/>
      <c r="I5167" s="5"/>
      <c r="J5167" s="5"/>
      <c r="K5167" s="5"/>
      <c r="L5167" s="5"/>
      <c r="M5167" s="5"/>
      <c r="N5167" s="5"/>
      <c r="O5167" s="5"/>
      <c r="P5167" s="4"/>
      <c r="Q5167" s="4"/>
      <c r="R5167" s="4"/>
      <c r="S5167" s="4"/>
      <c r="T5167" s="4"/>
    </row>
    <row r="5168">
      <c r="A5168" s="5"/>
      <c r="B5168" s="5"/>
      <c r="C5168" s="5"/>
      <c r="D5168" s="5"/>
      <c r="E5168" s="5"/>
      <c r="F5168" s="27"/>
      <c r="G5168" s="5"/>
      <c r="H5168" s="5"/>
      <c r="I5168" s="5"/>
      <c r="J5168" s="5"/>
      <c r="K5168" s="5"/>
      <c r="L5168" s="5"/>
      <c r="M5168" s="5"/>
      <c r="N5168" s="5"/>
      <c r="O5168" s="5"/>
      <c r="P5168" s="4"/>
      <c r="Q5168" s="4"/>
      <c r="R5168" s="4"/>
      <c r="S5168" s="4"/>
      <c r="T5168" s="4"/>
    </row>
    <row r="5169">
      <c r="A5169" s="5"/>
      <c r="B5169" s="5"/>
      <c r="C5169" s="5"/>
      <c r="D5169" s="5"/>
      <c r="E5169" s="5"/>
      <c r="F5169" s="27"/>
      <c r="G5169" s="5"/>
      <c r="H5169" s="5"/>
      <c r="I5169" s="5"/>
      <c r="J5169" s="5"/>
      <c r="K5169" s="5"/>
      <c r="L5169" s="5"/>
      <c r="M5169" s="5"/>
      <c r="N5169" s="5"/>
      <c r="O5169" s="5"/>
      <c r="P5169" s="4"/>
      <c r="Q5169" s="4"/>
      <c r="R5169" s="4"/>
      <c r="S5169" s="4"/>
      <c r="T5169" s="4"/>
    </row>
    <row r="5170">
      <c r="A5170" s="5"/>
      <c r="B5170" s="5"/>
      <c r="C5170" s="5"/>
      <c r="D5170" s="5"/>
      <c r="E5170" s="5"/>
      <c r="F5170" s="27"/>
      <c r="G5170" s="5"/>
      <c r="H5170" s="5"/>
      <c r="I5170" s="5"/>
      <c r="J5170" s="5"/>
      <c r="K5170" s="5"/>
      <c r="L5170" s="5"/>
      <c r="M5170" s="5"/>
      <c r="N5170" s="5"/>
      <c r="O5170" s="5"/>
      <c r="P5170" s="4"/>
      <c r="Q5170" s="4"/>
      <c r="R5170" s="4"/>
      <c r="S5170" s="4"/>
      <c r="T5170" s="4"/>
    </row>
    <row r="5171">
      <c r="A5171" s="5"/>
      <c r="B5171" s="5"/>
      <c r="C5171" s="5"/>
      <c r="D5171" s="5"/>
      <c r="E5171" s="5"/>
      <c r="F5171" s="27"/>
      <c r="G5171" s="5"/>
      <c r="H5171" s="5"/>
      <c r="I5171" s="5"/>
      <c r="J5171" s="5"/>
      <c r="K5171" s="5"/>
      <c r="L5171" s="5"/>
      <c r="M5171" s="5"/>
      <c r="N5171" s="5"/>
      <c r="O5171" s="5"/>
      <c r="P5171" s="4"/>
      <c r="Q5171" s="4"/>
      <c r="R5171" s="4"/>
      <c r="S5171" s="4"/>
      <c r="T5171" s="4"/>
    </row>
    <row r="5172">
      <c r="A5172" s="5"/>
      <c r="B5172" s="5"/>
      <c r="C5172" s="5"/>
      <c r="D5172" s="5"/>
      <c r="E5172" s="5"/>
      <c r="F5172" s="27"/>
      <c r="G5172" s="5"/>
      <c r="H5172" s="5"/>
      <c r="I5172" s="5"/>
      <c r="J5172" s="5"/>
      <c r="K5172" s="5"/>
      <c r="L5172" s="5"/>
      <c r="M5172" s="5"/>
      <c r="N5172" s="5"/>
      <c r="O5172" s="5"/>
      <c r="P5172" s="4"/>
      <c r="Q5172" s="4"/>
      <c r="R5172" s="4"/>
      <c r="S5172" s="4"/>
      <c r="T5172" s="4"/>
    </row>
    <row r="5173">
      <c r="A5173" s="5"/>
      <c r="B5173" s="5"/>
      <c r="C5173" s="5"/>
      <c r="D5173" s="5"/>
      <c r="E5173" s="5"/>
      <c r="F5173" s="27"/>
      <c r="G5173" s="5"/>
      <c r="H5173" s="5"/>
      <c r="I5173" s="5"/>
      <c r="J5173" s="5"/>
      <c r="K5173" s="5"/>
      <c r="L5173" s="5"/>
      <c r="M5173" s="5"/>
      <c r="N5173" s="5"/>
      <c r="O5173" s="5"/>
      <c r="P5173" s="4"/>
      <c r="Q5173" s="4"/>
      <c r="R5173" s="4"/>
      <c r="S5173" s="4"/>
      <c r="T5173" s="4"/>
    </row>
    <row r="5174">
      <c r="A5174" s="5"/>
      <c r="B5174" s="5"/>
      <c r="C5174" s="5"/>
      <c r="D5174" s="5"/>
      <c r="E5174" s="5"/>
      <c r="F5174" s="27"/>
      <c r="G5174" s="5"/>
      <c r="H5174" s="5"/>
      <c r="I5174" s="5"/>
      <c r="J5174" s="5"/>
      <c r="K5174" s="5"/>
      <c r="L5174" s="5"/>
      <c r="M5174" s="5"/>
      <c r="N5174" s="5"/>
      <c r="O5174" s="5"/>
      <c r="P5174" s="4"/>
      <c r="Q5174" s="4"/>
      <c r="R5174" s="4"/>
      <c r="S5174" s="4"/>
      <c r="T5174" s="4"/>
    </row>
    <row r="5175">
      <c r="A5175" s="5"/>
      <c r="B5175" s="5"/>
      <c r="C5175" s="5"/>
      <c r="D5175" s="5"/>
      <c r="E5175" s="5"/>
      <c r="F5175" s="27"/>
      <c r="G5175" s="5"/>
      <c r="H5175" s="5"/>
      <c r="I5175" s="5"/>
      <c r="J5175" s="5"/>
      <c r="K5175" s="5"/>
      <c r="L5175" s="5"/>
      <c r="M5175" s="5"/>
      <c r="N5175" s="5"/>
      <c r="O5175" s="5"/>
      <c r="P5175" s="4"/>
      <c r="Q5175" s="4"/>
      <c r="R5175" s="4"/>
      <c r="S5175" s="4"/>
      <c r="T5175" s="4"/>
    </row>
    <row r="5176">
      <c r="A5176" s="5"/>
      <c r="B5176" s="5"/>
      <c r="C5176" s="5"/>
      <c r="D5176" s="5"/>
      <c r="E5176" s="5"/>
      <c r="F5176" s="27"/>
      <c r="G5176" s="5"/>
      <c r="H5176" s="5"/>
      <c r="I5176" s="5"/>
      <c r="J5176" s="5"/>
      <c r="K5176" s="5"/>
      <c r="L5176" s="5"/>
      <c r="M5176" s="5"/>
      <c r="N5176" s="5"/>
      <c r="O5176" s="5"/>
      <c r="P5176" s="4"/>
      <c r="Q5176" s="4"/>
      <c r="R5176" s="4"/>
      <c r="S5176" s="4"/>
      <c r="T5176" s="4"/>
    </row>
    <row r="5177">
      <c r="A5177" s="5"/>
      <c r="B5177" s="5"/>
      <c r="C5177" s="5"/>
      <c r="D5177" s="5"/>
      <c r="E5177" s="5"/>
      <c r="F5177" s="27"/>
      <c r="G5177" s="5"/>
      <c r="H5177" s="5"/>
      <c r="I5177" s="5"/>
      <c r="J5177" s="5"/>
      <c r="K5177" s="5"/>
      <c r="L5177" s="5"/>
      <c r="M5177" s="5"/>
      <c r="N5177" s="5"/>
      <c r="O5177" s="5"/>
      <c r="P5177" s="4"/>
      <c r="Q5177" s="4"/>
      <c r="R5177" s="4"/>
      <c r="S5177" s="4"/>
      <c r="T5177" s="4"/>
    </row>
    <row r="5178">
      <c r="A5178" s="5"/>
      <c r="B5178" s="5"/>
      <c r="C5178" s="5"/>
      <c r="D5178" s="5"/>
      <c r="E5178" s="5"/>
      <c r="F5178" s="27"/>
      <c r="G5178" s="5"/>
      <c r="H5178" s="5"/>
      <c r="I5178" s="5"/>
      <c r="J5178" s="5"/>
      <c r="K5178" s="5"/>
      <c r="L5178" s="5"/>
      <c r="M5178" s="5"/>
      <c r="N5178" s="5"/>
      <c r="O5178" s="5"/>
      <c r="P5178" s="4"/>
      <c r="Q5178" s="4"/>
      <c r="R5178" s="4"/>
      <c r="S5178" s="4"/>
      <c r="T5178" s="4"/>
    </row>
    <row r="5179">
      <c r="A5179" s="5"/>
      <c r="B5179" s="5"/>
      <c r="C5179" s="5"/>
      <c r="D5179" s="5"/>
      <c r="E5179" s="5"/>
      <c r="F5179" s="27"/>
      <c r="G5179" s="5"/>
      <c r="H5179" s="5"/>
      <c r="I5179" s="5"/>
      <c r="J5179" s="5"/>
      <c r="K5179" s="5"/>
      <c r="L5179" s="5"/>
      <c r="M5179" s="5"/>
      <c r="N5179" s="5"/>
      <c r="O5179" s="5"/>
      <c r="P5179" s="4"/>
      <c r="Q5179" s="4"/>
      <c r="R5179" s="4"/>
      <c r="S5179" s="4"/>
      <c r="T5179" s="4"/>
    </row>
    <row r="5180">
      <c r="A5180" s="5"/>
      <c r="B5180" s="5"/>
      <c r="C5180" s="5"/>
      <c r="D5180" s="5"/>
      <c r="E5180" s="5"/>
      <c r="F5180" s="27"/>
      <c r="G5180" s="5"/>
      <c r="H5180" s="5"/>
      <c r="I5180" s="5"/>
      <c r="J5180" s="5"/>
      <c r="K5180" s="5"/>
      <c r="L5180" s="5"/>
      <c r="M5180" s="5"/>
      <c r="N5180" s="5"/>
      <c r="O5180" s="5"/>
      <c r="P5180" s="4"/>
      <c r="Q5180" s="4"/>
      <c r="R5180" s="4"/>
      <c r="S5180" s="4"/>
      <c r="T5180" s="4"/>
    </row>
    <row r="5181">
      <c r="A5181" s="5"/>
      <c r="B5181" s="5"/>
      <c r="C5181" s="5"/>
      <c r="D5181" s="5"/>
      <c r="E5181" s="5"/>
      <c r="F5181" s="27"/>
      <c r="G5181" s="5"/>
      <c r="H5181" s="5"/>
      <c r="I5181" s="5"/>
      <c r="J5181" s="5"/>
      <c r="K5181" s="5"/>
      <c r="L5181" s="5"/>
      <c r="M5181" s="5"/>
      <c r="N5181" s="5"/>
      <c r="O5181" s="5"/>
      <c r="P5181" s="4"/>
      <c r="Q5181" s="4"/>
      <c r="R5181" s="4"/>
      <c r="S5181" s="4"/>
      <c r="T5181" s="4"/>
    </row>
    <row r="5182">
      <c r="A5182" s="5"/>
      <c r="B5182" s="5"/>
      <c r="C5182" s="5"/>
      <c r="D5182" s="5"/>
      <c r="E5182" s="5"/>
      <c r="F5182" s="27"/>
      <c r="G5182" s="5"/>
      <c r="H5182" s="5"/>
      <c r="I5182" s="5"/>
      <c r="J5182" s="5"/>
      <c r="K5182" s="5"/>
      <c r="L5182" s="5"/>
      <c r="M5182" s="5"/>
      <c r="N5182" s="5"/>
      <c r="O5182" s="5"/>
      <c r="P5182" s="4"/>
      <c r="Q5182" s="4"/>
      <c r="R5182" s="4"/>
      <c r="S5182" s="4"/>
      <c r="T5182" s="4"/>
    </row>
    <row r="5183">
      <c r="A5183" s="5"/>
      <c r="B5183" s="5"/>
      <c r="C5183" s="5"/>
      <c r="D5183" s="5"/>
      <c r="E5183" s="5"/>
      <c r="F5183" s="27"/>
      <c r="G5183" s="5"/>
      <c r="H5183" s="5"/>
      <c r="I5183" s="5"/>
      <c r="J5183" s="5"/>
      <c r="K5183" s="5"/>
      <c r="L5183" s="5"/>
      <c r="M5183" s="5"/>
      <c r="N5183" s="5"/>
      <c r="O5183" s="5"/>
      <c r="P5183" s="4"/>
      <c r="Q5183" s="4"/>
      <c r="R5183" s="4"/>
      <c r="S5183" s="4"/>
      <c r="T5183" s="4"/>
    </row>
    <row r="5184">
      <c r="A5184" s="5"/>
      <c r="B5184" s="5"/>
      <c r="C5184" s="5"/>
      <c r="D5184" s="5"/>
      <c r="E5184" s="5"/>
      <c r="F5184" s="27"/>
      <c r="G5184" s="5"/>
      <c r="H5184" s="5"/>
      <c r="I5184" s="5"/>
      <c r="J5184" s="5"/>
      <c r="K5184" s="5"/>
      <c r="L5184" s="5"/>
      <c r="M5184" s="5"/>
      <c r="N5184" s="5"/>
      <c r="O5184" s="5"/>
      <c r="P5184" s="4"/>
      <c r="Q5184" s="4"/>
      <c r="R5184" s="4"/>
      <c r="S5184" s="4"/>
      <c r="T5184" s="4"/>
    </row>
    <row r="5185">
      <c r="A5185" s="5"/>
      <c r="B5185" s="5"/>
      <c r="C5185" s="5"/>
      <c r="D5185" s="5"/>
      <c r="E5185" s="5"/>
      <c r="F5185" s="27"/>
      <c r="G5185" s="5"/>
      <c r="H5185" s="5"/>
      <c r="I5185" s="5"/>
      <c r="J5185" s="5"/>
      <c r="K5185" s="5"/>
      <c r="L5185" s="5"/>
      <c r="M5185" s="5"/>
      <c r="N5185" s="5"/>
      <c r="O5185" s="5"/>
      <c r="P5185" s="4"/>
      <c r="Q5185" s="4"/>
      <c r="R5185" s="4"/>
      <c r="S5185" s="4"/>
      <c r="T5185" s="4"/>
    </row>
    <row r="5186">
      <c r="A5186" s="5"/>
      <c r="B5186" s="5"/>
      <c r="C5186" s="5"/>
      <c r="D5186" s="5"/>
      <c r="E5186" s="5"/>
      <c r="F5186" s="27"/>
      <c r="G5186" s="5"/>
      <c r="H5186" s="5"/>
      <c r="I5186" s="5"/>
      <c r="J5186" s="5"/>
      <c r="K5186" s="5"/>
      <c r="L5186" s="5"/>
      <c r="M5186" s="5"/>
      <c r="N5186" s="5"/>
      <c r="O5186" s="5"/>
      <c r="P5186" s="4"/>
      <c r="Q5186" s="4"/>
      <c r="R5186" s="4"/>
      <c r="S5186" s="4"/>
      <c r="T5186" s="4"/>
    </row>
    <row r="5187">
      <c r="A5187" s="5"/>
      <c r="B5187" s="5"/>
      <c r="C5187" s="5"/>
      <c r="D5187" s="5"/>
      <c r="E5187" s="5"/>
      <c r="F5187" s="27"/>
      <c r="G5187" s="5"/>
      <c r="H5187" s="5"/>
      <c r="I5187" s="5"/>
      <c r="J5187" s="5"/>
      <c r="K5187" s="5"/>
      <c r="L5187" s="5"/>
      <c r="M5187" s="5"/>
      <c r="N5187" s="5"/>
      <c r="O5187" s="5"/>
      <c r="P5187" s="4"/>
      <c r="Q5187" s="4"/>
      <c r="R5187" s="4"/>
      <c r="S5187" s="4"/>
      <c r="T5187" s="4"/>
    </row>
    <row r="5188">
      <c r="A5188" s="5"/>
      <c r="B5188" s="5"/>
      <c r="C5188" s="5"/>
      <c r="D5188" s="5"/>
      <c r="E5188" s="5"/>
      <c r="F5188" s="27"/>
      <c r="G5188" s="5"/>
      <c r="H5188" s="5"/>
      <c r="I5188" s="5"/>
      <c r="J5188" s="5"/>
      <c r="K5188" s="5"/>
      <c r="L5188" s="5"/>
      <c r="M5188" s="5"/>
      <c r="N5188" s="5"/>
      <c r="O5188" s="5"/>
      <c r="P5188" s="4"/>
      <c r="Q5188" s="4"/>
      <c r="R5188" s="4"/>
      <c r="S5188" s="4"/>
      <c r="T5188" s="4"/>
    </row>
    <row r="5189">
      <c r="A5189" s="5"/>
      <c r="B5189" s="5"/>
      <c r="C5189" s="5"/>
      <c r="D5189" s="5"/>
      <c r="E5189" s="5"/>
      <c r="F5189" s="27"/>
      <c r="G5189" s="5"/>
      <c r="H5189" s="5"/>
      <c r="I5189" s="5"/>
      <c r="J5189" s="5"/>
      <c r="K5189" s="5"/>
      <c r="L5189" s="5"/>
      <c r="M5189" s="5"/>
      <c r="N5189" s="5"/>
      <c r="O5189" s="5"/>
      <c r="P5189" s="4"/>
      <c r="Q5189" s="4"/>
      <c r="R5189" s="4"/>
      <c r="S5189" s="4"/>
      <c r="T5189" s="4"/>
    </row>
    <row r="5190">
      <c r="A5190" s="5"/>
      <c r="B5190" s="5"/>
      <c r="C5190" s="5"/>
      <c r="D5190" s="5"/>
      <c r="E5190" s="5"/>
      <c r="F5190" s="27"/>
      <c r="G5190" s="5"/>
      <c r="H5190" s="5"/>
      <c r="I5190" s="5"/>
      <c r="J5190" s="5"/>
      <c r="K5190" s="5"/>
      <c r="L5190" s="5"/>
      <c r="M5190" s="5"/>
      <c r="N5190" s="5"/>
      <c r="O5190" s="5"/>
      <c r="P5190" s="4"/>
      <c r="Q5190" s="4"/>
      <c r="R5190" s="4"/>
      <c r="S5190" s="4"/>
      <c r="T5190" s="4"/>
    </row>
    <row r="5191">
      <c r="A5191" s="5"/>
      <c r="B5191" s="5"/>
      <c r="C5191" s="5"/>
      <c r="D5191" s="5"/>
      <c r="E5191" s="5"/>
      <c r="F5191" s="27"/>
      <c r="G5191" s="5"/>
      <c r="H5191" s="5"/>
      <c r="I5191" s="5"/>
      <c r="J5191" s="5"/>
      <c r="K5191" s="5"/>
      <c r="L5191" s="5"/>
      <c r="M5191" s="5"/>
      <c r="N5191" s="5"/>
      <c r="O5191" s="5"/>
      <c r="P5191" s="4"/>
      <c r="Q5191" s="4"/>
      <c r="R5191" s="4"/>
      <c r="S5191" s="4"/>
      <c r="T5191" s="4"/>
    </row>
    <row r="5192">
      <c r="A5192" s="5"/>
      <c r="B5192" s="5"/>
      <c r="C5192" s="5"/>
      <c r="D5192" s="5"/>
      <c r="E5192" s="5"/>
      <c r="F5192" s="27"/>
      <c r="G5192" s="5"/>
      <c r="H5192" s="5"/>
      <c r="I5192" s="5"/>
      <c r="J5192" s="5"/>
      <c r="K5192" s="5"/>
      <c r="L5192" s="5"/>
      <c r="M5192" s="5"/>
      <c r="N5192" s="5"/>
      <c r="O5192" s="5"/>
      <c r="P5192" s="4"/>
      <c r="Q5192" s="4"/>
      <c r="R5192" s="4"/>
      <c r="S5192" s="4"/>
      <c r="T5192" s="4"/>
    </row>
    <row r="5193">
      <c r="A5193" s="5"/>
      <c r="B5193" s="5"/>
      <c r="C5193" s="5"/>
      <c r="D5193" s="5"/>
      <c r="E5193" s="5"/>
      <c r="F5193" s="27"/>
      <c r="G5193" s="5"/>
      <c r="H5193" s="5"/>
      <c r="I5193" s="5"/>
      <c r="J5193" s="5"/>
      <c r="K5193" s="5"/>
      <c r="L5193" s="5"/>
      <c r="M5193" s="5"/>
      <c r="N5193" s="5"/>
      <c r="O5193" s="5"/>
      <c r="P5193" s="4"/>
      <c r="Q5193" s="4"/>
      <c r="R5193" s="4"/>
      <c r="S5193" s="4"/>
      <c r="T5193" s="4"/>
    </row>
    <row r="5194">
      <c r="A5194" s="5"/>
      <c r="B5194" s="5"/>
      <c r="C5194" s="5"/>
      <c r="D5194" s="5"/>
      <c r="E5194" s="5"/>
      <c r="F5194" s="27"/>
      <c r="G5194" s="5"/>
      <c r="H5194" s="5"/>
      <c r="I5194" s="5"/>
      <c r="J5194" s="5"/>
      <c r="K5194" s="5"/>
      <c r="L5194" s="5"/>
      <c r="M5194" s="5"/>
      <c r="N5194" s="5"/>
      <c r="O5194" s="5"/>
      <c r="P5194" s="4"/>
      <c r="Q5194" s="4"/>
      <c r="R5194" s="4"/>
      <c r="S5194" s="4"/>
      <c r="T5194" s="4"/>
    </row>
    <row r="5195">
      <c r="A5195" s="5"/>
      <c r="B5195" s="5"/>
      <c r="C5195" s="5"/>
      <c r="D5195" s="5"/>
      <c r="E5195" s="5"/>
      <c r="F5195" s="27"/>
      <c r="G5195" s="5"/>
      <c r="H5195" s="5"/>
      <c r="I5195" s="5"/>
      <c r="J5195" s="5"/>
      <c r="K5195" s="5"/>
      <c r="L5195" s="5"/>
      <c r="M5195" s="5"/>
      <c r="N5195" s="5"/>
      <c r="O5195" s="5"/>
      <c r="P5195" s="4"/>
      <c r="Q5195" s="4"/>
      <c r="R5195" s="4"/>
      <c r="S5195" s="4"/>
      <c r="T5195" s="4"/>
    </row>
    <row r="5196">
      <c r="A5196" s="5"/>
      <c r="B5196" s="5"/>
      <c r="C5196" s="5"/>
      <c r="D5196" s="5"/>
      <c r="E5196" s="5"/>
      <c r="F5196" s="27"/>
      <c r="G5196" s="5"/>
      <c r="H5196" s="5"/>
      <c r="I5196" s="5"/>
      <c r="J5196" s="5"/>
      <c r="K5196" s="5"/>
      <c r="L5196" s="5"/>
      <c r="M5196" s="5"/>
      <c r="N5196" s="5"/>
      <c r="O5196" s="5"/>
      <c r="P5196" s="4"/>
      <c r="Q5196" s="4"/>
      <c r="R5196" s="4"/>
      <c r="S5196" s="4"/>
      <c r="T5196" s="4"/>
    </row>
    <row r="5197">
      <c r="A5197" s="5"/>
      <c r="B5197" s="5"/>
      <c r="C5197" s="5"/>
      <c r="D5197" s="5"/>
      <c r="E5197" s="5"/>
      <c r="F5197" s="27"/>
      <c r="G5197" s="5"/>
      <c r="H5197" s="5"/>
      <c r="I5197" s="5"/>
      <c r="J5197" s="5"/>
      <c r="K5197" s="5"/>
      <c r="L5197" s="5"/>
      <c r="M5197" s="5"/>
      <c r="N5197" s="5"/>
      <c r="O5197" s="5"/>
      <c r="P5197" s="4"/>
      <c r="Q5197" s="4"/>
      <c r="R5197" s="4"/>
      <c r="S5197" s="4"/>
      <c r="T5197" s="4"/>
    </row>
    <row r="5198">
      <c r="A5198" s="5"/>
      <c r="B5198" s="5"/>
      <c r="C5198" s="5"/>
      <c r="D5198" s="5"/>
      <c r="E5198" s="5"/>
      <c r="F5198" s="27"/>
      <c r="G5198" s="5"/>
      <c r="H5198" s="5"/>
      <c r="I5198" s="5"/>
      <c r="J5198" s="5"/>
      <c r="K5198" s="5"/>
      <c r="L5198" s="5"/>
      <c r="M5198" s="5"/>
      <c r="N5198" s="5"/>
      <c r="O5198" s="5"/>
      <c r="P5198" s="4"/>
      <c r="Q5198" s="4"/>
      <c r="R5198" s="4"/>
      <c r="S5198" s="4"/>
      <c r="T5198" s="4"/>
    </row>
    <row r="5199">
      <c r="A5199" s="5"/>
      <c r="B5199" s="5"/>
      <c r="C5199" s="5"/>
      <c r="D5199" s="5"/>
      <c r="E5199" s="5"/>
      <c r="F5199" s="27"/>
      <c r="G5199" s="5"/>
      <c r="H5199" s="5"/>
      <c r="I5199" s="5"/>
      <c r="J5199" s="5"/>
      <c r="K5199" s="5"/>
      <c r="L5199" s="5"/>
      <c r="M5199" s="5"/>
      <c r="N5199" s="5"/>
      <c r="O5199" s="5"/>
      <c r="P5199" s="4"/>
      <c r="Q5199" s="4"/>
      <c r="R5199" s="4"/>
      <c r="S5199" s="4"/>
      <c r="T5199" s="4"/>
    </row>
    <row r="5200">
      <c r="A5200" s="5"/>
      <c r="B5200" s="5"/>
      <c r="C5200" s="5"/>
      <c r="D5200" s="5"/>
      <c r="E5200" s="5"/>
      <c r="F5200" s="27"/>
      <c r="G5200" s="5"/>
      <c r="H5200" s="5"/>
      <c r="I5200" s="5"/>
      <c r="J5200" s="5"/>
      <c r="K5200" s="5"/>
      <c r="L5200" s="5"/>
      <c r="M5200" s="5"/>
      <c r="N5200" s="5"/>
      <c r="O5200" s="5"/>
      <c r="P5200" s="4"/>
      <c r="Q5200" s="4"/>
      <c r="R5200" s="4"/>
      <c r="S5200" s="4"/>
      <c r="T5200" s="4"/>
    </row>
    <row r="5201">
      <c r="A5201" s="5"/>
      <c r="B5201" s="5"/>
      <c r="C5201" s="5"/>
      <c r="D5201" s="5"/>
      <c r="E5201" s="5"/>
      <c r="F5201" s="27"/>
      <c r="G5201" s="5"/>
      <c r="H5201" s="5"/>
      <c r="I5201" s="5"/>
      <c r="J5201" s="5"/>
      <c r="K5201" s="5"/>
      <c r="L5201" s="5"/>
      <c r="M5201" s="5"/>
      <c r="N5201" s="5"/>
      <c r="O5201" s="5"/>
      <c r="P5201" s="4"/>
      <c r="Q5201" s="4"/>
      <c r="R5201" s="4"/>
      <c r="S5201" s="4"/>
      <c r="T5201" s="4"/>
    </row>
    <row r="5202">
      <c r="A5202" s="5"/>
      <c r="B5202" s="5"/>
      <c r="C5202" s="5"/>
      <c r="D5202" s="5"/>
      <c r="E5202" s="5"/>
      <c r="F5202" s="27"/>
      <c r="G5202" s="5"/>
      <c r="H5202" s="5"/>
      <c r="I5202" s="5"/>
      <c r="J5202" s="5"/>
      <c r="K5202" s="5"/>
      <c r="L5202" s="5"/>
      <c r="M5202" s="5"/>
      <c r="N5202" s="5"/>
      <c r="O5202" s="5"/>
      <c r="P5202" s="4"/>
      <c r="Q5202" s="4"/>
      <c r="R5202" s="4"/>
      <c r="S5202" s="4"/>
      <c r="T5202" s="4"/>
    </row>
    <row r="5203">
      <c r="A5203" s="5"/>
      <c r="B5203" s="5"/>
      <c r="C5203" s="5"/>
      <c r="D5203" s="5"/>
      <c r="E5203" s="5"/>
      <c r="F5203" s="27"/>
      <c r="G5203" s="5"/>
      <c r="H5203" s="5"/>
      <c r="I5203" s="5"/>
      <c r="J5203" s="5"/>
      <c r="K5203" s="5"/>
      <c r="L5203" s="5"/>
      <c r="M5203" s="5"/>
      <c r="N5203" s="5"/>
      <c r="O5203" s="5"/>
      <c r="P5203" s="4"/>
      <c r="Q5203" s="4"/>
      <c r="R5203" s="4"/>
      <c r="S5203" s="4"/>
      <c r="T5203" s="4"/>
    </row>
    <row r="5204">
      <c r="A5204" s="5"/>
      <c r="B5204" s="5"/>
      <c r="C5204" s="5"/>
      <c r="D5204" s="5"/>
      <c r="E5204" s="5"/>
      <c r="F5204" s="27"/>
      <c r="G5204" s="5"/>
      <c r="H5204" s="5"/>
      <c r="I5204" s="5"/>
      <c r="J5204" s="5"/>
      <c r="K5204" s="5"/>
      <c r="L5204" s="5"/>
      <c r="M5204" s="5"/>
      <c r="N5204" s="5"/>
      <c r="O5204" s="5"/>
      <c r="P5204" s="4"/>
      <c r="Q5204" s="4"/>
      <c r="R5204" s="4"/>
      <c r="S5204" s="4"/>
      <c r="T5204" s="4"/>
    </row>
    <row r="5205">
      <c r="A5205" s="5"/>
      <c r="B5205" s="5"/>
      <c r="C5205" s="5"/>
      <c r="D5205" s="5"/>
      <c r="E5205" s="5"/>
      <c r="F5205" s="27"/>
      <c r="G5205" s="5"/>
      <c r="H5205" s="5"/>
      <c r="I5205" s="5"/>
      <c r="J5205" s="5"/>
      <c r="K5205" s="5"/>
      <c r="L5205" s="5"/>
      <c r="M5205" s="5"/>
      <c r="N5205" s="5"/>
      <c r="O5205" s="5"/>
      <c r="P5205" s="4"/>
      <c r="Q5205" s="4"/>
      <c r="R5205" s="4"/>
      <c r="S5205" s="4"/>
      <c r="T5205" s="4"/>
    </row>
    <row r="5206">
      <c r="A5206" s="5"/>
      <c r="B5206" s="5"/>
      <c r="C5206" s="5"/>
      <c r="D5206" s="5"/>
      <c r="E5206" s="5"/>
      <c r="F5206" s="27"/>
      <c r="G5206" s="5"/>
      <c r="H5206" s="5"/>
      <c r="I5206" s="5"/>
      <c r="J5206" s="5"/>
      <c r="K5206" s="5"/>
      <c r="L5206" s="5"/>
      <c r="M5206" s="5"/>
      <c r="N5206" s="5"/>
      <c r="O5206" s="5"/>
      <c r="P5206" s="4"/>
      <c r="Q5206" s="4"/>
      <c r="R5206" s="4"/>
      <c r="S5206" s="4"/>
      <c r="T5206" s="4"/>
    </row>
    <row r="5207">
      <c r="A5207" s="5"/>
      <c r="B5207" s="5"/>
      <c r="C5207" s="5"/>
      <c r="D5207" s="5"/>
      <c r="E5207" s="5"/>
      <c r="F5207" s="27"/>
      <c r="G5207" s="5"/>
      <c r="H5207" s="5"/>
      <c r="I5207" s="5"/>
      <c r="J5207" s="5"/>
      <c r="K5207" s="5"/>
      <c r="L5207" s="5"/>
      <c r="M5207" s="5"/>
      <c r="N5207" s="5"/>
      <c r="O5207" s="5"/>
      <c r="P5207" s="4"/>
      <c r="Q5207" s="4"/>
      <c r="R5207" s="4"/>
      <c r="S5207" s="4"/>
      <c r="T5207" s="4"/>
    </row>
    <row r="5208">
      <c r="A5208" s="5"/>
      <c r="B5208" s="5"/>
      <c r="C5208" s="5"/>
      <c r="D5208" s="5"/>
      <c r="E5208" s="5"/>
      <c r="F5208" s="27"/>
      <c r="G5208" s="5"/>
      <c r="H5208" s="5"/>
      <c r="I5208" s="5"/>
      <c r="J5208" s="5"/>
      <c r="K5208" s="5"/>
      <c r="L5208" s="5"/>
      <c r="M5208" s="5"/>
      <c r="N5208" s="5"/>
      <c r="O5208" s="5"/>
      <c r="P5208" s="4"/>
      <c r="Q5208" s="4"/>
      <c r="R5208" s="4"/>
      <c r="S5208" s="4"/>
      <c r="T5208" s="4"/>
    </row>
    <row r="5209">
      <c r="A5209" s="5"/>
      <c r="B5209" s="5"/>
      <c r="C5209" s="5"/>
      <c r="D5209" s="5"/>
      <c r="E5209" s="5"/>
      <c r="F5209" s="27"/>
      <c r="G5209" s="5"/>
      <c r="H5209" s="5"/>
      <c r="I5209" s="5"/>
      <c r="J5209" s="5"/>
      <c r="K5209" s="5"/>
      <c r="L5209" s="5"/>
      <c r="M5209" s="5"/>
      <c r="N5209" s="5"/>
      <c r="O5209" s="5"/>
      <c r="P5209" s="4"/>
      <c r="Q5209" s="4"/>
      <c r="R5209" s="4"/>
      <c r="S5209" s="4"/>
      <c r="T5209" s="4"/>
    </row>
    <row r="5210">
      <c r="A5210" s="5"/>
      <c r="B5210" s="5"/>
      <c r="C5210" s="5"/>
      <c r="D5210" s="5"/>
      <c r="E5210" s="5"/>
      <c r="F5210" s="27"/>
      <c r="G5210" s="5"/>
      <c r="H5210" s="5"/>
      <c r="I5210" s="5"/>
      <c r="J5210" s="5"/>
      <c r="K5210" s="5"/>
      <c r="L5210" s="5"/>
      <c r="M5210" s="5"/>
      <c r="N5210" s="5"/>
      <c r="O5210" s="5"/>
      <c r="P5210" s="4"/>
      <c r="Q5210" s="4"/>
      <c r="R5210" s="4"/>
      <c r="S5210" s="4"/>
      <c r="T5210" s="4"/>
    </row>
    <row r="5211">
      <c r="A5211" s="5"/>
      <c r="B5211" s="5"/>
      <c r="C5211" s="5"/>
      <c r="D5211" s="5"/>
      <c r="E5211" s="5"/>
      <c r="F5211" s="27"/>
      <c r="G5211" s="5"/>
      <c r="H5211" s="5"/>
      <c r="I5211" s="5"/>
      <c r="J5211" s="5"/>
      <c r="K5211" s="5"/>
      <c r="L5211" s="5"/>
      <c r="M5211" s="5"/>
      <c r="N5211" s="5"/>
      <c r="O5211" s="5"/>
      <c r="P5211" s="4"/>
      <c r="Q5211" s="4"/>
      <c r="R5211" s="4"/>
      <c r="S5211" s="4"/>
      <c r="T5211" s="4"/>
    </row>
    <row r="5212">
      <c r="A5212" s="5"/>
      <c r="B5212" s="5"/>
      <c r="C5212" s="5"/>
      <c r="D5212" s="5"/>
      <c r="E5212" s="5"/>
      <c r="F5212" s="27"/>
      <c r="G5212" s="5"/>
      <c r="H5212" s="5"/>
      <c r="I5212" s="5"/>
      <c r="J5212" s="5"/>
      <c r="K5212" s="5"/>
      <c r="L5212" s="5"/>
      <c r="M5212" s="5"/>
      <c r="N5212" s="5"/>
      <c r="O5212" s="5"/>
      <c r="P5212" s="4"/>
      <c r="Q5212" s="4"/>
      <c r="R5212" s="4"/>
      <c r="S5212" s="4"/>
      <c r="T5212" s="4"/>
    </row>
    <row r="5213">
      <c r="A5213" s="5"/>
      <c r="B5213" s="5"/>
      <c r="C5213" s="5"/>
      <c r="D5213" s="5"/>
      <c r="E5213" s="5"/>
      <c r="F5213" s="27"/>
      <c r="G5213" s="5"/>
      <c r="H5213" s="5"/>
      <c r="I5213" s="5"/>
      <c r="J5213" s="5"/>
      <c r="K5213" s="5"/>
      <c r="L5213" s="5"/>
      <c r="M5213" s="5"/>
      <c r="N5213" s="5"/>
      <c r="O5213" s="5"/>
      <c r="P5213" s="4"/>
      <c r="Q5213" s="4"/>
      <c r="R5213" s="4"/>
      <c r="S5213" s="4"/>
      <c r="T5213" s="4"/>
    </row>
    <row r="5214">
      <c r="A5214" s="5"/>
      <c r="B5214" s="5"/>
      <c r="C5214" s="5"/>
      <c r="D5214" s="5"/>
      <c r="E5214" s="5"/>
      <c r="F5214" s="27"/>
      <c r="G5214" s="5"/>
      <c r="H5214" s="5"/>
      <c r="I5214" s="5"/>
      <c r="J5214" s="5"/>
      <c r="K5214" s="5"/>
      <c r="L5214" s="5"/>
      <c r="M5214" s="5"/>
      <c r="N5214" s="5"/>
      <c r="O5214" s="5"/>
      <c r="P5214" s="4"/>
      <c r="Q5214" s="4"/>
      <c r="R5214" s="4"/>
      <c r="S5214" s="4"/>
      <c r="T5214" s="4"/>
    </row>
    <row r="5215">
      <c r="A5215" s="5"/>
      <c r="B5215" s="5"/>
      <c r="C5215" s="5"/>
      <c r="D5215" s="5"/>
      <c r="E5215" s="5"/>
      <c r="F5215" s="27"/>
      <c r="G5215" s="5"/>
      <c r="H5215" s="5"/>
      <c r="I5215" s="5"/>
      <c r="J5215" s="5"/>
      <c r="K5215" s="5"/>
      <c r="L5215" s="5"/>
      <c r="M5215" s="5"/>
      <c r="N5215" s="5"/>
      <c r="O5215" s="5"/>
      <c r="P5215" s="4"/>
      <c r="Q5215" s="4"/>
      <c r="R5215" s="4"/>
      <c r="S5215" s="4"/>
      <c r="T5215" s="4"/>
    </row>
    <row r="5216">
      <c r="A5216" s="5"/>
      <c r="B5216" s="5"/>
      <c r="C5216" s="5"/>
      <c r="D5216" s="5"/>
      <c r="E5216" s="5"/>
      <c r="F5216" s="27"/>
      <c r="G5216" s="5"/>
      <c r="H5216" s="5"/>
      <c r="I5216" s="5"/>
      <c r="J5216" s="5"/>
      <c r="K5216" s="5"/>
      <c r="L5216" s="5"/>
      <c r="M5216" s="5"/>
      <c r="N5216" s="5"/>
      <c r="O5216" s="5"/>
      <c r="P5216" s="4"/>
      <c r="Q5216" s="4"/>
      <c r="R5216" s="4"/>
      <c r="S5216" s="4"/>
      <c r="T5216" s="4"/>
    </row>
    <row r="5217">
      <c r="A5217" s="5"/>
      <c r="B5217" s="5"/>
      <c r="C5217" s="5"/>
      <c r="D5217" s="5"/>
      <c r="E5217" s="5"/>
      <c r="F5217" s="27"/>
      <c r="G5217" s="5"/>
      <c r="H5217" s="5"/>
      <c r="I5217" s="5"/>
      <c r="J5217" s="5"/>
      <c r="K5217" s="5"/>
      <c r="L5217" s="5"/>
      <c r="M5217" s="5"/>
      <c r="N5217" s="5"/>
      <c r="O5217" s="5"/>
      <c r="P5217" s="4"/>
      <c r="Q5217" s="4"/>
      <c r="R5217" s="4"/>
      <c r="S5217" s="4"/>
      <c r="T5217" s="4"/>
    </row>
    <row r="5218">
      <c r="A5218" s="5"/>
      <c r="B5218" s="5"/>
      <c r="C5218" s="5"/>
      <c r="D5218" s="5"/>
      <c r="E5218" s="5"/>
      <c r="F5218" s="27"/>
      <c r="G5218" s="5"/>
      <c r="H5218" s="5"/>
      <c r="I5218" s="5"/>
      <c r="J5218" s="5"/>
      <c r="K5218" s="5"/>
      <c r="L5218" s="5"/>
      <c r="M5218" s="5"/>
      <c r="N5218" s="5"/>
      <c r="O5218" s="5"/>
      <c r="P5218" s="4"/>
      <c r="Q5218" s="4"/>
      <c r="R5218" s="4"/>
      <c r="S5218" s="4"/>
      <c r="T5218" s="4"/>
    </row>
    <row r="5219">
      <c r="A5219" s="5"/>
      <c r="B5219" s="5"/>
      <c r="C5219" s="5"/>
      <c r="D5219" s="5"/>
      <c r="E5219" s="5"/>
      <c r="F5219" s="27"/>
      <c r="G5219" s="5"/>
      <c r="H5219" s="5"/>
      <c r="I5219" s="5"/>
      <c r="J5219" s="5"/>
      <c r="K5219" s="5"/>
      <c r="L5219" s="5"/>
      <c r="M5219" s="5"/>
      <c r="N5219" s="5"/>
      <c r="O5219" s="5"/>
      <c r="P5219" s="4"/>
      <c r="Q5219" s="4"/>
      <c r="R5219" s="4"/>
      <c r="S5219" s="4"/>
      <c r="T5219" s="4"/>
    </row>
    <row r="5220">
      <c r="A5220" s="5"/>
      <c r="B5220" s="5"/>
      <c r="C5220" s="5"/>
      <c r="D5220" s="5"/>
      <c r="E5220" s="5"/>
      <c r="F5220" s="27"/>
      <c r="G5220" s="5"/>
      <c r="H5220" s="5"/>
      <c r="I5220" s="5"/>
      <c r="J5220" s="5"/>
      <c r="K5220" s="5"/>
      <c r="L5220" s="5"/>
      <c r="M5220" s="5"/>
      <c r="N5220" s="5"/>
      <c r="O5220" s="5"/>
      <c r="P5220" s="4"/>
      <c r="Q5220" s="4"/>
      <c r="R5220" s="4"/>
      <c r="S5220" s="4"/>
      <c r="T5220" s="4"/>
    </row>
    <row r="5221">
      <c r="A5221" s="5"/>
      <c r="B5221" s="5"/>
      <c r="C5221" s="5"/>
      <c r="D5221" s="5"/>
      <c r="E5221" s="5"/>
      <c r="F5221" s="27"/>
      <c r="G5221" s="5"/>
      <c r="H5221" s="5"/>
      <c r="I5221" s="5"/>
      <c r="J5221" s="5"/>
      <c r="K5221" s="5"/>
      <c r="L5221" s="5"/>
      <c r="M5221" s="5"/>
      <c r="N5221" s="5"/>
      <c r="O5221" s="5"/>
      <c r="P5221" s="4"/>
      <c r="Q5221" s="4"/>
      <c r="R5221" s="4"/>
      <c r="S5221" s="4"/>
      <c r="T5221" s="4"/>
    </row>
    <row r="5222">
      <c r="A5222" s="5"/>
      <c r="B5222" s="5"/>
      <c r="C5222" s="5"/>
      <c r="D5222" s="5"/>
      <c r="E5222" s="5"/>
      <c r="F5222" s="27"/>
      <c r="G5222" s="5"/>
      <c r="H5222" s="5"/>
      <c r="I5222" s="5"/>
      <c r="J5222" s="5"/>
      <c r="K5222" s="5"/>
      <c r="L5222" s="5"/>
      <c r="M5222" s="5"/>
      <c r="N5222" s="5"/>
      <c r="O5222" s="5"/>
      <c r="P5222" s="4"/>
      <c r="Q5222" s="4"/>
      <c r="R5222" s="4"/>
      <c r="S5222" s="4"/>
      <c r="T5222" s="4"/>
    </row>
    <row r="5223">
      <c r="A5223" s="5"/>
      <c r="B5223" s="5"/>
      <c r="C5223" s="5"/>
      <c r="D5223" s="5"/>
      <c r="E5223" s="5"/>
      <c r="F5223" s="27"/>
      <c r="G5223" s="5"/>
      <c r="H5223" s="5"/>
      <c r="I5223" s="5"/>
      <c r="J5223" s="5"/>
      <c r="K5223" s="5"/>
      <c r="L5223" s="5"/>
      <c r="M5223" s="5"/>
      <c r="N5223" s="5"/>
      <c r="O5223" s="5"/>
      <c r="P5223" s="4"/>
      <c r="Q5223" s="4"/>
      <c r="R5223" s="4"/>
      <c r="S5223" s="4"/>
      <c r="T5223" s="4"/>
    </row>
    <row r="5224">
      <c r="A5224" s="5"/>
      <c r="B5224" s="5"/>
      <c r="C5224" s="5"/>
      <c r="D5224" s="5"/>
      <c r="E5224" s="5"/>
      <c r="F5224" s="27"/>
      <c r="G5224" s="5"/>
      <c r="H5224" s="5"/>
      <c r="I5224" s="5"/>
      <c r="J5224" s="5"/>
      <c r="K5224" s="5"/>
      <c r="L5224" s="5"/>
      <c r="M5224" s="5"/>
      <c r="N5224" s="5"/>
      <c r="O5224" s="5"/>
      <c r="P5224" s="4"/>
      <c r="Q5224" s="4"/>
      <c r="R5224" s="4"/>
      <c r="S5224" s="4"/>
      <c r="T5224" s="4"/>
    </row>
    <row r="5225">
      <c r="A5225" s="5"/>
      <c r="B5225" s="5"/>
      <c r="C5225" s="5"/>
      <c r="D5225" s="5"/>
      <c r="E5225" s="5"/>
      <c r="F5225" s="27"/>
      <c r="G5225" s="5"/>
      <c r="H5225" s="5"/>
      <c r="I5225" s="5"/>
      <c r="J5225" s="5"/>
      <c r="K5225" s="5"/>
      <c r="L5225" s="5"/>
      <c r="M5225" s="5"/>
      <c r="N5225" s="5"/>
      <c r="O5225" s="5"/>
      <c r="P5225" s="4"/>
      <c r="Q5225" s="4"/>
      <c r="R5225" s="4"/>
      <c r="S5225" s="4"/>
      <c r="T5225" s="4"/>
    </row>
    <row r="5226">
      <c r="A5226" s="5"/>
      <c r="B5226" s="5"/>
      <c r="C5226" s="5"/>
      <c r="D5226" s="5"/>
      <c r="E5226" s="5"/>
      <c r="F5226" s="27"/>
      <c r="G5226" s="5"/>
      <c r="H5226" s="5"/>
      <c r="I5226" s="5"/>
      <c r="J5226" s="5"/>
      <c r="K5226" s="5"/>
      <c r="L5226" s="5"/>
      <c r="M5226" s="5"/>
      <c r="N5226" s="5"/>
      <c r="O5226" s="5"/>
      <c r="P5226" s="4"/>
      <c r="Q5226" s="4"/>
      <c r="R5226" s="4"/>
      <c r="S5226" s="4"/>
      <c r="T5226" s="4"/>
    </row>
    <row r="5227">
      <c r="A5227" s="5"/>
      <c r="B5227" s="5"/>
      <c r="C5227" s="5"/>
      <c r="D5227" s="5"/>
      <c r="E5227" s="5"/>
      <c r="F5227" s="27"/>
      <c r="G5227" s="5"/>
      <c r="H5227" s="5"/>
      <c r="I5227" s="5"/>
      <c r="J5227" s="5"/>
      <c r="K5227" s="5"/>
      <c r="L5227" s="5"/>
      <c r="M5227" s="5"/>
      <c r="N5227" s="5"/>
      <c r="O5227" s="5"/>
      <c r="P5227" s="4"/>
      <c r="Q5227" s="4"/>
      <c r="R5227" s="4"/>
      <c r="S5227" s="4"/>
      <c r="T5227" s="4"/>
    </row>
    <row r="5228">
      <c r="A5228" s="5"/>
      <c r="B5228" s="5"/>
      <c r="C5228" s="5"/>
      <c r="D5228" s="5"/>
      <c r="E5228" s="5"/>
      <c r="F5228" s="27"/>
      <c r="G5228" s="5"/>
      <c r="H5228" s="5"/>
      <c r="I5228" s="5"/>
      <c r="J5228" s="5"/>
      <c r="K5228" s="5"/>
      <c r="L5228" s="5"/>
      <c r="M5228" s="5"/>
      <c r="N5228" s="5"/>
      <c r="O5228" s="5"/>
      <c r="P5228" s="4"/>
      <c r="Q5228" s="4"/>
      <c r="R5228" s="4"/>
      <c r="S5228" s="4"/>
      <c r="T5228" s="4"/>
    </row>
    <row r="5229">
      <c r="A5229" s="5"/>
      <c r="B5229" s="5"/>
      <c r="C5229" s="5"/>
      <c r="D5229" s="5"/>
      <c r="E5229" s="5"/>
      <c r="F5229" s="27"/>
      <c r="G5229" s="5"/>
      <c r="H5229" s="5"/>
      <c r="I5229" s="5"/>
      <c r="J5229" s="5"/>
      <c r="K5229" s="5"/>
      <c r="L5229" s="5"/>
      <c r="M5229" s="5"/>
      <c r="N5229" s="5"/>
      <c r="O5229" s="5"/>
      <c r="P5229" s="4"/>
      <c r="Q5229" s="4"/>
      <c r="R5229" s="4"/>
      <c r="S5229" s="4"/>
      <c r="T5229" s="4"/>
    </row>
    <row r="5230">
      <c r="A5230" s="5"/>
      <c r="B5230" s="5"/>
      <c r="C5230" s="5"/>
      <c r="D5230" s="5"/>
      <c r="E5230" s="5"/>
      <c r="F5230" s="27"/>
      <c r="G5230" s="5"/>
      <c r="H5230" s="5"/>
      <c r="I5230" s="5"/>
      <c r="J5230" s="5"/>
      <c r="K5230" s="5"/>
      <c r="L5230" s="5"/>
      <c r="M5230" s="5"/>
      <c r="N5230" s="5"/>
      <c r="O5230" s="5"/>
      <c r="P5230" s="4"/>
      <c r="Q5230" s="4"/>
      <c r="R5230" s="4"/>
      <c r="S5230" s="4"/>
      <c r="T5230" s="4"/>
    </row>
    <row r="5231">
      <c r="A5231" s="5"/>
      <c r="B5231" s="5"/>
      <c r="C5231" s="5"/>
      <c r="D5231" s="5"/>
      <c r="E5231" s="5"/>
      <c r="F5231" s="27"/>
      <c r="G5231" s="5"/>
      <c r="H5231" s="5"/>
      <c r="I5231" s="5"/>
      <c r="J5231" s="5"/>
      <c r="K5231" s="5"/>
      <c r="L5231" s="5"/>
      <c r="M5231" s="5"/>
      <c r="N5231" s="5"/>
      <c r="O5231" s="5"/>
      <c r="P5231" s="4"/>
      <c r="Q5231" s="4"/>
      <c r="R5231" s="4"/>
      <c r="S5231" s="4"/>
      <c r="T5231" s="4"/>
    </row>
    <row r="5232">
      <c r="A5232" s="5"/>
      <c r="B5232" s="5"/>
      <c r="C5232" s="5"/>
      <c r="D5232" s="5"/>
      <c r="E5232" s="5"/>
      <c r="F5232" s="27"/>
      <c r="G5232" s="5"/>
      <c r="H5232" s="5"/>
      <c r="I5232" s="5"/>
      <c r="J5232" s="5"/>
      <c r="K5232" s="5"/>
      <c r="L5232" s="5"/>
      <c r="M5232" s="5"/>
      <c r="N5232" s="5"/>
      <c r="O5232" s="5"/>
      <c r="P5232" s="4"/>
      <c r="Q5232" s="4"/>
      <c r="R5232" s="4"/>
      <c r="S5232" s="4"/>
      <c r="T5232" s="4"/>
    </row>
    <row r="5233">
      <c r="A5233" s="5"/>
      <c r="B5233" s="5"/>
      <c r="C5233" s="5"/>
      <c r="D5233" s="5"/>
      <c r="E5233" s="5"/>
      <c r="F5233" s="27"/>
      <c r="G5233" s="5"/>
      <c r="H5233" s="5"/>
      <c r="I5233" s="5"/>
      <c r="J5233" s="5"/>
      <c r="K5233" s="5"/>
      <c r="L5233" s="5"/>
      <c r="M5233" s="5"/>
      <c r="N5233" s="5"/>
      <c r="O5233" s="5"/>
      <c r="P5233" s="4"/>
      <c r="Q5233" s="4"/>
      <c r="R5233" s="4"/>
      <c r="S5233" s="4"/>
      <c r="T5233" s="4"/>
    </row>
    <row r="5234">
      <c r="A5234" s="5"/>
      <c r="B5234" s="5"/>
      <c r="C5234" s="5"/>
      <c r="D5234" s="5"/>
      <c r="E5234" s="5"/>
      <c r="F5234" s="27"/>
      <c r="G5234" s="5"/>
      <c r="H5234" s="5"/>
      <c r="I5234" s="5"/>
      <c r="J5234" s="5"/>
      <c r="K5234" s="5"/>
      <c r="L5234" s="5"/>
      <c r="M5234" s="5"/>
      <c r="N5234" s="5"/>
      <c r="O5234" s="5"/>
      <c r="P5234" s="4"/>
      <c r="Q5234" s="4"/>
      <c r="R5234" s="4"/>
      <c r="S5234" s="4"/>
      <c r="T5234" s="4"/>
    </row>
    <row r="5235">
      <c r="A5235" s="5"/>
      <c r="B5235" s="5"/>
      <c r="C5235" s="5"/>
      <c r="D5235" s="5"/>
      <c r="E5235" s="5"/>
      <c r="F5235" s="27"/>
      <c r="G5235" s="5"/>
      <c r="H5235" s="5"/>
      <c r="I5235" s="5"/>
      <c r="J5235" s="5"/>
      <c r="K5235" s="5"/>
      <c r="L5235" s="5"/>
      <c r="M5235" s="5"/>
      <c r="N5235" s="5"/>
      <c r="O5235" s="5"/>
      <c r="P5235" s="4"/>
      <c r="Q5235" s="4"/>
      <c r="R5235" s="4"/>
      <c r="S5235" s="4"/>
      <c r="T5235" s="4"/>
    </row>
    <row r="5236">
      <c r="A5236" s="5"/>
      <c r="B5236" s="5"/>
      <c r="C5236" s="5"/>
      <c r="D5236" s="5"/>
      <c r="E5236" s="5"/>
      <c r="F5236" s="27"/>
      <c r="G5236" s="5"/>
      <c r="H5236" s="5"/>
      <c r="I5236" s="5"/>
      <c r="J5236" s="5"/>
      <c r="K5236" s="5"/>
      <c r="L5236" s="5"/>
      <c r="M5236" s="5"/>
      <c r="N5236" s="5"/>
      <c r="O5236" s="5"/>
      <c r="P5236" s="4"/>
      <c r="Q5236" s="4"/>
      <c r="R5236" s="4"/>
      <c r="S5236" s="4"/>
      <c r="T5236" s="4"/>
    </row>
    <row r="5237">
      <c r="A5237" s="5"/>
      <c r="B5237" s="5"/>
      <c r="C5237" s="5"/>
      <c r="D5237" s="5"/>
      <c r="E5237" s="5"/>
      <c r="F5237" s="27"/>
      <c r="G5237" s="5"/>
      <c r="H5237" s="5"/>
      <c r="I5237" s="5"/>
      <c r="J5237" s="5"/>
      <c r="K5237" s="5"/>
      <c r="L5237" s="5"/>
      <c r="M5237" s="5"/>
      <c r="N5237" s="5"/>
      <c r="O5237" s="5"/>
      <c r="P5237" s="4"/>
      <c r="Q5237" s="4"/>
      <c r="R5237" s="4"/>
      <c r="S5237" s="4"/>
      <c r="T5237" s="4"/>
    </row>
    <row r="5238">
      <c r="A5238" s="5"/>
      <c r="B5238" s="5"/>
      <c r="C5238" s="5"/>
      <c r="D5238" s="5"/>
      <c r="E5238" s="5"/>
      <c r="F5238" s="27"/>
      <c r="G5238" s="5"/>
      <c r="H5238" s="5"/>
      <c r="I5238" s="5"/>
      <c r="J5238" s="5"/>
      <c r="K5238" s="5"/>
      <c r="L5238" s="5"/>
      <c r="M5238" s="5"/>
      <c r="N5238" s="5"/>
      <c r="O5238" s="5"/>
      <c r="P5238" s="4"/>
      <c r="Q5238" s="4"/>
      <c r="R5238" s="4"/>
      <c r="S5238" s="4"/>
      <c r="T5238" s="4"/>
    </row>
    <row r="5239">
      <c r="A5239" s="5"/>
      <c r="B5239" s="5"/>
      <c r="C5239" s="5"/>
      <c r="D5239" s="5"/>
      <c r="E5239" s="5"/>
      <c r="F5239" s="27"/>
      <c r="G5239" s="5"/>
      <c r="H5239" s="5"/>
      <c r="I5239" s="5"/>
      <c r="J5239" s="5"/>
      <c r="K5239" s="5"/>
      <c r="L5239" s="5"/>
      <c r="M5239" s="5"/>
      <c r="N5239" s="5"/>
      <c r="O5239" s="5"/>
      <c r="P5239" s="4"/>
      <c r="Q5239" s="4"/>
      <c r="R5239" s="4"/>
      <c r="S5239" s="4"/>
      <c r="T5239" s="4"/>
    </row>
    <row r="5240">
      <c r="A5240" s="5"/>
      <c r="B5240" s="5"/>
      <c r="C5240" s="5"/>
      <c r="D5240" s="5"/>
      <c r="E5240" s="5"/>
      <c r="F5240" s="27"/>
      <c r="G5240" s="5"/>
      <c r="H5240" s="5"/>
      <c r="I5240" s="5"/>
      <c r="J5240" s="5"/>
      <c r="K5240" s="5"/>
      <c r="L5240" s="5"/>
      <c r="M5240" s="5"/>
      <c r="N5240" s="5"/>
      <c r="O5240" s="5"/>
      <c r="P5240" s="4"/>
      <c r="Q5240" s="4"/>
      <c r="R5240" s="4"/>
      <c r="S5240" s="4"/>
      <c r="T5240" s="4"/>
    </row>
    <row r="5241">
      <c r="A5241" s="5"/>
      <c r="B5241" s="5"/>
      <c r="C5241" s="5"/>
      <c r="D5241" s="5"/>
      <c r="E5241" s="5"/>
      <c r="F5241" s="27"/>
      <c r="G5241" s="5"/>
      <c r="H5241" s="5"/>
      <c r="I5241" s="5"/>
      <c r="J5241" s="5"/>
      <c r="K5241" s="5"/>
      <c r="L5241" s="5"/>
      <c r="M5241" s="5"/>
      <c r="N5241" s="5"/>
      <c r="O5241" s="5"/>
      <c r="P5241" s="4"/>
      <c r="Q5241" s="4"/>
      <c r="R5241" s="4"/>
      <c r="S5241" s="4"/>
      <c r="T5241" s="4"/>
    </row>
    <row r="5242">
      <c r="A5242" s="5"/>
      <c r="B5242" s="5"/>
      <c r="C5242" s="5"/>
      <c r="D5242" s="5"/>
      <c r="E5242" s="5"/>
      <c r="F5242" s="27"/>
      <c r="G5242" s="5"/>
      <c r="H5242" s="5"/>
      <c r="I5242" s="5"/>
      <c r="J5242" s="5"/>
      <c r="K5242" s="5"/>
      <c r="L5242" s="5"/>
      <c r="M5242" s="5"/>
      <c r="N5242" s="5"/>
      <c r="O5242" s="5"/>
      <c r="P5242" s="4"/>
      <c r="Q5242" s="4"/>
      <c r="R5242" s="4"/>
      <c r="S5242" s="4"/>
      <c r="T5242" s="4"/>
    </row>
    <row r="5243">
      <c r="A5243" s="5"/>
      <c r="B5243" s="5"/>
      <c r="C5243" s="5"/>
      <c r="D5243" s="5"/>
      <c r="E5243" s="5"/>
      <c r="F5243" s="27"/>
      <c r="G5243" s="5"/>
      <c r="H5243" s="5"/>
      <c r="I5243" s="5"/>
      <c r="J5243" s="5"/>
      <c r="K5243" s="5"/>
      <c r="L5243" s="5"/>
      <c r="M5243" s="5"/>
      <c r="N5243" s="5"/>
      <c r="O5243" s="5"/>
      <c r="P5243" s="4"/>
      <c r="Q5243" s="4"/>
      <c r="R5243" s="4"/>
      <c r="S5243" s="4"/>
      <c r="T5243" s="4"/>
    </row>
    <row r="5244">
      <c r="A5244" s="5"/>
      <c r="B5244" s="5"/>
      <c r="C5244" s="5"/>
      <c r="D5244" s="5"/>
      <c r="E5244" s="5"/>
      <c r="F5244" s="27"/>
      <c r="G5244" s="5"/>
      <c r="H5244" s="5"/>
      <c r="I5244" s="5"/>
      <c r="J5244" s="5"/>
      <c r="K5244" s="5"/>
      <c r="L5244" s="5"/>
      <c r="M5244" s="5"/>
      <c r="N5244" s="5"/>
      <c r="O5244" s="5"/>
      <c r="P5244" s="4"/>
      <c r="Q5244" s="4"/>
      <c r="R5244" s="4"/>
      <c r="S5244" s="4"/>
      <c r="T5244" s="4"/>
    </row>
    <row r="5245">
      <c r="A5245" s="5"/>
      <c r="B5245" s="5"/>
      <c r="C5245" s="5"/>
      <c r="D5245" s="5"/>
      <c r="E5245" s="5"/>
      <c r="F5245" s="27"/>
      <c r="G5245" s="5"/>
      <c r="H5245" s="5"/>
      <c r="I5245" s="5"/>
      <c r="J5245" s="5"/>
      <c r="K5245" s="5"/>
      <c r="L5245" s="5"/>
      <c r="M5245" s="5"/>
      <c r="N5245" s="5"/>
      <c r="O5245" s="5"/>
      <c r="P5245" s="4"/>
      <c r="Q5245" s="4"/>
      <c r="R5245" s="4"/>
      <c r="S5245" s="4"/>
      <c r="T5245" s="4"/>
    </row>
    <row r="5246">
      <c r="A5246" s="5"/>
      <c r="B5246" s="5"/>
      <c r="C5246" s="5"/>
      <c r="D5246" s="5"/>
      <c r="E5246" s="5"/>
      <c r="F5246" s="27"/>
      <c r="G5246" s="5"/>
      <c r="H5246" s="5"/>
      <c r="I5246" s="5"/>
      <c r="J5246" s="5"/>
      <c r="K5246" s="5"/>
      <c r="L5246" s="5"/>
      <c r="M5246" s="5"/>
      <c r="N5246" s="5"/>
      <c r="O5246" s="5"/>
      <c r="P5246" s="4"/>
      <c r="Q5246" s="4"/>
      <c r="R5246" s="4"/>
      <c r="S5246" s="4"/>
      <c r="T5246" s="4"/>
    </row>
    <row r="5247">
      <c r="A5247" s="5"/>
      <c r="B5247" s="5"/>
      <c r="C5247" s="5"/>
      <c r="D5247" s="5"/>
      <c r="E5247" s="5"/>
      <c r="F5247" s="27"/>
      <c r="G5247" s="5"/>
      <c r="H5247" s="5"/>
      <c r="I5247" s="5"/>
      <c r="J5247" s="5"/>
      <c r="K5247" s="5"/>
      <c r="L5247" s="5"/>
      <c r="M5247" s="5"/>
      <c r="N5247" s="5"/>
      <c r="O5247" s="5"/>
      <c r="P5247" s="4"/>
      <c r="Q5247" s="4"/>
      <c r="R5247" s="4"/>
      <c r="S5247" s="4"/>
      <c r="T5247" s="4"/>
    </row>
    <row r="5248">
      <c r="A5248" s="5"/>
      <c r="B5248" s="5"/>
      <c r="C5248" s="5"/>
      <c r="D5248" s="5"/>
      <c r="E5248" s="5"/>
      <c r="F5248" s="27"/>
      <c r="G5248" s="5"/>
      <c r="H5248" s="5"/>
      <c r="I5248" s="5"/>
      <c r="J5248" s="5"/>
      <c r="K5248" s="5"/>
      <c r="L5248" s="5"/>
      <c r="M5248" s="5"/>
      <c r="N5248" s="5"/>
      <c r="O5248" s="5"/>
      <c r="P5248" s="4"/>
      <c r="Q5248" s="4"/>
      <c r="R5248" s="4"/>
      <c r="S5248" s="4"/>
      <c r="T5248" s="4"/>
    </row>
    <row r="5249">
      <c r="A5249" s="5"/>
      <c r="B5249" s="5"/>
      <c r="C5249" s="5"/>
      <c r="D5249" s="5"/>
      <c r="E5249" s="5"/>
      <c r="F5249" s="27"/>
      <c r="G5249" s="5"/>
      <c r="H5249" s="5"/>
      <c r="I5249" s="5"/>
      <c r="J5249" s="5"/>
      <c r="K5249" s="5"/>
      <c r="L5249" s="5"/>
      <c r="M5249" s="5"/>
      <c r="N5249" s="5"/>
      <c r="O5249" s="5"/>
      <c r="P5249" s="4"/>
      <c r="Q5249" s="4"/>
      <c r="R5249" s="4"/>
      <c r="S5249" s="4"/>
      <c r="T5249" s="4"/>
    </row>
    <row r="5250">
      <c r="A5250" s="5"/>
      <c r="B5250" s="5"/>
      <c r="C5250" s="5"/>
      <c r="D5250" s="5"/>
      <c r="E5250" s="5"/>
      <c r="F5250" s="27"/>
      <c r="G5250" s="5"/>
      <c r="H5250" s="5"/>
      <c r="I5250" s="5"/>
      <c r="J5250" s="5"/>
      <c r="K5250" s="5"/>
      <c r="L5250" s="5"/>
      <c r="M5250" s="5"/>
      <c r="N5250" s="5"/>
      <c r="O5250" s="5"/>
      <c r="P5250" s="4"/>
      <c r="Q5250" s="4"/>
      <c r="R5250" s="4"/>
      <c r="S5250" s="4"/>
      <c r="T5250" s="4"/>
    </row>
    <row r="5251">
      <c r="A5251" s="5"/>
      <c r="B5251" s="5"/>
      <c r="C5251" s="5"/>
      <c r="D5251" s="5"/>
      <c r="E5251" s="5"/>
      <c r="F5251" s="27"/>
      <c r="G5251" s="5"/>
      <c r="H5251" s="5"/>
      <c r="I5251" s="5"/>
      <c r="J5251" s="5"/>
      <c r="K5251" s="5"/>
      <c r="L5251" s="5"/>
      <c r="M5251" s="5"/>
      <c r="N5251" s="5"/>
      <c r="O5251" s="5"/>
      <c r="P5251" s="4"/>
      <c r="Q5251" s="4"/>
      <c r="R5251" s="4"/>
      <c r="S5251" s="4"/>
      <c r="T5251" s="4"/>
    </row>
    <row r="5252">
      <c r="A5252" s="5"/>
      <c r="B5252" s="5"/>
      <c r="C5252" s="5"/>
      <c r="D5252" s="5"/>
      <c r="E5252" s="5"/>
      <c r="F5252" s="27"/>
      <c r="G5252" s="5"/>
      <c r="H5252" s="5"/>
      <c r="I5252" s="5"/>
      <c r="J5252" s="5"/>
      <c r="K5252" s="5"/>
      <c r="L5252" s="5"/>
      <c r="M5252" s="5"/>
      <c r="N5252" s="5"/>
      <c r="O5252" s="5"/>
      <c r="P5252" s="4"/>
      <c r="Q5252" s="4"/>
      <c r="R5252" s="4"/>
      <c r="S5252" s="4"/>
      <c r="T5252" s="4"/>
    </row>
    <row r="5253">
      <c r="A5253" s="5"/>
      <c r="B5253" s="5"/>
      <c r="C5253" s="5"/>
      <c r="D5253" s="5"/>
      <c r="E5253" s="5"/>
      <c r="F5253" s="27"/>
      <c r="G5253" s="5"/>
      <c r="H5253" s="5"/>
      <c r="I5253" s="5"/>
      <c r="J5253" s="5"/>
      <c r="K5253" s="5"/>
      <c r="L5253" s="5"/>
      <c r="M5253" s="5"/>
      <c r="N5253" s="5"/>
      <c r="O5253" s="5"/>
      <c r="P5253" s="4"/>
      <c r="Q5253" s="4"/>
      <c r="R5253" s="4"/>
      <c r="S5253" s="4"/>
      <c r="T5253" s="4"/>
    </row>
    <row r="5254">
      <c r="A5254" s="5"/>
      <c r="B5254" s="5"/>
      <c r="C5254" s="5"/>
      <c r="D5254" s="5"/>
      <c r="E5254" s="5"/>
      <c r="F5254" s="27"/>
      <c r="G5254" s="5"/>
      <c r="H5254" s="5"/>
      <c r="I5254" s="5"/>
      <c r="J5254" s="5"/>
      <c r="K5254" s="5"/>
      <c r="L5254" s="5"/>
      <c r="M5254" s="5"/>
      <c r="N5254" s="5"/>
      <c r="O5254" s="5"/>
      <c r="P5254" s="4"/>
      <c r="Q5254" s="4"/>
      <c r="R5254" s="4"/>
      <c r="S5254" s="4"/>
      <c r="T5254" s="4"/>
    </row>
    <row r="5255">
      <c r="A5255" s="5"/>
      <c r="B5255" s="5"/>
      <c r="C5255" s="5"/>
      <c r="D5255" s="5"/>
      <c r="E5255" s="5"/>
      <c r="F5255" s="27"/>
      <c r="G5255" s="5"/>
      <c r="H5255" s="5"/>
      <c r="I5255" s="5"/>
      <c r="J5255" s="5"/>
      <c r="K5255" s="5"/>
      <c r="L5255" s="5"/>
      <c r="M5255" s="5"/>
      <c r="N5255" s="5"/>
      <c r="O5255" s="5"/>
      <c r="P5255" s="4"/>
      <c r="Q5255" s="4"/>
      <c r="R5255" s="4"/>
      <c r="S5255" s="4"/>
      <c r="T5255" s="4"/>
    </row>
    <row r="5256">
      <c r="A5256" s="5"/>
      <c r="B5256" s="5"/>
      <c r="C5256" s="5"/>
      <c r="D5256" s="5"/>
      <c r="E5256" s="5"/>
      <c r="F5256" s="27"/>
      <c r="G5256" s="5"/>
      <c r="H5256" s="5"/>
      <c r="I5256" s="5"/>
      <c r="J5256" s="5"/>
      <c r="K5256" s="5"/>
      <c r="L5256" s="5"/>
      <c r="M5256" s="5"/>
      <c r="N5256" s="5"/>
      <c r="O5256" s="5"/>
      <c r="P5256" s="4"/>
      <c r="Q5256" s="4"/>
      <c r="R5256" s="4"/>
      <c r="S5256" s="4"/>
      <c r="T5256" s="4"/>
    </row>
    <row r="5257">
      <c r="A5257" s="5"/>
      <c r="B5257" s="5"/>
      <c r="C5257" s="5"/>
      <c r="D5257" s="5"/>
      <c r="E5257" s="5"/>
      <c r="F5257" s="27"/>
      <c r="G5257" s="5"/>
      <c r="H5257" s="5"/>
      <c r="I5257" s="5"/>
      <c r="J5257" s="5"/>
      <c r="K5257" s="5"/>
      <c r="L5257" s="5"/>
      <c r="M5257" s="5"/>
      <c r="N5257" s="5"/>
      <c r="O5257" s="5"/>
      <c r="P5257" s="4"/>
      <c r="Q5257" s="4"/>
      <c r="R5257" s="4"/>
      <c r="S5257" s="4"/>
      <c r="T5257" s="4"/>
    </row>
    <row r="5258">
      <c r="A5258" s="5"/>
      <c r="B5258" s="5"/>
      <c r="C5258" s="5"/>
      <c r="D5258" s="5"/>
      <c r="E5258" s="5"/>
      <c r="F5258" s="27"/>
      <c r="G5258" s="5"/>
      <c r="H5258" s="5"/>
      <c r="I5258" s="5"/>
      <c r="J5258" s="5"/>
      <c r="K5258" s="5"/>
      <c r="L5258" s="5"/>
      <c r="M5258" s="5"/>
      <c r="N5258" s="5"/>
      <c r="O5258" s="5"/>
      <c r="P5258" s="4"/>
      <c r="Q5258" s="4"/>
      <c r="R5258" s="4"/>
      <c r="S5258" s="4"/>
      <c r="T5258" s="4"/>
    </row>
    <row r="5259">
      <c r="A5259" s="5"/>
      <c r="B5259" s="5"/>
      <c r="C5259" s="5"/>
      <c r="D5259" s="5"/>
      <c r="E5259" s="5"/>
      <c r="F5259" s="27"/>
      <c r="G5259" s="5"/>
      <c r="H5259" s="5"/>
      <c r="I5259" s="5"/>
      <c r="J5259" s="5"/>
      <c r="K5259" s="5"/>
      <c r="L5259" s="5"/>
      <c r="M5259" s="5"/>
      <c r="N5259" s="5"/>
      <c r="O5259" s="5"/>
      <c r="P5259" s="4"/>
      <c r="Q5259" s="4"/>
      <c r="R5259" s="4"/>
      <c r="S5259" s="4"/>
      <c r="T5259" s="4"/>
    </row>
    <row r="5260">
      <c r="A5260" s="5"/>
      <c r="B5260" s="5"/>
      <c r="C5260" s="5"/>
      <c r="D5260" s="5"/>
      <c r="E5260" s="5"/>
      <c r="F5260" s="27"/>
      <c r="G5260" s="5"/>
      <c r="H5260" s="5"/>
      <c r="I5260" s="5"/>
      <c r="J5260" s="5"/>
      <c r="K5260" s="5"/>
      <c r="L5260" s="5"/>
      <c r="M5260" s="5"/>
      <c r="N5260" s="5"/>
      <c r="O5260" s="5"/>
      <c r="P5260" s="4"/>
      <c r="Q5260" s="4"/>
      <c r="R5260" s="4"/>
      <c r="S5260" s="4"/>
      <c r="T5260" s="4"/>
    </row>
    <row r="5261">
      <c r="A5261" s="5"/>
      <c r="B5261" s="5"/>
      <c r="C5261" s="5"/>
      <c r="D5261" s="5"/>
      <c r="E5261" s="5"/>
      <c r="F5261" s="27"/>
      <c r="G5261" s="5"/>
      <c r="H5261" s="5"/>
      <c r="I5261" s="5"/>
      <c r="J5261" s="5"/>
      <c r="K5261" s="5"/>
      <c r="L5261" s="5"/>
      <c r="M5261" s="5"/>
      <c r="N5261" s="5"/>
      <c r="O5261" s="5"/>
      <c r="P5261" s="4"/>
      <c r="Q5261" s="4"/>
      <c r="R5261" s="4"/>
      <c r="S5261" s="4"/>
      <c r="T5261" s="4"/>
    </row>
    <row r="5262">
      <c r="A5262" s="5"/>
      <c r="B5262" s="5"/>
      <c r="C5262" s="5"/>
      <c r="D5262" s="5"/>
      <c r="E5262" s="5"/>
      <c r="F5262" s="27"/>
      <c r="G5262" s="5"/>
      <c r="H5262" s="5"/>
      <c r="I5262" s="5"/>
      <c r="J5262" s="5"/>
      <c r="K5262" s="5"/>
      <c r="L5262" s="5"/>
      <c r="M5262" s="5"/>
      <c r="N5262" s="5"/>
      <c r="O5262" s="5"/>
      <c r="P5262" s="4"/>
      <c r="Q5262" s="4"/>
      <c r="R5262" s="4"/>
      <c r="S5262" s="4"/>
      <c r="T5262" s="4"/>
    </row>
    <row r="5263">
      <c r="A5263" s="5"/>
      <c r="B5263" s="5"/>
      <c r="C5263" s="5"/>
      <c r="D5263" s="5"/>
      <c r="E5263" s="5"/>
      <c r="F5263" s="27"/>
      <c r="G5263" s="5"/>
      <c r="H5263" s="5"/>
      <c r="I5263" s="5"/>
      <c r="J5263" s="5"/>
      <c r="K5263" s="5"/>
      <c r="L5263" s="5"/>
      <c r="M5263" s="5"/>
      <c r="N5263" s="5"/>
      <c r="O5263" s="5"/>
      <c r="P5263" s="4"/>
      <c r="Q5263" s="4"/>
      <c r="R5263" s="4"/>
      <c r="S5263" s="4"/>
      <c r="T5263" s="4"/>
    </row>
    <row r="5264">
      <c r="A5264" s="5"/>
      <c r="B5264" s="5"/>
      <c r="C5264" s="5"/>
      <c r="D5264" s="5"/>
      <c r="E5264" s="5"/>
      <c r="F5264" s="27"/>
      <c r="G5264" s="5"/>
      <c r="H5264" s="5"/>
      <c r="I5264" s="5"/>
      <c r="J5264" s="5"/>
      <c r="K5264" s="5"/>
      <c r="L5264" s="5"/>
      <c r="M5264" s="5"/>
      <c r="N5264" s="5"/>
      <c r="O5264" s="5"/>
      <c r="P5264" s="4"/>
      <c r="Q5264" s="4"/>
      <c r="R5264" s="4"/>
      <c r="S5264" s="4"/>
      <c r="T5264" s="4"/>
    </row>
    <row r="5265">
      <c r="A5265" s="5"/>
      <c r="B5265" s="5"/>
      <c r="C5265" s="5"/>
      <c r="D5265" s="5"/>
      <c r="E5265" s="5"/>
      <c r="F5265" s="27"/>
      <c r="G5265" s="5"/>
      <c r="H5265" s="5"/>
      <c r="I5265" s="5"/>
      <c r="J5265" s="5"/>
      <c r="K5265" s="5"/>
      <c r="L5265" s="5"/>
      <c r="M5265" s="5"/>
      <c r="N5265" s="5"/>
      <c r="O5265" s="5"/>
      <c r="P5265" s="4"/>
      <c r="Q5265" s="4"/>
      <c r="R5265" s="4"/>
      <c r="S5265" s="4"/>
      <c r="T5265" s="4"/>
    </row>
    <row r="5266">
      <c r="A5266" s="5"/>
      <c r="B5266" s="5"/>
      <c r="C5266" s="5"/>
      <c r="D5266" s="5"/>
      <c r="E5266" s="5"/>
      <c r="F5266" s="27"/>
      <c r="G5266" s="5"/>
      <c r="H5266" s="5"/>
      <c r="I5266" s="5"/>
      <c r="J5266" s="5"/>
      <c r="K5266" s="5"/>
      <c r="L5266" s="5"/>
      <c r="M5266" s="5"/>
      <c r="N5266" s="5"/>
      <c r="O5266" s="5"/>
      <c r="P5266" s="4"/>
      <c r="Q5266" s="4"/>
      <c r="R5266" s="4"/>
      <c r="S5266" s="4"/>
      <c r="T5266" s="4"/>
    </row>
    <row r="5267">
      <c r="A5267" s="5"/>
      <c r="B5267" s="5"/>
      <c r="C5267" s="5"/>
      <c r="D5267" s="5"/>
      <c r="E5267" s="5"/>
      <c r="F5267" s="27"/>
      <c r="G5267" s="5"/>
      <c r="H5267" s="5"/>
      <c r="I5267" s="5"/>
      <c r="J5267" s="5"/>
      <c r="K5267" s="5"/>
      <c r="L5267" s="5"/>
      <c r="M5267" s="5"/>
      <c r="N5267" s="5"/>
      <c r="O5267" s="5"/>
      <c r="P5267" s="4"/>
      <c r="Q5267" s="4"/>
      <c r="R5267" s="4"/>
      <c r="S5267" s="4"/>
      <c r="T5267" s="4"/>
    </row>
    <row r="5268">
      <c r="A5268" s="5"/>
      <c r="B5268" s="5"/>
      <c r="C5268" s="5"/>
      <c r="D5268" s="5"/>
      <c r="E5268" s="5"/>
      <c r="F5268" s="27"/>
      <c r="G5268" s="5"/>
      <c r="H5268" s="5"/>
      <c r="I5268" s="5"/>
      <c r="J5268" s="5"/>
      <c r="K5268" s="5"/>
      <c r="L5268" s="5"/>
      <c r="M5268" s="5"/>
      <c r="N5268" s="5"/>
      <c r="O5268" s="5"/>
      <c r="P5268" s="4"/>
      <c r="Q5268" s="4"/>
      <c r="R5268" s="4"/>
      <c r="S5268" s="4"/>
      <c r="T5268" s="4"/>
    </row>
    <row r="5269">
      <c r="A5269" s="5"/>
      <c r="B5269" s="5"/>
      <c r="C5269" s="5"/>
      <c r="D5269" s="5"/>
      <c r="E5269" s="5"/>
      <c r="F5269" s="27"/>
      <c r="G5269" s="5"/>
      <c r="H5269" s="5"/>
      <c r="I5269" s="5"/>
      <c r="J5269" s="5"/>
      <c r="K5269" s="5"/>
      <c r="L5269" s="5"/>
      <c r="M5269" s="5"/>
      <c r="N5269" s="5"/>
      <c r="O5269" s="5"/>
      <c r="P5269" s="4"/>
      <c r="Q5269" s="4"/>
      <c r="R5269" s="4"/>
      <c r="S5269" s="4"/>
      <c r="T5269" s="4"/>
    </row>
    <row r="5270">
      <c r="A5270" s="5"/>
      <c r="B5270" s="5"/>
      <c r="C5270" s="5"/>
      <c r="D5270" s="5"/>
      <c r="E5270" s="5"/>
      <c r="F5270" s="27"/>
      <c r="G5270" s="5"/>
      <c r="H5270" s="5"/>
      <c r="I5270" s="5"/>
      <c r="J5270" s="5"/>
      <c r="K5270" s="5"/>
      <c r="L5270" s="5"/>
      <c r="M5270" s="5"/>
      <c r="N5270" s="5"/>
      <c r="O5270" s="5"/>
      <c r="P5270" s="4"/>
      <c r="Q5270" s="4"/>
      <c r="R5270" s="4"/>
      <c r="S5270" s="4"/>
      <c r="T5270" s="4"/>
    </row>
    <row r="5271">
      <c r="A5271" s="5"/>
      <c r="B5271" s="5"/>
      <c r="C5271" s="5"/>
      <c r="D5271" s="5"/>
      <c r="E5271" s="5"/>
      <c r="F5271" s="27"/>
      <c r="G5271" s="5"/>
      <c r="H5271" s="5"/>
      <c r="I5271" s="5"/>
      <c r="J5271" s="5"/>
      <c r="K5271" s="5"/>
      <c r="L5271" s="5"/>
      <c r="M5271" s="5"/>
      <c r="N5271" s="5"/>
      <c r="O5271" s="5"/>
      <c r="P5271" s="4"/>
      <c r="Q5271" s="4"/>
      <c r="R5271" s="4"/>
      <c r="S5271" s="4"/>
      <c r="T5271" s="4"/>
    </row>
    <row r="5272">
      <c r="A5272" s="5"/>
      <c r="B5272" s="5"/>
      <c r="C5272" s="5"/>
      <c r="D5272" s="5"/>
      <c r="E5272" s="5"/>
      <c r="F5272" s="27"/>
      <c r="G5272" s="5"/>
      <c r="H5272" s="5"/>
      <c r="I5272" s="5"/>
      <c r="J5272" s="5"/>
      <c r="K5272" s="5"/>
      <c r="L5272" s="5"/>
      <c r="M5272" s="5"/>
      <c r="N5272" s="5"/>
      <c r="O5272" s="5"/>
      <c r="P5272" s="4"/>
      <c r="Q5272" s="4"/>
      <c r="R5272" s="4"/>
      <c r="S5272" s="4"/>
      <c r="T5272" s="4"/>
    </row>
    <row r="5273">
      <c r="A5273" s="5"/>
      <c r="B5273" s="5"/>
      <c r="C5273" s="5"/>
      <c r="D5273" s="5"/>
      <c r="E5273" s="5"/>
      <c r="F5273" s="27"/>
      <c r="G5273" s="5"/>
      <c r="H5273" s="5"/>
      <c r="I5273" s="5"/>
      <c r="J5273" s="5"/>
      <c r="K5273" s="5"/>
      <c r="L5273" s="5"/>
      <c r="M5273" s="5"/>
      <c r="N5273" s="5"/>
      <c r="O5273" s="5"/>
      <c r="P5273" s="4"/>
      <c r="Q5273" s="4"/>
      <c r="R5273" s="4"/>
      <c r="S5273" s="4"/>
      <c r="T5273" s="4"/>
    </row>
    <row r="5274">
      <c r="A5274" s="5"/>
      <c r="B5274" s="5"/>
      <c r="C5274" s="5"/>
      <c r="D5274" s="5"/>
      <c r="E5274" s="5"/>
      <c r="F5274" s="27"/>
      <c r="G5274" s="5"/>
      <c r="H5274" s="5"/>
      <c r="I5274" s="5"/>
      <c r="J5274" s="5"/>
      <c r="K5274" s="5"/>
      <c r="L5274" s="5"/>
      <c r="M5274" s="5"/>
      <c r="N5274" s="5"/>
      <c r="O5274" s="5"/>
      <c r="P5274" s="4"/>
      <c r="Q5274" s="4"/>
      <c r="R5274" s="4"/>
      <c r="S5274" s="4"/>
      <c r="T5274" s="4"/>
    </row>
    <row r="5275">
      <c r="A5275" s="5"/>
      <c r="B5275" s="5"/>
      <c r="C5275" s="5"/>
      <c r="D5275" s="5"/>
      <c r="E5275" s="5"/>
      <c r="F5275" s="27"/>
      <c r="G5275" s="5"/>
      <c r="H5275" s="5"/>
      <c r="I5275" s="5"/>
      <c r="J5275" s="5"/>
      <c r="K5275" s="5"/>
      <c r="L5275" s="5"/>
      <c r="M5275" s="5"/>
      <c r="N5275" s="5"/>
      <c r="O5275" s="5"/>
      <c r="P5275" s="4"/>
      <c r="Q5275" s="4"/>
      <c r="R5275" s="4"/>
      <c r="S5275" s="4"/>
      <c r="T5275" s="4"/>
    </row>
    <row r="5276">
      <c r="A5276" s="5"/>
      <c r="B5276" s="5"/>
      <c r="C5276" s="5"/>
      <c r="D5276" s="5"/>
      <c r="E5276" s="5"/>
      <c r="F5276" s="27"/>
      <c r="G5276" s="5"/>
      <c r="H5276" s="5"/>
      <c r="I5276" s="5"/>
      <c r="J5276" s="5"/>
      <c r="K5276" s="5"/>
      <c r="L5276" s="5"/>
      <c r="M5276" s="5"/>
      <c r="N5276" s="5"/>
      <c r="O5276" s="5"/>
      <c r="P5276" s="4"/>
      <c r="Q5276" s="4"/>
      <c r="R5276" s="4"/>
      <c r="S5276" s="4"/>
      <c r="T5276" s="4"/>
    </row>
    <row r="5277">
      <c r="A5277" s="5"/>
      <c r="B5277" s="5"/>
      <c r="C5277" s="5"/>
      <c r="D5277" s="5"/>
      <c r="E5277" s="5"/>
      <c r="F5277" s="27"/>
      <c r="G5277" s="5"/>
      <c r="H5277" s="5"/>
      <c r="I5277" s="5"/>
      <c r="J5277" s="5"/>
      <c r="K5277" s="5"/>
      <c r="L5277" s="5"/>
      <c r="M5277" s="5"/>
      <c r="N5277" s="5"/>
      <c r="O5277" s="5"/>
      <c r="P5277" s="4"/>
      <c r="Q5277" s="4"/>
      <c r="R5277" s="4"/>
      <c r="S5277" s="4"/>
      <c r="T5277" s="4"/>
    </row>
    <row r="5278">
      <c r="A5278" s="5"/>
      <c r="B5278" s="5"/>
      <c r="C5278" s="5"/>
      <c r="D5278" s="5"/>
      <c r="E5278" s="5"/>
      <c r="F5278" s="27"/>
      <c r="G5278" s="5"/>
      <c r="H5278" s="5"/>
      <c r="I5278" s="5"/>
      <c r="J5278" s="5"/>
      <c r="K5278" s="5"/>
      <c r="L5278" s="5"/>
      <c r="M5278" s="5"/>
      <c r="N5278" s="5"/>
      <c r="O5278" s="5"/>
      <c r="P5278" s="4"/>
      <c r="Q5278" s="4"/>
      <c r="R5278" s="4"/>
      <c r="S5278" s="4"/>
      <c r="T5278" s="4"/>
    </row>
    <row r="5279">
      <c r="A5279" s="5"/>
      <c r="B5279" s="5"/>
      <c r="C5279" s="5"/>
      <c r="D5279" s="5"/>
      <c r="E5279" s="5"/>
      <c r="F5279" s="27"/>
      <c r="G5279" s="5"/>
      <c r="H5279" s="5"/>
      <c r="I5279" s="5"/>
      <c r="J5279" s="5"/>
      <c r="K5279" s="5"/>
      <c r="L5279" s="5"/>
      <c r="M5279" s="5"/>
      <c r="N5279" s="5"/>
      <c r="O5279" s="5"/>
      <c r="P5279" s="4"/>
      <c r="Q5279" s="4"/>
      <c r="R5279" s="4"/>
      <c r="S5279" s="4"/>
      <c r="T5279" s="4"/>
    </row>
    <row r="5280">
      <c r="A5280" s="5"/>
      <c r="B5280" s="5"/>
      <c r="C5280" s="5"/>
      <c r="D5280" s="5"/>
      <c r="E5280" s="5"/>
      <c r="F5280" s="27"/>
      <c r="G5280" s="5"/>
      <c r="H5280" s="5"/>
      <c r="I5280" s="5"/>
      <c r="J5280" s="5"/>
      <c r="K5280" s="5"/>
      <c r="L5280" s="5"/>
      <c r="M5280" s="5"/>
      <c r="N5280" s="5"/>
      <c r="O5280" s="5"/>
      <c r="P5280" s="4"/>
      <c r="Q5280" s="4"/>
      <c r="R5280" s="4"/>
      <c r="S5280" s="4"/>
      <c r="T5280" s="4"/>
    </row>
    <row r="5281">
      <c r="A5281" s="5"/>
      <c r="B5281" s="5"/>
      <c r="C5281" s="5"/>
      <c r="D5281" s="5"/>
      <c r="E5281" s="5"/>
      <c r="F5281" s="27"/>
      <c r="G5281" s="5"/>
      <c r="H5281" s="5"/>
      <c r="I5281" s="5"/>
      <c r="J5281" s="5"/>
      <c r="K5281" s="5"/>
      <c r="L5281" s="5"/>
      <c r="M5281" s="5"/>
      <c r="N5281" s="5"/>
      <c r="O5281" s="5"/>
      <c r="P5281" s="4"/>
      <c r="Q5281" s="4"/>
      <c r="R5281" s="4"/>
      <c r="S5281" s="4"/>
      <c r="T5281" s="4"/>
    </row>
    <row r="5282">
      <c r="A5282" s="5"/>
      <c r="B5282" s="5"/>
      <c r="C5282" s="5"/>
      <c r="D5282" s="5"/>
      <c r="E5282" s="5"/>
      <c r="F5282" s="27"/>
      <c r="G5282" s="5"/>
      <c r="H5282" s="5"/>
      <c r="I5282" s="5"/>
      <c r="J5282" s="5"/>
      <c r="K5282" s="5"/>
      <c r="L5282" s="5"/>
      <c r="M5282" s="5"/>
      <c r="N5282" s="5"/>
      <c r="O5282" s="5"/>
      <c r="P5282" s="4"/>
      <c r="Q5282" s="4"/>
      <c r="R5282" s="4"/>
      <c r="S5282" s="4"/>
      <c r="T5282" s="4"/>
    </row>
    <row r="5283">
      <c r="A5283" s="5"/>
      <c r="B5283" s="5"/>
      <c r="C5283" s="5"/>
      <c r="D5283" s="5"/>
      <c r="E5283" s="5"/>
      <c r="F5283" s="27"/>
      <c r="G5283" s="5"/>
      <c r="H5283" s="5"/>
      <c r="I5283" s="5"/>
      <c r="J5283" s="5"/>
      <c r="K5283" s="5"/>
      <c r="L5283" s="5"/>
      <c r="M5283" s="5"/>
      <c r="N5283" s="5"/>
      <c r="O5283" s="5"/>
      <c r="P5283" s="4"/>
      <c r="Q5283" s="4"/>
      <c r="R5283" s="4"/>
      <c r="S5283" s="4"/>
      <c r="T5283" s="4"/>
    </row>
    <row r="5284">
      <c r="A5284" s="5"/>
      <c r="B5284" s="5"/>
      <c r="C5284" s="5"/>
      <c r="D5284" s="5"/>
      <c r="E5284" s="5"/>
      <c r="F5284" s="27"/>
      <c r="G5284" s="5"/>
      <c r="H5284" s="5"/>
      <c r="I5284" s="5"/>
      <c r="J5284" s="5"/>
      <c r="K5284" s="5"/>
      <c r="L5284" s="5"/>
      <c r="M5284" s="5"/>
      <c r="N5284" s="5"/>
      <c r="O5284" s="5"/>
      <c r="P5284" s="4"/>
      <c r="Q5284" s="4"/>
      <c r="R5284" s="4"/>
      <c r="S5284" s="4"/>
      <c r="T5284" s="4"/>
    </row>
    <row r="5285">
      <c r="A5285" s="5"/>
      <c r="B5285" s="5"/>
      <c r="C5285" s="5"/>
      <c r="D5285" s="5"/>
      <c r="E5285" s="5"/>
      <c r="F5285" s="27"/>
      <c r="G5285" s="5"/>
      <c r="H5285" s="5"/>
      <c r="I5285" s="5"/>
      <c r="J5285" s="5"/>
      <c r="K5285" s="5"/>
      <c r="L5285" s="5"/>
      <c r="M5285" s="5"/>
      <c r="N5285" s="5"/>
      <c r="O5285" s="5"/>
      <c r="P5285" s="4"/>
      <c r="Q5285" s="4"/>
      <c r="R5285" s="4"/>
      <c r="S5285" s="4"/>
      <c r="T5285" s="4"/>
    </row>
    <row r="5286">
      <c r="A5286" s="5"/>
      <c r="B5286" s="5"/>
      <c r="C5286" s="5"/>
      <c r="D5286" s="5"/>
      <c r="E5286" s="5"/>
      <c r="F5286" s="27"/>
      <c r="G5286" s="5"/>
      <c r="H5286" s="5"/>
      <c r="I5286" s="5"/>
      <c r="J5286" s="5"/>
      <c r="K5286" s="5"/>
      <c r="L5286" s="5"/>
      <c r="M5286" s="5"/>
      <c r="N5286" s="5"/>
      <c r="O5286" s="5"/>
      <c r="P5286" s="4"/>
      <c r="Q5286" s="4"/>
      <c r="R5286" s="4"/>
      <c r="S5286" s="4"/>
      <c r="T5286" s="4"/>
    </row>
    <row r="5287">
      <c r="A5287" s="5"/>
      <c r="B5287" s="5"/>
      <c r="C5287" s="5"/>
      <c r="D5287" s="5"/>
      <c r="E5287" s="5"/>
      <c r="F5287" s="27"/>
      <c r="G5287" s="5"/>
      <c r="H5287" s="5"/>
      <c r="I5287" s="5"/>
      <c r="J5287" s="5"/>
      <c r="K5287" s="5"/>
      <c r="L5287" s="5"/>
      <c r="M5287" s="5"/>
      <c r="N5287" s="5"/>
      <c r="O5287" s="5"/>
      <c r="P5287" s="4"/>
      <c r="Q5287" s="4"/>
      <c r="R5287" s="4"/>
      <c r="S5287" s="4"/>
      <c r="T5287" s="4"/>
    </row>
    <row r="5288">
      <c r="A5288" s="5"/>
      <c r="B5288" s="5"/>
      <c r="C5288" s="5"/>
      <c r="D5288" s="5"/>
      <c r="E5288" s="5"/>
      <c r="F5288" s="27"/>
      <c r="G5288" s="5"/>
      <c r="H5288" s="5"/>
      <c r="I5288" s="5"/>
      <c r="J5288" s="5"/>
      <c r="K5288" s="5"/>
      <c r="L5288" s="5"/>
      <c r="M5288" s="5"/>
      <c r="N5288" s="5"/>
      <c r="O5288" s="5"/>
      <c r="P5288" s="4"/>
      <c r="Q5288" s="4"/>
      <c r="R5288" s="4"/>
      <c r="S5288" s="4"/>
      <c r="T5288" s="4"/>
    </row>
    <row r="5289">
      <c r="A5289" s="5"/>
      <c r="B5289" s="5"/>
      <c r="C5289" s="5"/>
      <c r="D5289" s="5"/>
      <c r="E5289" s="5"/>
      <c r="F5289" s="27"/>
      <c r="G5289" s="5"/>
      <c r="H5289" s="5"/>
      <c r="I5289" s="5"/>
      <c r="J5289" s="5"/>
      <c r="K5289" s="5"/>
      <c r="L5289" s="5"/>
      <c r="M5289" s="5"/>
      <c r="N5289" s="5"/>
      <c r="O5289" s="5"/>
      <c r="P5289" s="4"/>
      <c r="Q5289" s="4"/>
      <c r="R5289" s="4"/>
      <c r="S5289" s="4"/>
      <c r="T5289" s="4"/>
    </row>
    <row r="5290">
      <c r="A5290" s="5"/>
      <c r="B5290" s="5"/>
      <c r="C5290" s="5"/>
      <c r="D5290" s="5"/>
      <c r="E5290" s="5"/>
      <c r="F5290" s="27"/>
      <c r="G5290" s="5"/>
      <c r="H5290" s="5"/>
      <c r="I5290" s="5"/>
      <c r="J5290" s="5"/>
      <c r="K5290" s="5"/>
      <c r="L5290" s="5"/>
      <c r="M5290" s="5"/>
      <c r="N5290" s="5"/>
      <c r="O5290" s="5"/>
      <c r="P5290" s="4"/>
      <c r="Q5290" s="4"/>
      <c r="R5290" s="4"/>
      <c r="S5290" s="4"/>
      <c r="T5290" s="4"/>
    </row>
    <row r="5291">
      <c r="A5291" s="5"/>
      <c r="B5291" s="5"/>
      <c r="C5291" s="5"/>
      <c r="D5291" s="5"/>
      <c r="E5291" s="5"/>
      <c r="F5291" s="27"/>
      <c r="G5291" s="5"/>
      <c r="H5291" s="5"/>
      <c r="I5291" s="5"/>
      <c r="J5291" s="5"/>
      <c r="K5291" s="5"/>
      <c r="L5291" s="5"/>
      <c r="M5291" s="5"/>
      <c r="N5291" s="5"/>
      <c r="O5291" s="5"/>
      <c r="P5291" s="4"/>
      <c r="Q5291" s="4"/>
      <c r="R5291" s="4"/>
      <c r="S5291" s="4"/>
      <c r="T5291" s="4"/>
    </row>
    <row r="5292">
      <c r="A5292" s="5"/>
      <c r="B5292" s="5"/>
      <c r="C5292" s="5"/>
      <c r="D5292" s="5"/>
      <c r="E5292" s="5"/>
      <c r="F5292" s="27"/>
      <c r="G5292" s="5"/>
      <c r="H5292" s="5"/>
      <c r="I5292" s="5"/>
      <c r="J5292" s="5"/>
      <c r="K5292" s="5"/>
      <c r="L5292" s="5"/>
      <c r="M5292" s="5"/>
      <c r="N5292" s="5"/>
      <c r="O5292" s="5"/>
      <c r="P5292" s="4"/>
      <c r="Q5292" s="4"/>
      <c r="R5292" s="4"/>
      <c r="S5292" s="4"/>
      <c r="T5292" s="4"/>
    </row>
    <row r="5293">
      <c r="A5293" s="5"/>
      <c r="B5293" s="5"/>
      <c r="C5293" s="5"/>
      <c r="D5293" s="5"/>
      <c r="E5293" s="5"/>
      <c r="F5293" s="27"/>
      <c r="G5293" s="5"/>
      <c r="H5293" s="5"/>
      <c r="I5293" s="5"/>
      <c r="J5293" s="5"/>
      <c r="K5293" s="5"/>
      <c r="L5293" s="5"/>
      <c r="M5293" s="5"/>
      <c r="N5293" s="5"/>
      <c r="O5293" s="5"/>
      <c r="P5293" s="4"/>
      <c r="Q5293" s="4"/>
      <c r="R5293" s="4"/>
      <c r="S5293" s="4"/>
      <c r="T5293" s="4"/>
    </row>
    <row r="5294">
      <c r="A5294" s="5"/>
      <c r="B5294" s="5"/>
      <c r="C5294" s="5"/>
      <c r="D5294" s="5"/>
      <c r="E5294" s="5"/>
      <c r="F5294" s="27"/>
      <c r="G5294" s="5"/>
      <c r="H5294" s="5"/>
      <c r="I5294" s="5"/>
      <c r="J5294" s="5"/>
      <c r="K5294" s="5"/>
      <c r="L5294" s="5"/>
      <c r="M5294" s="5"/>
      <c r="N5294" s="5"/>
      <c r="O5294" s="5"/>
      <c r="P5294" s="4"/>
      <c r="Q5294" s="4"/>
      <c r="R5294" s="4"/>
      <c r="S5294" s="4"/>
      <c r="T5294" s="4"/>
    </row>
    <row r="5295">
      <c r="A5295" s="5"/>
      <c r="B5295" s="5"/>
      <c r="C5295" s="5"/>
      <c r="D5295" s="5"/>
      <c r="E5295" s="5"/>
      <c r="F5295" s="27"/>
      <c r="G5295" s="5"/>
      <c r="H5295" s="5"/>
      <c r="I5295" s="5"/>
      <c r="J5295" s="5"/>
      <c r="K5295" s="5"/>
      <c r="L5295" s="5"/>
      <c r="M5295" s="5"/>
      <c r="N5295" s="5"/>
      <c r="O5295" s="5"/>
      <c r="P5295" s="4"/>
      <c r="Q5295" s="4"/>
      <c r="R5295" s="4"/>
      <c r="S5295" s="4"/>
      <c r="T5295" s="4"/>
    </row>
    <row r="5296">
      <c r="A5296" s="5"/>
      <c r="B5296" s="5"/>
      <c r="C5296" s="5"/>
      <c r="D5296" s="5"/>
      <c r="E5296" s="5"/>
      <c r="F5296" s="27"/>
      <c r="G5296" s="5"/>
      <c r="H5296" s="5"/>
      <c r="I5296" s="5"/>
      <c r="J5296" s="5"/>
      <c r="K5296" s="5"/>
      <c r="L5296" s="5"/>
      <c r="M5296" s="5"/>
      <c r="N5296" s="5"/>
      <c r="O5296" s="5"/>
      <c r="P5296" s="4"/>
      <c r="Q5296" s="4"/>
      <c r="R5296" s="4"/>
      <c r="S5296" s="4"/>
      <c r="T5296" s="4"/>
    </row>
    <row r="5297">
      <c r="A5297" s="5"/>
      <c r="B5297" s="5"/>
      <c r="C5297" s="5"/>
      <c r="D5297" s="5"/>
      <c r="E5297" s="5"/>
      <c r="F5297" s="27"/>
      <c r="G5297" s="5"/>
      <c r="H5297" s="5"/>
      <c r="I5297" s="5"/>
      <c r="J5297" s="5"/>
      <c r="K5297" s="5"/>
      <c r="L5297" s="5"/>
      <c r="M5297" s="5"/>
      <c r="N5297" s="5"/>
      <c r="O5297" s="5"/>
      <c r="P5297" s="4"/>
      <c r="Q5297" s="4"/>
      <c r="R5297" s="4"/>
      <c r="S5297" s="4"/>
      <c r="T5297" s="4"/>
    </row>
    <row r="5298">
      <c r="A5298" s="5"/>
      <c r="B5298" s="5"/>
      <c r="C5298" s="5"/>
      <c r="D5298" s="5"/>
      <c r="E5298" s="5"/>
      <c r="F5298" s="27"/>
      <c r="G5298" s="5"/>
      <c r="H5298" s="5"/>
      <c r="I5298" s="5"/>
      <c r="J5298" s="5"/>
      <c r="K5298" s="5"/>
      <c r="L5298" s="5"/>
      <c r="M5298" s="5"/>
      <c r="N5298" s="5"/>
      <c r="O5298" s="5"/>
      <c r="P5298" s="4"/>
      <c r="Q5298" s="4"/>
      <c r="R5298" s="4"/>
      <c r="S5298" s="4"/>
      <c r="T5298" s="4"/>
    </row>
    <row r="5299">
      <c r="A5299" s="5"/>
      <c r="B5299" s="5"/>
      <c r="C5299" s="5"/>
      <c r="D5299" s="5"/>
      <c r="E5299" s="5"/>
      <c r="F5299" s="27"/>
      <c r="G5299" s="5"/>
      <c r="H5299" s="5"/>
      <c r="I5299" s="5"/>
      <c r="J5299" s="5"/>
      <c r="K5299" s="5"/>
      <c r="L5299" s="5"/>
      <c r="M5299" s="5"/>
      <c r="N5299" s="5"/>
      <c r="O5299" s="5"/>
      <c r="P5299" s="4"/>
      <c r="Q5299" s="4"/>
      <c r="R5299" s="4"/>
      <c r="S5299" s="4"/>
      <c r="T5299" s="4"/>
    </row>
    <row r="5300">
      <c r="A5300" s="5"/>
      <c r="B5300" s="5"/>
      <c r="C5300" s="5"/>
      <c r="D5300" s="5"/>
      <c r="E5300" s="5"/>
      <c r="F5300" s="27"/>
      <c r="G5300" s="5"/>
      <c r="H5300" s="5"/>
      <c r="I5300" s="5"/>
      <c r="J5300" s="5"/>
      <c r="K5300" s="5"/>
      <c r="L5300" s="5"/>
      <c r="M5300" s="5"/>
      <c r="N5300" s="5"/>
      <c r="O5300" s="5"/>
      <c r="P5300" s="4"/>
      <c r="Q5300" s="4"/>
      <c r="R5300" s="4"/>
      <c r="S5300" s="4"/>
      <c r="T5300" s="4"/>
    </row>
    <row r="5301">
      <c r="A5301" s="5"/>
      <c r="B5301" s="5"/>
      <c r="C5301" s="5"/>
      <c r="D5301" s="5"/>
      <c r="E5301" s="5"/>
      <c r="F5301" s="27"/>
      <c r="G5301" s="5"/>
      <c r="H5301" s="5"/>
      <c r="I5301" s="5"/>
      <c r="J5301" s="5"/>
      <c r="K5301" s="5"/>
      <c r="L5301" s="5"/>
      <c r="M5301" s="5"/>
      <c r="N5301" s="5"/>
      <c r="O5301" s="5"/>
      <c r="P5301" s="4"/>
      <c r="Q5301" s="4"/>
      <c r="R5301" s="4"/>
      <c r="S5301" s="4"/>
      <c r="T5301" s="4"/>
    </row>
    <row r="5302">
      <c r="A5302" s="5"/>
      <c r="B5302" s="5"/>
      <c r="C5302" s="5"/>
      <c r="D5302" s="5"/>
      <c r="E5302" s="5"/>
      <c r="F5302" s="27"/>
      <c r="G5302" s="5"/>
      <c r="H5302" s="5"/>
      <c r="I5302" s="5"/>
      <c r="J5302" s="5"/>
      <c r="K5302" s="5"/>
      <c r="L5302" s="5"/>
      <c r="M5302" s="5"/>
      <c r="N5302" s="5"/>
      <c r="O5302" s="5"/>
      <c r="P5302" s="4"/>
      <c r="Q5302" s="4"/>
      <c r="R5302" s="4"/>
      <c r="S5302" s="4"/>
      <c r="T5302" s="4"/>
    </row>
    <row r="5303">
      <c r="A5303" s="5"/>
      <c r="B5303" s="5"/>
      <c r="C5303" s="5"/>
      <c r="D5303" s="5"/>
      <c r="E5303" s="5"/>
      <c r="F5303" s="27"/>
      <c r="G5303" s="5"/>
      <c r="H5303" s="5"/>
      <c r="I5303" s="5"/>
      <c r="J5303" s="5"/>
      <c r="K5303" s="5"/>
      <c r="L5303" s="5"/>
      <c r="M5303" s="5"/>
      <c r="N5303" s="5"/>
      <c r="O5303" s="5"/>
      <c r="P5303" s="4"/>
      <c r="Q5303" s="4"/>
      <c r="R5303" s="4"/>
      <c r="S5303" s="4"/>
      <c r="T5303" s="4"/>
    </row>
    <row r="5304">
      <c r="A5304" s="5"/>
      <c r="B5304" s="5"/>
      <c r="C5304" s="5"/>
      <c r="D5304" s="5"/>
      <c r="E5304" s="5"/>
      <c r="F5304" s="27"/>
      <c r="G5304" s="5"/>
      <c r="H5304" s="5"/>
      <c r="I5304" s="5"/>
      <c r="J5304" s="5"/>
      <c r="K5304" s="5"/>
      <c r="L5304" s="5"/>
      <c r="M5304" s="5"/>
      <c r="N5304" s="5"/>
      <c r="O5304" s="5"/>
      <c r="P5304" s="4"/>
      <c r="Q5304" s="4"/>
      <c r="R5304" s="4"/>
      <c r="S5304" s="4"/>
      <c r="T5304" s="4"/>
    </row>
    <row r="5305">
      <c r="A5305" s="5"/>
      <c r="B5305" s="5"/>
      <c r="C5305" s="5"/>
      <c r="D5305" s="5"/>
      <c r="E5305" s="5"/>
      <c r="F5305" s="27"/>
      <c r="G5305" s="5"/>
      <c r="H5305" s="5"/>
      <c r="I5305" s="5"/>
      <c r="J5305" s="5"/>
      <c r="K5305" s="5"/>
      <c r="L5305" s="5"/>
      <c r="M5305" s="5"/>
      <c r="N5305" s="5"/>
      <c r="O5305" s="5"/>
      <c r="P5305" s="4"/>
      <c r="Q5305" s="4"/>
      <c r="R5305" s="4"/>
      <c r="S5305" s="4"/>
      <c r="T5305" s="4"/>
    </row>
    <row r="5306">
      <c r="A5306" s="5"/>
      <c r="B5306" s="5"/>
      <c r="C5306" s="5"/>
      <c r="D5306" s="5"/>
      <c r="E5306" s="5"/>
      <c r="F5306" s="27"/>
      <c r="G5306" s="5"/>
      <c r="H5306" s="5"/>
      <c r="I5306" s="5"/>
      <c r="J5306" s="5"/>
      <c r="K5306" s="5"/>
      <c r="L5306" s="5"/>
      <c r="M5306" s="5"/>
      <c r="N5306" s="5"/>
      <c r="O5306" s="5"/>
      <c r="P5306" s="4"/>
      <c r="Q5306" s="4"/>
      <c r="R5306" s="4"/>
      <c r="S5306" s="4"/>
      <c r="T5306" s="4"/>
    </row>
    <row r="5307">
      <c r="A5307" s="5"/>
      <c r="B5307" s="5"/>
      <c r="C5307" s="5"/>
      <c r="D5307" s="5"/>
      <c r="E5307" s="5"/>
      <c r="F5307" s="27"/>
      <c r="G5307" s="5"/>
      <c r="H5307" s="5"/>
      <c r="I5307" s="5"/>
      <c r="J5307" s="5"/>
      <c r="K5307" s="5"/>
      <c r="L5307" s="5"/>
      <c r="M5307" s="5"/>
      <c r="N5307" s="5"/>
      <c r="O5307" s="5"/>
      <c r="P5307" s="4"/>
      <c r="Q5307" s="4"/>
      <c r="R5307" s="4"/>
      <c r="S5307" s="4"/>
      <c r="T5307" s="4"/>
    </row>
    <row r="5308">
      <c r="A5308" s="5"/>
      <c r="B5308" s="5"/>
      <c r="C5308" s="5"/>
      <c r="D5308" s="5"/>
      <c r="E5308" s="5"/>
      <c r="F5308" s="27"/>
      <c r="G5308" s="5"/>
      <c r="H5308" s="5"/>
      <c r="I5308" s="5"/>
      <c r="J5308" s="5"/>
      <c r="K5308" s="5"/>
      <c r="L5308" s="5"/>
      <c r="M5308" s="5"/>
      <c r="N5308" s="5"/>
      <c r="O5308" s="5"/>
      <c r="P5308" s="4"/>
      <c r="Q5308" s="4"/>
      <c r="R5308" s="4"/>
      <c r="S5308" s="4"/>
      <c r="T5308" s="4"/>
    </row>
    <row r="5309">
      <c r="A5309" s="5"/>
      <c r="B5309" s="5"/>
      <c r="C5309" s="5"/>
      <c r="D5309" s="5"/>
      <c r="E5309" s="5"/>
      <c r="F5309" s="27"/>
      <c r="G5309" s="5"/>
      <c r="H5309" s="5"/>
      <c r="I5309" s="5"/>
      <c r="J5309" s="5"/>
      <c r="K5309" s="5"/>
      <c r="L5309" s="5"/>
      <c r="M5309" s="5"/>
      <c r="N5309" s="5"/>
      <c r="O5309" s="5"/>
      <c r="P5309" s="4"/>
      <c r="Q5309" s="4"/>
      <c r="R5309" s="4"/>
      <c r="S5309" s="4"/>
      <c r="T5309" s="4"/>
    </row>
    <row r="5310">
      <c r="A5310" s="5"/>
      <c r="B5310" s="5"/>
      <c r="C5310" s="5"/>
      <c r="D5310" s="5"/>
      <c r="E5310" s="5"/>
      <c r="F5310" s="27"/>
      <c r="G5310" s="5"/>
      <c r="H5310" s="5"/>
      <c r="I5310" s="5"/>
      <c r="J5310" s="5"/>
      <c r="K5310" s="5"/>
      <c r="L5310" s="5"/>
      <c r="M5310" s="5"/>
      <c r="N5310" s="5"/>
      <c r="O5310" s="5"/>
      <c r="P5310" s="4"/>
      <c r="Q5310" s="4"/>
      <c r="R5310" s="4"/>
      <c r="S5310" s="4"/>
      <c r="T5310" s="4"/>
    </row>
    <row r="5311">
      <c r="A5311" s="5"/>
      <c r="B5311" s="5"/>
      <c r="C5311" s="5"/>
      <c r="D5311" s="5"/>
      <c r="E5311" s="5"/>
      <c r="F5311" s="27"/>
      <c r="G5311" s="5"/>
      <c r="H5311" s="5"/>
      <c r="I5311" s="5"/>
      <c r="J5311" s="5"/>
      <c r="K5311" s="5"/>
      <c r="L5311" s="5"/>
      <c r="M5311" s="5"/>
      <c r="N5311" s="5"/>
      <c r="O5311" s="5"/>
      <c r="P5311" s="4"/>
      <c r="Q5311" s="4"/>
      <c r="R5311" s="4"/>
      <c r="S5311" s="4"/>
      <c r="T5311" s="4"/>
    </row>
    <row r="5312">
      <c r="A5312" s="5"/>
      <c r="B5312" s="5"/>
      <c r="C5312" s="5"/>
      <c r="D5312" s="5"/>
      <c r="E5312" s="5"/>
      <c r="F5312" s="27"/>
      <c r="G5312" s="5"/>
      <c r="H5312" s="5"/>
      <c r="I5312" s="5"/>
      <c r="J5312" s="5"/>
      <c r="K5312" s="5"/>
      <c r="L5312" s="5"/>
      <c r="M5312" s="5"/>
      <c r="N5312" s="5"/>
      <c r="O5312" s="5"/>
      <c r="P5312" s="4"/>
      <c r="Q5312" s="4"/>
      <c r="R5312" s="4"/>
      <c r="S5312" s="4"/>
      <c r="T5312" s="4"/>
    </row>
    <row r="5313">
      <c r="A5313" s="5"/>
      <c r="B5313" s="5"/>
      <c r="C5313" s="5"/>
      <c r="D5313" s="5"/>
      <c r="E5313" s="5"/>
      <c r="F5313" s="27"/>
      <c r="G5313" s="5"/>
      <c r="H5313" s="5"/>
      <c r="I5313" s="5"/>
      <c r="J5313" s="5"/>
      <c r="K5313" s="5"/>
      <c r="L5313" s="5"/>
      <c r="M5313" s="5"/>
      <c r="N5313" s="5"/>
      <c r="O5313" s="5"/>
      <c r="P5313" s="4"/>
      <c r="Q5313" s="4"/>
      <c r="R5313" s="4"/>
      <c r="S5313" s="4"/>
      <c r="T5313" s="4"/>
    </row>
    <row r="5314">
      <c r="A5314" s="5"/>
      <c r="B5314" s="5"/>
      <c r="C5314" s="5"/>
      <c r="D5314" s="5"/>
      <c r="E5314" s="5"/>
      <c r="F5314" s="27"/>
      <c r="G5314" s="5"/>
      <c r="H5314" s="5"/>
      <c r="I5314" s="5"/>
      <c r="J5314" s="5"/>
      <c r="K5314" s="5"/>
      <c r="L5314" s="5"/>
      <c r="M5314" s="5"/>
      <c r="N5314" s="5"/>
      <c r="O5314" s="5"/>
      <c r="P5314" s="4"/>
      <c r="Q5314" s="4"/>
      <c r="R5314" s="4"/>
      <c r="S5314" s="4"/>
      <c r="T5314" s="4"/>
    </row>
    <row r="5315">
      <c r="A5315" s="5"/>
      <c r="B5315" s="5"/>
      <c r="C5315" s="5"/>
      <c r="D5315" s="5"/>
      <c r="E5315" s="5"/>
      <c r="F5315" s="27"/>
      <c r="G5315" s="5"/>
      <c r="H5315" s="5"/>
      <c r="I5315" s="5"/>
      <c r="J5315" s="5"/>
      <c r="K5315" s="5"/>
      <c r="L5315" s="5"/>
      <c r="M5315" s="5"/>
      <c r="N5315" s="5"/>
      <c r="O5315" s="5"/>
      <c r="P5315" s="4"/>
      <c r="Q5315" s="4"/>
      <c r="R5315" s="4"/>
      <c r="S5315" s="4"/>
      <c r="T5315" s="4"/>
    </row>
    <row r="5316">
      <c r="A5316" s="5"/>
      <c r="B5316" s="5"/>
      <c r="C5316" s="5"/>
      <c r="D5316" s="5"/>
      <c r="E5316" s="5"/>
      <c r="F5316" s="27"/>
      <c r="G5316" s="5"/>
      <c r="H5316" s="5"/>
      <c r="I5316" s="5"/>
      <c r="J5316" s="5"/>
      <c r="K5316" s="5"/>
      <c r="L5316" s="5"/>
      <c r="M5316" s="5"/>
      <c r="N5316" s="5"/>
      <c r="O5316" s="5"/>
      <c r="P5316" s="4"/>
      <c r="Q5316" s="4"/>
      <c r="R5316" s="4"/>
      <c r="S5316" s="4"/>
      <c r="T5316" s="4"/>
    </row>
    <row r="5317">
      <c r="A5317" s="5"/>
      <c r="B5317" s="5"/>
      <c r="C5317" s="5"/>
      <c r="D5317" s="5"/>
      <c r="E5317" s="5"/>
      <c r="F5317" s="27"/>
      <c r="G5317" s="5"/>
      <c r="H5317" s="5"/>
      <c r="I5317" s="5"/>
      <c r="J5317" s="5"/>
      <c r="K5317" s="5"/>
      <c r="L5317" s="5"/>
      <c r="M5317" s="5"/>
      <c r="N5317" s="5"/>
      <c r="O5317" s="5"/>
      <c r="P5317" s="4"/>
      <c r="Q5317" s="4"/>
      <c r="R5317" s="4"/>
      <c r="S5317" s="4"/>
      <c r="T5317" s="4"/>
    </row>
    <row r="5318">
      <c r="A5318" s="5"/>
      <c r="B5318" s="5"/>
      <c r="C5318" s="5"/>
      <c r="D5318" s="5"/>
      <c r="E5318" s="5"/>
      <c r="F5318" s="27"/>
      <c r="G5318" s="5"/>
      <c r="H5318" s="5"/>
      <c r="I5318" s="5"/>
      <c r="J5318" s="5"/>
      <c r="K5318" s="5"/>
      <c r="L5318" s="5"/>
      <c r="M5318" s="5"/>
      <c r="N5318" s="5"/>
      <c r="O5318" s="5"/>
      <c r="P5318" s="4"/>
      <c r="Q5318" s="4"/>
      <c r="R5318" s="4"/>
      <c r="S5318" s="4"/>
      <c r="T5318" s="4"/>
    </row>
    <row r="5319">
      <c r="A5319" s="5"/>
      <c r="B5319" s="5"/>
      <c r="C5319" s="5"/>
      <c r="D5319" s="5"/>
      <c r="E5319" s="5"/>
      <c r="F5319" s="27"/>
      <c r="G5319" s="5"/>
      <c r="H5319" s="5"/>
      <c r="I5319" s="5"/>
      <c r="J5319" s="5"/>
      <c r="K5319" s="5"/>
      <c r="L5319" s="5"/>
      <c r="M5319" s="5"/>
      <c r="N5319" s="5"/>
      <c r="O5319" s="5"/>
      <c r="P5319" s="4"/>
      <c r="Q5319" s="4"/>
      <c r="R5319" s="4"/>
      <c r="S5319" s="4"/>
      <c r="T5319" s="4"/>
    </row>
    <row r="5320">
      <c r="A5320" s="5"/>
      <c r="B5320" s="5"/>
      <c r="C5320" s="5"/>
      <c r="D5320" s="5"/>
      <c r="E5320" s="5"/>
      <c r="F5320" s="27"/>
      <c r="G5320" s="5"/>
      <c r="H5320" s="5"/>
      <c r="I5320" s="5"/>
      <c r="J5320" s="5"/>
      <c r="K5320" s="5"/>
      <c r="L5320" s="5"/>
      <c r="M5320" s="5"/>
      <c r="N5320" s="5"/>
      <c r="O5320" s="5"/>
      <c r="P5320" s="4"/>
      <c r="Q5320" s="4"/>
      <c r="R5320" s="4"/>
      <c r="S5320" s="4"/>
      <c r="T5320" s="4"/>
    </row>
    <row r="5321">
      <c r="A5321" s="5"/>
      <c r="B5321" s="5"/>
      <c r="C5321" s="5"/>
      <c r="D5321" s="5"/>
      <c r="E5321" s="5"/>
      <c r="F5321" s="27"/>
      <c r="G5321" s="5"/>
      <c r="H5321" s="5"/>
      <c r="I5321" s="5"/>
      <c r="J5321" s="5"/>
      <c r="K5321" s="5"/>
      <c r="L5321" s="5"/>
      <c r="M5321" s="5"/>
      <c r="N5321" s="5"/>
      <c r="O5321" s="5"/>
      <c r="P5321" s="4"/>
      <c r="Q5321" s="4"/>
      <c r="R5321" s="4"/>
      <c r="S5321" s="4"/>
      <c r="T5321" s="4"/>
    </row>
    <row r="5322">
      <c r="A5322" s="5"/>
      <c r="B5322" s="5"/>
      <c r="C5322" s="5"/>
      <c r="D5322" s="5"/>
      <c r="E5322" s="5"/>
      <c r="F5322" s="27"/>
      <c r="G5322" s="5"/>
      <c r="H5322" s="5"/>
      <c r="I5322" s="5"/>
      <c r="J5322" s="5"/>
      <c r="K5322" s="5"/>
      <c r="L5322" s="5"/>
      <c r="M5322" s="5"/>
      <c r="N5322" s="5"/>
      <c r="O5322" s="5"/>
      <c r="P5322" s="4"/>
      <c r="Q5322" s="4"/>
      <c r="R5322" s="4"/>
      <c r="S5322" s="4"/>
      <c r="T5322" s="4"/>
    </row>
    <row r="5323">
      <c r="A5323" s="5"/>
      <c r="B5323" s="5"/>
      <c r="C5323" s="5"/>
      <c r="D5323" s="5"/>
      <c r="E5323" s="5"/>
      <c r="F5323" s="27"/>
      <c r="G5323" s="5"/>
      <c r="H5323" s="5"/>
      <c r="I5323" s="5"/>
      <c r="J5323" s="5"/>
      <c r="K5323" s="5"/>
      <c r="L5323" s="5"/>
      <c r="M5323" s="5"/>
      <c r="N5323" s="5"/>
      <c r="O5323" s="5"/>
      <c r="P5323" s="4"/>
      <c r="Q5323" s="4"/>
      <c r="R5323" s="4"/>
      <c r="S5323" s="4"/>
      <c r="T5323" s="4"/>
    </row>
    <row r="5324">
      <c r="A5324" s="5"/>
      <c r="B5324" s="5"/>
      <c r="C5324" s="5"/>
      <c r="D5324" s="5"/>
      <c r="E5324" s="5"/>
      <c r="F5324" s="27"/>
      <c r="G5324" s="5"/>
      <c r="H5324" s="5"/>
      <c r="I5324" s="5"/>
      <c r="J5324" s="5"/>
      <c r="K5324" s="5"/>
      <c r="L5324" s="5"/>
      <c r="M5324" s="5"/>
      <c r="N5324" s="5"/>
      <c r="O5324" s="5"/>
      <c r="P5324" s="4"/>
      <c r="Q5324" s="4"/>
      <c r="R5324" s="4"/>
      <c r="S5324" s="4"/>
      <c r="T5324" s="4"/>
    </row>
    <row r="5325">
      <c r="A5325" s="5"/>
      <c r="B5325" s="5"/>
      <c r="C5325" s="5"/>
      <c r="D5325" s="5"/>
      <c r="E5325" s="5"/>
      <c r="F5325" s="27"/>
      <c r="G5325" s="5"/>
      <c r="H5325" s="5"/>
      <c r="I5325" s="5"/>
      <c r="J5325" s="5"/>
      <c r="K5325" s="5"/>
      <c r="L5325" s="5"/>
      <c r="M5325" s="5"/>
      <c r="N5325" s="5"/>
      <c r="O5325" s="5"/>
      <c r="P5325" s="4"/>
      <c r="Q5325" s="4"/>
      <c r="R5325" s="4"/>
      <c r="S5325" s="4"/>
      <c r="T5325" s="4"/>
    </row>
    <row r="5326">
      <c r="A5326" s="5"/>
      <c r="B5326" s="5"/>
      <c r="C5326" s="5"/>
      <c r="D5326" s="5"/>
      <c r="E5326" s="5"/>
      <c r="F5326" s="27"/>
      <c r="G5326" s="5"/>
      <c r="H5326" s="5"/>
      <c r="I5326" s="5"/>
      <c r="J5326" s="5"/>
      <c r="K5326" s="5"/>
      <c r="L5326" s="5"/>
      <c r="M5326" s="5"/>
      <c r="N5326" s="5"/>
      <c r="O5326" s="5"/>
      <c r="P5326" s="4"/>
      <c r="Q5326" s="4"/>
      <c r="R5326" s="4"/>
      <c r="S5326" s="4"/>
      <c r="T5326" s="4"/>
    </row>
    <row r="5327">
      <c r="A5327" s="5"/>
      <c r="B5327" s="5"/>
      <c r="C5327" s="5"/>
      <c r="D5327" s="5"/>
      <c r="E5327" s="5"/>
      <c r="F5327" s="27"/>
      <c r="G5327" s="5"/>
      <c r="H5327" s="5"/>
      <c r="I5327" s="5"/>
      <c r="J5327" s="5"/>
      <c r="K5327" s="5"/>
      <c r="L5327" s="5"/>
      <c r="M5327" s="5"/>
      <c r="N5327" s="5"/>
      <c r="O5327" s="5"/>
      <c r="P5327" s="4"/>
      <c r="Q5327" s="4"/>
      <c r="R5327" s="4"/>
      <c r="S5327" s="4"/>
      <c r="T5327" s="4"/>
    </row>
    <row r="5328">
      <c r="A5328" s="5"/>
      <c r="B5328" s="5"/>
      <c r="C5328" s="5"/>
      <c r="D5328" s="5"/>
      <c r="E5328" s="5"/>
      <c r="F5328" s="27"/>
      <c r="G5328" s="5"/>
      <c r="H5328" s="5"/>
      <c r="I5328" s="5"/>
      <c r="J5328" s="5"/>
      <c r="K5328" s="5"/>
      <c r="L5328" s="5"/>
      <c r="M5328" s="5"/>
      <c r="N5328" s="5"/>
      <c r="O5328" s="5"/>
      <c r="P5328" s="4"/>
      <c r="Q5328" s="4"/>
      <c r="R5328" s="4"/>
      <c r="S5328" s="4"/>
      <c r="T5328" s="4"/>
    </row>
    <row r="5329">
      <c r="A5329" s="5"/>
      <c r="B5329" s="5"/>
      <c r="C5329" s="5"/>
      <c r="D5329" s="5"/>
      <c r="E5329" s="5"/>
      <c r="F5329" s="27"/>
      <c r="G5329" s="5"/>
      <c r="H5329" s="5"/>
      <c r="I5329" s="5"/>
      <c r="J5329" s="5"/>
      <c r="K5329" s="5"/>
      <c r="L5329" s="5"/>
      <c r="M5329" s="5"/>
      <c r="N5329" s="5"/>
      <c r="O5329" s="5"/>
      <c r="P5329" s="4"/>
      <c r="Q5329" s="4"/>
      <c r="R5329" s="4"/>
      <c r="S5329" s="4"/>
      <c r="T5329" s="4"/>
    </row>
    <row r="5330">
      <c r="A5330" s="5"/>
      <c r="B5330" s="5"/>
      <c r="C5330" s="5"/>
      <c r="D5330" s="5"/>
      <c r="E5330" s="5"/>
      <c r="F5330" s="27"/>
      <c r="G5330" s="5"/>
      <c r="H5330" s="5"/>
      <c r="I5330" s="5"/>
      <c r="J5330" s="5"/>
      <c r="K5330" s="5"/>
      <c r="L5330" s="5"/>
      <c r="M5330" s="5"/>
      <c r="N5330" s="5"/>
      <c r="O5330" s="5"/>
      <c r="P5330" s="4"/>
      <c r="Q5330" s="4"/>
      <c r="R5330" s="4"/>
      <c r="S5330" s="4"/>
      <c r="T5330" s="4"/>
    </row>
    <row r="5331">
      <c r="A5331" s="5"/>
      <c r="B5331" s="5"/>
      <c r="C5331" s="5"/>
      <c r="D5331" s="5"/>
      <c r="E5331" s="5"/>
      <c r="F5331" s="27"/>
      <c r="G5331" s="5"/>
      <c r="H5331" s="5"/>
      <c r="I5331" s="5"/>
      <c r="J5331" s="5"/>
      <c r="K5331" s="5"/>
      <c r="L5331" s="5"/>
      <c r="M5331" s="5"/>
      <c r="N5331" s="5"/>
      <c r="O5331" s="5"/>
      <c r="P5331" s="4"/>
      <c r="Q5331" s="4"/>
      <c r="R5331" s="4"/>
      <c r="S5331" s="4"/>
      <c r="T5331" s="4"/>
    </row>
    <row r="5332">
      <c r="A5332" s="5"/>
      <c r="B5332" s="5"/>
      <c r="C5332" s="5"/>
      <c r="D5332" s="5"/>
      <c r="E5332" s="5"/>
      <c r="F5332" s="27"/>
      <c r="G5332" s="5"/>
      <c r="H5332" s="5"/>
      <c r="I5332" s="5"/>
      <c r="J5332" s="5"/>
      <c r="K5332" s="5"/>
      <c r="L5332" s="5"/>
      <c r="M5332" s="5"/>
      <c r="N5332" s="5"/>
      <c r="O5332" s="5"/>
      <c r="P5332" s="4"/>
      <c r="Q5332" s="4"/>
      <c r="R5332" s="4"/>
      <c r="S5332" s="4"/>
      <c r="T5332" s="4"/>
    </row>
    <row r="5333">
      <c r="A5333" s="5"/>
      <c r="B5333" s="5"/>
      <c r="C5333" s="5"/>
      <c r="D5333" s="5"/>
      <c r="E5333" s="5"/>
      <c r="F5333" s="27"/>
      <c r="G5333" s="5"/>
      <c r="H5333" s="5"/>
      <c r="I5333" s="5"/>
      <c r="J5333" s="5"/>
      <c r="K5333" s="5"/>
      <c r="L5333" s="5"/>
      <c r="M5333" s="5"/>
      <c r="N5333" s="5"/>
      <c r="O5333" s="5"/>
      <c r="P5333" s="4"/>
      <c r="Q5333" s="4"/>
      <c r="R5333" s="4"/>
      <c r="S5333" s="4"/>
      <c r="T5333" s="4"/>
    </row>
    <row r="5334">
      <c r="A5334" s="5"/>
      <c r="B5334" s="5"/>
      <c r="C5334" s="5"/>
      <c r="D5334" s="5"/>
      <c r="E5334" s="5"/>
      <c r="F5334" s="27"/>
      <c r="G5334" s="5"/>
      <c r="H5334" s="5"/>
      <c r="I5334" s="5"/>
      <c r="J5334" s="5"/>
      <c r="K5334" s="5"/>
      <c r="L5334" s="5"/>
      <c r="M5334" s="5"/>
      <c r="N5334" s="5"/>
      <c r="O5334" s="5"/>
      <c r="P5334" s="4"/>
      <c r="Q5334" s="4"/>
      <c r="R5334" s="4"/>
      <c r="S5334" s="4"/>
      <c r="T5334" s="4"/>
    </row>
    <row r="5335">
      <c r="A5335" s="5"/>
      <c r="B5335" s="5"/>
      <c r="C5335" s="5"/>
      <c r="D5335" s="5"/>
      <c r="E5335" s="5"/>
      <c r="F5335" s="27"/>
      <c r="G5335" s="5"/>
      <c r="H5335" s="5"/>
      <c r="I5335" s="5"/>
      <c r="J5335" s="5"/>
      <c r="K5335" s="5"/>
      <c r="L5335" s="5"/>
      <c r="M5335" s="5"/>
      <c r="N5335" s="5"/>
      <c r="O5335" s="5"/>
      <c r="P5335" s="4"/>
      <c r="Q5335" s="4"/>
      <c r="R5335" s="4"/>
      <c r="S5335" s="4"/>
      <c r="T5335" s="4"/>
    </row>
    <row r="5336">
      <c r="A5336" s="5"/>
      <c r="B5336" s="5"/>
      <c r="C5336" s="5"/>
      <c r="D5336" s="5"/>
      <c r="E5336" s="5"/>
      <c r="F5336" s="27"/>
      <c r="G5336" s="5"/>
      <c r="H5336" s="5"/>
      <c r="I5336" s="5"/>
      <c r="J5336" s="5"/>
      <c r="K5336" s="5"/>
      <c r="L5336" s="5"/>
      <c r="M5336" s="5"/>
      <c r="N5336" s="5"/>
      <c r="O5336" s="5"/>
      <c r="P5336" s="4"/>
      <c r="Q5336" s="4"/>
      <c r="R5336" s="4"/>
      <c r="S5336" s="4"/>
      <c r="T5336" s="4"/>
    </row>
    <row r="5337">
      <c r="A5337" s="5"/>
      <c r="B5337" s="5"/>
      <c r="C5337" s="5"/>
      <c r="D5337" s="5"/>
      <c r="E5337" s="5"/>
      <c r="F5337" s="27"/>
      <c r="G5337" s="5"/>
      <c r="H5337" s="5"/>
      <c r="I5337" s="5"/>
      <c r="J5337" s="5"/>
      <c r="K5337" s="5"/>
      <c r="L5337" s="5"/>
      <c r="M5337" s="5"/>
      <c r="N5337" s="5"/>
      <c r="O5337" s="5"/>
      <c r="P5337" s="4"/>
      <c r="Q5337" s="4"/>
      <c r="R5337" s="4"/>
      <c r="S5337" s="4"/>
      <c r="T5337" s="4"/>
    </row>
    <row r="5338">
      <c r="A5338" s="5"/>
      <c r="B5338" s="5"/>
      <c r="C5338" s="5"/>
      <c r="D5338" s="5"/>
      <c r="E5338" s="5"/>
      <c r="F5338" s="27"/>
      <c r="G5338" s="5"/>
      <c r="H5338" s="5"/>
      <c r="I5338" s="5"/>
      <c r="J5338" s="5"/>
      <c r="K5338" s="5"/>
      <c r="L5338" s="5"/>
      <c r="M5338" s="5"/>
      <c r="N5338" s="5"/>
      <c r="O5338" s="5"/>
      <c r="P5338" s="4"/>
      <c r="Q5338" s="4"/>
      <c r="R5338" s="4"/>
      <c r="S5338" s="4"/>
      <c r="T5338" s="4"/>
    </row>
    <row r="5339">
      <c r="A5339" s="5"/>
      <c r="B5339" s="5"/>
      <c r="C5339" s="5"/>
      <c r="D5339" s="5"/>
      <c r="E5339" s="5"/>
      <c r="F5339" s="27"/>
      <c r="G5339" s="5"/>
      <c r="H5339" s="5"/>
      <c r="I5339" s="5"/>
      <c r="J5339" s="5"/>
      <c r="K5339" s="5"/>
      <c r="L5339" s="5"/>
      <c r="M5339" s="5"/>
      <c r="N5339" s="5"/>
      <c r="O5339" s="5"/>
      <c r="P5339" s="4"/>
      <c r="Q5339" s="4"/>
      <c r="R5339" s="4"/>
      <c r="S5339" s="4"/>
      <c r="T5339" s="4"/>
    </row>
    <row r="5340">
      <c r="A5340" s="5"/>
      <c r="B5340" s="5"/>
      <c r="C5340" s="5"/>
      <c r="D5340" s="5"/>
      <c r="E5340" s="5"/>
      <c r="F5340" s="27"/>
      <c r="G5340" s="5"/>
      <c r="H5340" s="5"/>
      <c r="I5340" s="5"/>
      <c r="J5340" s="5"/>
      <c r="K5340" s="5"/>
      <c r="L5340" s="5"/>
      <c r="M5340" s="5"/>
      <c r="N5340" s="5"/>
      <c r="O5340" s="5"/>
      <c r="P5340" s="4"/>
      <c r="Q5340" s="4"/>
      <c r="R5340" s="4"/>
      <c r="S5340" s="4"/>
      <c r="T5340" s="4"/>
    </row>
    <row r="5341">
      <c r="A5341" s="5"/>
      <c r="B5341" s="5"/>
      <c r="C5341" s="5"/>
      <c r="D5341" s="5"/>
      <c r="E5341" s="5"/>
      <c r="F5341" s="27"/>
      <c r="G5341" s="5"/>
      <c r="H5341" s="5"/>
      <c r="I5341" s="5"/>
      <c r="J5341" s="5"/>
      <c r="K5341" s="5"/>
      <c r="L5341" s="5"/>
      <c r="M5341" s="5"/>
      <c r="N5341" s="5"/>
      <c r="O5341" s="5"/>
      <c r="P5341" s="4"/>
      <c r="Q5341" s="4"/>
      <c r="R5341" s="4"/>
      <c r="S5341" s="4"/>
      <c r="T5341" s="4"/>
    </row>
    <row r="5342">
      <c r="A5342" s="5"/>
      <c r="B5342" s="5"/>
      <c r="C5342" s="5"/>
      <c r="D5342" s="5"/>
      <c r="E5342" s="5"/>
      <c r="F5342" s="27"/>
      <c r="G5342" s="5"/>
      <c r="H5342" s="5"/>
      <c r="I5342" s="5"/>
      <c r="J5342" s="5"/>
      <c r="K5342" s="5"/>
      <c r="L5342" s="5"/>
      <c r="M5342" s="5"/>
      <c r="N5342" s="5"/>
      <c r="O5342" s="5"/>
      <c r="P5342" s="4"/>
      <c r="Q5342" s="4"/>
      <c r="R5342" s="4"/>
      <c r="S5342" s="4"/>
      <c r="T5342" s="4"/>
    </row>
    <row r="5343">
      <c r="A5343" s="5"/>
      <c r="B5343" s="5"/>
      <c r="C5343" s="5"/>
      <c r="D5343" s="5"/>
      <c r="E5343" s="5"/>
      <c r="F5343" s="27"/>
      <c r="G5343" s="5"/>
      <c r="H5343" s="5"/>
      <c r="I5343" s="5"/>
      <c r="J5343" s="5"/>
      <c r="K5343" s="5"/>
      <c r="L5343" s="5"/>
      <c r="M5343" s="5"/>
      <c r="N5343" s="5"/>
      <c r="O5343" s="5"/>
      <c r="P5343" s="4"/>
      <c r="Q5343" s="4"/>
      <c r="R5343" s="4"/>
      <c r="S5343" s="4"/>
      <c r="T5343" s="4"/>
    </row>
    <row r="5344">
      <c r="A5344" s="5"/>
      <c r="B5344" s="5"/>
      <c r="C5344" s="5"/>
      <c r="D5344" s="5"/>
      <c r="E5344" s="5"/>
      <c r="F5344" s="27"/>
      <c r="G5344" s="5"/>
      <c r="H5344" s="5"/>
      <c r="I5344" s="5"/>
      <c r="J5344" s="5"/>
      <c r="K5344" s="5"/>
      <c r="L5344" s="5"/>
      <c r="M5344" s="5"/>
      <c r="N5344" s="5"/>
      <c r="O5344" s="5"/>
      <c r="P5344" s="4"/>
      <c r="Q5344" s="4"/>
      <c r="R5344" s="4"/>
      <c r="S5344" s="4"/>
      <c r="T5344" s="4"/>
    </row>
    <row r="5345">
      <c r="A5345" s="5"/>
      <c r="B5345" s="5"/>
      <c r="C5345" s="5"/>
      <c r="D5345" s="5"/>
      <c r="E5345" s="5"/>
      <c r="F5345" s="27"/>
      <c r="G5345" s="5"/>
      <c r="H5345" s="5"/>
      <c r="I5345" s="5"/>
      <c r="J5345" s="5"/>
      <c r="K5345" s="5"/>
      <c r="L5345" s="5"/>
      <c r="M5345" s="5"/>
      <c r="N5345" s="5"/>
      <c r="O5345" s="5"/>
      <c r="P5345" s="4"/>
      <c r="Q5345" s="4"/>
      <c r="R5345" s="4"/>
      <c r="S5345" s="4"/>
      <c r="T5345" s="4"/>
    </row>
    <row r="5346">
      <c r="A5346" s="5"/>
      <c r="B5346" s="5"/>
      <c r="C5346" s="5"/>
      <c r="D5346" s="5"/>
      <c r="E5346" s="5"/>
      <c r="F5346" s="27"/>
      <c r="G5346" s="5"/>
      <c r="H5346" s="5"/>
      <c r="I5346" s="5"/>
      <c r="J5346" s="5"/>
      <c r="K5346" s="5"/>
      <c r="L5346" s="5"/>
      <c r="M5346" s="5"/>
      <c r="N5346" s="5"/>
      <c r="O5346" s="5"/>
      <c r="P5346" s="4"/>
      <c r="Q5346" s="4"/>
      <c r="R5346" s="4"/>
      <c r="S5346" s="4"/>
      <c r="T5346" s="4"/>
    </row>
    <row r="5347">
      <c r="A5347" s="5"/>
      <c r="B5347" s="5"/>
      <c r="C5347" s="5"/>
      <c r="D5347" s="5"/>
      <c r="E5347" s="5"/>
      <c r="F5347" s="27"/>
      <c r="G5347" s="5"/>
      <c r="H5347" s="5"/>
      <c r="I5347" s="5"/>
      <c r="J5347" s="5"/>
      <c r="K5347" s="5"/>
      <c r="L5347" s="5"/>
      <c r="M5347" s="5"/>
      <c r="N5347" s="5"/>
      <c r="O5347" s="5"/>
      <c r="P5347" s="4"/>
      <c r="Q5347" s="4"/>
      <c r="R5347" s="4"/>
      <c r="S5347" s="4"/>
      <c r="T5347" s="4"/>
    </row>
    <row r="5348">
      <c r="A5348" s="5"/>
      <c r="B5348" s="5"/>
      <c r="C5348" s="5"/>
      <c r="D5348" s="5"/>
      <c r="E5348" s="5"/>
      <c r="F5348" s="27"/>
      <c r="G5348" s="5"/>
      <c r="H5348" s="5"/>
      <c r="I5348" s="5"/>
      <c r="J5348" s="5"/>
      <c r="K5348" s="5"/>
      <c r="L5348" s="5"/>
      <c r="M5348" s="5"/>
      <c r="N5348" s="5"/>
      <c r="O5348" s="5"/>
      <c r="P5348" s="4"/>
      <c r="Q5348" s="4"/>
      <c r="R5348" s="4"/>
      <c r="S5348" s="4"/>
      <c r="T5348" s="4"/>
    </row>
    <row r="5349">
      <c r="A5349" s="5"/>
      <c r="B5349" s="5"/>
      <c r="C5349" s="5"/>
      <c r="D5349" s="5"/>
      <c r="E5349" s="5"/>
      <c r="F5349" s="27"/>
      <c r="G5349" s="5"/>
      <c r="H5349" s="5"/>
      <c r="I5349" s="5"/>
      <c r="J5349" s="5"/>
      <c r="K5349" s="5"/>
      <c r="L5349" s="5"/>
      <c r="M5349" s="5"/>
      <c r="N5349" s="5"/>
      <c r="O5349" s="5"/>
      <c r="P5349" s="4"/>
      <c r="Q5349" s="4"/>
      <c r="R5349" s="4"/>
      <c r="S5349" s="4"/>
      <c r="T5349" s="4"/>
    </row>
    <row r="5350">
      <c r="A5350" s="5"/>
      <c r="B5350" s="5"/>
      <c r="C5350" s="5"/>
      <c r="D5350" s="5"/>
      <c r="E5350" s="5"/>
      <c r="F5350" s="27"/>
      <c r="G5350" s="5"/>
      <c r="H5350" s="5"/>
      <c r="I5350" s="5"/>
      <c r="J5350" s="5"/>
      <c r="K5350" s="5"/>
      <c r="L5350" s="5"/>
      <c r="M5350" s="5"/>
      <c r="N5350" s="5"/>
      <c r="O5350" s="5"/>
      <c r="P5350" s="4"/>
      <c r="Q5350" s="4"/>
      <c r="R5350" s="4"/>
      <c r="S5350" s="4"/>
      <c r="T5350" s="4"/>
    </row>
    <row r="5351">
      <c r="A5351" s="5"/>
      <c r="B5351" s="5"/>
      <c r="C5351" s="5"/>
      <c r="D5351" s="5"/>
      <c r="E5351" s="5"/>
      <c r="F5351" s="27"/>
      <c r="G5351" s="5"/>
      <c r="H5351" s="5"/>
      <c r="I5351" s="5"/>
      <c r="J5351" s="5"/>
      <c r="K5351" s="5"/>
      <c r="L5351" s="5"/>
      <c r="M5351" s="5"/>
      <c r="N5351" s="5"/>
      <c r="O5351" s="5"/>
      <c r="P5351" s="4"/>
      <c r="Q5351" s="4"/>
      <c r="R5351" s="4"/>
      <c r="S5351" s="4"/>
      <c r="T5351" s="4"/>
    </row>
    <row r="5352">
      <c r="A5352" s="5"/>
      <c r="B5352" s="5"/>
      <c r="C5352" s="5"/>
      <c r="D5352" s="5"/>
      <c r="E5352" s="5"/>
      <c r="F5352" s="27"/>
      <c r="G5352" s="5"/>
      <c r="H5352" s="5"/>
      <c r="I5352" s="5"/>
      <c r="J5352" s="5"/>
      <c r="K5352" s="5"/>
      <c r="L5352" s="5"/>
      <c r="M5352" s="5"/>
      <c r="N5352" s="5"/>
      <c r="O5352" s="5"/>
      <c r="P5352" s="4"/>
      <c r="Q5352" s="4"/>
      <c r="R5352" s="4"/>
      <c r="S5352" s="4"/>
      <c r="T5352" s="4"/>
    </row>
    <row r="5353">
      <c r="A5353" s="5"/>
      <c r="B5353" s="5"/>
      <c r="C5353" s="5"/>
      <c r="D5353" s="5"/>
      <c r="E5353" s="5"/>
      <c r="F5353" s="27"/>
      <c r="G5353" s="5"/>
      <c r="H5353" s="5"/>
      <c r="I5353" s="5"/>
      <c r="J5353" s="5"/>
      <c r="K5353" s="5"/>
      <c r="L5353" s="5"/>
      <c r="M5353" s="5"/>
      <c r="N5353" s="5"/>
      <c r="O5353" s="5"/>
      <c r="P5353" s="4"/>
      <c r="Q5353" s="4"/>
      <c r="R5353" s="4"/>
      <c r="S5353" s="4"/>
      <c r="T5353" s="4"/>
    </row>
    <row r="5354">
      <c r="A5354" s="5"/>
      <c r="B5354" s="5"/>
      <c r="C5354" s="5"/>
      <c r="D5354" s="5"/>
      <c r="E5354" s="5"/>
      <c r="F5354" s="27"/>
      <c r="G5354" s="5"/>
      <c r="H5354" s="5"/>
      <c r="I5354" s="5"/>
      <c r="J5354" s="5"/>
      <c r="K5354" s="5"/>
      <c r="L5354" s="5"/>
      <c r="M5354" s="5"/>
      <c r="N5354" s="5"/>
      <c r="O5354" s="5"/>
      <c r="P5354" s="4"/>
      <c r="Q5354" s="4"/>
      <c r="R5354" s="4"/>
      <c r="S5354" s="4"/>
      <c r="T5354" s="4"/>
    </row>
    <row r="5355">
      <c r="A5355" s="5"/>
      <c r="B5355" s="5"/>
      <c r="C5355" s="5"/>
      <c r="D5355" s="5"/>
      <c r="E5355" s="5"/>
      <c r="F5355" s="27"/>
      <c r="G5355" s="5"/>
      <c r="H5355" s="5"/>
      <c r="I5355" s="5"/>
      <c r="J5355" s="5"/>
      <c r="K5355" s="5"/>
      <c r="L5355" s="5"/>
      <c r="M5355" s="5"/>
      <c r="N5355" s="5"/>
      <c r="O5355" s="5"/>
      <c r="P5355" s="4"/>
      <c r="Q5355" s="4"/>
      <c r="R5355" s="4"/>
      <c r="S5355" s="4"/>
      <c r="T5355" s="4"/>
    </row>
    <row r="5356">
      <c r="A5356" s="5"/>
      <c r="B5356" s="5"/>
      <c r="C5356" s="5"/>
      <c r="D5356" s="5"/>
      <c r="E5356" s="5"/>
      <c r="F5356" s="27"/>
      <c r="G5356" s="5"/>
      <c r="H5356" s="5"/>
      <c r="I5356" s="5"/>
      <c r="J5356" s="5"/>
      <c r="K5356" s="5"/>
      <c r="L5356" s="5"/>
      <c r="M5356" s="5"/>
      <c r="N5356" s="5"/>
      <c r="O5356" s="5"/>
      <c r="P5356" s="4"/>
      <c r="Q5356" s="4"/>
      <c r="R5356" s="4"/>
      <c r="S5356" s="4"/>
      <c r="T5356" s="4"/>
    </row>
    <row r="5357">
      <c r="A5357" s="5"/>
      <c r="B5357" s="5"/>
      <c r="C5357" s="5"/>
      <c r="D5357" s="5"/>
      <c r="E5357" s="5"/>
      <c r="F5357" s="27"/>
      <c r="G5357" s="5"/>
      <c r="H5357" s="5"/>
      <c r="I5357" s="5"/>
      <c r="J5357" s="5"/>
      <c r="K5357" s="5"/>
      <c r="L5357" s="5"/>
      <c r="M5357" s="5"/>
      <c r="N5357" s="5"/>
      <c r="O5357" s="5"/>
      <c r="P5357" s="4"/>
      <c r="Q5357" s="4"/>
      <c r="R5357" s="4"/>
      <c r="S5357" s="4"/>
      <c r="T5357" s="4"/>
    </row>
    <row r="5358">
      <c r="A5358" s="5"/>
      <c r="B5358" s="5"/>
      <c r="C5358" s="5"/>
      <c r="D5358" s="5"/>
      <c r="E5358" s="5"/>
      <c r="F5358" s="27"/>
      <c r="G5358" s="5"/>
      <c r="H5358" s="5"/>
      <c r="I5358" s="5"/>
      <c r="J5358" s="5"/>
      <c r="K5358" s="5"/>
      <c r="L5358" s="5"/>
      <c r="M5358" s="5"/>
      <c r="N5358" s="5"/>
      <c r="O5358" s="5"/>
      <c r="P5358" s="4"/>
      <c r="Q5358" s="4"/>
      <c r="R5358" s="4"/>
      <c r="S5358" s="4"/>
      <c r="T5358" s="4"/>
    </row>
    <row r="5359">
      <c r="A5359" s="5"/>
      <c r="B5359" s="5"/>
      <c r="C5359" s="5"/>
      <c r="D5359" s="5"/>
      <c r="E5359" s="5"/>
      <c r="F5359" s="27"/>
      <c r="G5359" s="5"/>
      <c r="H5359" s="5"/>
      <c r="I5359" s="5"/>
      <c r="J5359" s="5"/>
      <c r="K5359" s="5"/>
      <c r="L5359" s="5"/>
      <c r="M5359" s="5"/>
      <c r="N5359" s="5"/>
      <c r="O5359" s="5"/>
      <c r="P5359" s="4"/>
      <c r="Q5359" s="4"/>
      <c r="R5359" s="4"/>
      <c r="S5359" s="4"/>
      <c r="T5359" s="4"/>
    </row>
    <row r="5360">
      <c r="A5360" s="5"/>
      <c r="B5360" s="5"/>
      <c r="C5360" s="5"/>
      <c r="D5360" s="5"/>
      <c r="E5360" s="5"/>
      <c r="F5360" s="27"/>
      <c r="G5360" s="5"/>
      <c r="H5360" s="5"/>
      <c r="I5360" s="5"/>
      <c r="J5360" s="5"/>
      <c r="K5360" s="5"/>
      <c r="L5360" s="5"/>
      <c r="M5360" s="5"/>
      <c r="N5360" s="5"/>
      <c r="O5360" s="5"/>
      <c r="P5360" s="4"/>
      <c r="Q5360" s="4"/>
      <c r="R5360" s="4"/>
      <c r="S5360" s="4"/>
      <c r="T5360" s="4"/>
    </row>
    <row r="5361">
      <c r="A5361" s="5"/>
      <c r="B5361" s="5"/>
      <c r="C5361" s="5"/>
      <c r="D5361" s="5"/>
      <c r="E5361" s="5"/>
      <c r="F5361" s="27"/>
      <c r="G5361" s="5"/>
      <c r="H5361" s="5"/>
      <c r="I5361" s="5"/>
      <c r="J5361" s="5"/>
      <c r="K5361" s="5"/>
      <c r="L5361" s="5"/>
      <c r="M5361" s="5"/>
      <c r="N5361" s="5"/>
      <c r="O5361" s="5"/>
      <c r="P5361" s="4"/>
      <c r="Q5361" s="4"/>
      <c r="R5361" s="4"/>
      <c r="S5361" s="4"/>
      <c r="T5361" s="4"/>
    </row>
    <row r="5362">
      <c r="A5362" s="5"/>
      <c r="B5362" s="5"/>
      <c r="C5362" s="5"/>
      <c r="D5362" s="5"/>
      <c r="E5362" s="5"/>
      <c r="F5362" s="27"/>
      <c r="G5362" s="5"/>
      <c r="H5362" s="5"/>
      <c r="I5362" s="5"/>
      <c r="J5362" s="5"/>
      <c r="K5362" s="5"/>
      <c r="L5362" s="5"/>
      <c r="M5362" s="5"/>
      <c r="N5362" s="5"/>
      <c r="O5362" s="5"/>
      <c r="P5362" s="4"/>
      <c r="Q5362" s="4"/>
      <c r="R5362" s="4"/>
      <c r="S5362" s="4"/>
      <c r="T5362" s="4"/>
    </row>
    <row r="5363">
      <c r="A5363" s="5"/>
      <c r="B5363" s="5"/>
      <c r="C5363" s="5"/>
      <c r="D5363" s="5"/>
      <c r="E5363" s="5"/>
      <c r="F5363" s="27"/>
      <c r="G5363" s="5"/>
      <c r="H5363" s="5"/>
      <c r="I5363" s="5"/>
      <c r="J5363" s="5"/>
      <c r="K5363" s="5"/>
      <c r="L5363" s="5"/>
      <c r="M5363" s="5"/>
      <c r="N5363" s="5"/>
      <c r="O5363" s="5"/>
      <c r="P5363" s="4"/>
      <c r="Q5363" s="4"/>
      <c r="R5363" s="4"/>
      <c r="S5363" s="4"/>
      <c r="T5363" s="4"/>
    </row>
    <row r="5364">
      <c r="A5364" s="5"/>
      <c r="B5364" s="5"/>
      <c r="C5364" s="5"/>
      <c r="D5364" s="5"/>
      <c r="E5364" s="5"/>
      <c r="F5364" s="27"/>
      <c r="G5364" s="5"/>
      <c r="H5364" s="5"/>
      <c r="I5364" s="5"/>
      <c r="J5364" s="5"/>
      <c r="K5364" s="5"/>
      <c r="L5364" s="5"/>
      <c r="M5364" s="5"/>
      <c r="N5364" s="5"/>
      <c r="O5364" s="5"/>
      <c r="P5364" s="4"/>
      <c r="Q5364" s="4"/>
      <c r="R5364" s="4"/>
      <c r="S5364" s="4"/>
      <c r="T5364" s="4"/>
    </row>
    <row r="5365">
      <c r="A5365" s="5"/>
      <c r="B5365" s="5"/>
      <c r="C5365" s="5"/>
      <c r="D5365" s="5"/>
      <c r="E5365" s="5"/>
      <c r="F5365" s="27"/>
      <c r="G5365" s="5"/>
      <c r="H5365" s="5"/>
      <c r="I5365" s="5"/>
      <c r="J5365" s="5"/>
      <c r="K5365" s="5"/>
      <c r="L5365" s="5"/>
      <c r="M5365" s="5"/>
      <c r="N5365" s="5"/>
      <c r="O5365" s="5"/>
      <c r="P5365" s="4"/>
      <c r="Q5365" s="4"/>
      <c r="R5365" s="4"/>
      <c r="S5365" s="4"/>
      <c r="T5365" s="4"/>
    </row>
    <row r="5366">
      <c r="A5366" s="5"/>
      <c r="B5366" s="5"/>
      <c r="C5366" s="5"/>
      <c r="D5366" s="5"/>
      <c r="E5366" s="5"/>
      <c r="F5366" s="27"/>
      <c r="G5366" s="5"/>
      <c r="H5366" s="5"/>
      <c r="I5366" s="5"/>
      <c r="J5366" s="5"/>
      <c r="K5366" s="5"/>
      <c r="L5366" s="5"/>
      <c r="M5366" s="5"/>
      <c r="N5366" s="5"/>
      <c r="O5366" s="5"/>
      <c r="P5366" s="4"/>
      <c r="Q5366" s="4"/>
      <c r="R5366" s="4"/>
      <c r="S5366" s="4"/>
      <c r="T5366" s="4"/>
    </row>
    <row r="5367">
      <c r="A5367" s="5"/>
      <c r="B5367" s="5"/>
      <c r="C5367" s="5"/>
      <c r="D5367" s="5"/>
      <c r="E5367" s="5"/>
      <c r="F5367" s="27"/>
      <c r="G5367" s="5"/>
      <c r="H5367" s="5"/>
      <c r="I5367" s="5"/>
      <c r="J5367" s="5"/>
      <c r="K5367" s="5"/>
      <c r="L5367" s="5"/>
      <c r="M5367" s="5"/>
      <c r="N5367" s="5"/>
      <c r="O5367" s="5"/>
      <c r="P5367" s="4"/>
      <c r="Q5367" s="4"/>
      <c r="R5367" s="4"/>
      <c r="S5367" s="4"/>
      <c r="T5367" s="4"/>
    </row>
    <row r="5368">
      <c r="A5368" s="5"/>
      <c r="B5368" s="5"/>
      <c r="C5368" s="5"/>
      <c r="D5368" s="5"/>
      <c r="E5368" s="5"/>
      <c r="F5368" s="27"/>
      <c r="G5368" s="5"/>
      <c r="H5368" s="5"/>
      <c r="I5368" s="5"/>
      <c r="J5368" s="5"/>
      <c r="K5368" s="5"/>
      <c r="L5368" s="5"/>
      <c r="M5368" s="5"/>
      <c r="N5368" s="5"/>
      <c r="O5368" s="5"/>
      <c r="P5368" s="4"/>
      <c r="Q5368" s="4"/>
      <c r="R5368" s="4"/>
      <c r="S5368" s="4"/>
      <c r="T5368" s="4"/>
    </row>
    <row r="5369">
      <c r="A5369" s="5"/>
      <c r="B5369" s="5"/>
      <c r="C5369" s="5"/>
      <c r="D5369" s="5"/>
      <c r="E5369" s="5"/>
      <c r="F5369" s="27"/>
      <c r="G5369" s="5"/>
      <c r="H5369" s="5"/>
      <c r="I5369" s="5"/>
      <c r="J5369" s="5"/>
      <c r="K5369" s="5"/>
      <c r="L5369" s="5"/>
      <c r="M5369" s="5"/>
      <c r="N5369" s="5"/>
      <c r="O5369" s="5"/>
      <c r="P5369" s="4"/>
      <c r="Q5369" s="4"/>
      <c r="R5369" s="4"/>
      <c r="S5369" s="4"/>
      <c r="T5369" s="4"/>
    </row>
    <row r="5370">
      <c r="A5370" s="5"/>
      <c r="B5370" s="5"/>
      <c r="C5370" s="5"/>
      <c r="D5370" s="5"/>
      <c r="E5370" s="5"/>
      <c r="F5370" s="27"/>
      <c r="G5370" s="5"/>
      <c r="H5370" s="5"/>
      <c r="I5370" s="5"/>
      <c r="J5370" s="5"/>
      <c r="K5370" s="5"/>
      <c r="L5370" s="5"/>
      <c r="M5370" s="5"/>
      <c r="N5370" s="5"/>
      <c r="O5370" s="5"/>
      <c r="P5370" s="4"/>
      <c r="Q5370" s="4"/>
      <c r="R5370" s="4"/>
      <c r="S5370" s="4"/>
      <c r="T5370" s="4"/>
    </row>
    <row r="5371">
      <c r="A5371" s="5"/>
      <c r="B5371" s="5"/>
      <c r="C5371" s="5"/>
      <c r="D5371" s="5"/>
      <c r="E5371" s="5"/>
      <c r="F5371" s="27"/>
      <c r="G5371" s="5"/>
      <c r="H5371" s="5"/>
      <c r="I5371" s="5"/>
      <c r="J5371" s="5"/>
      <c r="K5371" s="5"/>
      <c r="L5371" s="5"/>
      <c r="M5371" s="5"/>
      <c r="N5371" s="5"/>
      <c r="O5371" s="5"/>
      <c r="P5371" s="4"/>
      <c r="Q5371" s="4"/>
      <c r="R5371" s="4"/>
      <c r="S5371" s="4"/>
      <c r="T5371" s="4"/>
    </row>
    <row r="5372">
      <c r="A5372" s="5"/>
      <c r="B5372" s="5"/>
      <c r="C5372" s="5"/>
      <c r="D5372" s="5"/>
      <c r="E5372" s="5"/>
      <c r="F5372" s="27"/>
      <c r="G5372" s="5"/>
      <c r="H5372" s="5"/>
      <c r="I5372" s="5"/>
      <c r="J5372" s="5"/>
      <c r="K5372" s="5"/>
      <c r="L5372" s="5"/>
      <c r="M5372" s="5"/>
      <c r="N5372" s="5"/>
      <c r="O5372" s="5"/>
      <c r="P5372" s="4"/>
      <c r="Q5372" s="4"/>
      <c r="R5372" s="4"/>
      <c r="S5372" s="4"/>
      <c r="T5372" s="4"/>
    </row>
    <row r="5373">
      <c r="A5373" s="5"/>
      <c r="B5373" s="5"/>
      <c r="C5373" s="5"/>
      <c r="D5373" s="5"/>
      <c r="E5373" s="5"/>
      <c r="F5373" s="27"/>
      <c r="G5373" s="5"/>
      <c r="H5373" s="5"/>
      <c r="I5373" s="5"/>
      <c r="J5373" s="5"/>
      <c r="K5373" s="5"/>
      <c r="L5373" s="5"/>
      <c r="M5373" s="5"/>
      <c r="N5373" s="5"/>
      <c r="O5373" s="5"/>
      <c r="P5373" s="4"/>
      <c r="Q5373" s="4"/>
      <c r="R5373" s="4"/>
      <c r="S5373" s="4"/>
      <c r="T5373" s="4"/>
    </row>
    <row r="5374">
      <c r="A5374" s="5"/>
      <c r="B5374" s="5"/>
      <c r="C5374" s="5"/>
      <c r="D5374" s="5"/>
      <c r="E5374" s="5"/>
      <c r="F5374" s="27"/>
      <c r="G5374" s="5"/>
      <c r="H5374" s="5"/>
      <c r="I5374" s="5"/>
      <c r="J5374" s="5"/>
      <c r="K5374" s="5"/>
      <c r="L5374" s="5"/>
      <c r="M5374" s="5"/>
      <c r="N5374" s="5"/>
      <c r="O5374" s="5"/>
      <c r="P5374" s="4"/>
      <c r="Q5374" s="4"/>
      <c r="R5374" s="4"/>
      <c r="S5374" s="4"/>
      <c r="T5374" s="4"/>
    </row>
    <row r="5375">
      <c r="A5375" s="5"/>
      <c r="B5375" s="5"/>
      <c r="C5375" s="5"/>
      <c r="D5375" s="5"/>
      <c r="E5375" s="5"/>
      <c r="F5375" s="27"/>
      <c r="G5375" s="5"/>
      <c r="H5375" s="5"/>
      <c r="I5375" s="5"/>
      <c r="J5375" s="5"/>
      <c r="K5375" s="5"/>
      <c r="L5375" s="5"/>
      <c r="M5375" s="5"/>
      <c r="N5375" s="5"/>
      <c r="O5375" s="5"/>
      <c r="P5375" s="4"/>
      <c r="Q5375" s="4"/>
      <c r="R5375" s="4"/>
      <c r="S5375" s="4"/>
      <c r="T5375" s="4"/>
    </row>
    <row r="5376">
      <c r="A5376" s="5"/>
      <c r="B5376" s="5"/>
      <c r="C5376" s="5"/>
      <c r="D5376" s="5"/>
      <c r="E5376" s="5"/>
      <c r="F5376" s="27"/>
      <c r="G5376" s="5"/>
      <c r="H5376" s="5"/>
      <c r="I5376" s="5"/>
      <c r="J5376" s="5"/>
      <c r="K5376" s="5"/>
      <c r="L5376" s="5"/>
      <c r="M5376" s="5"/>
      <c r="N5376" s="5"/>
      <c r="O5376" s="5"/>
      <c r="P5376" s="4"/>
      <c r="Q5376" s="4"/>
      <c r="R5376" s="4"/>
      <c r="S5376" s="4"/>
      <c r="T5376" s="4"/>
    </row>
    <row r="5377">
      <c r="A5377" s="5"/>
      <c r="B5377" s="5"/>
      <c r="C5377" s="5"/>
      <c r="D5377" s="5"/>
      <c r="E5377" s="5"/>
      <c r="F5377" s="27"/>
      <c r="G5377" s="5"/>
      <c r="H5377" s="5"/>
      <c r="I5377" s="5"/>
      <c r="J5377" s="5"/>
      <c r="K5377" s="5"/>
      <c r="L5377" s="5"/>
      <c r="M5377" s="5"/>
      <c r="N5377" s="5"/>
      <c r="O5377" s="5"/>
      <c r="P5377" s="4"/>
      <c r="Q5377" s="4"/>
      <c r="R5377" s="4"/>
      <c r="S5377" s="4"/>
      <c r="T5377" s="4"/>
    </row>
    <row r="5378">
      <c r="A5378" s="5"/>
      <c r="B5378" s="5"/>
      <c r="C5378" s="5"/>
      <c r="D5378" s="5"/>
      <c r="E5378" s="5"/>
      <c r="F5378" s="27"/>
      <c r="G5378" s="5"/>
      <c r="H5378" s="5"/>
      <c r="I5378" s="5"/>
      <c r="J5378" s="5"/>
      <c r="K5378" s="5"/>
      <c r="L5378" s="5"/>
      <c r="M5378" s="5"/>
      <c r="N5378" s="5"/>
      <c r="O5378" s="5"/>
      <c r="P5378" s="4"/>
      <c r="Q5378" s="4"/>
      <c r="R5378" s="4"/>
      <c r="S5378" s="4"/>
      <c r="T5378" s="4"/>
    </row>
    <row r="5379">
      <c r="A5379" s="5"/>
      <c r="B5379" s="5"/>
      <c r="C5379" s="5"/>
      <c r="D5379" s="5"/>
      <c r="E5379" s="5"/>
      <c r="F5379" s="27"/>
      <c r="G5379" s="5"/>
      <c r="H5379" s="5"/>
      <c r="I5379" s="5"/>
      <c r="J5379" s="5"/>
      <c r="K5379" s="5"/>
      <c r="L5379" s="5"/>
      <c r="M5379" s="5"/>
      <c r="N5379" s="5"/>
      <c r="O5379" s="5"/>
      <c r="P5379" s="4"/>
      <c r="Q5379" s="4"/>
      <c r="R5379" s="4"/>
      <c r="S5379" s="4"/>
      <c r="T5379" s="4"/>
    </row>
    <row r="5380">
      <c r="A5380" s="5"/>
      <c r="B5380" s="5"/>
      <c r="C5380" s="5"/>
      <c r="D5380" s="5"/>
      <c r="E5380" s="5"/>
      <c r="F5380" s="27"/>
      <c r="G5380" s="5"/>
      <c r="H5380" s="5"/>
      <c r="I5380" s="5"/>
      <c r="J5380" s="5"/>
      <c r="K5380" s="5"/>
      <c r="L5380" s="5"/>
      <c r="M5380" s="5"/>
      <c r="N5380" s="5"/>
      <c r="O5380" s="5"/>
      <c r="P5380" s="4"/>
      <c r="Q5380" s="4"/>
      <c r="R5380" s="4"/>
      <c r="S5380" s="4"/>
      <c r="T5380" s="4"/>
    </row>
    <row r="5381">
      <c r="A5381" s="5"/>
      <c r="B5381" s="5"/>
      <c r="C5381" s="5"/>
      <c r="D5381" s="5"/>
      <c r="E5381" s="5"/>
      <c r="F5381" s="27"/>
      <c r="G5381" s="5"/>
      <c r="H5381" s="5"/>
      <c r="I5381" s="5"/>
      <c r="J5381" s="5"/>
      <c r="K5381" s="5"/>
      <c r="L5381" s="5"/>
      <c r="M5381" s="5"/>
      <c r="N5381" s="5"/>
      <c r="O5381" s="5"/>
      <c r="P5381" s="4"/>
      <c r="Q5381" s="4"/>
      <c r="R5381" s="4"/>
      <c r="S5381" s="4"/>
      <c r="T5381" s="4"/>
    </row>
    <row r="5382">
      <c r="A5382" s="5"/>
      <c r="B5382" s="5"/>
      <c r="C5382" s="5"/>
      <c r="D5382" s="5"/>
      <c r="E5382" s="5"/>
      <c r="F5382" s="27"/>
      <c r="G5382" s="5"/>
      <c r="H5382" s="5"/>
      <c r="I5382" s="5"/>
      <c r="J5382" s="5"/>
      <c r="K5382" s="5"/>
      <c r="L5382" s="5"/>
      <c r="M5382" s="5"/>
      <c r="N5382" s="5"/>
      <c r="O5382" s="5"/>
      <c r="P5382" s="4"/>
      <c r="Q5382" s="4"/>
      <c r="R5382" s="4"/>
      <c r="S5382" s="4"/>
      <c r="T5382" s="4"/>
    </row>
    <row r="5383">
      <c r="A5383" s="5"/>
      <c r="B5383" s="5"/>
      <c r="C5383" s="5"/>
      <c r="D5383" s="5"/>
      <c r="E5383" s="5"/>
      <c r="F5383" s="27"/>
      <c r="G5383" s="5"/>
      <c r="H5383" s="5"/>
      <c r="I5383" s="5"/>
      <c r="J5383" s="5"/>
      <c r="K5383" s="5"/>
      <c r="L5383" s="5"/>
      <c r="M5383" s="5"/>
      <c r="N5383" s="5"/>
      <c r="O5383" s="5"/>
      <c r="P5383" s="4"/>
      <c r="Q5383" s="4"/>
      <c r="R5383" s="4"/>
      <c r="S5383" s="4"/>
      <c r="T5383" s="4"/>
    </row>
    <row r="5384">
      <c r="A5384" s="5"/>
      <c r="B5384" s="5"/>
      <c r="C5384" s="5"/>
      <c r="D5384" s="5"/>
      <c r="E5384" s="5"/>
      <c r="F5384" s="27"/>
      <c r="G5384" s="5"/>
      <c r="H5384" s="5"/>
      <c r="I5384" s="5"/>
      <c r="J5384" s="5"/>
      <c r="K5384" s="5"/>
      <c r="L5384" s="5"/>
      <c r="M5384" s="5"/>
      <c r="N5384" s="5"/>
      <c r="O5384" s="5"/>
      <c r="P5384" s="4"/>
      <c r="Q5384" s="4"/>
      <c r="R5384" s="4"/>
      <c r="S5384" s="4"/>
      <c r="T5384" s="4"/>
    </row>
    <row r="5385">
      <c r="A5385" s="5"/>
      <c r="B5385" s="5"/>
      <c r="C5385" s="5"/>
      <c r="D5385" s="5"/>
      <c r="E5385" s="5"/>
      <c r="F5385" s="27"/>
      <c r="G5385" s="5"/>
      <c r="H5385" s="5"/>
      <c r="I5385" s="5"/>
      <c r="J5385" s="5"/>
      <c r="K5385" s="5"/>
      <c r="L5385" s="5"/>
      <c r="M5385" s="5"/>
      <c r="N5385" s="5"/>
      <c r="O5385" s="5"/>
      <c r="P5385" s="4"/>
      <c r="Q5385" s="4"/>
      <c r="R5385" s="4"/>
      <c r="S5385" s="4"/>
      <c r="T5385" s="4"/>
    </row>
    <row r="5386">
      <c r="A5386" s="5"/>
      <c r="B5386" s="5"/>
      <c r="C5386" s="5"/>
      <c r="D5386" s="5"/>
      <c r="E5386" s="5"/>
      <c r="F5386" s="27"/>
      <c r="G5386" s="5"/>
      <c r="H5386" s="5"/>
      <c r="I5386" s="5"/>
      <c r="J5386" s="5"/>
      <c r="K5386" s="5"/>
      <c r="L5386" s="5"/>
      <c r="M5386" s="5"/>
      <c r="N5386" s="5"/>
      <c r="O5386" s="5"/>
      <c r="P5386" s="4"/>
      <c r="Q5386" s="4"/>
      <c r="R5386" s="4"/>
      <c r="S5386" s="4"/>
      <c r="T5386" s="4"/>
    </row>
    <row r="5387">
      <c r="A5387" s="5"/>
      <c r="B5387" s="5"/>
      <c r="C5387" s="5"/>
      <c r="D5387" s="5"/>
      <c r="E5387" s="5"/>
      <c r="F5387" s="27"/>
      <c r="G5387" s="5"/>
      <c r="H5387" s="5"/>
      <c r="I5387" s="5"/>
      <c r="J5387" s="5"/>
      <c r="K5387" s="5"/>
      <c r="L5387" s="5"/>
      <c r="M5387" s="5"/>
      <c r="N5387" s="5"/>
      <c r="O5387" s="5"/>
      <c r="P5387" s="4"/>
      <c r="Q5387" s="4"/>
      <c r="R5387" s="4"/>
      <c r="S5387" s="4"/>
      <c r="T5387" s="4"/>
    </row>
    <row r="5388">
      <c r="A5388" s="5"/>
      <c r="B5388" s="5"/>
      <c r="C5388" s="5"/>
      <c r="D5388" s="5"/>
      <c r="E5388" s="5"/>
      <c r="F5388" s="27"/>
      <c r="G5388" s="5"/>
      <c r="H5388" s="5"/>
      <c r="I5388" s="5"/>
      <c r="J5388" s="5"/>
      <c r="K5388" s="5"/>
      <c r="L5388" s="5"/>
      <c r="M5388" s="5"/>
      <c r="N5388" s="5"/>
      <c r="O5388" s="5"/>
      <c r="P5388" s="4"/>
      <c r="Q5388" s="4"/>
      <c r="R5388" s="4"/>
      <c r="S5388" s="4"/>
      <c r="T5388" s="4"/>
    </row>
    <row r="5389">
      <c r="A5389" s="5"/>
      <c r="B5389" s="5"/>
      <c r="C5389" s="5"/>
      <c r="D5389" s="5"/>
      <c r="E5389" s="5"/>
      <c r="F5389" s="27"/>
      <c r="G5389" s="5"/>
      <c r="H5389" s="5"/>
      <c r="I5389" s="5"/>
      <c r="J5389" s="5"/>
      <c r="K5389" s="5"/>
      <c r="L5389" s="5"/>
      <c r="M5389" s="5"/>
      <c r="N5389" s="5"/>
      <c r="O5389" s="5"/>
      <c r="P5389" s="4"/>
      <c r="Q5389" s="4"/>
      <c r="R5389" s="4"/>
      <c r="S5389" s="4"/>
      <c r="T5389" s="4"/>
    </row>
    <row r="5390">
      <c r="A5390" s="5"/>
      <c r="B5390" s="5"/>
      <c r="C5390" s="5"/>
      <c r="D5390" s="5"/>
      <c r="E5390" s="5"/>
      <c r="F5390" s="27"/>
      <c r="G5390" s="5"/>
      <c r="H5390" s="5"/>
      <c r="I5390" s="5"/>
      <c r="J5390" s="5"/>
      <c r="K5390" s="5"/>
      <c r="L5390" s="5"/>
      <c r="M5390" s="5"/>
      <c r="N5390" s="5"/>
      <c r="O5390" s="5"/>
      <c r="P5390" s="4"/>
      <c r="Q5390" s="4"/>
      <c r="R5390" s="4"/>
      <c r="S5390" s="4"/>
      <c r="T5390" s="4"/>
    </row>
    <row r="5391">
      <c r="A5391" s="5"/>
      <c r="B5391" s="5"/>
      <c r="C5391" s="5"/>
      <c r="D5391" s="5"/>
      <c r="E5391" s="5"/>
      <c r="F5391" s="27"/>
      <c r="G5391" s="5"/>
      <c r="H5391" s="5"/>
      <c r="I5391" s="5"/>
      <c r="J5391" s="5"/>
      <c r="K5391" s="5"/>
      <c r="L5391" s="5"/>
      <c r="M5391" s="5"/>
      <c r="N5391" s="5"/>
      <c r="O5391" s="5"/>
      <c r="P5391" s="4"/>
      <c r="Q5391" s="4"/>
      <c r="R5391" s="4"/>
      <c r="S5391" s="4"/>
      <c r="T5391" s="4"/>
    </row>
    <row r="5392">
      <c r="A5392" s="5"/>
      <c r="B5392" s="5"/>
      <c r="C5392" s="5"/>
      <c r="D5392" s="5"/>
      <c r="E5392" s="5"/>
      <c r="F5392" s="27"/>
      <c r="G5392" s="5"/>
      <c r="H5392" s="5"/>
      <c r="I5392" s="5"/>
      <c r="J5392" s="5"/>
      <c r="K5392" s="5"/>
      <c r="L5392" s="5"/>
      <c r="M5392" s="5"/>
      <c r="N5392" s="5"/>
      <c r="O5392" s="5"/>
      <c r="P5392" s="4"/>
      <c r="Q5392" s="4"/>
      <c r="R5392" s="4"/>
      <c r="S5392" s="4"/>
      <c r="T5392" s="4"/>
    </row>
    <row r="5393">
      <c r="A5393" s="5"/>
      <c r="B5393" s="5"/>
      <c r="C5393" s="5"/>
      <c r="D5393" s="5"/>
      <c r="E5393" s="5"/>
      <c r="F5393" s="27"/>
      <c r="G5393" s="5"/>
      <c r="H5393" s="5"/>
      <c r="I5393" s="5"/>
      <c r="J5393" s="5"/>
      <c r="K5393" s="5"/>
      <c r="L5393" s="5"/>
      <c r="M5393" s="5"/>
      <c r="N5393" s="5"/>
      <c r="O5393" s="5"/>
      <c r="P5393" s="4"/>
      <c r="Q5393" s="4"/>
      <c r="R5393" s="4"/>
      <c r="S5393" s="4"/>
      <c r="T5393" s="4"/>
    </row>
    <row r="5394">
      <c r="A5394" s="5"/>
      <c r="B5394" s="5"/>
      <c r="C5394" s="5"/>
      <c r="D5394" s="5"/>
      <c r="E5394" s="5"/>
      <c r="F5394" s="27"/>
      <c r="G5394" s="5"/>
      <c r="H5394" s="5"/>
      <c r="I5394" s="5"/>
      <c r="J5394" s="5"/>
      <c r="K5394" s="5"/>
      <c r="L5394" s="5"/>
      <c r="M5394" s="5"/>
      <c r="N5394" s="5"/>
      <c r="O5394" s="5"/>
      <c r="P5394" s="4"/>
      <c r="Q5394" s="4"/>
      <c r="R5394" s="4"/>
      <c r="S5394" s="4"/>
      <c r="T5394" s="4"/>
    </row>
    <row r="5395">
      <c r="A5395" s="5"/>
      <c r="B5395" s="5"/>
      <c r="C5395" s="5"/>
      <c r="D5395" s="5"/>
      <c r="E5395" s="5"/>
      <c r="F5395" s="27"/>
      <c r="G5395" s="5"/>
      <c r="H5395" s="5"/>
      <c r="I5395" s="5"/>
      <c r="J5395" s="5"/>
      <c r="K5395" s="5"/>
      <c r="L5395" s="5"/>
      <c r="M5395" s="5"/>
      <c r="N5395" s="5"/>
      <c r="O5395" s="5"/>
      <c r="P5395" s="4"/>
      <c r="Q5395" s="4"/>
      <c r="R5395" s="4"/>
      <c r="S5395" s="4"/>
      <c r="T5395" s="4"/>
    </row>
    <row r="5396">
      <c r="A5396" s="5"/>
      <c r="B5396" s="5"/>
      <c r="C5396" s="5"/>
      <c r="D5396" s="5"/>
      <c r="E5396" s="5"/>
      <c r="F5396" s="27"/>
      <c r="G5396" s="5"/>
      <c r="H5396" s="5"/>
      <c r="I5396" s="5"/>
      <c r="J5396" s="5"/>
      <c r="K5396" s="5"/>
      <c r="L5396" s="5"/>
      <c r="M5396" s="5"/>
      <c r="N5396" s="5"/>
      <c r="O5396" s="5"/>
      <c r="P5396" s="4"/>
      <c r="Q5396" s="4"/>
      <c r="R5396" s="4"/>
      <c r="S5396" s="4"/>
      <c r="T5396" s="4"/>
    </row>
    <row r="5397">
      <c r="A5397" s="5"/>
      <c r="B5397" s="5"/>
      <c r="C5397" s="5"/>
      <c r="D5397" s="5"/>
      <c r="E5397" s="5"/>
      <c r="F5397" s="27"/>
      <c r="G5397" s="5"/>
      <c r="H5397" s="5"/>
      <c r="I5397" s="5"/>
      <c r="J5397" s="5"/>
      <c r="K5397" s="5"/>
      <c r="L5397" s="5"/>
      <c r="M5397" s="5"/>
      <c r="N5397" s="5"/>
      <c r="O5397" s="5"/>
      <c r="P5397" s="4"/>
      <c r="Q5397" s="4"/>
      <c r="R5397" s="4"/>
      <c r="S5397" s="4"/>
      <c r="T5397" s="4"/>
    </row>
    <row r="5398">
      <c r="A5398" s="5"/>
      <c r="B5398" s="5"/>
      <c r="C5398" s="5"/>
      <c r="D5398" s="5"/>
      <c r="E5398" s="5"/>
      <c r="F5398" s="27"/>
      <c r="G5398" s="5"/>
      <c r="H5398" s="5"/>
      <c r="I5398" s="5"/>
      <c r="J5398" s="5"/>
      <c r="K5398" s="5"/>
      <c r="L5398" s="5"/>
      <c r="M5398" s="5"/>
      <c r="N5398" s="5"/>
      <c r="O5398" s="5"/>
      <c r="P5398" s="4"/>
      <c r="Q5398" s="4"/>
      <c r="R5398" s="4"/>
      <c r="S5398" s="4"/>
      <c r="T5398" s="4"/>
    </row>
    <row r="5399">
      <c r="A5399" s="5"/>
      <c r="B5399" s="5"/>
      <c r="C5399" s="5"/>
      <c r="D5399" s="5"/>
      <c r="E5399" s="5"/>
      <c r="F5399" s="27"/>
      <c r="G5399" s="5"/>
      <c r="H5399" s="5"/>
      <c r="I5399" s="5"/>
      <c r="J5399" s="5"/>
      <c r="K5399" s="5"/>
      <c r="L5399" s="5"/>
      <c r="M5399" s="5"/>
      <c r="N5399" s="5"/>
      <c r="O5399" s="5"/>
      <c r="P5399" s="4"/>
      <c r="Q5399" s="4"/>
      <c r="R5399" s="4"/>
      <c r="S5399" s="4"/>
      <c r="T5399" s="4"/>
    </row>
    <row r="5400">
      <c r="A5400" s="5"/>
      <c r="B5400" s="5"/>
      <c r="C5400" s="5"/>
      <c r="D5400" s="5"/>
      <c r="E5400" s="5"/>
      <c r="F5400" s="27"/>
      <c r="G5400" s="5"/>
      <c r="H5400" s="5"/>
      <c r="I5400" s="5"/>
      <c r="J5400" s="5"/>
      <c r="K5400" s="5"/>
      <c r="L5400" s="5"/>
      <c r="M5400" s="5"/>
      <c r="N5400" s="5"/>
      <c r="O5400" s="5"/>
      <c r="P5400" s="4"/>
      <c r="Q5400" s="4"/>
      <c r="R5400" s="4"/>
      <c r="S5400" s="4"/>
      <c r="T5400" s="4"/>
    </row>
    <row r="5401">
      <c r="A5401" s="5"/>
      <c r="B5401" s="5"/>
      <c r="C5401" s="5"/>
      <c r="D5401" s="5"/>
      <c r="E5401" s="5"/>
      <c r="F5401" s="27"/>
      <c r="G5401" s="5"/>
      <c r="H5401" s="5"/>
      <c r="I5401" s="5"/>
      <c r="J5401" s="5"/>
      <c r="K5401" s="5"/>
      <c r="L5401" s="5"/>
      <c r="M5401" s="5"/>
      <c r="N5401" s="5"/>
      <c r="O5401" s="5"/>
      <c r="P5401" s="4"/>
      <c r="Q5401" s="4"/>
      <c r="R5401" s="4"/>
      <c r="S5401" s="4"/>
      <c r="T5401" s="4"/>
    </row>
    <row r="5402">
      <c r="A5402" s="5"/>
      <c r="B5402" s="5"/>
      <c r="C5402" s="5"/>
      <c r="D5402" s="5"/>
      <c r="E5402" s="5"/>
      <c r="F5402" s="27"/>
      <c r="G5402" s="5"/>
      <c r="H5402" s="5"/>
      <c r="I5402" s="5"/>
      <c r="J5402" s="5"/>
      <c r="K5402" s="5"/>
      <c r="L5402" s="5"/>
      <c r="M5402" s="5"/>
      <c r="N5402" s="5"/>
      <c r="O5402" s="5"/>
      <c r="P5402" s="4"/>
      <c r="Q5402" s="4"/>
      <c r="R5402" s="4"/>
      <c r="S5402" s="4"/>
      <c r="T5402" s="4"/>
    </row>
    <row r="5403">
      <c r="A5403" s="5"/>
      <c r="B5403" s="5"/>
      <c r="C5403" s="5"/>
      <c r="D5403" s="5"/>
      <c r="E5403" s="5"/>
      <c r="F5403" s="27"/>
      <c r="G5403" s="5"/>
      <c r="H5403" s="5"/>
      <c r="I5403" s="5"/>
      <c r="J5403" s="5"/>
      <c r="K5403" s="5"/>
      <c r="L5403" s="5"/>
      <c r="M5403" s="5"/>
      <c r="N5403" s="5"/>
      <c r="O5403" s="5"/>
      <c r="P5403" s="4"/>
      <c r="Q5403" s="4"/>
      <c r="R5403" s="4"/>
      <c r="S5403" s="4"/>
      <c r="T5403" s="4"/>
    </row>
    <row r="5404">
      <c r="A5404" s="5"/>
      <c r="B5404" s="5"/>
      <c r="C5404" s="5"/>
      <c r="D5404" s="5"/>
      <c r="E5404" s="5"/>
      <c r="F5404" s="27"/>
      <c r="G5404" s="5"/>
      <c r="H5404" s="5"/>
      <c r="I5404" s="5"/>
      <c r="J5404" s="5"/>
      <c r="K5404" s="5"/>
      <c r="L5404" s="5"/>
      <c r="M5404" s="5"/>
      <c r="N5404" s="5"/>
      <c r="O5404" s="5"/>
      <c r="P5404" s="4"/>
      <c r="Q5404" s="4"/>
      <c r="R5404" s="4"/>
      <c r="S5404" s="4"/>
      <c r="T5404" s="4"/>
    </row>
    <row r="5405">
      <c r="A5405" s="5"/>
      <c r="B5405" s="5"/>
      <c r="C5405" s="5"/>
      <c r="D5405" s="5"/>
      <c r="E5405" s="5"/>
      <c r="F5405" s="27"/>
      <c r="G5405" s="5"/>
      <c r="H5405" s="5"/>
      <c r="I5405" s="5"/>
      <c r="J5405" s="5"/>
      <c r="K5405" s="5"/>
      <c r="L5405" s="5"/>
      <c r="M5405" s="5"/>
      <c r="N5405" s="5"/>
      <c r="O5405" s="5"/>
      <c r="P5405" s="4"/>
      <c r="Q5405" s="4"/>
      <c r="R5405" s="4"/>
      <c r="S5405" s="4"/>
      <c r="T5405" s="4"/>
    </row>
    <row r="5406">
      <c r="A5406" s="5"/>
      <c r="B5406" s="5"/>
      <c r="C5406" s="5"/>
      <c r="D5406" s="5"/>
      <c r="E5406" s="5"/>
      <c r="F5406" s="27"/>
      <c r="G5406" s="5"/>
      <c r="H5406" s="5"/>
      <c r="I5406" s="5"/>
      <c r="J5406" s="5"/>
      <c r="K5406" s="5"/>
      <c r="L5406" s="5"/>
      <c r="M5406" s="5"/>
      <c r="N5406" s="5"/>
      <c r="O5406" s="5"/>
      <c r="P5406" s="4"/>
      <c r="Q5406" s="4"/>
      <c r="R5406" s="4"/>
      <c r="S5406" s="4"/>
      <c r="T5406" s="4"/>
    </row>
    <row r="5407">
      <c r="A5407" s="5"/>
      <c r="B5407" s="5"/>
      <c r="C5407" s="5"/>
      <c r="D5407" s="5"/>
      <c r="E5407" s="5"/>
      <c r="F5407" s="27"/>
      <c r="G5407" s="5"/>
      <c r="H5407" s="5"/>
      <c r="I5407" s="5"/>
      <c r="J5407" s="5"/>
      <c r="K5407" s="5"/>
      <c r="L5407" s="5"/>
      <c r="M5407" s="5"/>
      <c r="N5407" s="5"/>
      <c r="O5407" s="5"/>
      <c r="P5407" s="4"/>
      <c r="Q5407" s="4"/>
      <c r="R5407" s="4"/>
      <c r="S5407" s="4"/>
      <c r="T5407" s="4"/>
    </row>
    <row r="5408">
      <c r="A5408" s="5"/>
      <c r="B5408" s="5"/>
      <c r="C5408" s="5"/>
      <c r="D5408" s="5"/>
      <c r="E5408" s="5"/>
      <c r="F5408" s="27"/>
      <c r="G5408" s="5"/>
      <c r="H5408" s="5"/>
      <c r="I5408" s="5"/>
      <c r="J5408" s="5"/>
      <c r="K5408" s="5"/>
      <c r="L5408" s="5"/>
      <c r="M5408" s="5"/>
      <c r="N5408" s="5"/>
      <c r="O5408" s="5"/>
      <c r="P5408" s="4"/>
      <c r="Q5408" s="4"/>
      <c r="R5408" s="4"/>
      <c r="S5408" s="4"/>
      <c r="T5408" s="4"/>
    </row>
    <row r="5409">
      <c r="A5409" s="5"/>
      <c r="B5409" s="5"/>
      <c r="C5409" s="5"/>
      <c r="D5409" s="5"/>
      <c r="E5409" s="5"/>
      <c r="F5409" s="27"/>
      <c r="G5409" s="5"/>
      <c r="H5409" s="5"/>
      <c r="I5409" s="5"/>
      <c r="J5409" s="5"/>
      <c r="K5409" s="5"/>
      <c r="L5409" s="5"/>
      <c r="M5409" s="5"/>
      <c r="N5409" s="5"/>
      <c r="O5409" s="5"/>
      <c r="P5409" s="4"/>
      <c r="Q5409" s="4"/>
      <c r="R5409" s="4"/>
      <c r="S5409" s="4"/>
      <c r="T5409" s="4"/>
    </row>
    <row r="5410">
      <c r="A5410" s="5"/>
      <c r="B5410" s="5"/>
      <c r="C5410" s="5"/>
      <c r="D5410" s="5"/>
      <c r="E5410" s="5"/>
      <c r="F5410" s="27"/>
      <c r="G5410" s="5"/>
      <c r="H5410" s="5"/>
      <c r="I5410" s="5"/>
      <c r="J5410" s="5"/>
      <c r="K5410" s="5"/>
      <c r="L5410" s="5"/>
      <c r="M5410" s="5"/>
      <c r="N5410" s="5"/>
      <c r="O5410" s="5"/>
      <c r="P5410" s="4"/>
      <c r="Q5410" s="4"/>
      <c r="R5410" s="4"/>
      <c r="S5410" s="4"/>
      <c r="T5410" s="4"/>
    </row>
    <row r="5411">
      <c r="A5411" s="5"/>
      <c r="B5411" s="5"/>
      <c r="C5411" s="5"/>
      <c r="D5411" s="5"/>
      <c r="E5411" s="5"/>
      <c r="F5411" s="27"/>
      <c r="G5411" s="5"/>
      <c r="H5411" s="5"/>
      <c r="I5411" s="5"/>
      <c r="J5411" s="5"/>
      <c r="K5411" s="5"/>
      <c r="L5411" s="5"/>
      <c r="M5411" s="5"/>
      <c r="N5411" s="5"/>
      <c r="O5411" s="5"/>
      <c r="P5411" s="4"/>
      <c r="Q5411" s="4"/>
      <c r="R5411" s="4"/>
      <c r="S5411" s="4"/>
      <c r="T5411" s="4"/>
    </row>
    <row r="5412">
      <c r="A5412" s="5"/>
      <c r="B5412" s="5"/>
      <c r="C5412" s="5"/>
      <c r="D5412" s="5"/>
      <c r="E5412" s="5"/>
      <c r="F5412" s="27"/>
      <c r="G5412" s="5"/>
      <c r="H5412" s="5"/>
      <c r="I5412" s="5"/>
      <c r="J5412" s="5"/>
      <c r="K5412" s="5"/>
      <c r="L5412" s="5"/>
      <c r="M5412" s="5"/>
      <c r="N5412" s="5"/>
      <c r="O5412" s="5"/>
      <c r="P5412" s="4"/>
      <c r="Q5412" s="4"/>
      <c r="R5412" s="4"/>
      <c r="S5412" s="4"/>
      <c r="T5412" s="4"/>
    </row>
    <row r="5413">
      <c r="A5413" s="5"/>
      <c r="B5413" s="5"/>
      <c r="C5413" s="5"/>
      <c r="D5413" s="5"/>
      <c r="E5413" s="5"/>
      <c r="F5413" s="27"/>
      <c r="G5413" s="5"/>
      <c r="H5413" s="5"/>
      <c r="I5413" s="5"/>
      <c r="J5413" s="5"/>
      <c r="K5413" s="5"/>
      <c r="L5413" s="5"/>
      <c r="M5413" s="5"/>
      <c r="N5413" s="5"/>
      <c r="O5413" s="5"/>
      <c r="P5413" s="4"/>
      <c r="Q5413" s="4"/>
      <c r="R5413" s="4"/>
      <c r="S5413" s="4"/>
      <c r="T5413" s="4"/>
    </row>
    <row r="5414">
      <c r="A5414" s="5"/>
      <c r="B5414" s="5"/>
      <c r="C5414" s="5"/>
      <c r="D5414" s="5"/>
      <c r="E5414" s="5"/>
      <c r="F5414" s="27"/>
      <c r="G5414" s="5"/>
      <c r="H5414" s="5"/>
      <c r="I5414" s="5"/>
      <c r="J5414" s="5"/>
      <c r="K5414" s="5"/>
      <c r="L5414" s="5"/>
      <c r="M5414" s="5"/>
      <c r="N5414" s="5"/>
      <c r="O5414" s="5"/>
      <c r="P5414" s="4"/>
      <c r="Q5414" s="4"/>
      <c r="R5414" s="4"/>
      <c r="S5414" s="4"/>
      <c r="T5414" s="4"/>
    </row>
    <row r="5415">
      <c r="A5415" s="5"/>
      <c r="B5415" s="5"/>
      <c r="C5415" s="5"/>
      <c r="D5415" s="5"/>
      <c r="E5415" s="5"/>
      <c r="F5415" s="27"/>
      <c r="G5415" s="5"/>
      <c r="H5415" s="5"/>
      <c r="I5415" s="5"/>
      <c r="J5415" s="5"/>
      <c r="K5415" s="5"/>
      <c r="L5415" s="5"/>
      <c r="M5415" s="5"/>
      <c r="N5415" s="5"/>
      <c r="O5415" s="5"/>
      <c r="P5415" s="4"/>
      <c r="Q5415" s="4"/>
      <c r="R5415" s="4"/>
      <c r="S5415" s="4"/>
      <c r="T5415" s="4"/>
    </row>
    <row r="5416">
      <c r="A5416" s="5"/>
      <c r="B5416" s="5"/>
      <c r="C5416" s="5"/>
      <c r="D5416" s="5"/>
      <c r="E5416" s="5"/>
      <c r="F5416" s="27"/>
      <c r="G5416" s="5"/>
      <c r="H5416" s="5"/>
      <c r="I5416" s="5"/>
      <c r="J5416" s="5"/>
      <c r="K5416" s="5"/>
      <c r="L5416" s="5"/>
      <c r="M5416" s="5"/>
      <c r="N5416" s="5"/>
      <c r="O5416" s="5"/>
      <c r="P5416" s="4"/>
      <c r="Q5416" s="4"/>
      <c r="R5416" s="4"/>
      <c r="S5416" s="4"/>
      <c r="T5416" s="4"/>
    </row>
    <row r="5417">
      <c r="A5417" s="5"/>
      <c r="B5417" s="5"/>
      <c r="C5417" s="5"/>
      <c r="D5417" s="5"/>
      <c r="E5417" s="5"/>
      <c r="F5417" s="27"/>
      <c r="G5417" s="5"/>
      <c r="H5417" s="5"/>
      <c r="I5417" s="5"/>
      <c r="J5417" s="5"/>
      <c r="K5417" s="5"/>
      <c r="L5417" s="5"/>
      <c r="M5417" s="5"/>
      <c r="N5417" s="5"/>
      <c r="O5417" s="5"/>
      <c r="P5417" s="4"/>
      <c r="Q5417" s="4"/>
      <c r="R5417" s="4"/>
      <c r="S5417" s="4"/>
      <c r="T5417" s="4"/>
    </row>
    <row r="5418">
      <c r="A5418" s="5"/>
      <c r="B5418" s="5"/>
      <c r="C5418" s="5"/>
      <c r="D5418" s="5"/>
      <c r="E5418" s="5"/>
      <c r="F5418" s="27"/>
      <c r="G5418" s="5"/>
      <c r="H5418" s="5"/>
      <c r="I5418" s="5"/>
      <c r="J5418" s="5"/>
      <c r="K5418" s="5"/>
      <c r="L5418" s="5"/>
      <c r="M5418" s="5"/>
      <c r="N5418" s="5"/>
      <c r="O5418" s="5"/>
      <c r="P5418" s="4"/>
      <c r="Q5418" s="4"/>
      <c r="R5418" s="4"/>
      <c r="S5418" s="4"/>
      <c r="T5418" s="4"/>
    </row>
    <row r="5419">
      <c r="A5419" s="5"/>
      <c r="B5419" s="5"/>
      <c r="C5419" s="5"/>
      <c r="D5419" s="5"/>
      <c r="E5419" s="5"/>
      <c r="F5419" s="27"/>
      <c r="G5419" s="5"/>
      <c r="H5419" s="5"/>
      <c r="I5419" s="5"/>
      <c r="J5419" s="5"/>
      <c r="K5419" s="5"/>
      <c r="L5419" s="5"/>
      <c r="M5419" s="5"/>
      <c r="N5419" s="5"/>
      <c r="O5419" s="5"/>
      <c r="P5419" s="4"/>
      <c r="Q5419" s="4"/>
      <c r="R5419" s="4"/>
      <c r="S5419" s="4"/>
      <c r="T5419" s="4"/>
    </row>
    <row r="5420">
      <c r="A5420" s="5"/>
      <c r="B5420" s="5"/>
      <c r="C5420" s="5"/>
      <c r="D5420" s="5"/>
      <c r="E5420" s="5"/>
      <c r="F5420" s="27"/>
      <c r="G5420" s="5"/>
      <c r="H5420" s="5"/>
      <c r="I5420" s="5"/>
      <c r="J5420" s="5"/>
      <c r="K5420" s="5"/>
      <c r="L5420" s="5"/>
      <c r="M5420" s="5"/>
      <c r="N5420" s="5"/>
      <c r="O5420" s="5"/>
      <c r="P5420" s="4"/>
      <c r="Q5420" s="4"/>
      <c r="R5420" s="4"/>
      <c r="S5420" s="4"/>
      <c r="T5420" s="4"/>
    </row>
    <row r="5421">
      <c r="A5421" s="5"/>
      <c r="B5421" s="5"/>
      <c r="C5421" s="5"/>
      <c r="D5421" s="5"/>
      <c r="E5421" s="5"/>
      <c r="F5421" s="27"/>
      <c r="G5421" s="5"/>
      <c r="H5421" s="5"/>
      <c r="I5421" s="5"/>
      <c r="J5421" s="5"/>
      <c r="K5421" s="5"/>
      <c r="L5421" s="5"/>
      <c r="M5421" s="5"/>
      <c r="N5421" s="5"/>
      <c r="O5421" s="5"/>
      <c r="P5421" s="4"/>
      <c r="Q5421" s="4"/>
      <c r="R5421" s="4"/>
      <c r="S5421" s="4"/>
      <c r="T5421" s="4"/>
    </row>
    <row r="5422">
      <c r="A5422" s="5"/>
      <c r="B5422" s="5"/>
      <c r="C5422" s="5"/>
      <c r="D5422" s="5"/>
      <c r="E5422" s="5"/>
      <c r="F5422" s="27"/>
      <c r="G5422" s="5"/>
      <c r="H5422" s="5"/>
      <c r="I5422" s="5"/>
      <c r="J5422" s="5"/>
      <c r="K5422" s="5"/>
      <c r="L5422" s="5"/>
      <c r="M5422" s="5"/>
      <c r="N5422" s="5"/>
      <c r="O5422" s="5"/>
      <c r="P5422" s="4"/>
      <c r="Q5422" s="4"/>
      <c r="R5422" s="4"/>
      <c r="S5422" s="4"/>
      <c r="T5422" s="4"/>
    </row>
    <row r="5423">
      <c r="A5423" s="5"/>
      <c r="B5423" s="5"/>
      <c r="C5423" s="5"/>
      <c r="D5423" s="5"/>
      <c r="E5423" s="5"/>
      <c r="F5423" s="27"/>
      <c r="G5423" s="5"/>
      <c r="H5423" s="5"/>
      <c r="I5423" s="5"/>
      <c r="J5423" s="5"/>
      <c r="K5423" s="5"/>
      <c r="L5423" s="5"/>
      <c r="M5423" s="5"/>
      <c r="N5423" s="5"/>
      <c r="O5423" s="5"/>
      <c r="P5423" s="4"/>
      <c r="Q5423" s="4"/>
      <c r="R5423" s="4"/>
      <c r="S5423" s="4"/>
      <c r="T5423" s="4"/>
    </row>
    <row r="5424">
      <c r="A5424" s="5"/>
      <c r="B5424" s="5"/>
      <c r="C5424" s="5"/>
      <c r="D5424" s="5"/>
      <c r="E5424" s="5"/>
      <c r="F5424" s="27"/>
      <c r="G5424" s="5"/>
      <c r="H5424" s="5"/>
      <c r="I5424" s="5"/>
      <c r="J5424" s="5"/>
      <c r="K5424" s="5"/>
      <c r="L5424" s="5"/>
      <c r="M5424" s="5"/>
      <c r="N5424" s="5"/>
      <c r="O5424" s="5"/>
      <c r="P5424" s="4"/>
      <c r="Q5424" s="4"/>
      <c r="R5424" s="4"/>
      <c r="S5424" s="4"/>
      <c r="T5424" s="4"/>
    </row>
    <row r="5425">
      <c r="A5425" s="5"/>
      <c r="B5425" s="5"/>
      <c r="C5425" s="5"/>
      <c r="D5425" s="5"/>
      <c r="E5425" s="5"/>
      <c r="F5425" s="27"/>
      <c r="G5425" s="5"/>
      <c r="H5425" s="5"/>
      <c r="I5425" s="5"/>
      <c r="J5425" s="5"/>
      <c r="K5425" s="5"/>
      <c r="L5425" s="5"/>
      <c r="M5425" s="5"/>
      <c r="N5425" s="5"/>
      <c r="O5425" s="5"/>
      <c r="P5425" s="4"/>
      <c r="Q5425" s="4"/>
      <c r="R5425" s="4"/>
      <c r="S5425" s="4"/>
      <c r="T5425" s="4"/>
    </row>
    <row r="5426">
      <c r="A5426" s="5"/>
      <c r="B5426" s="5"/>
      <c r="C5426" s="5"/>
      <c r="D5426" s="5"/>
      <c r="E5426" s="5"/>
      <c r="F5426" s="27"/>
      <c r="G5426" s="5"/>
      <c r="H5426" s="5"/>
      <c r="I5426" s="5"/>
      <c r="J5426" s="5"/>
      <c r="K5426" s="5"/>
      <c r="L5426" s="5"/>
      <c r="M5426" s="5"/>
      <c r="N5426" s="5"/>
      <c r="O5426" s="5"/>
      <c r="P5426" s="4"/>
      <c r="Q5426" s="4"/>
      <c r="R5426" s="4"/>
      <c r="S5426" s="4"/>
      <c r="T5426" s="4"/>
    </row>
    <row r="5427">
      <c r="A5427" s="5"/>
      <c r="B5427" s="5"/>
      <c r="C5427" s="5"/>
      <c r="D5427" s="5"/>
      <c r="E5427" s="5"/>
      <c r="F5427" s="27"/>
      <c r="G5427" s="5"/>
      <c r="H5427" s="5"/>
      <c r="I5427" s="5"/>
      <c r="J5427" s="5"/>
      <c r="K5427" s="5"/>
      <c r="L5427" s="5"/>
      <c r="M5427" s="5"/>
      <c r="N5427" s="5"/>
      <c r="O5427" s="5"/>
      <c r="P5427" s="4"/>
      <c r="Q5427" s="4"/>
      <c r="R5427" s="4"/>
      <c r="S5427" s="4"/>
      <c r="T5427" s="4"/>
    </row>
    <row r="5428">
      <c r="A5428" s="5"/>
      <c r="B5428" s="5"/>
      <c r="C5428" s="5"/>
      <c r="D5428" s="5"/>
      <c r="E5428" s="5"/>
      <c r="F5428" s="27"/>
      <c r="G5428" s="5"/>
      <c r="H5428" s="5"/>
      <c r="I5428" s="5"/>
      <c r="J5428" s="5"/>
      <c r="K5428" s="5"/>
      <c r="L5428" s="5"/>
      <c r="M5428" s="5"/>
      <c r="N5428" s="5"/>
      <c r="O5428" s="5"/>
      <c r="P5428" s="4"/>
      <c r="Q5428" s="4"/>
      <c r="R5428" s="4"/>
      <c r="S5428" s="4"/>
      <c r="T5428" s="4"/>
    </row>
    <row r="5429">
      <c r="A5429" s="5"/>
      <c r="B5429" s="5"/>
      <c r="C5429" s="5"/>
      <c r="D5429" s="5"/>
      <c r="E5429" s="5"/>
      <c r="F5429" s="27"/>
      <c r="G5429" s="5"/>
      <c r="H5429" s="5"/>
      <c r="I5429" s="5"/>
      <c r="J5429" s="5"/>
      <c r="K5429" s="5"/>
      <c r="L5429" s="5"/>
      <c r="M5429" s="5"/>
      <c r="N5429" s="5"/>
      <c r="O5429" s="5"/>
      <c r="P5429" s="4"/>
      <c r="Q5429" s="4"/>
      <c r="R5429" s="4"/>
      <c r="S5429" s="4"/>
      <c r="T5429" s="4"/>
    </row>
    <row r="5430">
      <c r="A5430" s="5"/>
      <c r="B5430" s="5"/>
      <c r="C5430" s="5"/>
      <c r="D5430" s="5"/>
      <c r="E5430" s="5"/>
      <c r="F5430" s="27"/>
      <c r="G5430" s="5"/>
      <c r="H5430" s="5"/>
      <c r="I5430" s="5"/>
      <c r="J5430" s="5"/>
      <c r="K5430" s="5"/>
      <c r="L5430" s="5"/>
      <c r="M5430" s="5"/>
      <c r="N5430" s="5"/>
      <c r="O5430" s="5"/>
      <c r="P5430" s="4"/>
      <c r="Q5430" s="4"/>
      <c r="R5430" s="4"/>
      <c r="S5430" s="4"/>
      <c r="T5430" s="4"/>
    </row>
    <row r="5431">
      <c r="A5431" s="5"/>
      <c r="B5431" s="5"/>
      <c r="C5431" s="5"/>
      <c r="D5431" s="5"/>
      <c r="E5431" s="5"/>
      <c r="F5431" s="27"/>
      <c r="G5431" s="5"/>
      <c r="H5431" s="5"/>
      <c r="I5431" s="5"/>
      <c r="J5431" s="5"/>
      <c r="K5431" s="5"/>
      <c r="L5431" s="5"/>
      <c r="M5431" s="5"/>
      <c r="N5431" s="5"/>
      <c r="O5431" s="5"/>
      <c r="P5431" s="4"/>
      <c r="Q5431" s="4"/>
      <c r="R5431" s="4"/>
      <c r="S5431" s="4"/>
      <c r="T5431" s="4"/>
    </row>
    <row r="5432">
      <c r="A5432" s="5"/>
      <c r="B5432" s="5"/>
      <c r="C5432" s="5"/>
      <c r="D5432" s="5"/>
      <c r="E5432" s="5"/>
      <c r="F5432" s="27"/>
      <c r="G5432" s="5"/>
      <c r="H5432" s="5"/>
      <c r="I5432" s="5"/>
      <c r="J5432" s="5"/>
      <c r="K5432" s="5"/>
      <c r="L5432" s="5"/>
      <c r="M5432" s="5"/>
      <c r="N5432" s="5"/>
      <c r="O5432" s="5"/>
      <c r="P5432" s="4"/>
      <c r="Q5432" s="4"/>
      <c r="R5432" s="4"/>
      <c r="S5432" s="4"/>
      <c r="T5432" s="4"/>
    </row>
    <row r="5433">
      <c r="A5433" s="5"/>
      <c r="B5433" s="5"/>
      <c r="C5433" s="5"/>
      <c r="D5433" s="5"/>
      <c r="E5433" s="5"/>
      <c r="F5433" s="27"/>
      <c r="G5433" s="5"/>
      <c r="H5433" s="5"/>
      <c r="I5433" s="5"/>
      <c r="J5433" s="5"/>
      <c r="K5433" s="5"/>
      <c r="L5433" s="5"/>
      <c r="M5433" s="5"/>
      <c r="N5433" s="5"/>
      <c r="O5433" s="5"/>
      <c r="P5433" s="4"/>
      <c r="Q5433" s="4"/>
      <c r="R5433" s="4"/>
      <c r="S5433" s="4"/>
      <c r="T5433" s="4"/>
    </row>
    <row r="5434">
      <c r="A5434" s="5"/>
      <c r="B5434" s="5"/>
      <c r="C5434" s="5"/>
      <c r="D5434" s="5"/>
      <c r="E5434" s="5"/>
      <c r="F5434" s="27"/>
      <c r="G5434" s="5"/>
      <c r="H5434" s="5"/>
      <c r="I5434" s="5"/>
      <c r="J5434" s="5"/>
      <c r="K5434" s="5"/>
      <c r="L5434" s="5"/>
      <c r="M5434" s="5"/>
      <c r="N5434" s="5"/>
      <c r="O5434" s="5"/>
      <c r="P5434" s="4"/>
      <c r="Q5434" s="4"/>
      <c r="R5434" s="4"/>
      <c r="S5434" s="4"/>
      <c r="T5434" s="4"/>
    </row>
    <row r="5435">
      <c r="A5435" s="5"/>
      <c r="B5435" s="5"/>
      <c r="C5435" s="5"/>
      <c r="D5435" s="5"/>
      <c r="E5435" s="5"/>
      <c r="F5435" s="27"/>
      <c r="G5435" s="5"/>
      <c r="H5435" s="5"/>
      <c r="I5435" s="5"/>
      <c r="J5435" s="5"/>
      <c r="K5435" s="5"/>
      <c r="L5435" s="5"/>
      <c r="M5435" s="5"/>
      <c r="N5435" s="5"/>
      <c r="O5435" s="5"/>
      <c r="P5435" s="4"/>
      <c r="Q5435" s="4"/>
      <c r="R5435" s="4"/>
      <c r="S5435" s="4"/>
      <c r="T5435" s="4"/>
    </row>
    <row r="5436">
      <c r="A5436" s="5"/>
      <c r="B5436" s="5"/>
      <c r="C5436" s="5"/>
      <c r="D5436" s="5"/>
      <c r="E5436" s="5"/>
      <c r="F5436" s="27"/>
      <c r="G5436" s="5"/>
      <c r="H5436" s="5"/>
      <c r="I5436" s="5"/>
      <c r="J5436" s="5"/>
      <c r="K5436" s="5"/>
      <c r="L5436" s="5"/>
      <c r="M5436" s="5"/>
      <c r="N5436" s="5"/>
      <c r="O5436" s="5"/>
      <c r="P5436" s="4"/>
      <c r="Q5436" s="4"/>
      <c r="R5436" s="4"/>
      <c r="S5436" s="4"/>
      <c r="T5436" s="4"/>
    </row>
    <row r="5437">
      <c r="A5437" s="5"/>
      <c r="B5437" s="5"/>
      <c r="C5437" s="5"/>
      <c r="D5437" s="5"/>
      <c r="E5437" s="5"/>
      <c r="F5437" s="27"/>
      <c r="G5437" s="5"/>
      <c r="H5437" s="5"/>
      <c r="I5437" s="5"/>
      <c r="J5437" s="5"/>
      <c r="K5437" s="5"/>
      <c r="L5437" s="5"/>
      <c r="M5437" s="5"/>
      <c r="N5437" s="5"/>
      <c r="O5437" s="5"/>
      <c r="P5437" s="4"/>
      <c r="Q5437" s="4"/>
      <c r="R5437" s="4"/>
      <c r="S5437" s="4"/>
      <c r="T5437" s="4"/>
    </row>
    <row r="5438">
      <c r="A5438" s="5"/>
      <c r="B5438" s="5"/>
      <c r="C5438" s="5"/>
      <c r="D5438" s="5"/>
      <c r="E5438" s="5"/>
      <c r="F5438" s="27"/>
      <c r="G5438" s="5"/>
      <c r="H5438" s="5"/>
      <c r="I5438" s="5"/>
      <c r="J5438" s="5"/>
      <c r="K5438" s="5"/>
      <c r="L5438" s="5"/>
      <c r="M5438" s="5"/>
      <c r="N5438" s="5"/>
      <c r="O5438" s="5"/>
      <c r="P5438" s="4"/>
      <c r="Q5438" s="4"/>
      <c r="R5438" s="4"/>
      <c r="S5438" s="4"/>
      <c r="T5438" s="4"/>
    </row>
    <row r="5439">
      <c r="A5439" s="5"/>
      <c r="B5439" s="5"/>
      <c r="C5439" s="5"/>
      <c r="D5439" s="5"/>
      <c r="E5439" s="5"/>
      <c r="F5439" s="27"/>
      <c r="G5439" s="5"/>
      <c r="H5439" s="5"/>
      <c r="I5439" s="5"/>
      <c r="J5439" s="5"/>
      <c r="K5439" s="5"/>
      <c r="L5439" s="5"/>
      <c r="M5439" s="5"/>
      <c r="N5439" s="5"/>
      <c r="O5439" s="5"/>
      <c r="P5439" s="4"/>
      <c r="Q5439" s="4"/>
      <c r="R5439" s="4"/>
      <c r="S5439" s="4"/>
      <c r="T5439" s="4"/>
    </row>
    <row r="5440">
      <c r="A5440" s="5"/>
      <c r="B5440" s="5"/>
      <c r="C5440" s="5"/>
      <c r="D5440" s="5"/>
      <c r="E5440" s="5"/>
      <c r="F5440" s="27"/>
      <c r="G5440" s="5"/>
      <c r="H5440" s="5"/>
      <c r="I5440" s="5"/>
      <c r="J5440" s="5"/>
      <c r="K5440" s="5"/>
      <c r="L5440" s="5"/>
      <c r="M5440" s="5"/>
      <c r="N5440" s="5"/>
      <c r="O5440" s="5"/>
      <c r="P5440" s="4"/>
      <c r="Q5440" s="4"/>
      <c r="R5440" s="4"/>
      <c r="S5440" s="4"/>
      <c r="T5440" s="4"/>
    </row>
    <row r="5441">
      <c r="A5441" s="5"/>
      <c r="B5441" s="5"/>
      <c r="C5441" s="5"/>
      <c r="D5441" s="5"/>
      <c r="E5441" s="5"/>
      <c r="F5441" s="27"/>
      <c r="G5441" s="5"/>
      <c r="H5441" s="5"/>
      <c r="I5441" s="5"/>
      <c r="J5441" s="5"/>
      <c r="K5441" s="5"/>
      <c r="L5441" s="5"/>
      <c r="M5441" s="5"/>
      <c r="N5441" s="5"/>
      <c r="O5441" s="5"/>
      <c r="P5441" s="4"/>
      <c r="Q5441" s="4"/>
      <c r="R5441" s="4"/>
      <c r="S5441" s="4"/>
      <c r="T5441" s="4"/>
    </row>
    <row r="5442">
      <c r="A5442" s="5"/>
      <c r="B5442" s="5"/>
      <c r="C5442" s="5"/>
      <c r="D5442" s="5"/>
      <c r="E5442" s="5"/>
      <c r="F5442" s="27"/>
      <c r="G5442" s="5"/>
      <c r="H5442" s="5"/>
      <c r="I5442" s="5"/>
      <c r="J5442" s="5"/>
      <c r="K5442" s="5"/>
      <c r="L5442" s="5"/>
      <c r="M5442" s="5"/>
      <c r="N5442" s="5"/>
      <c r="O5442" s="5"/>
      <c r="P5442" s="4"/>
      <c r="Q5442" s="4"/>
      <c r="R5442" s="4"/>
      <c r="S5442" s="4"/>
      <c r="T5442" s="4"/>
    </row>
    <row r="5443">
      <c r="A5443" s="5"/>
      <c r="B5443" s="5"/>
      <c r="C5443" s="5"/>
      <c r="D5443" s="5"/>
      <c r="E5443" s="5"/>
      <c r="F5443" s="27"/>
      <c r="G5443" s="5"/>
      <c r="H5443" s="5"/>
      <c r="I5443" s="5"/>
      <c r="J5443" s="5"/>
      <c r="K5443" s="5"/>
      <c r="L5443" s="5"/>
      <c r="M5443" s="5"/>
      <c r="N5443" s="5"/>
      <c r="O5443" s="5"/>
      <c r="P5443" s="4"/>
      <c r="Q5443" s="4"/>
      <c r="R5443" s="4"/>
      <c r="S5443" s="4"/>
      <c r="T5443" s="4"/>
    </row>
    <row r="5444">
      <c r="A5444" s="5"/>
      <c r="B5444" s="5"/>
      <c r="C5444" s="5"/>
      <c r="D5444" s="5"/>
      <c r="E5444" s="5"/>
      <c r="F5444" s="27"/>
      <c r="G5444" s="5"/>
      <c r="H5444" s="5"/>
      <c r="I5444" s="5"/>
      <c r="J5444" s="5"/>
      <c r="K5444" s="5"/>
      <c r="L5444" s="5"/>
      <c r="M5444" s="5"/>
      <c r="N5444" s="5"/>
      <c r="O5444" s="5"/>
      <c r="P5444" s="4"/>
      <c r="Q5444" s="4"/>
      <c r="R5444" s="4"/>
      <c r="S5444" s="4"/>
      <c r="T5444" s="4"/>
    </row>
    <row r="5445">
      <c r="A5445" s="5"/>
      <c r="B5445" s="5"/>
      <c r="C5445" s="5"/>
      <c r="D5445" s="5"/>
      <c r="E5445" s="5"/>
      <c r="F5445" s="27"/>
      <c r="G5445" s="5"/>
      <c r="H5445" s="5"/>
      <c r="I5445" s="5"/>
      <c r="J5445" s="5"/>
      <c r="K5445" s="5"/>
      <c r="L5445" s="5"/>
      <c r="M5445" s="5"/>
      <c r="N5445" s="5"/>
      <c r="O5445" s="5"/>
      <c r="P5445" s="4"/>
      <c r="Q5445" s="4"/>
      <c r="R5445" s="4"/>
      <c r="S5445" s="4"/>
      <c r="T5445" s="4"/>
    </row>
    <row r="5446">
      <c r="A5446" s="5"/>
      <c r="B5446" s="5"/>
      <c r="C5446" s="5"/>
      <c r="D5446" s="5"/>
      <c r="E5446" s="5"/>
      <c r="F5446" s="27"/>
      <c r="G5446" s="5"/>
      <c r="H5446" s="5"/>
      <c r="I5446" s="5"/>
      <c r="J5446" s="5"/>
      <c r="K5446" s="5"/>
      <c r="L5446" s="5"/>
      <c r="M5446" s="5"/>
      <c r="N5446" s="5"/>
      <c r="O5446" s="5"/>
      <c r="P5446" s="4"/>
      <c r="Q5446" s="4"/>
      <c r="R5446" s="4"/>
      <c r="S5446" s="4"/>
      <c r="T5446" s="4"/>
    </row>
    <row r="5447">
      <c r="A5447" s="5"/>
      <c r="B5447" s="5"/>
      <c r="C5447" s="5"/>
      <c r="D5447" s="5"/>
      <c r="E5447" s="5"/>
      <c r="F5447" s="27"/>
      <c r="G5447" s="5"/>
      <c r="H5447" s="5"/>
      <c r="I5447" s="5"/>
      <c r="J5447" s="5"/>
      <c r="K5447" s="5"/>
      <c r="L5447" s="5"/>
      <c r="M5447" s="5"/>
      <c r="N5447" s="5"/>
      <c r="O5447" s="5"/>
      <c r="P5447" s="4"/>
      <c r="Q5447" s="4"/>
      <c r="R5447" s="4"/>
      <c r="S5447" s="4"/>
      <c r="T5447" s="4"/>
    </row>
    <row r="5448">
      <c r="A5448" s="5"/>
      <c r="B5448" s="5"/>
      <c r="C5448" s="5"/>
      <c r="D5448" s="5"/>
      <c r="E5448" s="5"/>
      <c r="F5448" s="27"/>
      <c r="G5448" s="5"/>
      <c r="H5448" s="5"/>
      <c r="I5448" s="5"/>
      <c r="J5448" s="5"/>
      <c r="K5448" s="5"/>
      <c r="L5448" s="5"/>
      <c r="M5448" s="5"/>
      <c r="N5448" s="5"/>
      <c r="O5448" s="5"/>
      <c r="P5448" s="4"/>
      <c r="Q5448" s="4"/>
      <c r="R5448" s="4"/>
      <c r="S5448" s="4"/>
      <c r="T5448" s="4"/>
    </row>
    <row r="5449">
      <c r="A5449" s="5"/>
      <c r="B5449" s="5"/>
      <c r="C5449" s="5"/>
      <c r="D5449" s="5"/>
      <c r="E5449" s="5"/>
      <c r="F5449" s="27"/>
      <c r="G5449" s="5"/>
      <c r="H5449" s="5"/>
      <c r="I5449" s="5"/>
      <c r="J5449" s="5"/>
      <c r="K5449" s="5"/>
      <c r="L5449" s="5"/>
      <c r="M5449" s="5"/>
      <c r="N5449" s="5"/>
      <c r="O5449" s="5"/>
      <c r="P5449" s="4"/>
      <c r="Q5449" s="4"/>
      <c r="R5449" s="4"/>
      <c r="S5449" s="4"/>
      <c r="T5449" s="4"/>
    </row>
    <row r="5450">
      <c r="A5450" s="5"/>
      <c r="B5450" s="5"/>
      <c r="C5450" s="5"/>
      <c r="D5450" s="5"/>
      <c r="E5450" s="5"/>
      <c r="F5450" s="27"/>
      <c r="G5450" s="5"/>
      <c r="H5450" s="5"/>
      <c r="I5450" s="5"/>
      <c r="J5450" s="5"/>
      <c r="K5450" s="5"/>
      <c r="L5450" s="5"/>
      <c r="M5450" s="5"/>
      <c r="N5450" s="5"/>
      <c r="O5450" s="5"/>
      <c r="P5450" s="4"/>
      <c r="Q5450" s="4"/>
      <c r="R5450" s="4"/>
      <c r="S5450" s="4"/>
      <c r="T5450" s="4"/>
    </row>
    <row r="5451">
      <c r="A5451" s="5"/>
      <c r="B5451" s="5"/>
      <c r="C5451" s="5"/>
      <c r="D5451" s="5"/>
      <c r="E5451" s="5"/>
      <c r="F5451" s="27"/>
      <c r="G5451" s="5"/>
      <c r="H5451" s="5"/>
      <c r="I5451" s="5"/>
      <c r="J5451" s="5"/>
      <c r="K5451" s="5"/>
      <c r="L5451" s="5"/>
      <c r="M5451" s="5"/>
      <c r="N5451" s="5"/>
      <c r="O5451" s="5"/>
      <c r="P5451" s="4"/>
      <c r="Q5451" s="4"/>
      <c r="R5451" s="4"/>
      <c r="S5451" s="4"/>
      <c r="T5451" s="4"/>
    </row>
    <row r="5452">
      <c r="A5452" s="5"/>
      <c r="B5452" s="5"/>
      <c r="C5452" s="5"/>
      <c r="D5452" s="5"/>
      <c r="E5452" s="5"/>
      <c r="F5452" s="27"/>
      <c r="G5452" s="5"/>
      <c r="H5452" s="5"/>
      <c r="I5452" s="5"/>
      <c r="J5452" s="5"/>
      <c r="K5452" s="5"/>
      <c r="L5452" s="5"/>
      <c r="M5452" s="5"/>
      <c r="N5452" s="5"/>
      <c r="O5452" s="5"/>
      <c r="P5452" s="4"/>
      <c r="Q5452" s="4"/>
      <c r="R5452" s="4"/>
      <c r="S5452" s="4"/>
      <c r="T5452" s="4"/>
    </row>
    <row r="5453">
      <c r="A5453" s="5"/>
      <c r="B5453" s="5"/>
      <c r="C5453" s="5"/>
      <c r="D5453" s="5"/>
      <c r="E5453" s="5"/>
      <c r="F5453" s="27"/>
      <c r="G5453" s="5"/>
      <c r="H5453" s="5"/>
      <c r="I5453" s="5"/>
      <c r="J5453" s="5"/>
      <c r="K5453" s="5"/>
      <c r="L5453" s="5"/>
      <c r="M5453" s="5"/>
      <c r="N5453" s="5"/>
      <c r="O5453" s="5"/>
      <c r="P5453" s="4"/>
      <c r="Q5453" s="4"/>
      <c r="R5453" s="4"/>
      <c r="S5453" s="4"/>
      <c r="T5453" s="4"/>
    </row>
    <row r="5454">
      <c r="A5454" s="5"/>
      <c r="B5454" s="5"/>
      <c r="C5454" s="5"/>
      <c r="D5454" s="5"/>
      <c r="E5454" s="5"/>
      <c r="F5454" s="27"/>
      <c r="G5454" s="5"/>
      <c r="H5454" s="5"/>
      <c r="I5454" s="5"/>
      <c r="J5454" s="5"/>
      <c r="K5454" s="5"/>
      <c r="L5454" s="5"/>
      <c r="M5454" s="5"/>
      <c r="N5454" s="5"/>
      <c r="O5454" s="5"/>
      <c r="P5454" s="4"/>
      <c r="Q5454" s="4"/>
      <c r="R5454" s="4"/>
      <c r="S5454" s="4"/>
      <c r="T5454" s="4"/>
    </row>
    <row r="5455">
      <c r="A5455" s="5"/>
      <c r="B5455" s="5"/>
      <c r="C5455" s="5"/>
      <c r="D5455" s="5"/>
      <c r="E5455" s="5"/>
      <c r="F5455" s="27"/>
      <c r="G5455" s="5"/>
      <c r="H5455" s="5"/>
      <c r="I5455" s="5"/>
      <c r="J5455" s="5"/>
      <c r="K5455" s="5"/>
      <c r="L5455" s="5"/>
      <c r="M5455" s="5"/>
      <c r="N5455" s="5"/>
      <c r="O5455" s="5"/>
      <c r="P5455" s="4"/>
      <c r="Q5455" s="4"/>
      <c r="R5455" s="4"/>
      <c r="S5455" s="4"/>
      <c r="T5455" s="4"/>
    </row>
    <row r="5456">
      <c r="A5456" s="5"/>
      <c r="B5456" s="5"/>
      <c r="C5456" s="5"/>
      <c r="D5456" s="5"/>
      <c r="E5456" s="5"/>
      <c r="F5456" s="27"/>
      <c r="G5456" s="5"/>
      <c r="H5456" s="5"/>
      <c r="I5456" s="5"/>
      <c r="J5456" s="5"/>
      <c r="K5456" s="5"/>
      <c r="L5456" s="5"/>
      <c r="M5456" s="5"/>
      <c r="N5456" s="5"/>
      <c r="O5456" s="5"/>
      <c r="P5456" s="4"/>
      <c r="Q5456" s="4"/>
      <c r="R5456" s="4"/>
      <c r="S5456" s="4"/>
      <c r="T5456" s="4"/>
    </row>
    <row r="5457">
      <c r="A5457" s="5"/>
      <c r="B5457" s="5"/>
      <c r="C5457" s="5"/>
      <c r="D5457" s="5"/>
      <c r="E5457" s="5"/>
      <c r="F5457" s="27"/>
      <c r="G5457" s="5"/>
      <c r="H5457" s="5"/>
      <c r="I5457" s="5"/>
      <c r="J5457" s="5"/>
      <c r="K5457" s="5"/>
      <c r="L5457" s="5"/>
      <c r="M5457" s="5"/>
      <c r="N5457" s="5"/>
      <c r="O5457" s="5"/>
      <c r="P5457" s="4"/>
      <c r="Q5457" s="4"/>
      <c r="R5457" s="4"/>
      <c r="S5457" s="4"/>
      <c r="T5457" s="4"/>
    </row>
    <row r="5458">
      <c r="A5458" s="5"/>
      <c r="B5458" s="5"/>
      <c r="C5458" s="5"/>
      <c r="D5458" s="5"/>
      <c r="E5458" s="5"/>
      <c r="F5458" s="27"/>
      <c r="G5458" s="5"/>
      <c r="H5458" s="5"/>
      <c r="I5458" s="5"/>
      <c r="J5458" s="5"/>
      <c r="K5458" s="5"/>
      <c r="L5458" s="5"/>
      <c r="M5458" s="5"/>
      <c r="N5458" s="5"/>
      <c r="O5458" s="5"/>
      <c r="P5458" s="4"/>
      <c r="Q5458" s="4"/>
      <c r="R5458" s="4"/>
      <c r="S5458" s="4"/>
      <c r="T5458" s="4"/>
    </row>
    <row r="5459">
      <c r="A5459" s="5"/>
      <c r="B5459" s="5"/>
      <c r="C5459" s="5"/>
      <c r="D5459" s="5"/>
      <c r="E5459" s="5"/>
      <c r="F5459" s="27"/>
      <c r="G5459" s="5"/>
      <c r="H5459" s="5"/>
      <c r="I5459" s="5"/>
      <c r="J5459" s="5"/>
      <c r="K5459" s="5"/>
      <c r="L5459" s="5"/>
      <c r="M5459" s="5"/>
      <c r="N5459" s="5"/>
      <c r="O5459" s="5"/>
      <c r="P5459" s="4"/>
      <c r="Q5459" s="4"/>
      <c r="R5459" s="4"/>
      <c r="S5459" s="4"/>
      <c r="T5459" s="4"/>
    </row>
    <row r="5460">
      <c r="A5460" s="5"/>
      <c r="B5460" s="5"/>
      <c r="C5460" s="5"/>
      <c r="D5460" s="5"/>
      <c r="E5460" s="5"/>
      <c r="F5460" s="27"/>
      <c r="G5460" s="5"/>
      <c r="H5460" s="5"/>
      <c r="I5460" s="5"/>
      <c r="J5460" s="5"/>
      <c r="K5460" s="5"/>
      <c r="L5460" s="5"/>
      <c r="M5460" s="5"/>
      <c r="N5460" s="5"/>
      <c r="O5460" s="5"/>
      <c r="P5460" s="4"/>
      <c r="Q5460" s="4"/>
      <c r="R5460" s="4"/>
      <c r="S5460" s="4"/>
      <c r="T5460" s="4"/>
    </row>
    <row r="5461">
      <c r="A5461" s="5"/>
      <c r="B5461" s="5"/>
      <c r="C5461" s="5"/>
      <c r="D5461" s="5"/>
      <c r="E5461" s="5"/>
      <c r="F5461" s="27"/>
      <c r="G5461" s="5"/>
      <c r="H5461" s="5"/>
      <c r="I5461" s="5"/>
      <c r="J5461" s="5"/>
      <c r="K5461" s="5"/>
      <c r="L5461" s="5"/>
      <c r="M5461" s="5"/>
      <c r="N5461" s="5"/>
      <c r="O5461" s="5"/>
      <c r="P5461" s="4"/>
      <c r="Q5461" s="4"/>
      <c r="R5461" s="4"/>
      <c r="S5461" s="4"/>
      <c r="T5461" s="4"/>
    </row>
    <row r="5462">
      <c r="A5462" s="5"/>
      <c r="B5462" s="5"/>
      <c r="C5462" s="5"/>
      <c r="D5462" s="5"/>
      <c r="E5462" s="5"/>
      <c r="F5462" s="27"/>
      <c r="G5462" s="5"/>
      <c r="H5462" s="5"/>
      <c r="I5462" s="5"/>
      <c r="J5462" s="5"/>
      <c r="K5462" s="5"/>
      <c r="L5462" s="5"/>
      <c r="M5462" s="5"/>
      <c r="N5462" s="5"/>
      <c r="O5462" s="5"/>
      <c r="P5462" s="4"/>
      <c r="Q5462" s="4"/>
      <c r="R5462" s="4"/>
      <c r="S5462" s="4"/>
      <c r="T5462" s="4"/>
    </row>
    <row r="5463">
      <c r="A5463" s="5"/>
      <c r="B5463" s="5"/>
      <c r="C5463" s="5"/>
      <c r="D5463" s="5"/>
      <c r="E5463" s="5"/>
      <c r="F5463" s="27"/>
      <c r="G5463" s="5"/>
      <c r="H5463" s="5"/>
      <c r="I5463" s="5"/>
      <c r="J5463" s="5"/>
      <c r="K5463" s="5"/>
      <c r="L5463" s="5"/>
      <c r="M5463" s="5"/>
      <c r="N5463" s="5"/>
      <c r="O5463" s="5"/>
      <c r="P5463" s="4"/>
      <c r="Q5463" s="4"/>
      <c r="R5463" s="4"/>
      <c r="S5463" s="4"/>
      <c r="T5463" s="4"/>
    </row>
    <row r="5464">
      <c r="A5464" s="5"/>
      <c r="B5464" s="5"/>
      <c r="C5464" s="5"/>
      <c r="D5464" s="5"/>
      <c r="E5464" s="5"/>
      <c r="F5464" s="27"/>
      <c r="G5464" s="5"/>
      <c r="H5464" s="5"/>
      <c r="I5464" s="5"/>
      <c r="J5464" s="5"/>
      <c r="K5464" s="5"/>
      <c r="L5464" s="5"/>
      <c r="M5464" s="5"/>
      <c r="N5464" s="5"/>
      <c r="O5464" s="5"/>
      <c r="P5464" s="4"/>
      <c r="Q5464" s="4"/>
      <c r="R5464" s="4"/>
      <c r="S5464" s="4"/>
      <c r="T5464" s="4"/>
    </row>
    <row r="5465">
      <c r="A5465" s="5"/>
      <c r="B5465" s="5"/>
      <c r="C5465" s="5"/>
      <c r="D5465" s="5"/>
      <c r="E5465" s="5"/>
      <c r="F5465" s="27"/>
      <c r="G5465" s="5"/>
      <c r="H5465" s="5"/>
      <c r="I5465" s="5"/>
      <c r="J5465" s="5"/>
      <c r="K5465" s="5"/>
      <c r="L5465" s="5"/>
      <c r="M5465" s="5"/>
      <c r="N5465" s="5"/>
      <c r="O5465" s="5"/>
      <c r="P5465" s="4"/>
      <c r="Q5465" s="4"/>
      <c r="R5465" s="4"/>
      <c r="S5465" s="4"/>
      <c r="T5465" s="4"/>
    </row>
    <row r="5466">
      <c r="A5466" s="5"/>
      <c r="B5466" s="5"/>
      <c r="C5466" s="5"/>
      <c r="D5466" s="5"/>
      <c r="E5466" s="5"/>
      <c r="F5466" s="27"/>
      <c r="G5466" s="5"/>
      <c r="H5466" s="5"/>
      <c r="I5466" s="5"/>
      <c r="J5466" s="5"/>
      <c r="K5466" s="5"/>
      <c r="L5466" s="5"/>
      <c r="M5466" s="5"/>
      <c r="N5466" s="5"/>
      <c r="O5466" s="5"/>
      <c r="P5466" s="4"/>
      <c r="Q5466" s="4"/>
      <c r="R5466" s="4"/>
      <c r="S5466" s="4"/>
      <c r="T5466" s="4"/>
    </row>
    <row r="5467">
      <c r="A5467" s="5"/>
      <c r="B5467" s="5"/>
      <c r="C5467" s="5"/>
      <c r="D5467" s="5"/>
      <c r="E5467" s="5"/>
      <c r="F5467" s="27"/>
      <c r="G5467" s="5"/>
      <c r="H5467" s="5"/>
      <c r="I5467" s="5"/>
      <c r="J5467" s="5"/>
      <c r="K5467" s="5"/>
      <c r="L5467" s="5"/>
      <c r="M5467" s="5"/>
      <c r="N5467" s="5"/>
      <c r="O5467" s="5"/>
      <c r="P5467" s="4"/>
      <c r="Q5467" s="4"/>
      <c r="R5467" s="4"/>
      <c r="S5467" s="4"/>
      <c r="T5467" s="4"/>
    </row>
    <row r="5468">
      <c r="A5468" s="5"/>
      <c r="B5468" s="5"/>
      <c r="C5468" s="5"/>
      <c r="D5468" s="5"/>
      <c r="E5468" s="5"/>
      <c r="F5468" s="27"/>
      <c r="G5468" s="5"/>
      <c r="H5468" s="5"/>
      <c r="I5468" s="5"/>
      <c r="J5468" s="5"/>
      <c r="K5468" s="5"/>
      <c r="L5468" s="5"/>
      <c r="M5468" s="5"/>
      <c r="N5468" s="5"/>
      <c r="O5468" s="5"/>
      <c r="P5468" s="4"/>
      <c r="Q5468" s="4"/>
      <c r="R5468" s="4"/>
      <c r="S5468" s="4"/>
      <c r="T5468" s="4"/>
    </row>
    <row r="5469">
      <c r="A5469" s="5"/>
      <c r="B5469" s="5"/>
      <c r="C5469" s="5"/>
      <c r="D5469" s="5"/>
      <c r="E5469" s="5"/>
      <c r="F5469" s="27"/>
      <c r="G5469" s="5"/>
      <c r="H5469" s="5"/>
      <c r="I5469" s="5"/>
      <c r="J5469" s="5"/>
      <c r="K5469" s="5"/>
      <c r="L5469" s="5"/>
      <c r="M5469" s="5"/>
      <c r="N5469" s="5"/>
      <c r="O5469" s="5"/>
      <c r="P5469" s="4"/>
      <c r="Q5469" s="4"/>
      <c r="R5469" s="4"/>
      <c r="S5469" s="4"/>
      <c r="T5469" s="4"/>
    </row>
    <row r="5470">
      <c r="A5470" s="5"/>
      <c r="B5470" s="5"/>
      <c r="C5470" s="5"/>
      <c r="D5470" s="5"/>
      <c r="E5470" s="5"/>
      <c r="F5470" s="27"/>
      <c r="G5470" s="5"/>
      <c r="H5470" s="5"/>
      <c r="I5470" s="5"/>
      <c r="J5470" s="5"/>
      <c r="K5470" s="5"/>
      <c r="L5470" s="5"/>
      <c r="M5470" s="5"/>
      <c r="N5470" s="5"/>
      <c r="O5470" s="5"/>
      <c r="P5470" s="4"/>
      <c r="Q5470" s="4"/>
      <c r="R5470" s="4"/>
      <c r="S5470" s="4"/>
      <c r="T5470" s="4"/>
    </row>
    <row r="5471">
      <c r="A5471" s="5"/>
      <c r="B5471" s="5"/>
      <c r="C5471" s="5"/>
      <c r="D5471" s="5"/>
      <c r="E5471" s="5"/>
      <c r="F5471" s="27"/>
      <c r="G5471" s="5"/>
      <c r="H5471" s="5"/>
      <c r="I5471" s="5"/>
      <c r="J5471" s="5"/>
      <c r="K5471" s="5"/>
      <c r="L5471" s="5"/>
      <c r="M5471" s="5"/>
      <c r="N5471" s="5"/>
      <c r="O5471" s="5"/>
      <c r="P5471" s="4"/>
      <c r="Q5471" s="4"/>
      <c r="R5471" s="4"/>
      <c r="S5471" s="4"/>
      <c r="T5471" s="4"/>
    </row>
    <row r="5472">
      <c r="A5472" s="5"/>
      <c r="B5472" s="5"/>
      <c r="C5472" s="5"/>
      <c r="D5472" s="5"/>
      <c r="E5472" s="5"/>
      <c r="F5472" s="27"/>
      <c r="G5472" s="5"/>
      <c r="H5472" s="5"/>
      <c r="I5472" s="5"/>
      <c r="J5472" s="5"/>
      <c r="K5472" s="5"/>
      <c r="L5472" s="5"/>
      <c r="M5472" s="5"/>
      <c r="N5472" s="5"/>
      <c r="O5472" s="5"/>
      <c r="P5472" s="4"/>
      <c r="Q5472" s="4"/>
      <c r="R5472" s="4"/>
      <c r="S5472" s="4"/>
      <c r="T5472" s="4"/>
    </row>
    <row r="5473">
      <c r="A5473" s="5"/>
      <c r="B5473" s="5"/>
      <c r="C5473" s="5"/>
      <c r="D5473" s="5"/>
      <c r="E5473" s="5"/>
      <c r="F5473" s="27"/>
      <c r="G5473" s="5"/>
      <c r="H5473" s="5"/>
      <c r="I5473" s="5"/>
      <c r="J5473" s="5"/>
      <c r="K5473" s="5"/>
      <c r="L5473" s="5"/>
      <c r="M5473" s="5"/>
      <c r="N5473" s="5"/>
      <c r="O5473" s="5"/>
      <c r="P5473" s="4"/>
      <c r="Q5473" s="4"/>
      <c r="R5473" s="4"/>
      <c r="S5473" s="4"/>
      <c r="T5473" s="4"/>
    </row>
    <row r="5474">
      <c r="A5474" s="5"/>
      <c r="B5474" s="5"/>
      <c r="C5474" s="5"/>
      <c r="D5474" s="5"/>
      <c r="E5474" s="5"/>
      <c r="F5474" s="27"/>
      <c r="G5474" s="5"/>
      <c r="H5474" s="5"/>
      <c r="I5474" s="5"/>
      <c r="J5474" s="5"/>
      <c r="K5474" s="5"/>
      <c r="L5474" s="5"/>
      <c r="M5474" s="5"/>
      <c r="N5474" s="5"/>
      <c r="O5474" s="5"/>
      <c r="P5474" s="4"/>
      <c r="Q5474" s="4"/>
      <c r="R5474" s="4"/>
      <c r="S5474" s="4"/>
      <c r="T5474" s="4"/>
    </row>
    <row r="5475">
      <c r="A5475" s="5"/>
      <c r="B5475" s="5"/>
      <c r="C5475" s="5"/>
      <c r="D5475" s="5"/>
      <c r="E5475" s="5"/>
      <c r="F5475" s="27"/>
      <c r="G5475" s="5"/>
      <c r="H5475" s="5"/>
      <c r="I5475" s="5"/>
      <c r="J5475" s="5"/>
      <c r="K5475" s="5"/>
      <c r="L5475" s="5"/>
      <c r="M5475" s="5"/>
      <c r="N5475" s="5"/>
      <c r="O5475" s="5"/>
      <c r="P5475" s="4"/>
      <c r="Q5475" s="4"/>
      <c r="R5475" s="4"/>
      <c r="S5475" s="4"/>
      <c r="T5475" s="4"/>
    </row>
    <row r="5476">
      <c r="A5476" s="5"/>
      <c r="B5476" s="5"/>
      <c r="C5476" s="5"/>
      <c r="D5476" s="5"/>
      <c r="E5476" s="5"/>
      <c r="F5476" s="27"/>
      <c r="G5476" s="5"/>
      <c r="H5476" s="5"/>
      <c r="I5476" s="5"/>
      <c r="J5476" s="5"/>
      <c r="K5476" s="5"/>
      <c r="L5476" s="5"/>
      <c r="M5476" s="5"/>
      <c r="N5476" s="5"/>
      <c r="O5476" s="5"/>
      <c r="P5476" s="4"/>
      <c r="Q5476" s="4"/>
      <c r="R5476" s="4"/>
      <c r="S5476" s="4"/>
      <c r="T5476" s="4"/>
    </row>
    <row r="5477">
      <c r="A5477" s="5"/>
      <c r="B5477" s="5"/>
      <c r="C5477" s="5"/>
      <c r="D5477" s="5"/>
      <c r="E5477" s="5"/>
      <c r="F5477" s="27"/>
      <c r="G5477" s="5"/>
      <c r="H5477" s="5"/>
      <c r="I5477" s="5"/>
      <c r="J5477" s="5"/>
      <c r="K5477" s="5"/>
      <c r="L5477" s="5"/>
      <c r="M5477" s="5"/>
      <c r="N5477" s="5"/>
      <c r="O5477" s="5"/>
      <c r="P5477" s="4"/>
      <c r="Q5477" s="4"/>
      <c r="R5477" s="4"/>
      <c r="S5477" s="4"/>
      <c r="T5477" s="4"/>
    </row>
    <row r="5478">
      <c r="A5478" s="5"/>
      <c r="B5478" s="5"/>
      <c r="C5478" s="5"/>
      <c r="D5478" s="5"/>
      <c r="E5478" s="5"/>
      <c r="F5478" s="27"/>
      <c r="G5478" s="5"/>
      <c r="H5478" s="5"/>
      <c r="I5478" s="5"/>
      <c r="J5478" s="5"/>
      <c r="K5478" s="5"/>
      <c r="L5478" s="5"/>
      <c r="M5478" s="5"/>
      <c r="N5478" s="5"/>
      <c r="O5478" s="5"/>
      <c r="P5478" s="4"/>
      <c r="Q5478" s="4"/>
      <c r="R5478" s="4"/>
      <c r="S5478" s="4"/>
      <c r="T5478" s="4"/>
    </row>
    <row r="5479">
      <c r="A5479" s="5"/>
      <c r="B5479" s="5"/>
      <c r="C5479" s="5"/>
      <c r="D5479" s="5"/>
      <c r="E5479" s="5"/>
      <c r="F5479" s="27"/>
      <c r="G5479" s="5"/>
      <c r="H5479" s="5"/>
      <c r="I5479" s="5"/>
      <c r="J5479" s="5"/>
      <c r="K5479" s="5"/>
      <c r="L5479" s="5"/>
      <c r="M5479" s="5"/>
      <c r="N5479" s="5"/>
      <c r="O5479" s="5"/>
      <c r="P5479" s="4"/>
      <c r="Q5479" s="4"/>
      <c r="R5479" s="4"/>
      <c r="S5479" s="4"/>
      <c r="T5479" s="4"/>
    </row>
    <row r="5480">
      <c r="A5480" s="5"/>
      <c r="B5480" s="5"/>
      <c r="C5480" s="5"/>
      <c r="D5480" s="5"/>
      <c r="E5480" s="5"/>
      <c r="F5480" s="27"/>
      <c r="G5480" s="5"/>
      <c r="H5480" s="5"/>
      <c r="I5480" s="5"/>
      <c r="J5480" s="5"/>
      <c r="K5480" s="5"/>
      <c r="L5480" s="5"/>
      <c r="M5480" s="5"/>
      <c r="N5480" s="5"/>
      <c r="O5480" s="5"/>
      <c r="P5480" s="4"/>
      <c r="Q5480" s="4"/>
      <c r="R5480" s="4"/>
      <c r="S5480" s="4"/>
      <c r="T5480" s="4"/>
    </row>
    <row r="5481">
      <c r="A5481" s="5"/>
      <c r="B5481" s="5"/>
      <c r="C5481" s="5"/>
      <c r="D5481" s="5"/>
      <c r="E5481" s="5"/>
      <c r="F5481" s="27"/>
      <c r="G5481" s="5"/>
      <c r="H5481" s="5"/>
      <c r="I5481" s="5"/>
      <c r="J5481" s="5"/>
      <c r="K5481" s="5"/>
      <c r="L5481" s="5"/>
      <c r="M5481" s="5"/>
      <c r="N5481" s="5"/>
      <c r="O5481" s="5"/>
      <c r="P5481" s="4"/>
      <c r="Q5481" s="4"/>
      <c r="R5481" s="4"/>
      <c r="S5481" s="4"/>
      <c r="T5481" s="4"/>
    </row>
    <row r="5482">
      <c r="A5482" s="5"/>
      <c r="B5482" s="5"/>
      <c r="C5482" s="5"/>
      <c r="D5482" s="5"/>
      <c r="E5482" s="5"/>
      <c r="F5482" s="27"/>
      <c r="G5482" s="5"/>
      <c r="H5482" s="5"/>
      <c r="I5482" s="5"/>
      <c r="J5482" s="5"/>
      <c r="K5482" s="5"/>
      <c r="L5482" s="5"/>
      <c r="M5482" s="5"/>
      <c r="N5482" s="5"/>
      <c r="O5482" s="5"/>
      <c r="P5482" s="4"/>
      <c r="Q5482" s="4"/>
      <c r="R5482" s="4"/>
      <c r="S5482" s="4"/>
      <c r="T5482" s="4"/>
    </row>
    <row r="5483">
      <c r="A5483" s="5"/>
      <c r="B5483" s="5"/>
      <c r="C5483" s="5"/>
      <c r="D5483" s="5"/>
      <c r="E5483" s="5"/>
      <c r="F5483" s="27"/>
      <c r="G5483" s="5"/>
      <c r="H5483" s="5"/>
      <c r="I5483" s="5"/>
      <c r="J5483" s="5"/>
      <c r="K5483" s="5"/>
      <c r="L5483" s="5"/>
      <c r="M5483" s="5"/>
      <c r="N5483" s="5"/>
      <c r="O5483" s="5"/>
      <c r="P5483" s="4"/>
      <c r="Q5483" s="4"/>
      <c r="R5483" s="4"/>
      <c r="S5483" s="4"/>
      <c r="T5483" s="4"/>
    </row>
    <row r="5484">
      <c r="A5484" s="5"/>
      <c r="B5484" s="5"/>
      <c r="C5484" s="5"/>
      <c r="D5484" s="5"/>
      <c r="E5484" s="5"/>
      <c r="F5484" s="27"/>
      <c r="G5484" s="5"/>
      <c r="H5484" s="5"/>
      <c r="I5484" s="5"/>
      <c r="J5484" s="5"/>
      <c r="K5484" s="5"/>
      <c r="L5484" s="5"/>
      <c r="M5484" s="5"/>
      <c r="N5484" s="5"/>
      <c r="O5484" s="5"/>
      <c r="P5484" s="4"/>
      <c r="Q5484" s="4"/>
      <c r="R5484" s="4"/>
      <c r="S5484" s="4"/>
      <c r="T5484" s="4"/>
    </row>
    <row r="5485">
      <c r="A5485" s="5"/>
      <c r="B5485" s="5"/>
      <c r="C5485" s="5"/>
      <c r="D5485" s="5"/>
      <c r="E5485" s="5"/>
      <c r="F5485" s="27"/>
      <c r="G5485" s="5"/>
      <c r="H5485" s="5"/>
      <c r="I5485" s="5"/>
      <c r="J5485" s="5"/>
      <c r="K5485" s="5"/>
      <c r="L5485" s="5"/>
      <c r="M5485" s="5"/>
      <c r="N5485" s="5"/>
      <c r="O5485" s="5"/>
      <c r="P5485" s="4"/>
      <c r="Q5485" s="4"/>
      <c r="R5485" s="4"/>
      <c r="S5485" s="4"/>
      <c r="T5485" s="4"/>
    </row>
    <row r="5486">
      <c r="A5486" s="5"/>
      <c r="B5486" s="5"/>
      <c r="C5486" s="5"/>
      <c r="D5486" s="5"/>
      <c r="E5486" s="5"/>
      <c r="F5486" s="27"/>
      <c r="G5486" s="5"/>
      <c r="H5486" s="5"/>
      <c r="I5486" s="5"/>
      <c r="J5486" s="5"/>
      <c r="K5486" s="5"/>
      <c r="L5486" s="5"/>
      <c r="M5486" s="5"/>
      <c r="N5486" s="5"/>
      <c r="O5486" s="5"/>
      <c r="P5486" s="4"/>
      <c r="Q5486" s="4"/>
      <c r="R5486" s="4"/>
      <c r="S5486" s="4"/>
      <c r="T5486" s="4"/>
    </row>
    <row r="5487">
      <c r="A5487" s="5"/>
      <c r="B5487" s="5"/>
      <c r="C5487" s="5"/>
      <c r="D5487" s="5"/>
      <c r="E5487" s="5"/>
      <c r="F5487" s="27"/>
      <c r="G5487" s="5"/>
      <c r="H5487" s="5"/>
      <c r="I5487" s="5"/>
      <c r="J5487" s="5"/>
      <c r="K5487" s="5"/>
      <c r="L5487" s="5"/>
      <c r="M5487" s="5"/>
      <c r="N5487" s="5"/>
      <c r="O5487" s="5"/>
      <c r="P5487" s="4"/>
      <c r="Q5487" s="4"/>
      <c r="R5487" s="4"/>
      <c r="S5487" s="4"/>
      <c r="T5487" s="4"/>
    </row>
    <row r="5488">
      <c r="A5488" s="5"/>
      <c r="B5488" s="5"/>
      <c r="C5488" s="5"/>
      <c r="D5488" s="5"/>
      <c r="E5488" s="5"/>
      <c r="F5488" s="27"/>
      <c r="G5488" s="5"/>
      <c r="H5488" s="5"/>
      <c r="I5488" s="5"/>
      <c r="J5488" s="5"/>
      <c r="K5488" s="5"/>
      <c r="L5488" s="5"/>
      <c r="M5488" s="5"/>
      <c r="N5488" s="5"/>
      <c r="O5488" s="5"/>
      <c r="P5488" s="4"/>
      <c r="Q5488" s="4"/>
      <c r="R5488" s="4"/>
      <c r="S5488" s="4"/>
      <c r="T5488" s="4"/>
    </row>
    <row r="5489">
      <c r="A5489" s="5"/>
      <c r="B5489" s="5"/>
      <c r="C5489" s="5"/>
      <c r="D5489" s="5"/>
      <c r="E5489" s="5"/>
      <c r="F5489" s="27"/>
      <c r="G5489" s="5"/>
      <c r="H5489" s="5"/>
      <c r="I5489" s="5"/>
      <c r="J5489" s="5"/>
      <c r="K5489" s="5"/>
      <c r="L5489" s="5"/>
      <c r="M5489" s="5"/>
      <c r="N5489" s="5"/>
      <c r="O5489" s="5"/>
      <c r="P5489" s="4"/>
      <c r="Q5489" s="4"/>
      <c r="R5489" s="4"/>
      <c r="S5489" s="4"/>
      <c r="T5489" s="4"/>
    </row>
    <row r="5490">
      <c r="A5490" s="5"/>
      <c r="B5490" s="5"/>
      <c r="C5490" s="5"/>
      <c r="D5490" s="5"/>
      <c r="E5490" s="5"/>
      <c r="F5490" s="27"/>
      <c r="G5490" s="5"/>
      <c r="H5490" s="5"/>
      <c r="I5490" s="5"/>
      <c r="J5490" s="5"/>
      <c r="K5490" s="5"/>
      <c r="L5490" s="5"/>
      <c r="M5490" s="5"/>
      <c r="N5490" s="5"/>
      <c r="O5490" s="5"/>
      <c r="P5490" s="4"/>
      <c r="Q5490" s="4"/>
      <c r="R5490" s="4"/>
      <c r="S5490" s="4"/>
      <c r="T5490" s="4"/>
    </row>
    <row r="5491">
      <c r="A5491" s="5"/>
      <c r="B5491" s="5"/>
      <c r="C5491" s="5"/>
      <c r="D5491" s="5"/>
      <c r="E5491" s="5"/>
      <c r="F5491" s="27"/>
      <c r="G5491" s="5"/>
      <c r="H5491" s="5"/>
      <c r="I5491" s="5"/>
      <c r="J5491" s="5"/>
      <c r="K5491" s="5"/>
      <c r="L5491" s="5"/>
      <c r="M5491" s="5"/>
      <c r="N5491" s="5"/>
      <c r="O5491" s="5"/>
      <c r="P5491" s="4"/>
      <c r="Q5491" s="4"/>
      <c r="R5491" s="4"/>
      <c r="S5491" s="4"/>
      <c r="T5491" s="4"/>
    </row>
    <row r="5492">
      <c r="A5492" s="5"/>
      <c r="B5492" s="5"/>
      <c r="C5492" s="5"/>
      <c r="D5492" s="5"/>
      <c r="E5492" s="5"/>
      <c r="F5492" s="27"/>
      <c r="G5492" s="5"/>
      <c r="H5492" s="5"/>
      <c r="I5492" s="5"/>
      <c r="J5492" s="5"/>
      <c r="K5492" s="5"/>
      <c r="L5492" s="5"/>
      <c r="M5492" s="5"/>
      <c r="N5492" s="5"/>
      <c r="O5492" s="5"/>
      <c r="P5492" s="4"/>
      <c r="Q5492" s="4"/>
      <c r="R5492" s="4"/>
      <c r="S5492" s="4"/>
      <c r="T5492" s="4"/>
    </row>
    <row r="5493">
      <c r="A5493" s="5"/>
      <c r="B5493" s="5"/>
      <c r="C5493" s="5"/>
      <c r="D5493" s="5"/>
      <c r="E5493" s="5"/>
      <c r="F5493" s="27"/>
      <c r="G5493" s="5"/>
      <c r="H5493" s="5"/>
      <c r="I5493" s="5"/>
      <c r="J5493" s="5"/>
      <c r="K5493" s="5"/>
      <c r="L5493" s="5"/>
      <c r="M5493" s="5"/>
      <c r="N5493" s="5"/>
      <c r="O5493" s="5"/>
      <c r="P5493" s="4"/>
      <c r="Q5493" s="4"/>
      <c r="R5493" s="4"/>
      <c r="S5493" s="4"/>
      <c r="T5493" s="4"/>
    </row>
    <row r="5494">
      <c r="A5494" s="5"/>
      <c r="B5494" s="5"/>
      <c r="C5494" s="5"/>
      <c r="D5494" s="5"/>
      <c r="E5494" s="5"/>
      <c r="F5494" s="27"/>
      <c r="G5494" s="5"/>
      <c r="H5494" s="5"/>
      <c r="I5494" s="5"/>
      <c r="J5494" s="5"/>
      <c r="K5494" s="5"/>
      <c r="L5494" s="5"/>
      <c r="M5494" s="5"/>
      <c r="N5494" s="5"/>
      <c r="O5494" s="5"/>
      <c r="P5494" s="4"/>
      <c r="Q5494" s="4"/>
      <c r="R5494" s="4"/>
      <c r="S5494" s="4"/>
      <c r="T5494" s="4"/>
    </row>
    <row r="5495">
      <c r="A5495" s="5"/>
      <c r="B5495" s="5"/>
      <c r="C5495" s="5"/>
      <c r="D5495" s="5"/>
      <c r="E5495" s="5"/>
      <c r="F5495" s="27"/>
      <c r="G5495" s="5"/>
      <c r="H5495" s="5"/>
      <c r="I5495" s="5"/>
      <c r="J5495" s="5"/>
      <c r="K5495" s="5"/>
      <c r="L5495" s="5"/>
      <c r="M5495" s="5"/>
      <c r="N5495" s="5"/>
      <c r="O5495" s="5"/>
      <c r="P5495" s="4"/>
      <c r="Q5495" s="4"/>
      <c r="R5495" s="4"/>
      <c r="S5495" s="4"/>
      <c r="T5495" s="4"/>
    </row>
    <row r="5496">
      <c r="A5496" s="5"/>
      <c r="B5496" s="5"/>
      <c r="C5496" s="5"/>
      <c r="D5496" s="5"/>
      <c r="E5496" s="5"/>
      <c r="F5496" s="27"/>
      <c r="G5496" s="5"/>
      <c r="H5496" s="5"/>
      <c r="I5496" s="5"/>
      <c r="J5496" s="5"/>
      <c r="K5496" s="5"/>
      <c r="L5496" s="5"/>
      <c r="M5496" s="5"/>
      <c r="N5496" s="5"/>
      <c r="O5496" s="5"/>
      <c r="P5496" s="4"/>
      <c r="Q5496" s="4"/>
      <c r="R5496" s="4"/>
      <c r="S5496" s="4"/>
      <c r="T5496" s="4"/>
    </row>
    <row r="5497">
      <c r="A5497" s="5"/>
      <c r="B5497" s="5"/>
      <c r="C5497" s="5"/>
      <c r="D5497" s="5"/>
      <c r="E5497" s="5"/>
      <c r="F5497" s="27"/>
      <c r="G5497" s="5"/>
      <c r="H5497" s="5"/>
      <c r="I5497" s="5"/>
      <c r="J5497" s="5"/>
      <c r="K5497" s="5"/>
      <c r="L5497" s="5"/>
      <c r="M5497" s="5"/>
      <c r="N5497" s="5"/>
      <c r="O5497" s="5"/>
      <c r="P5497" s="4"/>
      <c r="Q5497" s="4"/>
      <c r="R5497" s="4"/>
      <c r="S5497" s="4"/>
      <c r="T5497" s="4"/>
    </row>
    <row r="5498">
      <c r="A5498" s="5"/>
      <c r="B5498" s="5"/>
      <c r="C5498" s="5"/>
      <c r="D5498" s="5"/>
      <c r="E5498" s="5"/>
      <c r="F5498" s="27"/>
      <c r="G5498" s="5"/>
      <c r="H5498" s="5"/>
      <c r="I5498" s="5"/>
      <c r="J5498" s="5"/>
      <c r="K5498" s="5"/>
      <c r="L5498" s="5"/>
      <c r="M5498" s="5"/>
      <c r="N5498" s="5"/>
      <c r="O5498" s="5"/>
      <c r="P5498" s="4"/>
      <c r="Q5498" s="4"/>
      <c r="R5498" s="4"/>
      <c r="S5498" s="4"/>
      <c r="T5498" s="4"/>
    </row>
    <row r="5499">
      <c r="A5499" s="5"/>
      <c r="B5499" s="5"/>
      <c r="C5499" s="5"/>
      <c r="D5499" s="5"/>
      <c r="E5499" s="5"/>
      <c r="F5499" s="27"/>
      <c r="G5499" s="5"/>
      <c r="H5499" s="5"/>
      <c r="I5499" s="5"/>
      <c r="J5499" s="5"/>
      <c r="K5499" s="5"/>
      <c r="L5499" s="5"/>
      <c r="M5499" s="5"/>
      <c r="N5499" s="5"/>
      <c r="O5499" s="5"/>
      <c r="P5499" s="4"/>
      <c r="Q5499" s="4"/>
      <c r="R5499" s="4"/>
      <c r="S5499" s="4"/>
      <c r="T5499" s="4"/>
    </row>
    <row r="5500">
      <c r="A5500" s="5"/>
      <c r="B5500" s="5"/>
      <c r="C5500" s="5"/>
      <c r="D5500" s="5"/>
      <c r="E5500" s="5"/>
      <c r="F5500" s="27"/>
      <c r="G5500" s="5"/>
      <c r="H5500" s="5"/>
      <c r="I5500" s="5"/>
      <c r="J5500" s="5"/>
      <c r="K5500" s="5"/>
      <c r="L5500" s="5"/>
      <c r="M5500" s="5"/>
      <c r="N5500" s="5"/>
      <c r="O5500" s="5"/>
      <c r="P5500" s="4"/>
      <c r="Q5500" s="4"/>
      <c r="R5500" s="4"/>
      <c r="S5500" s="4"/>
      <c r="T5500" s="4"/>
    </row>
    <row r="5501">
      <c r="A5501" s="5"/>
      <c r="B5501" s="5"/>
      <c r="C5501" s="5"/>
      <c r="D5501" s="5"/>
      <c r="E5501" s="5"/>
      <c r="F5501" s="27"/>
      <c r="G5501" s="5"/>
      <c r="H5501" s="5"/>
      <c r="I5501" s="5"/>
      <c r="J5501" s="5"/>
      <c r="K5501" s="5"/>
      <c r="L5501" s="5"/>
      <c r="M5501" s="5"/>
      <c r="N5501" s="5"/>
      <c r="O5501" s="5"/>
      <c r="P5501" s="4"/>
      <c r="Q5501" s="4"/>
      <c r="R5501" s="4"/>
      <c r="S5501" s="4"/>
      <c r="T5501" s="4"/>
    </row>
    <row r="5502">
      <c r="A5502" s="5"/>
      <c r="B5502" s="5"/>
      <c r="C5502" s="5"/>
      <c r="D5502" s="5"/>
      <c r="E5502" s="5"/>
      <c r="F5502" s="27"/>
      <c r="G5502" s="5"/>
      <c r="H5502" s="5"/>
      <c r="I5502" s="5"/>
      <c r="J5502" s="5"/>
      <c r="K5502" s="5"/>
      <c r="L5502" s="5"/>
      <c r="M5502" s="5"/>
      <c r="N5502" s="5"/>
      <c r="O5502" s="5"/>
      <c r="P5502" s="4"/>
      <c r="Q5502" s="4"/>
      <c r="R5502" s="4"/>
      <c r="S5502" s="4"/>
      <c r="T5502" s="4"/>
    </row>
    <row r="5503">
      <c r="A5503" s="5"/>
      <c r="B5503" s="5"/>
      <c r="C5503" s="5"/>
      <c r="D5503" s="5"/>
      <c r="E5503" s="5"/>
      <c r="F5503" s="27"/>
      <c r="G5503" s="5"/>
      <c r="H5503" s="5"/>
      <c r="I5503" s="5"/>
      <c r="J5503" s="5"/>
      <c r="K5503" s="5"/>
      <c r="L5503" s="5"/>
      <c r="M5503" s="5"/>
      <c r="N5503" s="5"/>
      <c r="O5503" s="5"/>
      <c r="P5503" s="4"/>
      <c r="Q5503" s="4"/>
      <c r="R5503" s="4"/>
      <c r="S5503" s="4"/>
      <c r="T5503" s="4"/>
    </row>
    <row r="5504">
      <c r="A5504" s="5"/>
      <c r="B5504" s="5"/>
      <c r="C5504" s="5"/>
      <c r="D5504" s="5"/>
      <c r="E5504" s="5"/>
      <c r="F5504" s="27"/>
      <c r="G5504" s="5"/>
      <c r="H5504" s="5"/>
      <c r="I5504" s="5"/>
      <c r="J5504" s="5"/>
      <c r="K5504" s="5"/>
      <c r="L5504" s="5"/>
      <c r="M5504" s="5"/>
      <c r="N5504" s="5"/>
      <c r="O5504" s="5"/>
      <c r="P5504" s="4"/>
      <c r="Q5504" s="4"/>
      <c r="R5504" s="4"/>
      <c r="S5504" s="4"/>
      <c r="T5504" s="4"/>
    </row>
    <row r="5505">
      <c r="A5505" s="5"/>
      <c r="B5505" s="5"/>
      <c r="C5505" s="5"/>
      <c r="D5505" s="5"/>
      <c r="E5505" s="5"/>
      <c r="F5505" s="27"/>
      <c r="G5505" s="5"/>
      <c r="H5505" s="5"/>
      <c r="I5505" s="5"/>
      <c r="J5505" s="5"/>
      <c r="K5505" s="5"/>
      <c r="L5505" s="5"/>
      <c r="M5505" s="5"/>
      <c r="N5505" s="5"/>
      <c r="O5505" s="5"/>
      <c r="P5505" s="4"/>
      <c r="Q5505" s="4"/>
      <c r="R5505" s="4"/>
      <c r="S5505" s="4"/>
      <c r="T5505" s="4"/>
    </row>
    <row r="5506">
      <c r="A5506" s="5"/>
      <c r="B5506" s="5"/>
      <c r="C5506" s="5"/>
      <c r="D5506" s="5"/>
      <c r="E5506" s="5"/>
      <c r="F5506" s="27"/>
      <c r="G5506" s="5"/>
      <c r="H5506" s="5"/>
      <c r="I5506" s="5"/>
      <c r="J5506" s="5"/>
      <c r="K5506" s="5"/>
      <c r="L5506" s="5"/>
      <c r="M5506" s="5"/>
      <c r="N5506" s="5"/>
      <c r="O5506" s="5"/>
      <c r="P5506" s="4"/>
      <c r="Q5506" s="4"/>
      <c r="R5506" s="4"/>
      <c r="S5506" s="4"/>
      <c r="T5506" s="4"/>
    </row>
    <row r="5507">
      <c r="A5507" s="5"/>
      <c r="B5507" s="5"/>
      <c r="C5507" s="5"/>
      <c r="D5507" s="5"/>
      <c r="E5507" s="5"/>
      <c r="F5507" s="27"/>
      <c r="G5507" s="5"/>
      <c r="H5507" s="5"/>
      <c r="I5507" s="5"/>
      <c r="J5507" s="5"/>
      <c r="K5507" s="5"/>
      <c r="L5507" s="5"/>
      <c r="M5507" s="5"/>
      <c r="N5507" s="5"/>
      <c r="O5507" s="5"/>
      <c r="P5507" s="4"/>
      <c r="Q5507" s="4"/>
      <c r="R5507" s="4"/>
      <c r="S5507" s="4"/>
      <c r="T5507" s="4"/>
    </row>
    <row r="5508">
      <c r="A5508" s="5"/>
      <c r="B5508" s="5"/>
      <c r="C5508" s="5"/>
      <c r="D5508" s="5"/>
      <c r="E5508" s="5"/>
      <c r="F5508" s="27"/>
      <c r="G5508" s="5"/>
      <c r="H5508" s="5"/>
      <c r="I5508" s="5"/>
      <c r="J5508" s="5"/>
      <c r="K5508" s="5"/>
      <c r="L5508" s="5"/>
      <c r="M5508" s="5"/>
      <c r="N5508" s="5"/>
      <c r="O5508" s="5"/>
      <c r="P5508" s="4"/>
      <c r="Q5508" s="4"/>
      <c r="R5508" s="4"/>
      <c r="S5508" s="4"/>
      <c r="T5508" s="4"/>
    </row>
    <row r="5509">
      <c r="A5509" s="5"/>
      <c r="B5509" s="5"/>
      <c r="C5509" s="5"/>
      <c r="D5509" s="5"/>
      <c r="E5509" s="5"/>
      <c r="F5509" s="27"/>
      <c r="G5509" s="5"/>
      <c r="H5509" s="5"/>
      <c r="I5509" s="5"/>
      <c r="J5509" s="5"/>
      <c r="K5509" s="5"/>
      <c r="L5509" s="5"/>
      <c r="M5509" s="5"/>
      <c r="N5509" s="5"/>
      <c r="O5509" s="5"/>
      <c r="P5509" s="4"/>
      <c r="Q5509" s="4"/>
      <c r="R5509" s="4"/>
      <c r="S5509" s="4"/>
      <c r="T5509" s="4"/>
    </row>
    <row r="5510">
      <c r="A5510" s="5"/>
      <c r="B5510" s="5"/>
      <c r="C5510" s="5"/>
      <c r="D5510" s="5"/>
      <c r="E5510" s="5"/>
      <c r="F5510" s="27"/>
      <c r="G5510" s="5"/>
      <c r="H5510" s="5"/>
      <c r="I5510" s="5"/>
      <c r="J5510" s="5"/>
      <c r="K5510" s="5"/>
      <c r="L5510" s="5"/>
      <c r="M5510" s="5"/>
      <c r="N5510" s="5"/>
      <c r="O5510" s="5"/>
      <c r="P5510" s="4"/>
      <c r="Q5510" s="4"/>
      <c r="R5510" s="4"/>
      <c r="S5510" s="4"/>
      <c r="T5510" s="4"/>
    </row>
    <row r="5511">
      <c r="A5511" s="5"/>
      <c r="B5511" s="5"/>
      <c r="C5511" s="5"/>
      <c r="D5511" s="5"/>
      <c r="E5511" s="5"/>
      <c r="F5511" s="27"/>
      <c r="G5511" s="5"/>
      <c r="H5511" s="5"/>
      <c r="I5511" s="5"/>
      <c r="J5511" s="5"/>
      <c r="K5511" s="5"/>
      <c r="L5511" s="5"/>
      <c r="M5511" s="5"/>
      <c r="N5511" s="5"/>
      <c r="O5511" s="5"/>
      <c r="P5511" s="4"/>
      <c r="Q5511" s="4"/>
      <c r="R5511" s="4"/>
      <c r="S5511" s="4"/>
      <c r="T5511" s="4"/>
    </row>
    <row r="5512">
      <c r="A5512" s="5"/>
      <c r="B5512" s="5"/>
      <c r="C5512" s="5"/>
      <c r="D5512" s="5"/>
      <c r="E5512" s="5"/>
      <c r="F5512" s="27"/>
      <c r="G5512" s="5"/>
      <c r="H5512" s="5"/>
      <c r="I5512" s="5"/>
      <c r="J5512" s="5"/>
      <c r="K5512" s="5"/>
      <c r="L5512" s="5"/>
      <c r="M5512" s="5"/>
      <c r="N5512" s="5"/>
      <c r="O5512" s="5"/>
      <c r="P5512" s="4"/>
      <c r="Q5512" s="4"/>
      <c r="R5512" s="4"/>
      <c r="S5512" s="4"/>
      <c r="T5512" s="4"/>
    </row>
    <row r="5513">
      <c r="A5513" s="5"/>
      <c r="B5513" s="5"/>
      <c r="C5513" s="5"/>
      <c r="D5513" s="5"/>
      <c r="E5513" s="5"/>
      <c r="F5513" s="27"/>
      <c r="G5513" s="5"/>
      <c r="H5513" s="5"/>
      <c r="I5513" s="5"/>
      <c r="J5513" s="5"/>
      <c r="K5513" s="5"/>
      <c r="L5513" s="5"/>
      <c r="M5513" s="5"/>
      <c r="N5513" s="5"/>
      <c r="O5513" s="5"/>
      <c r="P5513" s="4"/>
      <c r="Q5513" s="4"/>
      <c r="R5513" s="4"/>
      <c r="S5513" s="4"/>
      <c r="T5513" s="4"/>
    </row>
    <row r="5514">
      <c r="A5514" s="5"/>
      <c r="B5514" s="5"/>
      <c r="C5514" s="5"/>
      <c r="D5514" s="5"/>
      <c r="E5514" s="5"/>
      <c r="F5514" s="27"/>
      <c r="G5514" s="5"/>
      <c r="H5514" s="5"/>
      <c r="I5514" s="5"/>
      <c r="J5514" s="5"/>
      <c r="K5514" s="5"/>
      <c r="L5514" s="5"/>
      <c r="M5514" s="5"/>
      <c r="N5514" s="5"/>
      <c r="O5514" s="5"/>
      <c r="P5514" s="4"/>
      <c r="Q5514" s="4"/>
      <c r="R5514" s="4"/>
      <c r="S5514" s="4"/>
      <c r="T5514" s="4"/>
    </row>
    <row r="5515">
      <c r="A5515" s="5"/>
      <c r="B5515" s="5"/>
      <c r="C5515" s="5"/>
      <c r="D5515" s="5"/>
      <c r="E5515" s="5"/>
      <c r="F5515" s="27"/>
      <c r="G5515" s="5"/>
      <c r="H5515" s="5"/>
      <c r="I5515" s="5"/>
      <c r="J5515" s="5"/>
      <c r="K5515" s="5"/>
      <c r="L5515" s="5"/>
      <c r="M5515" s="5"/>
      <c r="N5515" s="5"/>
      <c r="O5515" s="5"/>
      <c r="P5515" s="4"/>
      <c r="Q5515" s="4"/>
      <c r="R5515" s="4"/>
      <c r="S5515" s="4"/>
      <c r="T5515" s="4"/>
    </row>
    <row r="5516">
      <c r="A5516" s="5"/>
      <c r="B5516" s="5"/>
      <c r="C5516" s="5"/>
      <c r="D5516" s="5"/>
      <c r="E5516" s="5"/>
      <c r="F5516" s="27"/>
      <c r="G5516" s="5"/>
      <c r="H5516" s="5"/>
      <c r="I5516" s="5"/>
      <c r="J5516" s="5"/>
      <c r="K5516" s="5"/>
      <c r="L5516" s="5"/>
      <c r="M5516" s="5"/>
      <c r="N5516" s="5"/>
      <c r="O5516" s="5"/>
      <c r="P5516" s="4"/>
      <c r="Q5516" s="4"/>
      <c r="R5516" s="4"/>
      <c r="S5516" s="4"/>
      <c r="T5516" s="4"/>
    </row>
    <row r="5517">
      <c r="A5517" s="5"/>
      <c r="B5517" s="5"/>
      <c r="C5517" s="5"/>
      <c r="D5517" s="5"/>
      <c r="E5517" s="5"/>
      <c r="F5517" s="27"/>
      <c r="G5517" s="5"/>
      <c r="H5517" s="5"/>
      <c r="I5517" s="5"/>
      <c r="J5517" s="5"/>
      <c r="K5517" s="5"/>
      <c r="L5517" s="5"/>
      <c r="M5517" s="5"/>
      <c r="N5517" s="5"/>
      <c r="O5517" s="5"/>
      <c r="P5517" s="4"/>
      <c r="Q5517" s="4"/>
      <c r="R5517" s="4"/>
      <c r="S5517" s="4"/>
      <c r="T5517" s="4"/>
    </row>
    <row r="5518">
      <c r="A5518" s="5"/>
      <c r="B5518" s="5"/>
      <c r="C5518" s="5"/>
      <c r="D5518" s="5"/>
      <c r="E5518" s="5"/>
      <c r="F5518" s="27"/>
      <c r="G5518" s="5"/>
      <c r="H5518" s="5"/>
      <c r="I5518" s="5"/>
      <c r="J5518" s="5"/>
      <c r="K5518" s="5"/>
      <c r="L5518" s="5"/>
      <c r="M5518" s="5"/>
      <c r="N5518" s="5"/>
      <c r="O5518" s="5"/>
      <c r="P5518" s="4"/>
      <c r="Q5518" s="4"/>
      <c r="R5518" s="4"/>
      <c r="S5518" s="4"/>
      <c r="T5518" s="4"/>
    </row>
    <row r="5519">
      <c r="A5519" s="5"/>
      <c r="B5519" s="5"/>
      <c r="C5519" s="5"/>
      <c r="D5519" s="5"/>
      <c r="E5519" s="5"/>
      <c r="F5519" s="27"/>
      <c r="G5519" s="5"/>
      <c r="H5519" s="5"/>
      <c r="I5519" s="5"/>
      <c r="J5519" s="5"/>
      <c r="K5519" s="5"/>
      <c r="L5519" s="5"/>
      <c r="M5519" s="5"/>
      <c r="N5519" s="5"/>
      <c r="O5519" s="5"/>
      <c r="P5519" s="4"/>
      <c r="Q5519" s="4"/>
      <c r="R5519" s="4"/>
      <c r="S5519" s="4"/>
      <c r="T5519" s="4"/>
    </row>
    <row r="5520">
      <c r="A5520" s="5"/>
      <c r="B5520" s="5"/>
      <c r="C5520" s="5"/>
      <c r="D5520" s="5"/>
      <c r="E5520" s="5"/>
      <c r="F5520" s="27"/>
      <c r="G5520" s="5"/>
      <c r="H5520" s="5"/>
      <c r="I5520" s="5"/>
      <c r="J5520" s="5"/>
      <c r="K5520" s="5"/>
      <c r="L5520" s="5"/>
      <c r="M5520" s="5"/>
      <c r="N5520" s="5"/>
      <c r="O5520" s="5"/>
      <c r="P5520" s="4"/>
      <c r="Q5520" s="4"/>
      <c r="R5520" s="4"/>
      <c r="S5520" s="4"/>
      <c r="T5520" s="4"/>
    </row>
    <row r="5521">
      <c r="A5521" s="5"/>
      <c r="B5521" s="5"/>
      <c r="C5521" s="5"/>
      <c r="D5521" s="5"/>
      <c r="E5521" s="5"/>
      <c r="F5521" s="27"/>
      <c r="G5521" s="5"/>
      <c r="H5521" s="5"/>
      <c r="I5521" s="5"/>
      <c r="J5521" s="5"/>
      <c r="K5521" s="5"/>
      <c r="L5521" s="5"/>
      <c r="M5521" s="5"/>
      <c r="N5521" s="5"/>
      <c r="O5521" s="5"/>
      <c r="P5521" s="4"/>
      <c r="Q5521" s="4"/>
      <c r="R5521" s="4"/>
      <c r="S5521" s="4"/>
      <c r="T5521" s="4"/>
    </row>
    <row r="5522">
      <c r="A5522" s="5"/>
      <c r="B5522" s="5"/>
      <c r="C5522" s="5"/>
      <c r="D5522" s="5"/>
      <c r="E5522" s="5"/>
      <c r="F5522" s="27"/>
      <c r="G5522" s="5"/>
      <c r="H5522" s="5"/>
      <c r="I5522" s="5"/>
      <c r="J5522" s="5"/>
      <c r="K5522" s="5"/>
      <c r="L5522" s="5"/>
      <c r="M5522" s="5"/>
      <c r="N5522" s="5"/>
      <c r="O5522" s="5"/>
      <c r="P5522" s="4"/>
      <c r="Q5522" s="4"/>
      <c r="R5522" s="4"/>
      <c r="S5522" s="4"/>
      <c r="T5522" s="4"/>
    </row>
    <row r="5523">
      <c r="A5523" s="5"/>
      <c r="B5523" s="5"/>
      <c r="C5523" s="5"/>
      <c r="D5523" s="5"/>
      <c r="E5523" s="5"/>
      <c r="F5523" s="27"/>
      <c r="G5523" s="5"/>
      <c r="H5523" s="5"/>
      <c r="I5523" s="5"/>
      <c r="J5523" s="5"/>
      <c r="K5523" s="5"/>
      <c r="L5523" s="5"/>
      <c r="M5523" s="5"/>
      <c r="N5523" s="5"/>
      <c r="O5523" s="5"/>
      <c r="P5523" s="4"/>
      <c r="Q5523" s="4"/>
      <c r="R5523" s="4"/>
      <c r="S5523" s="4"/>
      <c r="T5523" s="4"/>
    </row>
    <row r="5524">
      <c r="A5524" s="5"/>
      <c r="B5524" s="5"/>
      <c r="C5524" s="5"/>
      <c r="D5524" s="5"/>
      <c r="E5524" s="5"/>
      <c r="F5524" s="27"/>
      <c r="G5524" s="5"/>
      <c r="H5524" s="5"/>
      <c r="I5524" s="5"/>
      <c r="J5524" s="5"/>
      <c r="K5524" s="5"/>
      <c r="L5524" s="5"/>
      <c r="M5524" s="5"/>
      <c r="N5524" s="5"/>
      <c r="O5524" s="5"/>
      <c r="P5524" s="4"/>
      <c r="Q5524" s="4"/>
      <c r="R5524" s="4"/>
      <c r="S5524" s="4"/>
      <c r="T5524" s="4"/>
    </row>
    <row r="5525">
      <c r="A5525" s="5"/>
      <c r="B5525" s="5"/>
      <c r="C5525" s="5"/>
      <c r="D5525" s="5"/>
      <c r="E5525" s="5"/>
      <c r="F5525" s="27"/>
      <c r="G5525" s="5"/>
      <c r="H5525" s="5"/>
      <c r="I5525" s="5"/>
      <c r="J5525" s="5"/>
      <c r="K5525" s="5"/>
      <c r="L5525" s="5"/>
      <c r="M5525" s="5"/>
      <c r="N5525" s="5"/>
      <c r="O5525" s="5"/>
      <c r="P5525" s="4"/>
      <c r="Q5525" s="4"/>
      <c r="R5525" s="4"/>
      <c r="S5525" s="4"/>
      <c r="T5525" s="4"/>
    </row>
    <row r="5526">
      <c r="A5526" s="5"/>
      <c r="B5526" s="5"/>
      <c r="C5526" s="5"/>
      <c r="D5526" s="5"/>
      <c r="E5526" s="5"/>
      <c r="F5526" s="27"/>
      <c r="G5526" s="5"/>
      <c r="H5526" s="5"/>
      <c r="I5526" s="5"/>
      <c r="J5526" s="5"/>
      <c r="K5526" s="5"/>
      <c r="L5526" s="5"/>
      <c r="M5526" s="5"/>
      <c r="N5526" s="5"/>
      <c r="O5526" s="5"/>
      <c r="P5526" s="4"/>
      <c r="Q5526" s="4"/>
      <c r="R5526" s="4"/>
      <c r="S5526" s="4"/>
      <c r="T5526" s="4"/>
    </row>
    <row r="5527">
      <c r="A5527" s="5"/>
      <c r="B5527" s="5"/>
      <c r="C5527" s="5"/>
      <c r="D5527" s="5"/>
      <c r="E5527" s="5"/>
      <c r="F5527" s="27"/>
      <c r="G5527" s="5"/>
      <c r="H5527" s="5"/>
      <c r="I5527" s="5"/>
      <c r="J5527" s="5"/>
      <c r="K5527" s="5"/>
      <c r="L5527" s="5"/>
      <c r="M5527" s="5"/>
      <c r="N5527" s="5"/>
      <c r="O5527" s="5"/>
      <c r="P5527" s="4"/>
      <c r="Q5527" s="4"/>
      <c r="R5527" s="4"/>
      <c r="S5527" s="4"/>
      <c r="T5527" s="4"/>
    </row>
    <row r="5528">
      <c r="A5528" s="5"/>
      <c r="B5528" s="5"/>
      <c r="C5528" s="5"/>
      <c r="D5528" s="5"/>
      <c r="E5528" s="5"/>
      <c r="F5528" s="27"/>
      <c r="G5528" s="5"/>
      <c r="H5528" s="5"/>
      <c r="I5528" s="5"/>
      <c r="J5528" s="5"/>
      <c r="K5528" s="5"/>
      <c r="L5528" s="5"/>
      <c r="M5528" s="5"/>
      <c r="N5528" s="5"/>
      <c r="O5528" s="5"/>
      <c r="P5528" s="4"/>
      <c r="Q5528" s="4"/>
      <c r="R5528" s="4"/>
      <c r="S5528" s="4"/>
      <c r="T5528" s="4"/>
    </row>
    <row r="5529">
      <c r="A5529" s="5"/>
      <c r="B5529" s="5"/>
      <c r="C5529" s="5"/>
      <c r="D5529" s="5"/>
      <c r="E5529" s="5"/>
      <c r="F5529" s="27"/>
      <c r="G5529" s="5"/>
      <c r="H5529" s="5"/>
      <c r="I5529" s="5"/>
      <c r="J5529" s="5"/>
      <c r="K5529" s="5"/>
      <c r="L5529" s="5"/>
      <c r="M5529" s="5"/>
      <c r="N5529" s="5"/>
      <c r="O5529" s="5"/>
      <c r="P5529" s="4"/>
      <c r="Q5529" s="4"/>
      <c r="R5529" s="4"/>
      <c r="S5529" s="4"/>
      <c r="T5529" s="4"/>
    </row>
    <row r="5530">
      <c r="A5530" s="5"/>
      <c r="B5530" s="5"/>
      <c r="C5530" s="5"/>
      <c r="D5530" s="5"/>
      <c r="E5530" s="5"/>
      <c r="F5530" s="27"/>
      <c r="G5530" s="5"/>
      <c r="H5530" s="5"/>
      <c r="I5530" s="5"/>
      <c r="J5530" s="5"/>
      <c r="K5530" s="5"/>
      <c r="L5530" s="5"/>
      <c r="M5530" s="5"/>
      <c r="N5530" s="5"/>
      <c r="O5530" s="5"/>
      <c r="P5530" s="4"/>
      <c r="Q5530" s="4"/>
      <c r="R5530" s="4"/>
      <c r="S5530" s="4"/>
      <c r="T5530" s="4"/>
    </row>
    <row r="5531">
      <c r="A5531" s="5"/>
      <c r="B5531" s="5"/>
      <c r="C5531" s="5"/>
      <c r="D5531" s="5"/>
      <c r="E5531" s="5"/>
      <c r="F5531" s="27"/>
      <c r="G5531" s="5"/>
      <c r="H5531" s="5"/>
      <c r="I5531" s="5"/>
      <c r="J5531" s="5"/>
      <c r="K5531" s="5"/>
      <c r="L5531" s="5"/>
      <c r="M5531" s="5"/>
      <c r="N5531" s="5"/>
      <c r="O5531" s="5"/>
      <c r="P5531" s="4"/>
      <c r="Q5531" s="4"/>
      <c r="R5531" s="4"/>
      <c r="S5531" s="4"/>
      <c r="T5531" s="4"/>
    </row>
    <row r="5532">
      <c r="A5532" s="5"/>
      <c r="B5532" s="5"/>
      <c r="C5532" s="5"/>
      <c r="D5532" s="5"/>
      <c r="E5532" s="5"/>
      <c r="F5532" s="27"/>
      <c r="G5532" s="5"/>
      <c r="H5532" s="5"/>
      <c r="I5532" s="5"/>
      <c r="J5532" s="5"/>
      <c r="K5532" s="5"/>
      <c r="L5532" s="5"/>
      <c r="M5532" s="5"/>
      <c r="N5532" s="5"/>
      <c r="O5532" s="5"/>
      <c r="P5532" s="4"/>
      <c r="Q5532" s="4"/>
      <c r="R5532" s="4"/>
      <c r="S5532" s="4"/>
      <c r="T5532" s="4"/>
    </row>
    <row r="5533">
      <c r="A5533" s="5"/>
      <c r="B5533" s="5"/>
      <c r="C5533" s="5"/>
      <c r="D5533" s="5"/>
      <c r="E5533" s="5"/>
      <c r="F5533" s="27"/>
      <c r="G5533" s="5"/>
      <c r="H5533" s="5"/>
      <c r="I5533" s="5"/>
      <c r="J5533" s="5"/>
      <c r="K5533" s="5"/>
      <c r="L5533" s="5"/>
      <c r="M5533" s="5"/>
      <c r="N5533" s="5"/>
      <c r="O5533" s="5"/>
      <c r="P5533" s="4"/>
      <c r="Q5533" s="4"/>
      <c r="R5533" s="4"/>
      <c r="S5533" s="4"/>
      <c r="T5533" s="4"/>
    </row>
    <row r="5534">
      <c r="A5534" s="5"/>
      <c r="B5534" s="5"/>
      <c r="C5534" s="5"/>
      <c r="D5534" s="5"/>
      <c r="E5534" s="5"/>
      <c r="F5534" s="27"/>
      <c r="G5534" s="5"/>
      <c r="H5534" s="5"/>
      <c r="I5534" s="5"/>
      <c r="J5534" s="5"/>
      <c r="K5534" s="5"/>
      <c r="L5534" s="5"/>
      <c r="M5534" s="5"/>
      <c r="N5534" s="5"/>
      <c r="O5534" s="5"/>
      <c r="P5534" s="4"/>
      <c r="Q5534" s="4"/>
      <c r="R5534" s="4"/>
      <c r="S5534" s="4"/>
      <c r="T5534" s="4"/>
    </row>
    <row r="5535">
      <c r="A5535" s="5"/>
      <c r="B5535" s="5"/>
      <c r="C5535" s="5"/>
      <c r="D5535" s="5"/>
      <c r="E5535" s="5"/>
      <c r="F5535" s="27"/>
      <c r="G5535" s="5"/>
      <c r="H5535" s="5"/>
      <c r="I5535" s="5"/>
      <c r="J5535" s="5"/>
      <c r="K5535" s="5"/>
      <c r="L5535" s="5"/>
      <c r="M5535" s="5"/>
      <c r="N5535" s="5"/>
      <c r="O5535" s="5"/>
      <c r="P5535" s="4"/>
      <c r="Q5535" s="4"/>
      <c r="R5535" s="4"/>
      <c r="S5535" s="4"/>
      <c r="T5535" s="4"/>
    </row>
    <row r="5536">
      <c r="A5536" s="5"/>
      <c r="B5536" s="5"/>
      <c r="C5536" s="5"/>
      <c r="D5536" s="5"/>
      <c r="E5536" s="5"/>
      <c r="F5536" s="27"/>
      <c r="G5536" s="5"/>
      <c r="H5536" s="5"/>
      <c r="I5536" s="5"/>
      <c r="J5536" s="5"/>
      <c r="K5536" s="5"/>
      <c r="L5536" s="5"/>
      <c r="M5536" s="5"/>
      <c r="N5536" s="5"/>
      <c r="O5536" s="5"/>
      <c r="P5536" s="4"/>
      <c r="Q5536" s="4"/>
      <c r="R5536" s="4"/>
      <c r="S5536" s="4"/>
      <c r="T5536" s="4"/>
    </row>
    <row r="5537">
      <c r="A5537" s="5"/>
      <c r="B5537" s="5"/>
      <c r="C5537" s="5"/>
      <c r="D5537" s="5"/>
      <c r="E5537" s="5"/>
      <c r="F5537" s="27"/>
      <c r="G5537" s="5"/>
      <c r="H5537" s="5"/>
      <c r="I5537" s="5"/>
      <c r="J5537" s="5"/>
      <c r="K5537" s="5"/>
      <c r="L5537" s="5"/>
      <c r="M5537" s="5"/>
      <c r="N5537" s="5"/>
      <c r="O5537" s="5"/>
      <c r="P5537" s="4"/>
      <c r="Q5537" s="4"/>
      <c r="R5537" s="4"/>
      <c r="S5537" s="4"/>
      <c r="T5537" s="4"/>
    </row>
    <row r="5538">
      <c r="A5538" s="5"/>
      <c r="B5538" s="5"/>
      <c r="C5538" s="5"/>
      <c r="D5538" s="5"/>
      <c r="E5538" s="5"/>
      <c r="F5538" s="27"/>
      <c r="G5538" s="5"/>
      <c r="H5538" s="5"/>
      <c r="I5538" s="5"/>
      <c r="J5538" s="5"/>
      <c r="K5538" s="5"/>
      <c r="L5538" s="5"/>
      <c r="M5538" s="5"/>
      <c r="N5538" s="5"/>
      <c r="O5538" s="5"/>
      <c r="P5538" s="4"/>
      <c r="Q5538" s="4"/>
      <c r="R5538" s="4"/>
      <c r="S5538" s="4"/>
      <c r="T5538" s="4"/>
    </row>
    <row r="5539">
      <c r="A5539" s="5"/>
      <c r="B5539" s="5"/>
      <c r="C5539" s="5"/>
      <c r="D5539" s="5"/>
      <c r="E5539" s="5"/>
      <c r="F5539" s="27"/>
      <c r="G5539" s="5"/>
      <c r="H5539" s="5"/>
      <c r="I5539" s="5"/>
      <c r="J5539" s="5"/>
      <c r="K5539" s="5"/>
      <c r="L5539" s="5"/>
      <c r="M5539" s="5"/>
      <c r="N5539" s="5"/>
      <c r="O5539" s="5"/>
      <c r="P5539" s="4"/>
      <c r="Q5539" s="4"/>
      <c r="R5539" s="4"/>
      <c r="S5539" s="4"/>
      <c r="T5539" s="4"/>
    </row>
    <row r="5540">
      <c r="A5540" s="5"/>
      <c r="B5540" s="5"/>
      <c r="C5540" s="5"/>
      <c r="D5540" s="5"/>
      <c r="E5540" s="5"/>
      <c r="F5540" s="27"/>
      <c r="G5540" s="5"/>
      <c r="H5540" s="5"/>
      <c r="I5540" s="5"/>
      <c r="J5540" s="5"/>
      <c r="K5540" s="5"/>
      <c r="L5540" s="5"/>
      <c r="M5540" s="5"/>
      <c r="N5540" s="5"/>
      <c r="O5540" s="5"/>
      <c r="P5540" s="4"/>
      <c r="Q5540" s="4"/>
      <c r="R5540" s="4"/>
      <c r="S5540" s="4"/>
      <c r="T5540" s="4"/>
    </row>
    <row r="5541">
      <c r="A5541" s="5"/>
      <c r="B5541" s="5"/>
      <c r="C5541" s="5"/>
      <c r="D5541" s="5"/>
      <c r="E5541" s="5"/>
      <c r="F5541" s="27"/>
      <c r="G5541" s="5"/>
      <c r="H5541" s="5"/>
      <c r="I5541" s="5"/>
      <c r="J5541" s="5"/>
      <c r="K5541" s="5"/>
      <c r="L5541" s="5"/>
      <c r="M5541" s="5"/>
      <c r="N5541" s="5"/>
      <c r="O5541" s="5"/>
      <c r="P5541" s="4"/>
      <c r="Q5541" s="4"/>
      <c r="R5541" s="4"/>
      <c r="S5541" s="4"/>
      <c r="T5541" s="4"/>
    </row>
    <row r="5542">
      <c r="A5542" s="5"/>
      <c r="B5542" s="5"/>
      <c r="C5542" s="5"/>
      <c r="D5542" s="5"/>
      <c r="E5542" s="5"/>
      <c r="F5542" s="27"/>
      <c r="G5542" s="5"/>
      <c r="H5542" s="5"/>
      <c r="I5542" s="5"/>
      <c r="J5542" s="5"/>
      <c r="K5542" s="5"/>
      <c r="L5542" s="5"/>
      <c r="M5542" s="5"/>
      <c r="N5542" s="5"/>
      <c r="O5542" s="5"/>
      <c r="P5542" s="4"/>
      <c r="Q5542" s="4"/>
      <c r="R5542" s="4"/>
      <c r="S5542" s="4"/>
      <c r="T5542" s="4"/>
    </row>
    <row r="5543">
      <c r="A5543" s="5"/>
      <c r="B5543" s="5"/>
      <c r="C5543" s="5"/>
      <c r="D5543" s="5"/>
      <c r="E5543" s="5"/>
      <c r="F5543" s="27"/>
      <c r="G5543" s="5"/>
      <c r="H5543" s="5"/>
      <c r="I5543" s="5"/>
      <c r="J5543" s="5"/>
      <c r="K5543" s="5"/>
      <c r="L5543" s="5"/>
      <c r="M5543" s="5"/>
      <c r="N5543" s="5"/>
      <c r="O5543" s="5"/>
      <c r="P5543" s="4"/>
      <c r="Q5543" s="4"/>
      <c r="R5543" s="4"/>
      <c r="S5543" s="4"/>
      <c r="T5543" s="4"/>
    </row>
    <row r="5544">
      <c r="A5544" s="5"/>
      <c r="B5544" s="5"/>
      <c r="C5544" s="5"/>
      <c r="D5544" s="5"/>
      <c r="E5544" s="5"/>
      <c r="F5544" s="27"/>
      <c r="G5544" s="5"/>
      <c r="H5544" s="5"/>
      <c r="I5544" s="5"/>
      <c r="J5544" s="5"/>
      <c r="K5544" s="5"/>
      <c r="L5544" s="5"/>
      <c r="M5544" s="5"/>
      <c r="N5544" s="5"/>
      <c r="O5544" s="5"/>
      <c r="P5544" s="4"/>
      <c r="Q5544" s="4"/>
      <c r="R5544" s="4"/>
      <c r="S5544" s="4"/>
      <c r="T5544" s="4"/>
    </row>
    <row r="5545">
      <c r="A5545" s="5"/>
      <c r="B5545" s="5"/>
      <c r="C5545" s="5"/>
      <c r="D5545" s="5"/>
      <c r="E5545" s="5"/>
      <c r="F5545" s="27"/>
      <c r="G5545" s="5"/>
      <c r="H5545" s="5"/>
      <c r="I5545" s="5"/>
      <c r="J5545" s="5"/>
      <c r="K5545" s="5"/>
      <c r="L5545" s="5"/>
      <c r="M5545" s="5"/>
      <c r="N5545" s="5"/>
      <c r="O5545" s="5"/>
      <c r="P5545" s="4"/>
      <c r="Q5545" s="4"/>
      <c r="R5545" s="4"/>
      <c r="S5545" s="4"/>
      <c r="T5545" s="4"/>
    </row>
    <row r="5546">
      <c r="A5546" s="5"/>
      <c r="B5546" s="5"/>
      <c r="C5546" s="5"/>
      <c r="D5546" s="5"/>
      <c r="E5546" s="5"/>
      <c r="F5546" s="27"/>
      <c r="G5546" s="5"/>
      <c r="H5546" s="5"/>
      <c r="I5546" s="5"/>
      <c r="J5546" s="5"/>
      <c r="K5546" s="5"/>
      <c r="L5546" s="5"/>
      <c r="M5546" s="5"/>
      <c r="N5546" s="5"/>
      <c r="O5546" s="5"/>
      <c r="P5546" s="4"/>
      <c r="Q5546" s="4"/>
      <c r="R5546" s="4"/>
      <c r="S5546" s="4"/>
      <c r="T5546" s="4"/>
    </row>
    <row r="5547">
      <c r="A5547" s="5"/>
      <c r="B5547" s="5"/>
      <c r="C5547" s="5"/>
      <c r="D5547" s="5"/>
      <c r="E5547" s="5"/>
      <c r="F5547" s="27"/>
      <c r="G5547" s="5"/>
      <c r="H5547" s="5"/>
      <c r="I5547" s="5"/>
      <c r="J5547" s="5"/>
      <c r="K5547" s="5"/>
      <c r="L5547" s="5"/>
      <c r="M5547" s="5"/>
      <c r="N5547" s="5"/>
      <c r="O5547" s="5"/>
      <c r="P5547" s="4"/>
      <c r="Q5547" s="4"/>
      <c r="R5547" s="4"/>
      <c r="S5547" s="4"/>
      <c r="T5547" s="4"/>
    </row>
    <row r="5548">
      <c r="A5548" s="5"/>
      <c r="B5548" s="5"/>
      <c r="C5548" s="5"/>
      <c r="D5548" s="5"/>
      <c r="E5548" s="5"/>
      <c r="F5548" s="27"/>
      <c r="G5548" s="5"/>
      <c r="H5548" s="5"/>
      <c r="I5548" s="5"/>
      <c r="J5548" s="5"/>
      <c r="K5548" s="5"/>
      <c r="L5548" s="5"/>
      <c r="M5548" s="5"/>
      <c r="N5548" s="5"/>
      <c r="O5548" s="5"/>
      <c r="P5548" s="4"/>
      <c r="Q5548" s="4"/>
      <c r="R5548" s="4"/>
      <c r="S5548" s="4"/>
      <c r="T5548" s="4"/>
    </row>
    <row r="5549">
      <c r="A5549" s="5"/>
      <c r="B5549" s="5"/>
      <c r="C5549" s="5"/>
      <c r="D5549" s="5"/>
      <c r="E5549" s="5"/>
      <c r="F5549" s="27"/>
      <c r="G5549" s="5"/>
      <c r="H5549" s="5"/>
      <c r="I5549" s="5"/>
      <c r="J5549" s="5"/>
      <c r="K5549" s="5"/>
      <c r="L5549" s="5"/>
      <c r="M5549" s="5"/>
      <c r="N5549" s="5"/>
      <c r="O5549" s="5"/>
      <c r="P5549" s="4"/>
      <c r="Q5549" s="4"/>
      <c r="R5549" s="4"/>
      <c r="S5549" s="4"/>
      <c r="T5549" s="4"/>
    </row>
    <row r="5550">
      <c r="A5550" s="5"/>
      <c r="B5550" s="5"/>
      <c r="C5550" s="5"/>
      <c r="D5550" s="5"/>
      <c r="E5550" s="5"/>
      <c r="F5550" s="27"/>
      <c r="G5550" s="5"/>
      <c r="H5550" s="5"/>
      <c r="I5550" s="5"/>
      <c r="J5550" s="5"/>
      <c r="K5550" s="5"/>
      <c r="L5550" s="5"/>
      <c r="M5550" s="5"/>
      <c r="N5550" s="5"/>
      <c r="O5550" s="5"/>
      <c r="P5550" s="4"/>
      <c r="Q5550" s="4"/>
      <c r="R5550" s="4"/>
      <c r="S5550" s="4"/>
      <c r="T5550" s="4"/>
    </row>
    <row r="5551">
      <c r="A5551" s="5"/>
      <c r="B5551" s="5"/>
      <c r="C5551" s="5"/>
      <c r="D5551" s="5"/>
      <c r="E5551" s="5"/>
      <c r="F5551" s="27"/>
      <c r="G5551" s="5"/>
      <c r="H5551" s="5"/>
      <c r="I5551" s="5"/>
      <c r="J5551" s="5"/>
      <c r="K5551" s="5"/>
      <c r="L5551" s="5"/>
      <c r="M5551" s="5"/>
      <c r="N5551" s="5"/>
      <c r="O5551" s="5"/>
      <c r="P5551" s="4"/>
      <c r="Q5551" s="4"/>
      <c r="R5551" s="4"/>
      <c r="S5551" s="4"/>
      <c r="T5551" s="4"/>
    </row>
    <row r="5552">
      <c r="A5552" s="5"/>
      <c r="B5552" s="5"/>
      <c r="C5552" s="5"/>
      <c r="D5552" s="5"/>
      <c r="E5552" s="5"/>
      <c r="F5552" s="27"/>
      <c r="G5552" s="5"/>
      <c r="H5552" s="5"/>
      <c r="I5552" s="5"/>
      <c r="J5552" s="5"/>
      <c r="K5552" s="5"/>
      <c r="L5552" s="5"/>
      <c r="M5552" s="5"/>
      <c r="N5552" s="5"/>
      <c r="O5552" s="5"/>
      <c r="P5552" s="4"/>
      <c r="Q5552" s="4"/>
      <c r="R5552" s="4"/>
      <c r="S5552" s="4"/>
      <c r="T5552" s="4"/>
    </row>
    <row r="5553">
      <c r="A5553" s="5"/>
      <c r="B5553" s="5"/>
      <c r="C5553" s="5"/>
      <c r="D5553" s="5"/>
      <c r="E5553" s="5"/>
      <c r="F5553" s="27"/>
      <c r="G5553" s="5"/>
      <c r="H5553" s="5"/>
      <c r="I5553" s="5"/>
      <c r="J5553" s="5"/>
      <c r="K5553" s="5"/>
      <c r="L5553" s="5"/>
      <c r="M5553" s="5"/>
      <c r="N5553" s="5"/>
      <c r="O5553" s="5"/>
      <c r="P5553" s="4"/>
      <c r="Q5553" s="4"/>
      <c r="R5553" s="4"/>
      <c r="S5553" s="4"/>
      <c r="T5553" s="4"/>
    </row>
    <row r="5554">
      <c r="A5554" s="5"/>
      <c r="B5554" s="5"/>
      <c r="C5554" s="5"/>
      <c r="D5554" s="5"/>
      <c r="E5554" s="5"/>
      <c r="F5554" s="27"/>
      <c r="G5554" s="5"/>
      <c r="H5554" s="5"/>
      <c r="I5554" s="5"/>
      <c r="J5554" s="5"/>
      <c r="K5554" s="5"/>
      <c r="L5554" s="5"/>
      <c r="M5554" s="5"/>
      <c r="N5554" s="5"/>
      <c r="O5554" s="5"/>
      <c r="P5554" s="4"/>
      <c r="Q5554" s="4"/>
      <c r="R5554" s="4"/>
      <c r="S5554" s="4"/>
      <c r="T5554" s="4"/>
    </row>
    <row r="5555">
      <c r="A5555" s="5"/>
      <c r="B5555" s="5"/>
      <c r="C5555" s="5"/>
      <c r="D5555" s="5"/>
      <c r="E5555" s="5"/>
      <c r="F5555" s="27"/>
      <c r="G5555" s="5"/>
      <c r="H5555" s="5"/>
      <c r="I5555" s="5"/>
      <c r="J5555" s="5"/>
      <c r="K5555" s="5"/>
      <c r="L5555" s="5"/>
      <c r="M5555" s="5"/>
      <c r="N5555" s="5"/>
      <c r="O5555" s="5"/>
      <c r="P5555" s="4"/>
      <c r="Q5555" s="4"/>
      <c r="R5555" s="4"/>
      <c r="S5555" s="4"/>
      <c r="T5555" s="4"/>
    </row>
    <row r="5556">
      <c r="A5556" s="5"/>
      <c r="B5556" s="5"/>
      <c r="C5556" s="5"/>
      <c r="D5556" s="5"/>
      <c r="E5556" s="5"/>
      <c r="F5556" s="27"/>
      <c r="G5556" s="5"/>
      <c r="H5556" s="5"/>
      <c r="I5556" s="5"/>
      <c r="J5556" s="5"/>
      <c r="K5556" s="5"/>
      <c r="L5556" s="5"/>
      <c r="M5556" s="5"/>
      <c r="N5556" s="5"/>
      <c r="O5556" s="5"/>
      <c r="P5556" s="4"/>
      <c r="Q5556" s="4"/>
      <c r="R5556" s="4"/>
      <c r="S5556" s="4"/>
      <c r="T5556" s="4"/>
    </row>
    <row r="5557">
      <c r="A5557" s="5"/>
      <c r="B5557" s="5"/>
      <c r="C5557" s="5"/>
      <c r="D5557" s="5"/>
      <c r="E5557" s="5"/>
      <c r="F5557" s="27"/>
      <c r="G5557" s="5"/>
      <c r="H5557" s="5"/>
      <c r="I5557" s="5"/>
      <c r="J5557" s="5"/>
      <c r="K5557" s="5"/>
      <c r="L5557" s="5"/>
      <c r="M5557" s="5"/>
      <c r="N5557" s="5"/>
      <c r="O5557" s="5"/>
      <c r="P5557" s="4"/>
      <c r="Q5557" s="4"/>
      <c r="R5557" s="4"/>
      <c r="S5557" s="4"/>
      <c r="T5557" s="4"/>
    </row>
    <row r="5558">
      <c r="A5558" s="5"/>
      <c r="B5558" s="5"/>
      <c r="C5558" s="5"/>
      <c r="D5558" s="5"/>
      <c r="E5558" s="5"/>
      <c r="F5558" s="27"/>
      <c r="G5558" s="5"/>
      <c r="H5558" s="5"/>
      <c r="I5558" s="5"/>
      <c r="J5558" s="5"/>
      <c r="K5558" s="5"/>
      <c r="L5558" s="5"/>
      <c r="M5558" s="5"/>
      <c r="N5558" s="5"/>
      <c r="O5558" s="5"/>
      <c r="P5558" s="4"/>
      <c r="Q5558" s="4"/>
      <c r="R5558" s="4"/>
      <c r="S5558" s="4"/>
      <c r="T5558" s="4"/>
    </row>
    <row r="5559">
      <c r="A5559" s="5"/>
      <c r="B5559" s="5"/>
      <c r="C5559" s="5"/>
      <c r="D5559" s="5"/>
      <c r="E5559" s="5"/>
      <c r="F5559" s="27"/>
      <c r="G5559" s="5"/>
      <c r="H5559" s="5"/>
      <c r="I5559" s="5"/>
      <c r="J5559" s="5"/>
      <c r="K5559" s="5"/>
      <c r="L5559" s="5"/>
      <c r="M5559" s="5"/>
      <c r="N5559" s="5"/>
      <c r="O5559" s="5"/>
      <c r="P5559" s="4"/>
      <c r="Q5559" s="4"/>
      <c r="R5559" s="4"/>
      <c r="S5559" s="4"/>
      <c r="T5559" s="4"/>
    </row>
    <row r="5560">
      <c r="A5560" s="5"/>
      <c r="B5560" s="5"/>
      <c r="C5560" s="5"/>
      <c r="D5560" s="5"/>
      <c r="E5560" s="5"/>
      <c r="F5560" s="27"/>
      <c r="G5560" s="5"/>
      <c r="H5560" s="5"/>
      <c r="I5560" s="5"/>
      <c r="J5560" s="5"/>
      <c r="K5560" s="5"/>
      <c r="L5560" s="5"/>
      <c r="M5560" s="5"/>
      <c r="N5560" s="5"/>
      <c r="O5560" s="5"/>
      <c r="P5560" s="4"/>
      <c r="Q5560" s="4"/>
      <c r="R5560" s="4"/>
      <c r="S5560" s="4"/>
      <c r="T5560" s="4"/>
    </row>
    <row r="5561">
      <c r="A5561" s="5"/>
      <c r="B5561" s="5"/>
      <c r="C5561" s="5"/>
      <c r="D5561" s="5"/>
      <c r="E5561" s="5"/>
      <c r="F5561" s="27"/>
      <c r="G5561" s="5"/>
      <c r="H5561" s="5"/>
      <c r="I5561" s="5"/>
      <c r="J5561" s="5"/>
      <c r="K5561" s="5"/>
      <c r="L5561" s="5"/>
      <c r="M5561" s="5"/>
      <c r="N5561" s="5"/>
      <c r="O5561" s="5"/>
      <c r="P5561" s="4"/>
      <c r="Q5561" s="4"/>
      <c r="R5561" s="4"/>
      <c r="S5561" s="4"/>
      <c r="T5561" s="4"/>
    </row>
    <row r="5562">
      <c r="A5562" s="5"/>
      <c r="B5562" s="5"/>
      <c r="C5562" s="5"/>
      <c r="D5562" s="5"/>
      <c r="E5562" s="5"/>
      <c r="F5562" s="27"/>
      <c r="G5562" s="5"/>
      <c r="H5562" s="5"/>
      <c r="I5562" s="5"/>
      <c r="J5562" s="5"/>
      <c r="K5562" s="5"/>
      <c r="L5562" s="5"/>
      <c r="M5562" s="5"/>
      <c r="N5562" s="5"/>
      <c r="O5562" s="5"/>
      <c r="P5562" s="4"/>
      <c r="Q5562" s="4"/>
      <c r="R5562" s="4"/>
      <c r="S5562" s="4"/>
      <c r="T5562" s="4"/>
    </row>
    <row r="5563">
      <c r="A5563" s="5"/>
      <c r="B5563" s="5"/>
      <c r="C5563" s="5"/>
      <c r="D5563" s="5"/>
      <c r="E5563" s="5"/>
      <c r="F5563" s="27"/>
      <c r="G5563" s="5"/>
      <c r="H5563" s="5"/>
      <c r="I5563" s="5"/>
      <c r="J5563" s="5"/>
      <c r="K5563" s="5"/>
      <c r="L5563" s="5"/>
      <c r="M5563" s="5"/>
      <c r="N5563" s="5"/>
      <c r="O5563" s="5"/>
      <c r="P5563" s="4"/>
      <c r="Q5563" s="4"/>
      <c r="R5563" s="4"/>
      <c r="S5563" s="4"/>
      <c r="T5563" s="4"/>
    </row>
    <row r="5564">
      <c r="A5564" s="5"/>
      <c r="B5564" s="5"/>
      <c r="C5564" s="5"/>
      <c r="D5564" s="5"/>
      <c r="E5564" s="5"/>
      <c r="F5564" s="27"/>
      <c r="G5564" s="5"/>
      <c r="H5564" s="5"/>
      <c r="I5564" s="5"/>
      <c r="J5564" s="5"/>
      <c r="K5564" s="5"/>
      <c r="L5564" s="5"/>
      <c r="M5564" s="5"/>
      <c r="N5564" s="5"/>
      <c r="O5564" s="5"/>
      <c r="P5564" s="4"/>
      <c r="Q5564" s="4"/>
      <c r="R5564" s="4"/>
      <c r="S5564" s="4"/>
      <c r="T5564" s="4"/>
    </row>
    <row r="5565">
      <c r="A5565" s="5"/>
      <c r="B5565" s="5"/>
      <c r="C5565" s="5"/>
      <c r="D5565" s="5"/>
      <c r="E5565" s="5"/>
      <c r="F5565" s="27"/>
      <c r="G5565" s="5"/>
      <c r="H5565" s="5"/>
      <c r="I5565" s="5"/>
      <c r="J5565" s="5"/>
      <c r="K5565" s="5"/>
      <c r="L5565" s="5"/>
      <c r="M5565" s="5"/>
      <c r="N5565" s="5"/>
      <c r="O5565" s="5"/>
      <c r="P5565" s="4"/>
      <c r="Q5565" s="4"/>
      <c r="R5565" s="4"/>
      <c r="S5565" s="4"/>
      <c r="T5565" s="4"/>
    </row>
    <row r="5566">
      <c r="A5566" s="5"/>
      <c r="B5566" s="5"/>
      <c r="C5566" s="5"/>
      <c r="D5566" s="5"/>
      <c r="E5566" s="5"/>
      <c r="F5566" s="27"/>
      <c r="G5566" s="5"/>
      <c r="H5566" s="5"/>
      <c r="I5566" s="5"/>
      <c r="J5566" s="5"/>
      <c r="K5566" s="5"/>
      <c r="L5566" s="5"/>
      <c r="M5566" s="5"/>
      <c r="N5566" s="5"/>
      <c r="O5566" s="5"/>
      <c r="P5566" s="4"/>
      <c r="Q5566" s="4"/>
      <c r="R5566" s="4"/>
      <c r="S5566" s="4"/>
      <c r="T5566" s="4"/>
    </row>
    <row r="5567">
      <c r="A5567" s="5"/>
      <c r="B5567" s="5"/>
      <c r="C5567" s="5"/>
      <c r="D5567" s="5"/>
      <c r="E5567" s="5"/>
      <c r="F5567" s="27"/>
      <c r="G5567" s="5"/>
      <c r="H5567" s="5"/>
      <c r="I5567" s="5"/>
      <c r="J5567" s="5"/>
      <c r="K5567" s="5"/>
      <c r="L5567" s="5"/>
      <c r="M5567" s="5"/>
      <c r="N5567" s="5"/>
      <c r="O5567" s="5"/>
      <c r="P5567" s="4"/>
      <c r="Q5567" s="4"/>
      <c r="R5567" s="4"/>
      <c r="S5567" s="4"/>
      <c r="T5567" s="4"/>
    </row>
    <row r="5568">
      <c r="A5568" s="5"/>
      <c r="B5568" s="5"/>
      <c r="C5568" s="5"/>
      <c r="D5568" s="5"/>
      <c r="E5568" s="5"/>
      <c r="F5568" s="27"/>
      <c r="G5568" s="5"/>
      <c r="H5568" s="5"/>
      <c r="I5568" s="5"/>
      <c r="J5568" s="5"/>
      <c r="K5568" s="5"/>
      <c r="L5568" s="5"/>
      <c r="M5568" s="5"/>
      <c r="N5568" s="5"/>
      <c r="O5568" s="5"/>
      <c r="P5568" s="4"/>
      <c r="Q5568" s="4"/>
      <c r="R5568" s="4"/>
      <c r="S5568" s="4"/>
      <c r="T5568" s="4"/>
    </row>
    <row r="5569">
      <c r="A5569" s="5"/>
      <c r="B5569" s="5"/>
      <c r="C5569" s="5"/>
      <c r="D5569" s="5"/>
      <c r="E5569" s="5"/>
      <c r="F5569" s="27"/>
      <c r="G5569" s="5"/>
      <c r="H5569" s="5"/>
      <c r="I5569" s="5"/>
      <c r="J5569" s="5"/>
      <c r="K5569" s="5"/>
      <c r="L5569" s="5"/>
      <c r="M5569" s="5"/>
      <c r="N5569" s="5"/>
      <c r="O5569" s="5"/>
      <c r="P5569" s="4"/>
      <c r="Q5569" s="4"/>
      <c r="R5569" s="4"/>
      <c r="S5569" s="4"/>
      <c r="T5569" s="4"/>
    </row>
    <row r="5570">
      <c r="A5570" s="5"/>
      <c r="B5570" s="5"/>
      <c r="C5570" s="5"/>
      <c r="D5570" s="5"/>
      <c r="E5570" s="5"/>
      <c r="F5570" s="27"/>
      <c r="G5570" s="5"/>
      <c r="H5570" s="5"/>
      <c r="I5570" s="5"/>
      <c r="J5570" s="5"/>
      <c r="K5570" s="5"/>
      <c r="L5570" s="5"/>
      <c r="M5570" s="5"/>
      <c r="N5570" s="5"/>
      <c r="O5570" s="5"/>
      <c r="P5570" s="4"/>
      <c r="Q5570" s="4"/>
      <c r="R5570" s="4"/>
      <c r="S5570" s="4"/>
      <c r="T5570" s="4"/>
    </row>
    <row r="5571">
      <c r="A5571" s="5"/>
      <c r="B5571" s="5"/>
      <c r="C5571" s="5"/>
      <c r="D5571" s="5"/>
      <c r="E5571" s="5"/>
      <c r="F5571" s="27"/>
      <c r="G5571" s="5"/>
      <c r="H5571" s="5"/>
      <c r="I5571" s="5"/>
      <c r="J5571" s="5"/>
      <c r="K5571" s="5"/>
      <c r="L5571" s="5"/>
      <c r="M5571" s="5"/>
      <c r="N5571" s="5"/>
      <c r="O5571" s="5"/>
      <c r="P5571" s="4"/>
      <c r="Q5571" s="4"/>
      <c r="R5571" s="4"/>
      <c r="S5571" s="4"/>
      <c r="T5571" s="4"/>
    </row>
    <row r="5572">
      <c r="A5572" s="5"/>
      <c r="B5572" s="5"/>
      <c r="C5572" s="5"/>
      <c r="D5572" s="5"/>
      <c r="E5572" s="5"/>
      <c r="F5572" s="27"/>
      <c r="G5572" s="5"/>
      <c r="H5572" s="5"/>
      <c r="I5572" s="5"/>
      <c r="J5572" s="5"/>
      <c r="K5572" s="5"/>
      <c r="L5572" s="5"/>
      <c r="M5572" s="5"/>
      <c r="N5572" s="5"/>
      <c r="O5572" s="5"/>
      <c r="P5572" s="4"/>
      <c r="Q5572" s="4"/>
      <c r="R5572" s="4"/>
      <c r="S5572" s="4"/>
      <c r="T5572" s="4"/>
    </row>
    <row r="5573">
      <c r="A5573" s="5"/>
      <c r="B5573" s="5"/>
      <c r="C5573" s="5"/>
      <c r="D5573" s="5"/>
      <c r="E5573" s="5"/>
      <c r="F5573" s="27"/>
      <c r="G5573" s="5"/>
      <c r="H5573" s="5"/>
      <c r="I5573" s="5"/>
      <c r="J5573" s="5"/>
      <c r="K5573" s="5"/>
      <c r="L5573" s="5"/>
      <c r="M5573" s="5"/>
      <c r="N5573" s="5"/>
      <c r="O5573" s="5"/>
      <c r="P5573" s="4"/>
      <c r="Q5573" s="4"/>
      <c r="R5573" s="4"/>
      <c r="S5573" s="4"/>
      <c r="T5573" s="4"/>
    </row>
    <row r="5574">
      <c r="A5574" s="5"/>
      <c r="B5574" s="5"/>
      <c r="C5574" s="5"/>
      <c r="D5574" s="5"/>
      <c r="E5574" s="5"/>
      <c r="F5574" s="27"/>
      <c r="G5574" s="5"/>
      <c r="H5574" s="5"/>
      <c r="I5574" s="5"/>
      <c r="J5574" s="5"/>
      <c r="K5574" s="5"/>
      <c r="L5574" s="5"/>
      <c r="M5574" s="5"/>
      <c r="N5574" s="5"/>
      <c r="O5574" s="5"/>
      <c r="P5574" s="4"/>
      <c r="Q5574" s="4"/>
      <c r="R5574" s="4"/>
      <c r="S5574" s="4"/>
      <c r="T5574" s="4"/>
    </row>
    <row r="5575">
      <c r="A5575" s="5"/>
      <c r="B5575" s="5"/>
      <c r="C5575" s="5"/>
      <c r="D5575" s="5"/>
      <c r="E5575" s="5"/>
      <c r="F5575" s="27"/>
      <c r="G5575" s="5"/>
      <c r="H5575" s="5"/>
      <c r="I5575" s="5"/>
      <c r="J5575" s="5"/>
      <c r="K5575" s="5"/>
      <c r="L5575" s="5"/>
      <c r="M5575" s="5"/>
      <c r="N5575" s="5"/>
      <c r="O5575" s="5"/>
      <c r="P5575" s="4"/>
      <c r="Q5575" s="4"/>
      <c r="R5575" s="4"/>
      <c r="S5575" s="4"/>
      <c r="T5575" s="4"/>
    </row>
    <row r="5576">
      <c r="A5576" s="5"/>
      <c r="B5576" s="5"/>
      <c r="C5576" s="5"/>
      <c r="D5576" s="5"/>
      <c r="E5576" s="5"/>
      <c r="F5576" s="27"/>
      <c r="G5576" s="5"/>
      <c r="H5576" s="5"/>
      <c r="I5576" s="5"/>
      <c r="J5576" s="5"/>
      <c r="K5576" s="5"/>
      <c r="L5576" s="5"/>
      <c r="M5576" s="5"/>
      <c r="N5576" s="5"/>
      <c r="O5576" s="5"/>
      <c r="P5576" s="4"/>
      <c r="Q5576" s="4"/>
      <c r="R5576" s="4"/>
      <c r="S5576" s="4"/>
      <c r="T5576" s="4"/>
    </row>
    <row r="5577">
      <c r="A5577" s="5"/>
      <c r="B5577" s="5"/>
      <c r="C5577" s="5"/>
      <c r="D5577" s="5"/>
      <c r="E5577" s="5"/>
      <c r="F5577" s="27"/>
      <c r="G5577" s="5"/>
      <c r="H5577" s="5"/>
      <c r="I5577" s="5"/>
      <c r="J5577" s="5"/>
      <c r="K5577" s="5"/>
      <c r="L5577" s="5"/>
      <c r="M5577" s="5"/>
      <c r="N5577" s="5"/>
      <c r="O5577" s="5"/>
      <c r="P5577" s="4"/>
      <c r="Q5577" s="4"/>
      <c r="R5577" s="4"/>
      <c r="S5577" s="4"/>
      <c r="T5577" s="4"/>
    </row>
    <row r="5578">
      <c r="A5578" s="5"/>
      <c r="B5578" s="5"/>
      <c r="C5578" s="5"/>
      <c r="D5578" s="5"/>
      <c r="E5578" s="5"/>
      <c r="F5578" s="27"/>
      <c r="G5578" s="5"/>
      <c r="H5578" s="5"/>
      <c r="I5578" s="5"/>
      <c r="J5578" s="5"/>
      <c r="K5578" s="5"/>
      <c r="L5578" s="5"/>
      <c r="M5578" s="5"/>
      <c r="N5578" s="5"/>
      <c r="O5578" s="5"/>
      <c r="P5578" s="4"/>
      <c r="Q5578" s="4"/>
      <c r="R5578" s="4"/>
      <c r="S5578" s="4"/>
      <c r="T5578" s="4"/>
    </row>
    <row r="5579">
      <c r="A5579" s="5"/>
      <c r="B5579" s="5"/>
      <c r="C5579" s="5"/>
      <c r="D5579" s="5"/>
      <c r="E5579" s="5"/>
      <c r="F5579" s="27"/>
      <c r="G5579" s="5"/>
      <c r="H5579" s="5"/>
      <c r="I5579" s="5"/>
      <c r="J5579" s="5"/>
      <c r="K5579" s="5"/>
      <c r="L5579" s="5"/>
      <c r="M5579" s="5"/>
      <c r="N5579" s="5"/>
      <c r="O5579" s="5"/>
      <c r="P5579" s="4"/>
      <c r="Q5579" s="4"/>
      <c r="R5579" s="4"/>
      <c r="S5579" s="4"/>
      <c r="T5579" s="4"/>
    </row>
    <row r="5580">
      <c r="A5580" s="5"/>
      <c r="B5580" s="5"/>
      <c r="C5580" s="5"/>
      <c r="D5580" s="5"/>
      <c r="E5580" s="5"/>
      <c r="F5580" s="27"/>
      <c r="G5580" s="5"/>
      <c r="H5580" s="5"/>
      <c r="I5580" s="5"/>
      <c r="J5580" s="5"/>
      <c r="K5580" s="5"/>
      <c r="L5580" s="5"/>
      <c r="M5580" s="5"/>
      <c r="N5580" s="5"/>
      <c r="O5580" s="5"/>
      <c r="P5580" s="4"/>
      <c r="Q5580" s="4"/>
      <c r="R5580" s="4"/>
      <c r="S5580" s="4"/>
      <c r="T5580" s="4"/>
    </row>
    <row r="5581">
      <c r="A5581" s="5"/>
      <c r="B5581" s="5"/>
      <c r="C5581" s="5"/>
      <c r="D5581" s="5"/>
      <c r="E5581" s="5"/>
      <c r="F5581" s="27"/>
      <c r="G5581" s="5"/>
      <c r="H5581" s="5"/>
      <c r="I5581" s="5"/>
      <c r="J5581" s="5"/>
      <c r="K5581" s="5"/>
      <c r="L5581" s="5"/>
      <c r="M5581" s="5"/>
      <c r="N5581" s="5"/>
      <c r="O5581" s="5"/>
      <c r="P5581" s="4"/>
      <c r="Q5581" s="4"/>
      <c r="R5581" s="4"/>
      <c r="S5581" s="4"/>
      <c r="T5581" s="4"/>
    </row>
    <row r="5582">
      <c r="A5582" s="5"/>
      <c r="B5582" s="5"/>
      <c r="C5582" s="5"/>
      <c r="D5582" s="5"/>
      <c r="E5582" s="5"/>
      <c r="F5582" s="27"/>
      <c r="G5582" s="5"/>
      <c r="H5582" s="5"/>
      <c r="I5582" s="5"/>
      <c r="J5582" s="5"/>
      <c r="K5582" s="5"/>
      <c r="L5582" s="5"/>
      <c r="M5582" s="5"/>
      <c r="N5582" s="5"/>
      <c r="O5582" s="5"/>
      <c r="P5582" s="4"/>
      <c r="Q5582" s="4"/>
      <c r="R5582" s="4"/>
      <c r="S5582" s="4"/>
      <c r="T5582" s="4"/>
    </row>
    <row r="5583">
      <c r="A5583" s="5"/>
      <c r="B5583" s="5"/>
      <c r="C5583" s="5"/>
      <c r="D5583" s="5"/>
      <c r="E5583" s="5"/>
      <c r="F5583" s="27"/>
      <c r="G5583" s="5"/>
      <c r="H5583" s="5"/>
      <c r="I5583" s="5"/>
      <c r="J5583" s="5"/>
      <c r="K5583" s="5"/>
      <c r="L5583" s="5"/>
      <c r="M5583" s="5"/>
      <c r="N5583" s="5"/>
      <c r="O5583" s="5"/>
      <c r="P5583" s="4"/>
      <c r="Q5583" s="4"/>
      <c r="R5583" s="4"/>
      <c r="S5583" s="4"/>
      <c r="T5583" s="4"/>
    </row>
    <row r="5584">
      <c r="A5584" s="5"/>
      <c r="B5584" s="5"/>
      <c r="C5584" s="5"/>
      <c r="D5584" s="5"/>
      <c r="E5584" s="5"/>
      <c r="F5584" s="27"/>
      <c r="G5584" s="5"/>
      <c r="H5584" s="5"/>
      <c r="I5584" s="5"/>
      <c r="J5584" s="5"/>
      <c r="K5584" s="5"/>
      <c r="L5584" s="5"/>
      <c r="M5584" s="5"/>
      <c r="N5584" s="5"/>
      <c r="O5584" s="5"/>
      <c r="P5584" s="4"/>
      <c r="Q5584" s="4"/>
      <c r="R5584" s="4"/>
      <c r="S5584" s="4"/>
      <c r="T5584" s="4"/>
    </row>
    <row r="5585">
      <c r="A5585" s="5"/>
      <c r="B5585" s="5"/>
      <c r="C5585" s="5"/>
      <c r="D5585" s="5"/>
      <c r="E5585" s="5"/>
      <c r="F5585" s="27"/>
      <c r="G5585" s="5"/>
      <c r="H5585" s="5"/>
      <c r="I5585" s="5"/>
      <c r="J5585" s="5"/>
      <c r="K5585" s="5"/>
      <c r="L5585" s="5"/>
      <c r="M5585" s="5"/>
      <c r="N5585" s="5"/>
      <c r="O5585" s="5"/>
      <c r="P5585" s="4"/>
      <c r="Q5585" s="4"/>
      <c r="R5585" s="4"/>
      <c r="S5585" s="4"/>
      <c r="T5585" s="4"/>
    </row>
    <row r="5586">
      <c r="A5586" s="5"/>
      <c r="B5586" s="5"/>
      <c r="C5586" s="5"/>
      <c r="D5586" s="5"/>
      <c r="E5586" s="5"/>
      <c r="F5586" s="27"/>
      <c r="G5586" s="5"/>
      <c r="H5586" s="5"/>
      <c r="I5586" s="5"/>
      <c r="J5586" s="5"/>
      <c r="K5586" s="5"/>
      <c r="L5586" s="5"/>
      <c r="M5586" s="5"/>
      <c r="N5586" s="5"/>
      <c r="O5586" s="5"/>
      <c r="P5586" s="4"/>
      <c r="Q5586" s="4"/>
      <c r="R5586" s="4"/>
      <c r="S5586" s="4"/>
      <c r="T5586" s="4"/>
    </row>
    <row r="5587">
      <c r="A5587" s="5"/>
      <c r="B5587" s="5"/>
      <c r="C5587" s="5"/>
      <c r="D5587" s="5"/>
      <c r="E5587" s="5"/>
      <c r="F5587" s="27"/>
      <c r="G5587" s="5"/>
      <c r="H5587" s="5"/>
      <c r="I5587" s="5"/>
      <c r="J5587" s="5"/>
      <c r="K5587" s="5"/>
      <c r="L5587" s="5"/>
      <c r="M5587" s="5"/>
      <c r="N5587" s="5"/>
      <c r="O5587" s="5"/>
      <c r="P5587" s="4"/>
      <c r="Q5587" s="4"/>
      <c r="R5587" s="4"/>
      <c r="S5587" s="4"/>
      <c r="T5587" s="4"/>
    </row>
    <row r="5588">
      <c r="A5588" s="5"/>
      <c r="B5588" s="5"/>
      <c r="C5588" s="5"/>
      <c r="D5588" s="5"/>
      <c r="E5588" s="5"/>
      <c r="F5588" s="27"/>
      <c r="G5588" s="5"/>
      <c r="H5588" s="5"/>
      <c r="I5588" s="5"/>
      <c r="J5588" s="5"/>
      <c r="K5588" s="5"/>
      <c r="L5588" s="5"/>
      <c r="M5588" s="5"/>
      <c r="N5588" s="5"/>
      <c r="O5588" s="5"/>
      <c r="P5588" s="4"/>
      <c r="Q5588" s="4"/>
      <c r="R5588" s="4"/>
      <c r="S5588" s="4"/>
      <c r="T5588" s="4"/>
    </row>
    <row r="5589">
      <c r="A5589" s="5"/>
      <c r="B5589" s="5"/>
      <c r="C5589" s="5"/>
      <c r="D5589" s="5"/>
      <c r="E5589" s="5"/>
      <c r="F5589" s="27"/>
      <c r="G5589" s="5"/>
      <c r="H5589" s="5"/>
      <c r="I5589" s="5"/>
      <c r="J5589" s="5"/>
      <c r="K5589" s="5"/>
      <c r="L5589" s="5"/>
      <c r="M5589" s="5"/>
      <c r="N5589" s="5"/>
      <c r="O5589" s="5"/>
      <c r="P5589" s="4"/>
      <c r="Q5589" s="4"/>
      <c r="R5589" s="4"/>
      <c r="S5589" s="4"/>
      <c r="T5589" s="4"/>
    </row>
    <row r="5590">
      <c r="A5590" s="5"/>
      <c r="B5590" s="5"/>
      <c r="C5590" s="5"/>
      <c r="D5590" s="5"/>
      <c r="E5590" s="5"/>
      <c r="F5590" s="27"/>
      <c r="G5590" s="5"/>
      <c r="H5590" s="5"/>
      <c r="I5590" s="5"/>
      <c r="J5590" s="5"/>
      <c r="K5590" s="5"/>
      <c r="L5590" s="5"/>
      <c r="M5590" s="5"/>
      <c r="N5590" s="5"/>
      <c r="O5590" s="5"/>
      <c r="P5590" s="4"/>
      <c r="Q5590" s="4"/>
      <c r="R5590" s="4"/>
      <c r="S5590" s="4"/>
      <c r="T5590" s="4"/>
    </row>
    <row r="5591">
      <c r="A5591" s="5"/>
      <c r="B5591" s="5"/>
      <c r="C5591" s="5"/>
      <c r="D5591" s="5"/>
      <c r="E5591" s="5"/>
      <c r="F5591" s="27"/>
      <c r="G5591" s="5"/>
      <c r="H5591" s="5"/>
      <c r="I5591" s="5"/>
      <c r="J5591" s="5"/>
      <c r="K5591" s="5"/>
      <c r="L5591" s="5"/>
      <c r="M5591" s="5"/>
      <c r="N5591" s="5"/>
      <c r="O5591" s="5"/>
      <c r="P5591" s="4"/>
      <c r="Q5591" s="4"/>
      <c r="R5591" s="4"/>
      <c r="S5591" s="4"/>
      <c r="T5591" s="4"/>
    </row>
    <row r="5592">
      <c r="A5592" s="5"/>
      <c r="B5592" s="5"/>
      <c r="C5592" s="5"/>
      <c r="D5592" s="5"/>
      <c r="E5592" s="5"/>
      <c r="F5592" s="27"/>
      <c r="G5592" s="5"/>
      <c r="H5592" s="5"/>
      <c r="I5592" s="5"/>
      <c r="J5592" s="5"/>
      <c r="K5592" s="5"/>
      <c r="L5592" s="5"/>
      <c r="M5592" s="5"/>
      <c r="N5592" s="5"/>
      <c r="O5592" s="5"/>
      <c r="P5592" s="4"/>
      <c r="Q5592" s="4"/>
      <c r="R5592" s="4"/>
      <c r="S5592" s="4"/>
      <c r="T5592" s="4"/>
    </row>
    <row r="5593">
      <c r="A5593" s="5"/>
      <c r="B5593" s="5"/>
      <c r="C5593" s="5"/>
      <c r="D5593" s="5"/>
      <c r="E5593" s="5"/>
      <c r="F5593" s="27"/>
      <c r="G5593" s="5"/>
      <c r="H5593" s="5"/>
      <c r="I5593" s="5"/>
      <c r="J5593" s="5"/>
      <c r="K5593" s="5"/>
      <c r="L5593" s="5"/>
      <c r="M5593" s="5"/>
      <c r="N5593" s="5"/>
      <c r="O5593" s="5"/>
      <c r="P5593" s="4"/>
      <c r="Q5593" s="4"/>
      <c r="R5593" s="4"/>
      <c r="S5593" s="4"/>
      <c r="T5593" s="4"/>
    </row>
    <row r="5594">
      <c r="A5594" s="5"/>
      <c r="B5594" s="5"/>
      <c r="C5594" s="5"/>
      <c r="D5594" s="5"/>
      <c r="E5594" s="5"/>
      <c r="F5594" s="27"/>
      <c r="G5594" s="5"/>
      <c r="H5594" s="5"/>
      <c r="I5594" s="5"/>
      <c r="J5594" s="5"/>
      <c r="K5594" s="5"/>
      <c r="L5594" s="5"/>
      <c r="M5594" s="5"/>
      <c r="N5594" s="5"/>
      <c r="O5594" s="5"/>
      <c r="P5594" s="4"/>
      <c r="Q5594" s="4"/>
      <c r="R5594" s="4"/>
      <c r="S5594" s="4"/>
      <c r="T5594" s="4"/>
    </row>
    <row r="5595">
      <c r="A5595" s="5"/>
      <c r="B5595" s="5"/>
      <c r="C5595" s="5"/>
      <c r="D5595" s="5"/>
      <c r="E5595" s="5"/>
      <c r="F5595" s="27"/>
      <c r="G5595" s="5"/>
      <c r="H5595" s="5"/>
      <c r="I5595" s="5"/>
      <c r="J5595" s="5"/>
      <c r="K5595" s="5"/>
      <c r="L5595" s="5"/>
      <c r="M5595" s="5"/>
      <c r="N5595" s="5"/>
      <c r="O5595" s="5"/>
      <c r="P5595" s="4"/>
      <c r="Q5595" s="4"/>
      <c r="R5595" s="4"/>
      <c r="S5595" s="4"/>
      <c r="T5595" s="4"/>
    </row>
    <row r="5596">
      <c r="A5596" s="5"/>
      <c r="B5596" s="5"/>
      <c r="C5596" s="5"/>
      <c r="D5596" s="5"/>
      <c r="E5596" s="5"/>
      <c r="F5596" s="27"/>
      <c r="G5596" s="5"/>
      <c r="H5596" s="5"/>
      <c r="I5596" s="5"/>
      <c r="J5596" s="5"/>
      <c r="K5596" s="5"/>
      <c r="L5596" s="5"/>
      <c r="M5596" s="5"/>
      <c r="N5596" s="5"/>
      <c r="O5596" s="5"/>
      <c r="P5596" s="4"/>
      <c r="Q5596" s="4"/>
      <c r="R5596" s="4"/>
      <c r="S5596" s="4"/>
      <c r="T5596" s="4"/>
    </row>
    <row r="5597">
      <c r="A5597" s="5"/>
      <c r="B5597" s="5"/>
      <c r="C5597" s="5"/>
      <c r="D5597" s="5"/>
      <c r="E5597" s="5"/>
      <c r="F5597" s="27"/>
      <c r="G5597" s="5"/>
      <c r="H5597" s="5"/>
      <c r="I5597" s="5"/>
      <c r="J5597" s="5"/>
      <c r="K5597" s="5"/>
      <c r="L5597" s="5"/>
      <c r="M5597" s="5"/>
      <c r="N5597" s="5"/>
      <c r="O5597" s="5"/>
      <c r="P5597" s="4"/>
      <c r="Q5597" s="4"/>
      <c r="R5597" s="4"/>
      <c r="S5597" s="4"/>
      <c r="T5597" s="4"/>
    </row>
    <row r="5598">
      <c r="A5598" s="5"/>
      <c r="B5598" s="5"/>
      <c r="C5598" s="5"/>
      <c r="D5598" s="5"/>
      <c r="E5598" s="5"/>
      <c r="F5598" s="27"/>
      <c r="G5598" s="5"/>
      <c r="H5598" s="5"/>
      <c r="I5598" s="5"/>
      <c r="J5598" s="5"/>
      <c r="K5598" s="5"/>
      <c r="L5598" s="5"/>
      <c r="M5598" s="5"/>
      <c r="N5598" s="5"/>
      <c r="O5598" s="5"/>
      <c r="P5598" s="4"/>
      <c r="Q5598" s="4"/>
      <c r="R5598" s="4"/>
      <c r="S5598" s="4"/>
      <c r="T5598" s="4"/>
    </row>
    <row r="5599">
      <c r="A5599" s="5"/>
      <c r="B5599" s="5"/>
      <c r="C5599" s="5"/>
      <c r="D5599" s="5"/>
      <c r="E5599" s="5"/>
      <c r="F5599" s="27"/>
      <c r="G5599" s="5"/>
      <c r="H5599" s="5"/>
      <c r="I5599" s="5"/>
      <c r="J5599" s="5"/>
      <c r="K5599" s="5"/>
      <c r="L5599" s="5"/>
      <c r="M5599" s="5"/>
      <c r="N5599" s="5"/>
      <c r="O5599" s="5"/>
      <c r="P5599" s="4"/>
      <c r="Q5599" s="4"/>
      <c r="R5599" s="4"/>
      <c r="S5599" s="4"/>
      <c r="T5599" s="4"/>
    </row>
    <row r="5600">
      <c r="A5600" s="5"/>
      <c r="B5600" s="5"/>
      <c r="C5600" s="5"/>
      <c r="D5600" s="5"/>
      <c r="E5600" s="5"/>
      <c r="F5600" s="27"/>
      <c r="G5600" s="5"/>
      <c r="H5600" s="5"/>
      <c r="I5600" s="5"/>
      <c r="J5600" s="5"/>
      <c r="K5600" s="5"/>
      <c r="L5600" s="5"/>
      <c r="M5600" s="5"/>
      <c r="N5600" s="5"/>
      <c r="O5600" s="5"/>
      <c r="P5600" s="4"/>
      <c r="Q5600" s="4"/>
      <c r="R5600" s="4"/>
      <c r="S5600" s="4"/>
      <c r="T5600" s="4"/>
    </row>
    <row r="5601">
      <c r="A5601" s="5"/>
      <c r="B5601" s="5"/>
      <c r="C5601" s="5"/>
      <c r="D5601" s="5"/>
      <c r="E5601" s="5"/>
      <c r="F5601" s="27"/>
      <c r="G5601" s="5"/>
      <c r="H5601" s="5"/>
      <c r="I5601" s="5"/>
      <c r="J5601" s="5"/>
      <c r="K5601" s="5"/>
      <c r="L5601" s="5"/>
      <c r="M5601" s="5"/>
      <c r="N5601" s="5"/>
      <c r="O5601" s="5"/>
      <c r="P5601" s="4"/>
      <c r="Q5601" s="4"/>
      <c r="R5601" s="4"/>
      <c r="S5601" s="4"/>
      <c r="T5601" s="4"/>
    </row>
    <row r="5602">
      <c r="A5602" s="5"/>
      <c r="B5602" s="5"/>
      <c r="C5602" s="5"/>
      <c r="D5602" s="5"/>
      <c r="E5602" s="5"/>
      <c r="F5602" s="27"/>
      <c r="G5602" s="5"/>
      <c r="H5602" s="5"/>
      <c r="I5602" s="5"/>
      <c r="J5602" s="5"/>
      <c r="K5602" s="5"/>
      <c r="L5602" s="5"/>
      <c r="M5602" s="5"/>
      <c r="N5602" s="5"/>
      <c r="O5602" s="5"/>
      <c r="P5602" s="4"/>
      <c r="Q5602" s="4"/>
      <c r="R5602" s="4"/>
      <c r="S5602" s="4"/>
      <c r="T5602" s="4"/>
    </row>
    <row r="5603">
      <c r="A5603" s="5"/>
      <c r="B5603" s="5"/>
      <c r="C5603" s="5"/>
      <c r="D5603" s="5"/>
      <c r="E5603" s="5"/>
      <c r="F5603" s="27"/>
      <c r="G5603" s="5"/>
      <c r="H5603" s="5"/>
      <c r="I5603" s="5"/>
      <c r="J5603" s="5"/>
      <c r="K5603" s="5"/>
      <c r="L5603" s="5"/>
      <c r="M5603" s="5"/>
      <c r="N5603" s="5"/>
      <c r="O5603" s="5"/>
      <c r="P5603" s="4"/>
      <c r="Q5603" s="4"/>
      <c r="R5603" s="4"/>
      <c r="S5603" s="4"/>
      <c r="T5603" s="4"/>
    </row>
    <row r="5604">
      <c r="A5604" s="5"/>
      <c r="B5604" s="5"/>
      <c r="C5604" s="5"/>
      <c r="D5604" s="5"/>
      <c r="E5604" s="5"/>
      <c r="F5604" s="27"/>
      <c r="G5604" s="5"/>
      <c r="H5604" s="5"/>
      <c r="I5604" s="5"/>
      <c r="J5604" s="5"/>
      <c r="K5604" s="5"/>
      <c r="L5604" s="5"/>
      <c r="M5604" s="5"/>
      <c r="N5604" s="5"/>
      <c r="O5604" s="5"/>
      <c r="P5604" s="4"/>
      <c r="Q5604" s="4"/>
      <c r="R5604" s="4"/>
      <c r="S5604" s="4"/>
      <c r="T5604" s="4"/>
    </row>
    <row r="5605">
      <c r="A5605" s="5"/>
      <c r="B5605" s="5"/>
      <c r="C5605" s="5"/>
      <c r="D5605" s="5"/>
      <c r="E5605" s="5"/>
      <c r="F5605" s="27"/>
      <c r="G5605" s="5"/>
      <c r="H5605" s="5"/>
      <c r="I5605" s="5"/>
      <c r="J5605" s="5"/>
      <c r="K5605" s="5"/>
      <c r="L5605" s="5"/>
      <c r="M5605" s="5"/>
      <c r="N5605" s="5"/>
      <c r="O5605" s="5"/>
      <c r="P5605" s="4"/>
      <c r="Q5605" s="4"/>
      <c r="R5605" s="4"/>
      <c r="S5605" s="4"/>
      <c r="T5605" s="4"/>
    </row>
    <row r="5606">
      <c r="A5606" s="5"/>
      <c r="B5606" s="5"/>
      <c r="C5606" s="5"/>
      <c r="D5606" s="5"/>
      <c r="E5606" s="5"/>
      <c r="F5606" s="27"/>
      <c r="G5606" s="5"/>
      <c r="H5606" s="5"/>
      <c r="I5606" s="5"/>
      <c r="J5606" s="5"/>
      <c r="K5606" s="5"/>
      <c r="L5606" s="5"/>
      <c r="M5606" s="5"/>
      <c r="N5606" s="5"/>
      <c r="O5606" s="5"/>
      <c r="P5606" s="4"/>
      <c r="Q5606" s="4"/>
      <c r="R5606" s="4"/>
      <c r="S5606" s="4"/>
      <c r="T5606" s="4"/>
    </row>
    <row r="5607">
      <c r="A5607" s="5"/>
      <c r="B5607" s="5"/>
      <c r="C5607" s="5"/>
      <c r="D5607" s="5"/>
      <c r="E5607" s="5"/>
      <c r="F5607" s="27"/>
      <c r="G5607" s="5"/>
      <c r="H5607" s="5"/>
      <c r="I5607" s="5"/>
      <c r="J5607" s="5"/>
      <c r="K5607" s="5"/>
      <c r="L5607" s="5"/>
      <c r="M5607" s="5"/>
      <c r="N5607" s="5"/>
      <c r="O5607" s="5"/>
      <c r="P5607" s="4"/>
      <c r="Q5607" s="4"/>
      <c r="R5607" s="4"/>
      <c r="S5607" s="4"/>
      <c r="T5607" s="4"/>
    </row>
    <row r="5608">
      <c r="A5608" s="5"/>
      <c r="B5608" s="5"/>
      <c r="C5608" s="5"/>
      <c r="D5608" s="5"/>
      <c r="E5608" s="5"/>
      <c r="F5608" s="27"/>
      <c r="G5608" s="5"/>
      <c r="H5608" s="5"/>
      <c r="I5608" s="5"/>
      <c r="J5608" s="5"/>
      <c r="K5608" s="5"/>
      <c r="L5608" s="5"/>
      <c r="M5608" s="5"/>
      <c r="N5608" s="5"/>
      <c r="O5608" s="5"/>
      <c r="P5608" s="4"/>
      <c r="Q5608" s="4"/>
      <c r="R5608" s="4"/>
      <c r="S5608" s="4"/>
      <c r="T5608" s="4"/>
    </row>
    <row r="5609">
      <c r="A5609" s="5"/>
      <c r="B5609" s="5"/>
      <c r="C5609" s="5"/>
      <c r="D5609" s="5"/>
      <c r="E5609" s="5"/>
      <c r="F5609" s="27"/>
      <c r="G5609" s="5"/>
      <c r="H5609" s="5"/>
      <c r="I5609" s="5"/>
      <c r="J5609" s="5"/>
      <c r="K5609" s="5"/>
      <c r="L5609" s="5"/>
      <c r="M5609" s="5"/>
      <c r="N5609" s="5"/>
      <c r="O5609" s="5"/>
      <c r="P5609" s="4"/>
      <c r="Q5609" s="4"/>
      <c r="R5609" s="4"/>
      <c r="S5609" s="4"/>
      <c r="T5609" s="4"/>
    </row>
    <row r="5610">
      <c r="A5610" s="5"/>
      <c r="B5610" s="5"/>
      <c r="C5610" s="5"/>
      <c r="D5610" s="5"/>
      <c r="E5610" s="5"/>
      <c r="F5610" s="27"/>
      <c r="G5610" s="5"/>
      <c r="H5610" s="5"/>
      <c r="I5610" s="5"/>
      <c r="J5610" s="5"/>
      <c r="K5610" s="5"/>
      <c r="L5610" s="5"/>
      <c r="M5610" s="5"/>
      <c r="N5610" s="5"/>
      <c r="O5610" s="5"/>
      <c r="P5610" s="4"/>
      <c r="Q5610" s="4"/>
      <c r="R5610" s="4"/>
      <c r="S5610" s="4"/>
      <c r="T5610" s="4"/>
    </row>
    <row r="5611">
      <c r="A5611" s="5"/>
      <c r="B5611" s="5"/>
      <c r="C5611" s="5"/>
      <c r="D5611" s="5"/>
      <c r="E5611" s="5"/>
      <c r="F5611" s="27"/>
      <c r="G5611" s="5"/>
      <c r="H5611" s="5"/>
      <c r="I5611" s="5"/>
      <c r="J5611" s="5"/>
      <c r="K5611" s="5"/>
      <c r="L5611" s="5"/>
      <c r="M5611" s="5"/>
      <c r="N5611" s="5"/>
      <c r="O5611" s="5"/>
      <c r="P5611" s="4"/>
      <c r="Q5611" s="4"/>
      <c r="R5611" s="4"/>
      <c r="S5611" s="4"/>
      <c r="T5611" s="4"/>
    </row>
    <row r="5612">
      <c r="A5612" s="5"/>
      <c r="B5612" s="5"/>
      <c r="C5612" s="5"/>
      <c r="D5612" s="5"/>
      <c r="E5612" s="5"/>
      <c r="F5612" s="27"/>
      <c r="G5612" s="5"/>
      <c r="H5612" s="5"/>
      <c r="I5612" s="5"/>
      <c r="J5612" s="5"/>
      <c r="K5612" s="5"/>
      <c r="L5612" s="5"/>
      <c r="M5612" s="5"/>
      <c r="N5612" s="5"/>
      <c r="O5612" s="5"/>
      <c r="P5612" s="4"/>
      <c r="Q5612" s="4"/>
      <c r="R5612" s="4"/>
      <c r="S5612" s="4"/>
      <c r="T5612" s="4"/>
    </row>
    <row r="5613">
      <c r="A5613" s="5"/>
      <c r="B5613" s="5"/>
      <c r="C5613" s="5"/>
      <c r="D5613" s="5"/>
      <c r="E5613" s="5"/>
      <c r="F5613" s="27"/>
      <c r="G5613" s="5"/>
      <c r="H5613" s="5"/>
      <c r="I5613" s="5"/>
      <c r="J5613" s="5"/>
      <c r="K5613" s="5"/>
      <c r="L5613" s="5"/>
      <c r="M5613" s="5"/>
      <c r="N5613" s="5"/>
      <c r="O5613" s="5"/>
      <c r="P5613" s="4"/>
      <c r="Q5613" s="4"/>
      <c r="R5613" s="4"/>
      <c r="S5613" s="4"/>
      <c r="T5613" s="4"/>
    </row>
    <row r="5614">
      <c r="A5614" s="5"/>
      <c r="B5614" s="5"/>
      <c r="C5614" s="5"/>
      <c r="D5614" s="5"/>
      <c r="E5614" s="5"/>
      <c r="F5614" s="27"/>
      <c r="G5614" s="5"/>
      <c r="H5614" s="5"/>
      <c r="I5614" s="5"/>
      <c r="J5614" s="5"/>
      <c r="K5614" s="5"/>
      <c r="L5614" s="5"/>
      <c r="M5614" s="5"/>
      <c r="N5614" s="5"/>
      <c r="O5614" s="5"/>
      <c r="P5614" s="4"/>
      <c r="Q5614" s="4"/>
      <c r="R5614" s="4"/>
      <c r="S5614" s="4"/>
      <c r="T5614" s="4"/>
    </row>
    <row r="5615">
      <c r="A5615" s="5"/>
      <c r="B5615" s="5"/>
      <c r="C5615" s="5"/>
      <c r="D5615" s="5"/>
      <c r="E5615" s="5"/>
      <c r="F5615" s="27"/>
      <c r="G5615" s="5"/>
      <c r="H5615" s="5"/>
      <c r="I5615" s="5"/>
      <c r="J5615" s="5"/>
      <c r="K5615" s="5"/>
      <c r="L5615" s="5"/>
      <c r="M5615" s="5"/>
      <c r="N5615" s="5"/>
      <c r="O5615" s="5"/>
      <c r="P5615" s="4"/>
      <c r="Q5615" s="4"/>
      <c r="R5615" s="4"/>
      <c r="S5615" s="4"/>
      <c r="T5615" s="4"/>
    </row>
    <row r="5616">
      <c r="A5616" s="5"/>
      <c r="B5616" s="5"/>
      <c r="C5616" s="5"/>
      <c r="D5616" s="5"/>
      <c r="E5616" s="5"/>
      <c r="F5616" s="27"/>
      <c r="G5616" s="5"/>
      <c r="H5616" s="5"/>
      <c r="I5616" s="5"/>
      <c r="J5616" s="5"/>
      <c r="K5616" s="5"/>
      <c r="L5616" s="5"/>
      <c r="M5616" s="5"/>
      <c r="N5616" s="5"/>
      <c r="O5616" s="5"/>
      <c r="P5616" s="4"/>
      <c r="Q5616" s="4"/>
      <c r="R5616" s="4"/>
      <c r="S5616" s="4"/>
      <c r="T5616" s="4"/>
    </row>
    <row r="5617">
      <c r="A5617" s="5"/>
      <c r="B5617" s="5"/>
      <c r="C5617" s="5"/>
      <c r="D5617" s="5"/>
      <c r="E5617" s="5"/>
      <c r="F5617" s="27"/>
      <c r="G5617" s="5"/>
      <c r="H5617" s="5"/>
      <c r="I5617" s="5"/>
      <c r="J5617" s="5"/>
      <c r="K5617" s="5"/>
      <c r="L5617" s="5"/>
      <c r="M5617" s="5"/>
      <c r="N5617" s="5"/>
      <c r="O5617" s="5"/>
      <c r="P5617" s="4"/>
      <c r="Q5617" s="4"/>
      <c r="R5617" s="4"/>
      <c r="S5617" s="4"/>
      <c r="T5617" s="4"/>
    </row>
    <row r="5618">
      <c r="A5618" s="5"/>
      <c r="B5618" s="5"/>
      <c r="C5618" s="5"/>
      <c r="D5618" s="5"/>
      <c r="E5618" s="5"/>
      <c r="F5618" s="27"/>
      <c r="G5618" s="5"/>
      <c r="H5618" s="5"/>
      <c r="I5618" s="5"/>
      <c r="J5618" s="5"/>
      <c r="K5618" s="5"/>
      <c r="L5618" s="5"/>
      <c r="M5618" s="5"/>
      <c r="N5618" s="5"/>
      <c r="O5618" s="5"/>
      <c r="P5618" s="4"/>
      <c r="Q5618" s="4"/>
      <c r="R5618" s="4"/>
      <c r="S5618" s="4"/>
      <c r="T5618" s="4"/>
    </row>
    <row r="5619">
      <c r="A5619" s="5"/>
      <c r="B5619" s="5"/>
      <c r="C5619" s="5"/>
      <c r="D5619" s="5"/>
      <c r="E5619" s="5"/>
      <c r="F5619" s="27"/>
      <c r="G5619" s="5"/>
      <c r="H5619" s="5"/>
      <c r="I5619" s="5"/>
      <c r="J5619" s="5"/>
      <c r="K5619" s="5"/>
      <c r="L5619" s="5"/>
      <c r="M5619" s="5"/>
      <c r="N5619" s="5"/>
      <c r="O5619" s="5"/>
      <c r="P5619" s="4"/>
      <c r="Q5619" s="4"/>
      <c r="R5619" s="4"/>
      <c r="S5619" s="4"/>
      <c r="T5619" s="4"/>
    </row>
    <row r="5620">
      <c r="A5620" s="5"/>
      <c r="B5620" s="5"/>
      <c r="C5620" s="5"/>
      <c r="D5620" s="5"/>
      <c r="E5620" s="5"/>
      <c r="F5620" s="27"/>
      <c r="G5620" s="5"/>
      <c r="H5620" s="5"/>
      <c r="I5620" s="5"/>
      <c r="J5620" s="5"/>
      <c r="K5620" s="5"/>
      <c r="L5620" s="5"/>
      <c r="M5620" s="5"/>
      <c r="N5620" s="5"/>
      <c r="O5620" s="5"/>
      <c r="P5620" s="4"/>
      <c r="Q5620" s="4"/>
      <c r="R5620" s="4"/>
      <c r="S5620" s="4"/>
      <c r="T5620" s="4"/>
    </row>
    <row r="5621">
      <c r="A5621" s="5"/>
      <c r="B5621" s="5"/>
      <c r="C5621" s="5"/>
      <c r="D5621" s="5"/>
      <c r="E5621" s="5"/>
      <c r="F5621" s="27"/>
      <c r="G5621" s="5"/>
      <c r="H5621" s="5"/>
      <c r="I5621" s="5"/>
      <c r="J5621" s="5"/>
      <c r="K5621" s="5"/>
      <c r="L5621" s="5"/>
      <c r="M5621" s="5"/>
      <c r="N5621" s="5"/>
      <c r="O5621" s="5"/>
      <c r="P5621" s="4"/>
      <c r="Q5621" s="4"/>
      <c r="R5621" s="4"/>
      <c r="S5621" s="4"/>
      <c r="T5621" s="4"/>
    </row>
    <row r="5622">
      <c r="A5622" s="5"/>
      <c r="B5622" s="5"/>
      <c r="C5622" s="5"/>
      <c r="D5622" s="5"/>
      <c r="E5622" s="5"/>
      <c r="F5622" s="27"/>
      <c r="G5622" s="5"/>
      <c r="H5622" s="5"/>
      <c r="I5622" s="5"/>
      <c r="J5622" s="5"/>
      <c r="K5622" s="5"/>
      <c r="L5622" s="5"/>
      <c r="M5622" s="5"/>
      <c r="N5622" s="5"/>
      <c r="O5622" s="5"/>
      <c r="P5622" s="4"/>
      <c r="Q5622" s="4"/>
      <c r="R5622" s="4"/>
      <c r="S5622" s="4"/>
      <c r="T5622" s="4"/>
    </row>
    <row r="5623">
      <c r="A5623" s="5"/>
      <c r="B5623" s="5"/>
      <c r="C5623" s="5"/>
      <c r="D5623" s="5"/>
      <c r="E5623" s="5"/>
      <c r="F5623" s="27"/>
      <c r="G5623" s="5"/>
      <c r="H5623" s="5"/>
      <c r="I5623" s="5"/>
      <c r="J5623" s="5"/>
      <c r="K5623" s="5"/>
      <c r="L5623" s="5"/>
      <c r="M5623" s="5"/>
      <c r="N5623" s="5"/>
      <c r="O5623" s="5"/>
      <c r="P5623" s="4"/>
      <c r="Q5623" s="4"/>
      <c r="R5623" s="4"/>
      <c r="S5623" s="4"/>
      <c r="T5623" s="4"/>
    </row>
    <row r="5624">
      <c r="A5624" s="5"/>
      <c r="B5624" s="5"/>
      <c r="C5624" s="5"/>
      <c r="D5624" s="5"/>
      <c r="E5624" s="5"/>
      <c r="F5624" s="27"/>
      <c r="G5624" s="5"/>
      <c r="H5624" s="5"/>
      <c r="I5624" s="5"/>
      <c r="J5624" s="5"/>
      <c r="K5624" s="5"/>
      <c r="L5624" s="5"/>
      <c r="M5624" s="5"/>
      <c r="N5624" s="5"/>
      <c r="O5624" s="5"/>
      <c r="P5624" s="4"/>
      <c r="Q5624" s="4"/>
      <c r="R5624" s="4"/>
      <c r="S5624" s="4"/>
      <c r="T5624" s="4"/>
    </row>
    <row r="5625">
      <c r="A5625" s="5"/>
      <c r="B5625" s="5"/>
      <c r="C5625" s="5"/>
      <c r="D5625" s="5"/>
      <c r="E5625" s="5"/>
      <c r="F5625" s="27"/>
      <c r="G5625" s="5"/>
      <c r="H5625" s="5"/>
      <c r="I5625" s="5"/>
      <c r="J5625" s="5"/>
      <c r="K5625" s="5"/>
      <c r="L5625" s="5"/>
      <c r="M5625" s="5"/>
      <c r="N5625" s="5"/>
      <c r="O5625" s="5"/>
      <c r="P5625" s="4"/>
      <c r="Q5625" s="4"/>
      <c r="R5625" s="4"/>
      <c r="S5625" s="4"/>
      <c r="T5625" s="4"/>
    </row>
    <row r="5626">
      <c r="A5626" s="5"/>
      <c r="B5626" s="5"/>
      <c r="C5626" s="5"/>
      <c r="D5626" s="5"/>
      <c r="E5626" s="5"/>
      <c r="F5626" s="27"/>
      <c r="G5626" s="5"/>
      <c r="H5626" s="5"/>
      <c r="I5626" s="5"/>
      <c r="J5626" s="5"/>
      <c r="K5626" s="5"/>
      <c r="L5626" s="5"/>
      <c r="M5626" s="5"/>
      <c r="N5626" s="5"/>
      <c r="O5626" s="5"/>
      <c r="P5626" s="4"/>
      <c r="Q5626" s="4"/>
      <c r="R5626" s="4"/>
      <c r="S5626" s="4"/>
      <c r="T5626" s="4"/>
    </row>
    <row r="5627">
      <c r="A5627" s="5"/>
      <c r="B5627" s="5"/>
      <c r="C5627" s="5"/>
      <c r="D5627" s="5"/>
      <c r="E5627" s="5"/>
      <c r="F5627" s="27"/>
      <c r="G5627" s="5"/>
      <c r="H5627" s="5"/>
      <c r="I5627" s="5"/>
      <c r="J5627" s="5"/>
      <c r="K5627" s="5"/>
      <c r="L5627" s="5"/>
      <c r="M5627" s="5"/>
      <c r="N5627" s="5"/>
      <c r="O5627" s="5"/>
      <c r="P5627" s="4"/>
      <c r="Q5627" s="4"/>
      <c r="R5627" s="4"/>
      <c r="S5627" s="4"/>
      <c r="T5627" s="4"/>
    </row>
    <row r="5628">
      <c r="A5628" s="5"/>
      <c r="B5628" s="5"/>
      <c r="C5628" s="5"/>
      <c r="D5628" s="5"/>
      <c r="E5628" s="5"/>
      <c r="F5628" s="27"/>
      <c r="G5628" s="5"/>
      <c r="H5628" s="5"/>
      <c r="I5628" s="5"/>
      <c r="J5628" s="5"/>
      <c r="K5628" s="5"/>
      <c r="L5628" s="5"/>
      <c r="M5628" s="5"/>
      <c r="N5628" s="5"/>
      <c r="O5628" s="5"/>
      <c r="P5628" s="4"/>
      <c r="Q5628" s="4"/>
      <c r="R5628" s="4"/>
      <c r="S5628" s="4"/>
      <c r="T5628" s="4"/>
    </row>
    <row r="5629">
      <c r="A5629" s="5"/>
      <c r="B5629" s="5"/>
      <c r="C5629" s="5"/>
      <c r="D5629" s="5"/>
      <c r="E5629" s="5"/>
      <c r="F5629" s="27"/>
      <c r="G5629" s="5"/>
      <c r="H5629" s="5"/>
      <c r="I5629" s="5"/>
      <c r="J5629" s="5"/>
      <c r="K5629" s="5"/>
      <c r="L5629" s="5"/>
      <c r="M5629" s="5"/>
      <c r="N5629" s="5"/>
      <c r="O5629" s="5"/>
      <c r="P5629" s="4"/>
      <c r="Q5629" s="4"/>
      <c r="R5629" s="4"/>
      <c r="S5629" s="4"/>
      <c r="T5629" s="4"/>
    </row>
    <row r="5630">
      <c r="A5630" s="5"/>
      <c r="B5630" s="5"/>
      <c r="C5630" s="5"/>
      <c r="D5630" s="5"/>
      <c r="E5630" s="5"/>
      <c r="F5630" s="27"/>
      <c r="G5630" s="5"/>
      <c r="H5630" s="5"/>
      <c r="I5630" s="5"/>
      <c r="J5630" s="5"/>
      <c r="K5630" s="5"/>
      <c r="L5630" s="5"/>
      <c r="M5630" s="5"/>
      <c r="N5630" s="5"/>
      <c r="O5630" s="5"/>
      <c r="P5630" s="4"/>
      <c r="Q5630" s="4"/>
      <c r="R5630" s="4"/>
      <c r="S5630" s="4"/>
      <c r="T5630" s="4"/>
    </row>
    <row r="5631">
      <c r="A5631" s="5"/>
      <c r="B5631" s="5"/>
      <c r="C5631" s="5"/>
      <c r="D5631" s="5"/>
      <c r="E5631" s="5"/>
      <c r="F5631" s="27"/>
      <c r="G5631" s="5"/>
      <c r="H5631" s="5"/>
      <c r="I5631" s="5"/>
      <c r="J5631" s="5"/>
      <c r="K5631" s="5"/>
      <c r="L5631" s="5"/>
      <c r="M5631" s="5"/>
      <c r="N5631" s="5"/>
      <c r="O5631" s="5"/>
      <c r="P5631" s="4"/>
      <c r="Q5631" s="4"/>
      <c r="R5631" s="4"/>
      <c r="S5631" s="4"/>
      <c r="T5631" s="4"/>
    </row>
    <row r="5632">
      <c r="A5632" s="5"/>
      <c r="B5632" s="5"/>
      <c r="C5632" s="5"/>
      <c r="D5632" s="5"/>
      <c r="E5632" s="5"/>
      <c r="F5632" s="27"/>
      <c r="G5632" s="5"/>
      <c r="H5632" s="5"/>
      <c r="I5632" s="5"/>
      <c r="J5632" s="5"/>
      <c r="K5632" s="5"/>
      <c r="L5632" s="5"/>
      <c r="M5632" s="5"/>
      <c r="N5632" s="5"/>
      <c r="O5632" s="5"/>
      <c r="P5632" s="4"/>
      <c r="Q5632" s="4"/>
      <c r="R5632" s="4"/>
      <c r="S5632" s="4"/>
      <c r="T5632" s="4"/>
    </row>
    <row r="5633">
      <c r="A5633" s="5"/>
      <c r="B5633" s="5"/>
      <c r="C5633" s="5"/>
      <c r="D5633" s="5"/>
      <c r="E5633" s="5"/>
      <c r="F5633" s="27"/>
      <c r="G5633" s="5"/>
      <c r="H5633" s="5"/>
      <c r="I5633" s="5"/>
      <c r="J5633" s="5"/>
      <c r="K5633" s="5"/>
      <c r="L5633" s="5"/>
      <c r="M5633" s="5"/>
      <c r="N5633" s="5"/>
      <c r="O5633" s="5"/>
      <c r="P5633" s="4"/>
      <c r="Q5633" s="4"/>
      <c r="R5633" s="4"/>
      <c r="S5633" s="4"/>
      <c r="T5633" s="4"/>
    </row>
    <row r="5634">
      <c r="A5634" s="5"/>
      <c r="B5634" s="5"/>
      <c r="C5634" s="5"/>
      <c r="D5634" s="5"/>
      <c r="E5634" s="5"/>
      <c r="F5634" s="27"/>
      <c r="G5634" s="5"/>
      <c r="H5634" s="5"/>
      <c r="I5634" s="5"/>
      <c r="J5634" s="5"/>
      <c r="K5634" s="5"/>
      <c r="L5634" s="5"/>
      <c r="M5634" s="5"/>
      <c r="N5634" s="5"/>
      <c r="O5634" s="5"/>
      <c r="P5634" s="4"/>
      <c r="Q5634" s="4"/>
      <c r="R5634" s="4"/>
      <c r="S5634" s="4"/>
      <c r="T5634" s="4"/>
    </row>
    <row r="5635">
      <c r="A5635" s="5"/>
      <c r="B5635" s="5"/>
      <c r="C5635" s="5"/>
      <c r="D5635" s="5"/>
      <c r="E5635" s="5"/>
      <c r="F5635" s="27"/>
      <c r="G5635" s="5"/>
      <c r="H5635" s="5"/>
      <c r="I5635" s="5"/>
      <c r="J5635" s="5"/>
      <c r="K5635" s="5"/>
      <c r="L5635" s="5"/>
      <c r="M5635" s="5"/>
      <c r="N5635" s="5"/>
      <c r="O5635" s="5"/>
      <c r="P5635" s="4"/>
      <c r="Q5635" s="4"/>
      <c r="R5635" s="4"/>
      <c r="S5635" s="4"/>
      <c r="T5635" s="4"/>
    </row>
    <row r="5636">
      <c r="A5636" s="5"/>
      <c r="B5636" s="5"/>
      <c r="C5636" s="5"/>
      <c r="D5636" s="5"/>
      <c r="E5636" s="5"/>
      <c r="F5636" s="27"/>
      <c r="G5636" s="5"/>
      <c r="H5636" s="5"/>
      <c r="I5636" s="5"/>
      <c r="J5636" s="5"/>
      <c r="K5636" s="5"/>
      <c r="L5636" s="5"/>
      <c r="M5636" s="5"/>
      <c r="N5636" s="5"/>
      <c r="O5636" s="5"/>
      <c r="P5636" s="4"/>
      <c r="Q5636" s="4"/>
      <c r="R5636" s="4"/>
      <c r="S5636" s="4"/>
      <c r="T5636" s="4"/>
    </row>
    <row r="5637">
      <c r="A5637" s="5"/>
      <c r="B5637" s="5"/>
      <c r="C5637" s="5"/>
      <c r="D5637" s="5"/>
      <c r="E5637" s="5"/>
      <c r="F5637" s="27"/>
      <c r="G5637" s="5"/>
      <c r="H5637" s="5"/>
      <c r="I5637" s="5"/>
      <c r="J5637" s="5"/>
      <c r="K5637" s="5"/>
      <c r="L5637" s="5"/>
      <c r="M5637" s="5"/>
      <c r="N5637" s="5"/>
      <c r="O5637" s="5"/>
      <c r="P5637" s="4"/>
      <c r="Q5637" s="4"/>
      <c r="R5637" s="4"/>
      <c r="S5637" s="4"/>
      <c r="T5637" s="4"/>
    </row>
    <row r="5638">
      <c r="A5638" s="5"/>
      <c r="B5638" s="5"/>
      <c r="C5638" s="5"/>
      <c r="D5638" s="5"/>
      <c r="E5638" s="5"/>
      <c r="F5638" s="27"/>
      <c r="G5638" s="5"/>
      <c r="H5638" s="5"/>
      <c r="I5638" s="5"/>
      <c r="J5638" s="5"/>
      <c r="K5638" s="5"/>
      <c r="L5638" s="5"/>
      <c r="M5638" s="5"/>
      <c r="N5638" s="5"/>
      <c r="O5638" s="5"/>
      <c r="P5638" s="4"/>
      <c r="Q5638" s="4"/>
      <c r="R5638" s="4"/>
      <c r="S5638" s="4"/>
      <c r="T5638" s="4"/>
    </row>
    <row r="5639">
      <c r="A5639" s="5"/>
      <c r="B5639" s="5"/>
      <c r="C5639" s="5"/>
      <c r="D5639" s="5"/>
      <c r="E5639" s="5"/>
      <c r="F5639" s="27"/>
      <c r="G5639" s="5"/>
      <c r="H5639" s="5"/>
      <c r="I5639" s="5"/>
      <c r="J5639" s="5"/>
      <c r="K5639" s="5"/>
      <c r="L5639" s="5"/>
      <c r="M5639" s="5"/>
      <c r="N5639" s="5"/>
      <c r="O5639" s="5"/>
      <c r="P5639" s="4"/>
      <c r="Q5639" s="4"/>
      <c r="R5639" s="4"/>
      <c r="S5639" s="4"/>
      <c r="T5639" s="4"/>
    </row>
    <row r="5640">
      <c r="A5640" s="5"/>
      <c r="B5640" s="5"/>
      <c r="C5640" s="5"/>
      <c r="D5640" s="5"/>
      <c r="E5640" s="5"/>
      <c r="F5640" s="27"/>
      <c r="G5640" s="5"/>
      <c r="H5640" s="5"/>
      <c r="I5640" s="5"/>
      <c r="J5640" s="5"/>
      <c r="K5640" s="5"/>
      <c r="L5640" s="5"/>
      <c r="M5640" s="5"/>
      <c r="N5640" s="5"/>
      <c r="O5640" s="5"/>
      <c r="P5640" s="4"/>
      <c r="Q5640" s="4"/>
      <c r="R5640" s="4"/>
      <c r="S5640" s="4"/>
      <c r="T5640" s="4"/>
    </row>
    <row r="5641">
      <c r="A5641" s="5"/>
      <c r="B5641" s="5"/>
      <c r="C5641" s="5"/>
      <c r="D5641" s="5"/>
      <c r="E5641" s="5"/>
      <c r="F5641" s="27"/>
      <c r="G5641" s="5"/>
      <c r="H5641" s="5"/>
      <c r="I5641" s="5"/>
      <c r="J5641" s="5"/>
      <c r="K5641" s="5"/>
      <c r="L5641" s="5"/>
      <c r="M5641" s="5"/>
      <c r="N5641" s="5"/>
      <c r="O5641" s="5"/>
      <c r="P5641" s="4"/>
      <c r="Q5641" s="4"/>
      <c r="R5641" s="4"/>
      <c r="S5641" s="4"/>
      <c r="T5641" s="4"/>
    </row>
    <row r="5642">
      <c r="A5642" s="5"/>
      <c r="B5642" s="5"/>
      <c r="C5642" s="5"/>
      <c r="D5642" s="5"/>
      <c r="E5642" s="5"/>
      <c r="F5642" s="27"/>
      <c r="G5642" s="5"/>
      <c r="H5642" s="5"/>
      <c r="I5642" s="5"/>
      <c r="J5642" s="5"/>
      <c r="K5642" s="5"/>
      <c r="L5642" s="5"/>
      <c r="M5642" s="5"/>
      <c r="N5642" s="5"/>
      <c r="O5642" s="5"/>
      <c r="P5642" s="4"/>
      <c r="Q5642" s="4"/>
      <c r="R5642" s="4"/>
      <c r="S5642" s="4"/>
      <c r="T5642" s="4"/>
    </row>
    <row r="5643">
      <c r="A5643" s="5"/>
      <c r="B5643" s="5"/>
      <c r="C5643" s="5"/>
      <c r="D5643" s="5"/>
      <c r="E5643" s="5"/>
      <c r="F5643" s="27"/>
      <c r="G5643" s="5"/>
      <c r="H5643" s="5"/>
      <c r="I5643" s="5"/>
      <c r="J5643" s="5"/>
      <c r="K5643" s="5"/>
      <c r="L5643" s="5"/>
      <c r="M5643" s="5"/>
      <c r="N5643" s="5"/>
      <c r="O5643" s="5"/>
      <c r="P5643" s="4"/>
      <c r="Q5643" s="4"/>
      <c r="R5643" s="4"/>
      <c r="S5643" s="4"/>
      <c r="T5643" s="4"/>
    </row>
    <row r="5644">
      <c r="A5644" s="5"/>
      <c r="B5644" s="5"/>
      <c r="C5644" s="5"/>
      <c r="D5644" s="5"/>
      <c r="E5644" s="5"/>
      <c r="F5644" s="27"/>
      <c r="G5644" s="5"/>
      <c r="H5644" s="5"/>
      <c r="I5644" s="5"/>
      <c r="J5644" s="5"/>
      <c r="K5644" s="5"/>
      <c r="L5644" s="5"/>
      <c r="M5644" s="5"/>
      <c r="N5644" s="5"/>
      <c r="O5644" s="5"/>
      <c r="P5644" s="4"/>
      <c r="Q5644" s="4"/>
      <c r="R5644" s="4"/>
      <c r="S5644" s="4"/>
      <c r="T5644" s="4"/>
    </row>
    <row r="5645">
      <c r="A5645" s="5"/>
      <c r="B5645" s="5"/>
      <c r="C5645" s="5"/>
      <c r="D5645" s="5"/>
      <c r="E5645" s="5"/>
      <c r="F5645" s="27"/>
      <c r="G5645" s="5"/>
      <c r="H5645" s="5"/>
      <c r="I5645" s="5"/>
      <c r="J5645" s="5"/>
      <c r="K5645" s="5"/>
      <c r="L5645" s="5"/>
      <c r="M5645" s="5"/>
      <c r="N5645" s="5"/>
      <c r="O5645" s="5"/>
      <c r="P5645" s="4"/>
      <c r="Q5645" s="4"/>
      <c r="R5645" s="4"/>
      <c r="S5645" s="4"/>
      <c r="T5645" s="4"/>
    </row>
    <row r="5646">
      <c r="A5646" s="5"/>
      <c r="B5646" s="5"/>
      <c r="C5646" s="5"/>
      <c r="D5646" s="5"/>
      <c r="E5646" s="5"/>
      <c r="F5646" s="27"/>
      <c r="G5646" s="5"/>
      <c r="H5646" s="5"/>
      <c r="I5646" s="5"/>
      <c r="J5646" s="5"/>
      <c r="K5646" s="5"/>
      <c r="L5646" s="5"/>
      <c r="M5646" s="5"/>
      <c r="N5646" s="5"/>
      <c r="O5646" s="5"/>
      <c r="P5646" s="4"/>
      <c r="Q5646" s="4"/>
      <c r="R5646" s="4"/>
      <c r="S5646" s="4"/>
      <c r="T5646" s="4"/>
    </row>
    <row r="5647">
      <c r="A5647" s="5"/>
      <c r="B5647" s="5"/>
      <c r="C5647" s="5"/>
      <c r="D5647" s="5"/>
      <c r="E5647" s="5"/>
      <c r="F5647" s="27"/>
      <c r="G5647" s="5"/>
      <c r="H5647" s="5"/>
      <c r="I5647" s="5"/>
      <c r="J5647" s="5"/>
      <c r="K5647" s="5"/>
      <c r="L5647" s="5"/>
      <c r="M5647" s="5"/>
      <c r="N5647" s="5"/>
      <c r="O5647" s="5"/>
      <c r="P5647" s="4"/>
      <c r="Q5647" s="4"/>
      <c r="R5647" s="4"/>
      <c r="S5647" s="4"/>
      <c r="T5647" s="4"/>
    </row>
    <row r="5648">
      <c r="A5648" s="5"/>
      <c r="B5648" s="5"/>
      <c r="C5648" s="5"/>
      <c r="D5648" s="5"/>
      <c r="E5648" s="5"/>
      <c r="F5648" s="27"/>
      <c r="G5648" s="5"/>
      <c r="H5648" s="5"/>
      <c r="I5648" s="5"/>
      <c r="J5648" s="5"/>
      <c r="K5648" s="5"/>
      <c r="L5648" s="5"/>
      <c r="M5648" s="5"/>
      <c r="N5648" s="5"/>
      <c r="O5648" s="5"/>
      <c r="P5648" s="4"/>
      <c r="Q5648" s="4"/>
      <c r="R5648" s="4"/>
      <c r="S5648" s="4"/>
      <c r="T5648" s="4"/>
    </row>
    <row r="5649">
      <c r="A5649" s="5"/>
      <c r="B5649" s="5"/>
      <c r="C5649" s="5"/>
      <c r="D5649" s="5"/>
      <c r="E5649" s="5"/>
      <c r="F5649" s="27"/>
      <c r="G5649" s="5"/>
      <c r="H5649" s="5"/>
      <c r="I5649" s="5"/>
      <c r="J5649" s="5"/>
      <c r="K5649" s="5"/>
      <c r="L5649" s="5"/>
      <c r="M5649" s="5"/>
      <c r="N5649" s="5"/>
      <c r="O5649" s="5"/>
      <c r="P5649" s="4"/>
      <c r="Q5649" s="4"/>
      <c r="R5649" s="4"/>
      <c r="S5649" s="4"/>
      <c r="T5649" s="4"/>
    </row>
    <row r="5650">
      <c r="A5650" s="5"/>
      <c r="B5650" s="5"/>
      <c r="C5650" s="5"/>
      <c r="D5650" s="5"/>
      <c r="E5650" s="5"/>
      <c r="F5650" s="27"/>
      <c r="G5650" s="5"/>
      <c r="H5650" s="5"/>
      <c r="I5650" s="5"/>
      <c r="J5650" s="5"/>
      <c r="K5650" s="5"/>
      <c r="L5650" s="5"/>
      <c r="M5650" s="5"/>
      <c r="N5650" s="5"/>
      <c r="O5650" s="5"/>
      <c r="P5650" s="4"/>
      <c r="Q5650" s="4"/>
      <c r="R5650" s="4"/>
      <c r="S5650" s="4"/>
      <c r="T5650" s="4"/>
    </row>
    <row r="5651">
      <c r="A5651" s="5"/>
      <c r="B5651" s="5"/>
      <c r="C5651" s="5"/>
      <c r="D5651" s="5"/>
      <c r="E5651" s="5"/>
      <c r="F5651" s="27"/>
      <c r="G5651" s="5"/>
      <c r="H5651" s="5"/>
      <c r="I5651" s="5"/>
      <c r="J5651" s="5"/>
      <c r="K5651" s="5"/>
      <c r="L5651" s="5"/>
      <c r="M5651" s="5"/>
      <c r="N5651" s="5"/>
      <c r="O5651" s="5"/>
      <c r="P5651" s="4"/>
      <c r="Q5651" s="4"/>
      <c r="R5651" s="4"/>
      <c r="S5651" s="4"/>
      <c r="T5651" s="4"/>
    </row>
    <row r="5652">
      <c r="A5652" s="5"/>
      <c r="B5652" s="5"/>
      <c r="C5652" s="5"/>
      <c r="D5652" s="5"/>
      <c r="E5652" s="5"/>
      <c r="F5652" s="27"/>
      <c r="G5652" s="5"/>
      <c r="H5652" s="5"/>
      <c r="I5652" s="5"/>
      <c r="J5652" s="5"/>
      <c r="K5652" s="5"/>
      <c r="L5652" s="5"/>
      <c r="M5652" s="5"/>
      <c r="N5652" s="5"/>
      <c r="O5652" s="5"/>
      <c r="P5652" s="4"/>
      <c r="Q5652" s="4"/>
      <c r="R5652" s="4"/>
      <c r="S5652" s="4"/>
      <c r="T5652" s="4"/>
    </row>
    <row r="5653">
      <c r="A5653" s="5"/>
      <c r="B5653" s="5"/>
      <c r="C5653" s="5"/>
      <c r="D5653" s="5"/>
      <c r="E5653" s="5"/>
      <c r="F5653" s="27"/>
      <c r="G5653" s="5"/>
      <c r="H5653" s="5"/>
      <c r="I5653" s="5"/>
      <c r="J5653" s="5"/>
      <c r="K5653" s="5"/>
      <c r="L5653" s="5"/>
      <c r="M5653" s="5"/>
      <c r="N5653" s="5"/>
      <c r="O5653" s="5"/>
      <c r="P5653" s="4"/>
      <c r="Q5653" s="4"/>
      <c r="R5653" s="4"/>
      <c r="S5653" s="4"/>
      <c r="T5653" s="4"/>
    </row>
    <row r="5654">
      <c r="A5654" s="5"/>
      <c r="B5654" s="5"/>
      <c r="C5654" s="5"/>
      <c r="D5654" s="5"/>
      <c r="E5654" s="5"/>
      <c r="F5654" s="27"/>
      <c r="G5654" s="5"/>
      <c r="H5654" s="5"/>
      <c r="I5654" s="5"/>
      <c r="J5654" s="5"/>
      <c r="K5654" s="5"/>
      <c r="L5654" s="5"/>
      <c r="M5654" s="5"/>
      <c r="N5654" s="5"/>
      <c r="O5654" s="5"/>
      <c r="P5654" s="4"/>
      <c r="Q5654" s="4"/>
      <c r="R5654" s="4"/>
      <c r="S5654" s="4"/>
      <c r="T5654" s="4"/>
    </row>
    <row r="5655">
      <c r="A5655" s="5"/>
      <c r="B5655" s="5"/>
      <c r="C5655" s="5"/>
      <c r="D5655" s="5"/>
      <c r="E5655" s="5"/>
      <c r="F5655" s="27"/>
      <c r="G5655" s="5"/>
      <c r="H5655" s="5"/>
      <c r="I5655" s="5"/>
      <c r="J5655" s="5"/>
      <c r="K5655" s="5"/>
      <c r="L5655" s="5"/>
      <c r="M5655" s="5"/>
      <c r="N5655" s="5"/>
      <c r="O5655" s="5"/>
      <c r="P5655" s="4"/>
      <c r="Q5655" s="4"/>
      <c r="R5655" s="4"/>
      <c r="S5655" s="4"/>
      <c r="T5655" s="4"/>
    </row>
    <row r="5656">
      <c r="A5656" s="5"/>
      <c r="B5656" s="5"/>
      <c r="C5656" s="5"/>
      <c r="D5656" s="5"/>
      <c r="E5656" s="5"/>
      <c r="F5656" s="27"/>
      <c r="G5656" s="5"/>
      <c r="H5656" s="5"/>
      <c r="I5656" s="5"/>
      <c r="J5656" s="5"/>
      <c r="K5656" s="5"/>
      <c r="L5656" s="5"/>
      <c r="M5656" s="5"/>
      <c r="N5656" s="5"/>
      <c r="O5656" s="5"/>
      <c r="P5656" s="4"/>
      <c r="Q5656" s="4"/>
      <c r="R5656" s="4"/>
      <c r="S5656" s="4"/>
      <c r="T5656" s="4"/>
    </row>
    <row r="5657">
      <c r="A5657" s="5"/>
      <c r="B5657" s="5"/>
      <c r="C5657" s="5"/>
      <c r="D5657" s="5"/>
      <c r="E5657" s="5"/>
      <c r="F5657" s="27"/>
      <c r="G5657" s="5"/>
      <c r="H5657" s="5"/>
      <c r="I5657" s="5"/>
      <c r="J5657" s="5"/>
      <c r="K5657" s="5"/>
      <c r="L5657" s="5"/>
      <c r="M5657" s="5"/>
      <c r="N5657" s="5"/>
      <c r="O5657" s="5"/>
      <c r="P5657" s="4"/>
      <c r="Q5657" s="4"/>
      <c r="R5657" s="4"/>
      <c r="S5657" s="4"/>
      <c r="T5657" s="4"/>
    </row>
    <row r="5658">
      <c r="A5658" s="5"/>
      <c r="B5658" s="5"/>
      <c r="C5658" s="5"/>
      <c r="D5658" s="5"/>
      <c r="E5658" s="5"/>
      <c r="F5658" s="27"/>
      <c r="G5658" s="5"/>
      <c r="H5658" s="5"/>
      <c r="I5658" s="5"/>
      <c r="J5658" s="5"/>
      <c r="K5658" s="5"/>
      <c r="L5658" s="5"/>
      <c r="M5658" s="5"/>
      <c r="N5658" s="5"/>
      <c r="O5658" s="5"/>
      <c r="P5658" s="4"/>
      <c r="Q5658" s="4"/>
      <c r="R5658" s="4"/>
      <c r="S5658" s="4"/>
      <c r="T5658" s="4"/>
    </row>
    <row r="5659">
      <c r="A5659" s="5"/>
      <c r="B5659" s="5"/>
      <c r="C5659" s="5"/>
      <c r="D5659" s="5"/>
      <c r="E5659" s="5"/>
      <c r="F5659" s="27"/>
      <c r="G5659" s="5"/>
      <c r="H5659" s="5"/>
      <c r="I5659" s="5"/>
      <c r="J5659" s="5"/>
      <c r="K5659" s="5"/>
      <c r="L5659" s="5"/>
      <c r="M5659" s="5"/>
      <c r="N5659" s="5"/>
      <c r="O5659" s="5"/>
      <c r="P5659" s="4"/>
      <c r="Q5659" s="4"/>
      <c r="R5659" s="4"/>
      <c r="S5659" s="4"/>
      <c r="T5659" s="4"/>
    </row>
    <row r="5660">
      <c r="A5660" s="5"/>
      <c r="B5660" s="5"/>
      <c r="C5660" s="5"/>
      <c r="D5660" s="5"/>
      <c r="E5660" s="5"/>
      <c r="F5660" s="27"/>
      <c r="G5660" s="5"/>
      <c r="H5660" s="5"/>
      <c r="I5660" s="5"/>
      <c r="J5660" s="5"/>
      <c r="K5660" s="5"/>
      <c r="L5660" s="5"/>
      <c r="M5660" s="5"/>
      <c r="N5660" s="5"/>
      <c r="O5660" s="5"/>
      <c r="P5660" s="4"/>
      <c r="Q5660" s="4"/>
      <c r="R5660" s="4"/>
      <c r="S5660" s="4"/>
      <c r="T5660" s="4"/>
    </row>
    <row r="5661">
      <c r="A5661" s="5"/>
      <c r="B5661" s="5"/>
      <c r="C5661" s="5"/>
      <c r="D5661" s="5"/>
      <c r="E5661" s="5"/>
      <c r="F5661" s="27"/>
      <c r="G5661" s="5"/>
      <c r="H5661" s="5"/>
      <c r="I5661" s="5"/>
      <c r="J5661" s="5"/>
      <c r="K5661" s="5"/>
      <c r="L5661" s="5"/>
      <c r="M5661" s="5"/>
      <c r="N5661" s="5"/>
      <c r="O5661" s="5"/>
      <c r="P5661" s="4"/>
      <c r="Q5661" s="4"/>
      <c r="R5661" s="4"/>
      <c r="S5661" s="4"/>
      <c r="T5661" s="4"/>
    </row>
    <row r="5662">
      <c r="A5662" s="5"/>
      <c r="B5662" s="5"/>
      <c r="C5662" s="5"/>
      <c r="D5662" s="5"/>
      <c r="E5662" s="5"/>
      <c r="F5662" s="27"/>
      <c r="G5662" s="5"/>
      <c r="H5662" s="5"/>
      <c r="I5662" s="5"/>
      <c r="J5662" s="5"/>
      <c r="K5662" s="5"/>
      <c r="L5662" s="5"/>
      <c r="M5662" s="5"/>
      <c r="N5662" s="5"/>
      <c r="O5662" s="5"/>
      <c r="P5662" s="4"/>
      <c r="Q5662" s="4"/>
      <c r="R5662" s="4"/>
      <c r="S5662" s="4"/>
      <c r="T5662" s="4"/>
    </row>
    <row r="5663">
      <c r="A5663" s="5"/>
      <c r="B5663" s="5"/>
      <c r="C5663" s="5"/>
      <c r="D5663" s="5"/>
      <c r="E5663" s="5"/>
      <c r="F5663" s="27"/>
      <c r="G5663" s="5"/>
      <c r="H5663" s="5"/>
      <c r="I5663" s="5"/>
      <c r="J5663" s="5"/>
      <c r="K5663" s="5"/>
      <c r="L5663" s="5"/>
      <c r="M5663" s="5"/>
      <c r="N5663" s="5"/>
      <c r="O5663" s="5"/>
      <c r="P5663" s="4"/>
      <c r="Q5663" s="4"/>
      <c r="R5663" s="4"/>
      <c r="S5663" s="4"/>
      <c r="T5663" s="4"/>
    </row>
    <row r="5664">
      <c r="A5664" s="5"/>
      <c r="B5664" s="5"/>
      <c r="C5664" s="5"/>
      <c r="D5664" s="5"/>
      <c r="E5664" s="5"/>
      <c r="F5664" s="27"/>
      <c r="G5664" s="5"/>
      <c r="H5664" s="5"/>
      <c r="I5664" s="5"/>
      <c r="J5664" s="5"/>
      <c r="K5664" s="5"/>
      <c r="L5664" s="5"/>
      <c r="M5664" s="5"/>
      <c r="N5664" s="5"/>
      <c r="O5664" s="5"/>
      <c r="P5664" s="4"/>
      <c r="Q5664" s="4"/>
      <c r="R5664" s="4"/>
      <c r="S5664" s="4"/>
      <c r="T5664" s="4"/>
    </row>
    <row r="5665">
      <c r="A5665" s="5"/>
      <c r="B5665" s="5"/>
      <c r="C5665" s="5"/>
      <c r="D5665" s="5"/>
      <c r="E5665" s="5"/>
      <c r="F5665" s="27"/>
      <c r="G5665" s="5"/>
      <c r="H5665" s="5"/>
      <c r="I5665" s="5"/>
      <c r="J5665" s="5"/>
      <c r="K5665" s="5"/>
      <c r="L5665" s="5"/>
      <c r="M5665" s="5"/>
      <c r="N5665" s="5"/>
      <c r="O5665" s="5"/>
      <c r="P5665" s="4"/>
      <c r="Q5665" s="4"/>
      <c r="R5665" s="4"/>
      <c r="S5665" s="4"/>
      <c r="T5665" s="4"/>
    </row>
    <row r="5666">
      <c r="A5666" s="5"/>
      <c r="B5666" s="5"/>
      <c r="C5666" s="5"/>
      <c r="D5666" s="5"/>
      <c r="E5666" s="5"/>
      <c r="F5666" s="27"/>
      <c r="G5666" s="5"/>
      <c r="H5666" s="5"/>
      <c r="I5666" s="5"/>
      <c r="J5666" s="5"/>
      <c r="K5666" s="5"/>
      <c r="L5666" s="5"/>
      <c r="M5666" s="5"/>
      <c r="N5666" s="5"/>
      <c r="O5666" s="5"/>
      <c r="P5666" s="4"/>
      <c r="Q5666" s="4"/>
      <c r="R5666" s="4"/>
      <c r="S5666" s="4"/>
      <c r="T5666" s="4"/>
    </row>
    <row r="5667">
      <c r="A5667" s="5"/>
      <c r="B5667" s="5"/>
      <c r="C5667" s="5"/>
      <c r="D5667" s="5"/>
      <c r="E5667" s="5"/>
      <c r="F5667" s="27"/>
      <c r="G5667" s="5"/>
      <c r="H5667" s="5"/>
      <c r="I5667" s="5"/>
      <c r="J5667" s="5"/>
      <c r="K5667" s="5"/>
      <c r="L5667" s="5"/>
      <c r="M5667" s="5"/>
      <c r="N5667" s="5"/>
      <c r="O5667" s="5"/>
      <c r="P5667" s="4"/>
      <c r="Q5667" s="4"/>
      <c r="R5667" s="4"/>
      <c r="S5667" s="4"/>
      <c r="T5667" s="4"/>
    </row>
    <row r="5668">
      <c r="A5668" s="5"/>
      <c r="B5668" s="5"/>
      <c r="C5668" s="5"/>
      <c r="D5668" s="5"/>
      <c r="E5668" s="5"/>
      <c r="F5668" s="27"/>
      <c r="G5668" s="5"/>
      <c r="H5668" s="5"/>
      <c r="I5668" s="5"/>
      <c r="J5668" s="5"/>
      <c r="K5668" s="5"/>
      <c r="L5668" s="5"/>
      <c r="M5668" s="5"/>
      <c r="N5668" s="5"/>
      <c r="O5668" s="5"/>
      <c r="P5668" s="4"/>
      <c r="Q5668" s="4"/>
      <c r="R5668" s="4"/>
      <c r="S5668" s="4"/>
      <c r="T5668" s="4"/>
    </row>
    <row r="5669">
      <c r="A5669" s="5"/>
      <c r="B5669" s="5"/>
      <c r="C5669" s="5"/>
      <c r="D5669" s="5"/>
      <c r="E5669" s="5"/>
      <c r="F5669" s="27"/>
      <c r="G5669" s="5"/>
      <c r="H5669" s="5"/>
      <c r="I5669" s="5"/>
      <c r="J5669" s="5"/>
      <c r="K5669" s="5"/>
      <c r="L5669" s="5"/>
      <c r="M5669" s="5"/>
      <c r="N5669" s="5"/>
      <c r="O5669" s="5"/>
      <c r="P5669" s="4"/>
      <c r="Q5669" s="4"/>
      <c r="R5669" s="4"/>
      <c r="S5669" s="4"/>
      <c r="T5669" s="4"/>
    </row>
    <row r="5670">
      <c r="A5670" s="5"/>
      <c r="B5670" s="5"/>
      <c r="C5670" s="5"/>
      <c r="D5670" s="5"/>
      <c r="E5670" s="5"/>
      <c r="F5670" s="27"/>
      <c r="G5670" s="5"/>
      <c r="H5670" s="5"/>
      <c r="I5670" s="5"/>
      <c r="J5670" s="5"/>
      <c r="K5670" s="5"/>
      <c r="L5670" s="5"/>
      <c r="M5670" s="5"/>
      <c r="N5670" s="5"/>
      <c r="O5670" s="5"/>
      <c r="P5670" s="4"/>
      <c r="Q5670" s="4"/>
      <c r="R5670" s="4"/>
      <c r="S5670" s="4"/>
      <c r="T5670" s="4"/>
    </row>
    <row r="5671">
      <c r="A5671" s="5"/>
      <c r="B5671" s="5"/>
      <c r="C5671" s="5"/>
      <c r="D5671" s="5"/>
      <c r="E5671" s="5"/>
      <c r="F5671" s="27"/>
      <c r="G5671" s="5"/>
      <c r="H5671" s="5"/>
      <c r="I5671" s="5"/>
      <c r="J5671" s="5"/>
      <c r="K5671" s="5"/>
      <c r="L5671" s="5"/>
      <c r="M5671" s="5"/>
      <c r="N5671" s="5"/>
      <c r="O5671" s="5"/>
      <c r="P5671" s="4"/>
      <c r="Q5671" s="4"/>
      <c r="R5671" s="4"/>
      <c r="S5671" s="4"/>
      <c r="T5671" s="4"/>
    </row>
    <row r="5672">
      <c r="A5672" s="5"/>
      <c r="B5672" s="5"/>
      <c r="C5672" s="5"/>
      <c r="D5672" s="5"/>
      <c r="E5672" s="5"/>
      <c r="F5672" s="27"/>
      <c r="G5672" s="5"/>
      <c r="H5672" s="5"/>
      <c r="I5672" s="5"/>
      <c r="J5672" s="5"/>
      <c r="K5672" s="5"/>
      <c r="L5672" s="5"/>
      <c r="M5672" s="5"/>
      <c r="N5672" s="5"/>
      <c r="O5672" s="5"/>
      <c r="P5672" s="4"/>
      <c r="Q5672" s="4"/>
      <c r="R5672" s="4"/>
      <c r="S5672" s="4"/>
      <c r="T5672" s="4"/>
    </row>
    <row r="5673">
      <c r="A5673" s="5"/>
      <c r="B5673" s="5"/>
      <c r="C5673" s="5"/>
      <c r="D5673" s="5"/>
      <c r="E5673" s="5"/>
      <c r="F5673" s="27"/>
      <c r="G5673" s="5"/>
      <c r="H5673" s="5"/>
      <c r="I5673" s="5"/>
      <c r="J5673" s="5"/>
      <c r="K5673" s="5"/>
      <c r="L5673" s="5"/>
      <c r="M5673" s="5"/>
      <c r="N5673" s="5"/>
      <c r="O5673" s="5"/>
      <c r="P5673" s="4"/>
      <c r="Q5673" s="4"/>
      <c r="R5673" s="4"/>
      <c r="S5673" s="4"/>
      <c r="T5673" s="4"/>
    </row>
    <row r="5674">
      <c r="A5674" s="5"/>
      <c r="B5674" s="5"/>
      <c r="C5674" s="5"/>
      <c r="D5674" s="5"/>
      <c r="E5674" s="5"/>
      <c r="F5674" s="27"/>
      <c r="G5674" s="5"/>
      <c r="H5674" s="5"/>
      <c r="I5674" s="5"/>
      <c r="J5674" s="5"/>
      <c r="K5674" s="5"/>
      <c r="L5674" s="5"/>
      <c r="M5674" s="5"/>
      <c r="N5674" s="5"/>
      <c r="O5674" s="5"/>
      <c r="P5674" s="4"/>
      <c r="Q5674" s="4"/>
      <c r="R5674" s="4"/>
      <c r="S5674" s="4"/>
      <c r="T5674" s="4"/>
    </row>
    <row r="5675">
      <c r="A5675" s="5"/>
      <c r="B5675" s="5"/>
      <c r="C5675" s="5"/>
      <c r="D5675" s="5"/>
      <c r="E5675" s="5"/>
      <c r="F5675" s="27"/>
      <c r="G5675" s="5"/>
      <c r="H5675" s="5"/>
      <c r="I5675" s="5"/>
      <c r="J5675" s="5"/>
      <c r="K5675" s="5"/>
      <c r="L5675" s="5"/>
      <c r="M5675" s="5"/>
      <c r="N5675" s="5"/>
      <c r="O5675" s="5"/>
      <c r="P5675" s="4"/>
      <c r="Q5675" s="4"/>
      <c r="R5675" s="4"/>
      <c r="S5675" s="4"/>
      <c r="T5675" s="4"/>
    </row>
    <row r="5676">
      <c r="A5676" s="5"/>
      <c r="B5676" s="5"/>
      <c r="C5676" s="5"/>
      <c r="D5676" s="5"/>
      <c r="E5676" s="5"/>
      <c r="F5676" s="27"/>
      <c r="G5676" s="5"/>
      <c r="H5676" s="5"/>
      <c r="I5676" s="5"/>
      <c r="J5676" s="5"/>
      <c r="K5676" s="5"/>
      <c r="L5676" s="5"/>
      <c r="M5676" s="5"/>
      <c r="N5676" s="5"/>
      <c r="O5676" s="5"/>
      <c r="P5676" s="4"/>
      <c r="Q5676" s="4"/>
      <c r="R5676" s="4"/>
      <c r="S5676" s="4"/>
      <c r="T5676" s="4"/>
    </row>
    <row r="5677">
      <c r="A5677" s="5"/>
      <c r="B5677" s="5"/>
      <c r="C5677" s="5"/>
      <c r="D5677" s="5"/>
      <c r="E5677" s="5"/>
      <c r="F5677" s="27"/>
      <c r="G5677" s="5"/>
      <c r="H5677" s="5"/>
      <c r="I5677" s="5"/>
      <c r="J5677" s="5"/>
      <c r="K5677" s="5"/>
      <c r="L5677" s="5"/>
      <c r="M5677" s="5"/>
      <c r="N5677" s="5"/>
      <c r="O5677" s="5"/>
      <c r="P5677" s="4"/>
      <c r="Q5677" s="4"/>
      <c r="R5677" s="4"/>
      <c r="S5677" s="4"/>
      <c r="T5677" s="4"/>
    </row>
    <row r="5678">
      <c r="A5678" s="5"/>
      <c r="B5678" s="5"/>
      <c r="C5678" s="5"/>
      <c r="D5678" s="5"/>
      <c r="E5678" s="5"/>
      <c r="F5678" s="27"/>
      <c r="G5678" s="5"/>
      <c r="H5678" s="5"/>
      <c r="I5678" s="5"/>
      <c r="J5678" s="5"/>
      <c r="K5678" s="5"/>
      <c r="L5678" s="5"/>
      <c r="M5678" s="5"/>
      <c r="N5678" s="5"/>
      <c r="O5678" s="5"/>
      <c r="P5678" s="4"/>
      <c r="Q5678" s="4"/>
      <c r="R5678" s="4"/>
      <c r="S5678" s="4"/>
      <c r="T5678" s="4"/>
    </row>
    <row r="5679">
      <c r="A5679" s="5"/>
      <c r="B5679" s="5"/>
      <c r="C5679" s="5"/>
      <c r="D5679" s="5"/>
      <c r="E5679" s="5"/>
      <c r="F5679" s="27"/>
      <c r="G5679" s="5"/>
      <c r="H5679" s="5"/>
      <c r="I5679" s="5"/>
      <c r="J5679" s="5"/>
      <c r="K5679" s="5"/>
      <c r="L5679" s="5"/>
      <c r="M5679" s="5"/>
      <c r="N5679" s="5"/>
      <c r="O5679" s="5"/>
      <c r="P5679" s="4"/>
      <c r="Q5679" s="4"/>
      <c r="R5679" s="4"/>
      <c r="S5679" s="4"/>
      <c r="T5679" s="4"/>
    </row>
    <row r="5680">
      <c r="A5680" s="5"/>
      <c r="B5680" s="5"/>
      <c r="C5680" s="5"/>
      <c r="D5680" s="5"/>
      <c r="E5680" s="5"/>
      <c r="F5680" s="27"/>
      <c r="G5680" s="5"/>
      <c r="H5680" s="5"/>
      <c r="I5680" s="5"/>
      <c r="J5680" s="5"/>
      <c r="K5680" s="5"/>
      <c r="L5680" s="5"/>
      <c r="M5680" s="5"/>
      <c r="N5680" s="5"/>
      <c r="O5680" s="5"/>
      <c r="P5680" s="4"/>
      <c r="Q5680" s="4"/>
      <c r="R5680" s="4"/>
      <c r="S5680" s="4"/>
      <c r="T5680" s="4"/>
    </row>
    <row r="5681">
      <c r="A5681" s="5"/>
      <c r="B5681" s="5"/>
      <c r="C5681" s="5"/>
      <c r="D5681" s="5"/>
      <c r="E5681" s="5"/>
      <c r="F5681" s="27"/>
      <c r="G5681" s="5"/>
      <c r="H5681" s="5"/>
      <c r="I5681" s="5"/>
      <c r="J5681" s="5"/>
      <c r="K5681" s="5"/>
      <c r="L5681" s="5"/>
      <c r="M5681" s="5"/>
      <c r="N5681" s="5"/>
      <c r="O5681" s="5"/>
      <c r="P5681" s="4"/>
      <c r="Q5681" s="4"/>
      <c r="R5681" s="4"/>
      <c r="S5681" s="4"/>
      <c r="T5681" s="4"/>
    </row>
    <row r="5682">
      <c r="A5682" s="5"/>
      <c r="B5682" s="5"/>
      <c r="C5682" s="5"/>
      <c r="D5682" s="5"/>
      <c r="E5682" s="5"/>
      <c r="F5682" s="27"/>
      <c r="G5682" s="5"/>
      <c r="H5682" s="5"/>
      <c r="I5682" s="5"/>
      <c r="J5682" s="5"/>
      <c r="K5682" s="5"/>
      <c r="L5682" s="5"/>
      <c r="M5682" s="5"/>
      <c r="N5682" s="5"/>
      <c r="O5682" s="5"/>
      <c r="P5682" s="4"/>
      <c r="Q5682" s="4"/>
      <c r="R5682" s="4"/>
      <c r="S5682" s="4"/>
      <c r="T5682" s="4"/>
    </row>
    <row r="5683">
      <c r="A5683" s="5"/>
      <c r="B5683" s="5"/>
      <c r="C5683" s="5"/>
      <c r="D5683" s="5"/>
      <c r="E5683" s="5"/>
      <c r="F5683" s="27"/>
      <c r="G5683" s="5"/>
      <c r="H5683" s="5"/>
      <c r="I5683" s="5"/>
      <c r="J5683" s="5"/>
      <c r="K5683" s="5"/>
      <c r="L5683" s="5"/>
      <c r="M5683" s="5"/>
      <c r="N5683" s="5"/>
      <c r="O5683" s="5"/>
      <c r="P5683" s="4"/>
      <c r="Q5683" s="4"/>
      <c r="R5683" s="4"/>
      <c r="S5683" s="4"/>
      <c r="T5683" s="4"/>
    </row>
    <row r="5684">
      <c r="A5684" s="5"/>
      <c r="B5684" s="5"/>
      <c r="C5684" s="5"/>
      <c r="D5684" s="5"/>
      <c r="E5684" s="5"/>
      <c r="F5684" s="27"/>
      <c r="G5684" s="5"/>
      <c r="H5684" s="5"/>
      <c r="I5684" s="5"/>
      <c r="J5684" s="5"/>
      <c r="K5684" s="5"/>
      <c r="L5684" s="5"/>
      <c r="M5684" s="5"/>
      <c r="N5684" s="5"/>
      <c r="O5684" s="5"/>
      <c r="P5684" s="4"/>
      <c r="Q5684" s="4"/>
      <c r="R5684" s="4"/>
      <c r="S5684" s="4"/>
      <c r="T5684" s="4"/>
    </row>
    <row r="5685">
      <c r="A5685" s="5"/>
      <c r="B5685" s="5"/>
      <c r="C5685" s="5"/>
      <c r="D5685" s="5"/>
      <c r="E5685" s="5"/>
      <c r="F5685" s="27"/>
      <c r="G5685" s="5"/>
      <c r="H5685" s="5"/>
      <c r="I5685" s="5"/>
      <c r="J5685" s="5"/>
      <c r="K5685" s="5"/>
      <c r="L5685" s="5"/>
      <c r="M5685" s="5"/>
      <c r="N5685" s="5"/>
      <c r="O5685" s="5"/>
      <c r="P5685" s="4"/>
      <c r="Q5685" s="4"/>
      <c r="R5685" s="4"/>
      <c r="S5685" s="4"/>
      <c r="T5685" s="4"/>
    </row>
    <row r="5686">
      <c r="A5686" s="5"/>
      <c r="B5686" s="5"/>
      <c r="C5686" s="5"/>
      <c r="D5686" s="5"/>
      <c r="E5686" s="5"/>
      <c r="F5686" s="27"/>
      <c r="G5686" s="5"/>
      <c r="H5686" s="5"/>
      <c r="I5686" s="5"/>
      <c r="J5686" s="5"/>
      <c r="K5686" s="5"/>
      <c r="L5686" s="5"/>
      <c r="M5686" s="5"/>
      <c r="N5686" s="5"/>
      <c r="O5686" s="5"/>
      <c r="P5686" s="4"/>
      <c r="Q5686" s="4"/>
      <c r="R5686" s="4"/>
      <c r="S5686" s="4"/>
      <c r="T5686" s="4"/>
    </row>
    <row r="5687">
      <c r="A5687" s="5"/>
      <c r="B5687" s="5"/>
      <c r="C5687" s="5"/>
      <c r="D5687" s="5"/>
      <c r="E5687" s="5"/>
      <c r="F5687" s="27"/>
      <c r="G5687" s="5"/>
      <c r="H5687" s="5"/>
      <c r="I5687" s="5"/>
      <c r="J5687" s="5"/>
      <c r="K5687" s="5"/>
      <c r="L5687" s="5"/>
      <c r="M5687" s="5"/>
      <c r="N5687" s="5"/>
      <c r="O5687" s="5"/>
      <c r="P5687" s="4"/>
      <c r="Q5687" s="4"/>
      <c r="R5687" s="4"/>
      <c r="S5687" s="4"/>
      <c r="T5687" s="4"/>
    </row>
    <row r="5688">
      <c r="A5688" s="5"/>
      <c r="B5688" s="5"/>
      <c r="C5688" s="5"/>
      <c r="D5688" s="5"/>
      <c r="E5688" s="5"/>
      <c r="F5688" s="27"/>
      <c r="G5688" s="5"/>
      <c r="H5688" s="5"/>
      <c r="I5688" s="5"/>
      <c r="J5688" s="5"/>
      <c r="K5688" s="5"/>
      <c r="L5688" s="5"/>
      <c r="M5688" s="5"/>
      <c r="N5688" s="5"/>
      <c r="O5688" s="5"/>
      <c r="P5688" s="4"/>
      <c r="Q5688" s="4"/>
      <c r="R5688" s="4"/>
      <c r="S5688" s="4"/>
      <c r="T5688" s="4"/>
    </row>
    <row r="5689">
      <c r="A5689" s="5"/>
      <c r="B5689" s="5"/>
      <c r="C5689" s="5"/>
      <c r="D5689" s="5"/>
      <c r="E5689" s="5"/>
      <c r="F5689" s="27"/>
      <c r="G5689" s="5"/>
      <c r="H5689" s="5"/>
      <c r="I5689" s="5"/>
      <c r="J5689" s="5"/>
      <c r="K5689" s="5"/>
      <c r="L5689" s="5"/>
      <c r="M5689" s="5"/>
      <c r="N5689" s="5"/>
      <c r="O5689" s="5"/>
      <c r="P5689" s="4"/>
      <c r="Q5689" s="4"/>
      <c r="R5689" s="4"/>
      <c r="S5689" s="4"/>
      <c r="T5689" s="4"/>
    </row>
    <row r="5690">
      <c r="A5690" s="5"/>
      <c r="B5690" s="5"/>
      <c r="C5690" s="5"/>
      <c r="D5690" s="5"/>
      <c r="E5690" s="5"/>
      <c r="F5690" s="27"/>
      <c r="G5690" s="5"/>
      <c r="H5690" s="5"/>
      <c r="I5690" s="5"/>
      <c r="J5690" s="5"/>
      <c r="K5690" s="5"/>
      <c r="L5690" s="5"/>
      <c r="M5690" s="5"/>
      <c r="N5690" s="5"/>
      <c r="O5690" s="5"/>
      <c r="P5690" s="4"/>
      <c r="Q5690" s="4"/>
      <c r="R5690" s="4"/>
      <c r="S5690" s="4"/>
      <c r="T5690" s="4"/>
    </row>
    <row r="5691">
      <c r="A5691" s="5"/>
      <c r="B5691" s="5"/>
      <c r="C5691" s="5"/>
      <c r="D5691" s="5"/>
      <c r="E5691" s="5"/>
      <c r="F5691" s="27"/>
      <c r="G5691" s="5"/>
      <c r="H5691" s="5"/>
      <c r="I5691" s="5"/>
      <c r="J5691" s="5"/>
      <c r="K5691" s="5"/>
      <c r="L5691" s="5"/>
      <c r="M5691" s="5"/>
      <c r="N5691" s="5"/>
      <c r="O5691" s="5"/>
      <c r="P5691" s="4"/>
      <c r="Q5691" s="4"/>
      <c r="R5691" s="4"/>
      <c r="S5691" s="4"/>
      <c r="T5691" s="4"/>
    </row>
    <row r="5692">
      <c r="A5692" s="5"/>
      <c r="B5692" s="5"/>
      <c r="C5692" s="5"/>
      <c r="D5692" s="5"/>
      <c r="E5692" s="5"/>
      <c r="F5692" s="27"/>
      <c r="G5692" s="5"/>
      <c r="H5692" s="5"/>
      <c r="I5692" s="5"/>
      <c r="J5692" s="5"/>
      <c r="K5692" s="5"/>
      <c r="L5692" s="5"/>
      <c r="M5692" s="5"/>
      <c r="N5692" s="5"/>
      <c r="O5692" s="5"/>
      <c r="P5692" s="4"/>
      <c r="Q5692" s="4"/>
      <c r="R5692" s="4"/>
      <c r="S5692" s="4"/>
      <c r="T5692" s="4"/>
    </row>
    <row r="5693">
      <c r="A5693" s="5"/>
      <c r="B5693" s="5"/>
      <c r="C5693" s="5"/>
      <c r="D5693" s="5"/>
      <c r="E5693" s="5"/>
      <c r="F5693" s="27"/>
      <c r="G5693" s="5"/>
      <c r="H5693" s="5"/>
      <c r="I5693" s="5"/>
      <c r="J5693" s="5"/>
      <c r="K5693" s="5"/>
      <c r="L5693" s="5"/>
      <c r="M5693" s="5"/>
      <c r="N5693" s="5"/>
      <c r="O5693" s="5"/>
      <c r="P5693" s="4"/>
      <c r="Q5693" s="4"/>
      <c r="R5693" s="4"/>
      <c r="S5693" s="4"/>
      <c r="T5693" s="4"/>
    </row>
    <row r="5694">
      <c r="A5694" s="5"/>
      <c r="B5694" s="5"/>
      <c r="C5694" s="5"/>
      <c r="D5694" s="5"/>
      <c r="E5694" s="5"/>
      <c r="F5694" s="27"/>
      <c r="G5694" s="5"/>
      <c r="H5694" s="5"/>
      <c r="I5694" s="5"/>
      <c r="J5694" s="5"/>
      <c r="K5694" s="5"/>
      <c r="L5694" s="5"/>
      <c r="M5694" s="5"/>
      <c r="N5694" s="5"/>
      <c r="O5694" s="5"/>
      <c r="P5694" s="4"/>
      <c r="Q5694" s="4"/>
      <c r="R5694" s="4"/>
      <c r="S5694" s="4"/>
      <c r="T5694" s="4"/>
    </row>
    <row r="5695">
      <c r="A5695" s="5"/>
      <c r="B5695" s="5"/>
      <c r="C5695" s="5"/>
      <c r="D5695" s="5"/>
      <c r="E5695" s="5"/>
      <c r="F5695" s="27"/>
      <c r="G5695" s="5"/>
      <c r="H5695" s="5"/>
      <c r="I5695" s="5"/>
      <c r="J5695" s="5"/>
      <c r="K5695" s="5"/>
      <c r="L5695" s="5"/>
      <c r="M5695" s="5"/>
      <c r="N5695" s="5"/>
      <c r="O5695" s="5"/>
      <c r="P5695" s="4"/>
      <c r="Q5695" s="4"/>
      <c r="R5695" s="4"/>
      <c r="S5695" s="4"/>
      <c r="T5695" s="4"/>
    </row>
    <row r="5696">
      <c r="A5696" s="5"/>
      <c r="B5696" s="5"/>
      <c r="C5696" s="5"/>
      <c r="D5696" s="5"/>
      <c r="E5696" s="5"/>
      <c r="F5696" s="27"/>
      <c r="G5696" s="5"/>
      <c r="H5696" s="5"/>
      <c r="I5696" s="5"/>
      <c r="J5696" s="5"/>
      <c r="K5696" s="5"/>
      <c r="L5696" s="5"/>
      <c r="M5696" s="5"/>
      <c r="N5696" s="5"/>
      <c r="O5696" s="5"/>
      <c r="P5696" s="4"/>
      <c r="Q5696" s="4"/>
      <c r="R5696" s="4"/>
      <c r="S5696" s="4"/>
      <c r="T5696" s="4"/>
    </row>
    <row r="5697">
      <c r="A5697" s="5"/>
      <c r="B5697" s="5"/>
      <c r="C5697" s="5"/>
      <c r="D5697" s="5"/>
      <c r="E5697" s="5"/>
      <c r="F5697" s="27"/>
      <c r="G5697" s="5"/>
      <c r="H5697" s="5"/>
      <c r="I5697" s="5"/>
      <c r="J5697" s="5"/>
      <c r="K5697" s="5"/>
      <c r="L5697" s="5"/>
      <c r="M5697" s="5"/>
      <c r="N5697" s="5"/>
      <c r="O5697" s="5"/>
      <c r="P5697" s="4"/>
      <c r="Q5697" s="4"/>
      <c r="R5697" s="4"/>
      <c r="S5697" s="4"/>
      <c r="T5697" s="4"/>
    </row>
    <row r="5698">
      <c r="A5698" s="5"/>
      <c r="B5698" s="5"/>
      <c r="C5698" s="5"/>
      <c r="D5698" s="5"/>
      <c r="E5698" s="5"/>
      <c r="F5698" s="27"/>
      <c r="G5698" s="5"/>
      <c r="H5698" s="5"/>
      <c r="I5698" s="5"/>
      <c r="J5698" s="5"/>
      <c r="K5698" s="5"/>
      <c r="L5698" s="5"/>
      <c r="M5698" s="5"/>
      <c r="N5698" s="5"/>
      <c r="O5698" s="5"/>
      <c r="P5698" s="4"/>
      <c r="Q5698" s="4"/>
      <c r="R5698" s="4"/>
      <c r="S5698" s="4"/>
      <c r="T5698" s="4"/>
    </row>
    <row r="5699">
      <c r="A5699" s="5"/>
      <c r="B5699" s="5"/>
      <c r="C5699" s="5"/>
      <c r="D5699" s="5"/>
      <c r="E5699" s="5"/>
      <c r="F5699" s="27"/>
      <c r="G5699" s="5"/>
      <c r="H5699" s="5"/>
      <c r="I5699" s="5"/>
      <c r="J5699" s="5"/>
      <c r="K5699" s="5"/>
      <c r="L5699" s="5"/>
      <c r="M5699" s="5"/>
      <c r="N5699" s="5"/>
      <c r="O5699" s="5"/>
      <c r="P5699" s="4"/>
      <c r="Q5699" s="4"/>
      <c r="R5699" s="4"/>
      <c r="S5699" s="4"/>
      <c r="T5699" s="4"/>
    </row>
    <row r="5700">
      <c r="A5700" s="5"/>
      <c r="B5700" s="5"/>
      <c r="C5700" s="5"/>
      <c r="D5700" s="5"/>
      <c r="E5700" s="5"/>
      <c r="F5700" s="27"/>
      <c r="G5700" s="5"/>
      <c r="H5700" s="5"/>
      <c r="I5700" s="5"/>
      <c r="J5700" s="5"/>
      <c r="K5700" s="5"/>
      <c r="L5700" s="5"/>
      <c r="M5700" s="5"/>
      <c r="N5700" s="5"/>
      <c r="O5700" s="5"/>
      <c r="P5700" s="4"/>
      <c r="Q5700" s="4"/>
      <c r="R5700" s="4"/>
      <c r="S5700" s="4"/>
      <c r="T5700" s="4"/>
    </row>
    <row r="5701">
      <c r="A5701" s="5"/>
      <c r="B5701" s="5"/>
      <c r="C5701" s="5"/>
      <c r="D5701" s="5"/>
      <c r="E5701" s="5"/>
      <c r="F5701" s="27"/>
      <c r="G5701" s="5"/>
      <c r="H5701" s="5"/>
      <c r="I5701" s="5"/>
      <c r="J5701" s="5"/>
      <c r="K5701" s="5"/>
      <c r="L5701" s="5"/>
      <c r="M5701" s="5"/>
      <c r="N5701" s="5"/>
      <c r="O5701" s="5"/>
      <c r="P5701" s="4"/>
      <c r="Q5701" s="4"/>
      <c r="R5701" s="4"/>
      <c r="S5701" s="4"/>
      <c r="T5701" s="4"/>
    </row>
    <row r="5702">
      <c r="A5702" s="5"/>
      <c r="B5702" s="5"/>
      <c r="C5702" s="5"/>
      <c r="D5702" s="5"/>
      <c r="E5702" s="5"/>
      <c r="F5702" s="27"/>
      <c r="G5702" s="5"/>
      <c r="H5702" s="5"/>
      <c r="I5702" s="5"/>
      <c r="J5702" s="5"/>
      <c r="K5702" s="5"/>
      <c r="L5702" s="5"/>
      <c r="M5702" s="5"/>
      <c r="N5702" s="5"/>
      <c r="O5702" s="5"/>
      <c r="P5702" s="4"/>
      <c r="Q5702" s="4"/>
      <c r="R5702" s="4"/>
      <c r="S5702" s="4"/>
      <c r="T5702" s="4"/>
    </row>
    <row r="5703">
      <c r="A5703" s="5"/>
      <c r="B5703" s="5"/>
      <c r="C5703" s="5"/>
      <c r="D5703" s="5"/>
      <c r="E5703" s="5"/>
      <c r="F5703" s="27"/>
      <c r="G5703" s="5"/>
      <c r="H5703" s="5"/>
      <c r="I5703" s="5"/>
      <c r="J5703" s="5"/>
      <c r="K5703" s="5"/>
      <c r="L5703" s="5"/>
      <c r="M5703" s="5"/>
      <c r="N5703" s="5"/>
      <c r="O5703" s="5"/>
      <c r="P5703" s="4"/>
      <c r="Q5703" s="4"/>
      <c r="R5703" s="4"/>
      <c r="S5703" s="4"/>
      <c r="T5703" s="4"/>
    </row>
    <row r="5704">
      <c r="A5704" s="5"/>
      <c r="B5704" s="5"/>
      <c r="C5704" s="5"/>
      <c r="D5704" s="5"/>
      <c r="E5704" s="5"/>
      <c r="F5704" s="27"/>
      <c r="G5704" s="5"/>
      <c r="H5704" s="5"/>
      <c r="I5704" s="5"/>
      <c r="J5704" s="5"/>
      <c r="K5704" s="5"/>
      <c r="L5704" s="5"/>
      <c r="M5704" s="5"/>
      <c r="N5704" s="5"/>
      <c r="O5704" s="5"/>
      <c r="P5704" s="4"/>
      <c r="Q5704" s="4"/>
      <c r="R5704" s="4"/>
      <c r="S5704" s="4"/>
      <c r="T5704" s="4"/>
    </row>
    <row r="5705">
      <c r="A5705" s="5"/>
      <c r="B5705" s="5"/>
      <c r="C5705" s="5"/>
      <c r="D5705" s="5"/>
      <c r="E5705" s="5"/>
      <c r="F5705" s="27"/>
      <c r="G5705" s="5"/>
      <c r="H5705" s="5"/>
      <c r="I5705" s="5"/>
      <c r="J5705" s="5"/>
      <c r="K5705" s="5"/>
      <c r="L5705" s="5"/>
      <c r="M5705" s="5"/>
      <c r="N5705" s="5"/>
      <c r="O5705" s="5"/>
      <c r="P5705" s="4"/>
      <c r="Q5705" s="4"/>
      <c r="R5705" s="4"/>
      <c r="S5705" s="4"/>
      <c r="T5705" s="4"/>
    </row>
    <row r="5706">
      <c r="A5706" s="5"/>
      <c r="B5706" s="5"/>
      <c r="C5706" s="5"/>
      <c r="D5706" s="5"/>
      <c r="E5706" s="5"/>
      <c r="F5706" s="27"/>
      <c r="G5706" s="5"/>
      <c r="H5706" s="5"/>
      <c r="I5706" s="5"/>
      <c r="J5706" s="5"/>
      <c r="K5706" s="5"/>
      <c r="L5706" s="5"/>
      <c r="M5706" s="5"/>
      <c r="N5706" s="5"/>
      <c r="O5706" s="5"/>
      <c r="P5706" s="4"/>
      <c r="Q5706" s="4"/>
      <c r="R5706" s="4"/>
      <c r="S5706" s="4"/>
      <c r="T5706" s="4"/>
    </row>
    <row r="5707">
      <c r="A5707" s="5"/>
      <c r="B5707" s="5"/>
      <c r="C5707" s="5"/>
      <c r="D5707" s="5"/>
      <c r="E5707" s="5"/>
      <c r="F5707" s="27"/>
      <c r="G5707" s="5"/>
      <c r="H5707" s="5"/>
      <c r="I5707" s="5"/>
      <c r="J5707" s="5"/>
      <c r="K5707" s="5"/>
      <c r="L5707" s="5"/>
      <c r="M5707" s="5"/>
      <c r="N5707" s="5"/>
      <c r="O5707" s="5"/>
      <c r="P5707" s="4"/>
      <c r="Q5707" s="4"/>
      <c r="R5707" s="4"/>
      <c r="S5707" s="4"/>
      <c r="T5707" s="4"/>
    </row>
    <row r="5708">
      <c r="A5708" s="5"/>
      <c r="B5708" s="5"/>
      <c r="C5708" s="5"/>
      <c r="D5708" s="5"/>
      <c r="E5708" s="5"/>
      <c r="F5708" s="27"/>
      <c r="G5708" s="5"/>
      <c r="H5708" s="5"/>
      <c r="I5708" s="5"/>
      <c r="J5708" s="5"/>
      <c r="K5708" s="5"/>
      <c r="L5708" s="5"/>
      <c r="M5708" s="5"/>
      <c r="N5708" s="5"/>
      <c r="O5708" s="5"/>
      <c r="P5708" s="4"/>
      <c r="Q5708" s="4"/>
      <c r="R5708" s="4"/>
      <c r="S5708" s="4"/>
      <c r="T5708" s="4"/>
    </row>
    <row r="5709">
      <c r="A5709" s="5"/>
      <c r="B5709" s="5"/>
      <c r="C5709" s="5"/>
      <c r="D5709" s="5"/>
      <c r="E5709" s="5"/>
      <c r="F5709" s="27"/>
      <c r="G5709" s="5"/>
      <c r="H5709" s="5"/>
      <c r="I5709" s="5"/>
      <c r="J5709" s="5"/>
      <c r="K5709" s="5"/>
      <c r="L5709" s="5"/>
      <c r="M5709" s="5"/>
      <c r="N5709" s="5"/>
      <c r="O5709" s="5"/>
      <c r="P5709" s="4"/>
      <c r="Q5709" s="4"/>
      <c r="R5709" s="4"/>
      <c r="S5709" s="4"/>
      <c r="T5709" s="4"/>
    </row>
    <row r="5710">
      <c r="A5710" s="5"/>
      <c r="B5710" s="5"/>
      <c r="C5710" s="5"/>
      <c r="D5710" s="5"/>
      <c r="E5710" s="5"/>
      <c r="F5710" s="27"/>
      <c r="G5710" s="5"/>
      <c r="H5710" s="5"/>
      <c r="I5710" s="5"/>
      <c r="J5710" s="5"/>
      <c r="K5710" s="5"/>
      <c r="L5710" s="5"/>
      <c r="M5710" s="5"/>
      <c r="N5710" s="5"/>
      <c r="O5710" s="5"/>
      <c r="P5710" s="4"/>
      <c r="Q5710" s="4"/>
      <c r="R5710" s="4"/>
      <c r="S5710" s="4"/>
      <c r="T5710" s="4"/>
    </row>
    <row r="5711">
      <c r="A5711" s="5"/>
      <c r="B5711" s="5"/>
      <c r="C5711" s="5"/>
      <c r="D5711" s="5"/>
      <c r="E5711" s="5"/>
      <c r="F5711" s="27"/>
      <c r="G5711" s="5"/>
      <c r="H5711" s="5"/>
      <c r="I5711" s="5"/>
      <c r="J5711" s="5"/>
      <c r="K5711" s="5"/>
      <c r="L5711" s="5"/>
      <c r="M5711" s="5"/>
      <c r="N5711" s="5"/>
      <c r="O5711" s="5"/>
      <c r="P5711" s="4"/>
      <c r="Q5711" s="4"/>
      <c r="R5711" s="4"/>
      <c r="S5711" s="4"/>
      <c r="T5711" s="4"/>
    </row>
    <row r="5712">
      <c r="A5712" s="5"/>
      <c r="B5712" s="5"/>
      <c r="C5712" s="5"/>
      <c r="D5712" s="5"/>
      <c r="E5712" s="5"/>
      <c r="F5712" s="27"/>
      <c r="G5712" s="5"/>
      <c r="H5712" s="5"/>
      <c r="I5712" s="5"/>
      <c r="J5712" s="5"/>
      <c r="K5712" s="5"/>
      <c r="L5712" s="5"/>
      <c r="M5712" s="5"/>
      <c r="N5712" s="5"/>
      <c r="O5712" s="5"/>
      <c r="P5712" s="4"/>
      <c r="Q5712" s="4"/>
      <c r="R5712" s="4"/>
      <c r="S5712" s="4"/>
      <c r="T5712" s="4"/>
    </row>
    <row r="5713">
      <c r="A5713" s="5"/>
      <c r="B5713" s="5"/>
      <c r="C5713" s="5"/>
      <c r="D5713" s="5"/>
      <c r="E5713" s="5"/>
      <c r="F5713" s="27"/>
      <c r="G5713" s="5"/>
      <c r="H5713" s="5"/>
      <c r="I5713" s="5"/>
      <c r="J5713" s="5"/>
      <c r="K5713" s="5"/>
      <c r="L5713" s="5"/>
      <c r="M5713" s="5"/>
      <c r="N5713" s="5"/>
      <c r="O5713" s="5"/>
      <c r="P5713" s="4"/>
      <c r="Q5713" s="4"/>
      <c r="R5713" s="4"/>
      <c r="S5713" s="4"/>
      <c r="T5713" s="4"/>
    </row>
    <row r="5714">
      <c r="A5714" s="5"/>
      <c r="B5714" s="5"/>
      <c r="C5714" s="5"/>
      <c r="D5714" s="5"/>
      <c r="E5714" s="5"/>
      <c r="F5714" s="27"/>
      <c r="G5714" s="5"/>
      <c r="H5714" s="5"/>
      <c r="I5714" s="5"/>
      <c r="J5714" s="5"/>
      <c r="K5714" s="5"/>
      <c r="L5714" s="5"/>
      <c r="M5714" s="5"/>
      <c r="N5714" s="5"/>
      <c r="O5714" s="5"/>
      <c r="P5714" s="4"/>
      <c r="Q5714" s="4"/>
      <c r="R5714" s="4"/>
      <c r="S5714" s="4"/>
      <c r="T5714" s="4"/>
    </row>
    <row r="5715">
      <c r="A5715" s="5"/>
      <c r="B5715" s="5"/>
      <c r="C5715" s="5"/>
      <c r="D5715" s="5"/>
      <c r="E5715" s="5"/>
      <c r="F5715" s="27"/>
      <c r="G5715" s="5"/>
      <c r="H5715" s="5"/>
      <c r="I5715" s="5"/>
      <c r="J5715" s="5"/>
      <c r="K5715" s="5"/>
      <c r="L5715" s="5"/>
      <c r="M5715" s="5"/>
      <c r="N5715" s="5"/>
      <c r="O5715" s="5"/>
      <c r="P5715" s="4"/>
      <c r="Q5715" s="4"/>
      <c r="R5715" s="4"/>
      <c r="S5715" s="4"/>
      <c r="T5715" s="4"/>
    </row>
    <row r="5716">
      <c r="A5716" s="5"/>
      <c r="B5716" s="5"/>
      <c r="C5716" s="5"/>
      <c r="D5716" s="5"/>
      <c r="E5716" s="5"/>
      <c r="F5716" s="27"/>
      <c r="G5716" s="5"/>
      <c r="H5716" s="5"/>
      <c r="I5716" s="5"/>
      <c r="J5716" s="5"/>
      <c r="K5716" s="5"/>
      <c r="L5716" s="5"/>
      <c r="M5716" s="5"/>
      <c r="N5716" s="5"/>
      <c r="O5716" s="5"/>
      <c r="P5716" s="4"/>
      <c r="Q5716" s="4"/>
      <c r="R5716" s="4"/>
      <c r="S5716" s="4"/>
      <c r="T5716" s="4"/>
    </row>
    <row r="5717">
      <c r="A5717" s="5"/>
      <c r="B5717" s="5"/>
      <c r="C5717" s="5"/>
      <c r="D5717" s="5"/>
      <c r="E5717" s="5"/>
      <c r="F5717" s="27"/>
      <c r="G5717" s="5"/>
      <c r="H5717" s="5"/>
      <c r="I5717" s="5"/>
      <c r="J5717" s="5"/>
      <c r="K5717" s="5"/>
      <c r="L5717" s="5"/>
      <c r="M5717" s="5"/>
      <c r="N5717" s="5"/>
      <c r="O5717" s="5"/>
      <c r="P5717" s="4"/>
      <c r="Q5717" s="4"/>
      <c r="R5717" s="4"/>
      <c r="S5717" s="4"/>
      <c r="T5717" s="4"/>
    </row>
    <row r="5718">
      <c r="A5718" s="5"/>
      <c r="B5718" s="5"/>
      <c r="C5718" s="5"/>
      <c r="D5718" s="5"/>
      <c r="E5718" s="5"/>
      <c r="F5718" s="27"/>
      <c r="G5718" s="5"/>
      <c r="H5718" s="5"/>
      <c r="I5718" s="5"/>
      <c r="J5718" s="5"/>
      <c r="K5718" s="5"/>
      <c r="L5718" s="5"/>
      <c r="M5718" s="5"/>
      <c r="N5718" s="5"/>
      <c r="O5718" s="5"/>
      <c r="P5718" s="4"/>
      <c r="Q5718" s="4"/>
      <c r="R5718" s="4"/>
      <c r="S5718" s="4"/>
      <c r="T5718" s="4"/>
    </row>
    <row r="5719">
      <c r="A5719" s="5"/>
      <c r="B5719" s="5"/>
      <c r="C5719" s="5"/>
      <c r="D5719" s="5"/>
      <c r="E5719" s="5"/>
      <c r="F5719" s="27"/>
      <c r="G5719" s="5"/>
      <c r="H5719" s="5"/>
      <c r="I5719" s="5"/>
      <c r="J5719" s="5"/>
      <c r="K5719" s="5"/>
      <c r="L5719" s="5"/>
      <c r="M5719" s="5"/>
      <c r="N5719" s="5"/>
      <c r="O5719" s="5"/>
      <c r="P5719" s="4"/>
      <c r="Q5719" s="4"/>
      <c r="R5719" s="4"/>
      <c r="S5719" s="4"/>
      <c r="T5719" s="4"/>
    </row>
    <row r="5720">
      <c r="A5720" s="5"/>
      <c r="B5720" s="5"/>
      <c r="C5720" s="5"/>
      <c r="D5720" s="5"/>
      <c r="E5720" s="5"/>
      <c r="F5720" s="27"/>
      <c r="G5720" s="5"/>
      <c r="H5720" s="5"/>
      <c r="I5720" s="5"/>
      <c r="J5720" s="5"/>
      <c r="K5720" s="5"/>
      <c r="L5720" s="5"/>
      <c r="M5720" s="5"/>
      <c r="N5720" s="5"/>
      <c r="O5720" s="5"/>
      <c r="P5720" s="4"/>
      <c r="Q5720" s="4"/>
      <c r="R5720" s="4"/>
      <c r="S5720" s="4"/>
      <c r="T5720" s="4"/>
    </row>
    <row r="5721">
      <c r="A5721" s="5"/>
      <c r="B5721" s="5"/>
      <c r="C5721" s="5"/>
      <c r="D5721" s="5"/>
      <c r="E5721" s="5"/>
      <c r="F5721" s="27"/>
      <c r="G5721" s="5"/>
      <c r="H5721" s="5"/>
      <c r="I5721" s="5"/>
      <c r="J5721" s="5"/>
      <c r="K5721" s="5"/>
      <c r="L5721" s="5"/>
      <c r="M5721" s="5"/>
      <c r="N5721" s="5"/>
      <c r="O5721" s="5"/>
      <c r="P5721" s="4"/>
      <c r="Q5721" s="4"/>
      <c r="R5721" s="4"/>
      <c r="S5721" s="4"/>
      <c r="T5721" s="4"/>
    </row>
    <row r="5722">
      <c r="A5722" s="5"/>
      <c r="B5722" s="5"/>
      <c r="C5722" s="5"/>
      <c r="D5722" s="5"/>
      <c r="E5722" s="5"/>
      <c r="F5722" s="27"/>
      <c r="G5722" s="5"/>
      <c r="H5722" s="5"/>
      <c r="I5722" s="5"/>
      <c r="J5722" s="5"/>
      <c r="K5722" s="5"/>
      <c r="L5722" s="5"/>
      <c r="M5722" s="5"/>
      <c r="N5722" s="5"/>
      <c r="O5722" s="5"/>
      <c r="P5722" s="4"/>
      <c r="Q5722" s="4"/>
      <c r="R5722" s="4"/>
      <c r="S5722" s="4"/>
      <c r="T5722" s="4"/>
    </row>
    <row r="5723">
      <c r="A5723" s="5"/>
      <c r="B5723" s="5"/>
      <c r="C5723" s="5"/>
      <c r="D5723" s="5"/>
      <c r="E5723" s="5"/>
      <c r="F5723" s="27"/>
      <c r="G5723" s="5"/>
      <c r="H5723" s="5"/>
      <c r="I5723" s="5"/>
      <c r="J5723" s="5"/>
      <c r="K5723" s="5"/>
      <c r="L5723" s="5"/>
      <c r="M5723" s="5"/>
      <c r="N5723" s="5"/>
      <c r="O5723" s="5"/>
      <c r="P5723" s="4"/>
      <c r="Q5723" s="4"/>
      <c r="R5723" s="4"/>
      <c r="S5723" s="4"/>
      <c r="T5723" s="4"/>
    </row>
    <row r="5724">
      <c r="A5724" s="5"/>
      <c r="B5724" s="5"/>
      <c r="C5724" s="5"/>
      <c r="D5724" s="5"/>
      <c r="E5724" s="5"/>
      <c r="F5724" s="27"/>
      <c r="G5724" s="5"/>
      <c r="H5724" s="5"/>
      <c r="I5724" s="5"/>
      <c r="J5724" s="5"/>
      <c r="K5724" s="5"/>
      <c r="L5724" s="5"/>
      <c r="M5724" s="5"/>
      <c r="N5724" s="5"/>
      <c r="O5724" s="5"/>
      <c r="P5724" s="4"/>
      <c r="Q5724" s="4"/>
      <c r="R5724" s="4"/>
      <c r="S5724" s="4"/>
      <c r="T5724" s="4"/>
    </row>
    <row r="5725">
      <c r="A5725" s="5"/>
      <c r="B5725" s="5"/>
      <c r="C5725" s="5"/>
      <c r="D5725" s="5"/>
      <c r="E5725" s="5"/>
      <c r="F5725" s="27"/>
      <c r="G5725" s="5"/>
      <c r="H5725" s="5"/>
      <c r="I5725" s="5"/>
      <c r="J5725" s="5"/>
      <c r="K5725" s="5"/>
      <c r="L5725" s="5"/>
      <c r="M5725" s="5"/>
      <c r="N5725" s="5"/>
      <c r="O5725" s="5"/>
      <c r="P5725" s="4"/>
      <c r="Q5725" s="4"/>
      <c r="R5725" s="4"/>
      <c r="S5725" s="4"/>
      <c r="T5725" s="4"/>
    </row>
    <row r="5726">
      <c r="A5726" s="5"/>
      <c r="B5726" s="5"/>
      <c r="C5726" s="5"/>
      <c r="D5726" s="5"/>
      <c r="E5726" s="5"/>
      <c r="F5726" s="27"/>
      <c r="G5726" s="5"/>
      <c r="H5726" s="5"/>
      <c r="I5726" s="5"/>
      <c r="J5726" s="5"/>
      <c r="K5726" s="5"/>
      <c r="L5726" s="5"/>
      <c r="M5726" s="5"/>
      <c r="N5726" s="5"/>
      <c r="O5726" s="5"/>
      <c r="P5726" s="4"/>
      <c r="Q5726" s="4"/>
      <c r="R5726" s="4"/>
      <c r="S5726" s="4"/>
      <c r="T5726" s="4"/>
    </row>
    <row r="5727">
      <c r="A5727" s="5"/>
      <c r="B5727" s="5"/>
      <c r="C5727" s="5"/>
      <c r="D5727" s="5"/>
      <c r="E5727" s="5"/>
      <c r="F5727" s="27"/>
      <c r="G5727" s="5"/>
      <c r="H5727" s="5"/>
      <c r="I5727" s="5"/>
      <c r="J5727" s="5"/>
      <c r="K5727" s="5"/>
      <c r="L5727" s="5"/>
      <c r="M5727" s="5"/>
      <c r="N5727" s="5"/>
      <c r="O5727" s="5"/>
      <c r="P5727" s="4"/>
      <c r="Q5727" s="4"/>
      <c r="R5727" s="4"/>
      <c r="S5727" s="4"/>
      <c r="T5727" s="4"/>
    </row>
    <row r="5728">
      <c r="A5728" s="5"/>
      <c r="B5728" s="5"/>
      <c r="C5728" s="5"/>
      <c r="D5728" s="5"/>
      <c r="E5728" s="5"/>
      <c r="F5728" s="27"/>
      <c r="G5728" s="5"/>
      <c r="H5728" s="5"/>
      <c r="I5728" s="5"/>
      <c r="J5728" s="5"/>
      <c r="K5728" s="5"/>
      <c r="L5728" s="5"/>
      <c r="M5728" s="5"/>
      <c r="N5728" s="5"/>
      <c r="O5728" s="5"/>
      <c r="P5728" s="4"/>
      <c r="Q5728" s="4"/>
      <c r="R5728" s="4"/>
      <c r="S5728" s="4"/>
      <c r="T5728" s="4"/>
    </row>
    <row r="5729">
      <c r="A5729" s="5"/>
      <c r="B5729" s="5"/>
      <c r="C5729" s="5"/>
      <c r="D5729" s="5"/>
      <c r="E5729" s="5"/>
      <c r="F5729" s="27"/>
      <c r="G5729" s="5"/>
      <c r="H5729" s="5"/>
      <c r="I5729" s="5"/>
      <c r="J5729" s="5"/>
      <c r="K5729" s="5"/>
      <c r="L5729" s="5"/>
      <c r="M5729" s="5"/>
      <c r="N5729" s="5"/>
      <c r="O5729" s="5"/>
      <c r="P5729" s="4"/>
      <c r="Q5729" s="4"/>
      <c r="R5729" s="4"/>
      <c r="S5729" s="4"/>
      <c r="T5729" s="4"/>
    </row>
    <row r="5730">
      <c r="A5730" s="5"/>
      <c r="B5730" s="5"/>
      <c r="C5730" s="5"/>
      <c r="D5730" s="5"/>
      <c r="E5730" s="5"/>
      <c r="F5730" s="27"/>
      <c r="G5730" s="5"/>
      <c r="H5730" s="5"/>
      <c r="I5730" s="5"/>
      <c r="J5730" s="5"/>
      <c r="K5730" s="5"/>
      <c r="L5730" s="5"/>
      <c r="M5730" s="5"/>
      <c r="N5730" s="5"/>
      <c r="O5730" s="5"/>
      <c r="P5730" s="4"/>
      <c r="Q5730" s="4"/>
      <c r="R5730" s="4"/>
      <c r="S5730" s="4"/>
      <c r="T5730" s="4"/>
    </row>
    <row r="5731">
      <c r="A5731" s="5"/>
      <c r="B5731" s="5"/>
      <c r="C5731" s="5"/>
      <c r="D5731" s="5"/>
      <c r="E5731" s="5"/>
      <c r="F5731" s="27"/>
      <c r="G5731" s="5"/>
      <c r="H5731" s="5"/>
      <c r="I5731" s="5"/>
      <c r="J5731" s="5"/>
      <c r="K5731" s="5"/>
      <c r="L5731" s="5"/>
      <c r="M5731" s="5"/>
      <c r="N5731" s="5"/>
      <c r="O5731" s="5"/>
      <c r="P5731" s="4"/>
      <c r="Q5731" s="4"/>
      <c r="R5731" s="4"/>
      <c r="S5731" s="4"/>
      <c r="T5731" s="4"/>
    </row>
    <row r="5732">
      <c r="A5732" s="5"/>
      <c r="B5732" s="5"/>
      <c r="C5732" s="5"/>
      <c r="D5732" s="5"/>
      <c r="E5732" s="5"/>
      <c r="F5732" s="27"/>
      <c r="G5732" s="5"/>
      <c r="H5732" s="5"/>
      <c r="I5732" s="5"/>
      <c r="J5732" s="5"/>
      <c r="K5732" s="5"/>
      <c r="L5732" s="5"/>
      <c r="M5732" s="5"/>
      <c r="N5732" s="5"/>
      <c r="O5732" s="5"/>
      <c r="P5732" s="4"/>
      <c r="Q5732" s="4"/>
      <c r="R5732" s="4"/>
      <c r="S5732" s="4"/>
      <c r="T5732" s="4"/>
    </row>
    <row r="5733">
      <c r="A5733" s="5"/>
      <c r="B5733" s="5"/>
      <c r="C5733" s="5"/>
      <c r="D5733" s="5"/>
      <c r="E5733" s="5"/>
      <c r="F5733" s="27"/>
      <c r="G5733" s="5"/>
      <c r="H5733" s="5"/>
      <c r="I5733" s="5"/>
      <c r="J5733" s="5"/>
      <c r="K5733" s="5"/>
      <c r="L5733" s="5"/>
      <c r="M5733" s="5"/>
      <c r="N5733" s="5"/>
      <c r="O5733" s="5"/>
      <c r="P5733" s="4"/>
      <c r="Q5733" s="4"/>
      <c r="R5733" s="4"/>
      <c r="S5733" s="4"/>
      <c r="T5733" s="4"/>
    </row>
    <row r="5734">
      <c r="A5734" s="5"/>
      <c r="B5734" s="5"/>
      <c r="C5734" s="5"/>
      <c r="D5734" s="5"/>
      <c r="E5734" s="5"/>
      <c r="F5734" s="27"/>
      <c r="G5734" s="5"/>
      <c r="H5734" s="5"/>
      <c r="I5734" s="5"/>
      <c r="J5734" s="5"/>
      <c r="K5734" s="5"/>
      <c r="L5734" s="5"/>
      <c r="M5734" s="5"/>
      <c r="N5734" s="5"/>
      <c r="O5734" s="5"/>
      <c r="P5734" s="4"/>
      <c r="Q5734" s="4"/>
      <c r="R5734" s="4"/>
      <c r="S5734" s="4"/>
      <c r="T5734" s="4"/>
    </row>
    <row r="5735">
      <c r="A5735" s="5"/>
      <c r="B5735" s="5"/>
      <c r="C5735" s="5"/>
      <c r="D5735" s="5"/>
      <c r="E5735" s="5"/>
      <c r="F5735" s="27"/>
      <c r="G5735" s="5"/>
      <c r="H5735" s="5"/>
      <c r="I5735" s="5"/>
      <c r="J5735" s="5"/>
      <c r="K5735" s="5"/>
      <c r="L5735" s="5"/>
      <c r="M5735" s="5"/>
      <c r="N5735" s="5"/>
      <c r="O5735" s="5"/>
      <c r="P5735" s="4"/>
      <c r="Q5735" s="4"/>
      <c r="R5735" s="4"/>
      <c r="S5735" s="4"/>
      <c r="T5735" s="4"/>
    </row>
    <row r="5736">
      <c r="A5736" s="5"/>
      <c r="B5736" s="5"/>
      <c r="C5736" s="5"/>
      <c r="D5736" s="5"/>
      <c r="E5736" s="5"/>
      <c r="F5736" s="27"/>
      <c r="G5736" s="5"/>
      <c r="H5736" s="5"/>
      <c r="I5736" s="5"/>
      <c r="J5736" s="5"/>
      <c r="K5736" s="5"/>
      <c r="L5736" s="5"/>
      <c r="M5736" s="5"/>
      <c r="N5736" s="5"/>
      <c r="O5736" s="5"/>
      <c r="P5736" s="4"/>
      <c r="Q5736" s="4"/>
      <c r="R5736" s="4"/>
      <c r="S5736" s="4"/>
      <c r="T5736" s="4"/>
    </row>
    <row r="5737">
      <c r="A5737" s="5"/>
      <c r="B5737" s="5"/>
      <c r="C5737" s="5"/>
      <c r="D5737" s="5"/>
      <c r="E5737" s="5"/>
      <c r="F5737" s="27"/>
      <c r="G5737" s="5"/>
      <c r="H5737" s="5"/>
      <c r="I5737" s="5"/>
      <c r="J5737" s="5"/>
      <c r="K5737" s="5"/>
      <c r="L5737" s="5"/>
      <c r="M5737" s="5"/>
      <c r="N5737" s="5"/>
      <c r="O5737" s="5"/>
      <c r="P5737" s="4"/>
      <c r="Q5737" s="4"/>
      <c r="R5737" s="4"/>
      <c r="S5737" s="4"/>
      <c r="T5737" s="4"/>
    </row>
    <row r="5738">
      <c r="A5738" s="5"/>
      <c r="B5738" s="5"/>
      <c r="C5738" s="5"/>
      <c r="D5738" s="5"/>
      <c r="E5738" s="5"/>
      <c r="F5738" s="27"/>
      <c r="G5738" s="5"/>
      <c r="H5738" s="5"/>
      <c r="I5738" s="5"/>
      <c r="J5738" s="5"/>
      <c r="K5738" s="5"/>
      <c r="L5738" s="5"/>
      <c r="M5738" s="5"/>
      <c r="N5738" s="5"/>
      <c r="O5738" s="5"/>
      <c r="P5738" s="4"/>
      <c r="Q5738" s="4"/>
      <c r="R5738" s="4"/>
      <c r="S5738" s="4"/>
      <c r="T5738" s="4"/>
    </row>
    <row r="5739">
      <c r="A5739" s="5"/>
      <c r="B5739" s="5"/>
      <c r="C5739" s="5"/>
      <c r="D5739" s="5"/>
      <c r="E5739" s="5"/>
      <c r="F5739" s="27"/>
      <c r="G5739" s="5"/>
      <c r="H5739" s="5"/>
      <c r="I5739" s="5"/>
      <c r="J5739" s="5"/>
      <c r="K5739" s="5"/>
      <c r="L5739" s="5"/>
      <c r="M5739" s="5"/>
      <c r="N5739" s="5"/>
      <c r="O5739" s="5"/>
      <c r="P5739" s="4"/>
      <c r="Q5739" s="4"/>
      <c r="R5739" s="4"/>
      <c r="S5739" s="4"/>
      <c r="T5739" s="4"/>
    </row>
    <row r="5740">
      <c r="A5740" s="5"/>
      <c r="B5740" s="5"/>
      <c r="C5740" s="5"/>
      <c r="D5740" s="5"/>
      <c r="E5740" s="5"/>
      <c r="F5740" s="27"/>
      <c r="G5740" s="5"/>
      <c r="H5740" s="5"/>
      <c r="I5740" s="5"/>
      <c r="J5740" s="5"/>
      <c r="K5740" s="5"/>
      <c r="L5740" s="5"/>
      <c r="M5740" s="5"/>
      <c r="N5740" s="5"/>
      <c r="O5740" s="5"/>
      <c r="P5740" s="4"/>
      <c r="Q5740" s="4"/>
      <c r="R5740" s="4"/>
      <c r="S5740" s="4"/>
      <c r="T5740" s="4"/>
    </row>
    <row r="5741">
      <c r="A5741" s="5"/>
      <c r="B5741" s="5"/>
      <c r="C5741" s="5"/>
      <c r="D5741" s="5"/>
      <c r="E5741" s="5"/>
      <c r="F5741" s="27"/>
      <c r="G5741" s="5"/>
      <c r="H5741" s="5"/>
      <c r="I5741" s="5"/>
      <c r="J5741" s="5"/>
      <c r="K5741" s="5"/>
      <c r="L5741" s="5"/>
      <c r="M5741" s="5"/>
      <c r="N5741" s="5"/>
      <c r="O5741" s="5"/>
      <c r="P5741" s="4"/>
      <c r="Q5741" s="4"/>
      <c r="R5741" s="4"/>
      <c r="S5741" s="4"/>
      <c r="T5741" s="4"/>
    </row>
    <row r="5742">
      <c r="A5742" s="5"/>
      <c r="B5742" s="5"/>
      <c r="C5742" s="5"/>
      <c r="D5742" s="5"/>
      <c r="E5742" s="5"/>
      <c r="F5742" s="27"/>
      <c r="G5742" s="5"/>
      <c r="H5742" s="5"/>
      <c r="I5742" s="5"/>
      <c r="J5742" s="5"/>
      <c r="K5742" s="5"/>
      <c r="L5742" s="5"/>
      <c r="M5742" s="5"/>
      <c r="N5742" s="5"/>
      <c r="O5742" s="5"/>
      <c r="P5742" s="4"/>
      <c r="Q5742" s="4"/>
      <c r="R5742" s="4"/>
      <c r="S5742" s="4"/>
      <c r="T5742" s="4"/>
    </row>
    <row r="5743">
      <c r="A5743" s="5"/>
      <c r="B5743" s="5"/>
      <c r="C5743" s="5"/>
      <c r="D5743" s="5"/>
      <c r="E5743" s="5"/>
      <c r="F5743" s="27"/>
      <c r="G5743" s="5"/>
      <c r="H5743" s="5"/>
      <c r="I5743" s="5"/>
      <c r="J5743" s="5"/>
      <c r="K5743" s="5"/>
      <c r="L5743" s="5"/>
      <c r="M5743" s="5"/>
      <c r="N5743" s="5"/>
      <c r="O5743" s="5"/>
      <c r="P5743" s="4"/>
      <c r="Q5743" s="4"/>
      <c r="R5743" s="4"/>
      <c r="S5743" s="4"/>
      <c r="T5743" s="4"/>
    </row>
    <row r="5744">
      <c r="A5744" s="5"/>
      <c r="B5744" s="5"/>
      <c r="C5744" s="5"/>
      <c r="D5744" s="5"/>
      <c r="E5744" s="5"/>
      <c r="F5744" s="27"/>
      <c r="G5744" s="5"/>
      <c r="H5744" s="5"/>
      <c r="I5744" s="5"/>
      <c r="J5744" s="5"/>
      <c r="K5744" s="5"/>
      <c r="L5744" s="5"/>
      <c r="M5744" s="5"/>
      <c r="N5744" s="5"/>
      <c r="O5744" s="5"/>
      <c r="P5744" s="4"/>
      <c r="Q5744" s="4"/>
      <c r="R5744" s="4"/>
      <c r="S5744" s="4"/>
      <c r="T5744" s="4"/>
    </row>
    <row r="5745">
      <c r="A5745" s="5"/>
      <c r="B5745" s="5"/>
      <c r="C5745" s="5"/>
      <c r="D5745" s="5"/>
      <c r="E5745" s="5"/>
      <c r="F5745" s="27"/>
      <c r="G5745" s="5"/>
      <c r="H5745" s="5"/>
      <c r="I5745" s="5"/>
      <c r="J5745" s="5"/>
      <c r="K5745" s="5"/>
      <c r="L5745" s="5"/>
      <c r="M5745" s="5"/>
      <c r="N5745" s="5"/>
      <c r="O5745" s="5"/>
      <c r="P5745" s="4"/>
      <c r="Q5745" s="4"/>
      <c r="R5745" s="4"/>
      <c r="S5745" s="4"/>
      <c r="T5745" s="4"/>
    </row>
    <row r="5746">
      <c r="A5746" s="5"/>
      <c r="B5746" s="5"/>
      <c r="C5746" s="5"/>
      <c r="D5746" s="5"/>
      <c r="E5746" s="5"/>
      <c r="F5746" s="27"/>
      <c r="G5746" s="5"/>
      <c r="H5746" s="5"/>
      <c r="I5746" s="5"/>
      <c r="J5746" s="5"/>
      <c r="K5746" s="5"/>
      <c r="L5746" s="5"/>
      <c r="M5746" s="5"/>
      <c r="N5746" s="5"/>
      <c r="O5746" s="5"/>
      <c r="P5746" s="4"/>
      <c r="Q5746" s="4"/>
      <c r="R5746" s="4"/>
      <c r="S5746" s="4"/>
      <c r="T5746" s="4"/>
    </row>
    <row r="5747">
      <c r="A5747" s="5"/>
      <c r="B5747" s="5"/>
      <c r="C5747" s="5"/>
      <c r="D5747" s="5"/>
      <c r="E5747" s="5"/>
      <c r="F5747" s="27"/>
      <c r="G5747" s="5"/>
      <c r="H5747" s="5"/>
      <c r="I5747" s="5"/>
      <c r="J5747" s="5"/>
      <c r="K5747" s="5"/>
      <c r="L5747" s="5"/>
      <c r="M5747" s="5"/>
      <c r="N5747" s="5"/>
      <c r="O5747" s="5"/>
      <c r="P5747" s="4"/>
      <c r="Q5747" s="4"/>
      <c r="R5747" s="4"/>
      <c r="S5747" s="4"/>
      <c r="T5747" s="4"/>
    </row>
    <row r="5748">
      <c r="A5748" s="5"/>
      <c r="B5748" s="5"/>
      <c r="C5748" s="5"/>
      <c r="D5748" s="5"/>
      <c r="E5748" s="5"/>
      <c r="F5748" s="27"/>
      <c r="G5748" s="5"/>
      <c r="H5748" s="5"/>
      <c r="I5748" s="5"/>
      <c r="J5748" s="5"/>
      <c r="K5748" s="5"/>
      <c r="L5748" s="5"/>
      <c r="M5748" s="5"/>
      <c r="N5748" s="5"/>
      <c r="O5748" s="5"/>
      <c r="P5748" s="4"/>
      <c r="Q5748" s="4"/>
      <c r="R5748" s="4"/>
      <c r="S5748" s="4"/>
      <c r="T5748" s="4"/>
    </row>
    <row r="5749">
      <c r="A5749" s="5"/>
      <c r="B5749" s="5"/>
      <c r="C5749" s="5"/>
      <c r="D5749" s="5"/>
      <c r="E5749" s="5"/>
      <c r="F5749" s="27"/>
      <c r="G5749" s="5"/>
      <c r="H5749" s="5"/>
      <c r="I5749" s="5"/>
      <c r="J5749" s="5"/>
      <c r="K5749" s="5"/>
      <c r="L5749" s="5"/>
      <c r="M5749" s="5"/>
      <c r="N5749" s="5"/>
      <c r="O5749" s="5"/>
      <c r="P5749" s="4"/>
      <c r="Q5749" s="4"/>
      <c r="R5749" s="4"/>
      <c r="S5749" s="4"/>
      <c r="T5749" s="4"/>
    </row>
    <row r="5750">
      <c r="A5750" s="5"/>
      <c r="B5750" s="5"/>
      <c r="C5750" s="5"/>
      <c r="D5750" s="5"/>
      <c r="E5750" s="5"/>
      <c r="F5750" s="27"/>
      <c r="G5750" s="5"/>
      <c r="H5750" s="5"/>
      <c r="I5750" s="5"/>
      <c r="J5750" s="5"/>
      <c r="K5750" s="5"/>
      <c r="L5750" s="5"/>
      <c r="M5750" s="5"/>
      <c r="N5750" s="5"/>
      <c r="O5750" s="5"/>
      <c r="P5750" s="4"/>
      <c r="Q5750" s="4"/>
      <c r="R5750" s="4"/>
      <c r="S5750" s="4"/>
      <c r="T5750" s="4"/>
    </row>
    <row r="5751">
      <c r="A5751" s="5"/>
      <c r="B5751" s="5"/>
      <c r="C5751" s="5"/>
      <c r="D5751" s="5"/>
      <c r="E5751" s="5"/>
      <c r="F5751" s="27"/>
      <c r="G5751" s="5"/>
      <c r="H5751" s="5"/>
      <c r="I5751" s="5"/>
      <c r="J5751" s="5"/>
      <c r="K5751" s="5"/>
      <c r="L5751" s="5"/>
      <c r="M5751" s="5"/>
      <c r="N5751" s="5"/>
      <c r="O5751" s="5"/>
      <c r="P5751" s="4"/>
      <c r="Q5751" s="4"/>
      <c r="R5751" s="4"/>
      <c r="S5751" s="4"/>
      <c r="T5751" s="4"/>
    </row>
    <row r="5752">
      <c r="A5752" s="5"/>
      <c r="B5752" s="5"/>
      <c r="C5752" s="5"/>
      <c r="D5752" s="5"/>
      <c r="E5752" s="5"/>
      <c r="F5752" s="27"/>
      <c r="G5752" s="5"/>
      <c r="H5752" s="5"/>
      <c r="I5752" s="5"/>
      <c r="J5752" s="5"/>
      <c r="K5752" s="5"/>
      <c r="L5752" s="5"/>
      <c r="M5752" s="5"/>
      <c r="N5752" s="5"/>
      <c r="O5752" s="5"/>
      <c r="P5752" s="4"/>
      <c r="Q5752" s="4"/>
      <c r="R5752" s="4"/>
      <c r="S5752" s="4"/>
      <c r="T5752" s="4"/>
    </row>
    <row r="5753">
      <c r="A5753" s="5"/>
      <c r="B5753" s="5"/>
      <c r="C5753" s="5"/>
      <c r="D5753" s="5"/>
      <c r="E5753" s="5"/>
      <c r="F5753" s="27"/>
      <c r="G5753" s="5"/>
      <c r="H5753" s="5"/>
      <c r="I5753" s="5"/>
      <c r="J5753" s="5"/>
      <c r="K5753" s="5"/>
      <c r="L5753" s="5"/>
      <c r="M5753" s="5"/>
      <c r="N5753" s="5"/>
      <c r="O5753" s="5"/>
      <c r="P5753" s="4"/>
      <c r="Q5753" s="4"/>
      <c r="R5753" s="4"/>
      <c r="S5753" s="4"/>
      <c r="T5753" s="4"/>
    </row>
    <row r="5754">
      <c r="A5754" s="5"/>
      <c r="B5754" s="5"/>
      <c r="C5754" s="5"/>
      <c r="D5754" s="5"/>
      <c r="E5754" s="5"/>
      <c r="F5754" s="27"/>
      <c r="G5754" s="5"/>
      <c r="H5754" s="5"/>
      <c r="I5754" s="5"/>
      <c r="J5754" s="5"/>
      <c r="K5754" s="5"/>
      <c r="L5754" s="5"/>
      <c r="M5754" s="5"/>
      <c r="N5754" s="5"/>
      <c r="O5754" s="5"/>
      <c r="P5754" s="4"/>
      <c r="Q5754" s="4"/>
      <c r="R5754" s="4"/>
      <c r="S5754" s="4"/>
      <c r="T5754" s="4"/>
    </row>
    <row r="5755">
      <c r="A5755" s="5"/>
      <c r="B5755" s="5"/>
      <c r="C5755" s="5"/>
      <c r="D5755" s="5"/>
      <c r="E5755" s="5"/>
      <c r="F5755" s="27"/>
      <c r="G5755" s="5"/>
      <c r="H5755" s="5"/>
      <c r="I5755" s="5"/>
      <c r="J5755" s="5"/>
      <c r="K5755" s="5"/>
      <c r="L5755" s="5"/>
      <c r="M5755" s="5"/>
      <c r="N5755" s="5"/>
      <c r="O5755" s="5"/>
      <c r="P5755" s="4"/>
      <c r="Q5755" s="4"/>
      <c r="R5755" s="4"/>
      <c r="S5755" s="4"/>
      <c r="T5755" s="4"/>
    </row>
    <row r="5756">
      <c r="A5756" s="5"/>
      <c r="B5756" s="5"/>
      <c r="C5756" s="5"/>
      <c r="D5756" s="5"/>
      <c r="E5756" s="5"/>
      <c r="F5756" s="27"/>
      <c r="G5756" s="5"/>
      <c r="H5756" s="5"/>
      <c r="I5756" s="5"/>
      <c r="J5756" s="5"/>
      <c r="K5756" s="5"/>
      <c r="L5756" s="5"/>
      <c r="M5756" s="5"/>
      <c r="N5756" s="5"/>
      <c r="O5756" s="5"/>
      <c r="P5756" s="4"/>
      <c r="Q5756" s="4"/>
      <c r="R5756" s="4"/>
      <c r="S5756" s="4"/>
      <c r="T5756" s="4"/>
    </row>
    <row r="5757">
      <c r="A5757" s="5"/>
      <c r="B5757" s="5"/>
      <c r="C5757" s="5"/>
      <c r="D5757" s="5"/>
      <c r="E5757" s="5"/>
      <c r="F5757" s="27"/>
      <c r="G5757" s="5"/>
      <c r="H5757" s="5"/>
      <c r="I5757" s="5"/>
      <c r="J5757" s="5"/>
      <c r="K5757" s="5"/>
      <c r="L5757" s="5"/>
      <c r="M5757" s="5"/>
      <c r="N5757" s="5"/>
      <c r="O5757" s="5"/>
      <c r="P5757" s="4"/>
      <c r="Q5757" s="4"/>
      <c r="R5757" s="4"/>
      <c r="S5757" s="4"/>
      <c r="T5757" s="4"/>
    </row>
    <row r="5758">
      <c r="A5758" s="5"/>
      <c r="B5758" s="5"/>
      <c r="C5758" s="5"/>
      <c r="D5758" s="5"/>
      <c r="E5758" s="5"/>
      <c r="F5758" s="27"/>
      <c r="G5758" s="5"/>
      <c r="H5758" s="5"/>
      <c r="I5758" s="5"/>
      <c r="J5758" s="5"/>
      <c r="K5758" s="5"/>
      <c r="L5758" s="5"/>
      <c r="M5758" s="5"/>
      <c r="N5758" s="5"/>
      <c r="O5758" s="5"/>
      <c r="P5758" s="4"/>
      <c r="Q5758" s="4"/>
      <c r="R5758" s="4"/>
      <c r="S5758" s="4"/>
      <c r="T5758" s="4"/>
    </row>
    <row r="5759">
      <c r="A5759" s="5"/>
      <c r="B5759" s="5"/>
      <c r="C5759" s="5"/>
      <c r="D5759" s="5"/>
      <c r="E5759" s="5"/>
      <c r="F5759" s="27"/>
      <c r="G5759" s="5"/>
      <c r="H5759" s="5"/>
      <c r="I5759" s="5"/>
      <c r="J5759" s="5"/>
      <c r="K5759" s="5"/>
      <c r="L5759" s="5"/>
      <c r="M5759" s="5"/>
      <c r="N5759" s="5"/>
      <c r="O5759" s="5"/>
      <c r="P5759" s="4"/>
      <c r="Q5759" s="4"/>
      <c r="R5759" s="4"/>
      <c r="S5759" s="4"/>
      <c r="T5759" s="4"/>
    </row>
    <row r="5760">
      <c r="A5760" s="5"/>
      <c r="B5760" s="5"/>
      <c r="C5760" s="5"/>
      <c r="D5760" s="5"/>
      <c r="E5760" s="5"/>
      <c r="F5760" s="27"/>
      <c r="G5760" s="5"/>
      <c r="H5760" s="5"/>
      <c r="I5760" s="5"/>
      <c r="J5760" s="5"/>
      <c r="K5760" s="5"/>
      <c r="L5760" s="5"/>
      <c r="M5760" s="5"/>
      <c r="N5760" s="5"/>
      <c r="O5760" s="5"/>
      <c r="P5760" s="4"/>
      <c r="Q5760" s="4"/>
      <c r="R5760" s="4"/>
      <c r="S5760" s="4"/>
      <c r="T5760" s="4"/>
    </row>
    <row r="5761">
      <c r="A5761" s="5"/>
      <c r="B5761" s="5"/>
      <c r="C5761" s="5"/>
      <c r="D5761" s="5"/>
      <c r="E5761" s="5"/>
      <c r="F5761" s="27"/>
      <c r="G5761" s="5"/>
      <c r="H5761" s="5"/>
      <c r="I5761" s="5"/>
      <c r="J5761" s="5"/>
      <c r="K5761" s="5"/>
      <c r="L5761" s="5"/>
      <c r="M5761" s="5"/>
      <c r="N5761" s="5"/>
      <c r="O5761" s="5"/>
      <c r="P5761" s="4"/>
      <c r="Q5761" s="4"/>
      <c r="R5761" s="4"/>
      <c r="S5761" s="4"/>
      <c r="T5761" s="4"/>
    </row>
    <row r="5762">
      <c r="A5762" s="5"/>
      <c r="B5762" s="5"/>
      <c r="C5762" s="5"/>
      <c r="D5762" s="5"/>
      <c r="E5762" s="5"/>
      <c r="F5762" s="27"/>
      <c r="G5762" s="5"/>
      <c r="H5762" s="5"/>
      <c r="I5762" s="5"/>
      <c r="J5762" s="5"/>
      <c r="K5762" s="5"/>
      <c r="L5762" s="5"/>
      <c r="M5762" s="5"/>
      <c r="N5762" s="5"/>
      <c r="O5762" s="5"/>
      <c r="P5762" s="4"/>
      <c r="Q5762" s="4"/>
      <c r="R5762" s="4"/>
      <c r="S5762" s="4"/>
      <c r="T5762" s="4"/>
    </row>
    <row r="5763">
      <c r="A5763" s="5"/>
      <c r="B5763" s="5"/>
      <c r="C5763" s="5"/>
      <c r="D5763" s="5"/>
      <c r="E5763" s="5"/>
      <c r="F5763" s="27"/>
      <c r="G5763" s="5"/>
      <c r="H5763" s="5"/>
      <c r="I5763" s="5"/>
      <c r="J5763" s="5"/>
      <c r="K5763" s="5"/>
      <c r="L5763" s="5"/>
      <c r="M5763" s="5"/>
      <c r="N5763" s="5"/>
      <c r="O5763" s="5"/>
      <c r="P5763" s="4"/>
      <c r="Q5763" s="4"/>
      <c r="R5763" s="4"/>
      <c r="S5763" s="4"/>
      <c r="T5763" s="4"/>
    </row>
    <row r="5764">
      <c r="A5764" s="5"/>
      <c r="B5764" s="5"/>
      <c r="C5764" s="5"/>
      <c r="D5764" s="5"/>
      <c r="E5764" s="5"/>
      <c r="F5764" s="27"/>
      <c r="G5764" s="5"/>
      <c r="H5764" s="5"/>
      <c r="I5764" s="5"/>
      <c r="J5764" s="5"/>
      <c r="K5764" s="5"/>
      <c r="L5764" s="5"/>
      <c r="M5764" s="5"/>
      <c r="N5764" s="5"/>
      <c r="O5764" s="5"/>
      <c r="P5764" s="4"/>
      <c r="Q5764" s="4"/>
      <c r="R5764" s="4"/>
      <c r="S5764" s="4"/>
      <c r="T5764" s="4"/>
    </row>
    <row r="5765">
      <c r="A5765" s="5"/>
      <c r="B5765" s="5"/>
      <c r="C5765" s="5"/>
      <c r="D5765" s="5"/>
      <c r="E5765" s="5"/>
      <c r="F5765" s="27"/>
      <c r="G5765" s="5"/>
      <c r="H5765" s="5"/>
      <c r="I5765" s="5"/>
      <c r="J5765" s="5"/>
      <c r="K5765" s="5"/>
      <c r="L5765" s="5"/>
      <c r="M5765" s="5"/>
      <c r="N5765" s="5"/>
      <c r="O5765" s="5"/>
      <c r="P5765" s="4"/>
      <c r="Q5765" s="4"/>
      <c r="R5765" s="4"/>
      <c r="S5765" s="4"/>
      <c r="T5765" s="4"/>
    </row>
    <row r="5766">
      <c r="A5766" s="5"/>
      <c r="B5766" s="5"/>
      <c r="C5766" s="5"/>
      <c r="D5766" s="5"/>
      <c r="E5766" s="5"/>
      <c r="F5766" s="27"/>
      <c r="G5766" s="5"/>
      <c r="H5766" s="5"/>
      <c r="I5766" s="5"/>
      <c r="J5766" s="5"/>
      <c r="K5766" s="5"/>
      <c r="L5766" s="5"/>
      <c r="M5766" s="5"/>
      <c r="N5766" s="5"/>
      <c r="O5766" s="5"/>
      <c r="P5766" s="4"/>
      <c r="Q5766" s="4"/>
      <c r="R5766" s="4"/>
      <c r="S5766" s="4"/>
      <c r="T5766" s="4"/>
    </row>
    <row r="5767">
      <c r="A5767" s="5"/>
      <c r="B5767" s="5"/>
      <c r="C5767" s="5"/>
      <c r="D5767" s="5"/>
      <c r="E5767" s="5"/>
      <c r="F5767" s="27"/>
      <c r="G5767" s="5"/>
      <c r="H5767" s="5"/>
      <c r="I5767" s="5"/>
      <c r="J5767" s="5"/>
      <c r="K5767" s="5"/>
      <c r="L5767" s="5"/>
      <c r="M5767" s="5"/>
      <c r="N5767" s="5"/>
      <c r="O5767" s="5"/>
      <c r="P5767" s="4"/>
      <c r="Q5767" s="4"/>
      <c r="R5767" s="4"/>
      <c r="S5767" s="4"/>
      <c r="T5767" s="4"/>
    </row>
    <row r="5768">
      <c r="A5768" s="5"/>
      <c r="B5768" s="5"/>
      <c r="C5768" s="5"/>
      <c r="D5768" s="5"/>
      <c r="E5768" s="5"/>
      <c r="F5768" s="27"/>
      <c r="G5768" s="5"/>
      <c r="H5768" s="5"/>
      <c r="I5768" s="5"/>
      <c r="J5768" s="5"/>
      <c r="K5768" s="5"/>
      <c r="L5768" s="5"/>
      <c r="M5768" s="5"/>
      <c r="N5768" s="5"/>
      <c r="O5768" s="5"/>
      <c r="P5768" s="4"/>
      <c r="Q5768" s="4"/>
      <c r="R5768" s="4"/>
      <c r="S5768" s="4"/>
      <c r="T5768" s="4"/>
    </row>
    <row r="5769">
      <c r="A5769" s="5"/>
      <c r="B5769" s="5"/>
      <c r="C5769" s="5"/>
      <c r="D5769" s="5"/>
      <c r="E5769" s="5"/>
      <c r="F5769" s="27"/>
      <c r="G5769" s="5"/>
      <c r="H5769" s="5"/>
      <c r="I5769" s="5"/>
      <c r="J5769" s="5"/>
      <c r="K5769" s="5"/>
      <c r="L5769" s="5"/>
      <c r="M5769" s="5"/>
      <c r="N5769" s="5"/>
      <c r="O5769" s="5"/>
      <c r="P5769" s="4"/>
      <c r="Q5769" s="4"/>
      <c r="R5769" s="4"/>
      <c r="S5769" s="4"/>
      <c r="T5769" s="4"/>
    </row>
    <row r="5770">
      <c r="A5770" s="5"/>
      <c r="B5770" s="5"/>
      <c r="C5770" s="5"/>
      <c r="D5770" s="5"/>
      <c r="E5770" s="5"/>
      <c r="F5770" s="27"/>
      <c r="G5770" s="5"/>
      <c r="H5770" s="5"/>
      <c r="I5770" s="5"/>
      <c r="J5770" s="5"/>
      <c r="K5770" s="5"/>
      <c r="L5770" s="5"/>
      <c r="M5770" s="5"/>
      <c r="N5770" s="5"/>
      <c r="O5770" s="5"/>
      <c r="P5770" s="4"/>
      <c r="Q5770" s="4"/>
      <c r="R5770" s="4"/>
      <c r="S5770" s="4"/>
      <c r="T5770" s="4"/>
    </row>
    <row r="5771">
      <c r="A5771" s="5"/>
      <c r="B5771" s="5"/>
      <c r="C5771" s="5"/>
      <c r="D5771" s="5"/>
      <c r="E5771" s="5"/>
      <c r="F5771" s="27"/>
      <c r="G5771" s="5"/>
      <c r="H5771" s="5"/>
      <c r="I5771" s="5"/>
      <c r="J5771" s="5"/>
      <c r="K5771" s="5"/>
      <c r="L5771" s="5"/>
      <c r="M5771" s="5"/>
      <c r="N5771" s="5"/>
      <c r="O5771" s="5"/>
      <c r="P5771" s="4"/>
      <c r="Q5771" s="4"/>
      <c r="R5771" s="4"/>
      <c r="S5771" s="4"/>
      <c r="T5771" s="4"/>
    </row>
    <row r="5772">
      <c r="A5772" s="5"/>
      <c r="B5772" s="5"/>
      <c r="C5772" s="5"/>
      <c r="D5772" s="5"/>
      <c r="E5772" s="5"/>
      <c r="F5772" s="27"/>
      <c r="G5772" s="5"/>
      <c r="H5772" s="5"/>
      <c r="I5772" s="5"/>
      <c r="J5772" s="5"/>
      <c r="K5772" s="5"/>
      <c r="L5772" s="5"/>
      <c r="M5772" s="5"/>
      <c r="N5772" s="5"/>
      <c r="O5772" s="5"/>
      <c r="P5772" s="4"/>
      <c r="Q5772" s="4"/>
      <c r="R5772" s="4"/>
      <c r="S5772" s="4"/>
      <c r="T5772" s="4"/>
    </row>
    <row r="5773">
      <c r="A5773" s="5"/>
      <c r="B5773" s="5"/>
      <c r="C5773" s="5"/>
      <c r="D5773" s="5"/>
      <c r="E5773" s="5"/>
      <c r="F5773" s="27"/>
      <c r="G5773" s="5"/>
      <c r="H5773" s="5"/>
      <c r="I5773" s="5"/>
      <c r="J5773" s="5"/>
      <c r="K5773" s="5"/>
      <c r="L5773" s="5"/>
      <c r="M5773" s="5"/>
      <c r="N5773" s="5"/>
      <c r="O5773" s="5"/>
      <c r="P5773" s="4"/>
      <c r="Q5773" s="4"/>
      <c r="R5773" s="4"/>
      <c r="S5773" s="4"/>
      <c r="T5773" s="4"/>
    </row>
    <row r="5774">
      <c r="A5774" s="5"/>
      <c r="B5774" s="5"/>
      <c r="C5774" s="5"/>
      <c r="D5774" s="5"/>
      <c r="E5774" s="5"/>
      <c r="F5774" s="27"/>
      <c r="G5774" s="5"/>
      <c r="H5774" s="5"/>
      <c r="I5774" s="5"/>
      <c r="J5774" s="5"/>
      <c r="K5774" s="5"/>
      <c r="L5774" s="5"/>
      <c r="M5774" s="5"/>
      <c r="N5774" s="5"/>
      <c r="O5774" s="5"/>
      <c r="P5774" s="4"/>
      <c r="Q5774" s="4"/>
      <c r="R5774" s="4"/>
      <c r="S5774" s="4"/>
      <c r="T5774" s="4"/>
    </row>
    <row r="5775">
      <c r="A5775" s="5"/>
      <c r="B5775" s="5"/>
      <c r="C5775" s="5"/>
      <c r="D5775" s="5"/>
      <c r="E5775" s="5"/>
      <c r="F5775" s="27"/>
      <c r="G5775" s="5"/>
      <c r="H5775" s="5"/>
      <c r="I5775" s="5"/>
      <c r="J5775" s="5"/>
      <c r="K5775" s="5"/>
      <c r="L5775" s="5"/>
      <c r="M5775" s="5"/>
      <c r="N5775" s="5"/>
      <c r="O5775" s="5"/>
      <c r="P5775" s="4"/>
      <c r="Q5775" s="4"/>
      <c r="R5775" s="4"/>
      <c r="S5775" s="4"/>
      <c r="T5775" s="4"/>
    </row>
    <row r="5776">
      <c r="A5776" s="5"/>
      <c r="B5776" s="5"/>
      <c r="C5776" s="5"/>
      <c r="D5776" s="5"/>
      <c r="E5776" s="5"/>
      <c r="F5776" s="27"/>
      <c r="G5776" s="5"/>
      <c r="H5776" s="5"/>
      <c r="I5776" s="5"/>
      <c r="J5776" s="5"/>
      <c r="K5776" s="5"/>
      <c r="L5776" s="5"/>
      <c r="M5776" s="5"/>
      <c r="N5776" s="5"/>
      <c r="O5776" s="5"/>
      <c r="P5776" s="4"/>
      <c r="Q5776" s="4"/>
      <c r="R5776" s="4"/>
      <c r="S5776" s="4"/>
      <c r="T5776" s="4"/>
    </row>
    <row r="5777">
      <c r="A5777" s="5"/>
      <c r="B5777" s="5"/>
      <c r="C5777" s="5"/>
      <c r="D5777" s="5"/>
      <c r="E5777" s="5"/>
      <c r="F5777" s="27"/>
      <c r="G5777" s="5"/>
      <c r="H5777" s="5"/>
      <c r="I5777" s="5"/>
      <c r="J5777" s="5"/>
      <c r="K5777" s="5"/>
      <c r="L5777" s="5"/>
      <c r="M5777" s="5"/>
      <c r="N5777" s="5"/>
      <c r="O5777" s="5"/>
      <c r="P5777" s="4"/>
      <c r="Q5777" s="4"/>
      <c r="R5777" s="4"/>
      <c r="S5777" s="4"/>
      <c r="T5777" s="4"/>
    </row>
    <row r="5778">
      <c r="A5778" s="5"/>
      <c r="B5778" s="5"/>
      <c r="C5778" s="5"/>
      <c r="D5778" s="5"/>
      <c r="E5778" s="5"/>
      <c r="F5778" s="27"/>
      <c r="G5778" s="5"/>
      <c r="H5778" s="5"/>
      <c r="I5778" s="5"/>
      <c r="J5778" s="5"/>
      <c r="K5778" s="5"/>
      <c r="L5778" s="5"/>
      <c r="M5778" s="5"/>
      <c r="N5778" s="5"/>
      <c r="O5778" s="5"/>
      <c r="P5778" s="4"/>
      <c r="Q5778" s="4"/>
      <c r="R5778" s="4"/>
      <c r="S5778" s="4"/>
      <c r="T5778" s="4"/>
    </row>
    <row r="5779">
      <c r="A5779" s="5"/>
      <c r="B5779" s="5"/>
      <c r="C5779" s="5"/>
      <c r="D5779" s="5"/>
      <c r="E5779" s="5"/>
      <c r="F5779" s="27"/>
      <c r="G5779" s="5"/>
      <c r="H5779" s="5"/>
      <c r="I5779" s="5"/>
      <c r="J5779" s="5"/>
      <c r="K5779" s="5"/>
      <c r="L5779" s="5"/>
      <c r="M5779" s="5"/>
      <c r="N5779" s="5"/>
      <c r="O5779" s="5"/>
      <c r="P5779" s="4"/>
      <c r="Q5779" s="4"/>
      <c r="R5779" s="4"/>
      <c r="S5779" s="4"/>
      <c r="T5779" s="4"/>
    </row>
    <row r="5780">
      <c r="A5780" s="5"/>
      <c r="B5780" s="5"/>
      <c r="C5780" s="5"/>
      <c r="D5780" s="5"/>
      <c r="E5780" s="5"/>
      <c r="F5780" s="27"/>
      <c r="G5780" s="5"/>
      <c r="H5780" s="5"/>
      <c r="I5780" s="5"/>
      <c r="J5780" s="5"/>
      <c r="K5780" s="5"/>
      <c r="L5780" s="5"/>
      <c r="M5780" s="5"/>
      <c r="N5780" s="5"/>
      <c r="O5780" s="5"/>
      <c r="P5780" s="4"/>
      <c r="Q5780" s="4"/>
      <c r="R5780" s="4"/>
      <c r="S5780" s="4"/>
      <c r="T5780" s="4"/>
    </row>
    <row r="5781">
      <c r="A5781" s="5"/>
      <c r="B5781" s="5"/>
      <c r="C5781" s="5"/>
      <c r="D5781" s="5"/>
      <c r="E5781" s="5"/>
      <c r="F5781" s="27"/>
      <c r="G5781" s="5"/>
      <c r="H5781" s="5"/>
      <c r="I5781" s="5"/>
      <c r="J5781" s="5"/>
      <c r="K5781" s="5"/>
      <c r="L5781" s="5"/>
      <c r="M5781" s="5"/>
      <c r="N5781" s="5"/>
      <c r="O5781" s="5"/>
      <c r="P5781" s="4"/>
      <c r="Q5781" s="4"/>
      <c r="R5781" s="4"/>
      <c r="S5781" s="4"/>
      <c r="T5781" s="4"/>
    </row>
    <row r="5782">
      <c r="A5782" s="5"/>
      <c r="B5782" s="5"/>
      <c r="C5782" s="5"/>
      <c r="D5782" s="5"/>
      <c r="E5782" s="5"/>
      <c r="F5782" s="27"/>
      <c r="G5782" s="5"/>
      <c r="H5782" s="5"/>
      <c r="I5782" s="5"/>
      <c r="J5782" s="5"/>
      <c r="K5782" s="5"/>
      <c r="L5782" s="5"/>
      <c r="M5782" s="5"/>
      <c r="N5782" s="5"/>
      <c r="O5782" s="5"/>
      <c r="P5782" s="4"/>
      <c r="Q5782" s="4"/>
      <c r="R5782" s="4"/>
      <c r="S5782" s="4"/>
      <c r="T5782" s="4"/>
    </row>
    <row r="5783">
      <c r="A5783" s="5"/>
      <c r="B5783" s="5"/>
      <c r="C5783" s="5"/>
      <c r="D5783" s="5"/>
      <c r="E5783" s="5"/>
      <c r="F5783" s="27"/>
      <c r="G5783" s="5"/>
      <c r="H5783" s="5"/>
      <c r="I5783" s="5"/>
      <c r="J5783" s="5"/>
      <c r="K5783" s="5"/>
      <c r="L5783" s="5"/>
      <c r="M5783" s="5"/>
      <c r="N5783" s="5"/>
      <c r="O5783" s="5"/>
      <c r="P5783" s="4"/>
      <c r="Q5783" s="4"/>
      <c r="R5783" s="4"/>
      <c r="S5783" s="4"/>
      <c r="T5783" s="4"/>
    </row>
    <row r="5784">
      <c r="A5784" s="5"/>
      <c r="B5784" s="5"/>
      <c r="C5784" s="5"/>
      <c r="D5784" s="5"/>
      <c r="E5784" s="5"/>
      <c r="F5784" s="27"/>
      <c r="G5784" s="5"/>
      <c r="H5784" s="5"/>
      <c r="I5784" s="5"/>
      <c r="J5784" s="5"/>
      <c r="K5784" s="5"/>
      <c r="L5784" s="5"/>
      <c r="M5784" s="5"/>
      <c r="N5784" s="5"/>
      <c r="O5784" s="5"/>
      <c r="P5784" s="4"/>
      <c r="Q5784" s="4"/>
      <c r="R5784" s="4"/>
      <c r="S5784" s="4"/>
      <c r="T5784" s="4"/>
    </row>
    <row r="5785">
      <c r="A5785" s="5"/>
      <c r="B5785" s="5"/>
      <c r="C5785" s="5"/>
      <c r="D5785" s="5"/>
      <c r="E5785" s="5"/>
      <c r="F5785" s="27"/>
      <c r="G5785" s="5"/>
      <c r="H5785" s="5"/>
      <c r="I5785" s="5"/>
      <c r="J5785" s="5"/>
      <c r="K5785" s="5"/>
      <c r="L5785" s="5"/>
      <c r="M5785" s="5"/>
      <c r="N5785" s="5"/>
      <c r="O5785" s="5"/>
      <c r="P5785" s="4"/>
      <c r="Q5785" s="4"/>
      <c r="R5785" s="4"/>
      <c r="S5785" s="4"/>
      <c r="T5785" s="4"/>
    </row>
    <row r="5786">
      <c r="A5786" s="5"/>
      <c r="B5786" s="5"/>
      <c r="C5786" s="5"/>
      <c r="D5786" s="5"/>
      <c r="E5786" s="5"/>
      <c r="F5786" s="27"/>
      <c r="G5786" s="5"/>
      <c r="H5786" s="5"/>
      <c r="I5786" s="5"/>
      <c r="J5786" s="5"/>
      <c r="K5786" s="5"/>
      <c r="L5786" s="5"/>
      <c r="M5786" s="5"/>
      <c r="N5786" s="5"/>
      <c r="O5786" s="5"/>
      <c r="P5786" s="4"/>
      <c r="Q5786" s="4"/>
      <c r="R5786" s="4"/>
      <c r="S5786" s="4"/>
      <c r="T5786" s="4"/>
    </row>
    <row r="5787">
      <c r="A5787" s="5"/>
      <c r="B5787" s="5"/>
      <c r="C5787" s="5"/>
      <c r="D5787" s="5"/>
      <c r="E5787" s="5"/>
      <c r="F5787" s="27"/>
      <c r="G5787" s="5"/>
      <c r="H5787" s="5"/>
      <c r="I5787" s="5"/>
      <c r="J5787" s="5"/>
      <c r="K5787" s="5"/>
      <c r="L5787" s="5"/>
      <c r="M5787" s="5"/>
      <c r="N5787" s="5"/>
      <c r="O5787" s="5"/>
      <c r="P5787" s="4"/>
      <c r="Q5787" s="4"/>
      <c r="R5787" s="4"/>
      <c r="S5787" s="4"/>
      <c r="T5787" s="4"/>
    </row>
    <row r="5788">
      <c r="A5788" s="5"/>
      <c r="B5788" s="5"/>
      <c r="C5788" s="5"/>
      <c r="D5788" s="5"/>
      <c r="E5788" s="5"/>
      <c r="F5788" s="27"/>
      <c r="G5788" s="5"/>
      <c r="H5788" s="5"/>
      <c r="I5788" s="5"/>
      <c r="J5788" s="5"/>
      <c r="K5788" s="5"/>
      <c r="L5788" s="5"/>
      <c r="M5788" s="5"/>
      <c r="N5788" s="5"/>
      <c r="O5788" s="5"/>
      <c r="P5788" s="4"/>
      <c r="Q5788" s="4"/>
      <c r="R5788" s="4"/>
      <c r="S5788" s="4"/>
      <c r="T5788" s="4"/>
    </row>
    <row r="5789">
      <c r="A5789" s="5"/>
      <c r="B5789" s="5"/>
      <c r="C5789" s="5"/>
      <c r="D5789" s="5"/>
      <c r="E5789" s="5"/>
      <c r="F5789" s="27"/>
      <c r="G5789" s="5"/>
      <c r="H5789" s="5"/>
      <c r="I5789" s="5"/>
      <c r="J5789" s="5"/>
      <c r="K5789" s="5"/>
      <c r="L5789" s="5"/>
      <c r="M5789" s="5"/>
      <c r="N5789" s="5"/>
      <c r="O5789" s="5"/>
      <c r="P5789" s="4"/>
      <c r="Q5789" s="4"/>
      <c r="R5789" s="4"/>
      <c r="S5789" s="4"/>
      <c r="T5789" s="4"/>
    </row>
    <row r="5790">
      <c r="A5790" s="5"/>
      <c r="B5790" s="5"/>
      <c r="C5790" s="5"/>
      <c r="D5790" s="5"/>
      <c r="E5790" s="5"/>
      <c r="F5790" s="27"/>
      <c r="G5790" s="5"/>
      <c r="H5790" s="5"/>
      <c r="I5790" s="5"/>
      <c r="J5790" s="5"/>
      <c r="K5790" s="5"/>
      <c r="L5790" s="5"/>
      <c r="M5790" s="5"/>
      <c r="N5790" s="5"/>
      <c r="O5790" s="5"/>
      <c r="P5790" s="4"/>
      <c r="Q5790" s="4"/>
      <c r="R5790" s="4"/>
      <c r="S5790" s="4"/>
      <c r="T5790" s="4"/>
    </row>
    <row r="5791">
      <c r="A5791" s="5"/>
      <c r="B5791" s="5"/>
      <c r="C5791" s="5"/>
      <c r="D5791" s="5"/>
      <c r="E5791" s="5"/>
      <c r="F5791" s="27"/>
      <c r="G5791" s="5"/>
      <c r="H5791" s="5"/>
      <c r="I5791" s="5"/>
      <c r="J5791" s="5"/>
      <c r="K5791" s="5"/>
      <c r="L5791" s="5"/>
      <c r="M5791" s="5"/>
      <c r="N5791" s="5"/>
      <c r="O5791" s="5"/>
      <c r="P5791" s="4"/>
      <c r="Q5791" s="4"/>
      <c r="R5791" s="4"/>
      <c r="S5791" s="4"/>
      <c r="T5791" s="4"/>
    </row>
    <row r="5792">
      <c r="A5792" s="5"/>
      <c r="B5792" s="5"/>
      <c r="C5792" s="5"/>
      <c r="D5792" s="5"/>
      <c r="E5792" s="5"/>
      <c r="F5792" s="27"/>
      <c r="G5792" s="5"/>
      <c r="H5792" s="5"/>
      <c r="I5792" s="5"/>
      <c r="J5792" s="5"/>
      <c r="K5792" s="5"/>
      <c r="L5792" s="5"/>
      <c r="M5792" s="5"/>
      <c r="N5792" s="5"/>
      <c r="O5792" s="5"/>
      <c r="P5792" s="4"/>
      <c r="Q5792" s="4"/>
      <c r="R5792" s="4"/>
      <c r="S5792" s="4"/>
      <c r="T5792" s="4"/>
    </row>
    <row r="5793">
      <c r="A5793" s="5"/>
      <c r="B5793" s="5"/>
      <c r="C5793" s="5"/>
      <c r="D5793" s="5"/>
      <c r="E5793" s="5"/>
      <c r="F5793" s="27"/>
      <c r="G5793" s="5"/>
      <c r="H5793" s="5"/>
      <c r="I5793" s="5"/>
      <c r="J5793" s="5"/>
      <c r="K5793" s="5"/>
      <c r="L5793" s="5"/>
      <c r="M5793" s="5"/>
      <c r="N5793" s="5"/>
      <c r="O5793" s="5"/>
      <c r="P5793" s="4"/>
      <c r="Q5793" s="4"/>
      <c r="R5793" s="4"/>
      <c r="S5793" s="4"/>
      <c r="T5793" s="4"/>
    </row>
    <row r="5794">
      <c r="A5794" s="5"/>
      <c r="B5794" s="5"/>
      <c r="C5794" s="5"/>
      <c r="D5794" s="5"/>
      <c r="E5794" s="5"/>
      <c r="F5794" s="27"/>
      <c r="G5794" s="5"/>
      <c r="H5794" s="5"/>
      <c r="I5794" s="5"/>
      <c r="J5794" s="5"/>
      <c r="K5794" s="5"/>
      <c r="L5794" s="5"/>
      <c r="M5794" s="5"/>
      <c r="N5794" s="5"/>
      <c r="O5794" s="5"/>
      <c r="P5794" s="4"/>
      <c r="Q5794" s="4"/>
      <c r="R5794" s="4"/>
      <c r="S5794" s="4"/>
      <c r="T5794" s="4"/>
    </row>
    <row r="5795">
      <c r="A5795" s="5"/>
      <c r="B5795" s="5"/>
      <c r="C5795" s="5"/>
      <c r="D5795" s="5"/>
      <c r="E5795" s="5"/>
      <c r="F5795" s="27"/>
      <c r="G5795" s="5"/>
      <c r="H5795" s="5"/>
      <c r="I5795" s="5"/>
      <c r="J5795" s="5"/>
      <c r="K5795" s="5"/>
      <c r="L5795" s="5"/>
      <c r="M5795" s="5"/>
      <c r="N5795" s="5"/>
      <c r="O5795" s="5"/>
      <c r="P5795" s="4"/>
      <c r="Q5795" s="4"/>
      <c r="R5795" s="4"/>
      <c r="S5795" s="4"/>
      <c r="T5795" s="4"/>
    </row>
    <row r="5796">
      <c r="A5796" s="5"/>
      <c r="B5796" s="5"/>
      <c r="C5796" s="5"/>
      <c r="D5796" s="5"/>
      <c r="E5796" s="5"/>
      <c r="F5796" s="27"/>
      <c r="G5796" s="5"/>
      <c r="H5796" s="5"/>
      <c r="I5796" s="5"/>
      <c r="J5796" s="5"/>
      <c r="K5796" s="5"/>
      <c r="L5796" s="5"/>
      <c r="M5796" s="5"/>
      <c r="N5796" s="5"/>
      <c r="O5796" s="5"/>
      <c r="P5796" s="4"/>
      <c r="Q5796" s="4"/>
      <c r="R5796" s="4"/>
      <c r="S5796" s="4"/>
      <c r="T5796" s="4"/>
    </row>
    <row r="5797">
      <c r="A5797" s="5"/>
      <c r="B5797" s="5"/>
      <c r="C5797" s="5"/>
      <c r="D5797" s="5"/>
      <c r="E5797" s="5"/>
      <c r="F5797" s="27"/>
      <c r="G5797" s="5"/>
      <c r="H5797" s="5"/>
      <c r="I5797" s="5"/>
      <c r="J5797" s="5"/>
      <c r="K5797" s="5"/>
      <c r="L5797" s="5"/>
      <c r="M5797" s="5"/>
      <c r="N5797" s="5"/>
      <c r="O5797" s="5"/>
      <c r="P5797" s="4"/>
      <c r="Q5797" s="4"/>
      <c r="R5797" s="4"/>
      <c r="S5797" s="4"/>
      <c r="T5797" s="4"/>
    </row>
    <row r="5798">
      <c r="A5798" s="5"/>
      <c r="B5798" s="5"/>
      <c r="C5798" s="5"/>
      <c r="D5798" s="5"/>
      <c r="E5798" s="5"/>
      <c r="F5798" s="27"/>
      <c r="G5798" s="5"/>
      <c r="H5798" s="5"/>
      <c r="I5798" s="5"/>
      <c r="J5798" s="5"/>
      <c r="K5798" s="5"/>
      <c r="L5798" s="5"/>
      <c r="M5798" s="5"/>
      <c r="N5798" s="5"/>
      <c r="O5798" s="5"/>
      <c r="P5798" s="4"/>
      <c r="Q5798" s="4"/>
      <c r="R5798" s="4"/>
      <c r="S5798" s="4"/>
      <c r="T5798" s="4"/>
    </row>
    <row r="5799">
      <c r="A5799" s="5"/>
      <c r="B5799" s="5"/>
      <c r="C5799" s="5"/>
      <c r="D5799" s="5"/>
      <c r="E5799" s="5"/>
      <c r="F5799" s="27"/>
      <c r="G5799" s="5"/>
      <c r="H5799" s="5"/>
      <c r="I5799" s="5"/>
      <c r="J5799" s="5"/>
      <c r="K5799" s="5"/>
      <c r="L5799" s="5"/>
      <c r="M5799" s="5"/>
      <c r="N5799" s="5"/>
      <c r="O5799" s="5"/>
      <c r="P5799" s="4"/>
      <c r="Q5799" s="4"/>
      <c r="R5799" s="4"/>
      <c r="S5799" s="4"/>
      <c r="T5799" s="4"/>
    </row>
    <row r="5800">
      <c r="A5800" s="5"/>
      <c r="B5800" s="5"/>
      <c r="C5800" s="5"/>
      <c r="D5800" s="5"/>
      <c r="E5800" s="5"/>
      <c r="F5800" s="27"/>
      <c r="G5800" s="5"/>
      <c r="H5800" s="5"/>
      <c r="I5800" s="5"/>
      <c r="J5800" s="5"/>
      <c r="K5800" s="5"/>
      <c r="L5800" s="5"/>
      <c r="M5800" s="5"/>
      <c r="N5800" s="5"/>
      <c r="O5800" s="5"/>
      <c r="P5800" s="4"/>
      <c r="Q5800" s="4"/>
      <c r="R5800" s="4"/>
      <c r="S5800" s="4"/>
      <c r="T5800" s="4"/>
    </row>
    <row r="5801">
      <c r="A5801" s="5"/>
      <c r="B5801" s="5"/>
      <c r="C5801" s="5"/>
      <c r="D5801" s="5"/>
      <c r="E5801" s="5"/>
      <c r="F5801" s="27"/>
      <c r="G5801" s="5"/>
      <c r="H5801" s="5"/>
      <c r="I5801" s="5"/>
      <c r="J5801" s="5"/>
      <c r="K5801" s="5"/>
      <c r="L5801" s="5"/>
      <c r="M5801" s="5"/>
      <c r="N5801" s="5"/>
      <c r="O5801" s="5"/>
      <c r="P5801" s="4"/>
      <c r="Q5801" s="4"/>
      <c r="R5801" s="4"/>
      <c r="S5801" s="4"/>
      <c r="T5801" s="4"/>
    </row>
    <row r="5802">
      <c r="A5802" s="5"/>
      <c r="B5802" s="5"/>
      <c r="C5802" s="5"/>
      <c r="D5802" s="5"/>
      <c r="E5802" s="5"/>
      <c r="F5802" s="27"/>
      <c r="G5802" s="5"/>
      <c r="H5802" s="5"/>
      <c r="I5802" s="5"/>
      <c r="J5802" s="5"/>
      <c r="K5802" s="5"/>
      <c r="L5802" s="5"/>
      <c r="M5802" s="5"/>
      <c r="N5802" s="5"/>
      <c r="O5802" s="5"/>
      <c r="P5802" s="4"/>
      <c r="Q5802" s="4"/>
      <c r="R5802" s="4"/>
      <c r="S5802" s="4"/>
      <c r="T5802" s="4"/>
    </row>
    <row r="5803">
      <c r="A5803" s="5"/>
      <c r="B5803" s="5"/>
      <c r="C5803" s="5"/>
      <c r="D5803" s="5"/>
      <c r="E5803" s="5"/>
      <c r="F5803" s="27"/>
      <c r="G5803" s="5"/>
      <c r="H5803" s="5"/>
      <c r="I5803" s="5"/>
      <c r="J5803" s="5"/>
      <c r="K5803" s="5"/>
      <c r="L5803" s="5"/>
      <c r="M5803" s="5"/>
      <c r="N5803" s="5"/>
      <c r="O5803" s="5"/>
      <c r="P5803" s="4"/>
      <c r="Q5803" s="4"/>
      <c r="R5803" s="4"/>
      <c r="S5803" s="4"/>
      <c r="T5803" s="4"/>
    </row>
    <row r="5804">
      <c r="A5804" s="5"/>
      <c r="B5804" s="5"/>
      <c r="C5804" s="5"/>
      <c r="D5804" s="5"/>
      <c r="E5804" s="5"/>
      <c r="F5804" s="27"/>
      <c r="G5804" s="5"/>
      <c r="H5804" s="5"/>
      <c r="I5804" s="5"/>
      <c r="J5804" s="5"/>
      <c r="K5804" s="5"/>
      <c r="L5804" s="5"/>
      <c r="M5804" s="5"/>
      <c r="N5804" s="5"/>
      <c r="O5804" s="5"/>
      <c r="P5804" s="4"/>
      <c r="Q5804" s="4"/>
      <c r="R5804" s="4"/>
      <c r="S5804" s="4"/>
      <c r="T5804" s="4"/>
    </row>
    <row r="5805">
      <c r="A5805" s="5"/>
      <c r="B5805" s="5"/>
      <c r="C5805" s="5"/>
      <c r="D5805" s="5"/>
      <c r="E5805" s="5"/>
      <c r="F5805" s="27"/>
      <c r="G5805" s="5"/>
      <c r="H5805" s="5"/>
      <c r="I5805" s="5"/>
      <c r="J5805" s="5"/>
      <c r="K5805" s="5"/>
      <c r="L5805" s="5"/>
      <c r="M5805" s="5"/>
      <c r="N5805" s="5"/>
      <c r="O5805" s="5"/>
      <c r="P5805" s="4"/>
      <c r="Q5805" s="4"/>
      <c r="R5805" s="4"/>
      <c r="S5805" s="4"/>
      <c r="T5805" s="4"/>
    </row>
    <row r="5806">
      <c r="A5806" s="5"/>
      <c r="B5806" s="5"/>
      <c r="C5806" s="5"/>
      <c r="D5806" s="5"/>
      <c r="E5806" s="5"/>
      <c r="F5806" s="27"/>
      <c r="G5806" s="5"/>
      <c r="H5806" s="5"/>
      <c r="I5806" s="5"/>
      <c r="J5806" s="5"/>
      <c r="K5806" s="5"/>
      <c r="L5806" s="5"/>
      <c r="M5806" s="5"/>
      <c r="N5806" s="5"/>
      <c r="O5806" s="5"/>
      <c r="P5806" s="4"/>
      <c r="Q5806" s="4"/>
      <c r="R5806" s="4"/>
      <c r="S5806" s="4"/>
      <c r="T5806" s="4"/>
    </row>
    <row r="5807">
      <c r="A5807" s="5"/>
      <c r="B5807" s="5"/>
      <c r="C5807" s="5"/>
      <c r="D5807" s="5"/>
      <c r="E5807" s="5"/>
      <c r="F5807" s="27"/>
      <c r="G5807" s="5"/>
      <c r="H5807" s="5"/>
      <c r="I5807" s="5"/>
      <c r="J5807" s="5"/>
      <c r="K5807" s="5"/>
      <c r="L5807" s="5"/>
      <c r="M5807" s="5"/>
      <c r="N5807" s="5"/>
      <c r="O5807" s="5"/>
      <c r="P5807" s="4"/>
      <c r="Q5807" s="4"/>
      <c r="R5807" s="4"/>
      <c r="S5807" s="4"/>
      <c r="T5807" s="4"/>
    </row>
    <row r="5808">
      <c r="A5808" s="5"/>
      <c r="B5808" s="5"/>
      <c r="C5808" s="5"/>
      <c r="D5808" s="5"/>
      <c r="E5808" s="5"/>
      <c r="F5808" s="27"/>
      <c r="G5808" s="5"/>
      <c r="H5808" s="5"/>
      <c r="I5808" s="5"/>
      <c r="J5808" s="5"/>
      <c r="K5808" s="5"/>
      <c r="L5808" s="5"/>
      <c r="M5808" s="5"/>
      <c r="N5808" s="5"/>
      <c r="O5808" s="5"/>
      <c r="P5808" s="4"/>
      <c r="Q5808" s="4"/>
      <c r="R5808" s="4"/>
      <c r="S5808" s="4"/>
      <c r="T5808" s="4"/>
    </row>
    <row r="5809">
      <c r="A5809" s="5"/>
      <c r="B5809" s="5"/>
      <c r="C5809" s="5"/>
      <c r="D5809" s="5"/>
      <c r="E5809" s="5"/>
      <c r="F5809" s="27"/>
      <c r="G5809" s="5"/>
      <c r="H5809" s="5"/>
      <c r="I5809" s="5"/>
      <c r="J5809" s="5"/>
      <c r="K5809" s="5"/>
      <c r="L5809" s="5"/>
      <c r="M5809" s="5"/>
      <c r="N5809" s="5"/>
      <c r="O5809" s="5"/>
      <c r="P5809" s="4"/>
      <c r="Q5809" s="4"/>
      <c r="R5809" s="4"/>
      <c r="S5809" s="4"/>
      <c r="T5809" s="4"/>
    </row>
    <row r="5810">
      <c r="A5810" s="5"/>
      <c r="B5810" s="5"/>
      <c r="C5810" s="5"/>
      <c r="D5810" s="5"/>
      <c r="E5810" s="5"/>
      <c r="F5810" s="27"/>
      <c r="G5810" s="5"/>
      <c r="H5810" s="5"/>
      <c r="I5810" s="5"/>
      <c r="J5810" s="5"/>
      <c r="K5810" s="5"/>
      <c r="L5810" s="5"/>
      <c r="M5810" s="5"/>
      <c r="N5810" s="5"/>
      <c r="O5810" s="5"/>
      <c r="P5810" s="4"/>
      <c r="Q5810" s="4"/>
      <c r="R5810" s="4"/>
      <c r="S5810" s="4"/>
      <c r="T5810" s="4"/>
    </row>
    <row r="5811">
      <c r="A5811" s="5"/>
      <c r="B5811" s="5"/>
      <c r="C5811" s="5"/>
      <c r="D5811" s="5"/>
      <c r="E5811" s="5"/>
      <c r="F5811" s="27"/>
      <c r="G5811" s="5"/>
      <c r="H5811" s="5"/>
      <c r="I5811" s="5"/>
      <c r="J5811" s="5"/>
      <c r="K5811" s="5"/>
      <c r="L5811" s="5"/>
      <c r="M5811" s="5"/>
      <c r="N5811" s="5"/>
      <c r="O5811" s="5"/>
      <c r="P5811" s="4"/>
      <c r="Q5811" s="4"/>
      <c r="R5811" s="4"/>
      <c r="S5811" s="4"/>
      <c r="T5811" s="4"/>
    </row>
    <row r="5812">
      <c r="A5812" s="5"/>
      <c r="B5812" s="5"/>
      <c r="C5812" s="5"/>
      <c r="D5812" s="5"/>
      <c r="E5812" s="5"/>
      <c r="F5812" s="27"/>
      <c r="G5812" s="5"/>
      <c r="H5812" s="5"/>
      <c r="I5812" s="5"/>
      <c r="J5812" s="5"/>
      <c r="K5812" s="5"/>
      <c r="L5812" s="5"/>
      <c r="M5812" s="5"/>
      <c r="N5812" s="5"/>
      <c r="O5812" s="5"/>
      <c r="P5812" s="4"/>
      <c r="Q5812" s="4"/>
      <c r="R5812" s="4"/>
      <c r="S5812" s="4"/>
      <c r="T5812" s="4"/>
    </row>
    <row r="5813">
      <c r="A5813" s="5"/>
      <c r="B5813" s="5"/>
      <c r="C5813" s="5"/>
      <c r="D5813" s="5"/>
      <c r="E5813" s="5"/>
      <c r="F5813" s="27"/>
      <c r="G5813" s="5"/>
      <c r="H5813" s="5"/>
      <c r="I5813" s="5"/>
      <c r="J5813" s="5"/>
      <c r="K5813" s="5"/>
      <c r="L5813" s="5"/>
      <c r="M5813" s="5"/>
      <c r="N5813" s="5"/>
      <c r="O5813" s="5"/>
      <c r="P5813" s="4"/>
      <c r="Q5813" s="4"/>
      <c r="R5813" s="4"/>
      <c r="S5813" s="4"/>
      <c r="T5813" s="4"/>
    </row>
    <row r="5814">
      <c r="A5814" s="5"/>
      <c r="B5814" s="5"/>
      <c r="C5814" s="5"/>
      <c r="D5814" s="5"/>
      <c r="E5814" s="5"/>
      <c r="F5814" s="27"/>
      <c r="G5814" s="5"/>
      <c r="H5814" s="5"/>
      <c r="I5814" s="5"/>
      <c r="J5814" s="5"/>
      <c r="K5814" s="5"/>
      <c r="L5814" s="5"/>
      <c r="M5814" s="5"/>
      <c r="N5814" s="5"/>
      <c r="O5814" s="5"/>
      <c r="P5814" s="4"/>
      <c r="Q5814" s="4"/>
      <c r="R5814" s="4"/>
      <c r="S5814" s="4"/>
      <c r="T5814" s="4"/>
    </row>
    <row r="5815">
      <c r="A5815" s="5"/>
      <c r="B5815" s="5"/>
      <c r="C5815" s="5"/>
      <c r="D5815" s="5"/>
      <c r="E5815" s="5"/>
      <c r="F5815" s="27"/>
      <c r="G5815" s="5"/>
      <c r="H5815" s="5"/>
      <c r="I5815" s="5"/>
      <c r="J5815" s="5"/>
      <c r="K5815" s="5"/>
      <c r="L5815" s="5"/>
      <c r="M5815" s="5"/>
      <c r="N5815" s="5"/>
      <c r="O5815" s="5"/>
      <c r="P5815" s="4"/>
      <c r="Q5815" s="4"/>
      <c r="R5815" s="4"/>
      <c r="S5815" s="4"/>
      <c r="T5815" s="4"/>
    </row>
    <row r="5816">
      <c r="A5816" s="5"/>
      <c r="B5816" s="5"/>
      <c r="C5816" s="5"/>
      <c r="D5816" s="5"/>
      <c r="E5816" s="5"/>
      <c r="F5816" s="27"/>
      <c r="G5816" s="5"/>
      <c r="H5816" s="5"/>
      <c r="I5816" s="5"/>
      <c r="J5816" s="5"/>
      <c r="K5816" s="5"/>
      <c r="L5816" s="5"/>
      <c r="M5816" s="5"/>
      <c r="N5816" s="5"/>
      <c r="O5816" s="5"/>
      <c r="P5816" s="4"/>
      <c r="Q5816" s="4"/>
      <c r="R5816" s="4"/>
      <c r="S5816" s="4"/>
      <c r="T5816" s="4"/>
    </row>
    <row r="5817">
      <c r="A5817" s="5"/>
      <c r="B5817" s="5"/>
      <c r="C5817" s="5"/>
      <c r="D5817" s="5"/>
      <c r="E5817" s="5"/>
      <c r="F5817" s="27"/>
      <c r="G5817" s="5"/>
      <c r="H5817" s="5"/>
      <c r="I5817" s="5"/>
      <c r="J5817" s="5"/>
      <c r="K5817" s="5"/>
      <c r="L5817" s="5"/>
      <c r="M5817" s="5"/>
      <c r="N5817" s="5"/>
      <c r="O5817" s="5"/>
      <c r="P5817" s="4"/>
      <c r="Q5817" s="4"/>
      <c r="R5817" s="4"/>
      <c r="S5817" s="4"/>
      <c r="T5817" s="4"/>
    </row>
    <row r="5818">
      <c r="A5818" s="5"/>
      <c r="B5818" s="5"/>
      <c r="C5818" s="5"/>
      <c r="D5818" s="5"/>
      <c r="E5818" s="5"/>
      <c r="F5818" s="27"/>
      <c r="G5818" s="5"/>
      <c r="H5818" s="5"/>
      <c r="I5818" s="5"/>
      <c r="J5818" s="5"/>
      <c r="K5818" s="5"/>
      <c r="L5818" s="5"/>
      <c r="M5818" s="5"/>
      <c r="N5818" s="5"/>
      <c r="O5818" s="5"/>
      <c r="P5818" s="4"/>
      <c r="Q5818" s="4"/>
      <c r="R5818" s="4"/>
      <c r="S5818" s="4"/>
      <c r="T5818" s="4"/>
    </row>
    <row r="5819">
      <c r="A5819" s="5"/>
      <c r="B5819" s="5"/>
      <c r="C5819" s="5"/>
      <c r="D5819" s="5"/>
      <c r="E5819" s="5"/>
      <c r="F5819" s="27"/>
      <c r="G5819" s="5"/>
      <c r="H5819" s="5"/>
      <c r="I5819" s="5"/>
      <c r="J5819" s="5"/>
      <c r="K5819" s="5"/>
      <c r="L5819" s="5"/>
      <c r="M5819" s="5"/>
      <c r="N5819" s="5"/>
      <c r="O5819" s="5"/>
      <c r="P5819" s="4"/>
      <c r="Q5819" s="4"/>
      <c r="R5819" s="4"/>
      <c r="S5819" s="4"/>
      <c r="T5819" s="4"/>
    </row>
    <row r="5820">
      <c r="A5820" s="5"/>
      <c r="B5820" s="5"/>
      <c r="C5820" s="5"/>
      <c r="D5820" s="5"/>
      <c r="E5820" s="5"/>
      <c r="F5820" s="27"/>
      <c r="G5820" s="5"/>
      <c r="H5820" s="5"/>
      <c r="I5820" s="5"/>
      <c r="J5820" s="5"/>
      <c r="K5820" s="5"/>
      <c r="L5820" s="5"/>
      <c r="M5820" s="5"/>
      <c r="N5820" s="5"/>
      <c r="O5820" s="5"/>
      <c r="P5820" s="4"/>
      <c r="Q5820" s="4"/>
      <c r="R5820" s="4"/>
      <c r="S5820" s="4"/>
      <c r="T5820" s="4"/>
    </row>
    <row r="5821">
      <c r="A5821" s="5"/>
      <c r="B5821" s="5"/>
      <c r="C5821" s="5"/>
      <c r="D5821" s="5"/>
      <c r="E5821" s="5"/>
      <c r="F5821" s="27"/>
      <c r="G5821" s="5"/>
      <c r="H5821" s="5"/>
      <c r="I5821" s="5"/>
      <c r="J5821" s="5"/>
      <c r="K5821" s="5"/>
      <c r="L5821" s="5"/>
      <c r="M5821" s="5"/>
      <c r="N5821" s="5"/>
      <c r="O5821" s="5"/>
      <c r="P5821" s="4"/>
      <c r="Q5821" s="4"/>
      <c r="R5821" s="4"/>
      <c r="S5821" s="4"/>
      <c r="T5821" s="4"/>
    </row>
    <row r="5822">
      <c r="A5822" s="5"/>
      <c r="B5822" s="5"/>
      <c r="C5822" s="5"/>
      <c r="D5822" s="5"/>
      <c r="E5822" s="5"/>
      <c r="F5822" s="27"/>
      <c r="G5822" s="5"/>
      <c r="H5822" s="5"/>
      <c r="I5822" s="5"/>
      <c r="J5822" s="5"/>
      <c r="K5822" s="5"/>
      <c r="L5822" s="5"/>
      <c r="M5822" s="5"/>
      <c r="N5822" s="5"/>
      <c r="O5822" s="5"/>
      <c r="P5822" s="4"/>
      <c r="Q5822" s="4"/>
      <c r="R5822" s="4"/>
      <c r="S5822" s="4"/>
      <c r="T5822" s="4"/>
    </row>
    <row r="5823">
      <c r="A5823" s="5"/>
      <c r="B5823" s="5"/>
      <c r="C5823" s="5"/>
      <c r="D5823" s="5"/>
      <c r="E5823" s="5"/>
      <c r="F5823" s="27"/>
      <c r="G5823" s="5"/>
      <c r="H5823" s="5"/>
      <c r="I5823" s="5"/>
      <c r="J5823" s="5"/>
      <c r="K5823" s="5"/>
      <c r="L5823" s="5"/>
      <c r="M5823" s="5"/>
      <c r="N5823" s="5"/>
      <c r="O5823" s="5"/>
      <c r="P5823" s="4"/>
      <c r="Q5823" s="4"/>
      <c r="R5823" s="4"/>
      <c r="S5823" s="4"/>
      <c r="T5823" s="4"/>
    </row>
    <row r="5824">
      <c r="A5824" s="5"/>
      <c r="B5824" s="5"/>
      <c r="C5824" s="5"/>
      <c r="D5824" s="5"/>
      <c r="E5824" s="5"/>
      <c r="F5824" s="27"/>
      <c r="G5824" s="5"/>
      <c r="H5824" s="5"/>
      <c r="I5824" s="5"/>
      <c r="J5824" s="5"/>
      <c r="K5824" s="5"/>
      <c r="L5824" s="5"/>
      <c r="M5824" s="5"/>
      <c r="N5824" s="5"/>
      <c r="O5824" s="5"/>
      <c r="P5824" s="4"/>
      <c r="Q5824" s="4"/>
      <c r="R5824" s="4"/>
      <c r="S5824" s="4"/>
      <c r="T5824" s="4"/>
    </row>
    <row r="5825">
      <c r="A5825" s="5"/>
      <c r="B5825" s="5"/>
      <c r="C5825" s="5"/>
      <c r="D5825" s="5"/>
      <c r="E5825" s="5"/>
      <c r="F5825" s="27"/>
      <c r="G5825" s="5"/>
      <c r="H5825" s="5"/>
      <c r="I5825" s="5"/>
      <c r="J5825" s="5"/>
      <c r="K5825" s="5"/>
      <c r="L5825" s="5"/>
      <c r="M5825" s="5"/>
      <c r="N5825" s="5"/>
      <c r="O5825" s="5"/>
      <c r="P5825" s="4"/>
      <c r="Q5825" s="4"/>
      <c r="R5825" s="4"/>
      <c r="S5825" s="4"/>
      <c r="T5825" s="4"/>
    </row>
    <row r="5826">
      <c r="A5826" s="5"/>
      <c r="B5826" s="5"/>
      <c r="C5826" s="5"/>
      <c r="D5826" s="5"/>
      <c r="E5826" s="5"/>
      <c r="F5826" s="27"/>
      <c r="G5826" s="5"/>
      <c r="H5826" s="5"/>
      <c r="I5826" s="5"/>
      <c r="J5826" s="5"/>
      <c r="K5826" s="5"/>
      <c r="L5826" s="5"/>
      <c r="M5826" s="5"/>
      <c r="N5826" s="5"/>
      <c r="O5826" s="5"/>
      <c r="P5826" s="4"/>
      <c r="Q5826" s="4"/>
      <c r="R5826" s="4"/>
      <c r="S5826" s="4"/>
      <c r="T5826" s="4"/>
    </row>
    <row r="5827">
      <c r="A5827" s="5"/>
      <c r="B5827" s="5"/>
      <c r="C5827" s="5"/>
      <c r="D5827" s="5"/>
      <c r="E5827" s="5"/>
      <c r="F5827" s="27"/>
      <c r="G5827" s="5"/>
      <c r="H5827" s="5"/>
      <c r="I5827" s="5"/>
      <c r="J5827" s="5"/>
      <c r="K5827" s="5"/>
      <c r="L5827" s="5"/>
      <c r="M5827" s="5"/>
      <c r="N5827" s="5"/>
      <c r="O5827" s="5"/>
      <c r="P5827" s="4"/>
      <c r="Q5827" s="4"/>
      <c r="R5827" s="4"/>
      <c r="S5827" s="4"/>
      <c r="T5827" s="4"/>
    </row>
    <row r="5828">
      <c r="A5828" s="5"/>
      <c r="B5828" s="5"/>
      <c r="C5828" s="5"/>
      <c r="D5828" s="5"/>
      <c r="E5828" s="5"/>
      <c r="F5828" s="27"/>
      <c r="G5828" s="5"/>
      <c r="H5828" s="5"/>
      <c r="I5828" s="5"/>
      <c r="J5828" s="5"/>
      <c r="K5828" s="5"/>
      <c r="L5828" s="5"/>
      <c r="M5828" s="5"/>
      <c r="N5828" s="5"/>
      <c r="O5828" s="5"/>
      <c r="P5828" s="4"/>
      <c r="Q5828" s="4"/>
      <c r="R5828" s="4"/>
      <c r="S5828" s="4"/>
      <c r="T5828" s="4"/>
    </row>
    <row r="5829">
      <c r="A5829" s="5"/>
      <c r="B5829" s="5"/>
      <c r="C5829" s="5"/>
      <c r="D5829" s="5"/>
      <c r="E5829" s="5"/>
      <c r="F5829" s="27"/>
      <c r="G5829" s="5"/>
      <c r="H5829" s="5"/>
      <c r="I5829" s="5"/>
      <c r="J5829" s="5"/>
      <c r="K5829" s="5"/>
      <c r="L5829" s="5"/>
      <c r="M5829" s="5"/>
      <c r="N5829" s="5"/>
      <c r="O5829" s="5"/>
      <c r="P5829" s="4"/>
      <c r="Q5829" s="4"/>
      <c r="R5829" s="4"/>
      <c r="S5829" s="4"/>
      <c r="T5829" s="4"/>
    </row>
    <row r="5830">
      <c r="A5830" s="5"/>
      <c r="B5830" s="5"/>
      <c r="C5830" s="5"/>
      <c r="D5830" s="5"/>
      <c r="E5830" s="5"/>
      <c r="F5830" s="27"/>
      <c r="G5830" s="5"/>
      <c r="H5830" s="5"/>
      <c r="I5830" s="5"/>
      <c r="J5830" s="5"/>
      <c r="K5830" s="5"/>
      <c r="L5830" s="5"/>
      <c r="M5830" s="5"/>
      <c r="N5830" s="5"/>
      <c r="O5830" s="5"/>
      <c r="P5830" s="4"/>
      <c r="Q5830" s="4"/>
      <c r="R5830" s="4"/>
      <c r="S5830" s="4"/>
      <c r="T5830" s="4"/>
    </row>
    <row r="5831">
      <c r="A5831" s="5"/>
      <c r="B5831" s="5"/>
      <c r="C5831" s="5"/>
      <c r="D5831" s="5"/>
      <c r="E5831" s="5"/>
      <c r="F5831" s="27"/>
      <c r="G5831" s="5"/>
      <c r="H5831" s="5"/>
      <c r="I5831" s="5"/>
      <c r="J5831" s="5"/>
      <c r="K5831" s="5"/>
      <c r="L5831" s="5"/>
      <c r="M5831" s="5"/>
      <c r="N5831" s="5"/>
      <c r="O5831" s="5"/>
      <c r="P5831" s="4"/>
      <c r="Q5831" s="4"/>
      <c r="R5831" s="4"/>
      <c r="S5831" s="4"/>
      <c r="T5831" s="4"/>
    </row>
    <row r="5832">
      <c r="A5832" s="5"/>
      <c r="B5832" s="5"/>
      <c r="C5832" s="5"/>
      <c r="D5832" s="5"/>
      <c r="E5832" s="5"/>
      <c r="F5832" s="27"/>
      <c r="G5832" s="5"/>
      <c r="H5832" s="5"/>
      <c r="I5832" s="5"/>
      <c r="J5832" s="5"/>
      <c r="K5832" s="5"/>
      <c r="L5832" s="5"/>
      <c r="M5832" s="5"/>
      <c r="N5832" s="5"/>
      <c r="O5832" s="5"/>
      <c r="P5832" s="4"/>
      <c r="Q5832" s="4"/>
      <c r="R5832" s="4"/>
      <c r="S5832" s="4"/>
      <c r="T5832" s="4"/>
    </row>
    <row r="5833">
      <c r="A5833" s="5"/>
      <c r="B5833" s="5"/>
      <c r="C5833" s="5"/>
      <c r="D5833" s="5"/>
      <c r="E5833" s="5"/>
      <c r="F5833" s="27"/>
      <c r="G5833" s="5"/>
      <c r="H5833" s="5"/>
      <c r="I5833" s="5"/>
      <c r="J5833" s="5"/>
      <c r="K5833" s="5"/>
      <c r="L5833" s="5"/>
      <c r="M5833" s="5"/>
      <c r="N5833" s="5"/>
      <c r="O5833" s="5"/>
      <c r="P5833" s="4"/>
      <c r="Q5833" s="4"/>
      <c r="R5833" s="4"/>
      <c r="S5833" s="4"/>
      <c r="T5833" s="4"/>
    </row>
    <row r="5834">
      <c r="A5834" s="5"/>
      <c r="B5834" s="5"/>
      <c r="C5834" s="5"/>
      <c r="D5834" s="5"/>
      <c r="E5834" s="5"/>
      <c r="F5834" s="27"/>
      <c r="G5834" s="5"/>
      <c r="H5834" s="5"/>
      <c r="I5834" s="5"/>
      <c r="J5834" s="5"/>
      <c r="K5834" s="5"/>
      <c r="L5834" s="5"/>
      <c r="M5834" s="5"/>
      <c r="N5834" s="5"/>
      <c r="O5834" s="5"/>
      <c r="P5834" s="4"/>
      <c r="Q5834" s="4"/>
      <c r="R5834" s="4"/>
      <c r="S5834" s="4"/>
      <c r="T5834" s="4"/>
    </row>
    <row r="5835">
      <c r="A5835" s="5"/>
      <c r="B5835" s="5"/>
      <c r="C5835" s="5"/>
      <c r="D5835" s="5"/>
      <c r="E5835" s="5"/>
      <c r="F5835" s="27"/>
      <c r="G5835" s="5"/>
      <c r="H5835" s="5"/>
      <c r="I5835" s="5"/>
      <c r="J5835" s="5"/>
      <c r="K5835" s="5"/>
      <c r="L5835" s="5"/>
      <c r="M5835" s="5"/>
      <c r="N5835" s="5"/>
      <c r="O5835" s="5"/>
      <c r="P5835" s="4"/>
      <c r="Q5835" s="4"/>
      <c r="R5835" s="4"/>
      <c r="S5835" s="4"/>
      <c r="T5835" s="4"/>
    </row>
    <row r="5836">
      <c r="A5836" s="5"/>
      <c r="B5836" s="5"/>
      <c r="C5836" s="5"/>
      <c r="D5836" s="5"/>
      <c r="E5836" s="5"/>
      <c r="F5836" s="27"/>
      <c r="G5836" s="5"/>
      <c r="H5836" s="5"/>
      <c r="I5836" s="5"/>
      <c r="J5836" s="5"/>
      <c r="K5836" s="5"/>
      <c r="L5836" s="5"/>
      <c r="M5836" s="5"/>
      <c r="N5836" s="5"/>
      <c r="O5836" s="5"/>
      <c r="P5836" s="4"/>
      <c r="Q5836" s="4"/>
      <c r="R5836" s="4"/>
      <c r="S5836" s="4"/>
      <c r="T5836" s="4"/>
    </row>
    <row r="5837">
      <c r="A5837" s="5"/>
      <c r="B5837" s="5"/>
      <c r="C5837" s="5"/>
      <c r="D5837" s="5"/>
      <c r="E5837" s="5"/>
      <c r="F5837" s="27"/>
      <c r="G5837" s="5"/>
      <c r="H5837" s="5"/>
      <c r="I5837" s="5"/>
      <c r="J5837" s="5"/>
      <c r="K5837" s="5"/>
      <c r="L5837" s="5"/>
      <c r="M5837" s="5"/>
      <c r="N5837" s="5"/>
      <c r="O5837" s="5"/>
      <c r="P5837" s="4"/>
      <c r="Q5837" s="4"/>
      <c r="R5837" s="4"/>
      <c r="S5837" s="4"/>
      <c r="T5837" s="4"/>
    </row>
    <row r="5838">
      <c r="A5838" s="5"/>
      <c r="B5838" s="5"/>
      <c r="C5838" s="5"/>
      <c r="D5838" s="5"/>
      <c r="E5838" s="5"/>
      <c r="F5838" s="27"/>
      <c r="G5838" s="5"/>
      <c r="H5838" s="5"/>
      <c r="I5838" s="5"/>
      <c r="J5838" s="5"/>
      <c r="K5838" s="5"/>
      <c r="L5838" s="5"/>
      <c r="M5838" s="5"/>
      <c r="N5838" s="5"/>
      <c r="O5838" s="5"/>
      <c r="P5838" s="4"/>
      <c r="Q5838" s="4"/>
      <c r="R5838" s="4"/>
      <c r="S5838" s="4"/>
      <c r="T5838" s="4"/>
    </row>
    <row r="5839">
      <c r="A5839" s="5"/>
      <c r="B5839" s="5"/>
      <c r="C5839" s="5"/>
      <c r="D5839" s="5"/>
      <c r="E5839" s="5"/>
      <c r="F5839" s="27"/>
      <c r="G5839" s="5"/>
      <c r="H5839" s="5"/>
      <c r="I5839" s="5"/>
      <c r="J5839" s="5"/>
      <c r="K5839" s="5"/>
      <c r="L5839" s="5"/>
      <c r="M5839" s="5"/>
      <c r="N5839" s="5"/>
      <c r="O5839" s="5"/>
      <c r="P5839" s="4"/>
      <c r="Q5839" s="4"/>
      <c r="R5839" s="4"/>
      <c r="S5839" s="4"/>
      <c r="T5839" s="4"/>
    </row>
    <row r="5840">
      <c r="A5840" s="5"/>
      <c r="B5840" s="5"/>
      <c r="C5840" s="5"/>
      <c r="D5840" s="5"/>
      <c r="E5840" s="5"/>
      <c r="F5840" s="27"/>
      <c r="G5840" s="5"/>
      <c r="H5840" s="5"/>
      <c r="I5840" s="5"/>
      <c r="J5840" s="5"/>
      <c r="K5840" s="5"/>
      <c r="L5840" s="5"/>
      <c r="M5840" s="5"/>
      <c r="N5840" s="5"/>
      <c r="O5840" s="5"/>
      <c r="P5840" s="4"/>
      <c r="Q5840" s="4"/>
      <c r="R5840" s="4"/>
      <c r="S5840" s="4"/>
      <c r="T5840" s="4"/>
    </row>
    <row r="5841">
      <c r="A5841" s="5"/>
      <c r="B5841" s="5"/>
      <c r="C5841" s="5"/>
      <c r="D5841" s="5"/>
      <c r="E5841" s="5"/>
      <c r="F5841" s="27"/>
      <c r="G5841" s="5"/>
      <c r="H5841" s="5"/>
      <c r="I5841" s="5"/>
      <c r="J5841" s="5"/>
      <c r="K5841" s="5"/>
      <c r="L5841" s="5"/>
      <c r="M5841" s="5"/>
      <c r="N5841" s="5"/>
      <c r="O5841" s="5"/>
      <c r="P5841" s="4"/>
      <c r="Q5841" s="4"/>
      <c r="R5841" s="4"/>
      <c r="S5841" s="4"/>
      <c r="T5841" s="4"/>
    </row>
    <row r="5842">
      <c r="A5842" s="5"/>
      <c r="B5842" s="5"/>
      <c r="C5842" s="5"/>
      <c r="D5842" s="5"/>
      <c r="E5842" s="5"/>
      <c r="F5842" s="27"/>
      <c r="G5842" s="5"/>
      <c r="H5842" s="5"/>
      <c r="I5842" s="5"/>
      <c r="J5842" s="5"/>
      <c r="K5842" s="5"/>
      <c r="L5842" s="5"/>
      <c r="M5842" s="5"/>
      <c r="N5842" s="5"/>
      <c r="O5842" s="5"/>
      <c r="P5842" s="4"/>
      <c r="Q5842" s="4"/>
      <c r="R5842" s="4"/>
      <c r="S5842" s="4"/>
      <c r="T5842" s="4"/>
    </row>
    <row r="5843">
      <c r="A5843" s="5"/>
      <c r="B5843" s="5"/>
      <c r="C5843" s="5"/>
      <c r="D5843" s="5"/>
      <c r="E5843" s="5"/>
      <c r="F5843" s="27"/>
      <c r="G5843" s="5"/>
      <c r="H5843" s="5"/>
      <c r="I5843" s="5"/>
      <c r="J5843" s="5"/>
      <c r="K5843" s="5"/>
      <c r="L5843" s="5"/>
      <c r="M5843" s="5"/>
      <c r="N5843" s="5"/>
      <c r="O5843" s="5"/>
      <c r="P5843" s="4"/>
      <c r="Q5843" s="4"/>
      <c r="R5843" s="4"/>
      <c r="S5843" s="4"/>
      <c r="T5843" s="4"/>
    </row>
    <row r="5844">
      <c r="A5844" s="5"/>
      <c r="B5844" s="5"/>
      <c r="C5844" s="5"/>
      <c r="D5844" s="5"/>
      <c r="E5844" s="5"/>
      <c r="F5844" s="27"/>
      <c r="G5844" s="5"/>
      <c r="H5844" s="5"/>
      <c r="I5844" s="5"/>
      <c r="J5844" s="5"/>
      <c r="K5844" s="5"/>
      <c r="L5844" s="5"/>
      <c r="M5844" s="5"/>
      <c r="N5844" s="5"/>
      <c r="O5844" s="5"/>
      <c r="P5844" s="4"/>
      <c r="Q5844" s="4"/>
      <c r="R5844" s="4"/>
      <c r="S5844" s="4"/>
      <c r="T5844" s="4"/>
    </row>
    <row r="5845">
      <c r="A5845" s="5"/>
      <c r="B5845" s="5"/>
      <c r="C5845" s="5"/>
      <c r="D5845" s="5"/>
      <c r="E5845" s="5"/>
      <c r="F5845" s="27"/>
      <c r="G5845" s="5"/>
      <c r="H5845" s="5"/>
      <c r="I5845" s="5"/>
      <c r="J5845" s="5"/>
      <c r="K5845" s="5"/>
      <c r="L5845" s="5"/>
      <c r="M5845" s="5"/>
      <c r="N5845" s="5"/>
      <c r="O5845" s="5"/>
      <c r="P5845" s="4"/>
      <c r="Q5845" s="4"/>
      <c r="R5845" s="4"/>
      <c r="S5845" s="4"/>
      <c r="T5845" s="4"/>
    </row>
    <row r="5846">
      <c r="A5846" s="5"/>
      <c r="B5846" s="5"/>
      <c r="C5846" s="5"/>
      <c r="D5846" s="5"/>
      <c r="E5846" s="5"/>
      <c r="F5846" s="27"/>
      <c r="G5846" s="5"/>
      <c r="H5846" s="5"/>
      <c r="I5846" s="5"/>
      <c r="J5846" s="5"/>
      <c r="K5846" s="5"/>
      <c r="L5846" s="5"/>
      <c r="M5846" s="5"/>
      <c r="N5846" s="5"/>
      <c r="O5846" s="5"/>
      <c r="P5846" s="4"/>
      <c r="Q5846" s="4"/>
      <c r="R5846" s="4"/>
      <c r="S5846" s="4"/>
      <c r="T5846" s="4"/>
    </row>
    <row r="5847">
      <c r="A5847" s="5"/>
      <c r="B5847" s="5"/>
      <c r="C5847" s="5"/>
      <c r="D5847" s="5"/>
      <c r="E5847" s="5"/>
      <c r="F5847" s="27"/>
      <c r="G5847" s="5"/>
      <c r="H5847" s="5"/>
      <c r="I5847" s="5"/>
      <c r="J5847" s="5"/>
      <c r="K5847" s="5"/>
      <c r="L5847" s="5"/>
      <c r="M5847" s="5"/>
      <c r="N5847" s="5"/>
      <c r="O5847" s="5"/>
      <c r="P5847" s="4"/>
      <c r="Q5847" s="4"/>
      <c r="R5847" s="4"/>
      <c r="S5847" s="4"/>
      <c r="T5847" s="4"/>
    </row>
    <row r="5848">
      <c r="A5848" s="5"/>
      <c r="B5848" s="5"/>
      <c r="C5848" s="5"/>
      <c r="D5848" s="5"/>
      <c r="E5848" s="5"/>
      <c r="F5848" s="27"/>
      <c r="G5848" s="5"/>
      <c r="H5848" s="5"/>
      <c r="I5848" s="5"/>
      <c r="J5848" s="5"/>
      <c r="K5848" s="5"/>
      <c r="L5848" s="5"/>
      <c r="M5848" s="5"/>
      <c r="N5848" s="5"/>
      <c r="O5848" s="5"/>
      <c r="P5848" s="4"/>
      <c r="Q5848" s="4"/>
      <c r="R5848" s="4"/>
      <c r="S5848" s="4"/>
      <c r="T5848" s="4"/>
    </row>
    <row r="5849">
      <c r="A5849" s="5"/>
      <c r="B5849" s="5"/>
      <c r="C5849" s="5"/>
      <c r="D5849" s="5"/>
      <c r="E5849" s="5"/>
      <c r="F5849" s="27"/>
      <c r="G5849" s="5"/>
      <c r="H5849" s="5"/>
      <c r="I5849" s="5"/>
      <c r="J5849" s="5"/>
      <c r="K5849" s="5"/>
      <c r="L5849" s="5"/>
      <c r="M5849" s="5"/>
      <c r="N5849" s="5"/>
      <c r="O5849" s="5"/>
      <c r="P5849" s="4"/>
      <c r="Q5849" s="4"/>
      <c r="R5849" s="4"/>
      <c r="S5849" s="4"/>
      <c r="T5849" s="4"/>
    </row>
    <row r="5850">
      <c r="A5850" s="5"/>
      <c r="B5850" s="5"/>
      <c r="C5850" s="5"/>
      <c r="D5850" s="5"/>
      <c r="E5850" s="5"/>
      <c r="F5850" s="27"/>
      <c r="G5850" s="5"/>
      <c r="H5850" s="5"/>
      <c r="I5850" s="5"/>
      <c r="J5850" s="5"/>
      <c r="K5850" s="5"/>
      <c r="L5850" s="5"/>
      <c r="M5850" s="5"/>
      <c r="N5850" s="5"/>
      <c r="O5850" s="5"/>
      <c r="P5850" s="4"/>
      <c r="Q5850" s="4"/>
      <c r="R5850" s="4"/>
      <c r="S5850" s="4"/>
      <c r="T5850" s="4"/>
    </row>
    <row r="5851">
      <c r="A5851" s="5"/>
      <c r="B5851" s="5"/>
      <c r="C5851" s="5"/>
      <c r="D5851" s="5"/>
      <c r="E5851" s="5"/>
      <c r="F5851" s="27"/>
      <c r="G5851" s="5"/>
      <c r="H5851" s="5"/>
      <c r="I5851" s="5"/>
      <c r="J5851" s="5"/>
      <c r="K5851" s="5"/>
      <c r="L5851" s="5"/>
      <c r="M5851" s="5"/>
      <c r="N5851" s="5"/>
      <c r="O5851" s="5"/>
      <c r="P5851" s="4"/>
      <c r="Q5851" s="4"/>
      <c r="R5851" s="4"/>
      <c r="S5851" s="4"/>
      <c r="T5851" s="4"/>
    </row>
    <row r="5852">
      <c r="A5852" s="5"/>
      <c r="B5852" s="5"/>
      <c r="C5852" s="5"/>
      <c r="D5852" s="5"/>
      <c r="E5852" s="5"/>
      <c r="F5852" s="27"/>
      <c r="G5852" s="5"/>
      <c r="H5852" s="5"/>
      <c r="I5852" s="5"/>
      <c r="J5852" s="5"/>
      <c r="K5852" s="5"/>
      <c r="L5852" s="5"/>
      <c r="M5852" s="5"/>
      <c r="N5852" s="5"/>
      <c r="O5852" s="5"/>
      <c r="P5852" s="4"/>
      <c r="Q5852" s="4"/>
      <c r="R5852" s="4"/>
      <c r="S5852" s="4"/>
      <c r="T5852" s="4"/>
    </row>
    <row r="5853">
      <c r="A5853" s="5"/>
      <c r="B5853" s="5"/>
      <c r="C5853" s="5"/>
      <c r="D5853" s="5"/>
      <c r="E5853" s="5"/>
      <c r="F5853" s="27"/>
      <c r="G5853" s="5"/>
      <c r="H5853" s="5"/>
      <c r="I5853" s="5"/>
      <c r="J5853" s="5"/>
      <c r="K5853" s="5"/>
      <c r="L5853" s="5"/>
      <c r="M5853" s="5"/>
      <c r="N5853" s="5"/>
      <c r="O5853" s="5"/>
      <c r="P5853" s="4"/>
      <c r="Q5853" s="4"/>
      <c r="R5853" s="4"/>
      <c r="S5853" s="4"/>
      <c r="T5853" s="4"/>
    </row>
    <row r="5854">
      <c r="A5854" s="5"/>
      <c r="B5854" s="5"/>
      <c r="C5854" s="5"/>
      <c r="D5854" s="5"/>
      <c r="E5854" s="5"/>
      <c r="F5854" s="27"/>
      <c r="G5854" s="5"/>
      <c r="H5854" s="5"/>
      <c r="I5854" s="5"/>
      <c r="J5854" s="5"/>
      <c r="K5854" s="5"/>
      <c r="L5854" s="5"/>
      <c r="M5854" s="5"/>
      <c r="N5854" s="5"/>
      <c r="O5854" s="5"/>
      <c r="P5854" s="4"/>
      <c r="Q5854" s="4"/>
      <c r="R5854" s="4"/>
      <c r="S5854" s="4"/>
      <c r="T5854" s="4"/>
    </row>
    <row r="5855">
      <c r="A5855" s="5"/>
      <c r="B5855" s="5"/>
      <c r="C5855" s="5"/>
      <c r="D5855" s="5"/>
      <c r="E5855" s="5"/>
      <c r="F5855" s="27"/>
      <c r="G5855" s="5"/>
      <c r="H5855" s="5"/>
      <c r="I5855" s="5"/>
      <c r="J5855" s="5"/>
      <c r="K5855" s="5"/>
      <c r="L5855" s="5"/>
      <c r="M5855" s="5"/>
      <c r="N5855" s="5"/>
      <c r="O5855" s="5"/>
      <c r="P5855" s="4"/>
      <c r="Q5855" s="4"/>
      <c r="R5855" s="4"/>
      <c r="S5855" s="4"/>
      <c r="T5855" s="4"/>
    </row>
    <row r="5856">
      <c r="A5856" s="5"/>
      <c r="B5856" s="5"/>
      <c r="C5856" s="5"/>
      <c r="D5856" s="5"/>
      <c r="E5856" s="5"/>
      <c r="F5856" s="27"/>
      <c r="G5856" s="5"/>
      <c r="H5856" s="5"/>
      <c r="I5856" s="5"/>
      <c r="J5856" s="5"/>
      <c r="K5856" s="5"/>
      <c r="L5856" s="5"/>
      <c r="M5856" s="5"/>
      <c r="N5856" s="5"/>
      <c r="O5856" s="5"/>
      <c r="P5856" s="4"/>
      <c r="Q5856" s="4"/>
      <c r="R5856" s="4"/>
      <c r="S5856" s="4"/>
      <c r="T5856" s="4"/>
    </row>
    <row r="5857">
      <c r="A5857" s="5"/>
      <c r="B5857" s="5"/>
      <c r="C5857" s="5"/>
      <c r="D5857" s="5"/>
      <c r="E5857" s="5"/>
      <c r="F5857" s="27"/>
      <c r="G5857" s="5"/>
      <c r="H5857" s="5"/>
      <c r="I5857" s="5"/>
      <c r="J5857" s="5"/>
      <c r="K5857" s="5"/>
      <c r="L5857" s="5"/>
      <c r="M5857" s="5"/>
      <c r="N5857" s="5"/>
      <c r="O5857" s="5"/>
      <c r="P5857" s="4"/>
      <c r="Q5857" s="4"/>
      <c r="R5857" s="4"/>
      <c r="S5857" s="4"/>
      <c r="T5857" s="4"/>
    </row>
    <row r="5858">
      <c r="A5858" s="5"/>
      <c r="B5858" s="5"/>
      <c r="C5858" s="5"/>
      <c r="D5858" s="5"/>
      <c r="E5858" s="5"/>
      <c r="F5858" s="27"/>
      <c r="G5858" s="5"/>
      <c r="H5858" s="5"/>
      <c r="I5858" s="5"/>
      <c r="J5858" s="5"/>
      <c r="K5858" s="5"/>
      <c r="L5858" s="5"/>
      <c r="M5858" s="5"/>
      <c r="N5858" s="5"/>
      <c r="O5858" s="5"/>
      <c r="P5858" s="4"/>
      <c r="Q5858" s="4"/>
      <c r="R5858" s="4"/>
      <c r="S5858" s="4"/>
      <c r="T5858" s="4"/>
    </row>
    <row r="5859">
      <c r="A5859" s="5"/>
      <c r="B5859" s="5"/>
      <c r="C5859" s="5"/>
      <c r="D5859" s="5"/>
      <c r="E5859" s="5"/>
      <c r="F5859" s="27"/>
      <c r="G5859" s="5"/>
      <c r="H5859" s="5"/>
      <c r="I5859" s="5"/>
      <c r="J5859" s="5"/>
      <c r="K5859" s="5"/>
      <c r="L5859" s="5"/>
      <c r="M5859" s="5"/>
      <c r="N5859" s="5"/>
      <c r="O5859" s="5"/>
      <c r="P5859" s="4"/>
      <c r="Q5859" s="4"/>
      <c r="R5859" s="4"/>
      <c r="S5859" s="4"/>
      <c r="T5859" s="4"/>
    </row>
    <row r="5860">
      <c r="A5860" s="5"/>
      <c r="B5860" s="5"/>
      <c r="C5860" s="5"/>
      <c r="D5860" s="5"/>
      <c r="E5860" s="5"/>
      <c r="F5860" s="27"/>
      <c r="G5860" s="5"/>
      <c r="H5860" s="5"/>
      <c r="I5860" s="5"/>
      <c r="J5860" s="5"/>
      <c r="K5860" s="5"/>
      <c r="L5860" s="5"/>
      <c r="M5860" s="5"/>
      <c r="N5860" s="5"/>
      <c r="O5860" s="5"/>
      <c r="P5860" s="4"/>
      <c r="Q5860" s="4"/>
      <c r="R5860" s="4"/>
      <c r="S5860" s="4"/>
      <c r="T5860" s="4"/>
    </row>
    <row r="5861">
      <c r="A5861" s="5"/>
      <c r="B5861" s="5"/>
      <c r="C5861" s="5"/>
      <c r="D5861" s="5"/>
      <c r="E5861" s="5"/>
      <c r="F5861" s="27"/>
      <c r="G5861" s="5"/>
      <c r="H5861" s="5"/>
      <c r="I5861" s="5"/>
      <c r="J5861" s="5"/>
      <c r="K5861" s="5"/>
      <c r="L5861" s="5"/>
      <c r="M5861" s="5"/>
      <c r="N5861" s="5"/>
      <c r="O5861" s="5"/>
      <c r="P5861" s="4"/>
      <c r="Q5861" s="4"/>
      <c r="R5861" s="4"/>
      <c r="S5861" s="4"/>
      <c r="T5861" s="4"/>
    </row>
    <row r="5862">
      <c r="A5862" s="5"/>
      <c r="B5862" s="5"/>
      <c r="C5862" s="5"/>
      <c r="D5862" s="5"/>
      <c r="E5862" s="5"/>
      <c r="F5862" s="27"/>
      <c r="G5862" s="5"/>
      <c r="H5862" s="5"/>
      <c r="I5862" s="5"/>
      <c r="J5862" s="5"/>
      <c r="K5862" s="5"/>
      <c r="L5862" s="5"/>
      <c r="M5862" s="5"/>
      <c r="N5862" s="5"/>
      <c r="O5862" s="5"/>
      <c r="P5862" s="4"/>
      <c r="Q5862" s="4"/>
      <c r="R5862" s="4"/>
      <c r="S5862" s="4"/>
      <c r="T5862" s="4"/>
    </row>
    <row r="5863">
      <c r="A5863" s="5"/>
      <c r="B5863" s="5"/>
      <c r="C5863" s="5"/>
      <c r="D5863" s="5"/>
      <c r="E5863" s="5"/>
      <c r="F5863" s="27"/>
      <c r="G5863" s="5"/>
      <c r="H5863" s="5"/>
      <c r="I5863" s="5"/>
      <c r="J5863" s="5"/>
      <c r="K5863" s="5"/>
      <c r="L5863" s="5"/>
      <c r="M5863" s="5"/>
      <c r="N5863" s="5"/>
      <c r="O5863" s="5"/>
      <c r="P5863" s="4"/>
      <c r="Q5863" s="4"/>
      <c r="R5863" s="4"/>
      <c r="S5863" s="4"/>
      <c r="T5863" s="4"/>
    </row>
    <row r="5864">
      <c r="A5864" s="5"/>
      <c r="B5864" s="5"/>
      <c r="C5864" s="5"/>
      <c r="D5864" s="5"/>
      <c r="E5864" s="5"/>
      <c r="F5864" s="27"/>
      <c r="G5864" s="5"/>
      <c r="H5864" s="5"/>
      <c r="I5864" s="5"/>
      <c r="J5864" s="5"/>
      <c r="K5864" s="5"/>
      <c r="L5864" s="5"/>
      <c r="M5864" s="5"/>
      <c r="N5864" s="5"/>
      <c r="O5864" s="5"/>
      <c r="P5864" s="4"/>
      <c r="Q5864" s="4"/>
      <c r="R5864" s="4"/>
      <c r="S5864" s="4"/>
      <c r="T5864" s="4"/>
    </row>
    <row r="5865">
      <c r="A5865" s="5"/>
      <c r="B5865" s="5"/>
      <c r="C5865" s="5"/>
      <c r="D5865" s="5"/>
      <c r="E5865" s="5"/>
      <c r="F5865" s="27"/>
      <c r="G5865" s="5"/>
      <c r="H5865" s="5"/>
      <c r="I5865" s="5"/>
      <c r="J5865" s="5"/>
      <c r="K5865" s="5"/>
      <c r="L5865" s="5"/>
      <c r="M5865" s="5"/>
      <c r="N5865" s="5"/>
      <c r="O5865" s="5"/>
      <c r="P5865" s="4"/>
      <c r="Q5865" s="4"/>
      <c r="R5865" s="4"/>
      <c r="S5865" s="4"/>
      <c r="T5865" s="4"/>
    </row>
    <row r="5866">
      <c r="A5866" s="5"/>
      <c r="B5866" s="5"/>
      <c r="C5866" s="5"/>
      <c r="D5866" s="5"/>
      <c r="E5866" s="5"/>
      <c r="F5866" s="27"/>
      <c r="G5866" s="5"/>
      <c r="H5866" s="5"/>
      <c r="I5866" s="5"/>
      <c r="J5866" s="5"/>
      <c r="K5866" s="5"/>
      <c r="L5866" s="5"/>
      <c r="M5866" s="5"/>
      <c r="N5866" s="5"/>
      <c r="O5866" s="5"/>
      <c r="P5866" s="4"/>
      <c r="Q5866" s="4"/>
      <c r="R5866" s="4"/>
      <c r="S5866" s="4"/>
      <c r="T5866" s="4"/>
    </row>
    <row r="5867">
      <c r="A5867" s="5"/>
      <c r="B5867" s="5"/>
      <c r="C5867" s="5"/>
      <c r="D5867" s="5"/>
      <c r="E5867" s="5"/>
      <c r="F5867" s="27"/>
      <c r="G5867" s="5"/>
      <c r="H5867" s="5"/>
      <c r="I5867" s="5"/>
      <c r="J5867" s="5"/>
      <c r="K5867" s="5"/>
      <c r="L5867" s="5"/>
      <c r="M5867" s="5"/>
      <c r="N5867" s="5"/>
      <c r="O5867" s="5"/>
      <c r="P5867" s="4"/>
      <c r="Q5867" s="4"/>
      <c r="R5867" s="4"/>
      <c r="S5867" s="4"/>
      <c r="T5867" s="4"/>
    </row>
    <row r="5868">
      <c r="A5868" s="5"/>
      <c r="B5868" s="5"/>
      <c r="C5868" s="5"/>
      <c r="D5868" s="5"/>
      <c r="E5868" s="5"/>
      <c r="F5868" s="27"/>
      <c r="G5868" s="5"/>
      <c r="H5868" s="5"/>
      <c r="I5868" s="5"/>
      <c r="J5868" s="5"/>
      <c r="K5868" s="5"/>
      <c r="L5868" s="5"/>
      <c r="M5868" s="5"/>
      <c r="N5868" s="5"/>
      <c r="O5868" s="5"/>
      <c r="P5868" s="4"/>
      <c r="Q5868" s="4"/>
      <c r="R5868" s="4"/>
      <c r="S5868" s="4"/>
      <c r="T5868" s="4"/>
    </row>
    <row r="5869">
      <c r="A5869" s="5"/>
      <c r="B5869" s="5"/>
      <c r="C5869" s="5"/>
      <c r="D5869" s="5"/>
      <c r="E5869" s="5"/>
      <c r="F5869" s="27"/>
      <c r="G5869" s="5"/>
      <c r="H5869" s="5"/>
      <c r="I5869" s="5"/>
      <c r="J5869" s="5"/>
      <c r="K5869" s="5"/>
      <c r="L5869" s="5"/>
      <c r="M5869" s="5"/>
      <c r="N5869" s="5"/>
      <c r="O5869" s="5"/>
      <c r="P5869" s="4"/>
      <c r="Q5869" s="4"/>
      <c r="R5869" s="4"/>
      <c r="S5869" s="4"/>
      <c r="T5869" s="4"/>
    </row>
    <row r="5870">
      <c r="A5870" s="5"/>
      <c r="B5870" s="5"/>
      <c r="C5870" s="5"/>
      <c r="D5870" s="5"/>
      <c r="E5870" s="5"/>
      <c r="F5870" s="27"/>
      <c r="G5870" s="5"/>
      <c r="H5870" s="5"/>
      <c r="I5870" s="5"/>
      <c r="J5870" s="5"/>
      <c r="K5870" s="5"/>
      <c r="L5870" s="5"/>
      <c r="M5870" s="5"/>
      <c r="N5870" s="5"/>
      <c r="O5870" s="5"/>
      <c r="P5870" s="4"/>
      <c r="Q5870" s="4"/>
      <c r="R5870" s="4"/>
      <c r="S5870" s="4"/>
      <c r="T5870" s="4"/>
    </row>
    <row r="5871">
      <c r="A5871" s="5"/>
      <c r="B5871" s="5"/>
      <c r="C5871" s="5"/>
      <c r="D5871" s="5"/>
      <c r="E5871" s="5"/>
      <c r="F5871" s="27"/>
      <c r="G5871" s="5"/>
      <c r="H5871" s="5"/>
      <c r="I5871" s="5"/>
      <c r="J5871" s="5"/>
      <c r="K5871" s="5"/>
      <c r="L5871" s="5"/>
      <c r="M5871" s="5"/>
      <c r="N5871" s="5"/>
      <c r="O5871" s="5"/>
      <c r="P5871" s="4"/>
      <c r="Q5871" s="4"/>
      <c r="R5871" s="4"/>
      <c r="S5871" s="4"/>
      <c r="T5871" s="4"/>
    </row>
    <row r="5872">
      <c r="A5872" s="5"/>
      <c r="B5872" s="5"/>
      <c r="C5872" s="5"/>
      <c r="D5872" s="5"/>
      <c r="E5872" s="5"/>
      <c r="F5872" s="27"/>
      <c r="G5872" s="5"/>
      <c r="H5872" s="5"/>
      <c r="I5872" s="5"/>
      <c r="J5872" s="5"/>
      <c r="K5872" s="5"/>
      <c r="L5872" s="5"/>
      <c r="M5872" s="5"/>
      <c r="N5872" s="5"/>
      <c r="O5872" s="5"/>
      <c r="P5872" s="4"/>
      <c r="Q5872" s="4"/>
      <c r="R5872" s="4"/>
      <c r="S5872" s="4"/>
      <c r="T5872" s="4"/>
    </row>
    <row r="5873">
      <c r="A5873" s="5"/>
      <c r="B5873" s="5"/>
      <c r="C5873" s="5"/>
      <c r="D5873" s="5"/>
      <c r="E5873" s="5"/>
      <c r="F5873" s="27"/>
      <c r="G5873" s="5"/>
      <c r="H5873" s="5"/>
      <c r="I5873" s="5"/>
      <c r="J5873" s="5"/>
      <c r="K5873" s="5"/>
      <c r="L5873" s="5"/>
      <c r="M5873" s="5"/>
      <c r="N5873" s="5"/>
      <c r="O5873" s="5"/>
      <c r="P5873" s="4"/>
      <c r="Q5873" s="4"/>
      <c r="R5873" s="4"/>
      <c r="S5873" s="4"/>
      <c r="T5873" s="4"/>
    </row>
    <row r="5874">
      <c r="A5874" s="5"/>
      <c r="B5874" s="5"/>
      <c r="C5874" s="5"/>
      <c r="D5874" s="5"/>
      <c r="E5874" s="5"/>
      <c r="F5874" s="27"/>
      <c r="G5874" s="5"/>
      <c r="H5874" s="5"/>
      <c r="I5874" s="5"/>
      <c r="J5874" s="5"/>
      <c r="K5874" s="5"/>
      <c r="L5874" s="5"/>
      <c r="M5874" s="5"/>
      <c r="N5874" s="5"/>
      <c r="O5874" s="5"/>
      <c r="P5874" s="4"/>
      <c r="Q5874" s="4"/>
      <c r="R5874" s="4"/>
      <c r="S5874" s="4"/>
      <c r="T5874" s="4"/>
    </row>
    <row r="5875">
      <c r="A5875" s="5"/>
      <c r="B5875" s="5"/>
      <c r="C5875" s="5"/>
      <c r="D5875" s="5"/>
      <c r="E5875" s="5"/>
      <c r="F5875" s="27"/>
      <c r="G5875" s="5"/>
      <c r="H5875" s="5"/>
      <c r="I5875" s="5"/>
      <c r="J5875" s="5"/>
      <c r="K5875" s="5"/>
      <c r="L5875" s="5"/>
      <c r="M5875" s="5"/>
      <c r="N5875" s="5"/>
      <c r="O5875" s="5"/>
      <c r="P5875" s="4"/>
      <c r="Q5875" s="4"/>
      <c r="R5875" s="4"/>
      <c r="S5875" s="4"/>
      <c r="T5875" s="4"/>
    </row>
    <row r="5876">
      <c r="A5876" s="5"/>
      <c r="B5876" s="5"/>
      <c r="C5876" s="5"/>
      <c r="D5876" s="5"/>
      <c r="E5876" s="5"/>
      <c r="F5876" s="27"/>
      <c r="G5876" s="5"/>
      <c r="H5876" s="5"/>
      <c r="I5876" s="5"/>
      <c r="J5876" s="5"/>
      <c r="K5876" s="5"/>
      <c r="L5876" s="5"/>
      <c r="M5876" s="5"/>
      <c r="N5876" s="5"/>
      <c r="O5876" s="5"/>
      <c r="P5876" s="4"/>
      <c r="Q5876" s="4"/>
      <c r="R5876" s="4"/>
      <c r="S5876" s="4"/>
      <c r="T5876" s="4"/>
    </row>
    <row r="5877">
      <c r="A5877" s="5"/>
      <c r="B5877" s="5"/>
      <c r="C5877" s="5"/>
      <c r="D5877" s="5"/>
      <c r="E5877" s="5"/>
      <c r="F5877" s="27"/>
      <c r="G5877" s="5"/>
      <c r="H5877" s="5"/>
      <c r="I5877" s="5"/>
      <c r="J5877" s="5"/>
      <c r="K5877" s="5"/>
      <c r="L5877" s="5"/>
      <c r="M5877" s="5"/>
      <c r="N5877" s="5"/>
      <c r="O5877" s="5"/>
      <c r="P5877" s="4"/>
      <c r="Q5877" s="4"/>
      <c r="R5877" s="4"/>
      <c r="S5877" s="4"/>
      <c r="T5877" s="4"/>
    </row>
    <row r="5878">
      <c r="A5878" s="5"/>
      <c r="B5878" s="5"/>
      <c r="C5878" s="5"/>
      <c r="D5878" s="5"/>
      <c r="E5878" s="5"/>
      <c r="F5878" s="27"/>
      <c r="G5878" s="5"/>
      <c r="H5878" s="5"/>
      <c r="I5878" s="5"/>
      <c r="J5878" s="5"/>
      <c r="K5878" s="5"/>
      <c r="L5878" s="5"/>
      <c r="M5878" s="5"/>
      <c r="N5878" s="5"/>
      <c r="O5878" s="5"/>
      <c r="P5878" s="4"/>
      <c r="Q5878" s="4"/>
      <c r="R5878" s="4"/>
      <c r="S5878" s="4"/>
      <c r="T5878" s="4"/>
    </row>
    <row r="5879">
      <c r="A5879" s="5"/>
      <c r="B5879" s="5"/>
      <c r="C5879" s="5"/>
      <c r="D5879" s="5"/>
      <c r="E5879" s="5"/>
      <c r="F5879" s="27"/>
      <c r="G5879" s="5"/>
      <c r="H5879" s="5"/>
      <c r="I5879" s="5"/>
      <c r="J5879" s="5"/>
      <c r="K5879" s="5"/>
      <c r="L5879" s="5"/>
      <c r="M5879" s="5"/>
      <c r="N5879" s="5"/>
      <c r="O5879" s="5"/>
      <c r="P5879" s="4"/>
      <c r="Q5879" s="4"/>
      <c r="R5879" s="4"/>
      <c r="S5879" s="4"/>
      <c r="T5879" s="4"/>
    </row>
    <row r="5880">
      <c r="A5880" s="5"/>
      <c r="B5880" s="5"/>
      <c r="C5880" s="5"/>
      <c r="D5880" s="5"/>
      <c r="E5880" s="5"/>
      <c r="F5880" s="27"/>
      <c r="G5880" s="5"/>
      <c r="H5880" s="5"/>
      <c r="I5880" s="5"/>
      <c r="J5880" s="5"/>
      <c r="K5880" s="5"/>
      <c r="L5880" s="5"/>
      <c r="M5880" s="5"/>
      <c r="N5880" s="5"/>
      <c r="O5880" s="5"/>
      <c r="P5880" s="4"/>
      <c r="Q5880" s="4"/>
      <c r="R5880" s="4"/>
      <c r="S5880" s="4"/>
      <c r="T5880" s="4"/>
    </row>
    <row r="5881">
      <c r="A5881" s="5"/>
      <c r="B5881" s="5"/>
      <c r="C5881" s="5"/>
      <c r="D5881" s="5"/>
      <c r="E5881" s="5"/>
      <c r="F5881" s="27"/>
      <c r="G5881" s="5"/>
      <c r="H5881" s="5"/>
      <c r="I5881" s="5"/>
      <c r="J5881" s="5"/>
      <c r="K5881" s="5"/>
      <c r="L5881" s="5"/>
      <c r="M5881" s="5"/>
      <c r="N5881" s="5"/>
      <c r="O5881" s="5"/>
      <c r="P5881" s="4"/>
      <c r="Q5881" s="4"/>
      <c r="R5881" s="4"/>
      <c r="S5881" s="4"/>
      <c r="T5881" s="4"/>
    </row>
    <row r="5882">
      <c r="A5882" s="5"/>
      <c r="B5882" s="5"/>
      <c r="C5882" s="5"/>
      <c r="D5882" s="5"/>
      <c r="E5882" s="5"/>
      <c r="F5882" s="27"/>
      <c r="G5882" s="5"/>
      <c r="H5882" s="5"/>
      <c r="I5882" s="5"/>
      <c r="J5882" s="5"/>
      <c r="K5882" s="5"/>
      <c r="L5882" s="5"/>
      <c r="M5882" s="5"/>
      <c r="N5882" s="5"/>
      <c r="O5882" s="5"/>
      <c r="P5882" s="4"/>
      <c r="Q5882" s="4"/>
      <c r="R5882" s="4"/>
      <c r="S5882" s="4"/>
      <c r="T5882" s="4"/>
    </row>
    <row r="5883">
      <c r="A5883" s="5"/>
      <c r="B5883" s="5"/>
      <c r="C5883" s="5"/>
      <c r="D5883" s="5"/>
      <c r="E5883" s="5"/>
      <c r="F5883" s="27"/>
      <c r="G5883" s="5"/>
      <c r="H5883" s="5"/>
      <c r="I5883" s="5"/>
      <c r="J5883" s="5"/>
      <c r="K5883" s="5"/>
      <c r="L5883" s="5"/>
      <c r="M5883" s="5"/>
      <c r="N5883" s="5"/>
      <c r="O5883" s="5"/>
      <c r="P5883" s="4"/>
      <c r="Q5883" s="4"/>
      <c r="R5883" s="4"/>
      <c r="S5883" s="4"/>
      <c r="T5883" s="4"/>
    </row>
    <row r="5884">
      <c r="A5884" s="5"/>
      <c r="B5884" s="5"/>
      <c r="C5884" s="5"/>
      <c r="D5884" s="5"/>
      <c r="E5884" s="5"/>
      <c r="F5884" s="27"/>
      <c r="G5884" s="5"/>
      <c r="H5884" s="5"/>
      <c r="I5884" s="5"/>
      <c r="J5884" s="5"/>
      <c r="K5884" s="5"/>
      <c r="L5884" s="5"/>
      <c r="M5884" s="5"/>
      <c r="N5884" s="5"/>
      <c r="O5884" s="5"/>
      <c r="P5884" s="4"/>
      <c r="Q5884" s="4"/>
      <c r="R5884" s="4"/>
      <c r="S5884" s="4"/>
      <c r="T5884" s="4"/>
    </row>
    <row r="5885">
      <c r="A5885" s="5"/>
      <c r="B5885" s="5"/>
      <c r="C5885" s="5"/>
      <c r="D5885" s="5"/>
      <c r="E5885" s="5"/>
      <c r="F5885" s="27"/>
      <c r="G5885" s="5"/>
      <c r="H5885" s="5"/>
      <c r="I5885" s="5"/>
      <c r="J5885" s="5"/>
      <c r="K5885" s="5"/>
      <c r="L5885" s="5"/>
      <c r="M5885" s="5"/>
      <c r="N5885" s="5"/>
      <c r="O5885" s="5"/>
      <c r="P5885" s="4"/>
      <c r="Q5885" s="4"/>
      <c r="R5885" s="4"/>
      <c r="S5885" s="4"/>
      <c r="T5885" s="4"/>
    </row>
    <row r="5886">
      <c r="A5886" s="5"/>
      <c r="B5886" s="5"/>
      <c r="C5886" s="5"/>
      <c r="D5886" s="5"/>
      <c r="E5886" s="5"/>
      <c r="F5886" s="27"/>
      <c r="G5886" s="5"/>
      <c r="H5886" s="5"/>
      <c r="I5886" s="5"/>
      <c r="J5886" s="5"/>
      <c r="K5886" s="5"/>
      <c r="L5886" s="5"/>
      <c r="M5886" s="5"/>
      <c r="N5886" s="5"/>
      <c r="O5886" s="5"/>
      <c r="P5886" s="4"/>
      <c r="Q5886" s="4"/>
      <c r="R5886" s="4"/>
      <c r="S5886" s="4"/>
      <c r="T5886" s="4"/>
    </row>
    <row r="5887">
      <c r="A5887" s="5"/>
      <c r="B5887" s="5"/>
      <c r="C5887" s="5"/>
      <c r="D5887" s="5"/>
      <c r="E5887" s="5"/>
      <c r="F5887" s="27"/>
      <c r="G5887" s="5"/>
      <c r="H5887" s="5"/>
      <c r="I5887" s="5"/>
      <c r="J5887" s="5"/>
      <c r="K5887" s="5"/>
      <c r="L5887" s="5"/>
      <c r="M5887" s="5"/>
      <c r="N5887" s="5"/>
      <c r="O5887" s="5"/>
      <c r="P5887" s="4"/>
      <c r="Q5887" s="4"/>
      <c r="R5887" s="4"/>
      <c r="S5887" s="4"/>
      <c r="T5887" s="4"/>
    </row>
    <row r="5888">
      <c r="A5888" s="5"/>
      <c r="B5888" s="5"/>
      <c r="C5888" s="5"/>
      <c r="D5888" s="5"/>
      <c r="E5888" s="5"/>
      <c r="F5888" s="27"/>
      <c r="G5888" s="5"/>
      <c r="H5888" s="5"/>
      <c r="I5888" s="5"/>
      <c r="J5888" s="5"/>
      <c r="K5888" s="5"/>
      <c r="L5888" s="5"/>
      <c r="M5888" s="5"/>
      <c r="N5888" s="5"/>
      <c r="O5888" s="5"/>
      <c r="P5888" s="4"/>
      <c r="Q5888" s="4"/>
      <c r="R5888" s="4"/>
      <c r="S5888" s="4"/>
      <c r="T5888" s="4"/>
    </row>
    <row r="5889">
      <c r="A5889" s="5"/>
      <c r="B5889" s="5"/>
      <c r="C5889" s="5"/>
      <c r="D5889" s="5"/>
      <c r="E5889" s="5"/>
      <c r="F5889" s="27"/>
      <c r="G5889" s="5"/>
      <c r="H5889" s="5"/>
      <c r="I5889" s="5"/>
      <c r="J5889" s="5"/>
      <c r="K5889" s="5"/>
      <c r="L5889" s="5"/>
      <c r="M5889" s="5"/>
      <c r="N5889" s="5"/>
      <c r="O5889" s="5"/>
      <c r="P5889" s="4"/>
      <c r="Q5889" s="4"/>
      <c r="R5889" s="4"/>
      <c r="S5889" s="4"/>
      <c r="T5889" s="4"/>
    </row>
    <row r="5890">
      <c r="A5890" s="5"/>
      <c r="B5890" s="5"/>
      <c r="C5890" s="5"/>
      <c r="D5890" s="5"/>
      <c r="E5890" s="5"/>
      <c r="F5890" s="27"/>
      <c r="G5890" s="5"/>
      <c r="H5890" s="5"/>
      <c r="I5890" s="5"/>
      <c r="J5890" s="5"/>
      <c r="K5890" s="5"/>
      <c r="L5890" s="5"/>
      <c r="M5890" s="5"/>
      <c r="N5890" s="5"/>
      <c r="O5890" s="5"/>
      <c r="P5890" s="4"/>
      <c r="Q5890" s="4"/>
      <c r="R5890" s="4"/>
      <c r="S5890" s="4"/>
      <c r="T5890" s="4"/>
    </row>
    <row r="5891">
      <c r="A5891" s="5"/>
      <c r="B5891" s="5"/>
      <c r="C5891" s="5"/>
      <c r="D5891" s="5"/>
      <c r="E5891" s="5"/>
      <c r="F5891" s="27"/>
      <c r="G5891" s="5"/>
      <c r="H5891" s="5"/>
      <c r="I5891" s="5"/>
      <c r="J5891" s="5"/>
      <c r="K5891" s="5"/>
      <c r="L5891" s="5"/>
      <c r="M5891" s="5"/>
      <c r="N5891" s="5"/>
      <c r="O5891" s="5"/>
      <c r="P5891" s="4"/>
      <c r="Q5891" s="4"/>
      <c r="R5891" s="4"/>
      <c r="S5891" s="4"/>
      <c r="T5891" s="4"/>
    </row>
    <row r="5892">
      <c r="A5892" s="5"/>
      <c r="B5892" s="5"/>
      <c r="C5892" s="5"/>
      <c r="D5892" s="5"/>
      <c r="E5892" s="5"/>
      <c r="F5892" s="27"/>
      <c r="G5892" s="5"/>
      <c r="H5892" s="5"/>
      <c r="I5892" s="5"/>
      <c r="J5892" s="5"/>
      <c r="K5892" s="5"/>
      <c r="L5892" s="5"/>
      <c r="M5892" s="5"/>
      <c r="N5892" s="5"/>
      <c r="O5892" s="5"/>
      <c r="P5892" s="4"/>
      <c r="Q5892" s="4"/>
      <c r="R5892" s="4"/>
      <c r="S5892" s="4"/>
      <c r="T5892" s="4"/>
    </row>
    <row r="5893">
      <c r="A5893" s="5"/>
      <c r="B5893" s="5"/>
      <c r="C5893" s="5"/>
      <c r="D5893" s="5"/>
      <c r="E5893" s="5"/>
      <c r="F5893" s="27"/>
      <c r="G5893" s="5"/>
      <c r="H5893" s="5"/>
      <c r="I5893" s="5"/>
      <c r="J5893" s="5"/>
      <c r="K5893" s="5"/>
      <c r="L5893" s="5"/>
      <c r="M5893" s="5"/>
      <c r="N5893" s="5"/>
      <c r="O5893" s="5"/>
      <c r="P5893" s="4"/>
      <c r="Q5893" s="4"/>
      <c r="R5893" s="4"/>
      <c r="S5893" s="4"/>
      <c r="T5893" s="4"/>
    </row>
    <row r="5894">
      <c r="A5894" s="5"/>
      <c r="B5894" s="5"/>
      <c r="C5894" s="5"/>
      <c r="D5894" s="5"/>
      <c r="E5894" s="5"/>
      <c r="F5894" s="27"/>
      <c r="G5894" s="5"/>
      <c r="H5894" s="5"/>
      <c r="I5894" s="5"/>
      <c r="J5894" s="5"/>
      <c r="K5894" s="5"/>
      <c r="L5894" s="5"/>
      <c r="M5894" s="5"/>
      <c r="N5894" s="5"/>
      <c r="O5894" s="5"/>
      <c r="P5894" s="4"/>
      <c r="Q5894" s="4"/>
      <c r="R5894" s="4"/>
      <c r="S5894" s="4"/>
      <c r="T5894" s="4"/>
    </row>
    <row r="5895">
      <c r="A5895" s="5"/>
      <c r="B5895" s="5"/>
      <c r="C5895" s="5"/>
      <c r="D5895" s="5"/>
      <c r="E5895" s="5"/>
      <c r="F5895" s="27"/>
      <c r="G5895" s="5"/>
      <c r="H5895" s="5"/>
      <c r="I5895" s="5"/>
      <c r="J5895" s="5"/>
      <c r="K5895" s="5"/>
      <c r="L5895" s="5"/>
      <c r="M5895" s="5"/>
      <c r="N5895" s="5"/>
      <c r="O5895" s="5"/>
      <c r="P5895" s="4"/>
      <c r="Q5895" s="4"/>
      <c r="R5895" s="4"/>
      <c r="S5895" s="4"/>
      <c r="T5895" s="4"/>
    </row>
    <row r="5896">
      <c r="A5896" s="5"/>
      <c r="B5896" s="5"/>
      <c r="C5896" s="5"/>
      <c r="D5896" s="5"/>
      <c r="E5896" s="5"/>
      <c r="F5896" s="27"/>
      <c r="G5896" s="5"/>
      <c r="H5896" s="5"/>
      <c r="I5896" s="5"/>
      <c r="J5896" s="5"/>
      <c r="K5896" s="5"/>
      <c r="L5896" s="5"/>
      <c r="M5896" s="5"/>
      <c r="N5896" s="5"/>
      <c r="O5896" s="5"/>
      <c r="P5896" s="4"/>
      <c r="Q5896" s="4"/>
      <c r="R5896" s="4"/>
      <c r="S5896" s="4"/>
      <c r="T5896" s="4"/>
    </row>
    <row r="5897">
      <c r="A5897" s="5"/>
      <c r="B5897" s="5"/>
      <c r="C5897" s="5"/>
      <c r="D5897" s="5"/>
      <c r="E5897" s="5"/>
      <c r="F5897" s="27"/>
      <c r="G5897" s="5"/>
      <c r="H5897" s="5"/>
      <c r="I5897" s="5"/>
      <c r="J5897" s="5"/>
      <c r="K5897" s="5"/>
      <c r="L5897" s="5"/>
      <c r="M5897" s="5"/>
      <c r="N5897" s="5"/>
      <c r="O5897" s="5"/>
      <c r="P5897" s="4"/>
      <c r="Q5897" s="4"/>
      <c r="R5897" s="4"/>
      <c r="S5897" s="4"/>
      <c r="T5897" s="4"/>
    </row>
    <row r="5898">
      <c r="A5898" s="5"/>
      <c r="B5898" s="5"/>
      <c r="C5898" s="5"/>
      <c r="D5898" s="5"/>
      <c r="E5898" s="5"/>
      <c r="F5898" s="27"/>
      <c r="G5898" s="5"/>
      <c r="H5898" s="5"/>
      <c r="I5898" s="5"/>
      <c r="J5898" s="5"/>
      <c r="K5898" s="5"/>
      <c r="L5898" s="5"/>
      <c r="M5898" s="5"/>
      <c r="N5898" s="5"/>
      <c r="O5898" s="5"/>
      <c r="P5898" s="4"/>
      <c r="Q5898" s="4"/>
      <c r="R5898" s="4"/>
      <c r="S5898" s="4"/>
      <c r="T5898" s="4"/>
    </row>
    <row r="5899">
      <c r="A5899" s="5"/>
      <c r="B5899" s="5"/>
      <c r="C5899" s="5"/>
      <c r="D5899" s="5"/>
      <c r="E5899" s="5"/>
      <c r="F5899" s="27"/>
      <c r="G5899" s="5"/>
      <c r="H5899" s="5"/>
      <c r="I5899" s="5"/>
      <c r="J5899" s="5"/>
      <c r="K5899" s="5"/>
      <c r="L5899" s="5"/>
      <c r="M5899" s="5"/>
      <c r="N5899" s="5"/>
      <c r="O5899" s="5"/>
      <c r="P5899" s="4"/>
      <c r="Q5899" s="4"/>
      <c r="R5899" s="4"/>
      <c r="S5899" s="4"/>
      <c r="T5899" s="4"/>
    </row>
    <row r="5900">
      <c r="A5900" s="5"/>
      <c r="B5900" s="5"/>
      <c r="C5900" s="5"/>
      <c r="D5900" s="5"/>
      <c r="E5900" s="5"/>
      <c r="F5900" s="27"/>
      <c r="G5900" s="5"/>
      <c r="H5900" s="5"/>
      <c r="I5900" s="5"/>
      <c r="J5900" s="5"/>
      <c r="K5900" s="5"/>
      <c r="L5900" s="5"/>
      <c r="M5900" s="5"/>
      <c r="N5900" s="5"/>
      <c r="O5900" s="5"/>
      <c r="P5900" s="4"/>
      <c r="Q5900" s="4"/>
      <c r="R5900" s="4"/>
      <c r="S5900" s="4"/>
      <c r="T5900" s="4"/>
    </row>
    <row r="5901">
      <c r="A5901" s="5"/>
      <c r="B5901" s="5"/>
      <c r="C5901" s="5"/>
      <c r="D5901" s="5"/>
      <c r="E5901" s="5"/>
      <c r="F5901" s="27"/>
      <c r="G5901" s="5"/>
      <c r="H5901" s="5"/>
      <c r="I5901" s="5"/>
      <c r="J5901" s="5"/>
      <c r="K5901" s="5"/>
      <c r="L5901" s="5"/>
      <c r="M5901" s="5"/>
      <c r="N5901" s="5"/>
      <c r="O5901" s="5"/>
      <c r="P5901" s="4"/>
      <c r="Q5901" s="4"/>
      <c r="R5901" s="4"/>
      <c r="S5901" s="4"/>
      <c r="T5901" s="4"/>
    </row>
    <row r="5902">
      <c r="A5902" s="5"/>
      <c r="B5902" s="5"/>
      <c r="C5902" s="5"/>
      <c r="D5902" s="5"/>
      <c r="E5902" s="5"/>
      <c r="F5902" s="27"/>
      <c r="G5902" s="5"/>
      <c r="H5902" s="5"/>
      <c r="I5902" s="5"/>
      <c r="J5902" s="5"/>
      <c r="K5902" s="5"/>
      <c r="L5902" s="5"/>
      <c r="M5902" s="5"/>
      <c r="N5902" s="5"/>
      <c r="O5902" s="5"/>
      <c r="P5902" s="4"/>
      <c r="Q5902" s="4"/>
      <c r="R5902" s="4"/>
      <c r="S5902" s="4"/>
      <c r="T5902" s="4"/>
    </row>
    <row r="5903">
      <c r="A5903" s="5"/>
      <c r="B5903" s="5"/>
      <c r="C5903" s="5"/>
      <c r="D5903" s="5"/>
      <c r="E5903" s="5"/>
      <c r="F5903" s="27"/>
      <c r="G5903" s="5"/>
      <c r="H5903" s="5"/>
      <c r="I5903" s="5"/>
      <c r="J5903" s="5"/>
      <c r="K5903" s="5"/>
      <c r="L5903" s="5"/>
      <c r="M5903" s="5"/>
      <c r="N5903" s="5"/>
      <c r="O5903" s="5"/>
      <c r="P5903" s="4"/>
      <c r="Q5903" s="4"/>
      <c r="R5903" s="4"/>
      <c r="S5903" s="4"/>
      <c r="T5903" s="4"/>
    </row>
    <row r="5904">
      <c r="A5904" s="5"/>
      <c r="B5904" s="5"/>
      <c r="C5904" s="5"/>
      <c r="D5904" s="5"/>
      <c r="E5904" s="5"/>
      <c r="F5904" s="27"/>
      <c r="G5904" s="5"/>
      <c r="H5904" s="5"/>
      <c r="I5904" s="5"/>
      <c r="J5904" s="5"/>
      <c r="K5904" s="5"/>
      <c r="L5904" s="5"/>
      <c r="M5904" s="5"/>
      <c r="N5904" s="5"/>
      <c r="O5904" s="5"/>
      <c r="P5904" s="4"/>
      <c r="Q5904" s="4"/>
      <c r="R5904" s="4"/>
      <c r="S5904" s="4"/>
      <c r="T5904" s="4"/>
    </row>
    <row r="5905">
      <c r="A5905" s="5"/>
      <c r="B5905" s="5"/>
      <c r="C5905" s="5"/>
      <c r="D5905" s="5"/>
      <c r="E5905" s="5"/>
      <c r="F5905" s="27"/>
      <c r="G5905" s="5"/>
      <c r="H5905" s="5"/>
      <c r="I5905" s="5"/>
      <c r="J5905" s="5"/>
      <c r="K5905" s="5"/>
      <c r="L5905" s="5"/>
      <c r="M5905" s="5"/>
      <c r="N5905" s="5"/>
      <c r="O5905" s="5"/>
      <c r="P5905" s="4"/>
      <c r="Q5905" s="4"/>
      <c r="R5905" s="4"/>
      <c r="S5905" s="4"/>
      <c r="T5905" s="4"/>
    </row>
    <row r="5906">
      <c r="A5906" s="5"/>
      <c r="B5906" s="5"/>
      <c r="C5906" s="5"/>
      <c r="D5906" s="5"/>
      <c r="E5906" s="5"/>
      <c r="F5906" s="27"/>
      <c r="G5906" s="5"/>
      <c r="H5906" s="5"/>
      <c r="I5906" s="5"/>
      <c r="J5906" s="5"/>
      <c r="K5906" s="5"/>
      <c r="L5906" s="5"/>
      <c r="M5906" s="5"/>
      <c r="N5906" s="5"/>
      <c r="O5906" s="5"/>
      <c r="P5906" s="4"/>
      <c r="Q5906" s="4"/>
      <c r="R5906" s="4"/>
      <c r="S5906" s="4"/>
      <c r="T5906" s="4"/>
    </row>
    <row r="5907">
      <c r="A5907" s="5"/>
      <c r="B5907" s="5"/>
      <c r="C5907" s="5"/>
      <c r="D5907" s="5"/>
      <c r="E5907" s="5"/>
      <c r="F5907" s="27"/>
      <c r="G5907" s="5"/>
      <c r="H5907" s="5"/>
      <c r="I5907" s="5"/>
      <c r="J5907" s="5"/>
      <c r="K5907" s="5"/>
      <c r="L5907" s="5"/>
      <c r="M5907" s="5"/>
      <c r="N5907" s="5"/>
      <c r="O5907" s="5"/>
      <c r="P5907" s="4"/>
      <c r="Q5907" s="4"/>
      <c r="R5907" s="4"/>
      <c r="S5907" s="4"/>
      <c r="T5907" s="4"/>
    </row>
    <row r="5908">
      <c r="A5908" s="5"/>
      <c r="B5908" s="5"/>
      <c r="C5908" s="5"/>
      <c r="D5908" s="5"/>
      <c r="E5908" s="5"/>
      <c r="F5908" s="27"/>
      <c r="G5908" s="5"/>
      <c r="H5908" s="5"/>
      <c r="I5908" s="5"/>
      <c r="J5908" s="5"/>
      <c r="K5908" s="5"/>
      <c r="L5908" s="5"/>
      <c r="M5908" s="5"/>
      <c r="N5908" s="5"/>
      <c r="O5908" s="5"/>
      <c r="P5908" s="4"/>
      <c r="Q5908" s="4"/>
      <c r="R5908" s="4"/>
      <c r="S5908" s="4"/>
      <c r="T5908" s="4"/>
    </row>
    <row r="5909">
      <c r="A5909" s="5"/>
      <c r="B5909" s="5"/>
      <c r="C5909" s="5"/>
      <c r="D5909" s="5"/>
      <c r="E5909" s="5"/>
      <c r="F5909" s="27"/>
      <c r="G5909" s="5"/>
      <c r="H5909" s="5"/>
      <c r="I5909" s="5"/>
      <c r="J5909" s="5"/>
      <c r="K5909" s="5"/>
      <c r="L5909" s="5"/>
      <c r="M5909" s="5"/>
      <c r="N5909" s="5"/>
      <c r="O5909" s="5"/>
      <c r="P5909" s="4"/>
      <c r="Q5909" s="4"/>
      <c r="R5909" s="4"/>
      <c r="S5909" s="4"/>
      <c r="T5909" s="4"/>
    </row>
    <row r="5910">
      <c r="A5910" s="5"/>
      <c r="B5910" s="5"/>
      <c r="C5910" s="5"/>
      <c r="D5910" s="5"/>
      <c r="E5910" s="5"/>
      <c r="F5910" s="27"/>
      <c r="G5910" s="5"/>
      <c r="H5910" s="5"/>
      <c r="I5910" s="5"/>
      <c r="J5910" s="5"/>
      <c r="K5910" s="5"/>
      <c r="L5910" s="5"/>
      <c r="M5910" s="5"/>
      <c r="N5910" s="5"/>
      <c r="O5910" s="5"/>
      <c r="P5910" s="4"/>
      <c r="Q5910" s="4"/>
      <c r="R5910" s="4"/>
      <c r="S5910" s="4"/>
      <c r="T5910" s="4"/>
    </row>
    <row r="5911">
      <c r="A5911" s="5"/>
      <c r="B5911" s="5"/>
      <c r="C5911" s="5"/>
      <c r="D5911" s="5"/>
      <c r="E5911" s="5"/>
      <c r="F5911" s="27"/>
      <c r="G5911" s="5"/>
      <c r="H5911" s="5"/>
      <c r="I5911" s="5"/>
      <c r="J5911" s="5"/>
      <c r="K5911" s="5"/>
      <c r="L5911" s="5"/>
      <c r="M5911" s="5"/>
      <c r="N5911" s="5"/>
      <c r="O5911" s="5"/>
      <c r="P5911" s="4"/>
      <c r="Q5911" s="4"/>
      <c r="R5911" s="4"/>
      <c r="S5911" s="4"/>
      <c r="T5911" s="4"/>
    </row>
    <row r="5912">
      <c r="A5912" s="5"/>
      <c r="B5912" s="5"/>
      <c r="C5912" s="5"/>
      <c r="D5912" s="5"/>
      <c r="E5912" s="5"/>
      <c r="F5912" s="27"/>
      <c r="G5912" s="5"/>
      <c r="H5912" s="5"/>
      <c r="I5912" s="5"/>
      <c r="J5912" s="5"/>
      <c r="K5912" s="5"/>
      <c r="L5912" s="5"/>
      <c r="M5912" s="5"/>
      <c r="N5912" s="5"/>
      <c r="O5912" s="5"/>
      <c r="P5912" s="4"/>
      <c r="Q5912" s="4"/>
      <c r="R5912" s="4"/>
      <c r="S5912" s="4"/>
      <c r="T5912" s="4"/>
    </row>
    <row r="5913">
      <c r="A5913" s="5"/>
      <c r="B5913" s="5"/>
      <c r="C5913" s="5"/>
      <c r="D5913" s="5"/>
      <c r="E5913" s="5"/>
      <c r="F5913" s="27"/>
      <c r="G5913" s="5"/>
      <c r="H5913" s="5"/>
      <c r="I5913" s="5"/>
      <c r="J5913" s="5"/>
      <c r="K5913" s="5"/>
      <c r="L5913" s="5"/>
      <c r="M5913" s="5"/>
      <c r="N5913" s="5"/>
      <c r="O5913" s="5"/>
      <c r="P5913" s="4"/>
      <c r="Q5913" s="4"/>
      <c r="R5913" s="4"/>
      <c r="S5913" s="4"/>
      <c r="T5913" s="4"/>
    </row>
    <row r="5914">
      <c r="A5914" s="5"/>
      <c r="B5914" s="5"/>
      <c r="C5914" s="5"/>
      <c r="D5914" s="5"/>
      <c r="E5914" s="5"/>
      <c r="F5914" s="27"/>
      <c r="G5914" s="5"/>
      <c r="H5914" s="5"/>
      <c r="I5914" s="5"/>
      <c r="J5914" s="5"/>
      <c r="K5914" s="5"/>
      <c r="L5914" s="5"/>
      <c r="M5914" s="5"/>
      <c r="N5914" s="5"/>
      <c r="O5914" s="5"/>
      <c r="P5914" s="4"/>
      <c r="Q5914" s="4"/>
      <c r="R5914" s="4"/>
      <c r="S5914" s="4"/>
      <c r="T5914" s="4"/>
    </row>
    <row r="5915">
      <c r="A5915" s="5"/>
      <c r="B5915" s="5"/>
      <c r="C5915" s="5"/>
      <c r="D5915" s="5"/>
      <c r="E5915" s="5"/>
      <c r="F5915" s="27"/>
      <c r="G5915" s="5"/>
      <c r="H5915" s="5"/>
      <c r="I5915" s="5"/>
      <c r="J5915" s="5"/>
      <c r="K5915" s="5"/>
      <c r="L5915" s="5"/>
      <c r="M5915" s="5"/>
      <c r="N5915" s="5"/>
      <c r="O5915" s="5"/>
      <c r="P5915" s="4"/>
      <c r="Q5915" s="4"/>
      <c r="R5915" s="4"/>
      <c r="S5915" s="4"/>
      <c r="T5915" s="4"/>
    </row>
    <row r="5916">
      <c r="A5916" s="5"/>
      <c r="B5916" s="5"/>
      <c r="C5916" s="5"/>
      <c r="D5916" s="5"/>
      <c r="E5916" s="5"/>
      <c r="F5916" s="27"/>
      <c r="G5916" s="5"/>
      <c r="H5916" s="5"/>
      <c r="I5916" s="5"/>
      <c r="J5916" s="5"/>
      <c r="K5916" s="5"/>
      <c r="L5916" s="5"/>
      <c r="M5916" s="5"/>
      <c r="N5916" s="5"/>
      <c r="O5916" s="5"/>
      <c r="P5916" s="4"/>
      <c r="Q5916" s="4"/>
      <c r="R5916" s="4"/>
      <c r="S5916" s="4"/>
      <c r="T5916" s="4"/>
    </row>
    <row r="5917">
      <c r="A5917" s="5"/>
      <c r="B5917" s="5"/>
      <c r="C5917" s="5"/>
      <c r="D5917" s="5"/>
      <c r="E5917" s="5"/>
      <c r="F5917" s="27"/>
      <c r="G5917" s="5"/>
      <c r="H5917" s="5"/>
      <c r="I5917" s="5"/>
      <c r="J5917" s="5"/>
      <c r="K5917" s="5"/>
      <c r="L5917" s="5"/>
      <c r="M5917" s="5"/>
      <c r="N5917" s="5"/>
      <c r="O5917" s="5"/>
      <c r="P5917" s="4"/>
      <c r="Q5917" s="4"/>
      <c r="R5917" s="4"/>
      <c r="S5917" s="4"/>
      <c r="T5917" s="4"/>
    </row>
    <row r="5918">
      <c r="A5918" s="5"/>
      <c r="B5918" s="5"/>
      <c r="C5918" s="5"/>
      <c r="D5918" s="5"/>
      <c r="E5918" s="5"/>
      <c r="F5918" s="27"/>
      <c r="G5918" s="5"/>
      <c r="H5918" s="5"/>
      <c r="I5918" s="5"/>
      <c r="J5918" s="5"/>
      <c r="K5918" s="5"/>
      <c r="L5918" s="5"/>
      <c r="M5918" s="5"/>
      <c r="N5918" s="5"/>
      <c r="O5918" s="5"/>
      <c r="P5918" s="4"/>
      <c r="Q5918" s="4"/>
      <c r="R5918" s="4"/>
      <c r="S5918" s="4"/>
      <c r="T5918" s="4"/>
    </row>
    <row r="5919">
      <c r="A5919" s="5"/>
      <c r="B5919" s="5"/>
      <c r="C5919" s="5"/>
      <c r="D5919" s="5"/>
      <c r="E5919" s="5"/>
      <c r="F5919" s="27"/>
      <c r="G5919" s="5"/>
      <c r="H5919" s="5"/>
      <c r="I5919" s="5"/>
      <c r="J5919" s="5"/>
      <c r="K5919" s="5"/>
      <c r="L5919" s="5"/>
      <c r="M5919" s="5"/>
      <c r="N5919" s="5"/>
      <c r="O5919" s="5"/>
      <c r="P5919" s="4"/>
      <c r="Q5919" s="4"/>
      <c r="R5919" s="4"/>
      <c r="S5919" s="4"/>
      <c r="T5919" s="4"/>
    </row>
    <row r="5920">
      <c r="A5920" s="5"/>
      <c r="B5920" s="5"/>
      <c r="C5920" s="5"/>
      <c r="D5920" s="5"/>
      <c r="E5920" s="5"/>
      <c r="F5920" s="27"/>
      <c r="G5920" s="5"/>
      <c r="H5920" s="5"/>
      <c r="I5920" s="5"/>
      <c r="J5920" s="5"/>
      <c r="K5920" s="5"/>
      <c r="L5920" s="5"/>
      <c r="M5920" s="5"/>
      <c r="N5920" s="5"/>
      <c r="O5920" s="5"/>
      <c r="P5920" s="4"/>
      <c r="Q5920" s="4"/>
      <c r="R5920" s="4"/>
      <c r="S5920" s="4"/>
      <c r="T5920" s="4"/>
    </row>
    <row r="5921">
      <c r="A5921" s="5"/>
      <c r="B5921" s="5"/>
      <c r="C5921" s="5"/>
      <c r="D5921" s="5"/>
      <c r="E5921" s="5"/>
      <c r="F5921" s="27"/>
      <c r="G5921" s="5"/>
      <c r="H5921" s="5"/>
      <c r="I5921" s="5"/>
      <c r="J5921" s="5"/>
      <c r="K5921" s="5"/>
      <c r="L5921" s="5"/>
      <c r="M5921" s="5"/>
      <c r="N5921" s="5"/>
      <c r="O5921" s="5"/>
      <c r="P5921" s="4"/>
      <c r="Q5921" s="4"/>
      <c r="R5921" s="4"/>
      <c r="S5921" s="4"/>
      <c r="T5921" s="4"/>
    </row>
    <row r="5922">
      <c r="A5922" s="5"/>
      <c r="B5922" s="5"/>
      <c r="C5922" s="5"/>
      <c r="D5922" s="5"/>
      <c r="E5922" s="5"/>
      <c r="F5922" s="27"/>
      <c r="G5922" s="5"/>
      <c r="H5922" s="5"/>
      <c r="I5922" s="5"/>
      <c r="J5922" s="5"/>
      <c r="K5922" s="5"/>
      <c r="L5922" s="5"/>
      <c r="M5922" s="5"/>
      <c r="N5922" s="5"/>
      <c r="O5922" s="5"/>
      <c r="P5922" s="4"/>
      <c r="Q5922" s="4"/>
      <c r="R5922" s="4"/>
      <c r="S5922" s="4"/>
      <c r="T5922" s="4"/>
    </row>
    <row r="5923">
      <c r="A5923" s="5"/>
      <c r="B5923" s="5"/>
      <c r="C5923" s="5"/>
      <c r="D5923" s="5"/>
      <c r="E5923" s="5"/>
      <c r="F5923" s="27"/>
      <c r="G5923" s="5"/>
      <c r="H5923" s="5"/>
      <c r="I5923" s="5"/>
      <c r="J5923" s="5"/>
      <c r="K5923" s="5"/>
      <c r="L5923" s="5"/>
      <c r="M5923" s="5"/>
      <c r="N5923" s="5"/>
      <c r="O5923" s="5"/>
      <c r="P5923" s="4"/>
      <c r="Q5923" s="4"/>
      <c r="R5923" s="4"/>
      <c r="S5923" s="4"/>
      <c r="T5923" s="4"/>
    </row>
    <row r="5924">
      <c r="A5924" s="5"/>
      <c r="B5924" s="5"/>
      <c r="C5924" s="5"/>
      <c r="D5924" s="5"/>
      <c r="E5924" s="5"/>
      <c r="F5924" s="27"/>
      <c r="G5924" s="5"/>
      <c r="H5924" s="5"/>
      <c r="I5924" s="5"/>
      <c r="J5924" s="5"/>
      <c r="K5924" s="5"/>
      <c r="L5924" s="5"/>
      <c r="M5924" s="5"/>
      <c r="N5924" s="5"/>
      <c r="O5924" s="5"/>
      <c r="P5924" s="4"/>
      <c r="Q5924" s="4"/>
      <c r="R5924" s="4"/>
      <c r="S5924" s="4"/>
      <c r="T5924" s="4"/>
    </row>
    <row r="5925">
      <c r="A5925" s="5"/>
      <c r="B5925" s="5"/>
      <c r="C5925" s="5"/>
      <c r="D5925" s="5"/>
      <c r="E5925" s="5"/>
      <c r="F5925" s="27"/>
      <c r="G5925" s="5"/>
      <c r="H5925" s="5"/>
      <c r="I5925" s="5"/>
      <c r="J5925" s="5"/>
      <c r="K5925" s="5"/>
      <c r="L5925" s="5"/>
      <c r="M5925" s="5"/>
      <c r="N5925" s="5"/>
      <c r="O5925" s="5"/>
      <c r="P5925" s="4"/>
      <c r="Q5925" s="4"/>
      <c r="R5925" s="4"/>
      <c r="S5925" s="4"/>
      <c r="T5925" s="4"/>
    </row>
    <row r="5926">
      <c r="A5926" s="5"/>
      <c r="B5926" s="5"/>
      <c r="C5926" s="5"/>
      <c r="D5926" s="5"/>
      <c r="E5926" s="5"/>
      <c r="F5926" s="27"/>
      <c r="G5926" s="5"/>
      <c r="H5926" s="5"/>
      <c r="I5926" s="5"/>
      <c r="J5926" s="5"/>
      <c r="K5926" s="5"/>
      <c r="L5926" s="5"/>
      <c r="M5926" s="5"/>
      <c r="N5926" s="5"/>
      <c r="O5926" s="5"/>
      <c r="P5926" s="4"/>
      <c r="Q5926" s="4"/>
      <c r="R5926" s="4"/>
      <c r="S5926" s="4"/>
      <c r="T5926" s="4"/>
    </row>
    <row r="5927">
      <c r="A5927" s="5"/>
      <c r="B5927" s="5"/>
      <c r="C5927" s="5"/>
      <c r="D5927" s="5"/>
      <c r="E5927" s="5"/>
      <c r="F5927" s="27"/>
      <c r="G5927" s="5"/>
      <c r="H5927" s="5"/>
      <c r="I5927" s="5"/>
      <c r="J5927" s="5"/>
      <c r="K5927" s="5"/>
      <c r="L5927" s="5"/>
      <c r="M5927" s="5"/>
      <c r="N5927" s="5"/>
      <c r="O5927" s="5"/>
      <c r="P5927" s="4"/>
      <c r="Q5927" s="4"/>
      <c r="R5927" s="4"/>
      <c r="S5927" s="4"/>
      <c r="T5927" s="4"/>
    </row>
    <row r="5928">
      <c r="A5928" s="5"/>
      <c r="B5928" s="5"/>
      <c r="C5928" s="5"/>
      <c r="D5928" s="5"/>
      <c r="E5928" s="5"/>
      <c r="F5928" s="27"/>
      <c r="G5928" s="5"/>
      <c r="H5928" s="5"/>
      <c r="I5928" s="5"/>
      <c r="J5928" s="5"/>
      <c r="K5928" s="5"/>
      <c r="L5928" s="5"/>
      <c r="M5928" s="5"/>
      <c r="N5928" s="5"/>
      <c r="O5928" s="5"/>
      <c r="P5928" s="4"/>
      <c r="Q5928" s="4"/>
      <c r="R5928" s="4"/>
      <c r="S5928" s="4"/>
      <c r="T5928" s="4"/>
    </row>
    <row r="5929">
      <c r="A5929" s="5"/>
      <c r="B5929" s="5"/>
      <c r="C5929" s="5"/>
      <c r="D5929" s="5"/>
      <c r="E5929" s="5"/>
      <c r="F5929" s="27"/>
      <c r="G5929" s="5"/>
      <c r="H5929" s="5"/>
      <c r="I5929" s="5"/>
      <c r="J5929" s="5"/>
      <c r="K5929" s="5"/>
      <c r="L5929" s="5"/>
      <c r="M5929" s="5"/>
      <c r="N5929" s="5"/>
      <c r="O5929" s="5"/>
      <c r="P5929" s="4"/>
      <c r="Q5929" s="4"/>
      <c r="R5929" s="4"/>
      <c r="S5929" s="4"/>
      <c r="T5929" s="4"/>
    </row>
    <row r="5930">
      <c r="A5930" s="5"/>
      <c r="B5930" s="5"/>
      <c r="C5930" s="5"/>
      <c r="D5930" s="5"/>
      <c r="E5930" s="5"/>
      <c r="F5930" s="27"/>
      <c r="G5930" s="5"/>
      <c r="H5930" s="5"/>
      <c r="I5930" s="5"/>
      <c r="J5930" s="5"/>
      <c r="K5930" s="5"/>
      <c r="L5930" s="5"/>
      <c r="M5930" s="5"/>
      <c r="N5930" s="5"/>
      <c r="O5930" s="5"/>
      <c r="P5930" s="4"/>
      <c r="Q5930" s="4"/>
      <c r="R5930" s="4"/>
      <c r="S5930" s="4"/>
      <c r="T5930" s="4"/>
    </row>
    <row r="5931">
      <c r="A5931" s="5"/>
      <c r="B5931" s="5"/>
      <c r="C5931" s="5"/>
      <c r="D5931" s="5"/>
      <c r="E5931" s="5"/>
      <c r="F5931" s="27"/>
      <c r="G5931" s="5"/>
      <c r="H5931" s="5"/>
      <c r="I5931" s="5"/>
      <c r="J5931" s="5"/>
      <c r="K5931" s="5"/>
      <c r="L5931" s="5"/>
      <c r="M5931" s="5"/>
      <c r="N5931" s="5"/>
      <c r="O5931" s="5"/>
      <c r="P5931" s="4"/>
      <c r="Q5931" s="4"/>
      <c r="R5931" s="4"/>
      <c r="S5931" s="4"/>
      <c r="T5931" s="4"/>
    </row>
    <row r="5932">
      <c r="A5932" s="5"/>
      <c r="B5932" s="5"/>
      <c r="C5932" s="5"/>
      <c r="D5932" s="5"/>
      <c r="E5932" s="5"/>
      <c r="F5932" s="27"/>
      <c r="G5932" s="5"/>
      <c r="H5932" s="5"/>
      <c r="I5932" s="5"/>
      <c r="J5932" s="5"/>
      <c r="K5932" s="5"/>
      <c r="L5932" s="5"/>
      <c r="M5932" s="5"/>
      <c r="N5932" s="5"/>
      <c r="O5932" s="5"/>
      <c r="P5932" s="4"/>
      <c r="Q5932" s="4"/>
      <c r="R5932" s="4"/>
      <c r="S5932" s="4"/>
      <c r="T5932" s="4"/>
    </row>
    <row r="5933">
      <c r="A5933" s="5"/>
      <c r="B5933" s="5"/>
      <c r="C5933" s="5"/>
      <c r="D5933" s="5"/>
      <c r="E5933" s="5"/>
      <c r="F5933" s="27"/>
      <c r="G5933" s="5"/>
      <c r="H5933" s="5"/>
      <c r="I5933" s="5"/>
      <c r="J5933" s="5"/>
      <c r="K5933" s="5"/>
      <c r="L5933" s="5"/>
      <c r="M5933" s="5"/>
      <c r="N5933" s="5"/>
      <c r="O5933" s="5"/>
      <c r="P5933" s="4"/>
      <c r="Q5933" s="4"/>
      <c r="R5933" s="4"/>
      <c r="S5933" s="4"/>
      <c r="T5933" s="4"/>
    </row>
    <row r="5934">
      <c r="A5934" s="5"/>
      <c r="B5934" s="5"/>
      <c r="C5934" s="5"/>
      <c r="D5934" s="5"/>
      <c r="E5934" s="5"/>
      <c r="F5934" s="27"/>
      <c r="G5934" s="5"/>
      <c r="H5934" s="5"/>
      <c r="I5934" s="5"/>
      <c r="J5934" s="5"/>
      <c r="K5934" s="5"/>
      <c r="L5934" s="5"/>
      <c r="M5934" s="5"/>
      <c r="N5934" s="5"/>
      <c r="O5934" s="5"/>
      <c r="P5934" s="4"/>
      <c r="Q5934" s="4"/>
      <c r="R5934" s="4"/>
      <c r="S5934" s="4"/>
      <c r="T5934" s="4"/>
    </row>
    <row r="5935">
      <c r="A5935" s="5"/>
      <c r="B5935" s="5"/>
      <c r="C5935" s="5"/>
      <c r="D5935" s="5"/>
      <c r="E5935" s="5"/>
      <c r="F5935" s="27"/>
      <c r="G5935" s="5"/>
      <c r="H5935" s="5"/>
      <c r="I5935" s="5"/>
      <c r="J5935" s="5"/>
      <c r="K5935" s="5"/>
      <c r="L5935" s="5"/>
      <c r="M5935" s="5"/>
      <c r="N5935" s="5"/>
      <c r="O5935" s="5"/>
      <c r="P5935" s="4"/>
      <c r="Q5935" s="4"/>
      <c r="R5935" s="4"/>
      <c r="S5935" s="4"/>
      <c r="T5935" s="4"/>
    </row>
    <row r="5936">
      <c r="A5936" s="5"/>
      <c r="B5936" s="5"/>
      <c r="C5936" s="5"/>
      <c r="D5936" s="5"/>
      <c r="E5936" s="5"/>
      <c r="F5936" s="27"/>
      <c r="G5936" s="5"/>
      <c r="H5936" s="5"/>
      <c r="I5936" s="5"/>
      <c r="J5936" s="5"/>
      <c r="K5936" s="5"/>
      <c r="L5936" s="5"/>
      <c r="M5936" s="5"/>
      <c r="N5936" s="5"/>
      <c r="O5936" s="5"/>
      <c r="P5936" s="4"/>
      <c r="Q5936" s="4"/>
      <c r="R5936" s="4"/>
      <c r="S5936" s="4"/>
      <c r="T5936" s="4"/>
    </row>
    <row r="5937">
      <c r="A5937" s="5"/>
      <c r="B5937" s="5"/>
      <c r="C5937" s="5"/>
      <c r="D5937" s="5"/>
      <c r="E5937" s="5"/>
      <c r="F5937" s="27"/>
      <c r="G5937" s="5"/>
      <c r="H5937" s="5"/>
      <c r="I5937" s="5"/>
      <c r="J5937" s="5"/>
      <c r="K5937" s="5"/>
      <c r="L5937" s="5"/>
      <c r="M5937" s="5"/>
      <c r="N5937" s="5"/>
      <c r="O5937" s="5"/>
      <c r="P5937" s="4"/>
      <c r="Q5937" s="4"/>
      <c r="R5937" s="4"/>
      <c r="S5937" s="4"/>
      <c r="T5937" s="4"/>
    </row>
    <row r="5938">
      <c r="A5938" s="5"/>
      <c r="B5938" s="5"/>
      <c r="C5938" s="5"/>
      <c r="D5938" s="5"/>
      <c r="E5938" s="5"/>
      <c r="F5938" s="27"/>
      <c r="G5938" s="5"/>
      <c r="H5938" s="5"/>
      <c r="I5938" s="5"/>
      <c r="J5938" s="5"/>
      <c r="K5938" s="5"/>
      <c r="L5938" s="5"/>
      <c r="M5938" s="5"/>
      <c r="N5938" s="5"/>
      <c r="O5938" s="5"/>
      <c r="P5938" s="4"/>
      <c r="Q5938" s="4"/>
      <c r="R5938" s="4"/>
      <c r="S5938" s="4"/>
      <c r="T5938" s="4"/>
    </row>
    <row r="5939">
      <c r="A5939" s="5"/>
      <c r="B5939" s="5"/>
      <c r="C5939" s="5"/>
      <c r="D5939" s="5"/>
      <c r="E5939" s="5"/>
      <c r="F5939" s="27"/>
      <c r="G5939" s="5"/>
      <c r="H5939" s="5"/>
      <c r="I5939" s="5"/>
      <c r="J5939" s="5"/>
      <c r="K5939" s="5"/>
      <c r="L5939" s="5"/>
      <c r="M5939" s="5"/>
      <c r="N5939" s="5"/>
      <c r="O5939" s="5"/>
      <c r="P5939" s="4"/>
      <c r="Q5939" s="4"/>
      <c r="R5939" s="4"/>
      <c r="S5939" s="4"/>
      <c r="T5939" s="4"/>
    </row>
    <row r="5940">
      <c r="A5940" s="5"/>
      <c r="B5940" s="5"/>
      <c r="C5940" s="5"/>
      <c r="D5940" s="5"/>
      <c r="E5940" s="5"/>
      <c r="F5940" s="27"/>
      <c r="G5940" s="5"/>
      <c r="H5940" s="5"/>
      <c r="I5940" s="5"/>
      <c r="J5940" s="5"/>
      <c r="K5940" s="5"/>
      <c r="L5940" s="5"/>
      <c r="M5940" s="5"/>
      <c r="N5940" s="5"/>
      <c r="O5940" s="5"/>
      <c r="P5940" s="4"/>
      <c r="Q5940" s="4"/>
      <c r="R5940" s="4"/>
      <c r="S5940" s="4"/>
      <c r="T5940" s="4"/>
    </row>
    <row r="5941">
      <c r="A5941" s="5"/>
      <c r="B5941" s="5"/>
      <c r="C5941" s="5"/>
      <c r="D5941" s="5"/>
      <c r="E5941" s="5"/>
      <c r="F5941" s="27"/>
      <c r="G5941" s="5"/>
      <c r="H5941" s="5"/>
      <c r="I5941" s="5"/>
      <c r="J5941" s="5"/>
      <c r="K5941" s="5"/>
      <c r="L5941" s="5"/>
      <c r="M5941" s="5"/>
      <c r="N5941" s="5"/>
      <c r="O5941" s="5"/>
      <c r="P5941" s="4"/>
      <c r="Q5941" s="4"/>
      <c r="R5941" s="4"/>
      <c r="S5941" s="4"/>
      <c r="T5941" s="4"/>
    </row>
    <row r="5942">
      <c r="A5942" s="5"/>
      <c r="B5942" s="5"/>
      <c r="C5942" s="5"/>
      <c r="D5942" s="5"/>
      <c r="E5942" s="5"/>
      <c r="F5942" s="27"/>
      <c r="G5942" s="5"/>
      <c r="H5942" s="5"/>
      <c r="I5942" s="5"/>
      <c r="J5942" s="5"/>
      <c r="K5942" s="5"/>
      <c r="L5942" s="5"/>
      <c r="M5942" s="5"/>
      <c r="N5942" s="5"/>
      <c r="O5942" s="5"/>
      <c r="P5942" s="4"/>
      <c r="Q5942" s="4"/>
      <c r="R5942" s="4"/>
      <c r="S5942" s="4"/>
      <c r="T5942" s="4"/>
    </row>
    <row r="5943">
      <c r="A5943" s="5"/>
      <c r="B5943" s="5"/>
      <c r="C5943" s="5"/>
      <c r="D5943" s="5"/>
      <c r="E5943" s="5"/>
      <c r="F5943" s="27"/>
      <c r="G5943" s="5"/>
      <c r="H5943" s="5"/>
      <c r="I5943" s="5"/>
      <c r="J5943" s="5"/>
      <c r="K5943" s="5"/>
      <c r="L5943" s="5"/>
      <c r="M5943" s="5"/>
      <c r="N5943" s="5"/>
      <c r="O5943" s="5"/>
      <c r="P5943" s="4"/>
      <c r="Q5943" s="4"/>
      <c r="R5943" s="4"/>
      <c r="S5943" s="4"/>
      <c r="T5943" s="4"/>
    </row>
    <row r="5944">
      <c r="A5944" s="5"/>
      <c r="B5944" s="5"/>
      <c r="C5944" s="5"/>
      <c r="D5944" s="5"/>
      <c r="E5944" s="5"/>
      <c r="F5944" s="27"/>
      <c r="G5944" s="5"/>
      <c r="H5944" s="5"/>
      <c r="I5944" s="5"/>
      <c r="J5944" s="5"/>
      <c r="K5944" s="5"/>
      <c r="L5944" s="5"/>
      <c r="M5944" s="5"/>
      <c r="N5944" s="5"/>
      <c r="O5944" s="5"/>
      <c r="P5944" s="4"/>
      <c r="Q5944" s="4"/>
      <c r="R5944" s="4"/>
      <c r="S5944" s="4"/>
      <c r="T5944" s="4"/>
    </row>
    <row r="5945">
      <c r="A5945" s="5"/>
      <c r="B5945" s="5"/>
      <c r="C5945" s="5"/>
      <c r="D5945" s="5"/>
      <c r="E5945" s="5"/>
      <c r="F5945" s="27"/>
      <c r="G5945" s="5"/>
      <c r="H5945" s="5"/>
      <c r="I5945" s="5"/>
      <c r="J5945" s="5"/>
      <c r="K5945" s="5"/>
      <c r="L5945" s="5"/>
      <c r="M5945" s="5"/>
      <c r="N5945" s="5"/>
      <c r="O5945" s="5"/>
      <c r="P5945" s="4"/>
      <c r="Q5945" s="4"/>
      <c r="R5945" s="4"/>
      <c r="S5945" s="4"/>
      <c r="T5945" s="4"/>
    </row>
    <row r="5946">
      <c r="A5946" s="5"/>
      <c r="B5946" s="5"/>
      <c r="C5946" s="5"/>
      <c r="D5946" s="5"/>
      <c r="E5946" s="5"/>
      <c r="F5946" s="27"/>
      <c r="G5946" s="5"/>
      <c r="H5946" s="5"/>
      <c r="I5946" s="5"/>
      <c r="J5946" s="5"/>
      <c r="K5946" s="5"/>
      <c r="L5946" s="5"/>
      <c r="M5946" s="5"/>
      <c r="N5946" s="5"/>
      <c r="O5946" s="5"/>
      <c r="P5946" s="4"/>
      <c r="Q5946" s="4"/>
      <c r="R5946" s="4"/>
      <c r="S5946" s="4"/>
      <c r="T5946" s="4"/>
    </row>
    <row r="5947">
      <c r="A5947" s="5"/>
      <c r="B5947" s="5"/>
      <c r="C5947" s="5"/>
      <c r="D5947" s="5"/>
      <c r="E5947" s="5"/>
      <c r="F5947" s="27"/>
      <c r="G5947" s="5"/>
      <c r="H5947" s="5"/>
      <c r="I5947" s="5"/>
      <c r="J5947" s="5"/>
      <c r="K5947" s="5"/>
      <c r="L5947" s="5"/>
      <c r="M5947" s="5"/>
      <c r="N5947" s="5"/>
      <c r="O5947" s="5"/>
      <c r="P5947" s="4"/>
      <c r="Q5947" s="4"/>
      <c r="R5947" s="4"/>
      <c r="S5947" s="4"/>
      <c r="T5947" s="4"/>
    </row>
    <row r="5948">
      <c r="A5948" s="5"/>
      <c r="B5948" s="5"/>
      <c r="C5948" s="5"/>
      <c r="D5948" s="5"/>
      <c r="E5948" s="5"/>
      <c r="F5948" s="27"/>
      <c r="G5948" s="5"/>
      <c r="H5948" s="5"/>
      <c r="I5948" s="5"/>
      <c r="J5948" s="5"/>
      <c r="K5948" s="5"/>
      <c r="L5948" s="5"/>
      <c r="M5948" s="5"/>
      <c r="N5948" s="5"/>
      <c r="O5948" s="5"/>
      <c r="P5948" s="4"/>
      <c r="Q5948" s="4"/>
      <c r="R5948" s="4"/>
      <c r="S5948" s="4"/>
      <c r="T5948" s="4"/>
    </row>
    <row r="5949">
      <c r="A5949" s="5"/>
      <c r="B5949" s="5"/>
      <c r="C5949" s="5"/>
      <c r="D5949" s="5"/>
      <c r="E5949" s="5"/>
      <c r="F5949" s="27"/>
      <c r="G5949" s="5"/>
      <c r="H5949" s="5"/>
      <c r="I5949" s="5"/>
      <c r="J5949" s="5"/>
      <c r="K5949" s="5"/>
      <c r="L5949" s="5"/>
      <c r="M5949" s="5"/>
      <c r="N5949" s="5"/>
      <c r="O5949" s="5"/>
      <c r="P5949" s="4"/>
      <c r="Q5949" s="4"/>
      <c r="R5949" s="4"/>
      <c r="S5949" s="4"/>
      <c r="T5949" s="4"/>
    </row>
    <row r="5950">
      <c r="A5950" s="5"/>
      <c r="B5950" s="5"/>
      <c r="C5950" s="5"/>
      <c r="D5950" s="5"/>
      <c r="E5950" s="5"/>
      <c r="F5950" s="27"/>
      <c r="G5950" s="5"/>
      <c r="H5950" s="5"/>
      <c r="I5950" s="5"/>
      <c r="J5950" s="5"/>
      <c r="K5950" s="5"/>
      <c r="L5950" s="5"/>
      <c r="M5950" s="5"/>
      <c r="N5950" s="5"/>
      <c r="O5950" s="5"/>
      <c r="P5950" s="4"/>
      <c r="Q5950" s="4"/>
      <c r="R5950" s="4"/>
      <c r="S5950" s="4"/>
      <c r="T5950" s="4"/>
    </row>
    <row r="5951">
      <c r="A5951" s="5"/>
      <c r="B5951" s="5"/>
      <c r="C5951" s="5"/>
      <c r="D5951" s="5"/>
      <c r="E5951" s="5"/>
      <c r="F5951" s="27"/>
      <c r="G5951" s="5"/>
      <c r="H5951" s="5"/>
      <c r="I5951" s="5"/>
      <c r="J5951" s="5"/>
      <c r="K5951" s="5"/>
      <c r="L5951" s="5"/>
      <c r="M5951" s="5"/>
      <c r="N5951" s="5"/>
      <c r="O5951" s="5"/>
      <c r="P5951" s="4"/>
      <c r="Q5951" s="4"/>
      <c r="R5951" s="4"/>
      <c r="S5951" s="4"/>
      <c r="T5951" s="4"/>
    </row>
    <row r="5952">
      <c r="A5952" s="5"/>
      <c r="B5952" s="5"/>
      <c r="C5952" s="5"/>
      <c r="D5952" s="5"/>
      <c r="E5952" s="5"/>
      <c r="F5952" s="27"/>
      <c r="G5952" s="5"/>
      <c r="H5952" s="5"/>
      <c r="I5952" s="5"/>
      <c r="J5952" s="5"/>
      <c r="K5952" s="5"/>
      <c r="L5952" s="5"/>
      <c r="M5952" s="5"/>
      <c r="N5952" s="5"/>
      <c r="O5952" s="5"/>
      <c r="P5952" s="4"/>
      <c r="Q5952" s="4"/>
      <c r="R5952" s="4"/>
      <c r="S5952" s="4"/>
      <c r="T5952" s="4"/>
    </row>
    <row r="5953">
      <c r="A5953" s="5"/>
      <c r="B5953" s="5"/>
      <c r="C5953" s="5"/>
      <c r="D5953" s="5"/>
      <c r="E5953" s="5"/>
      <c r="F5953" s="27"/>
      <c r="G5953" s="5"/>
      <c r="H5953" s="5"/>
      <c r="I5953" s="5"/>
      <c r="J5953" s="5"/>
      <c r="K5953" s="5"/>
      <c r="L5953" s="5"/>
      <c r="M5953" s="5"/>
      <c r="N5953" s="5"/>
      <c r="O5953" s="5"/>
      <c r="P5953" s="4"/>
      <c r="Q5953" s="4"/>
      <c r="R5953" s="4"/>
      <c r="S5953" s="4"/>
      <c r="T5953" s="4"/>
    </row>
    <row r="5954">
      <c r="A5954" s="5"/>
      <c r="B5954" s="5"/>
      <c r="C5954" s="5"/>
      <c r="D5954" s="5"/>
      <c r="E5954" s="5"/>
      <c r="F5954" s="27"/>
      <c r="G5954" s="5"/>
      <c r="H5954" s="5"/>
      <c r="I5954" s="5"/>
      <c r="J5954" s="5"/>
      <c r="K5954" s="5"/>
      <c r="L5954" s="5"/>
      <c r="M5954" s="5"/>
      <c r="N5954" s="5"/>
      <c r="O5954" s="5"/>
      <c r="P5954" s="4"/>
      <c r="Q5954" s="4"/>
      <c r="R5954" s="4"/>
      <c r="S5954" s="4"/>
      <c r="T5954" s="4"/>
    </row>
    <row r="5955">
      <c r="A5955" s="5"/>
      <c r="B5955" s="5"/>
      <c r="C5955" s="5"/>
      <c r="D5955" s="5"/>
      <c r="E5955" s="5"/>
      <c r="F5955" s="27"/>
      <c r="G5955" s="5"/>
      <c r="H5955" s="5"/>
      <c r="I5955" s="5"/>
      <c r="J5955" s="5"/>
      <c r="K5955" s="5"/>
      <c r="L5955" s="5"/>
      <c r="M5955" s="5"/>
      <c r="N5955" s="5"/>
      <c r="O5955" s="5"/>
      <c r="P5955" s="4"/>
      <c r="Q5955" s="4"/>
      <c r="R5955" s="4"/>
      <c r="S5955" s="4"/>
      <c r="T5955" s="4"/>
    </row>
    <row r="5956">
      <c r="A5956" s="5"/>
      <c r="B5956" s="5"/>
      <c r="C5956" s="5"/>
      <c r="D5956" s="5"/>
      <c r="E5956" s="5"/>
      <c r="F5956" s="27"/>
      <c r="G5956" s="5"/>
      <c r="H5956" s="5"/>
      <c r="I5956" s="5"/>
      <c r="J5956" s="5"/>
      <c r="K5956" s="5"/>
      <c r="L5956" s="5"/>
      <c r="M5956" s="5"/>
      <c r="N5956" s="5"/>
      <c r="O5956" s="5"/>
      <c r="P5956" s="4"/>
      <c r="Q5956" s="4"/>
      <c r="R5956" s="4"/>
      <c r="S5956" s="4"/>
      <c r="T5956" s="4"/>
    </row>
    <row r="5957">
      <c r="A5957" s="5"/>
      <c r="B5957" s="5"/>
      <c r="C5957" s="5"/>
      <c r="D5957" s="5"/>
      <c r="E5957" s="5"/>
      <c r="F5957" s="27"/>
      <c r="G5957" s="5"/>
      <c r="H5957" s="5"/>
      <c r="I5957" s="5"/>
      <c r="J5957" s="5"/>
      <c r="K5957" s="5"/>
      <c r="L5957" s="5"/>
      <c r="M5957" s="5"/>
      <c r="N5957" s="5"/>
      <c r="O5957" s="5"/>
      <c r="P5957" s="4"/>
      <c r="Q5957" s="4"/>
      <c r="R5957" s="4"/>
      <c r="S5957" s="4"/>
      <c r="T5957" s="4"/>
    </row>
    <row r="5958">
      <c r="A5958" s="5"/>
      <c r="B5958" s="5"/>
      <c r="C5958" s="5"/>
      <c r="D5958" s="5"/>
      <c r="E5958" s="5"/>
      <c r="F5958" s="27"/>
      <c r="G5958" s="5"/>
      <c r="H5958" s="5"/>
      <c r="I5958" s="5"/>
      <c r="J5958" s="5"/>
      <c r="K5958" s="5"/>
      <c r="L5958" s="5"/>
      <c r="M5958" s="5"/>
      <c r="N5958" s="5"/>
      <c r="O5958" s="5"/>
      <c r="P5958" s="4"/>
      <c r="Q5958" s="4"/>
      <c r="R5958" s="4"/>
      <c r="S5958" s="4"/>
      <c r="T5958" s="4"/>
    </row>
    <row r="5959">
      <c r="A5959" s="5"/>
      <c r="B5959" s="5"/>
      <c r="C5959" s="5"/>
      <c r="D5959" s="5"/>
      <c r="E5959" s="5"/>
      <c r="F5959" s="27"/>
      <c r="G5959" s="5"/>
      <c r="H5959" s="5"/>
      <c r="I5959" s="5"/>
      <c r="J5959" s="5"/>
      <c r="K5959" s="5"/>
      <c r="L5959" s="5"/>
      <c r="M5959" s="5"/>
      <c r="N5959" s="5"/>
      <c r="O5959" s="5"/>
      <c r="P5959" s="4"/>
      <c r="Q5959" s="4"/>
      <c r="R5959" s="4"/>
      <c r="S5959" s="4"/>
      <c r="T5959" s="4"/>
    </row>
    <row r="5960">
      <c r="A5960" s="5"/>
      <c r="B5960" s="5"/>
      <c r="C5960" s="5"/>
      <c r="D5960" s="5"/>
      <c r="E5960" s="5"/>
      <c r="F5960" s="27"/>
      <c r="G5960" s="5"/>
      <c r="H5960" s="5"/>
      <c r="I5960" s="5"/>
      <c r="J5960" s="5"/>
      <c r="K5960" s="5"/>
      <c r="L5960" s="5"/>
      <c r="M5960" s="5"/>
      <c r="N5960" s="5"/>
      <c r="O5960" s="5"/>
      <c r="P5960" s="4"/>
      <c r="Q5960" s="4"/>
      <c r="R5960" s="4"/>
      <c r="S5960" s="4"/>
      <c r="T5960" s="4"/>
    </row>
    <row r="5961">
      <c r="A5961" s="5"/>
      <c r="B5961" s="5"/>
      <c r="C5961" s="5"/>
      <c r="D5961" s="5"/>
      <c r="E5961" s="5"/>
      <c r="F5961" s="27"/>
      <c r="G5961" s="5"/>
      <c r="H5961" s="5"/>
      <c r="I5961" s="5"/>
      <c r="J5961" s="5"/>
      <c r="K5961" s="5"/>
      <c r="L5961" s="5"/>
      <c r="M5961" s="5"/>
      <c r="N5961" s="5"/>
      <c r="O5961" s="5"/>
      <c r="P5961" s="4"/>
      <c r="Q5961" s="4"/>
      <c r="R5961" s="4"/>
      <c r="S5961" s="4"/>
      <c r="T5961" s="4"/>
    </row>
    <row r="5962">
      <c r="A5962" s="5"/>
      <c r="B5962" s="5"/>
      <c r="C5962" s="5"/>
      <c r="D5962" s="5"/>
      <c r="E5962" s="5"/>
      <c r="F5962" s="27"/>
      <c r="G5962" s="5"/>
      <c r="H5962" s="5"/>
      <c r="I5962" s="5"/>
      <c r="J5962" s="5"/>
      <c r="K5962" s="5"/>
      <c r="L5962" s="5"/>
      <c r="M5962" s="5"/>
      <c r="N5962" s="5"/>
      <c r="O5962" s="5"/>
      <c r="P5962" s="4"/>
      <c r="Q5962" s="4"/>
      <c r="R5962" s="4"/>
      <c r="S5962" s="4"/>
      <c r="T5962" s="4"/>
    </row>
    <row r="5963">
      <c r="A5963" s="5"/>
      <c r="B5963" s="5"/>
      <c r="C5963" s="5"/>
      <c r="D5963" s="5"/>
      <c r="E5963" s="5"/>
      <c r="F5963" s="27"/>
      <c r="G5963" s="5"/>
      <c r="H5963" s="5"/>
      <c r="I5963" s="5"/>
      <c r="J5963" s="5"/>
      <c r="K5963" s="5"/>
      <c r="L5963" s="5"/>
      <c r="M5963" s="5"/>
      <c r="N5963" s="5"/>
      <c r="O5963" s="5"/>
      <c r="P5963" s="4"/>
      <c r="Q5963" s="4"/>
      <c r="R5963" s="4"/>
      <c r="S5963" s="4"/>
      <c r="T5963" s="4"/>
    </row>
    <row r="5964">
      <c r="A5964" s="5"/>
      <c r="B5964" s="5"/>
      <c r="C5964" s="5"/>
      <c r="D5964" s="5"/>
      <c r="E5964" s="5"/>
      <c r="F5964" s="27"/>
      <c r="G5964" s="5"/>
      <c r="H5964" s="5"/>
      <c r="I5964" s="5"/>
      <c r="J5964" s="5"/>
      <c r="K5964" s="5"/>
      <c r="L5964" s="5"/>
      <c r="M5964" s="5"/>
      <c r="N5964" s="5"/>
      <c r="O5964" s="5"/>
      <c r="P5964" s="4"/>
      <c r="Q5964" s="4"/>
      <c r="R5964" s="4"/>
      <c r="S5964" s="4"/>
      <c r="T5964" s="4"/>
    </row>
    <row r="5965">
      <c r="A5965" s="5"/>
      <c r="B5965" s="5"/>
      <c r="C5965" s="5"/>
      <c r="D5965" s="5"/>
      <c r="E5965" s="5"/>
      <c r="F5965" s="27"/>
      <c r="G5965" s="5"/>
      <c r="H5965" s="5"/>
      <c r="I5965" s="5"/>
      <c r="J5965" s="5"/>
      <c r="K5965" s="5"/>
      <c r="L5965" s="5"/>
      <c r="M5965" s="5"/>
      <c r="N5965" s="5"/>
      <c r="O5965" s="5"/>
      <c r="P5965" s="4"/>
      <c r="Q5965" s="4"/>
      <c r="R5965" s="4"/>
      <c r="S5965" s="4"/>
      <c r="T5965" s="4"/>
    </row>
    <row r="5966">
      <c r="A5966" s="5"/>
      <c r="B5966" s="5"/>
      <c r="C5966" s="5"/>
      <c r="D5966" s="5"/>
      <c r="E5966" s="5"/>
      <c r="F5966" s="27"/>
      <c r="G5966" s="5"/>
      <c r="H5966" s="5"/>
      <c r="I5966" s="5"/>
      <c r="J5966" s="5"/>
      <c r="K5966" s="5"/>
      <c r="L5966" s="5"/>
      <c r="M5966" s="5"/>
      <c r="N5966" s="5"/>
      <c r="O5966" s="5"/>
      <c r="P5966" s="4"/>
      <c r="Q5966" s="4"/>
      <c r="R5966" s="4"/>
      <c r="S5966" s="4"/>
      <c r="T5966" s="4"/>
    </row>
    <row r="5967">
      <c r="A5967" s="5"/>
      <c r="B5967" s="5"/>
      <c r="C5967" s="5"/>
      <c r="D5967" s="5"/>
      <c r="E5967" s="5"/>
      <c r="F5967" s="27"/>
      <c r="G5967" s="5"/>
      <c r="H5967" s="5"/>
      <c r="I5967" s="5"/>
      <c r="J5967" s="5"/>
      <c r="K5967" s="5"/>
      <c r="L5967" s="5"/>
      <c r="M5967" s="5"/>
      <c r="N5967" s="5"/>
      <c r="O5967" s="5"/>
      <c r="P5967" s="4"/>
      <c r="Q5967" s="4"/>
      <c r="R5967" s="4"/>
      <c r="S5967" s="4"/>
      <c r="T5967" s="4"/>
    </row>
    <row r="5968">
      <c r="A5968" s="5"/>
      <c r="B5968" s="5"/>
      <c r="C5968" s="5"/>
      <c r="D5968" s="5"/>
      <c r="E5968" s="5"/>
      <c r="F5968" s="27"/>
      <c r="G5968" s="5"/>
      <c r="H5968" s="5"/>
      <c r="I5968" s="5"/>
      <c r="J5968" s="5"/>
      <c r="K5968" s="5"/>
      <c r="L5968" s="5"/>
      <c r="M5968" s="5"/>
      <c r="N5968" s="5"/>
      <c r="O5968" s="5"/>
      <c r="P5968" s="4"/>
      <c r="Q5968" s="4"/>
      <c r="R5968" s="4"/>
      <c r="S5968" s="4"/>
      <c r="T5968" s="4"/>
    </row>
    <row r="5969">
      <c r="A5969" s="5"/>
      <c r="B5969" s="5"/>
      <c r="C5969" s="5"/>
      <c r="D5969" s="5"/>
      <c r="E5969" s="5"/>
      <c r="F5969" s="27"/>
      <c r="G5969" s="5"/>
      <c r="H5969" s="5"/>
      <c r="I5969" s="5"/>
      <c r="J5969" s="5"/>
      <c r="K5969" s="5"/>
      <c r="L5969" s="5"/>
      <c r="M5969" s="5"/>
      <c r="N5969" s="5"/>
      <c r="O5969" s="5"/>
      <c r="P5969" s="4"/>
      <c r="Q5969" s="4"/>
      <c r="R5969" s="4"/>
      <c r="S5969" s="4"/>
      <c r="T5969" s="4"/>
    </row>
    <row r="5970">
      <c r="A5970" s="5"/>
      <c r="B5970" s="5"/>
      <c r="C5970" s="5"/>
      <c r="D5970" s="5"/>
      <c r="E5970" s="5"/>
      <c r="F5970" s="27"/>
      <c r="G5970" s="5"/>
      <c r="H5970" s="5"/>
      <c r="I5970" s="5"/>
      <c r="J5970" s="5"/>
      <c r="K5970" s="5"/>
      <c r="L5970" s="5"/>
      <c r="M5970" s="5"/>
      <c r="N5970" s="5"/>
      <c r="O5970" s="5"/>
      <c r="P5970" s="4"/>
      <c r="Q5970" s="4"/>
      <c r="R5970" s="4"/>
      <c r="S5970" s="4"/>
      <c r="T5970" s="4"/>
    </row>
    <row r="5971">
      <c r="A5971" s="5"/>
      <c r="B5971" s="5"/>
      <c r="C5971" s="5"/>
      <c r="D5971" s="5"/>
      <c r="E5971" s="5"/>
      <c r="F5971" s="27"/>
      <c r="G5971" s="5"/>
      <c r="H5971" s="5"/>
      <c r="I5971" s="5"/>
      <c r="J5971" s="5"/>
      <c r="K5971" s="5"/>
      <c r="L5971" s="5"/>
      <c r="M5971" s="5"/>
      <c r="N5971" s="5"/>
      <c r="O5971" s="5"/>
      <c r="P5971" s="4"/>
      <c r="Q5971" s="4"/>
      <c r="R5971" s="4"/>
      <c r="S5971" s="4"/>
      <c r="T5971" s="4"/>
    </row>
    <row r="5972">
      <c r="A5972" s="5"/>
      <c r="B5972" s="5"/>
      <c r="C5972" s="5"/>
      <c r="D5972" s="5"/>
      <c r="E5972" s="5"/>
      <c r="F5972" s="27"/>
      <c r="G5972" s="5"/>
      <c r="H5972" s="5"/>
      <c r="I5972" s="5"/>
      <c r="J5972" s="5"/>
      <c r="K5972" s="5"/>
      <c r="L5972" s="5"/>
      <c r="M5972" s="5"/>
      <c r="N5972" s="5"/>
      <c r="O5972" s="5"/>
      <c r="P5972" s="4"/>
      <c r="Q5972" s="4"/>
      <c r="R5972" s="4"/>
      <c r="S5972" s="4"/>
      <c r="T5972" s="4"/>
    </row>
    <row r="5973">
      <c r="A5973" s="5"/>
      <c r="B5973" s="5"/>
      <c r="C5973" s="5"/>
      <c r="D5973" s="5"/>
      <c r="E5973" s="5"/>
      <c r="F5973" s="27"/>
      <c r="G5973" s="5"/>
      <c r="H5973" s="5"/>
      <c r="I5973" s="5"/>
      <c r="J5973" s="5"/>
      <c r="K5973" s="5"/>
      <c r="L5973" s="5"/>
      <c r="M5973" s="5"/>
      <c r="N5973" s="5"/>
      <c r="O5973" s="5"/>
      <c r="P5973" s="4"/>
      <c r="Q5973" s="4"/>
      <c r="R5973" s="4"/>
      <c r="S5973" s="4"/>
      <c r="T5973" s="4"/>
    </row>
    <row r="5974">
      <c r="A5974" s="5"/>
      <c r="B5974" s="5"/>
      <c r="C5974" s="5"/>
      <c r="D5974" s="5"/>
      <c r="E5974" s="5"/>
      <c r="F5974" s="27"/>
      <c r="G5974" s="5"/>
      <c r="H5974" s="5"/>
      <c r="I5974" s="5"/>
      <c r="J5974" s="5"/>
      <c r="K5974" s="5"/>
      <c r="L5974" s="5"/>
      <c r="M5974" s="5"/>
      <c r="N5974" s="5"/>
      <c r="O5974" s="5"/>
      <c r="P5974" s="4"/>
      <c r="Q5974" s="4"/>
      <c r="R5974" s="4"/>
      <c r="S5974" s="4"/>
      <c r="T5974" s="4"/>
    </row>
    <row r="5975">
      <c r="A5975" s="5"/>
      <c r="B5975" s="5"/>
      <c r="C5975" s="5"/>
      <c r="D5975" s="5"/>
      <c r="E5975" s="5"/>
      <c r="F5975" s="27"/>
      <c r="G5975" s="5"/>
      <c r="H5975" s="5"/>
      <c r="I5975" s="5"/>
      <c r="J5975" s="5"/>
      <c r="K5975" s="5"/>
      <c r="L5975" s="5"/>
      <c r="M5975" s="5"/>
      <c r="N5975" s="5"/>
      <c r="O5975" s="5"/>
      <c r="P5975" s="4"/>
      <c r="Q5975" s="4"/>
      <c r="R5975" s="4"/>
      <c r="S5975" s="4"/>
      <c r="T5975" s="4"/>
    </row>
    <row r="5976">
      <c r="A5976" s="5"/>
      <c r="B5976" s="5"/>
      <c r="C5976" s="5"/>
      <c r="D5976" s="5"/>
      <c r="E5976" s="5"/>
      <c r="F5976" s="27"/>
      <c r="G5976" s="5"/>
      <c r="H5976" s="5"/>
      <c r="I5976" s="5"/>
      <c r="J5976" s="5"/>
      <c r="K5976" s="5"/>
      <c r="L5976" s="5"/>
      <c r="M5976" s="5"/>
      <c r="N5976" s="5"/>
      <c r="O5976" s="5"/>
      <c r="P5976" s="4"/>
      <c r="Q5976" s="4"/>
      <c r="R5976" s="4"/>
      <c r="S5976" s="4"/>
      <c r="T5976" s="4"/>
    </row>
    <row r="5977">
      <c r="A5977" s="5"/>
      <c r="B5977" s="5"/>
      <c r="C5977" s="5"/>
      <c r="D5977" s="5"/>
      <c r="E5977" s="5"/>
      <c r="F5977" s="27"/>
      <c r="G5977" s="5"/>
      <c r="H5977" s="5"/>
      <c r="I5977" s="5"/>
      <c r="J5977" s="5"/>
      <c r="K5977" s="5"/>
      <c r="L5977" s="5"/>
      <c r="M5977" s="5"/>
      <c r="N5977" s="5"/>
      <c r="O5977" s="5"/>
      <c r="P5977" s="4"/>
      <c r="Q5977" s="4"/>
      <c r="R5977" s="4"/>
      <c r="S5977" s="4"/>
      <c r="T5977" s="4"/>
    </row>
    <row r="5978">
      <c r="A5978" s="5"/>
      <c r="B5978" s="5"/>
      <c r="C5978" s="5"/>
      <c r="D5978" s="5"/>
      <c r="E5978" s="5"/>
      <c r="F5978" s="27"/>
      <c r="G5978" s="5"/>
      <c r="H5978" s="5"/>
      <c r="I5978" s="5"/>
      <c r="J5978" s="5"/>
      <c r="K5978" s="5"/>
      <c r="L5978" s="5"/>
      <c r="M5978" s="5"/>
      <c r="N5978" s="5"/>
      <c r="O5978" s="5"/>
      <c r="P5978" s="4"/>
      <c r="Q5978" s="4"/>
      <c r="R5978" s="4"/>
      <c r="S5978" s="4"/>
      <c r="T5978" s="4"/>
    </row>
    <row r="5979">
      <c r="A5979" s="5"/>
      <c r="B5979" s="5"/>
      <c r="C5979" s="5"/>
      <c r="D5979" s="5"/>
      <c r="E5979" s="5"/>
      <c r="F5979" s="27"/>
      <c r="G5979" s="5"/>
      <c r="H5979" s="5"/>
      <c r="I5979" s="5"/>
      <c r="J5979" s="5"/>
      <c r="K5979" s="5"/>
      <c r="L5979" s="5"/>
      <c r="M5979" s="5"/>
      <c r="N5979" s="5"/>
      <c r="O5979" s="5"/>
      <c r="P5979" s="4"/>
      <c r="Q5979" s="4"/>
      <c r="R5979" s="4"/>
      <c r="S5979" s="4"/>
      <c r="T5979" s="4"/>
    </row>
    <row r="5980">
      <c r="A5980" s="5"/>
      <c r="B5980" s="5"/>
      <c r="C5980" s="5"/>
      <c r="D5980" s="5"/>
      <c r="E5980" s="5"/>
      <c r="F5980" s="27"/>
      <c r="G5980" s="5"/>
      <c r="H5980" s="5"/>
      <c r="I5980" s="5"/>
      <c r="J5980" s="5"/>
      <c r="K5980" s="5"/>
      <c r="L5980" s="5"/>
      <c r="M5980" s="5"/>
      <c r="N5980" s="5"/>
      <c r="O5980" s="5"/>
      <c r="P5980" s="4"/>
      <c r="Q5980" s="4"/>
      <c r="R5980" s="4"/>
      <c r="S5980" s="4"/>
      <c r="T5980" s="4"/>
    </row>
    <row r="5981">
      <c r="A5981" s="5"/>
      <c r="B5981" s="5"/>
      <c r="C5981" s="5"/>
      <c r="D5981" s="5"/>
      <c r="E5981" s="5"/>
      <c r="F5981" s="27"/>
      <c r="G5981" s="5"/>
      <c r="H5981" s="5"/>
      <c r="I5981" s="5"/>
      <c r="J5981" s="5"/>
      <c r="K5981" s="5"/>
      <c r="L5981" s="5"/>
      <c r="M5981" s="5"/>
      <c r="N5981" s="5"/>
      <c r="O5981" s="5"/>
      <c r="P5981" s="4"/>
      <c r="Q5981" s="4"/>
      <c r="R5981" s="4"/>
      <c r="S5981" s="4"/>
      <c r="T5981" s="4"/>
    </row>
    <row r="5982">
      <c r="A5982" s="5"/>
      <c r="B5982" s="5"/>
      <c r="C5982" s="5"/>
      <c r="D5982" s="5"/>
      <c r="E5982" s="5"/>
      <c r="F5982" s="27"/>
      <c r="G5982" s="5"/>
      <c r="H5982" s="5"/>
      <c r="I5982" s="5"/>
      <c r="J5982" s="5"/>
      <c r="K5982" s="5"/>
      <c r="L5982" s="5"/>
      <c r="M5982" s="5"/>
      <c r="N5982" s="5"/>
      <c r="O5982" s="5"/>
      <c r="P5982" s="4"/>
      <c r="Q5982" s="4"/>
      <c r="R5982" s="4"/>
      <c r="S5982" s="4"/>
      <c r="T5982" s="4"/>
    </row>
    <row r="5983">
      <c r="A5983" s="5"/>
      <c r="B5983" s="5"/>
      <c r="C5983" s="5"/>
      <c r="D5983" s="5"/>
      <c r="E5983" s="5"/>
      <c r="F5983" s="27"/>
      <c r="G5983" s="5"/>
      <c r="H5983" s="5"/>
      <c r="I5983" s="5"/>
      <c r="J5983" s="5"/>
      <c r="K5983" s="5"/>
      <c r="L5983" s="5"/>
      <c r="M5983" s="5"/>
      <c r="N5983" s="5"/>
      <c r="O5983" s="5"/>
      <c r="P5983" s="4"/>
      <c r="Q5983" s="4"/>
      <c r="R5983" s="4"/>
      <c r="S5983" s="4"/>
      <c r="T5983" s="4"/>
    </row>
    <row r="5984">
      <c r="A5984" s="5"/>
      <c r="B5984" s="5"/>
      <c r="C5984" s="5"/>
      <c r="D5984" s="5"/>
      <c r="E5984" s="5"/>
      <c r="F5984" s="27"/>
      <c r="G5984" s="5"/>
      <c r="H5984" s="5"/>
      <c r="I5984" s="5"/>
      <c r="J5984" s="5"/>
      <c r="K5984" s="5"/>
      <c r="L5984" s="5"/>
      <c r="M5984" s="5"/>
      <c r="N5984" s="5"/>
      <c r="O5984" s="5"/>
      <c r="P5984" s="4"/>
      <c r="Q5984" s="4"/>
      <c r="R5984" s="4"/>
      <c r="S5984" s="4"/>
      <c r="T5984" s="4"/>
    </row>
    <row r="5985">
      <c r="A5985" s="5"/>
      <c r="B5985" s="5"/>
      <c r="C5985" s="5"/>
      <c r="D5985" s="5"/>
      <c r="E5985" s="5"/>
      <c r="F5985" s="27"/>
      <c r="G5985" s="5"/>
      <c r="H5985" s="5"/>
      <c r="I5985" s="5"/>
      <c r="J5985" s="5"/>
      <c r="K5985" s="5"/>
      <c r="L5985" s="5"/>
      <c r="M5985" s="5"/>
      <c r="N5985" s="5"/>
      <c r="O5985" s="5"/>
      <c r="P5985" s="4"/>
      <c r="Q5985" s="4"/>
      <c r="R5985" s="4"/>
      <c r="S5985" s="4"/>
      <c r="T5985" s="4"/>
    </row>
    <row r="5986">
      <c r="A5986" s="5"/>
      <c r="B5986" s="5"/>
      <c r="C5986" s="5"/>
      <c r="D5986" s="5"/>
      <c r="E5986" s="5"/>
      <c r="F5986" s="27"/>
      <c r="G5986" s="5"/>
      <c r="H5986" s="5"/>
      <c r="I5986" s="5"/>
      <c r="J5986" s="5"/>
      <c r="K5986" s="5"/>
      <c r="L5986" s="5"/>
      <c r="M5986" s="5"/>
      <c r="N5986" s="5"/>
      <c r="O5986" s="5"/>
      <c r="P5986" s="4"/>
      <c r="Q5986" s="4"/>
      <c r="R5986" s="4"/>
      <c r="S5986" s="4"/>
      <c r="T5986" s="4"/>
    </row>
    <row r="5987">
      <c r="A5987" s="5"/>
      <c r="B5987" s="5"/>
      <c r="C5987" s="5"/>
      <c r="D5987" s="5"/>
      <c r="E5987" s="5"/>
      <c r="F5987" s="27"/>
      <c r="G5987" s="5"/>
      <c r="H5987" s="5"/>
      <c r="I5987" s="5"/>
      <c r="J5987" s="5"/>
      <c r="K5987" s="5"/>
      <c r="L5987" s="5"/>
      <c r="M5987" s="5"/>
      <c r="N5987" s="5"/>
      <c r="O5987" s="5"/>
      <c r="P5987" s="4"/>
      <c r="Q5987" s="4"/>
      <c r="R5987" s="4"/>
      <c r="S5987" s="4"/>
      <c r="T5987" s="4"/>
    </row>
    <row r="5988">
      <c r="A5988" s="5"/>
      <c r="B5988" s="5"/>
      <c r="C5988" s="5"/>
      <c r="D5988" s="5"/>
      <c r="E5988" s="5"/>
      <c r="F5988" s="27"/>
      <c r="G5988" s="5"/>
      <c r="H5988" s="5"/>
      <c r="I5988" s="5"/>
      <c r="J5988" s="5"/>
      <c r="K5988" s="5"/>
      <c r="L5988" s="5"/>
      <c r="M5988" s="5"/>
      <c r="N5988" s="5"/>
      <c r="O5988" s="5"/>
      <c r="P5988" s="4"/>
      <c r="Q5988" s="4"/>
      <c r="R5988" s="4"/>
      <c r="S5988" s="4"/>
      <c r="T5988" s="4"/>
    </row>
    <row r="5989">
      <c r="A5989" s="5"/>
      <c r="B5989" s="5"/>
      <c r="C5989" s="5"/>
      <c r="D5989" s="5"/>
      <c r="E5989" s="5"/>
      <c r="F5989" s="27"/>
      <c r="G5989" s="5"/>
      <c r="H5989" s="5"/>
      <c r="I5989" s="5"/>
      <c r="J5989" s="5"/>
      <c r="K5989" s="5"/>
      <c r="L5989" s="5"/>
      <c r="M5989" s="5"/>
      <c r="N5989" s="5"/>
      <c r="O5989" s="5"/>
      <c r="P5989" s="4"/>
      <c r="Q5989" s="4"/>
      <c r="R5989" s="4"/>
      <c r="S5989" s="4"/>
      <c r="T5989" s="4"/>
    </row>
    <row r="5990">
      <c r="A5990" s="5"/>
      <c r="B5990" s="5"/>
      <c r="C5990" s="5"/>
      <c r="D5990" s="5"/>
      <c r="E5990" s="5"/>
      <c r="F5990" s="27"/>
      <c r="G5990" s="5"/>
      <c r="H5990" s="5"/>
      <c r="I5990" s="5"/>
      <c r="J5990" s="5"/>
      <c r="K5990" s="5"/>
      <c r="L5990" s="5"/>
      <c r="M5990" s="5"/>
      <c r="N5990" s="5"/>
      <c r="O5990" s="5"/>
      <c r="P5990" s="4"/>
      <c r="Q5990" s="4"/>
      <c r="R5990" s="4"/>
      <c r="S5990" s="4"/>
      <c r="T5990" s="4"/>
    </row>
    <row r="5991">
      <c r="A5991" s="5"/>
      <c r="B5991" s="5"/>
      <c r="C5991" s="5"/>
      <c r="D5991" s="5"/>
      <c r="E5991" s="5"/>
      <c r="F5991" s="27"/>
      <c r="G5991" s="5"/>
      <c r="H5991" s="5"/>
      <c r="I5991" s="5"/>
      <c r="J5991" s="5"/>
      <c r="K5991" s="5"/>
      <c r="L5991" s="5"/>
      <c r="M5991" s="5"/>
      <c r="N5991" s="5"/>
      <c r="O5991" s="5"/>
      <c r="P5991" s="4"/>
      <c r="Q5991" s="4"/>
      <c r="R5991" s="4"/>
      <c r="S5991" s="4"/>
      <c r="T5991" s="4"/>
    </row>
    <row r="5992">
      <c r="A5992" s="5"/>
      <c r="B5992" s="5"/>
      <c r="C5992" s="5"/>
      <c r="D5992" s="5"/>
      <c r="E5992" s="5"/>
      <c r="F5992" s="27"/>
      <c r="G5992" s="5"/>
      <c r="H5992" s="5"/>
      <c r="I5992" s="5"/>
      <c r="J5992" s="5"/>
      <c r="K5992" s="5"/>
      <c r="L5992" s="5"/>
      <c r="M5992" s="5"/>
      <c r="N5992" s="5"/>
      <c r="O5992" s="5"/>
      <c r="P5992" s="4"/>
      <c r="Q5992" s="4"/>
      <c r="R5992" s="4"/>
      <c r="S5992" s="4"/>
      <c r="T5992" s="4"/>
    </row>
    <row r="5993">
      <c r="A5993" s="5"/>
      <c r="B5993" s="5"/>
      <c r="C5993" s="5"/>
      <c r="D5993" s="5"/>
      <c r="E5993" s="5"/>
      <c r="F5993" s="27"/>
      <c r="G5993" s="5"/>
      <c r="H5993" s="5"/>
      <c r="I5993" s="5"/>
      <c r="J5993" s="5"/>
      <c r="K5993" s="5"/>
      <c r="L5993" s="5"/>
      <c r="M5993" s="5"/>
      <c r="N5993" s="5"/>
      <c r="O5993" s="5"/>
      <c r="P5993" s="4"/>
      <c r="Q5993" s="4"/>
      <c r="R5993" s="4"/>
      <c r="S5993" s="4"/>
      <c r="T5993" s="4"/>
    </row>
    <row r="5994">
      <c r="A5994" s="5"/>
      <c r="B5994" s="5"/>
      <c r="C5994" s="5"/>
      <c r="D5994" s="5"/>
      <c r="E5994" s="5"/>
      <c r="F5994" s="27"/>
      <c r="G5994" s="5"/>
      <c r="H5994" s="5"/>
      <c r="I5994" s="5"/>
      <c r="J5994" s="5"/>
      <c r="K5994" s="5"/>
      <c r="L5994" s="5"/>
      <c r="M5994" s="5"/>
      <c r="N5994" s="5"/>
      <c r="O5994" s="5"/>
      <c r="P5994" s="4"/>
      <c r="Q5994" s="4"/>
      <c r="R5994" s="4"/>
      <c r="S5994" s="4"/>
      <c r="T5994" s="4"/>
    </row>
    <row r="5995">
      <c r="A5995" s="5"/>
      <c r="B5995" s="5"/>
      <c r="C5995" s="5"/>
      <c r="D5995" s="5"/>
      <c r="E5995" s="5"/>
      <c r="F5995" s="27"/>
      <c r="G5995" s="5"/>
      <c r="H5995" s="5"/>
      <c r="I5995" s="5"/>
      <c r="J5995" s="5"/>
      <c r="K5995" s="5"/>
      <c r="L5995" s="5"/>
      <c r="M5995" s="5"/>
      <c r="N5995" s="5"/>
      <c r="O5995" s="5"/>
      <c r="P5995" s="4"/>
      <c r="Q5995" s="4"/>
      <c r="R5995" s="4"/>
      <c r="S5995" s="4"/>
      <c r="T5995" s="4"/>
    </row>
    <row r="5996">
      <c r="A5996" s="5"/>
      <c r="B5996" s="5"/>
      <c r="C5996" s="5"/>
      <c r="D5996" s="5"/>
      <c r="E5996" s="5"/>
      <c r="F5996" s="27"/>
      <c r="G5996" s="5"/>
      <c r="H5996" s="5"/>
      <c r="I5996" s="5"/>
      <c r="J5996" s="5"/>
      <c r="K5996" s="5"/>
      <c r="L5996" s="5"/>
      <c r="M5996" s="5"/>
      <c r="N5996" s="5"/>
      <c r="O5996" s="5"/>
      <c r="P5996" s="4"/>
      <c r="Q5996" s="4"/>
      <c r="R5996" s="4"/>
      <c r="S5996" s="4"/>
      <c r="T5996" s="4"/>
    </row>
    <row r="5997">
      <c r="A5997" s="5"/>
      <c r="B5997" s="5"/>
      <c r="C5997" s="5"/>
      <c r="D5997" s="5"/>
      <c r="E5997" s="5"/>
      <c r="F5997" s="27"/>
      <c r="G5997" s="5"/>
      <c r="H5997" s="5"/>
      <c r="I5997" s="5"/>
      <c r="J5997" s="5"/>
      <c r="K5997" s="5"/>
      <c r="L5997" s="5"/>
      <c r="M5997" s="5"/>
      <c r="N5997" s="5"/>
      <c r="O5997" s="5"/>
      <c r="P5997" s="4"/>
      <c r="Q5997" s="4"/>
      <c r="R5997" s="4"/>
      <c r="S5997" s="4"/>
      <c r="T5997" s="4"/>
    </row>
    <row r="5998">
      <c r="A5998" s="5"/>
      <c r="B5998" s="5"/>
      <c r="C5998" s="5"/>
      <c r="D5998" s="5"/>
      <c r="E5998" s="5"/>
      <c r="F5998" s="27"/>
      <c r="G5998" s="5"/>
      <c r="H5998" s="5"/>
      <c r="I5998" s="5"/>
      <c r="J5998" s="5"/>
      <c r="K5998" s="5"/>
      <c r="L5998" s="5"/>
      <c r="M5998" s="5"/>
      <c r="N5998" s="5"/>
      <c r="O5998" s="5"/>
      <c r="P5998" s="4"/>
      <c r="Q5998" s="4"/>
      <c r="R5998" s="4"/>
      <c r="S5998" s="4"/>
      <c r="T5998" s="4"/>
    </row>
    <row r="5999">
      <c r="A5999" s="5"/>
      <c r="B5999" s="5"/>
      <c r="C5999" s="5"/>
      <c r="D5999" s="5"/>
      <c r="E5999" s="5"/>
      <c r="F5999" s="27"/>
      <c r="G5999" s="5"/>
      <c r="H5999" s="5"/>
      <c r="I5999" s="5"/>
      <c r="J5999" s="5"/>
      <c r="K5999" s="5"/>
      <c r="L5999" s="5"/>
      <c r="M5999" s="5"/>
      <c r="N5999" s="5"/>
      <c r="O5999" s="5"/>
      <c r="P5999" s="4"/>
      <c r="Q5999" s="4"/>
      <c r="R5999" s="4"/>
      <c r="S5999" s="4"/>
      <c r="T5999" s="4"/>
    </row>
    <row r="6000">
      <c r="A6000" s="5"/>
      <c r="B6000" s="5"/>
      <c r="C6000" s="5"/>
      <c r="D6000" s="5"/>
      <c r="E6000" s="5"/>
      <c r="F6000" s="27"/>
      <c r="G6000" s="5"/>
      <c r="H6000" s="5"/>
      <c r="I6000" s="5"/>
      <c r="J6000" s="5"/>
      <c r="K6000" s="5"/>
      <c r="L6000" s="5"/>
      <c r="M6000" s="5"/>
      <c r="N6000" s="5"/>
      <c r="O6000" s="5"/>
      <c r="P6000" s="4"/>
      <c r="Q6000" s="4"/>
      <c r="R6000" s="4"/>
      <c r="S6000" s="4"/>
      <c r="T6000" s="4"/>
    </row>
    <row r="6001">
      <c r="A6001" s="5"/>
      <c r="B6001" s="5"/>
      <c r="C6001" s="5"/>
      <c r="D6001" s="5"/>
      <c r="E6001" s="5"/>
      <c r="F6001" s="27"/>
      <c r="G6001" s="5"/>
      <c r="H6001" s="5"/>
      <c r="I6001" s="5"/>
      <c r="J6001" s="5"/>
      <c r="K6001" s="5"/>
      <c r="L6001" s="5"/>
      <c r="M6001" s="5"/>
      <c r="N6001" s="5"/>
      <c r="O6001" s="5"/>
      <c r="P6001" s="4"/>
      <c r="Q6001" s="4"/>
      <c r="R6001" s="4"/>
      <c r="S6001" s="4"/>
      <c r="T6001" s="4"/>
    </row>
    <row r="6002">
      <c r="A6002" s="5"/>
      <c r="B6002" s="5"/>
      <c r="C6002" s="5"/>
      <c r="D6002" s="5"/>
      <c r="E6002" s="5"/>
      <c r="F6002" s="27"/>
      <c r="G6002" s="5"/>
      <c r="H6002" s="5"/>
      <c r="I6002" s="5"/>
      <c r="J6002" s="5"/>
      <c r="K6002" s="5"/>
      <c r="L6002" s="5"/>
      <c r="M6002" s="5"/>
      <c r="N6002" s="5"/>
      <c r="O6002" s="5"/>
      <c r="P6002" s="4"/>
      <c r="Q6002" s="4"/>
      <c r="R6002" s="4"/>
      <c r="S6002" s="4"/>
      <c r="T6002" s="4"/>
    </row>
    <row r="6003">
      <c r="A6003" s="5"/>
      <c r="B6003" s="5"/>
      <c r="C6003" s="5"/>
      <c r="D6003" s="5"/>
      <c r="E6003" s="5"/>
      <c r="F6003" s="27"/>
      <c r="G6003" s="5"/>
      <c r="H6003" s="5"/>
      <c r="I6003" s="5"/>
      <c r="J6003" s="5"/>
      <c r="K6003" s="5"/>
      <c r="L6003" s="5"/>
      <c r="M6003" s="5"/>
      <c r="N6003" s="5"/>
      <c r="O6003" s="5"/>
      <c r="P6003" s="4"/>
      <c r="Q6003" s="4"/>
      <c r="R6003" s="4"/>
      <c r="S6003" s="4"/>
      <c r="T6003" s="4"/>
    </row>
    <row r="6004">
      <c r="A6004" s="5"/>
      <c r="B6004" s="5"/>
      <c r="C6004" s="5"/>
      <c r="D6004" s="5"/>
      <c r="E6004" s="5"/>
      <c r="F6004" s="27"/>
      <c r="G6004" s="5"/>
      <c r="H6004" s="5"/>
      <c r="I6004" s="5"/>
      <c r="J6004" s="5"/>
      <c r="K6004" s="5"/>
      <c r="L6004" s="5"/>
      <c r="M6004" s="5"/>
      <c r="N6004" s="5"/>
      <c r="O6004" s="5"/>
      <c r="P6004" s="4"/>
      <c r="Q6004" s="4"/>
      <c r="R6004" s="4"/>
      <c r="S6004" s="4"/>
      <c r="T6004" s="4"/>
    </row>
    <row r="6005">
      <c r="A6005" s="5"/>
      <c r="B6005" s="5"/>
      <c r="C6005" s="5"/>
      <c r="D6005" s="5"/>
      <c r="E6005" s="5"/>
      <c r="F6005" s="27"/>
      <c r="G6005" s="5"/>
      <c r="H6005" s="5"/>
      <c r="I6005" s="5"/>
      <c r="J6005" s="5"/>
      <c r="K6005" s="5"/>
      <c r="L6005" s="5"/>
      <c r="M6005" s="5"/>
      <c r="N6005" s="5"/>
      <c r="O6005" s="5"/>
      <c r="P6005" s="4"/>
      <c r="Q6005" s="4"/>
      <c r="R6005" s="4"/>
      <c r="S6005" s="4"/>
      <c r="T6005" s="4"/>
    </row>
    <row r="6006">
      <c r="A6006" s="5"/>
      <c r="B6006" s="5"/>
      <c r="C6006" s="5"/>
      <c r="D6006" s="5"/>
      <c r="E6006" s="5"/>
      <c r="F6006" s="27"/>
      <c r="G6006" s="5"/>
      <c r="H6006" s="5"/>
      <c r="I6006" s="5"/>
      <c r="J6006" s="5"/>
      <c r="K6006" s="5"/>
      <c r="L6006" s="5"/>
      <c r="M6006" s="5"/>
      <c r="N6006" s="5"/>
      <c r="O6006" s="5"/>
      <c r="P6006" s="4"/>
      <c r="Q6006" s="4"/>
      <c r="R6006" s="4"/>
      <c r="S6006" s="4"/>
      <c r="T6006" s="4"/>
    </row>
    <row r="6007">
      <c r="A6007" s="5"/>
      <c r="B6007" s="5"/>
      <c r="C6007" s="5"/>
      <c r="D6007" s="5"/>
      <c r="E6007" s="5"/>
      <c r="F6007" s="27"/>
      <c r="G6007" s="5"/>
      <c r="H6007" s="5"/>
      <c r="I6007" s="5"/>
      <c r="J6007" s="5"/>
      <c r="K6007" s="5"/>
      <c r="L6007" s="5"/>
      <c r="M6007" s="5"/>
      <c r="N6007" s="5"/>
      <c r="O6007" s="5"/>
      <c r="P6007" s="4"/>
      <c r="Q6007" s="4"/>
      <c r="R6007" s="4"/>
      <c r="S6007" s="4"/>
      <c r="T6007" s="4"/>
    </row>
    <row r="6008">
      <c r="A6008" s="5"/>
      <c r="B6008" s="5"/>
      <c r="C6008" s="5"/>
      <c r="D6008" s="5"/>
      <c r="E6008" s="5"/>
      <c r="F6008" s="27"/>
      <c r="G6008" s="5"/>
      <c r="H6008" s="5"/>
      <c r="I6008" s="5"/>
      <c r="J6008" s="5"/>
      <c r="K6008" s="5"/>
      <c r="L6008" s="5"/>
      <c r="M6008" s="5"/>
      <c r="N6008" s="5"/>
      <c r="O6008" s="5"/>
      <c r="P6008" s="4"/>
      <c r="Q6008" s="4"/>
      <c r="R6008" s="4"/>
      <c r="S6008" s="4"/>
      <c r="T6008" s="4"/>
    </row>
    <row r="6009">
      <c r="A6009" s="5"/>
      <c r="B6009" s="5"/>
      <c r="C6009" s="5"/>
      <c r="D6009" s="5"/>
      <c r="E6009" s="5"/>
      <c r="F6009" s="27"/>
      <c r="G6009" s="5"/>
      <c r="H6009" s="5"/>
      <c r="I6009" s="5"/>
      <c r="J6009" s="5"/>
      <c r="K6009" s="5"/>
      <c r="L6009" s="5"/>
      <c r="M6009" s="5"/>
      <c r="N6009" s="5"/>
      <c r="O6009" s="5"/>
      <c r="P6009" s="4"/>
      <c r="Q6009" s="4"/>
      <c r="R6009" s="4"/>
      <c r="S6009" s="4"/>
      <c r="T6009" s="4"/>
    </row>
    <row r="6010">
      <c r="A6010" s="5"/>
      <c r="B6010" s="5"/>
      <c r="C6010" s="5"/>
      <c r="D6010" s="5"/>
      <c r="E6010" s="5"/>
      <c r="F6010" s="27"/>
      <c r="G6010" s="5"/>
      <c r="H6010" s="5"/>
      <c r="I6010" s="5"/>
      <c r="J6010" s="5"/>
      <c r="K6010" s="5"/>
      <c r="L6010" s="5"/>
      <c r="M6010" s="5"/>
      <c r="N6010" s="5"/>
      <c r="O6010" s="5"/>
      <c r="P6010" s="4"/>
      <c r="Q6010" s="4"/>
      <c r="R6010" s="4"/>
      <c r="S6010" s="4"/>
      <c r="T6010" s="4"/>
    </row>
    <row r="6011">
      <c r="A6011" s="5"/>
      <c r="B6011" s="5"/>
      <c r="C6011" s="5"/>
      <c r="D6011" s="5"/>
      <c r="E6011" s="5"/>
      <c r="F6011" s="27"/>
      <c r="G6011" s="5"/>
      <c r="H6011" s="5"/>
      <c r="I6011" s="5"/>
      <c r="J6011" s="5"/>
      <c r="K6011" s="5"/>
      <c r="L6011" s="5"/>
      <c r="M6011" s="5"/>
      <c r="N6011" s="5"/>
      <c r="O6011" s="5"/>
      <c r="P6011" s="4"/>
      <c r="Q6011" s="4"/>
      <c r="R6011" s="4"/>
      <c r="S6011" s="4"/>
      <c r="T6011" s="4"/>
    </row>
    <row r="6012">
      <c r="A6012" s="5"/>
      <c r="B6012" s="5"/>
      <c r="C6012" s="5"/>
      <c r="D6012" s="5"/>
      <c r="E6012" s="5"/>
      <c r="F6012" s="27"/>
      <c r="G6012" s="5"/>
      <c r="H6012" s="5"/>
      <c r="I6012" s="5"/>
      <c r="J6012" s="5"/>
      <c r="K6012" s="5"/>
      <c r="L6012" s="5"/>
      <c r="M6012" s="5"/>
      <c r="N6012" s="5"/>
      <c r="O6012" s="5"/>
      <c r="P6012" s="4"/>
      <c r="Q6012" s="4"/>
      <c r="R6012" s="4"/>
      <c r="S6012" s="4"/>
      <c r="T6012" s="4"/>
    </row>
    <row r="6013">
      <c r="A6013" s="5"/>
      <c r="B6013" s="5"/>
      <c r="C6013" s="5"/>
      <c r="D6013" s="5"/>
      <c r="E6013" s="5"/>
      <c r="F6013" s="27"/>
      <c r="G6013" s="5"/>
      <c r="H6013" s="5"/>
      <c r="I6013" s="5"/>
      <c r="J6013" s="5"/>
      <c r="K6013" s="5"/>
      <c r="L6013" s="5"/>
      <c r="M6013" s="5"/>
      <c r="N6013" s="5"/>
      <c r="O6013" s="5"/>
      <c r="P6013" s="4"/>
      <c r="Q6013" s="4"/>
      <c r="R6013" s="4"/>
      <c r="S6013" s="4"/>
      <c r="T6013" s="4"/>
    </row>
    <row r="6014">
      <c r="A6014" s="5"/>
      <c r="B6014" s="5"/>
      <c r="C6014" s="5"/>
      <c r="D6014" s="5"/>
      <c r="E6014" s="5"/>
      <c r="F6014" s="27"/>
      <c r="G6014" s="5"/>
      <c r="H6014" s="5"/>
      <c r="I6014" s="5"/>
      <c r="J6014" s="5"/>
      <c r="K6014" s="5"/>
      <c r="L6014" s="5"/>
      <c r="M6014" s="5"/>
      <c r="N6014" s="5"/>
      <c r="O6014" s="5"/>
      <c r="P6014" s="4"/>
      <c r="Q6014" s="4"/>
      <c r="R6014" s="4"/>
      <c r="S6014" s="4"/>
      <c r="T6014" s="4"/>
    </row>
    <row r="6015">
      <c r="A6015" s="5"/>
      <c r="B6015" s="5"/>
      <c r="C6015" s="5"/>
      <c r="D6015" s="5"/>
      <c r="E6015" s="5"/>
      <c r="F6015" s="27"/>
      <c r="G6015" s="5"/>
      <c r="H6015" s="5"/>
      <c r="I6015" s="5"/>
      <c r="J6015" s="5"/>
      <c r="K6015" s="5"/>
      <c r="L6015" s="5"/>
      <c r="M6015" s="5"/>
      <c r="N6015" s="5"/>
      <c r="O6015" s="5"/>
      <c r="P6015" s="4"/>
      <c r="Q6015" s="4"/>
      <c r="R6015" s="4"/>
      <c r="S6015" s="4"/>
      <c r="T6015" s="4"/>
    </row>
    <row r="6016">
      <c r="A6016" s="5"/>
      <c r="B6016" s="5"/>
      <c r="C6016" s="5"/>
      <c r="D6016" s="5"/>
      <c r="E6016" s="5"/>
      <c r="F6016" s="27"/>
      <c r="G6016" s="5"/>
      <c r="H6016" s="5"/>
      <c r="I6016" s="5"/>
      <c r="J6016" s="5"/>
      <c r="K6016" s="5"/>
      <c r="L6016" s="5"/>
      <c r="M6016" s="5"/>
      <c r="N6016" s="5"/>
      <c r="O6016" s="5"/>
      <c r="P6016" s="4"/>
      <c r="Q6016" s="4"/>
      <c r="R6016" s="4"/>
      <c r="S6016" s="4"/>
      <c r="T6016" s="4"/>
    </row>
    <row r="6017">
      <c r="A6017" s="5"/>
      <c r="B6017" s="5"/>
      <c r="C6017" s="5"/>
      <c r="D6017" s="5"/>
      <c r="E6017" s="5"/>
      <c r="F6017" s="27"/>
      <c r="G6017" s="5"/>
      <c r="H6017" s="5"/>
      <c r="I6017" s="5"/>
      <c r="J6017" s="5"/>
      <c r="K6017" s="5"/>
      <c r="L6017" s="5"/>
      <c r="M6017" s="5"/>
      <c r="N6017" s="5"/>
      <c r="O6017" s="5"/>
      <c r="P6017" s="4"/>
      <c r="Q6017" s="4"/>
      <c r="R6017" s="4"/>
      <c r="S6017" s="4"/>
      <c r="T6017" s="4"/>
    </row>
    <row r="6018">
      <c r="A6018" s="5"/>
      <c r="B6018" s="5"/>
      <c r="C6018" s="5"/>
      <c r="D6018" s="5"/>
      <c r="E6018" s="5"/>
      <c r="F6018" s="27"/>
      <c r="G6018" s="5"/>
      <c r="H6018" s="5"/>
      <c r="I6018" s="5"/>
      <c r="J6018" s="5"/>
      <c r="K6018" s="5"/>
      <c r="L6018" s="5"/>
      <c r="M6018" s="5"/>
      <c r="N6018" s="5"/>
      <c r="O6018" s="5"/>
      <c r="P6018" s="4"/>
      <c r="Q6018" s="4"/>
      <c r="R6018" s="4"/>
      <c r="S6018" s="4"/>
      <c r="T6018" s="4"/>
    </row>
    <row r="6019">
      <c r="A6019" s="5"/>
      <c r="B6019" s="5"/>
      <c r="C6019" s="5"/>
      <c r="D6019" s="5"/>
      <c r="E6019" s="5"/>
      <c r="F6019" s="27"/>
      <c r="G6019" s="5"/>
      <c r="H6019" s="5"/>
      <c r="I6019" s="5"/>
      <c r="J6019" s="5"/>
      <c r="K6019" s="5"/>
      <c r="L6019" s="5"/>
      <c r="M6019" s="5"/>
      <c r="N6019" s="5"/>
      <c r="O6019" s="5"/>
      <c r="P6019" s="4"/>
      <c r="Q6019" s="4"/>
      <c r="R6019" s="4"/>
      <c r="S6019" s="4"/>
      <c r="T6019" s="4"/>
    </row>
    <row r="6020">
      <c r="A6020" s="5"/>
      <c r="B6020" s="5"/>
      <c r="C6020" s="5"/>
      <c r="D6020" s="5"/>
      <c r="E6020" s="5"/>
      <c r="F6020" s="27"/>
      <c r="G6020" s="5"/>
      <c r="H6020" s="5"/>
      <c r="I6020" s="5"/>
      <c r="J6020" s="5"/>
      <c r="K6020" s="5"/>
      <c r="L6020" s="5"/>
      <c r="M6020" s="5"/>
      <c r="N6020" s="5"/>
      <c r="O6020" s="5"/>
      <c r="P6020" s="4"/>
      <c r="Q6020" s="4"/>
      <c r="R6020" s="4"/>
      <c r="S6020" s="4"/>
      <c r="T6020" s="4"/>
    </row>
    <row r="6021">
      <c r="A6021" s="5"/>
      <c r="B6021" s="5"/>
      <c r="C6021" s="5"/>
      <c r="D6021" s="5"/>
      <c r="E6021" s="5"/>
      <c r="F6021" s="27"/>
      <c r="G6021" s="5"/>
      <c r="H6021" s="5"/>
      <c r="I6021" s="5"/>
      <c r="J6021" s="5"/>
      <c r="K6021" s="5"/>
      <c r="L6021" s="5"/>
      <c r="M6021" s="5"/>
      <c r="N6021" s="5"/>
      <c r="O6021" s="5"/>
      <c r="P6021" s="4"/>
      <c r="Q6021" s="4"/>
      <c r="R6021" s="4"/>
      <c r="S6021" s="4"/>
      <c r="T6021" s="4"/>
    </row>
    <row r="6022">
      <c r="A6022" s="5"/>
      <c r="B6022" s="5"/>
      <c r="C6022" s="5"/>
      <c r="D6022" s="5"/>
      <c r="E6022" s="5"/>
      <c r="F6022" s="27"/>
      <c r="G6022" s="5"/>
      <c r="H6022" s="5"/>
      <c r="I6022" s="5"/>
      <c r="J6022" s="5"/>
      <c r="K6022" s="5"/>
      <c r="L6022" s="5"/>
      <c r="M6022" s="5"/>
      <c r="N6022" s="5"/>
      <c r="O6022" s="5"/>
      <c r="P6022" s="4"/>
      <c r="Q6022" s="4"/>
      <c r="R6022" s="4"/>
      <c r="S6022" s="4"/>
      <c r="T6022" s="4"/>
    </row>
    <row r="6023">
      <c r="A6023" s="5"/>
      <c r="B6023" s="5"/>
      <c r="C6023" s="5"/>
      <c r="D6023" s="5"/>
      <c r="E6023" s="5"/>
      <c r="F6023" s="27"/>
      <c r="G6023" s="5"/>
      <c r="H6023" s="5"/>
      <c r="I6023" s="5"/>
      <c r="J6023" s="5"/>
      <c r="K6023" s="5"/>
      <c r="L6023" s="5"/>
      <c r="M6023" s="5"/>
      <c r="N6023" s="5"/>
      <c r="O6023" s="5"/>
      <c r="P6023" s="4"/>
      <c r="Q6023" s="4"/>
      <c r="R6023" s="4"/>
      <c r="S6023" s="4"/>
      <c r="T6023" s="4"/>
    </row>
    <row r="6024">
      <c r="A6024" s="5"/>
      <c r="B6024" s="5"/>
      <c r="C6024" s="5"/>
      <c r="D6024" s="5"/>
      <c r="E6024" s="5"/>
      <c r="F6024" s="27"/>
      <c r="G6024" s="5"/>
      <c r="H6024" s="5"/>
      <c r="I6024" s="5"/>
      <c r="J6024" s="5"/>
      <c r="K6024" s="5"/>
      <c r="L6024" s="5"/>
      <c r="M6024" s="5"/>
      <c r="N6024" s="5"/>
      <c r="O6024" s="5"/>
      <c r="P6024" s="4"/>
      <c r="Q6024" s="4"/>
      <c r="R6024" s="4"/>
      <c r="S6024" s="4"/>
      <c r="T6024" s="4"/>
    </row>
    <row r="6025">
      <c r="A6025" s="5"/>
      <c r="B6025" s="5"/>
      <c r="C6025" s="5"/>
      <c r="D6025" s="5"/>
      <c r="E6025" s="5"/>
      <c r="F6025" s="27"/>
      <c r="G6025" s="5"/>
      <c r="H6025" s="5"/>
      <c r="I6025" s="5"/>
      <c r="J6025" s="5"/>
      <c r="K6025" s="5"/>
      <c r="L6025" s="5"/>
      <c r="M6025" s="5"/>
      <c r="N6025" s="5"/>
      <c r="O6025" s="5"/>
      <c r="P6025" s="4"/>
      <c r="Q6025" s="4"/>
      <c r="R6025" s="4"/>
      <c r="S6025" s="4"/>
      <c r="T6025" s="4"/>
    </row>
    <row r="6026">
      <c r="A6026" s="5"/>
      <c r="B6026" s="5"/>
      <c r="C6026" s="5"/>
      <c r="D6026" s="5"/>
      <c r="E6026" s="5"/>
      <c r="F6026" s="27"/>
      <c r="G6026" s="5"/>
      <c r="H6026" s="5"/>
      <c r="I6026" s="5"/>
      <c r="J6026" s="5"/>
      <c r="K6026" s="5"/>
      <c r="L6026" s="5"/>
      <c r="M6026" s="5"/>
      <c r="N6026" s="5"/>
      <c r="O6026" s="5"/>
      <c r="P6026" s="4"/>
      <c r="Q6026" s="4"/>
      <c r="R6026" s="4"/>
      <c r="S6026" s="4"/>
      <c r="T6026" s="4"/>
    </row>
    <row r="6027">
      <c r="A6027" s="5"/>
      <c r="B6027" s="5"/>
      <c r="C6027" s="5"/>
      <c r="D6027" s="5"/>
      <c r="E6027" s="5"/>
      <c r="F6027" s="27"/>
      <c r="G6027" s="5"/>
      <c r="H6027" s="5"/>
      <c r="I6027" s="5"/>
      <c r="J6027" s="5"/>
      <c r="K6027" s="5"/>
      <c r="L6027" s="5"/>
      <c r="M6027" s="5"/>
      <c r="N6027" s="5"/>
      <c r="O6027" s="5"/>
      <c r="P6027" s="4"/>
      <c r="Q6027" s="4"/>
      <c r="R6027" s="4"/>
      <c r="S6027" s="4"/>
      <c r="T6027" s="4"/>
    </row>
    <row r="6028">
      <c r="A6028" s="5"/>
      <c r="B6028" s="5"/>
      <c r="C6028" s="5"/>
      <c r="D6028" s="5"/>
      <c r="E6028" s="5"/>
      <c r="F6028" s="27"/>
      <c r="G6028" s="5"/>
      <c r="H6028" s="5"/>
      <c r="I6028" s="5"/>
      <c r="J6028" s="5"/>
      <c r="K6028" s="5"/>
      <c r="L6028" s="5"/>
      <c r="M6028" s="5"/>
      <c r="N6028" s="5"/>
      <c r="O6028" s="5"/>
      <c r="P6028" s="4"/>
      <c r="Q6028" s="4"/>
      <c r="R6028" s="4"/>
      <c r="S6028" s="4"/>
      <c r="T6028" s="4"/>
    </row>
    <row r="6029">
      <c r="A6029" s="5"/>
      <c r="B6029" s="5"/>
      <c r="C6029" s="5"/>
      <c r="D6029" s="5"/>
      <c r="E6029" s="5"/>
      <c r="F6029" s="27"/>
      <c r="G6029" s="5"/>
      <c r="H6029" s="5"/>
      <c r="I6029" s="5"/>
      <c r="J6029" s="5"/>
      <c r="K6029" s="5"/>
      <c r="L6029" s="5"/>
      <c r="M6029" s="5"/>
      <c r="N6029" s="5"/>
      <c r="O6029" s="5"/>
      <c r="P6029" s="4"/>
      <c r="Q6029" s="4"/>
      <c r="R6029" s="4"/>
      <c r="S6029" s="4"/>
      <c r="T6029" s="4"/>
    </row>
    <row r="6030">
      <c r="A6030" s="5"/>
      <c r="B6030" s="5"/>
      <c r="C6030" s="5"/>
      <c r="D6030" s="5"/>
      <c r="E6030" s="5"/>
      <c r="F6030" s="27"/>
      <c r="G6030" s="5"/>
      <c r="H6030" s="5"/>
      <c r="I6030" s="5"/>
      <c r="J6030" s="5"/>
      <c r="K6030" s="5"/>
      <c r="L6030" s="5"/>
      <c r="M6030" s="5"/>
      <c r="N6030" s="5"/>
      <c r="O6030" s="5"/>
      <c r="P6030" s="4"/>
      <c r="Q6030" s="4"/>
      <c r="R6030" s="4"/>
      <c r="S6030" s="4"/>
      <c r="T6030" s="4"/>
    </row>
    <row r="6031">
      <c r="A6031" s="5"/>
      <c r="B6031" s="5"/>
      <c r="C6031" s="5"/>
      <c r="D6031" s="5"/>
      <c r="E6031" s="5"/>
      <c r="F6031" s="27"/>
      <c r="G6031" s="5"/>
      <c r="H6031" s="5"/>
      <c r="I6031" s="5"/>
      <c r="J6031" s="5"/>
      <c r="K6031" s="5"/>
      <c r="L6031" s="5"/>
      <c r="M6031" s="5"/>
      <c r="N6031" s="5"/>
      <c r="O6031" s="5"/>
      <c r="P6031" s="4"/>
      <c r="Q6031" s="4"/>
      <c r="R6031" s="4"/>
      <c r="S6031" s="4"/>
      <c r="T6031" s="4"/>
    </row>
    <row r="6032">
      <c r="A6032" s="5"/>
      <c r="B6032" s="5"/>
      <c r="C6032" s="5"/>
      <c r="D6032" s="5"/>
      <c r="E6032" s="5"/>
      <c r="F6032" s="27"/>
      <c r="G6032" s="5"/>
      <c r="H6032" s="5"/>
      <c r="I6032" s="5"/>
      <c r="J6032" s="5"/>
      <c r="K6032" s="5"/>
      <c r="L6032" s="5"/>
      <c r="M6032" s="5"/>
      <c r="N6032" s="5"/>
      <c r="O6032" s="5"/>
      <c r="P6032" s="4"/>
      <c r="Q6032" s="4"/>
      <c r="R6032" s="4"/>
      <c r="S6032" s="4"/>
      <c r="T6032" s="4"/>
    </row>
    <row r="6033">
      <c r="A6033" s="5"/>
      <c r="B6033" s="5"/>
      <c r="C6033" s="5"/>
      <c r="D6033" s="5"/>
      <c r="E6033" s="5"/>
      <c r="F6033" s="27"/>
      <c r="G6033" s="5"/>
      <c r="H6033" s="5"/>
      <c r="I6033" s="5"/>
      <c r="J6033" s="5"/>
      <c r="K6033" s="5"/>
      <c r="L6033" s="5"/>
      <c r="M6033" s="5"/>
      <c r="N6033" s="5"/>
      <c r="O6033" s="5"/>
      <c r="P6033" s="4"/>
      <c r="Q6033" s="4"/>
      <c r="R6033" s="4"/>
      <c r="S6033" s="4"/>
      <c r="T6033" s="4"/>
    </row>
    <row r="6034">
      <c r="A6034" s="5"/>
      <c r="B6034" s="5"/>
      <c r="C6034" s="5"/>
      <c r="D6034" s="5"/>
      <c r="E6034" s="5"/>
      <c r="F6034" s="27"/>
      <c r="G6034" s="5"/>
      <c r="H6034" s="5"/>
      <c r="I6034" s="5"/>
      <c r="J6034" s="5"/>
      <c r="K6034" s="5"/>
      <c r="L6034" s="5"/>
      <c r="M6034" s="5"/>
      <c r="N6034" s="5"/>
      <c r="O6034" s="5"/>
      <c r="P6034" s="4"/>
      <c r="Q6034" s="4"/>
      <c r="R6034" s="4"/>
      <c r="S6034" s="4"/>
      <c r="T6034" s="4"/>
    </row>
    <row r="6035">
      <c r="A6035" s="5"/>
      <c r="B6035" s="5"/>
      <c r="C6035" s="5"/>
      <c r="D6035" s="5"/>
      <c r="E6035" s="5"/>
      <c r="F6035" s="27"/>
      <c r="G6035" s="5"/>
      <c r="H6035" s="5"/>
      <c r="I6035" s="5"/>
      <c r="J6035" s="5"/>
      <c r="K6035" s="5"/>
      <c r="L6035" s="5"/>
      <c r="M6035" s="5"/>
      <c r="N6035" s="5"/>
      <c r="O6035" s="5"/>
      <c r="P6035" s="4"/>
      <c r="Q6035" s="4"/>
      <c r="R6035" s="4"/>
      <c r="S6035" s="4"/>
      <c r="T6035" s="4"/>
    </row>
    <row r="6036">
      <c r="A6036" s="5"/>
      <c r="B6036" s="5"/>
      <c r="C6036" s="5"/>
      <c r="D6036" s="5"/>
      <c r="E6036" s="5"/>
      <c r="F6036" s="27"/>
      <c r="G6036" s="5"/>
      <c r="H6036" s="5"/>
      <c r="I6036" s="5"/>
      <c r="J6036" s="5"/>
      <c r="K6036" s="5"/>
      <c r="L6036" s="5"/>
      <c r="M6036" s="5"/>
      <c r="N6036" s="5"/>
      <c r="O6036" s="5"/>
      <c r="P6036" s="4"/>
      <c r="Q6036" s="4"/>
      <c r="R6036" s="4"/>
      <c r="S6036" s="4"/>
      <c r="T6036" s="4"/>
    </row>
    <row r="6037">
      <c r="A6037" s="5"/>
      <c r="B6037" s="5"/>
      <c r="C6037" s="5"/>
      <c r="D6037" s="5"/>
      <c r="E6037" s="5"/>
      <c r="F6037" s="27"/>
      <c r="G6037" s="5"/>
      <c r="H6037" s="5"/>
      <c r="I6037" s="5"/>
      <c r="J6037" s="5"/>
      <c r="K6037" s="5"/>
      <c r="L6037" s="5"/>
      <c r="M6037" s="5"/>
      <c r="N6037" s="5"/>
      <c r="O6037" s="5"/>
      <c r="P6037" s="4"/>
      <c r="Q6037" s="4"/>
      <c r="R6037" s="4"/>
      <c r="S6037" s="4"/>
      <c r="T6037" s="4"/>
    </row>
    <row r="6038">
      <c r="A6038" s="5"/>
      <c r="B6038" s="5"/>
      <c r="C6038" s="5"/>
      <c r="D6038" s="5"/>
      <c r="E6038" s="5"/>
      <c r="F6038" s="27"/>
      <c r="G6038" s="5"/>
      <c r="H6038" s="5"/>
      <c r="I6038" s="5"/>
      <c r="J6038" s="5"/>
      <c r="K6038" s="5"/>
      <c r="L6038" s="5"/>
      <c r="M6038" s="5"/>
      <c r="N6038" s="5"/>
      <c r="O6038" s="5"/>
      <c r="P6038" s="4"/>
      <c r="Q6038" s="4"/>
      <c r="R6038" s="4"/>
      <c r="S6038" s="4"/>
      <c r="T6038" s="4"/>
    </row>
    <row r="6039">
      <c r="A6039" s="5"/>
      <c r="B6039" s="5"/>
      <c r="C6039" s="5"/>
      <c r="D6039" s="5"/>
      <c r="E6039" s="5"/>
      <c r="F6039" s="27"/>
      <c r="G6039" s="5"/>
      <c r="H6039" s="5"/>
      <c r="I6039" s="5"/>
      <c r="J6039" s="5"/>
      <c r="K6039" s="5"/>
      <c r="L6039" s="5"/>
      <c r="M6039" s="5"/>
      <c r="N6039" s="5"/>
      <c r="O6039" s="5"/>
      <c r="P6039" s="4"/>
      <c r="Q6039" s="4"/>
      <c r="R6039" s="4"/>
      <c r="S6039" s="4"/>
      <c r="T6039" s="4"/>
    </row>
    <row r="6040">
      <c r="A6040" s="5"/>
      <c r="B6040" s="5"/>
      <c r="C6040" s="5"/>
      <c r="D6040" s="5"/>
      <c r="E6040" s="5"/>
      <c r="F6040" s="27"/>
      <c r="G6040" s="5"/>
      <c r="H6040" s="5"/>
      <c r="I6040" s="5"/>
      <c r="J6040" s="5"/>
      <c r="K6040" s="5"/>
      <c r="L6040" s="5"/>
      <c r="M6040" s="5"/>
      <c r="N6040" s="5"/>
      <c r="O6040" s="5"/>
      <c r="P6040" s="4"/>
      <c r="Q6040" s="4"/>
      <c r="R6040" s="4"/>
      <c r="S6040" s="4"/>
      <c r="T6040" s="4"/>
    </row>
    <row r="6041">
      <c r="A6041" s="5"/>
      <c r="B6041" s="5"/>
      <c r="C6041" s="5"/>
      <c r="D6041" s="5"/>
      <c r="E6041" s="5"/>
      <c r="F6041" s="27"/>
      <c r="G6041" s="5"/>
      <c r="H6041" s="5"/>
      <c r="I6041" s="5"/>
      <c r="J6041" s="5"/>
      <c r="K6041" s="5"/>
      <c r="L6041" s="5"/>
      <c r="M6041" s="5"/>
      <c r="N6041" s="5"/>
      <c r="O6041" s="5"/>
      <c r="P6041" s="4"/>
      <c r="Q6041" s="4"/>
      <c r="R6041" s="4"/>
      <c r="S6041" s="4"/>
      <c r="T6041" s="4"/>
    </row>
    <row r="6042">
      <c r="A6042" s="5"/>
      <c r="B6042" s="5"/>
      <c r="C6042" s="5"/>
      <c r="D6042" s="5"/>
      <c r="E6042" s="5"/>
      <c r="F6042" s="27"/>
      <c r="G6042" s="5"/>
      <c r="H6042" s="5"/>
      <c r="I6042" s="5"/>
      <c r="J6042" s="5"/>
      <c r="K6042" s="5"/>
      <c r="L6042" s="5"/>
      <c r="M6042" s="5"/>
      <c r="N6042" s="5"/>
      <c r="O6042" s="5"/>
      <c r="P6042" s="4"/>
      <c r="Q6042" s="4"/>
      <c r="R6042" s="4"/>
      <c r="S6042" s="4"/>
      <c r="T6042" s="4"/>
    </row>
    <row r="6043">
      <c r="A6043" s="5"/>
      <c r="B6043" s="5"/>
      <c r="C6043" s="5"/>
      <c r="D6043" s="5"/>
      <c r="E6043" s="5"/>
      <c r="F6043" s="27"/>
      <c r="G6043" s="5"/>
      <c r="H6043" s="5"/>
      <c r="I6043" s="5"/>
      <c r="J6043" s="5"/>
      <c r="K6043" s="5"/>
      <c r="L6043" s="5"/>
      <c r="M6043" s="5"/>
      <c r="N6043" s="5"/>
      <c r="O6043" s="5"/>
      <c r="P6043" s="4"/>
      <c r="Q6043" s="4"/>
      <c r="R6043" s="4"/>
      <c r="S6043" s="4"/>
      <c r="T6043" s="4"/>
    </row>
    <row r="6044">
      <c r="A6044" s="5"/>
      <c r="B6044" s="5"/>
      <c r="C6044" s="5"/>
      <c r="D6044" s="5"/>
      <c r="E6044" s="5"/>
      <c r="F6044" s="27"/>
      <c r="G6044" s="5"/>
      <c r="H6044" s="5"/>
      <c r="I6044" s="5"/>
      <c r="J6044" s="5"/>
      <c r="K6044" s="5"/>
      <c r="L6044" s="5"/>
      <c r="M6044" s="5"/>
      <c r="N6044" s="5"/>
      <c r="O6044" s="5"/>
      <c r="P6044" s="4"/>
      <c r="Q6044" s="4"/>
      <c r="R6044" s="4"/>
      <c r="S6044" s="4"/>
      <c r="T6044" s="4"/>
    </row>
    <row r="6045">
      <c r="A6045" s="5"/>
      <c r="B6045" s="5"/>
      <c r="C6045" s="5"/>
      <c r="D6045" s="5"/>
      <c r="E6045" s="5"/>
      <c r="F6045" s="27"/>
      <c r="G6045" s="5"/>
      <c r="H6045" s="5"/>
      <c r="I6045" s="5"/>
      <c r="J6045" s="5"/>
      <c r="K6045" s="5"/>
      <c r="L6045" s="5"/>
      <c r="M6045" s="5"/>
      <c r="N6045" s="5"/>
      <c r="O6045" s="5"/>
      <c r="P6045" s="4"/>
      <c r="Q6045" s="4"/>
      <c r="R6045" s="4"/>
      <c r="S6045" s="4"/>
      <c r="T6045" s="4"/>
    </row>
    <row r="6046">
      <c r="A6046" s="5"/>
      <c r="B6046" s="5"/>
      <c r="C6046" s="5"/>
      <c r="D6046" s="5"/>
      <c r="E6046" s="5"/>
      <c r="F6046" s="27"/>
      <c r="G6046" s="5"/>
      <c r="H6046" s="5"/>
      <c r="I6046" s="5"/>
      <c r="J6046" s="5"/>
      <c r="K6046" s="5"/>
      <c r="L6046" s="5"/>
      <c r="M6046" s="5"/>
      <c r="N6046" s="5"/>
      <c r="O6046" s="5"/>
      <c r="P6046" s="4"/>
      <c r="Q6046" s="4"/>
      <c r="R6046" s="4"/>
      <c r="S6046" s="4"/>
      <c r="T6046" s="4"/>
    </row>
    <row r="6047">
      <c r="A6047" s="5"/>
      <c r="B6047" s="5"/>
      <c r="C6047" s="5"/>
      <c r="D6047" s="5"/>
      <c r="E6047" s="5"/>
      <c r="F6047" s="27"/>
      <c r="G6047" s="5"/>
      <c r="H6047" s="5"/>
      <c r="I6047" s="5"/>
      <c r="J6047" s="5"/>
      <c r="K6047" s="5"/>
      <c r="L6047" s="5"/>
      <c r="M6047" s="5"/>
      <c r="N6047" s="5"/>
      <c r="O6047" s="5"/>
      <c r="P6047" s="4"/>
      <c r="Q6047" s="4"/>
      <c r="R6047" s="4"/>
      <c r="S6047" s="4"/>
      <c r="T6047" s="4"/>
    </row>
    <row r="6048">
      <c r="A6048" s="5"/>
      <c r="B6048" s="5"/>
      <c r="C6048" s="5"/>
      <c r="D6048" s="5"/>
      <c r="E6048" s="5"/>
      <c r="F6048" s="27"/>
      <c r="G6048" s="5"/>
      <c r="H6048" s="5"/>
      <c r="I6048" s="5"/>
      <c r="J6048" s="5"/>
      <c r="K6048" s="5"/>
      <c r="L6048" s="5"/>
      <c r="M6048" s="5"/>
      <c r="N6048" s="5"/>
      <c r="O6048" s="5"/>
      <c r="P6048" s="4"/>
      <c r="Q6048" s="4"/>
      <c r="R6048" s="4"/>
      <c r="S6048" s="4"/>
      <c r="T6048" s="4"/>
    </row>
    <row r="6049">
      <c r="A6049" s="5"/>
      <c r="B6049" s="5"/>
      <c r="C6049" s="5"/>
      <c r="D6049" s="5"/>
      <c r="E6049" s="5"/>
      <c r="F6049" s="27"/>
      <c r="G6049" s="5"/>
      <c r="H6049" s="5"/>
      <c r="I6049" s="5"/>
      <c r="J6049" s="5"/>
      <c r="K6049" s="5"/>
      <c r="L6049" s="5"/>
      <c r="M6049" s="5"/>
      <c r="N6049" s="5"/>
      <c r="O6049" s="5"/>
      <c r="P6049" s="4"/>
      <c r="Q6049" s="4"/>
      <c r="R6049" s="4"/>
      <c r="S6049" s="4"/>
      <c r="T6049" s="4"/>
    </row>
    <row r="6050">
      <c r="A6050" s="5"/>
      <c r="B6050" s="5"/>
      <c r="C6050" s="5"/>
      <c r="D6050" s="5"/>
      <c r="E6050" s="5"/>
      <c r="F6050" s="27"/>
      <c r="G6050" s="5"/>
      <c r="H6050" s="5"/>
      <c r="I6050" s="5"/>
      <c r="J6050" s="5"/>
      <c r="K6050" s="5"/>
      <c r="L6050" s="5"/>
      <c r="M6050" s="5"/>
      <c r="N6050" s="5"/>
      <c r="O6050" s="5"/>
      <c r="P6050" s="4"/>
      <c r="Q6050" s="4"/>
      <c r="R6050" s="4"/>
      <c r="S6050" s="4"/>
      <c r="T6050" s="4"/>
    </row>
    <row r="6051">
      <c r="A6051" s="5"/>
      <c r="B6051" s="5"/>
      <c r="C6051" s="5"/>
      <c r="D6051" s="5"/>
      <c r="E6051" s="5"/>
      <c r="F6051" s="27"/>
      <c r="G6051" s="5"/>
      <c r="H6051" s="5"/>
      <c r="I6051" s="5"/>
      <c r="J6051" s="5"/>
      <c r="K6051" s="5"/>
      <c r="L6051" s="5"/>
      <c r="M6051" s="5"/>
      <c r="N6051" s="5"/>
      <c r="O6051" s="5"/>
      <c r="P6051" s="4"/>
      <c r="Q6051" s="4"/>
      <c r="R6051" s="4"/>
      <c r="S6051" s="4"/>
      <c r="T6051" s="4"/>
    </row>
    <row r="6052">
      <c r="A6052" s="5"/>
      <c r="B6052" s="5"/>
      <c r="C6052" s="5"/>
      <c r="D6052" s="5"/>
      <c r="E6052" s="5"/>
      <c r="F6052" s="27"/>
      <c r="G6052" s="5"/>
      <c r="H6052" s="5"/>
      <c r="I6052" s="5"/>
      <c r="J6052" s="5"/>
      <c r="K6052" s="5"/>
      <c r="L6052" s="5"/>
      <c r="M6052" s="5"/>
      <c r="N6052" s="5"/>
      <c r="O6052" s="5"/>
      <c r="P6052" s="4"/>
      <c r="Q6052" s="4"/>
      <c r="R6052" s="4"/>
      <c r="S6052" s="4"/>
      <c r="T6052" s="4"/>
    </row>
    <row r="6053">
      <c r="A6053" s="5"/>
      <c r="B6053" s="5"/>
      <c r="C6053" s="5"/>
      <c r="D6053" s="5"/>
      <c r="E6053" s="5"/>
      <c r="F6053" s="27"/>
      <c r="G6053" s="5"/>
      <c r="H6053" s="5"/>
      <c r="I6053" s="5"/>
      <c r="J6053" s="5"/>
      <c r="K6053" s="5"/>
      <c r="L6053" s="5"/>
      <c r="M6053" s="5"/>
      <c r="N6053" s="5"/>
      <c r="O6053" s="5"/>
      <c r="P6053" s="4"/>
      <c r="Q6053" s="4"/>
      <c r="R6053" s="4"/>
      <c r="S6053" s="4"/>
      <c r="T6053" s="4"/>
    </row>
    <row r="6054">
      <c r="A6054" s="5"/>
      <c r="B6054" s="5"/>
      <c r="C6054" s="5"/>
      <c r="D6054" s="5"/>
      <c r="E6054" s="5"/>
      <c r="F6054" s="27"/>
      <c r="G6054" s="5"/>
      <c r="H6054" s="5"/>
      <c r="I6054" s="5"/>
      <c r="J6054" s="5"/>
      <c r="K6054" s="5"/>
      <c r="L6054" s="5"/>
      <c r="M6054" s="5"/>
      <c r="N6054" s="5"/>
      <c r="O6054" s="5"/>
      <c r="P6054" s="4"/>
      <c r="Q6054" s="4"/>
      <c r="R6054" s="4"/>
      <c r="S6054" s="4"/>
      <c r="T6054" s="4"/>
    </row>
    <row r="6055">
      <c r="A6055" s="5"/>
      <c r="B6055" s="5"/>
      <c r="C6055" s="5"/>
      <c r="D6055" s="5"/>
      <c r="E6055" s="5"/>
      <c r="F6055" s="27"/>
      <c r="G6055" s="5"/>
      <c r="H6055" s="5"/>
      <c r="I6055" s="5"/>
      <c r="J6055" s="5"/>
      <c r="K6055" s="5"/>
      <c r="L6055" s="5"/>
      <c r="M6055" s="5"/>
      <c r="N6055" s="5"/>
      <c r="O6055" s="5"/>
      <c r="P6055" s="4"/>
      <c r="Q6055" s="4"/>
      <c r="R6055" s="4"/>
      <c r="S6055" s="4"/>
      <c r="T6055" s="4"/>
    </row>
    <row r="6056">
      <c r="A6056" s="5"/>
      <c r="B6056" s="5"/>
      <c r="C6056" s="5"/>
      <c r="D6056" s="5"/>
      <c r="E6056" s="5"/>
      <c r="F6056" s="27"/>
      <c r="G6056" s="5"/>
      <c r="H6056" s="5"/>
      <c r="I6056" s="5"/>
      <c r="J6056" s="5"/>
      <c r="K6056" s="5"/>
      <c r="L6056" s="5"/>
      <c r="M6056" s="5"/>
      <c r="N6056" s="5"/>
      <c r="O6056" s="5"/>
      <c r="P6056" s="4"/>
      <c r="Q6056" s="4"/>
      <c r="R6056" s="4"/>
      <c r="S6056" s="4"/>
      <c r="T6056" s="4"/>
    </row>
    <row r="6057">
      <c r="A6057" s="5"/>
      <c r="B6057" s="5"/>
      <c r="C6057" s="5"/>
      <c r="D6057" s="5"/>
      <c r="E6057" s="5"/>
      <c r="F6057" s="27"/>
      <c r="G6057" s="5"/>
      <c r="H6057" s="5"/>
      <c r="I6057" s="5"/>
      <c r="J6057" s="5"/>
      <c r="K6057" s="5"/>
      <c r="L6057" s="5"/>
      <c r="M6057" s="5"/>
      <c r="N6057" s="5"/>
      <c r="O6057" s="5"/>
      <c r="P6057" s="4"/>
      <c r="Q6057" s="4"/>
      <c r="R6057" s="4"/>
      <c r="S6057" s="4"/>
      <c r="T6057" s="4"/>
    </row>
    <row r="6058">
      <c r="A6058" s="5"/>
      <c r="B6058" s="5"/>
      <c r="C6058" s="5"/>
      <c r="D6058" s="5"/>
      <c r="E6058" s="5"/>
      <c r="F6058" s="27"/>
      <c r="G6058" s="5"/>
      <c r="H6058" s="5"/>
      <c r="I6058" s="5"/>
      <c r="J6058" s="5"/>
      <c r="K6058" s="5"/>
      <c r="L6058" s="5"/>
      <c r="M6058" s="5"/>
      <c r="N6058" s="5"/>
      <c r="O6058" s="5"/>
      <c r="P6058" s="4"/>
      <c r="Q6058" s="4"/>
      <c r="R6058" s="4"/>
      <c r="S6058" s="4"/>
      <c r="T6058" s="4"/>
    </row>
    <row r="6059">
      <c r="A6059" s="5"/>
      <c r="B6059" s="5"/>
      <c r="C6059" s="5"/>
      <c r="D6059" s="5"/>
      <c r="E6059" s="5"/>
      <c r="F6059" s="27"/>
      <c r="G6059" s="5"/>
      <c r="H6059" s="5"/>
      <c r="I6059" s="5"/>
      <c r="J6059" s="5"/>
      <c r="K6059" s="5"/>
      <c r="L6059" s="5"/>
      <c r="M6059" s="5"/>
      <c r="N6059" s="5"/>
      <c r="O6059" s="5"/>
      <c r="P6059" s="4"/>
      <c r="Q6059" s="4"/>
      <c r="R6059" s="4"/>
      <c r="S6059" s="4"/>
      <c r="T6059" s="4"/>
    </row>
    <row r="6060">
      <c r="A6060" s="5"/>
      <c r="B6060" s="5"/>
      <c r="C6060" s="5"/>
      <c r="D6060" s="5"/>
      <c r="E6060" s="5"/>
      <c r="F6060" s="27"/>
      <c r="G6060" s="5"/>
      <c r="H6060" s="5"/>
      <c r="I6060" s="5"/>
      <c r="J6060" s="5"/>
      <c r="K6060" s="5"/>
      <c r="L6060" s="5"/>
      <c r="M6060" s="5"/>
      <c r="N6060" s="5"/>
      <c r="O6060" s="5"/>
      <c r="P6060" s="4"/>
      <c r="Q6060" s="4"/>
      <c r="R6060" s="4"/>
      <c r="S6060" s="4"/>
      <c r="T6060" s="4"/>
    </row>
    <row r="6061">
      <c r="A6061" s="5"/>
      <c r="B6061" s="5"/>
      <c r="C6061" s="5"/>
      <c r="D6061" s="5"/>
      <c r="E6061" s="5"/>
      <c r="F6061" s="27"/>
      <c r="G6061" s="5"/>
      <c r="H6061" s="5"/>
      <c r="I6061" s="5"/>
      <c r="J6061" s="5"/>
      <c r="K6061" s="5"/>
      <c r="L6061" s="5"/>
      <c r="M6061" s="5"/>
      <c r="N6061" s="5"/>
      <c r="O6061" s="5"/>
      <c r="P6061" s="4"/>
      <c r="Q6061" s="4"/>
      <c r="R6061" s="4"/>
      <c r="S6061" s="4"/>
      <c r="T6061" s="4"/>
    </row>
    <row r="6062">
      <c r="A6062" s="5"/>
      <c r="B6062" s="5"/>
      <c r="C6062" s="5"/>
      <c r="D6062" s="5"/>
      <c r="E6062" s="5"/>
      <c r="F6062" s="27"/>
      <c r="G6062" s="5"/>
      <c r="H6062" s="5"/>
      <c r="I6062" s="5"/>
      <c r="J6062" s="5"/>
      <c r="K6062" s="5"/>
      <c r="L6062" s="5"/>
      <c r="M6062" s="5"/>
      <c r="N6062" s="5"/>
      <c r="O6062" s="5"/>
      <c r="P6062" s="4"/>
      <c r="Q6062" s="4"/>
      <c r="R6062" s="4"/>
      <c r="S6062" s="4"/>
      <c r="T6062" s="4"/>
    </row>
    <row r="6063">
      <c r="A6063" s="5"/>
      <c r="B6063" s="5"/>
      <c r="C6063" s="5"/>
      <c r="D6063" s="5"/>
      <c r="E6063" s="5"/>
      <c r="F6063" s="27"/>
      <c r="G6063" s="5"/>
      <c r="H6063" s="5"/>
      <c r="I6063" s="5"/>
      <c r="J6063" s="5"/>
      <c r="K6063" s="5"/>
      <c r="L6063" s="5"/>
      <c r="M6063" s="5"/>
      <c r="N6063" s="5"/>
      <c r="O6063" s="5"/>
      <c r="P6063" s="4"/>
      <c r="Q6063" s="4"/>
      <c r="R6063" s="4"/>
      <c r="S6063" s="4"/>
      <c r="T6063" s="4"/>
    </row>
    <row r="6064">
      <c r="A6064" s="5"/>
      <c r="B6064" s="5"/>
      <c r="C6064" s="5"/>
      <c r="D6064" s="5"/>
      <c r="E6064" s="5"/>
      <c r="F6064" s="27"/>
      <c r="G6064" s="5"/>
      <c r="H6064" s="5"/>
      <c r="I6064" s="5"/>
      <c r="J6064" s="5"/>
      <c r="K6064" s="5"/>
      <c r="L6064" s="5"/>
      <c r="M6064" s="5"/>
      <c r="N6064" s="5"/>
      <c r="O6064" s="5"/>
      <c r="P6064" s="4"/>
      <c r="Q6064" s="4"/>
      <c r="R6064" s="4"/>
      <c r="S6064" s="4"/>
      <c r="T6064" s="4"/>
    </row>
    <row r="6065">
      <c r="A6065" s="5"/>
      <c r="B6065" s="5"/>
      <c r="C6065" s="5"/>
      <c r="D6065" s="5"/>
      <c r="E6065" s="5"/>
      <c r="F6065" s="27"/>
      <c r="G6065" s="5"/>
      <c r="H6065" s="5"/>
      <c r="I6065" s="5"/>
      <c r="J6065" s="5"/>
      <c r="K6065" s="5"/>
      <c r="L6065" s="5"/>
      <c r="M6065" s="5"/>
      <c r="N6065" s="5"/>
      <c r="O6065" s="5"/>
      <c r="P6065" s="4"/>
      <c r="Q6065" s="4"/>
      <c r="R6065" s="4"/>
      <c r="S6065" s="4"/>
      <c r="T6065" s="4"/>
    </row>
    <row r="6066">
      <c r="A6066" s="5"/>
      <c r="B6066" s="5"/>
      <c r="C6066" s="5"/>
      <c r="D6066" s="5"/>
      <c r="E6066" s="5"/>
      <c r="F6066" s="27"/>
      <c r="G6066" s="5"/>
      <c r="H6066" s="5"/>
      <c r="I6066" s="5"/>
      <c r="J6066" s="5"/>
      <c r="K6066" s="5"/>
      <c r="L6066" s="5"/>
      <c r="M6066" s="5"/>
      <c r="N6066" s="5"/>
      <c r="O6066" s="5"/>
      <c r="P6066" s="4"/>
      <c r="Q6066" s="4"/>
      <c r="R6066" s="4"/>
      <c r="S6066" s="4"/>
      <c r="T6066" s="4"/>
    </row>
    <row r="6067">
      <c r="A6067" s="5"/>
      <c r="B6067" s="5"/>
      <c r="C6067" s="5"/>
      <c r="D6067" s="5"/>
      <c r="E6067" s="5"/>
      <c r="F6067" s="27"/>
      <c r="G6067" s="5"/>
      <c r="H6067" s="5"/>
      <c r="I6067" s="5"/>
      <c r="J6067" s="5"/>
      <c r="K6067" s="5"/>
      <c r="L6067" s="5"/>
      <c r="M6067" s="5"/>
      <c r="N6067" s="5"/>
      <c r="O6067" s="5"/>
      <c r="P6067" s="4"/>
      <c r="Q6067" s="4"/>
      <c r="R6067" s="4"/>
      <c r="S6067" s="4"/>
      <c r="T6067" s="4"/>
    </row>
    <row r="6068">
      <c r="A6068" s="5"/>
      <c r="B6068" s="5"/>
      <c r="C6068" s="5"/>
      <c r="D6068" s="5"/>
      <c r="E6068" s="5"/>
      <c r="F6068" s="27"/>
      <c r="G6068" s="5"/>
      <c r="H6068" s="5"/>
      <c r="I6068" s="5"/>
      <c r="J6068" s="5"/>
      <c r="K6068" s="5"/>
      <c r="L6068" s="5"/>
      <c r="M6068" s="5"/>
      <c r="N6068" s="5"/>
      <c r="O6068" s="5"/>
      <c r="P6068" s="4"/>
      <c r="Q6068" s="4"/>
      <c r="R6068" s="4"/>
      <c r="S6068" s="4"/>
      <c r="T6068" s="4"/>
    </row>
    <row r="6069">
      <c r="A6069" s="5"/>
      <c r="B6069" s="5"/>
      <c r="C6069" s="5"/>
      <c r="D6069" s="5"/>
      <c r="E6069" s="5"/>
      <c r="F6069" s="27"/>
      <c r="G6069" s="5"/>
      <c r="H6069" s="5"/>
      <c r="I6069" s="5"/>
      <c r="J6069" s="5"/>
      <c r="K6069" s="5"/>
      <c r="L6069" s="5"/>
      <c r="M6069" s="5"/>
      <c r="N6069" s="5"/>
      <c r="O6069" s="5"/>
      <c r="P6069" s="4"/>
      <c r="Q6069" s="4"/>
      <c r="R6069" s="4"/>
      <c r="S6069" s="4"/>
      <c r="T6069" s="4"/>
    </row>
    <row r="6070">
      <c r="A6070" s="5"/>
      <c r="B6070" s="5"/>
      <c r="C6070" s="5"/>
      <c r="D6070" s="5"/>
      <c r="E6070" s="5"/>
      <c r="F6070" s="27"/>
      <c r="G6070" s="5"/>
      <c r="H6070" s="5"/>
      <c r="I6070" s="5"/>
      <c r="J6070" s="5"/>
      <c r="K6070" s="5"/>
      <c r="L6070" s="5"/>
      <c r="M6070" s="5"/>
      <c r="N6070" s="5"/>
      <c r="O6070" s="5"/>
      <c r="P6070" s="4"/>
      <c r="Q6070" s="4"/>
      <c r="R6070" s="4"/>
      <c r="S6070" s="4"/>
      <c r="T6070" s="4"/>
    </row>
    <row r="6071">
      <c r="A6071" s="5"/>
      <c r="B6071" s="5"/>
      <c r="C6071" s="5"/>
      <c r="D6071" s="5"/>
      <c r="E6071" s="5"/>
      <c r="F6071" s="27"/>
      <c r="G6071" s="5"/>
      <c r="H6071" s="5"/>
      <c r="I6071" s="5"/>
      <c r="J6071" s="5"/>
      <c r="K6071" s="5"/>
      <c r="L6071" s="5"/>
      <c r="M6071" s="5"/>
      <c r="N6071" s="5"/>
      <c r="O6071" s="5"/>
      <c r="P6071" s="4"/>
      <c r="Q6071" s="4"/>
      <c r="R6071" s="4"/>
      <c r="S6071" s="4"/>
      <c r="T6071" s="4"/>
    </row>
    <row r="6072">
      <c r="A6072" s="5"/>
      <c r="B6072" s="5"/>
      <c r="C6072" s="5"/>
      <c r="D6072" s="5"/>
      <c r="E6072" s="5"/>
      <c r="F6072" s="27"/>
      <c r="G6072" s="5"/>
      <c r="H6072" s="5"/>
      <c r="I6072" s="5"/>
      <c r="J6072" s="5"/>
      <c r="K6072" s="5"/>
      <c r="L6072" s="5"/>
      <c r="M6072" s="5"/>
      <c r="N6072" s="5"/>
      <c r="O6072" s="5"/>
      <c r="P6072" s="4"/>
      <c r="Q6072" s="4"/>
      <c r="R6072" s="4"/>
      <c r="S6072" s="4"/>
      <c r="T6072" s="4"/>
    </row>
    <row r="6073">
      <c r="A6073" s="5"/>
      <c r="B6073" s="5"/>
      <c r="C6073" s="5"/>
      <c r="D6073" s="5"/>
      <c r="E6073" s="5"/>
      <c r="F6073" s="27"/>
      <c r="G6073" s="5"/>
      <c r="H6073" s="5"/>
      <c r="I6073" s="5"/>
      <c r="J6073" s="5"/>
      <c r="K6073" s="5"/>
      <c r="L6073" s="5"/>
      <c r="M6073" s="5"/>
      <c r="N6073" s="5"/>
      <c r="O6073" s="5"/>
      <c r="P6073" s="4"/>
      <c r="Q6073" s="4"/>
      <c r="R6073" s="4"/>
      <c r="S6073" s="4"/>
      <c r="T6073" s="4"/>
    </row>
    <row r="6074">
      <c r="A6074" s="5"/>
      <c r="B6074" s="5"/>
      <c r="C6074" s="5"/>
      <c r="D6074" s="5"/>
      <c r="E6074" s="5"/>
      <c r="F6074" s="27"/>
      <c r="G6074" s="5"/>
      <c r="H6074" s="5"/>
      <c r="I6074" s="5"/>
      <c r="J6074" s="5"/>
      <c r="K6074" s="5"/>
      <c r="L6074" s="5"/>
      <c r="M6074" s="5"/>
      <c r="N6074" s="5"/>
      <c r="O6074" s="5"/>
      <c r="P6074" s="4"/>
      <c r="Q6074" s="4"/>
      <c r="R6074" s="4"/>
      <c r="S6074" s="4"/>
      <c r="T6074" s="4"/>
    </row>
    <row r="6075">
      <c r="A6075" s="5"/>
      <c r="B6075" s="5"/>
      <c r="C6075" s="5"/>
      <c r="D6075" s="5"/>
      <c r="E6075" s="5"/>
      <c r="F6075" s="27"/>
      <c r="G6075" s="5"/>
      <c r="H6075" s="5"/>
      <c r="I6075" s="5"/>
      <c r="J6075" s="5"/>
      <c r="K6075" s="5"/>
      <c r="L6075" s="5"/>
      <c r="M6075" s="5"/>
      <c r="N6075" s="5"/>
      <c r="O6075" s="5"/>
      <c r="P6075" s="4"/>
      <c r="Q6075" s="4"/>
      <c r="R6075" s="4"/>
      <c r="S6075" s="4"/>
      <c r="T6075" s="4"/>
    </row>
    <row r="6076">
      <c r="A6076" s="5"/>
      <c r="B6076" s="5"/>
      <c r="C6076" s="5"/>
      <c r="D6076" s="5"/>
      <c r="E6076" s="5"/>
      <c r="F6076" s="27"/>
      <c r="G6076" s="5"/>
      <c r="H6076" s="5"/>
      <c r="I6076" s="5"/>
      <c r="J6076" s="5"/>
      <c r="K6076" s="5"/>
      <c r="L6076" s="5"/>
      <c r="M6076" s="5"/>
      <c r="N6076" s="5"/>
      <c r="O6076" s="5"/>
      <c r="P6076" s="4"/>
      <c r="Q6076" s="4"/>
      <c r="R6076" s="4"/>
      <c r="S6076" s="4"/>
      <c r="T6076" s="4"/>
    </row>
    <row r="6077">
      <c r="A6077" s="5"/>
      <c r="B6077" s="5"/>
      <c r="C6077" s="5"/>
      <c r="D6077" s="5"/>
      <c r="E6077" s="5"/>
      <c r="F6077" s="27"/>
      <c r="G6077" s="5"/>
      <c r="H6077" s="5"/>
      <c r="I6077" s="5"/>
      <c r="J6077" s="5"/>
      <c r="K6077" s="5"/>
      <c r="L6077" s="5"/>
      <c r="M6077" s="5"/>
      <c r="N6077" s="5"/>
      <c r="O6077" s="5"/>
      <c r="P6077" s="4"/>
      <c r="Q6077" s="4"/>
      <c r="R6077" s="4"/>
      <c r="S6077" s="4"/>
      <c r="T6077" s="4"/>
    </row>
    <row r="6078">
      <c r="A6078" s="5"/>
      <c r="B6078" s="5"/>
      <c r="C6078" s="5"/>
      <c r="D6078" s="5"/>
      <c r="E6078" s="5"/>
      <c r="F6078" s="27"/>
      <c r="G6078" s="5"/>
      <c r="H6078" s="5"/>
      <c r="I6078" s="5"/>
      <c r="J6078" s="5"/>
      <c r="K6078" s="5"/>
      <c r="L6078" s="5"/>
      <c r="M6078" s="5"/>
      <c r="N6078" s="5"/>
      <c r="O6078" s="5"/>
      <c r="P6078" s="4"/>
      <c r="Q6078" s="4"/>
      <c r="R6078" s="4"/>
      <c r="S6078" s="4"/>
      <c r="T6078" s="4"/>
    </row>
    <row r="6079">
      <c r="A6079" s="5"/>
      <c r="B6079" s="5"/>
      <c r="C6079" s="5"/>
      <c r="D6079" s="5"/>
      <c r="E6079" s="5"/>
      <c r="F6079" s="27"/>
      <c r="G6079" s="5"/>
      <c r="H6079" s="5"/>
      <c r="I6079" s="5"/>
      <c r="J6079" s="5"/>
      <c r="K6079" s="5"/>
      <c r="L6079" s="5"/>
      <c r="M6079" s="5"/>
      <c r="N6079" s="5"/>
      <c r="O6079" s="5"/>
      <c r="P6079" s="4"/>
      <c r="Q6079" s="4"/>
      <c r="R6079" s="4"/>
      <c r="S6079" s="4"/>
      <c r="T6079" s="4"/>
    </row>
    <row r="6080">
      <c r="A6080" s="5"/>
      <c r="B6080" s="5"/>
      <c r="C6080" s="5"/>
      <c r="D6080" s="5"/>
      <c r="E6080" s="5"/>
      <c r="F6080" s="27"/>
      <c r="G6080" s="5"/>
      <c r="H6080" s="5"/>
      <c r="I6080" s="5"/>
      <c r="J6080" s="5"/>
      <c r="K6080" s="5"/>
      <c r="L6080" s="5"/>
      <c r="M6080" s="5"/>
      <c r="N6080" s="5"/>
      <c r="O6080" s="5"/>
      <c r="P6080" s="4"/>
      <c r="Q6080" s="4"/>
      <c r="R6080" s="4"/>
      <c r="S6080" s="4"/>
      <c r="T6080" s="4"/>
    </row>
    <row r="6081">
      <c r="A6081" s="5"/>
      <c r="B6081" s="5"/>
      <c r="C6081" s="5"/>
      <c r="D6081" s="5"/>
      <c r="E6081" s="5"/>
      <c r="F6081" s="27"/>
      <c r="G6081" s="5"/>
      <c r="H6081" s="5"/>
      <c r="I6081" s="5"/>
      <c r="J6081" s="5"/>
      <c r="K6081" s="5"/>
      <c r="L6081" s="5"/>
      <c r="M6081" s="5"/>
      <c r="N6081" s="5"/>
      <c r="O6081" s="5"/>
      <c r="P6081" s="4"/>
      <c r="Q6081" s="4"/>
      <c r="R6081" s="4"/>
      <c r="S6081" s="4"/>
      <c r="T6081" s="4"/>
    </row>
    <row r="6082">
      <c r="A6082" s="5"/>
      <c r="B6082" s="5"/>
      <c r="C6082" s="5"/>
      <c r="D6082" s="5"/>
      <c r="E6082" s="5"/>
      <c r="F6082" s="27"/>
      <c r="G6082" s="5"/>
      <c r="H6082" s="5"/>
      <c r="I6082" s="5"/>
      <c r="J6082" s="5"/>
      <c r="K6082" s="5"/>
      <c r="L6082" s="5"/>
      <c r="M6082" s="5"/>
      <c r="N6082" s="5"/>
      <c r="O6082" s="5"/>
      <c r="P6082" s="4"/>
      <c r="Q6082" s="4"/>
      <c r="R6082" s="4"/>
      <c r="S6082" s="4"/>
      <c r="T6082" s="4"/>
    </row>
    <row r="6083">
      <c r="A6083" s="5"/>
      <c r="B6083" s="5"/>
      <c r="C6083" s="5"/>
      <c r="D6083" s="5"/>
      <c r="E6083" s="5"/>
      <c r="F6083" s="27"/>
      <c r="G6083" s="5"/>
      <c r="H6083" s="5"/>
      <c r="I6083" s="5"/>
      <c r="J6083" s="5"/>
      <c r="K6083" s="5"/>
      <c r="L6083" s="5"/>
      <c r="M6083" s="5"/>
      <c r="N6083" s="5"/>
      <c r="O6083" s="5"/>
      <c r="P6083" s="4"/>
      <c r="Q6083" s="4"/>
      <c r="R6083" s="4"/>
      <c r="S6083" s="4"/>
      <c r="T6083" s="4"/>
    </row>
    <row r="6084">
      <c r="A6084" s="5"/>
      <c r="B6084" s="5"/>
      <c r="C6084" s="5"/>
      <c r="D6084" s="5"/>
      <c r="E6084" s="5"/>
      <c r="F6084" s="27"/>
      <c r="G6084" s="5"/>
      <c r="H6084" s="5"/>
      <c r="I6084" s="5"/>
      <c r="J6084" s="5"/>
      <c r="K6084" s="5"/>
      <c r="L6084" s="5"/>
      <c r="M6084" s="5"/>
      <c r="N6084" s="5"/>
      <c r="O6084" s="5"/>
      <c r="P6084" s="4"/>
      <c r="Q6084" s="4"/>
      <c r="R6084" s="4"/>
      <c r="S6084" s="4"/>
      <c r="T6084" s="4"/>
    </row>
    <row r="6085">
      <c r="A6085" s="5"/>
      <c r="B6085" s="5"/>
      <c r="C6085" s="5"/>
      <c r="D6085" s="5"/>
      <c r="E6085" s="5"/>
      <c r="F6085" s="27"/>
      <c r="G6085" s="5"/>
      <c r="H6085" s="5"/>
      <c r="I6085" s="5"/>
      <c r="J6085" s="5"/>
      <c r="K6085" s="5"/>
      <c r="L6085" s="5"/>
      <c r="M6085" s="5"/>
      <c r="N6085" s="5"/>
      <c r="O6085" s="5"/>
      <c r="P6085" s="4"/>
      <c r="Q6085" s="4"/>
      <c r="R6085" s="4"/>
      <c r="S6085" s="4"/>
      <c r="T6085" s="4"/>
    </row>
    <row r="6086">
      <c r="A6086" s="5"/>
      <c r="B6086" s="5"/>
      <c r="C6086" s="5"/>
      <c r="D6086" s="5"/>
      <c r="E6086" s="5"/>
      <c r="F6086" s="27"/>
      <c r="G6086" s="5"/>
      <c r="H6086" s="5"/>
      <c r="I6086" s="5"/>
      <c r="J6086" s="5"/>
      <c r="K6086" s="5"/>
      <c r="L6086" s="5"/>
      <c r="M6086" s="5"/>
      <c r="N6086" s="5"/>
      <c r="O6086" s="5"/>
      <c r="P6086" s="4"/>
      <c r="Q6086" s="4"/>
      <c r="R6086" s="4"/>
      <c r="S6086" s="4"/>
      <c r="T6086" s="4"/>
    </row>
    <row r="6087">
      <c r="A6087" s="5"/>
      <c r="B6087" s="5"/>
      <c r="C6087" s="5"/>
      <c r="D6087" s="5"/>
      <c r="E6087" s="5"/>
      <c r="F6087" s="27"/>
      <c r="G6087" s="5"/>
      <c r="H6087" s="5"/>
      <c r="I6087" s="5"/>
      <c r="J6087" s="5"/>
      <c r="K6087" s="5"/>
      <c r="L6087" s="5"/>
      <c r="M6087" s="5"/>
      <c r="N6087" s="5"/>
      <c r="O6087" s="5"/>
      <c r="P6087" s="4"/>
      <c r="Q6087" s="4"/>
      <c r="R6087" s="4"/>
      <c r="S6087" s="4"/>
      <c r="T6087" s="4"/>
    </row>
    <row r="6088">
      <c r="A6088" s="5"/>
      <c r="B6088" s="5"/>
      <c r="C6088" s="5"/>
      <c r="D6088" s="5"/>
      <c r="E6088" s="5"/>
      <c r="F6088" s="27"/>
      <c r="G6088" s="5"/>
      <c r="H6088" s="5"/>
      <c r="I6088" s="5"/>
      <c r="J6088" s="5"/>
      <c r="K6088" s="5"/>
      <c r="L6088" s="5"/>
      <c r="M6088" s="5"/>
      <c r="N6088" s="5"/>
      <c r="O6088" s="5"/>
      <c r="P6088" s="4"/>
      <c r="Q6088" s="4"/>
      <c r="R6088" s="4"/>
      <c r="S6088" s="4"/>
      <c r="T6088" s="4"/>
    </row>
    <row r="6089">
      <c r="A6089" s="5"/>
      <c r="B6089" s="5"/>
      <c r="C6089" s="5"/>
      <c r="D6089" s="5"/>
      <c r="E6089" s="5"/>
      <c r="F6089" s="27"/>
      <c r="G6089" s="5"/>
      <c r="H6089" s="5"/>
      <c r="I6089" s="5"/>
      <c r="J6089" s="5"/>
      <c r="K6089" s="5"/>
      <c r="L6089" s="5"/>
      <c r="M6089" s="5"/>
      <c r="N6089" s="5"/>
      <c r="O6089" s="5"/>
      <c r="P6089" s="4"/>
      <c r="Q6089" s="4"/>
      <c r="R6089" s="4"/>
      <c r="S6089" s="4"/>
      <c r="T6089" s="4"/>
    </row>
    <row r="6090">
      <c r="A6090" s="5"/>
      <c r="B6090" s="5"/>
      <c r="C6090" s="5"/>
      <c r="D6090" s="5"/>
      <c r="E6090" s="5"/>
      <c r="F6090" s="27"/>
      <c r="G6090" s="5"/>
      <c r="H6090" s="5"/>
      <c r="I6090" s="5"/>
      <c r="J6090" s="5"/>
      <c r="K6090" s="5"/>
      <c r="L6090" s="5"/>
      <c r="M6090" s="5"/>
      <c r="N6090" s="5"/>
      <c r="O6090" s="5"/>
      <c r="P6090" s="4"/>
      <c r="Q6090" s="4"/>
      <c r="R6090" s="4"/>
      <c r="S6090" s="4"/>
      <c r="T6090" s="4"/>
    </row>
    <row r="6091">
      <c r="A6091" s="5"/>
      <c r="B6091" s="5"/>
      <c r="C6091" s="5"/>
      <c r="D6091" s="5"/>
      <c r="E6091" s="5"/>
      <c r="F6091" s="27"/>
      <c r="G6091" s="5"/>
      <c r="H6091" s="5"/>
      <c r="I6091" s="5"/>
      <c r="J6091" s="5"/>
      <c r="K6091" s="5"/>
      <c r="L6091" s="5"/>
      <c r="M6091" s="5"/>
      <c r="N6091" s="5"/>
      <c r="O6091" s="5"/>
      <c r="P6091" s="4"/>
      <c r="Q6091" s="4"/>
      <c r="R6091" s="4"/>
      <c r="S6091" s="4"/>
      <c r="T6091" s="4"/>
    </row>
    <row r="6092">
      <c r="A6092" s="5"/>
      <c r="B6092" s="5"/>
      <c r="C6092" s="5"/>
      <c r="D6092" s="5"/>
      <c r="E6092" s="5"/>
      <c r="F6092" s="27"/>
      <c r="G6092" s="5"/>
      <c r="H6092" s="5"/>
      <c r="I6092" s="5"/>
      <c r="J6092" s="5"/>
      <c r="K6092" s="5"/>
      <c r="L6092" s="5"/>
      <c r="M6092" s="5"/>
      <c r="N6092" s="5"/>
      <c r="O6092" s="5"/>
      <c r="P6092" s="4"/>
      <c r="Q6092" s="4"/>
      <c r="R6092" s="4"/>
      <c r="S6092" s="4"/>
      <c r="T6092" s="4"/>
    </row>
    <row r="6093">
      <c r="A6093" s="5"/>
      <c r="B6093" s="5"/>
      <c r="C6093" s="5"/>
      <c r="D6093" s="5"/>
      <c r="E6093" s="5"/>
      <c r="F6093" s="27"/>
      <c r="G6093" s="5"/>
      <c r="H6093" s="5"/>
      <c r="I6093" s="5"/>
      <c r="J6093" s="5"/>
      <c r="K6093" s="5"/>
      <c r="L6093" s="5"/>
      <c r="M6093" s="5"/>
      <c r="N6093" s="5"/>
      <c r="O6093" s="5"/>
      <c r="P6093" s="4"/>
      <c r="Q6093" s="4"/>
      <c r="R6093" s="4"/>
      <c r="S6093" s="4"/>
      <c r="T6093" s="4"/>
    </row>
    <row r="6094">
      <c r="A6094" s="5"/>
      <c r="B6094" s="5"/>
      <c r="C6094" s="5"/>
      <c r="D6094" s="5"/>
      <c r="E6094" s="5"/>
      <c r="F6094" s="27"/>
      <c r="G6094" s="5"/>
      <c r="H6094" s="5"/>
      <c r="I6094" s="5"/>
      <c r="J6094" s="5"/>
      <c r="K6094" s="5"/>
      <c r="L6094" s="5"/>
      <c r="M6094" s="5"/>
      <c r="N6094" s="5"/>
      <c r="O6094" s="5"/>
      <c r="P6094" s="4"/>
      <c r="Q6094" s="4"/>
      <c r="R6094" s="4"/>
      <c r="S6094" s="4"/>
      <c r="T6094" s="4"/>
    </row>
    <row r="6095">
      <c r="A6095" s="5"/>
      <c r="B6095" s="5"/>
      <c r="C6095" s="5"/>
      <c r="D6095" s="5"/>
      <c r="E6095" s="5"/>
      <c r="F6095" s="27"/>
      <c r="G6095" s="5"/>
      <c r="H6095" s="5"/>
      <c r="I6095" s="5"/>
      <c r="J6095" s="5"/>
      <c r="K6095" s="5"/>
      <c r="L6095" s="5"/>
      <c r="M6095" s="5"/>
      <c r="N6095" s="5"/>
      <c r="O6095" s="5"/>
      <c r="P6095" s="4"/>
      <c r="Q6095" s="4"/>
      <c r="R6095" s="4"/>
      <c r="S6095" s="4"/>
      <c r="T6095" s="4"/>
    </row>
    <row r="6096">
      <c r="A6096" s="5"/>
      <c r="B6096" s="5"/>
      <c r="C6096" s="5"/>
      <c r="D6096" s="5"/>
      <c r="E6096" s="5"/>
      <c r="F6096" s="27"/>
      <c r="G6096" s="5"/>
      <c r="H6096" s="5"/>
      <c r="I6096" s="5"/>
      <c r="J6096" s="5"/>
      <c r="K6096" s="5"/>
      <c r="L6096" s="5"/>
      <c r="M6096" s="5"/>
      <c r="N6096" s="5"/>
      <c r="O6096" s="5"/>
      <c r="P6096" s="4"/>
      <c r="Q6096" s="4"/>
      <c r="R6096" s="4"/>
      <c r="S6096" s="4"/>
      <c r="T6096" s="4"/>
    </row>
    <row r="6097">
      <c r="A6097" s="5"/>
      <c r="B6097" s="5"/>
      <c r="C6097" s="5"/>
      <c r="D6097" s="5"/>
      <c r="E6097" s="5"/>
      <c r="F6097" s="27"/>
      <c r="G6097" s="5"/>
      <c r="H6097" s="5"/>
      <c r="I6097" s="5"/>
      <c r="J6097" s="5"/>
      <c r="K6097" s="5"/>
      <c r="L6097" s="5"/>
      <c r="M6097" s="5"/>
      <c r="N6097" s="5"/>
      <c r="O6097" s="5"/>
      <c r="P6097" s="4"/>
      <c r="Q6097" s="4"/>
      <c r="R6097" s="4"/>
      <c r="S6097" s="4"/>
      <c r="T6097" s="4"/>
    </row>
    <row r="6098">
      <c r="A6098" s="5"/>
      <c r="B6098" s="5"/>
      <c r="C6098" s="5"/>
      <c r="D6098" s="5"/>
      <c r="E6098" s="5"/>
      <c r="F6098" s="27"/>
      <c r="G6098" s="5"/>
      <c r="H6098" s="5"/>
      <c r="I6098" s="5"/>
      <c r="J6098" s="5"/>
      <c r="K6098" s="5"/>
      <c r="L6098" s="5"/>
      <c r="M6098" s="5"/>
      <c r="N6098" s="5"/>
      <c r="O6098" s="5"/>
      <c r="P6098" s="4"/>
      <c r="Q6098" s="4"/>
      <c r="R6098" s="4"/>
      <c r="S6098" s="4"/>
      <c r="T6098" s="4"/>
    </row>
    <row r="6099">
      <c r="A6099" s="5"/>
      <c r="B6099" s="5"/>
      <c r="C6099" s="5"/>
      <c r="D6099" s="5"/>
      <c r="E6099" s="5"/>
      <c r="F6099" s="27"/>
      <c r="G6099" s="5"/>
      <c r="H6099" s="5"/>
      <c r="I6099" s="5"/>
      <c r="J6099" s="5"/>
      <c r="K6099" s="5"/>
      <c r="L6099" s="5"/>
      <c r="M6099" s="5"/>
      <c r="N6099" s="5"/>
      <c r="O6099" s="5"/>
      <c r="P6099" s="4"/>
      <c r="Q6099" s="4"/>
      <c r="R6099" s="4"/>
      <c r="S6099" s="4"/>
      <c r="T6099" s="4"/>
    </row>
    <row r="6100">
      <c r="A6100" s="5"/>
      <c r="B6100" s="5"/>
      <c r="C6100" s="5"/>
      <c r="D6100" s="5"/>
      <c r="E6100" s="5"/>
      <c r="F6100" s="27"/>
      <c r="G6100" s="5"/>
      <c r="H6100" s="5"/>
      <c r="I6100" s="5"/>
      <c r="J6100" s="5"/>
      <c r="K6100" s="5"/>
      <c r="L6100" s="5"/>
      <c r="M6100" s="5"/>
      <c r="N6100" s="5"/>
      <c r="O6100" s="5"/>
      <c r="P6100" s="4"/>
      <c r="Q6100" s="4"/>
      <c r="R6100" s="4"/>
      <c r="S6100" s="4"/>
      <c r="T6100" s="4"/>
    </row>
    <row r="6101">
      <c r="A6101" s="5"/>
      <c r="B6101" s="5"/>
      <c r="C6101" s="5"/>
      <c r="D6101" s="5"/>
      <c r="E6101" s="5"/>
      <c r="F6101" s="27"/>
      <c r="G6101" s="5"/>
      <c r="H6101" s="5"/>
      <c r="I6101" s="5"/>
      <c r="J6101" s="5"/>
      <c r="K6101" s="5"/>
      <c r="L6101" s="5"/>
      <c r="M6101" s="5"/>
      <c r="N6101" s="5"/>
      <c r="O6101" s="5"/>
      <c r="P6101" s="4"/>
      <c r="Q6101" s="4"/>
      <c r="R6101" s="4"/>
      <c r="S6101" s="4"/>
      <c r="T6101" s="4"/>
    </row>
    <row r="6102">
      <c r="A6102" s="5"/>
      <c r="B6102" s="5"/>
      <c r="C6102" s="5"/>
      <c r="D6102" s="5"/>
      <c r="E6102" s="5"/>
      <c r="F6102" s="27"/>
      <c r="G6102" s="5"/>
      <c r="H6102" s="5"/>
      <c r="I6102" s="5"/>
      <c r="J6102" s="5"/>
      <c r="K6102" s="5"/>
      <c r="L6102" s="5"/>
      <c r="M6102" s="5"/>
      <c r="N6102" s="5"/>
      <c r="O6102" s="5"/>
      <c r="P6102" s="4"/>
      <c r="Q6102" s="4"/>
      <c r="R6102" s="4"/>
      <c r="S6102" s="4"/>
      <c r="T6102" s="4"/>
    </row>
    <row r="6103">
      <c r="A6103" s="5"/>
      <c r="B6103" s="5"/>
      <c r="C6103" s="5"/>
      <c r="D6103" s="5"/>
      <c r="E6103" s="5"/>
      <c r="F6103" s="27"/>
      <c r="G6103" s="5"/>
      <c r="H6103" s="5"/>
      <c r="I6103" s="5"/>
      <c r="J6103" s="5"/>
      <c r="K6103" s="5"/>
      <c r="L6103" s="5"/>
      <c r="M6103" s="5"/>
      <c r="N6103" s="5"/>
      <c r="O6103" s="5"/>
      <c r="P6103" s="4"/>
      <c r="Q6103" s="4"/>
      <c r="R6103" s="4"/>
      <c r="S6103" s="4"/>
      <c r="T6103" s="4"/>
    </row>
    <row r="6104">
      <c r="A6104" s="5"/>
      <c r="B6104" s="5"/>
      <c r="C6104" s="5"/>
      <c r="D6104" s="5"/>
      <c r="E6104" s="5"/>
      <c r="F6104" s="27"/>
      <c r="G6104" s="5"/>
      <c r="H6104" s="5"/>
      <c r="I6104" s="5"/>
      <c r="J6104" s="5"/>
      <c r="K6104" s="5"/>
      <c r="L6104" s="5"/>
      <c r="M6104" s="5"/>
      <c r="N6104" s="5"/>
      <c r="O6104" s="5"/>
      <c r="P6104" s="4"/>
      <c r="Q6104" s="4"/>
      <c r="R6104" s="4"/>
      <c r="S6104" s="4"/>
      <c r="T6104" s="4"/>
    </row>
    <row r="6105">
      <c r="A6105" s="5"/>
      <c r="B6105" s="5"/>
      <c r="C6105" s="5"/>
      <c r="D6105" s="5"/>
      <c r="E6105" s="5"/>
      <c r="F6105" s="27"/>
      <c r="G6105" s="5"/>
      <c r="H6105" s="5"/>
      <c r="I6105" s="5"/>
      <c r="J6105" s="5"/>
      <c r="K6105" s="5"/>
      <c r="L6105" s="5"/>
      <c r="M6105" s="5"/>
      <c r="N6105" s="5"/>
      <c r="O6105" s="5"/>
      <c r="P6105" s="4"/>
      <c r="Q6105" s="4"/>
      <c r="R6105" s="4"/>
      <c r="S6105" s="4"/>
      <c r="T6105" s="4"/>
    </row>
    <row r="6106">
      <c r="A6106" s="5"/>
      <c r="B6106" s="5"/>
      <c r="C6106" s="5"/>
      <c r="D6106" s="5"/>
      <c r="E6106" s="5"/>
      <c r="F6106" s="27"/>
      <c r="G6106" s="5"/>
      <c r="H6106" s="5"/>
      <c r="I6106" s="5"/>
      <c r="J6106" s="5"/>
      <c r="K6106" s="5"/>
      <c r="L6106" s="5"/>
      <c r="M6106" s="5"/>
      <c r="N6106" s="5"/>
      <c r="O6106" s="5"/>
      <c r="P6106" s="4"/>
      <c r="Q6106" s="4"/>
      <c r="R6106" s="4"/>
      <c r="S6106" s="4"/>
      <c r="T6106" s="4"/>
    </row>
    <row r="6107">
      <c r="A6107" s="5"/>
      <c r="B6107" s="5"/>
      <c r="C6107" s="5"/>
      <c r="D6107" s="5"/>
      <c r="E6107" s="5"/>
      <c r="F6107" s="27"/>
      <c r="G6107" s="5"/>
      <c r="H6107" s="5"/>
      <c r="I6107" s="5"/>
      <c r="J6107" s="5"/>
      <c r="K6107" s="5"/>
      <c r="L6107" s="5"/>
      <c r="M6107" s="5"/>
      <c r="N6107" s="5"/>
      <c r="O6107" s="5"/>
      <c r="P6107" s="4"/>
      <c r="Q6107" s="4"/>
      <c r="R6107" s="4"/>
      <c r="S6107" s="4"/>
      <c r="T6107" s="4"/>
    </row>
    <row r="6108">
      <c r="A6108" s="5"/>
      <c r="B6108" s="5"/>
      <c r="C6108" s="5"/>
      <c r="D6108" s="5"/>
      <c r="E6108" s="5"/>
      <c r="F6108" s="27"/>
      <c r="G6108" s="5"/>
      <c r="H6108" s="5"/>
      <c r="I6108" s="5"/>
      <c r="J6108" s="5"/>
      <c r="K6108" s="5"/>
      <c r="L6108" s="5"/>
      <c r="M6108" s="5"/>
      <c r="N6108" s="5"/>
      <c r="O6108" s="5"/>
      <c r="P6108" s="4"/>
      <c r="Q6108" s="4"/>
      <c r="R6108" s="4"/>
      <c r="S6108" s="4"/>
      <c r="T6108" s="4"/>
    </row>
    <row r="6109">
      <c r="A6109" s="5"/>
      <c r="B6109" s="5"/>
      <c r="C6109" s="5"/>
      <c r="D6109" s="5"/>
      <c r="E6109" s="5"/>
      <c r="F6109" s="27"/>
      <c r="G6109" s="5"/>
      <c r="H6109" s="5"/>
      <c r="I6109" s="5"/>
      <c r="J6109" s="5"/>
      <c r="K6109" s="5"/>
      <c r="L6109" s="5"/>
      <c r="M6109" s="5"/>
      <c r="N6109" s="5"/>
      <c r="O6109" s="5"/>
      <c r="P6109" s="4"/>
      <c r="Q6109" s="4"/>
      <c r="R6109" s="4"/>
      <c r="S6109" s="4"/>
      <c r="T6109" s="4"/>
    </row>
    <row r="6110">
      <c r="A6110" s="5"/>
      <c r="B6110" s="5"/>
      <c r="C6110" s="5"/>
      <c r="D6110" s="5"/>
      <c r="E6110" s="5"/>
      <c r="F6110" s="27"/>
      <c r="G6110" s="5"/>
      <c r="H6110" s="5"/>
      <c r="I6110" s="5"/>
      <c r="J6110" s="5"/>
      <c r="K6110" s="5"/>
      <c r="L6110" s="5"/>
      <c r="M6110" s="5"/>
      <c r="N6110" s="5"/>
      <c r="O6110" s="5"/>
      <c r="P6110" s="4"/>
      <c r="Q6110" s="4"/>
      <c r="R6110" s="4"/>
      <c r="S6110" s="4"/>
      <c r="T6110" s="4"/>
    </row>
    <row r="6111">
      <c r="A6111" s="5"/>
      <c r="B6111" s="5"/>
      <c r="C6111" s="5"/>
      <c r="D6111" s="5"/>
      <c r="E6111" s="5"/>
      <c r="F6111" s="27"/>
      <c r="G6111" s="5"/>
      <c r="H6111" s="5"/>
      <c r="I6111" s="5"/>
      <c r="J6111" s="5"/>
      <c r="K6111" s="5"/>
      <c r="L6111" s="5"/>
      <c r="M6111" s="5"/>
      <c r="N6111" s="5"/>
      <c r="O6111" s="5"/>
      <c r="P6111" s="4"/>
      <c r="Q6111" s="4"/>
      <c r="R6111" s="4"/>
      <c r="S6111" s="4"/>
      <c r="T6111" s="4"/>
    </row>
    <row r="6112">
      <c r="A6112" s="5"/>
      <c r="B6112" s="5"/>
      <c r="C6112" s="5"/>
      <c r="D6112" s="5"/>
      <c r="E6112" s="5"/>
      <c r="F6112" s="27"/>
      <c r="G6112" s="5"/>
      <c r="H6112" s="5"/>
      <c r="I6112" s="5"/>
      <c r="J6112" s="5"/>
      <c r="K6112" s="5"/>
      <c r="L6112" s="5"/>
      <c r="M6112" s="5"/>
      <c r="N6112" s="5"/>
      <c r="O6112" s="5"/>
      <c r="P6112" s="4"/>
      <c r="Q6112" s="4"/>
      <c r="R6112" s="4"/>
      <c r="S6112" s="4"/>
      <c r="T6112" s="4"/>
    </row>
    <row r="6113">
      <c r="A6113" s="5"/>
      <c r="B6113" s="5"/>
      <c r="C6113" s="5"/>
      <c r="D6113" s="5"/>
      <c r="E6113" s="5"/>
      <c r="F6113" s="27"/>
      <c r="G6113" s="5"/>
      <c r="H6113" s="5"/>
      <c r="I6113" s="5"/>
      <c r="J6113" s="5"/>
      <c r="K6113" s="5"/>
      <c r="L6113" s="5"/>
      <c r="M6113" s="5"/>
      <c r="N6113" s="5"/>
      <c r="O6113" s="5"/>
      <c r="P6113" s="4"/>
      <c r="Q6113" s="4"/>
      <c r="R6113" s="4"/>
      <c r="S6113" s="4"/>
      <c r="T6113" s="4"/>
    </row>
    <row r="6114">
      <c r="A6114" s="5"/>
      <c r="B6114" s="5"/>
      <c r="C6114" s="5"/>
      <c r="D6114" s="5"/>
      <c r="E6114" s="5"/>
      <c r="F6114" s="27"/>
      <c r="G6114" s="5"/>
      <c r="H6114" s="5"/>
      <c r="I6114" s="5"/>
      <c r="J6114" s="5"/>
      <c r="K6114" s="5"/>
      <c r="L6114" s="5"/>
      <c r="M6114" s="5"/>
      <c r="N6114" s="5"/>
      <c r="O6114" s="5"/>
      <c r="P6114" s="4"/>
      <c r="Q6114" s="4"/>
      <c r="R6114" s="4"/>
      <c r="S6114" s="4"/>
      <c r="T6114" s="4"/>
    </row>
    <row r="6115">
      <c r="A6115" s="5"/>
      <c r="B6115" s="5"/>
      <c r="C6115" s="5"/>
      <c r="D6115" s="5"/>
      <c r="E6115" s="5"/>
      <c r="F6115" s="27"/>
      <c r="G6115" s="5"/>
      <c r="H6115" s="5"/>
      <c r="I6115" s="5"/>
      <c r="J6115" s="5"/>
      <c r="K6115" s="5"/>
      <c r="L6115" s="5"/>
      <c r="M6115" s="5"/>
      <c r="N6115" s="5"/>
      <c r="O6115" s="5"/>
      <c r="P6115" s="4"/>
      <c r="Q6115" s="4"/>
      <c r="R6115" s="4"/>
      <c r="S6115" s="4"/>
      <c r="T6115" s="4"/>
    </row>
    <row r="6116">
      <c r="A6116" s="5"/>
      <c r="B6116" s="5"/>
      <c r="C6116" s="5"/>
      <c r="D6116" s="5"/>
      <c r="E6116" s="5"/>
      <c r="F6116" s="27"/>
      <c r="G6116" s="5"/>
      <c r="H6116" s="5"/>
      <c r="I6116" s="5"/>
      <c r="J6116" s="5"/>
      <c r="K6116" s="5"/>
      <c r="L6116" s="5"/>
      <c r="M6116" s="5"/>
      <c r="N6116" s="5"/>
      <c r="O6116" s="5"/>
      <c r="P6116" s="4"/>
      <c r="Q6116" s="4"/>
      <c r="R6116" s="4"/>
      <c r="S6116" s="4"/>
      <c r="T6116" s="4"/>
    </row>
    <row r="6117">
      <c r="A6117" s="5"/>
      <c r="B6117" s="5"/>
      <c r="C6117" s="5"/>
      <c r="D6117" s="5"/>
      <c r="E6117" s="5"/>
      <c r="F6117" s="27"/>
      <c r="G6117" s="5"/>
      <c r="H6117" s="5"/>
      <c r="I6117" s="5"/>
      <c r="J6117" s="5"/>
      <c r="K6117" s="5"/>
      <c r="L6117" s="5"/>
      <c r="M6117" s="5"/>
      <c r="N6117" s="5"/>
      <c r="O6117" s="5"/>
      <c r="P6117" s="4"/>
      <c r="Q6117" s="4"/>
      <c r="R6117" s="4"/>
      <c r="S6117" s="4"/>
      <c r="T6117" s="4"/>
    </row>
    <row r="6118">
      <c r="A6118" s="5"/>
      <c r="B6118" s="5"/>
      <c r="C6118" s="5"/>
      <c r="D6118" s="5"/>
      <c r="E6118" s="5"/>
      <c r="F6118" s="27"/>
      <c r="G6118" s="5"/>
      <c r="H6118" s="5"/>
      <c r="I6118" s="5"/>
      <c r="J6118" s="5"/>
      <c r="K6118" s="5"/>
      <c r="L6118" s="5"/>
      <c r="M6118" s="5"/>
      <c r="N6118" s="5"/>
      <c r="O6118" s="5"/>
      <c r="P6118" s="4"/>
      <c r="Q6118" s="4"/>
      <c r="R6118" s="4"/>
      <c r="S6118" s="4"/>
      <c r="T6118" s="4"/>
    </row>
    <row r="6119">
      <c r="A6119" s="5"/>
      <c r="B6119" s="5"/>
      <c r="C6119" s="5"/>
      <c r="D6119" s="5"/>
      <c r="E6119" s="5"/>
      <c r="F6119" s="27"/>
      <c r="G6119" s="5"/>
      <c r="H6119" s="5"/>
      <c r="I6119" s="5"/>
      <c r="J6119" s="5"/>
      <c r="K6119" s="5"/>
      <c r="L6119" s="5"/>
      <c r="M6119" s="5"/>
      <c r="N6119" s="5"/>
      <c r="O6119" s="5"/>
      <c r="P6119" s="4"/>
      <c r="Q6119" s="4"/>
      <c r="R6119" s="4"/>
      <c r="S6119" s="4"/>
      <c r="T6119" s="4"/>
    </row>
    <row r="6120">
      <c r="A6120" s="5"/>
      <c r="B6120" s="5"/>
      <c r="C6120" s="5"/>
      <c r="D6120" s="5"/>
      <c r="E6120" s="5"/>
      <c r="F6120" s="27"/>
      <c r="G6120" s="5"/>
      <c r="H6120" s="5"/>
      <c r="I6120" s="5"/>
      <c r="J6120" s="5"/>
      <c r="K6120" s="5"/>
      <c r="L6120" s="5"/>
      <c r="M6120" s="5"/>
      <c r="N6120" s="5"/>
      <c r="O6120" s="5"/>
      <c r="P6120" s="4"/>
      <c r="Q6120" s="4"/>
      <c r="R6120" s="4"/>
      <c r="S6120" s="4"/>
      <c r="T6120" s="4"/>
    </row>
    <row r="6121">
      <c r="A6121" s="5"/>
      <c r="B6121" s="5"/>
      <c r="C6121" s="5"/>
      <c r="D6121" s="5"/>
      <c r="E6121" s="5"/>
      <c r="F6121" s="27"/>
      <c r="G6121" s="5"/>
      <c r="H6121" s="5"/>
      <c r="I6121" s="5"/>
      <c r="J6121" s="5"/>
      <c r="K6121" s="5"/>
      <c r="L6121" s="5"/>
      <c r="M6121" s="5"/>
      <c r="N6121" s="5"/>
      <c r="O6121" s="5"/>
      <c r="P6121" s="4"/>
      <c r="Q6121" s="4"/>
      <c r="R6121" s="4"/>
      <c r="S6121" s="4"/>
      <c r="T6121" s="4"/>
    </row>
    <row r="6122">
      <c r="A6122" s="5"/>
      <c r="B6122" s="5"/>
      <c r="C6122" s="5"/>
      <c r="D6122" s="5"/>
      <c r="E6122" s="5"/>
      <c r="F6122" s="27"/>
      <c r="G6122" s="5"/>
      <c r="H6122" s="5"/>
      <c r="I6122" s="5"/>
      <c r="J6122" s="5"/>
      <c r="K6122" s="5"/>
      <c r="L6122" s="5"/>
      <c r="M6122" s="5"/>
      <c r="N6122" s="5"/>
      <c r="O6122" s="5"/>
      <c r="P6122" s="4"/>
      <c r="Q6122" s="4"/>
      <c r="R6122" s="4"/>
      <c r="S6122" s="4"/>
      <c r="T6122" s="4"/>
    </row>
    <row r="6123">
      <c r="A6123" s="5"/>
      <c r="B6123" s="5"/>
      <c r="C6123" s="5"/>
      <c r="D6123" s="5"/>
      <c r="E6123" s="5"/>
      <c r="F6123" s="27"/>
      <c r="G6123" s="5"/>
      <c r="H6123" s="5"/>
      <c r="I6123" s="5"/>
      <c r="J6123" s="5"/>
      <c r="K6123" s="5"/>
      <c r="L6123" s="5"/>
      <c r="M6123" s="5"/>
      <c r="N6123" s="5"/>
      <c r="O6123" s="5"/>
      <c r="P6123" s="4"/>
      <c r="Q6123" s="4"/>
      <c r="R6123" s="4"/>
      <c r="S6123" s="4"/>
      <c r="T6123" s="4"/>
    </row>
    <row r="6124">
      <c r="A6124" s="5"/>
      <c r="B6124" s="5"/>
      <c r="C6124" s="5"/>
      <c r="D6124" s="5"/>
      <c r="E6124" s="5"/>
      <c r="F6124" s="27"/>
      <c r="G6124" s="5"/>
      <c r="H6124" s="5"/>
      <c r="I6124" s="5"/>
      <c r="J6124" s="5"/>
      <c r="K6124" s="5"/>
      <c r="L6124" s="5"/>
      <c r="M6124" s="5"/>
      <c r="N6124" s="5"/>
      <c r="O6124" s="5"/>
      <c r="P6124" s="4"/>
      <c r="Q6124" s="4"/>
      <c r="R6124" s="4"/>
      <c r="S6124" s="4"/>
      <c r="T6124" s="4"/>
    </row>
    <row r="6125">
      <c r="A6125" s="5"/>
      <c r="B6125" s="5"/>
      <c r="C6125" s="5"/>
      <c r="D6125" s="5"/>
      <c r="E6125" s="5"/>
      <c r="F6125" s="27"/>
      <c r="G6125" s="5"/>
      <c r="H6125" s="5"/>
      <c r="I6125" s="5"/>
      <c r="J6125" s="5"/>
      <c r="K6125" s="5"/>
      <c r="L6125" s="5"/>
      <c r="M6125" s="5"/>
      <c r="N6125" s="5"/>
      <c r="O6125" s="5"/>
      <c r="P6125" s="4"/>
      <c r="Q6125" s="4"/>
      <c r="R6125" s="4"/>
      <c r="S6125" s="4"/>
      <c r="T6125" s="4"/>
    </row>
    <row r="6126">
      <c r="A6126" s="5"/>
      <c r="B6126" s="5"/>
      <c r="C6126" s="5"/>
      <c r="D6126" s="5"/>
      <c r="E6126" s="5"/>
      <c r="F6126" s="27"/>
      <c r="G6126" s="5"/>
      <c r="H6126" s="5"/>
      <c r="I6126" s="5"/>
      <c r="J6126" s="5"/>
      <c r="K6126" s="5"/>
      <c r="L6126" s="5"/>
      <c r="M6126" s="5"/>
      <c r="N6126" s="5"/>
      <c r="O6126" s="5"/>
      <c r="P6126" s="4"/>
      <c r="Q6126" s="4"/>
      <c r="R6126" s="4"/>
      <c r="S6126" s="4"/>
      <c r="T6126" s="4"/>
    </row>
    <row r="6127">
      <c r="A6127" s="5"/>
      <c r="B6127" s="5"/>
      <c r="C6127" s="5"/>
      <c r="D6127" s="5"/>
      <c r="E6127" s="5"/>
      <c r="F6127" s="27"/>
      <c r="G6127" s="5"/>
      <c r="H6127" s="5"/>
      <c r="I6127" s="5"/>
      <c r="J6127" s="5"/>
      <c r="K6127" s="5"/>
      <c r="L6127" s="5"/>
      <c r="M6127" s="5"/>
      <c r="N6127" s="5"/>
      <c r="O6127" s="5"/>
      <c r="P6127" s="4"/>
      <c r="Q6127" s="4"/>
      <c r="R6127" s="4"/>
      <c r="S6127" s="4"/>
      <c r="T6127" s="4"/>
    </row>
    <row r="6128">
      <c r="A6128" s="5"/>
      <c r="B6128" s="5"/>
      <c r="C6128" s="5"/>
      <c r="D6128" s="5"/>
      <c r="E6128" s="5"/>
      <c r="F6128" s="27"/>
      <c r="G6128" s="5"/>
      <c r="H6128" s="5"/>
      <c r="I6128" s="5"/>
      <c r="J6128" s="5"/>
      <c r="K6128" s="5"/>
      <c r="L6128" s="5"/>
      <c r="M6128" s="5"/>
      <c r="N6128" s="5"/>
      <c r="O6128" s="5"/>
      <c r="P6128" s="4"/>
      <c r="Q6128" s="4"/>
      <c r="R6128" s="4"/>
      <c r="S6128" s="4"/>
      <c r="T6128" s="4"/>
    </row>
    <row r="6129">
      <c r="A6129" s="5"/>
      <c r="B6129" s="5"/>
      <c r="C6129" s="5"/>
      <c r="D6129" s="5"/>
      <c r="E6129" s="5"/>
      <c r="F6129" s="27"/>
      <c r="G6129" s="5"/>
      <c r="H6129" s="5"/>
      <c r="I6129" s="5"/>
      <c r="J6129" s="5"/>
      <c r="K6129" s="5"/>
      <c r="L6129" s="5"/>
      <c r="M6129" s="5"/>
      <c r="N6129" s="5"/>
      <c r="O6129" s="5"/>
      <c r="P6129" s="4"/>
      <c r="Q6129" s="4"/>
      <c r="R6129" s="4"/>
      <c r="S6129" s="4"/>
      <c r="T6129" s="4"/>
    </row>
    <row r="6130">
      <c r="A6130" s="5"/>
      <c r="B6130" s="5"/>
      <c r="C6130" s="5"/>
      <c r="D6130" s="5"/>
      <c r="E6130" s="5"/>
      <c r="F6130" s="27"/>
      <c r="G6130" s="5"/>
      <c r="H6130" s="5"/>
      <c r="I6130" s="5"/>
      <c r="J6130" s="5"/>
      <c r="K6130" s="5"/>
      <c r="L6130" s="5"/>
      <c r="M6130" s="5"/>
      <c r="N6130" s="5"/>
      <c r="O6130" s="5"/>
      <c r="P6130" s="4"/>
      <c r="Q6130" s="4"/>
      <c r="R6130" s="4"/>
      <c r="S6130" s="4"/>
      <c r="T6130" s="4"/>
    </row>
    <row r="6131">
      <c r="A6131" s="5"/>
      <c r="B6131" s="5"/>
      <c r="C6131" s="5"/>
      <c r="D6131" s="5"/>
      <c r="E6131" s="5"/>
      <c r="F6131" s="27"/>
      <c r="G6131" s="5"/>
      <c r="H6131" s="5"/>
      <c r="I6131" s="5"/>
      <c r="J6131" s="5"/>
      <c r="K6131" s="5"/>
      <c r="L6131" s="5"/>
      <c r="M6131" s="5"/>
      <c r="N6131" s="5"/>
      <c r="O6131" s="5"/>
      <c r="P6131" s="4"/>
      <c r="Q6131" s="4"/>
      <c r="R6131" s="4"/>
      <c r="S6131" s="4"/>
      <c r="T6131" s="4"/>
    </row>
    <row r="6132">
      <c r="A6132" s="5"/>
      <c r="B6132" s="5"/>
      <c r="C6132" s="5"/>
      <c r="D6132" s="5"/>
      <c r="E6132" s="5"/>
      <c r="F6132" s="27"/>
      <c r="G6132" s="5"/>
      <c r="H6132" s="5"/>
      <c r="I6132" s="5"/>
      <c r="J6132" s="5"/>
      <c r="K6132" s="5"/>
      <c r="L6132" s="5"/>
      <c r="M6132" s="5"/>
      <c r="N6132" s="5"/>
      <c r="O6132" s="5"/>
      <c r="P6132" s="4"/>
      <c r="Q6132" s="4"/>
      <c r="R6132" s="4"/>
      <c r="S6132" s="4"/>
      <c r="T6132" s="4"/>
    </row>
    <row r="6133">
      <c r="A6133" s="5"/>
      <c r="B6133" s="5"/>
      <c r="C6133" s="5"/>
      <c r="D6133" s="5"/>
      <c r="E6133" s="5"/>
      <c r="F6133" s="27"/>
      <c r="G6133" s="5"/>
      <c r="H6133" s="5"/>
      <c r="I6133" s="5"/>
      <c r="J6133" s="5"/>
      <c r="K6133" s="5"/>
      <c r="L6133" s="5"/>
      <c r="M6133" s="5"/>
      <c r="N6133" s="5"/>
      <c r="O6133" s="5"/>
      <c r="P6133" s="4"/>
      <c r="Q6133" s="4"/>
      <c r="R6133" s="4"/>
      <c r="S6133" s="4"/>
      <c r="T6133" s="4"/>
    </row>
    <row r="6134">
      <c r="A6134" s="5"/>
      <c r="B6134" s="5"/>
      <c r="C6134" s="5"/>
      <c r="D6134" s="5"/>
      <c r="E6134" s="5"/>
      <c r="F6134" s="27"/>
      <c r="G6134" s="5"/>
      <c r="H6134" s="5"/>
      <c r="I6134" s="5"/>
      <c r="J6134" s="5"/>
      <c r="K6134" s="5"/>
      <c r="L6134" s="5"/>
      <c r="M6134" s="5"/>
      <c r="N6134" s="5"/>
      <c r="O6134" s="5"/>
      <c r="P6134" s="4"/>
      <c r="Q6134" s="4"/>
      <c r="R6134" s="4"/>
      <c r="S6134" s="4"/>
      <c r="T6134" s="4"/>
    </row>
    <row r="6135">
      <c r="A6135" s="5"/>
      <c r="B6135" s="5"/>
      <c r="C6135" s="5"/>
      <c r="D6135" s="5"/>
      <c r="E6135" s="5"/>
      <c r="F6135" s="27"/>
      <c r="G6135" s="5"/>
      <c r="H6135" s="5"/>
      <c r="I6135" s="5"/>
      <c r="J6135" s="5"/>
      <c r="K6135" s="5"/>
      <c r="L6135" s="5"/>
      <c r="M6135" s="5"/>
      <c r="N6135" s="5"/>
      <c r="O6135" s="5"/>
      <c r="P6135" s="4"/>
      <c r="Q6135" s="4"/>
      <c r="R6135" s="4"/>
      <c r="S6135" s="4"/>
      <c r="T6135" s="4"/>
    </row>
    <row r="6136">
      <c r="A6136" s="5"/>
      <c r="B6136" s="5"/>
      <c r="C6136" s="5"/>
      <c r="D6136" s="5"/>
      <c r="E6136" s="5"/>
      <c r="F6136" s="27"/>
      <c r="G6136" s="5"/>
      <c r="H6136" s="5"/>
      <c r="I6136" s="5"/>
      <c r="J6136" s="5"/>
      <c r="K6136" s="5"/>
      <c r="L6136" s="5"/>
      <c r="M6136" s="5"/>
      <c r="N6136" s="5"/>
      <c r="O6136" s="5"/>
      <c r="P6136" s="4"/>
      <c r="Q6136" s="4"/>
      <c r="R6136" s="4"/>
      <c r="S6136" s="4"/>
      <c r="T6136" s="4"/>
    </row>
    <row r="6137">
      <c r="A6137" s="5"/>
      <c r="B6137" s="5"/>
      <c r="C6137" s="5"/>
      <c r="D6137" s="5"/>
      <c r="E6137" s="5"/>
      <c r="F6137" s="27"/>
      <c r="G6137" s="5"/>
      <c r="H6137" s="5"/>
      <c r="I6137" s="5"/>
      <c r="J6137" s="5"/>
      <c r="K6137" s="5"/>
      <c r="L6137" s="5"/>
      <c r="M6137" s="5"/>
      <c r="N6137" s="5"/>
      <c r="O6137" s="5"/>
      <c r="P6137" s="4"/>
      <c r="Q6137" s="4"/>
      <c r="R6137" s="4"/>
      <c r="S6137" s="4"/>
      <c r="T6137" s="4"/>
    </row>
    <row r="6138">
      <c r="A6138" s="5"/>
      <c r="B6138" s="5"/>
      <c r="C6138" s="5"/>
      <c r="D6138" s="5"/>
      <c r="E6138" s="5"/>
      <c r="F6138" s="27"/>
      <c r="G6138" s="5"/>
      <c r="H6138" s="5"/>
      <c r="I6138" s="5"/>
      <c r="J6138" s="5"/>
      <c r="K6138" s="5"/>
      <c r="L6138" s="5"/>
      <c r="M6138" s="5"/>
      <c r="N6138" s="5"/>
      <c r="O6138" s="5"/>
      <c r="P6138" s="4"/>
      <c r="Q6138" s="4"/>
      <c r="R6138" s="4"/>
      <c r="S6138" s="4"/>
      <c r="T6138" s="4"/>
    </row>
    <row r="6139">
      <c r="A6139" s="5"/>
      <c r="B6139" s="5"/>
      <c r="C6139" s="5"/>
      <c r="D6139" s="5"/>
      <c r="E6139" s="5"/>
      <c r="F6139" s="27"/>
      <c r="G6139" s="5"/>
      <c r="H6139" s="5"/>
      <c r="I6139" s="5"/>
      <c r="J6139" s="5"/>
      <c r="K6139" s="5"/>
      <c r="L6139" s="5"/>
      <c r="M6139" s="5"/>
      <c r="N6139" s="5"/>
      <c r="O6139" s="5"/>
      <c r="P6139" s="4"/>
      <c r="Q6139" s="4"/>
      <c r="R6139" s="4"/>
      <c r="S6139" s="4"/>
      <c r="T6139" s="4"/>
    </row>
    <row r="6140">
      <c r="A6140" s="5"/>
      <c r="B6140" s="5"/>
      <c r="C6140" s="5"/>
      <c r="D6140" s="5"/>
      <c r="E6140" s="5"/>
      <c r="F6140" s="27"/>
      <c r="G6140" s="5"/>
      <c r="H6140" s="5"/>
      <c r="I6140" s="5"/>
      <c r="J6140" s="5"/>
      <c r="K6140" s="5"/>
      <c r="L6140" s="5"/>
      <c r="M6140" s="5"/>
      <c r="N6140" s="5"/>
      <c r="O6140" s="5"/>
      <c r="P6140" s="4"/>
      <c r="Q6140" s="4"/>
      <c r="R6140" s="4"/>
      <c r="S6140" s="4"/>
      <c r="T6140" s="4"/>
    </row>
    <row r="6141">
      <c r="A6141" s="5"/>
      <c r="B6141" s="5"/>
      <c r="C6141" s="5"/>
      <c r="D6141" s="5"/>
      <c r="E6141" s="5"/>
      <c r="F6141" s="27"/>
      <c r="G6141" s="5"/>
      <c r="H6141" s="5"/>
      <c r="I6141" s="5"/>
      <c r="J6141" s="5"/>
      <c r="K6141" s="5"/>
      <c r="L6141" s="5"/>
      <c r="M6141" s="5"/>
      <c r="N6141" s="5"/>
      <c r="O6141" s="5"/>
      <c r="P6141" s="4"/>
      <c r="Q6141" s="4"/>
      <c r="R6141" s="4"/>
      <c r="S6141" s="4"/>
      <c r="T6141" s="4"/>
    </row>
    <row r="6142">
      <c r="A6142" s="5"/>
      <c r="B6142" s="5"/>
      <c r="C6142" s="5"/>
      <c r="D6142" s="5"/>
      <c r="E6142" s="5"/>
      <c r="F6142" s="27"/>
      <c r="G6142" s="5"/>
      <c r="H6142" s="5"/>
      <c r="I6142" s="5"/>
      <c r="J6142" s="5"/>
      <c r="K6142" s="5"/>
      <c r="L6142" s="5"/>
      <c r="M6142" s="5"/>
      <c r="N6142" s="5"/>
      <c r="O6142" s="5"/>
      <c r="P6142" s="4"/>
      <c r="Q6142" s="4"/>
      <c r="R6142" s="4"/>
      <c r="S6142" s="4"/>
      <c r="T6142" s="4"/>
    </row>
    <row r="6143">
      <c r="A6143" s="5"/>
      <c r="B6143" s="5"/>
      <c r="C6143" s="5"/>
      <c r="D6143" s="5"/>
      <c r="E6143" s="5"/>
      <c r="F6143" s="27"/>
      <c r="G6143" s="5"/>
      <c r="H6143" s="5"/>
      <c r="I6143" s="5"/>
      <c r="J6143" s="5"/>
      <c r="K6143" s="5"/>
      <c r="L6143" s="5"/>
      <c r="M6143" s="5"/>
      <c r="N6143" s="5"/>
      <c r="O6143" s="5"/>
      <c r="P6143" s="4"/>
      <c r="Q6143" s="4"/>
      <c r="R6143" s="4"/>
      <c r="S6143" s="4"/>
      <c r="T6143" s="4"/>
    </row>
    <row r="6144">
      <c r="A6144" s="5"/>
      <c r="B6144" s="5"/>
      <c r="C6144" s="5"/>
      <c r="D6144" s="5"/>
      <c r="E6144" s="5"/>
      <c r="F6144" s="27"/>
      <c r="G6144" s="5"/>
      <c r="H6144" s="5"/>
      <c r="I6144" s="5"/>
      <c r="J6144" s="5"/>
      <c r="K6144" s="5"/>
      <c r="L6144" s="5"/>
      <c r="M6144" s="5"/>
      <c r="N6144" s="5"/>
      <c r="O6144" s="5"/>
      <c r="P6144" s="4"/>
      <c r="Q6144" s="4"/>
      <c r="R6144" s="4"/>
      <c r="S6144" s="4"/>
      <c r="T6144" s="4"/>
    </row>
    <row r="6145">
      <c r="A6145" s="5"/>
      <c r="B6145" s="5"/>
      <c r="C6145" s="5"/>
      <c r="D6145" s="5"/>
      <c r="E6145" s="5"/>
      <c r="F6145" s="27"/>
      <c r="G6145" s="5"/>
      <c r="H6145" s="5"/>
      <c r="I6145" s="5"/>
      <c r="J6145" s="5"/>
      <c r="K6145" s="5"/>
      <c r="L6145" s="5"/>
      <c r="M6145" s="5"/>
      <c r="N6145" s="5"/>
      <c r="O6145" s="5"/>
      <c r="P6145" s="4"/>
      <c r="Q6145" s="4"/>
      <c r="R6145" s="4"/>
      <c r="S6145" s="4"/>
      <c r="T6145" s="4"/>
    </row>
    <row r="6146">
      <c r="A6146" s="5"/>
      <c r="B6146" s="5"/>
      <c r="C6146" s="5"/>
      <c r="D6146" s="5"/>
      <c r="E6146" s="5"/>
      <c r="F6146" s="27"/>
      <c r="G6146" s="5"/>
      <c r="H6146" s="5"/>
      <c r="I6146" s="5"/>
      <c r="J6146" s="5"/>
      <c r="K6146" s="5"/>
      <c r="L6146" s="5"/>
      <c r="M6146" s="5"/>
      <c r="N6146" s="5"/>
      <c r="O6146" s="5"/>
      <c r="P6146" s="4"/>
      <c r="Q6146" s="4"/>
      <c r="R6146" s="4"/>
      <c r="S6146" s="4"/>
      <c r="T6146" s="4"/>
    </row>
    <row r="6147">
      <c r="A6147" s="5"/>
      <c r="B6147" s="5"/>
      <c r="C6147" s="5"/>
      <c r="D6147" s="5"/>
      <c r="E6147" s="5"/>
      <c r="F6147" s="27"/>
      <c r="G6147" s="5"/>
      <c r="H6147" s="5"/>
      <c r="I6147" s="5"/>
      <c r="J6147" s="5"/>
      <c r="K6147" s="5"/>
      <c r="L6147" s="5"/>
      <c r="M6147" s="5"/>
      <c r="N6147" s="5"/>
      <c r="O6147" s="5"/>
      <c r="P6147" s="4"/>
      <c r="Q6147" s="4"/>
      <c r="R6147" s="4"/>
      <c r="S6147" s="4"/>
      <c r="T6147" s="4"/>
    </row>
    <row r="6148">
      <c r="A6148" s="5"/>
      <c r="B6148" s="5"/>
      <c r="C6148" s="5"/>
      <c r="D6148" s="5"/>
      <c r="E6148" s="5"/>
      <c r="F6148" s="27"/>
      <c r="G6148" s="5"/>
      <c r="H6148" s="5"/>
      <c r="I6148" s="5"/>
      <c r="J6148" s="5"/>
      <c r="K6148" s="5"/>
      <c r="L6148" s="5"/>
      <c r="M6148" s="5"/>
      <c r="N6148" s="5"/>
      <c r="O6148" s="5"/>
      <c r="P6148" s="4"/>
      <c r="Q6148" s="4"/>
      <c r="R6148" s="4"/>
      <c r="S6148" s="4"/>
      <c r="T6148" s="4"/>
    </row>
    <row r="6149">
      <c r="A6149" s="5"/>
      <c r="B6149" s="5"/>
      <c r="C6149" s="5"/>
      <c r="D6149" s="5"/>
      <c r="E6149" s="5"/>
      <c r="F6149" s="27"/>
      <c r="G6149" s="5"/>
      <c r="H6149" s="5"/>
      <c r="I6149" s="5"/>
      <c r="J6149" s="5"/>
      <c r="K6149" s="5"/>
      <c r="L6149" s="5"/>
      <c r="M6149" s="5"/>
      <c r="N6149" s="5"/>
      <c r="O6149" s="5"/>
      <c r="P6149" s="4"/>
      <c r="Q6149" s="4"/>
      <c r="R6149" s="4"/>
      <c r="S6149" s="4"/>
      <c r="T6149" s="4"/>
    </row>
    <row r="6150">
      <c r="A6150" s="5"/>
      <c r="B6150" s="5"/>
      <c r="C6150" s="5"/>
      <c r="D6150" s="5"/>
      <c r="E6150" s="5"/>
      <c r="F6150" s="27"/>
      <c r="G6150" s="5"/>
      <c r="H6150" s="5"/>
      <c r="I6150" s="5"/>
      <c r="J6150" s="5"/>
      <c r="K6150" s="5"/>
      <c r="L6150" s="5"/>
      <c r="M6150" s="5"/>
      <c r="N6150" s="5"/>
      <c r="O6150" s="5"/>
      <c r="P6150" s="4"/>
      <c r="Q6150" s="4"/>
      <c r="R6150" s="4"/>
      <c r="S6150" s="4"/>
      <c r="T6150" s="4"/>
    </row>
    <row r="6151">
      <c r="A6151" s="5"/>
      <c r="B6151" s="5"/>
      <c r="C6151" s="5"/>
      <c r="D6151" s="5"/>
      <c r="E6151" s="5"/>
      <c r="F6151" s="27"/>
      <c r="G6151" s="5"/>
      <c r="H6151" s="5"/>
      <c r="I6151" s="5"/>
      <c r="J6151" s="5"/>
      <c r="K6151" s="5"/>
      <c r="L6151" s="5"/>
      <c r="M6151" s="5"/>
      <c r="N6151" s="5"/>
      <c r="O6151" s="5"/>
      <c r="P6151" s="4"/>
      <c r="Q6151" s="4"/>
      <c r="R6151" s="4"/>
      <c r="S6151" s="4"/>
      <c r="T6151" s="4"/>
    </row>
    <row r="6152">
      <c r="A6152" s="5"/>
      <c r="B6152" s="5"/>
      <c r="C6152" s="5"/>
      <c r="D6152" s="5"/>
      <c r="E6152" s="5"/>
      <c r="F6152" s="27"/>
      <c r="G6152" s="5"/>
      <c r="H6152" s="5"/>
      <c r="I6152" s="5"/>
      <c r="J6152" s="5"/>
      <c r="K6152" s="5"/>
      <c r="L6152" s="5"/>
      <c r="M6152" s="5"/>
      <c r="N6152" s="5"/>
      <c r="O6152" s="5"/>
      <c r="P6152" s="4"/>
      <c r="Q6152" s="4"/>
      <c r="R6152" s="4"/>
      <c r="S6152" s="4"/>
      <c r="T6152" s="4"/>
    </row>
    <row r="6153">
      <c r="A6153" s="5"/>
      <c r="B6153" s="5"/>
      <c r="C6153" s="5"/>
      <c r="D6153" s="5"/>
      <c r="E6153" s="5"/>
      <c r="F6153" s="27"/>
      <c r="G6153" s="5"/>
      <c r="H6153" s="5"/>
      <c r="I6153" s="5"/>
      <c r="J6153" s="5"/>
      <c r="K6153" s="5"/>
      <c r="L6153" s="5"/>
      <c r="M6153" s="5"/>
      <c r="N6153" s="5"/>
      <c r="O6153" s="5"/>
      <c r="P6153" s="4"/>
      <c r="Q6153" s="4"/>
      <c r="R6153" s="4"/>
      <c r="S6153" s="4"/>
      <c r="T6153" s="4"/>
    </row>
    <row r="6154">
      <c r="A6154" s="5"/>
      <c r="B6154" s="5"/>
      <c r="C6154" s="5"/>
      <c r="D6154" s="5"/>
      <c r="E6154" s="5"/>
      <c r="F6154" s="27"/>
      <c r="G6154" s="5"/>
      <c r="H6154" s="5"/>
      <c r="I6154" s="5"/>
      <c r="J6154" s="5"/>
      <c r="K6154" s="5"/>
      <c r="L6154" s="5"/>
      <c r="M6154" s="5"/>
      <c r="N6154" s="5"/>
      <c r="O6154" s="5"/>
      <c r="P6154" s="4"/>
      <c r="Q6154" s="4"/>
      <c r="R6154" s="4"/>
      <c r="S6154" s="4"/>
      <c r="T6154" s="4"/>
    </row>
    <row r="6155">
      <c r="A6155" s="5"/>
      <c r="B6155" s="5"/>
      <c r="C6155" s="5"/>
      <c r="D6155" s="5"/>
      <c r="E6155" s="5"/>
      <c r="F6155" s="27"/>
      <c r="G6155" s="5"/>
      <c r="H6155" s="5"/>
      <c r="I6155" s="5"/>
      <c r="J6155" s="5"/>
      <c r="K6155" s="5"/>
      <c r="L6155" s="5"/>
      <c r="M6155" s="5"/>
      <c r="N6155" s="5"/>
      <c r="O6155" s="5"/>
      <c r="P6155" s="4"/>
      <c r="Q6155" s="4"/>
      <c r="R6155" s="4"/>
      <c r="S6155" s="4"/>
      <c r="T6155" s="4"/>
    </row>
    <row r="6156">
      <c r="A6156" s="5"/>
      <c r="B6156" s="5"/>
      <c r="C6156" s="5"/>
      <c r="D6156" s="5"/>
      <c r="E6156" s="5"/>
      <c r="F6156" s="27"/>
      <c r="G6156" s="5"/>
      <c r="H6156" s="5"/>
      <c r="I6156" s="5"/>
      <c r="J6156" s="5"/>
      <c r="K6156" s="5"/>
      <c r="L6156" s="5"/>
      <c r="M6156" s="5"/>
      <c r="N6156" s="5"/>
      <c r="O6156" s="5"/>
      <c r="P6156" s="4"/>
      <c r="Q6156" s="4"/>
      <c r="R6156" s="4"/>
      <c r="S6156" s="4"/>
      <c r="T6156" s="4"/>
    </row>
    <row r="6157">
      <c r="A6157" s="5"/>
      <c r="B6157" s="5"/>
      <c r="C6157" s="5"/>
      <c r="D6157" s="5"/>
      <c r="E6157" s="5"/>
      <c r="F6157" s="27"/>
      <c r="G6157" s="5"/>
      <c r="H6157" s="5"/>
      <c r="I6157" s="5"/>
      <c r="J6157" s="5"/>
      <c r="K6157" s="5"/>
      <c r="L6157" s="5"/>
      <c r="M6157" s="5"/>
      <c r="N6157" s="5"/>
      <c r="O6157" s="5"/>
      <c r="P6157" s="4"/>
      <c r="Q6157" s="4"/>
      <c r="R6157" s="4"/>
      <c r="S6157" s="4"/>
      <c r="T6157" s="4"/>
    </row>
    <row r="6158">
      <c r="A6158" s="5"/>
      <c r="B6158" s="5"/>
      <c r="C6158" s="5"/>
      <c r="D6158" s="5"/>
      <c r="E6158" s="5"/>
      <c r="F6158" s="27"/>
      <c r="G6158" s="5"/>
      <c r="H6158" s="5"/>
      <c r="I6158" s="5"/>
      <c r="J6158" s="5"/>
      <c r="K6158" s="5"/>
      <c r="L6158" s="5"/>
      <c r="M6158" s="5"/>
      <c r="N6158" s="5"/>
      <c r="O6158" s="5"/>
      <c r="P6158" s="4"/>
      <c r="Q6158" s="4"/>
      <c r="R6158" s="4"/>
      <c r="S6158" s="4"/>
      <c r="T6158" s="4"/>
    </row>
    <row r="6159">
      <c r="A6159" s="5"/>
      <c r="B6159" s="5"/>
      <c r="C6159" s="5"/>
      <c r="D6159" s="5"/>
      <c r="E6159" s="5"/>
      <c r="F6159" s="27"/>
      <c r="G6159" s="5"/>
      <c r="H6159" s="5"/>
      <c r="I6159" s="5"/>
      <c r="J6159" s="5"/>
      <c r="K6159" s="5"/>
      <c r="L6159" s="5"/>
      <c r="M6159" s="5"/>
      <c r="N6159" s="5"/>
      <c r="O6159" s="5"/>
      <c r="P6159" s="4"/>
      <c r="Q6159" s="4"/>
      <c r="R6159" s="4"/>
      <c r="S6159" s="4"/>
      <c r="T6159" s="4"/>
    </row>
    <row r="6160">
      <c r="A6160" s="5"/>
      <c r="B6160" s="5"/>
      <c r="C6160" s="5"/>
      <c r="D6160" s="5"/>
      <c r="E6160" s="5"/>
      <c r="F6160" s="27"/>
      <c r="G6160" s="5"/>
      <c r="H6160" s="5"/>
      <c r="I6160" s="5"/>
      <c r="J6160" s="5"/>
      <c r="K6160" s="5"/>
      <c r="L6160" s="5"/>
      <c r="M6160" s="5"/>
      <c r="N6160" s="5"/>
      <c r="O6160" s="5"/>
      <c r="P6160" s="4"/>
      <c r="Q6160" s="4"/>
      <c r="R6160" s="4"/>
      <c r="S6160" s="4"/>
      <c r="T6160" s="4"/>
    </row>
    <row r="6161">
      <c r="A6161" s="5"/>
      <c r="B6161" s="5"/>
      <c r="C6161" s="5"/>
      <c r="D6161" s="5"/>
      <c r="E6161" s="5"/>
      <c r="F6161" s="27"/>
      <c r="G6161" s="5"/>
      <c r="H6161" s="5"/>
      <c r="I6161" s="5"/>
      <c r="J6161" s="5"/>
      <c r="K6161" s="5"/>
      <c r="L6161" s="5"/>
      <c r="M6161" s="5"/>
      <c r="N6161" s="5"/>
      <c r="O6161" s="5"/>
      <c r="P6161" s="4"/>
      <c r="Q6161" s="4"/>
      <c r="R6161" s="4"/>
      <c r="S6161" s="4"/>
      <c r="T6161" s="4"/>
    </row>
    <row r="6162">
      <c r="A6162" s="5"/>
      <c r="B6162" s="5"/>
      <c r="C6162" s="5"/>
      <c r="D6162" s="5"/>
      <c r="E6162" s="5"/>
      <c r="F6162" s="27"/>
      <c r="G6162" s="5"/>
      <c r="H6162" s="5"/>
      <c r="I6162" s="5"/>
      <c r="J6162" s="5"/>
      <c r="K6162" s="5"/>
      <c r="L6162" s="5"/>
      <c r="M6162" s="5"/>
      <c r="N6162" s="5"/>
      <c r="O6162" s="5"/>
      <c r="P6162" s="4"/>
      <c r="Q6162" s="4"/>
      <c r="R6162" s="4"/>
      <c r="S6162" s="4"/>
      <c r="T6162" s="4"/>
    </row>
    <row r="6163">
      <c r="A6163" s="5"/>
      <c r="B6163" s="5"/>
      <c r="C6163" s="5"/>
      <c r="D6163" s="5"/>
      <c r="E6163" s="5"/>
      <c r="F6163" s="27"/>
      <c r="G6163" s="5"/>
      <c r="H6163" s="5"/>
      <c r="I6163" s="5"/>
      <c r="J6163" s="5"/>
      <c r="K6163" s="5"/>
      <c r="L6163" s="5"/>
      <c r="M6163" s="5"/>
      <c r="N6163" s="5"/>
      <c r="O6163" s="5"/>
      <c r="P6163" s="4"/>
      <c r="Q6163" s="4"/>
      <c r="R6163" s="4"/>
      <c r="S6163" s="4"/>
      <c r="T6163" s="4"/>
    </row>
    <row r="6164">
      <c r="A6164" s="5"/>
      <c r="B6164" s="5"/>
      <c r="C6164" s="5"/>
      <c r="D6164" s="5"/>
      <c r="E6164" s="5"/>
      <c r="F6164" s="27"/>
      <c r="G6164" s="5"/>
      <c r="H6164" s="5"/>
      <c r="I6164" s="5"/>
      <c r="J6164" s="5"/>
      <c r="K6164" s="5"/>
      <c r="L6164" s="5"/>
      <c r="M6164" s="5"/>
      <c r="N6164" s="5"/>
      <c r="O6164" s="5"/>
      <c r="P6164" s="4"/>
      <c r="Q6164" s="4"/>
      <c r="R6164" s="4"/>
      <c r="S6164" s="4"/>
      <c r="T6164" s="4"/>
    </row>
    <row r="6165">
      <c r="A6165" s="5"/>
      <c r="B6165" s="5"/>
      <c r="C6165" s="5"/>
      <c r="D6165" s="5"/>
      <c r="E6165" s="5"/>
      <c r="F6165" s="27"/>
      <c r="G6165" s="5"/>
      <c r="H6165" s="5"/>
      <c r="I6165" s="5"/>
      <c r="J6165" s="5"/>
      <c r="K6165" s="5"/>
      <c r="L6165" s="5"/>
      <c r="M6165" s="5"/>
      <c r="N6165" s="5"/>
      <c r="O6165" s="5"/>
      <c r="P6165" s="4"/>
      <c r="Q6165" s="4"/>
      <c r="R6165" s="4"/>
      <c r="S6165" s="4"/>
      <c r="T6165" s="4"/>
    </row>
    <row r="6166">
      <c r="A6166" s="5"/>
      <c r="B6166" s="5"/>
      <c r="C6166" s="5"/>
      <c r="D6166" s="5"/>
      <c r="E6166" s="5"/>
      <c r="F6166" s="27"/>
      <c r="G6166" s="5"/>
      <c r="H6166" s="5"/>
      <c r="I6166" s="5"/>
      <c r="J6166" s="5"/>
      <c r="K6166" s="5"/>
      <c r="L6166" s="5"/>
      <c r="M6166" s="5"/>
      <c r="N6166" s="5"/>
      <c r="O6166" s="5"/>
      <c r="P6166" s="4"/>
      <c r="Q6166" s="4"/>
      <c r="R6166" s="4"/>
      <c r="S6166" s="4"/>
      <c r="T6166" s="4"/>
    </row>
    <row r="6167">
      <c r="A6167" s="5"/>
      <c r="B6167" s="5"/>
      <c r="C6167" s="5"/>
      <c r="D6167" s="5"/>
      <c r="E6167" s="5"/>
      <c r="F6167" s="27"/>
      <c r="G6167" s="5"/>
      <c r="H6167" s="5"/>
      <c r="I6167" s="5"/>
      <c r="J6167" s="5"/>
      <c r="K6167" s="5"/>
      <c r="L6167" s="5"/>
      <c r="M6167" s="5"/>
      <c r="N6167" s="5"/>
      <c r="O6167" s="5"/>
      <c r="P6167" s="4"/>
      <c r="Q6167" s="4"/>
      <c r="R6167" s="4"/>
      <c r="S6167" s="4"/>
      <c r="T6167" s="4"/>
    </row>
    <row r="6168">
      <c r="A6168" s="5"/>
      <c r="B6168" s="5"/>
      <c r="C6168" s="5"/>
      <c r="D6168" s="5"/>
      <c r="E6168" s="5"/>
      <c r="F6168" s="27"/>
      <c r="G6168" s="5"/>
      <c r="H6168" s="5"/>
      <c r="I6168" s="5"/>
      <c r="J6168" s="5"/>
      <c r="K6168" s="5"/>
      <c r="L6168" s="5"/>
      <c r="M6168" s="5"/>
      <c r="N6168" s="5"/>
      <c r="O6168" s="5"/>
      <c r="P6168" s="4"/>
      <c r="Q6168" s="4"/>
      <c r="R6168" s="4"/>
      <c r="S6168" s="4"/>
      <c r="T6168" s="4"/>
    </row>
    <row r="6169">
      <c r="A6169" s="5"/>
      <c r="B6169" s="5"/>
      <c r="C6169" s="5"/>
      <c r="D6169" s="5"/>
      <c r="E6169" s="5"/>
      <c r="F6169" s="27"/>
      <c r="G6169" s="5"/>
      <c r="H6169" s="5"/>
      <c r="I6169" s="5"/>
      <c r="J6169" s="5"/>
      <c r="K6169" s="5"/>
      <c r="L6169" s="5"/>
      <c r="M6169" s="5"/>
      <c r="N6169" s="5"/>
      <c r="O6169" s="5"/>
      <c r="P6169" s="4"/>
      <c r="Q6169" s="4"/>
      <c r="R6169" s="4"/>
      <c r="S6169" s="4"/>
      <c r="T6169" s="4"/>
    </row>
    <row r="6170">
      <c r="A6170" s="5"/>
      <c r="B6170" s="5"/>
      <c r="C6170" s="5"/>
      <c r="D6170" s="5"/>
      <c r="E6170" s="5"/>
      <c r="F6170" s="27"/>
      <c r="G6170" s="5"/>
      <c r="H6170" s="5"/>
      <c r="I6170" s="5"/>
      <c r="J6170" s="5"/>
      <c r="K6170" s="5"/>
      <c r="L6170" s="5"/>
      <c r="M6170" s="5"/>
      <c r="N6170" s="5"/>
      <c r="O6170" s="5"/>
      <c r="P6170" s="4"/>
      <c r="Q6170" s="4"/>
      <c r="R6170" s="4"/>
      <c r="S6170" s="4"/>
      <c r="T6170" s="4"/>
    </row>
    <row r="6171">
      <c r="A6171" s="5"/>
      <c r="B6171" s="5"/>
      <c r="C6171" s="5"/>
      <c r="D6171" s="5"/>
      <c r="E6171" s="5"/>
      <c r="F6171" s="27"/>
      <c r="G6171" s="5"/>
      <c r="H6171" s="5"/>
      <c r="I6171" s="5"/>
      <c r="J6171" s="5"/>
      <c r="K6171" s="5"/>
      <c r="L6171" s="5"/>
      <c r="M6171" s="5"/>
      <c r="N6171" s="5"/>
      <c r="O6171" s="5"/>
      <c r="P6171" s="4"/>
      <c r="Q6171" s="4"/>
      <c r="R6171" s="4"/>
      <c r="S6171" s="4"/>
      <c r="T6171" s="4"/>
    </row>
    <row r="6172">
      <c r="A6172" s="5"/>
      <c r="B6172" s="5"/>
      <c r="C6172" s="5"/>
      <c r="D6172" s="5"/>
      <c r="E6172" s="5"/>
      <c r="F6172" s="27"/>
      <c r="G6172" s="5"/>
      <c r="H6172" s="5"/>
      <c r="I6172" s="5"/>
      <c r="J6172" s="5"/>
      <c r="K6172" s="5"/>
      <c r="L6172" s="5"/>
      <c r="M6172" s="5"/>
      <c r="N6172" s="5"/>
      <c r="O6172" s="5"/>
      <c r="P6172" s="4"/>
      <c r="Q6172" s="4"/>
      <c r="R6172" s="4"/>
      <c r="S6172" s="4"/>
      <c r="T6172" s="4"/>
    </row>
    <row r="6173">
      <c r="A6173" s="5"/>
      <c r="B6173" s="5"/>
      <c r="C6173" s="5"/>
      <c r="D6173" s="5"/>
      <c r="E6173" s="5"/>
      <c r="F6173" s="27"/>
      <c r="G6173" s="5"/>
      <c r="H6173" s="5"/>
      <c r="I6173" s="5"/>
      <c r="J6173" s="5"/>
      <c r="K6173" s="5"/>
      <c r="L6173" s="5"/>
      <c r="M6173" s="5"/>
      <c r="N6173" s="5"/>
      <c r="O6173" s="5"/>
      <c r="P6173" s="4"/>
      <c r="Q6173" s="4"/>
      <c r="R6173" s="4"/>
      <c r="S6173" s="4"/>
      <c r="T6173" s="4"/>
    </row>
    <row r="6174">
      <c r="A6174" s="5"/>
      <c r="B6174" s="5"/>
      <c r="C6174" s="5"/>
      <c r="D6174" s="5"/>
      <c r="E6174" s="5"/>
      <c r="F6174" s="27"/>
      <c r="G6174" s="5"/>
      <c r="H6174" s="5"/>
      <c r="I6174" s="5"/>
      <c r="J6174" s="5"/>
      <c r="K6174" s="5"/>
      <c r="L6174" s="5"/>
      <c r="M6174" s="5"/>
      <c r="N6174" s="5"/>
      <c r="O6174" s="5"/>
      <c r="P6174" s="4"/>
      <c r="Q6174" s="4"/>
      <c r="R6174" s="4"/>
      <c r="S6174" s="4"/>
      <c r="T6174" s="4"/>
    </row>
    <row r="6175">
      <c r="A6175" s="5"/>
      <c r="B6175" s="5"/>
      <c r="C6175" s="5"/>
      <c r="D6175" s="5"/>
      <c r="E6175" s="5"/>
      <c r="F6175" s="27"/>
      <c r="G6175" s="5"/>
      <c r="H6175" s="5"/>
      <c r="I6175" s="5"/>
      <c r="J6175" s="5"/>
      <c r="K6175" s="5"/>
      <c r="L6175" s="5"/>
      <c r="M6175" s="5"/>
      <c r="N6175" s="5"/>
      <c r="O6175" s="5"/>
      <c r="P6175" s="4"/>
      <c r="Q6175" s="4"/>
      <c r="R6175" s="4"/>
      <c r="S6175" s="4"/>
      <c r="T6175" s="4"/>
    </row>
    <row r="6176">
      <c r="A6176" s="5"/>
      <c r="B6176" s="5"/>
      <c r="C6176" s="5"/>
      <c r="D6176" s="5"/>
      <c r="E6176" s="5"/>
      <c r="F6176" s="27"/>
      <c r="G6176" s="5"/>
      <c r="H6176" s="5"/>
      <c r="I6176" s="5"/>
      <c r="J6176" s="5"/>
      <c r="K6176" s="5"/>
      <c r="L6176" s="5"/>
      <c r="M6176" s="5"/>
      <c r="N6176" s="5"/>
      <c r="O6176" s="5"/>
      <c r="P6176" s="4"/>
      <c r="Q6176" s="4"/>
      <c r="R6176" s="4"/>
      <c r="S6176" s="4"/>
      <c r="T6176" s="4"/>
    </row>
    <row r="6177">
      <c r="A6177" s="5"/>
      <c r="B6177" s="5"/>
      <c r="C6177" s="5"/>
      <c r="D6177" s="5"/>
      <c r="E6177" s="5"/>
      <c r="F6177" s="27"/>
      <c r="G6177" s="5"/>
      <c r="H6177" s="5"/>
      <c r="I6177" s="5"/>
      <c r="J6177" s="5"/>
      <c r="K6177" s="5"/>
      <c r="L6177" s="5"/>
      <c r="M6177" s="5"/>
      <c r="N6177" s="5"/>
      <c r="O6177" s="5"/>
      <c r="P6177" s="4"/>
      <c r="Q6177" s="4"/>
      <c r="R6177" s="4"/>
      <c r="S6177" s="4"/>
      <c r="T6177" s="4"/>
    </row>
    <row r="6178">
      <c r="A6178" s="5"/>
      <c r="B6178" s="5"/>
      <c r="C6178" s="5"/>
      <c r="D6178" s="5"/>
      <c r="E6178" s="5"/>
      <c r="F6178" s="27"/>
      <c r="G6178" s="5"/>
      <c r="H6178" s="5"/>
      <c r="I6178" s="5"/>
      <c r="J6178" s="5"/>
      <c r="K6178" s="5"/>
      <c r="L6178" s="5"/>
      <c r="M6178" s="5"/>
      <c r="N6178" s="5"/>
      <c r="O6178" s="5"/>
      <c r="P6178" s="4"/>
      <c r="Q6178" s="4"/>
      <c r="R6178" s="4"/>
      <c r="S6178" s="4"/>
      <c r="T6178" s="4"/>
    </row>
    <row r="6179">
      <c r="A6179" s="5"/>
      <c r="B6179" s="5"/>
      <c r="C6179" s="5"/>
      <c r="D6179" s="5"/>
      <c r="E6179" s="5"/>
      <c r="F6179" s="27"/>
      <c r="G6179" s="5"/>
      <c r="H6179" s="5"/>
      <c r="I6179" s="5"/>
      <c r="J6179" s="5"/>
      <c r="K6179" s="5"/>
      <c r="L6179" s="5"/>
      <c r="M6179" s="5"/>
      <c r="N6179" s="5"/>
      <c r="O6179" s="5"/>
      <c r="P6179" s="4"/>
      <c r="Q6179" s="4"/>
      <c r="R6179" s="4"/>
      <c r="S6179" s="4"/>
      <c r="T6179" s="4"/>
    </row>
    <row r="6180">
      <c r="A6180" s="5"/>
      <c r="B6180" s="5"/>
      <c r="C6180" s="5"/>
      <c r="D6180" s="5"/>
      <c r="E6180" s="5"/>
      <c r="F6180" s="27"/>
      <c r="G6180" s="5"/>
      <c r="H6180" s="5"/>
      <c r="I6180" s="5"/>
      <c r="J6180" s="5"/>
      <c r="K6180" s="5"/>
      <c r="L6180" s="5"/>
      <c r="M6180" s="5"/>
      <c r="N6180" s="5"/>
      <c r="O6180" s="5"/>
      <c r="P6180" s="4"/>
      <c r="Q6180" s="4"/>
      <c r="R6180" s="4"/>
      <c r="S6180" s="4"/>
      <c r="T6180" s="4"/>
    </row>
    <row r="6181">
      <c r="A6181" s="5"/>
      <c r="B6181" s="5"/>
      <c r="C6181" s="5"/>
      <c r="D6181" s="5"/>
      <c r="E6181" s="5"/>
      <c r="F6181" s="27"/>
      <c r="G6181" s="5"/>
      <c r="H6181" s="5"/>
      <c r="I6181" s="5"/>
      <c r="J6181" s="5"/>
      <c r="K6181" s="5"/>
      <c r="L6181" s="5"/>
      <c r="M6181" s="5"/>
      <c r="N6181" s="5"/>
      <c r="O6181" s="5"/>
      <c r="P6181" s="4"/>
      <c r="Q6181" s="4"/>
      <c r="R6181" s="4"/>
      <c r="S6181" s="4"/>
      <c r="T6181" s="4"/>
    </row>
    <row r="6182">
      <c r="A6182" s="5"/>
      <c r="B6182" s="5"/>
      <c r="C6182" s="5"/>
      <c r="D6182" s="5"/>
      <c r="E6182" s="5"/>
      <c r="F6182" s="27"/>
      <c r="G6182" s="5"/>
      <c r="H6182" s="5"/>
      <c r="I6182" s="5"/>
      <c r="J6182" s="5"/>
      <c r="K6182" s="5"/>
      <c r="L6182" s="5"/>
      <c r="M6182" s="5"/>
      <c r="N6182" s="5"/>
      <c r="O6182" s="5"/>
      <c r="P6182" s="4"/>
      <c r="Q6182" s="4"/>
      <c r="R6182" s="4"/>
      <c r="S6182" s="4"/>
      <c r="T6182" s="4"/>
    </row>
    <row r="6183">
      <c r="A6183" s="5"/>
      <c r="B6183" s="5"/>
      <c r="C6183" s="5"/>
      <c r="D6183" s="5"/>
      <c r="E6183" s="5"/>
      <c r="F6183" s="27"/>
      <c r="G6183" s="5"/>
      <c r="H6183" s="5"/>
      <c r="I6183" s="5"/>
      <c r="J6183" s="5"/>
      <c r="K6183" s="5"/>
      <c r="L6183" s="5"/>
      <c r="M6183" s="5"/>
      <c r="N6183" s="5"/>
      <c r="O6183" s="5"/>
      <c r="P6183" s="4"/>
      <c r="Q6183" s="4"/>
      <c r="R6183" s="4"/>
      <c r="S6183" s="4"/>
      <c r="T6183" s="4"/>
    </row>
    <row r="6184">
      <c r="A6184" s="5"/>
      <c r="B6184" s="5"/>
      <c r="C6184" s="5"/>
      <c r="D6184" s="5"/>
      <c r="E6184" s="5"/>
      <c r="F6184" s="27"/>
      <c r="G6184" s="5"/>
      <c r="H6184" s="5"/>
      <c r="I6184" s="5"/>
      <c r="J6184" s="5"/>
      <c r="K6184" s="5"/>
      <c r="L6184" s="5"/>
      <c r="M6184" s="5"/>
      <c r="N6184" s="5"/>
      <c r="O6184" s="5"/>
      <c r="P6184" s="4"/>
      <c r="Q6184" s="4"/>
      <c r="R6184" s="4"/>
      <c r="S6184" s="4"/>
      <c r="T6184" s="4"/>
    </row>
    <row r="6185">
      <c r="A6185" s="5"/>
      <c r="B6185" s="5"/>
      <c r="C6185" s="5"/>
      <c r="D6185" s="5"/>
      <c r="E6185" s="5"/>
      <c r="F6185" s="27"/>
      <c r="G6185" s="5"/>
      <c r="H6185" s="5"/>
      <c r="I6185" s="5"/>
      <c r="J6185" s="5"/>
      <c r="K6185" s="5"/>
      <c r="L6185" s="5"/>
      <c r="M6185" s="5"/>
      <c r="N6185" s="5"/>
      <c r="O6185" s="5"/>
      <c r="P6185" s="4"/>
      <c r="Q6185" s="4"/>
      <c r="R6185" s="4"/>
      <c r="S6185" s="4"/>
      <c r="T6185" s="4"/>
    </row>
    <row r="6186">
      <c r="A6186" s="5"/>
      <c r="B6186" s="5"/>
      <c r="C6186" s="5"/>
      <c r="D6186" s="5"/>
      <c r="E6186" s="5"/>
      <c r="F6186" s="27"/>
      <c r="G6186" s="5"/>
      <c r="H6186" s="5"/>
      <c r="I6186" s="5"/>
      <c r="J6186" s="5"/>
      <c r="K6186" s="5"/>
      <c r="L6186" s="5"/>
      <c r="M6186" s="5"/>
      <c r="N6186" s="5"/>
      <c r="O6186" s="5"/>
      <c r="P6186" s="4"/>
      <c r="Q6186" s="4"/>
      <c r="R6186" s="4"/>
      <c r="S6186" s="4"/>
      <c r="T6186" s="4"/>
    </row>
    <row r="6187">
      <c r="A6187" s="5"/>
      <c r="B6187" s="5"/>
      <c r="C6187" s="5"/>
      <c r="D6187" s="5"/>
      <c r="E6187" s="5"/>
      <c r="F6187" s="27"/>
      <c r="G6187" s="5"/>
      <c r="H6187" s="5"/>
      <c r="I6187" s="5"/>
      <c r="J6187" s="5"/>
      <c r="K6187" s="5"/>
      <c r="L6187" s="5"/>
      <c r="M6187" s="5"/>
      <c r="N6187" s="5"/>
      <c r="O6187" s="5"/>
      <c r="P6187" s="4"/>
      <c r="Q6187" s="4"/>
      <c r="R6187" s="4"/>
      <c r="S6187" s="4"/>
      <c r="T6187" s="4"/>
    </row>
    <row r="6188">
      <c r="A6188" s="5"/>
      <c r="B6188" s="5"/>
      <c r="C6188" s="5"/>
      <c r="D6188" s="5"/>
      <c r="E6188" s="5"/>
      <c r="F6188" s="27"/>
      <c r="G6188" s="5"/>
      <c r="H6188" s="5"/>
      <c r="I6188" s="5"/>
      <c r="J6188" s="5"/>
      <c r="K6188" s="5"/>
      <c r="L6188" s="5"/>
      <c r="M6188" s="5"/>
      <c r="N6188" s="5"/>
      <c r="O6188" s="5"/>
      <c r="P6188" s="4"/>
      <c r="Q6188" s="4"/>
      <c r="R6188" s="4"/>
      <c r="S6188" s="4"/>
      <c r="T6188" s="4"/>
    </row>
    <row r="6189">
      <c r="A6189" s="5"/>
      <c r="B6189" s="5"/>
      <c r="C6189" s="5"/>
      <c r="D6189" s="5"/>
      <c r="E6189" s="5"/>
      <c r="F6189" s="27"/>
      <c r="G6189" s="5"/>
      <c r="H6189" s="5"/>
      <c r="I6189" s="5"/>
      <c r="J6189" s="5"/>
      <c r="K6189" s="5"/>
      <c r="L6189" s="5"/>
      <c r="M6189" s="5"/>
      <c r="N6189" s="5"/>
      <c r="O6189" s="5"/>
      <c r="P6189" s="4"/>
      <c r="Q6189" s="4"/>
      <c r="R6189" s="4"/>
      <c r="S6189" s="4"/>
      <c r="T6189" s="4"/>
    </row>
    <row r="6190">
      <c r="A6190" s="5"/>
      <c r="B6190" s="5"/>
      <c r="C6190" s="5"/>
      <c r="D6190" s="5"/>
      <c r="E6190" s="5"/>
      <c r="F6190" s="27"/>
      <c r="G6190" s="5"/>
      <c r="H6190" s="5"/>
      <c r="I6190" s="5"/>
      <c r="J6190" s="5"/>
      <c r="K6190" s="5"/>
      <c r="L6190" s="5"/>
      <c r="M6190" s="5"/>
      <c r="N6190" s="5"/>
      <c r="O6190" s="5"/>
      <c r="P6190" s="4"/>
      <c r="Q6190" s="4"/>
      <c r="R6190" s="4"/>
      <c r="S6190" s="4"/>
      <c r="T6190" s="4"/>
    </row>
    <row r="6191">
      <c r="A6191" s="5"/>
      <c r="B6191" s="5"/>
      <c r="C6191" s="5"/>
      <c r="D6191" s="5"/>
      <c r="E6191" s="5"/>
      <c r="F6191" s="27"/>
      <c r="G6191" s="5"/>
      <c r="H6191" s="5"/>
      <c r="I6191" s="5"/>
      <c r="J6191" s="5"/>
      <c r="K6191" s="5"/>
      <c r="L6191" s="5"/>
      <c r="M6191" s="5"/>
      <c r="N6191" s="5"/>
      <c r="O6191" s="5"/>
      <c r="P6191" s="4"/>
      <c r="Q6191" s="4"/>
      <c r="R6191" s="4"/>
      <c r="S6191" s="4"/>
      <c r="T6191" s="4"/>
    </row>
    <row r="6192">
      <c r="A6192" s="5"/>
      <c r="B6192" s="5"/>
      <c r="C6192" s="5"/>
      <c r="D6192" s="5"/>
      <c r="E6192" s="5"/>
      <c r="F6192" s="27"/>
      <c r="G6192" s="5"/>
      <c r="H6192" s="5"/>
      <c r="I6192" s="5"/>
      <c r="J6192" s="5"/>
      <c r="K6192" s="5"/>
      <c r="L6192" s="5"/>
      <c r="M6192" s="5"/>
      <c r="N6192" s="5"/>
      <c r="O6192" s="5"/>
      <c r="P6192" s="4"/>
      <c r="Q6192" s="4"/>
      <c r="R6192" s="4"/>
      <c r="S6192" s="4"/>
      <c r="T6192" s="4"/>
    </row>
    <row r="6193">
      <c r="A6193" s="5"/>
      <c r="B6193" s="5"/>
      <c r="C6193" s="5"/>
      <c r="D6193" s="5"/>
      <c r="E6193" s="5"/>
      <c r="F6193" s="27"/>
      <c r="G6193" s="5"/>
      <c r="H6193" s="5"/>
      <c r="I6193" s="5"/>
      <c r="J6193" s="5"/>
      <c r="K6193" s="5"/>
      <c r="L6193" s="5"/>
      <c r="M6193" s="5"/>
      <c r="N6193" s="5"/>
      <c r="O6193" s="5"/>
      <c r="P6193" s="4"/>
      <c r="Q6193" s="4"/>
      <c r="R6193" s="4"/>
      <c r="S6193" s="4"/>
      <c r="T6193" s="4"/>
    </row>
    <row r="6194">
      <c r="A6194" s="5"/>
      <c r="B6194" s="5"/>
      <c r="C6194" s="5"/>
      <c r="D6194" s="5"/>
      <c r="E6194" s="5"/>
      <c r="F6194" s="27"/>
      <c r="G6194" s="5"/>
      <c r="H6194" s="5"/>
      <c r="I6194" s="5"/>
      <c r="J6194" s="5"/>
      <c r="K6194" s="5"/>
      <c r="L6194" s="5"/>
      <c r="M6194" s="5"/>
      <c r="N6194" s="5"/>
      <c r="O6194" s="5"/>
      <c r="P6194" s="4"/>
      <c r="Q6194" s="4"/>
      <c r="R6194" s="4"/>
      <c r="S6194" s="4"/>
      <c r="T6194" s="4"/>
    </row>
    <row r="6195">
      <c r="A6195" s="5"/>
      <c r="B6195" s="5"/>
      <c r="C6195" s="5"/>
      <c r="D6195" s="5"/>
      <c r="E6195" s="5"/>
      <c r="F6195" s="27"/>
      <c r="G6195" s="5"/>
      <c r="H6195" s="5"/>
      <c r="I6195" s="5"/>
      <c r="J6195" s="5"/>
      <c r="K6195" s="5"/>
      <c r="L6195" s="5"/>
      <c r="M6195" s="5"/>
      <c r="N6195" s="5"/>
      <c r="O6195" s="5"/>
      <c r="P6195" s="4"/>
      <c r="Q6195" s="4"/>
      <c r="R6195" s="4"/>
      <c r="S6195" s="4"/>
      <c r="T6195" s="4"/>
    </row>
    <row r="6196">
      <c r="A6196" s="5"/>
      <c r="B6196" s="5"/>
      <c r="C6196" s="5"/>
      <c r="D6196" s="5"/>
      <c r="E6196" s="5"/>
      <c r="F6196" s="27"/>
      <c r="G6196" s="5"/>
      <c r="H6196" s="5"/>
      <c r="I6196" s="5"/>
      <c r="J6196" s="5"/>
      <c r="K6196" s="5"/>
      <c r="L6196" s="5"/>
      <c r="M6196" s="5"/>
      <c r="N6196" s="5"/>
      <c r="O6196" s="5"/>
      <c r="P6196" s="4"/>
      <c r="Q6196" s="4"/>
      <c r="R6196" s="4"/>
      <c r="S6196" s="4"/>
      <c r="T6196" s="4"/>
    </row>
    <row r="6197">
      <c r="A6197" s="5"/>
      <c r="B6197" s="5"/>
      <c r="C6197" s="5"/>
      <c r="D6197" s="5"/>
      <c r="E6197" s="5"/>
      <c r="F6197" s="27"/>
      <c r="G6197" s="5"/>
      <c r="H6197" s="5"/>
      <c r="I6197" s="5"/>
      <c r="J6197" s="5"/>
      <c r="K6197" s="5"/>
      <c r="L6197" s="5"/>
      <c r="M6197" s="5"/>
      <c r="N6197" s="5"/>
      <c r="O6197" s="5"/>
      <c r="P6197" s="4"/>
      <c r="Q6197" s="4"/>
      <c r="R6197" s="4"/>
      <c r="S6197" s="4"/>
      <c r="T6197" s="4"/>
    </row>
    <row r="6198">
      <c r="A6198" s="5"/>
      <c r="B6198" s="5"/>
      <c r="C6198" s="5"/>
      <c r="D6198" s="5"/>
      <c r="E6198" s="5"/>
      <c r="F6198" s="27"/>
      <c r="G6198" s="5"/>
      <c r="H6198" s="5"/>
      <c r="I6198" s="5"/>
      <c r="J6198" s="5"/>
      <c r="K6198" s="5"/>
      <c r="L6198" s="5"/>
      <c r="M6198" s="5"/>
      <c r="N6198" s="5"/>
      <c r="O6198" s="5"/>
      <c r="P6198" s="4"/>
      <c r="Q6198" s="4"/>
      <c r="R6198" s="4"/>
      <c r="S6198" s="4"/>
      <c r="T6198" s="4"/>
    </row>
    <row r="6199">
      <c r="A6199" s="5"/>
      <c r="B6199" s="5"/>
      <c r="C6199" s="5"/>
      <c r="D6199" s="5"/>
      <c r="E6199" s="5"/>
      <c r="F6199" s="27"/>
      <c r="G6199" s="5"/>
      <c r="H6199" s="5"/>
      <c r="I6199" s="5"/>
      <c r="J6199" s="5"/>
      <c r="K6199" s="5"/>
      <c r="L6199" s="5"/>
      <c r="M6199" s="5"/>
      <c r="N6199" s="5"/>
      <c r="O6199" s="5"/>
      <c r="P6199" s="4"/>
      <c r="Q6199" s="4"/>
      <c r="R6199" s="4"/>
      <c r="S6199" s="4"/>
      <c r="T6199" s="4"/>
    </row>
    <row r="6200">
      <c r="A6200" s="5"/>
      <c r="B6200" s="5"/>
      <c r="C6200" s="5"/>
      <c r="D6200" s="5"/>
      <c r="E6200" s="5"/>
      <c r="F6200" s="27"/>
      <c r="G6200" s="5"/>
      <c r="H6200" s="5"/>
      <c r="I6200" s="5"/>
      <c r="J6200" s="5"/>
      <c r="K6200" s="5"/>
      <c r="L6200" s="5"/>
      <c r="M6200" s="5"/>
      <c r="N6200" s="5"/>
      <c r="O6200" s="5"/>
      <c r="P6200" s="4"/>
      <c r="Q6200" s="4"/>
      <c r="R6200" s="4"/>
      <c r="S6200" s="4"/>
      <c r="T6200" s="4"/>
    </row>
    <row r="6201">
      <c r="A6201" s="5"/>
      <c r="B6201" s="5"/>
      <c r="C6201" s="5"/>
      <c r="D6201" s="5"/>
      <c r="E6201" s="5"/>
      <c r="F6201" s="27"/>
      <c r="G6201" s="5"/>
      <c r="H6201" s="5"/>
      <c r="I6201" s="5"/>
      <c r="J6201" s="5"/>
      <c r="K6201" s="5"/>
      <c r="L6201" s="5"/>
      <c r="M6201" s="5"/>
      <c r="N6201" s="5"/>
      <c r="O6201" s="5"/>
      <c r="P6201" s="4"/>
      <c r="Q6201" s="4"/>
      <c r="R6201" s="4"/>
      <c r="S6201" s="4"/>
      <c r="T6201" s="4"/>
    </row>
    <row r="6202">
      <c r="A6202" s="5"/>
      <c r="B6202" s="5"/>
      <c r="C6202" s="5"/>
      <c r="D6202" s="5"/>
      <c r="E6202" s="5"/>
      <c r="F6202" s="27"/>
      <c r="G6202" s="5"/>
      <c r="H6202" s="5"/>
      <c r="I6202" s="5"/>
      <c r="J6202" s="5"/>
      <c r="K6202" s="5"/>
      <c r="L6202" s="5"/>
      <c r="M6202" s="5"/>
      <c r="N6202" s="5"/>
      <c r="O6202" s="5"/>
      <c r="P6202" s="4"/>
      <c r="Q6202" s="4"/>
      <c r="R6202" s="4"/>
      <c r="S6202" s="4"/>
      <c r="T6202" s="4"/>
    </row>
    <row r="6203">
      <c r="A6203" s="5"/>
      <c r="B6203" s="5"/>
      <c r="C6203" s="5"/>
      <c r="D6203" s="5"/>
      <c r="E6203" s="5"/>
      <c r="F6203" s="27"/>
      <c r="G6203" s="5"/>
      <c r="H6203" s="5"/>
      <c r="I6203" s="5"/>
      <c r="J6203" s="5"/>
      <c r="K6203" s="5"/>
      <c r="L6203" s="5"/>
      <c r="M6203" s="5"/>
      <c r="N6203" s="5"/>
      <c r="O6203" s="5"/>
      <c r="P6203" s="4"/>
      <c r="Q6203" s="4"/>
      <c r="R6203" s="4"/>
      <c r="S6203" s="4"/>
      <c r="T6203" s="4"/>
    </row>
    <row r="6204">
      <c r="A6204" s="5"/>
      <c r="B6204" s="5"/>
      <c r="C6204" s="5"/>
      <c r="D6204" s="5"/>
      <c r="E6204" s="5"/>
      <c r="F6204" s="27"/>
      <c r="G6204" s="5"/>
      <c r="H6204" s="5"/>
      <c r="I6204" s="5"/>
      <c r="J6204" s="5"/>
      <c r="K6204" s="5"/>
      <c r="L6204" s="5"/>
      <c r="M6204" s="5"/>
      <c r="N6204" s="5"/>
      <c r="O6204" s="5"/>
      <c r="P6204" s="4"/>
      <c r="Q6204" s="4"/>
      <c r="R6204" s="4"/>
      <c r="S6204" s="4"/>
      <c r="T6204" s="4"/>
    </row>
    <row r="6205">
      <c r="A6205" s="5"/>
      <c r="B6205" s="5"/>
      <c r="C6205" s="5"/>
      <c r="D6205" s="5"/>
      <c r="E6205" s="5"/>
      <c r="F6205" s="27"/>
      <c r="G6205" s="5"/>
      <c r="H6205" s="5"/>
      <c r="I6205" s="5"/>
      <c r="J6205" s="5"/>
      <c r="K6205" s="5"/>
      <c r="L6205" s="5"/>
      <c r="M6205" s="5"/>
      <c r="N6205" s="5"/>
      <c r="O6205" s="5"/>
      <c r="P6205" s="4"/>
      <c r="Q6205" s="4"/>
      <c r="R6205" s="4"/>
      <c r="S6205" s="4"/>
      <c r="T6205" s="4"/>
    </row>
    <row r="6206">
      <c r="A6206" s="5"/>
      <c r="B6206" s="5"/>
      <c r="C6206" s="5"/>
      <c r="D6206" s="5"/>
      <c r="E6206" s="5"/>
      <c r="F6206" s="27"/>
      <c r="G6206" s="5"/>
      <c r="H6206" s="5"/>
      <c r="I6206" s="5"/>
      <c r="J6206" s="5"/>
      <c r="K6206" s="5"/>
      <c r="L6206" s="5"/>
      <c r="M6206" s="5"/>
      <c r="N6206" s="5"/>
      <c r="O6206" s="5"/>
      <c r="P6206" s="4"/>
      <c r="Q6206" s="4"/>
      <c r="R6206" s="4"/>
      <c r="S6206" s="4"/>
      <c r="T6206" s="4"/>
    </row>
    <row r="6207">
      <c r="A6207" s="5"/>
      <c r="B6207" s="5"/>
      <c r="C6207" s="5"/>
      <c r="D6207" s="5"/>
      <c r="E6207" s="5"/>
      <c r="F6207" s="27"/>
      <c r="G6207" s="5"/>
      <c r="H6207" s="5"/>
      <c r="I6207" s="5"/>
      <c r="J6207" s="5"/>
      <c r="K6207" s="5"/>
      <c r="L6207" s="5"/>
      <c r="M6207" s="5"/>
      <c r="N6207" s="5"/>
      <c r="O6207" s="5"/>
      <c r="P6207" s="4"/>
      <c r="Q6207" s="4"/>
      <c r="R6207" s="4"/>
      <c r="S6207" s="4"/>
      <c r="T6207" s="4"/>
    </row>
    <row r="6208">
      <c r="A6208" s="5"/>
      <c r="B6208" s="5"/>
      <c r="C6208" s="5"/>
      <c r="D6208" s="5"/>
      <c r="E6208" s="5"/>
      <c r="F6208" s="27"/>
      <c r="G6208" s="5"/>
      <c r="H6208" s="5"/>
      <c r="I6208" s="5"/>
      <c r="J6208" s="5"/>
      <c r="K6208" s="5"/>
      <c r="L6208" s="5"/>
      <c r="M6208" s="5"/>
      <c r="N6208" s="5"/>
      <c r="O6208" s="5"/>
      <c r="P6208" s="4"/>
      <c r="Q6208" s="4"/>
      <c r="R6208" s="4"/>
      <c r="S6208" s="4"/>
      <c r="T6208" s="4"/>
    </row>
    <row r="6209">
      <c r="A6209" s="5"/>
      <c r="B6209" s="5"/>
      <c r="C6209" s="5"/>
      <c r="D6209" s="5"/>
      <c r="E6209" s="5"/>
      <c r="F6209" s="27"/>
      <c r="G6209" s="5"/>
      <c r="H6209" s="5"/>
      <c r="I6209" s="5"/>
      <c r="J6209" s="5"/>
      <c r="K6209" s="5"/>
      <c r="L6209" s="5"/>
      <c r="M6209" s="5"/>
      <c r="N6209" s="5"/>
      <c r="O6209" s="5"/>
      <c r="P6209" s="4"/>
      <c r="Q6209" s="4"/>
      <c r="R6209" s="4"/>
      <c r="S6209" s="4"/>
      <c r="T6209" s="4"/>
    </row>
    <row r="6210">
      <c r="A6210" s="5"/>
      <c r="B6210" s="5"/>
      <c r="C6210" s="5"/>
      <c r="D6210" s="5"/>
      <c r="E6210" s="5"/>
      <c r="F6210" s="27"/>
      <c r="G6210" s="5"/>
      <c r="H6210" s="5"/>
      <c r="I6210" s="5"/>
      <c r="J6210" s="5"/>
      <c r="K6210" s="5"/>
      <c r="L6210" s="5"/>
      <c r="M6210" s="5"/>
      <c r="N6210" s="5"/>
      <c r="O6210" s="5"/>
      <c r="P6210" s="4"/>
      <c r="Q6210" s="4"/>
      <c r="R6210" s="4"/>
      <c r="S6210" s="4"/>
      <c r="T6210" s="4"/>
    </row>
    <row r="6211">
      <c r="A6211" s="5"/>
      <c r="B6211" s="5"/>
      <c r="C6211" s="5"/>
      <c r="D6211" s="5"/>
      <c r="E6211" s="5"/>
      <c r="F6211" s="27"/>
      <c r="G6211" s="5"/>
      <c r="H6211" s="5"/>
      <c r="I6211" s="5"/>
      <c r="J6211" s="5"/>
      <c r="K6211" s="5"/>
      <c r="L6211" s="5"/>
      <c r="M6211" s="5"/>
      <c r="N6211" s="5"/>
      <c r="O6211" s="5"/>
      <c r="P6211" s="4"/>
      <c r="Q6211" s="4"/>
      <c r="R6211" s="4"/>
      <c r="S6211" s="4"/>
      <c r="T6211" s="4"/>
    </row>
    <row r="6212">
      <c r="A6212" s="5"/>
      <c r="B6212" s="5"/>
      <c r="C6212" s="5"/>
      <c r="D6212" s="5"/>
      <c r="E6212" s="5"/>
      <c r="F6212" s="27"/>
      <c r="G6212" s="5"/>
      <c r="H6212" s="5"/>
      <c r="I6212" s="5"/>
      <c r="J6212" s="5"/>
      <c r="K6212" s="5"/>
      <c r="L6212" s="5"/>
      <c r="M6212" s="5"/>
      <c r="N6212" s="5"/>
      <c r="O6212" s="5"/>
      <c r="P6212" s="4"/>
      <c r="Q6212" s="4"/>
      <c r="R6212" s="4"/>
      <c r="S6212" s="4"/>
      <c r="T6212" s="4"/>
    </row>
    <row r="6213">
      <c r="A6213" s="5"/>
      <c r="B6213" s="5"/>
      <c r="C6213" s="5"/>
      <c r="D6213" s="5"/>
      <c r="E6213" s="5"/>
      <c r="F6213" s="27"/>
      <c r="G6213" s="5"/>
      <c r="H6213" s="5"/>
      <c r="I6213" s="5"/>
      <c r="J6213" s="5"/>
      <c r="K6213" s="5"/>
      <c r="L6213" s="5"/>
      <c r="M6213" s="5"/>
      <c r="N6213" s="5"/>
      <c r="O6213" s="5"/>
      <c r="P6213" s="4"/>
      <c r="Q6213" s="4"/>
      <c r="R6213" s="4"/>
      <c r="S6213" s="4"/>
      <c r="T6213" s="4"/>
    </row>
    <row r="6214">
      <c r="A6214" s="5"/>
      <c r="B6214" s="5"/>
      <c r="C6214" s="5"/>
      <c r="D6214" s="5"/>
      <c r="E6214" s="5"/>
      <c r="F6214" s="27"/>
      <c r="G6214" s="5"/>
      <c r="H6214" s="5"/>
      <c r="I6214" s="5"/>
      <c r="J6214" s="5"/>
      <c r="K6214" s="5"/>
      <c r="L6214" s="5"/>
      <c r="M6214" s="5"/>
      <c r="N6214" s="5"/>
      <c r="O6214" s="5"/>
      <c r="P6214" s="4"/>
      <c r="Q6214" s="4"/>
      <c r="R6214" s="4"/>
      <c r="S6214" s="4"/>
      <c r="T6214" s="4"/>
    </row>
    <row r="6215">
      <c r="A6215" s="5"/>
      <c r="B6215" s="5"/>
      <c r="C6215" s="5"/>
      <c r="D6215" s="5"/>
      <c r="E6215" s="5"/>
      <c r="F6215" s="27"/>
      <c r="G6215" s="5"/>
      <c r="H6215" s="5"/>
      <c r="I6215" s="5"/>
      <c r="J6215" s="5"/>
      <c r="K6215" s="5"/>
      <c r="L6215" s="5"/>
      <c r="M6215" s="5"/>
      <c r="N6215" s="5"/>
      <c r="O6215" s="5"/>
      <c r="P6215" s="4"/>
      <c r="Q6215" s="4"/>
      <c r="R6215" s="4"/>
      <c r="S6215" s="4"/>
      <c r="T6215" s="4"/>
    </row>
    <row r="6216">
      <c r="A6216" s="5"/>
      <c r="B6216" s="5"/>
      <c r="C6216" s="5"/>
      <c r="D6216" s="5"/>
      <c r="E6216" s="5"/>
      <c r="F6216" s="27"/>
      <c r="G6216" s="5"/>
      <c r="H6216" s="5"/>
      <c r="I6216" s="5"/>
      <c r="J6216" s="5"/>
      <c r="K6216" s="5"/>
      <c r="L6216" s="5"/>
      <c r="M6216" s="5"/>
      <c r="N6216" s="5"/>
      <c r="O6216" s="5"/>
      <c r="P6216" s="4"/>
      <c r="Q6216" s="4"/>
      <c r="R6216" s="4"/>
      <c r="S6216" s="4"/>
      <c r="T6216" s="4"/>
    </row>
    <row r="6217">
      <c r="A6217" s="5"/>
      <c r="B6217" s="5"/>
      <c r="C6217" s="5"/>
      <c r="D6217" s="5"/>
      <c r="E6217" s="5"/>
      <c r="F6217" s="27"/>
      <c r="G6217" s="5"/>
      <c r="H6217" s="5"/>
      <c r="I6217" s="5"/>
      <c r="J6217" s="5"/>
      <c r="K6217" s="5"/>
      <c r="L6217" s="5"/>
      <c r="M6217" s="5"/>
      <c r="N6217" s="5"/>
      <c r="O6217" s="5"/>
      <c r="P6217" s="4"/>
      <c r="Q6217" s="4"/>
      <c r="R6217" s="4"/>
      <c r="S6217" s="4"/>
      <c r="T6217" s="4"/>
    </row>
    <row r="6218">
      <c r="A6218" s="5"/>
      <c r="B6218" s="5"/>
      <c r="C6218" s="5"/>
      <c r="D6218" s="5"/>
      <c r="E6218" s="5"/>
      <c r="F6218" s="27"/>
      <c r="G6218" s="5"/>
      <c r="H6218" s="5"/>
      <c r="I6218" s="5"/>
      <c r="J6218" s="5"/>
      <c r="K6218" s="5"/>
      <c r="L6218" s="5"/>
      <c r="M6218" s="5"/>
      <c r="N6218" s="5"/>
      <c r="O6218" s="5"/>
      <c r="P6218" s="4"/>
      <c r="Q6218" s="4"/>
      <c r="R6218" s="4"/>
      <c r="S6218" s="4"/>
      <c r="T6218" s="4"/>
    </row>
    <row r="6219">
      <c r="A6219" s="5"/>
      <c r="B6219" s="5"/>
      <c r="C6219" s="5"/>
      <c r="D6219" s="5"/>
      <c r="E6219" s="5"/>
      <c r="F6219" s="27"/>
      <c r="G6219" s="5"/>
      <c r="H6219" s="5"/>
      <c r="I6219" s="5"/>
      <c r="J6219" s="5"/>
      <c r="K6219" s="5"/>
      <c r="L6219" s="5"/>
      <c r="M6219" s="5"/>
      <c r="N6219" s="5"/>
      <c r="O6219" s="5"/>
      <c r="P6219" s="4"/>
      <c r="Q6219" s="4"/>
      <c r="R6219" s="4"/>
      <c r="S6219" s="4"/>
      <c r="T6219" s="4"/>
    </row>
    <row r="6220">
      <c r="A6220" s="5"/>
      <c r="B6220" s="5"/>
      <c r="C6220" s="5"/>
      <c r="D6220" s="5"/>
      <c r="E6220" s="5"/>
      <c r="F6220" s="27"/>
      <c r="G6220" s="5"/>
      <c r="H6220" s="5"/>
      <c r="I6220" s="5"/>
      <c r="J6220" s="5"/>
      <c r="K6220" s="5"/>
      <c r="L6220" s="5"/>
      <c r="M6220" s="5"/>
      <c r="N6220" s="5"/>
      <c r="O6220" s="5"/>
      <c r="P6220" s="4"/>
      <c r="Q6220" s="4"/>
      <c r="R6220" s="4"/>
      <c r="S6220" s="4"/>
      <c r="T6220" s="4"/>
    </row>
    <row r="6221">
      <c r="A6221" s="5"/>
      <c r="B6221" s="5"/>
      <c r="C6221" s="5"/>
      <c r="D6221" s="5"/>
      <c r="E6221" s="5"/>
      <c r="F6221" s="27"/>
      <c r="G6221" s="5"/>
      <c r="H6221" s="5"/>
      <c r="I6221" s="5"/>
      <c r="J6221" s="5"/>
      <c r="K6221" s="5"/>
      <c r="L6221" s="5"/>
      <c r="M6221" s="5"/>
      <c r="N6221" s="5"/>
      <c r="O6221" s="5"/>
      <c r="P6221" s="4"/>
      <c r="Q6221" s="4"/>
      <c r="R6221" s="4"/>
      <c r="S6221" s="4"/>
      <c r="T6221" s="4"/>
    </row>
    <row r="6222">
      <c r="A6222" s="5"/>
      <c r="B6222" s="5"/>
      <c r="C6222" s="5"/>
      <c r="D6222" s="5"/>
      <c r="E6222" s="5"/>
      <c r="F6222" s="27"/>
      <c r="G6222" s="5"/>
      <c r="H6222" s="5"/>
      <c r="I6222" s="5"/>
      <c r="J6222" s="5"/>
      <c r="K6222" s="5"/>
      <c r="L6222" s="5"/>
      <c r="M6222" s="5"/>
      <c r="N6222" s="5"/>
      <c r="O6222" s="5"/>
      <c r="P6222" s="4"/>
      <c r="Q6222" s="4"/>
      <c r="R6222" s="4"/>
      <c r="S6222" s="4"/>
      <c r="T6222" s="4"/>
    </row>
    <row r="6223">
      <c r="A6223" s="5"/>
      <c r="B6223" s="5"/>
      <c r="C6223" s="5"/>
      <c r="D6223" s="5"/>
      <c r="E6223" s="5"/>
      <c r="F6223" s="27"/>
      <c r="G6223" s="5"/>
      <c r="H6223" s="5"/>
      <c r="I6223" s="5"/>
      <c r="J6223" s="5"/>
      <c r="K6223" s="5"/>
      <c r="L6223" s="5"/>
      <c r="M6223" s="5"/>
      <c r="N6223" s="5"/>
      <c r="O6223" s="5"/>
      <c r="P6223" s="4"/>
      <c r="Q6223" s="4"/>
      <c r="R6223" s="4"/>
      <c r="S6223" s="4"/>
      <c r="T6223" s="4"/>
    </row>
    <row r="6224">
      <c r="A6224" s="5"/>
      <c r="B6224" s="5"/>
      <c r="C6224" s="5"/>
      <c r="D6224" s="5"/>
      <c r="E6224" s="5"/>
      <c r="F6224" s="27"/>
      <c r="G6224" s="5"/>
      <c r="H6224" s="5"/>
      <c r="I6224" s="5"/>
      <c r="J6224" s="5"/>
      <c r="K6224" s="5"/>
      <c r="L6224" s="5"/>
      <c r="M6224" s="5"/>
      <c r="N6224" s="5"/>
      <c r="O6224" s="5"/>
      <c r="P6224" s="4"/>
      <c r="Q6224" s="4"/>
      <c r="R6224" s="4"/>
      <c r="S6224" s="4"/>
      <c r="T6224" s="4"/>
    </row>
    <row r="6225">
      <c r="A6225" s="5"/>
      <c r="B6225" s="5"/>
      <c r="C6225" s="5"/>
      <c r="D6225" s="5"/>
      <c r="E6225" s="5"/>
      <c r="F6225" s="27"/>
      <c r="G6225" s="5"/>
      <c r="H6225" s="5"/>
      <c r="I6225" s="5"/>
      <c r="J6225" s="5"/>
      <c r="K6225" s="5"/>
      <c r="L6225" s="5"/>
      <c r="M6225" s="5"/>
      <c r="N6225" s="5"/>
      <c r="O6225" s="5"/>
      <c r="P6225" s="4"/>
      <c r="Q6225" s="4"/>
      <c r="R6225" s="4"/>
      <c r="S6225" s="4"/>
      <c r="T6225" s="4"/>
    </row>
    <row r="6226">
      <c r="A6226" s="5"/>
      <c r="B6226" s="5"/>
      <c r="C6226" s="5"/>
      <c r="D6226" s="5"/>
      <c r="E6226" s="5"/>
      <c r="F6226" s="27"/>
      <c r="G6226" s="5"/>
      <c r="H6226" s="5"/>
      <c r="I6226" s="5"/>
      <c r="J6226" s="5"/>
      <c r="K6226" s="5"/>
      <c r="L6226" s="5"/>
      <c r="M6226" s="5"/>
      <c r="N6226" s="5"/>
      <c r="O6226" s="5"/>
      <c r="P6226" s="4"/>
      <c r="Q6226" s="4"/>
      <c r="R6226" s="4"/>
      <c r="S6226" s="4"/>
      <c r="T6226" s="4"/>
    </row>
    <row r="6227">
      <c r="A6227" s="5"/>
      <c r="B6227" s="5"/>
      <c r="C6227" s="5"/>
      <c r="D6227" s="5"/>
      <c r="E6227" s="5"/>
      <c r="F6227" s="27"/>
      <c r="G6227" s="5"/>
      <c r="H6227" s="5"/>
      <c r="I6227" s="5"/>
      <c r="J6227" s="5"/>
      <c r="K6227" s="5"/>
      <c r="L6227" s="5"/>
      <c r="M6227" s="5"/>
      <c r="N6227" s="5"/>
      <c r="O6227" s="5"/>
      <c r="P6227" s="4"/>
      <c r="Q6227" s="4"/>
      <c r="R6227" s="4"/>
      <c r="S6227" s="4"/>
      <c r="T6227" s="4"/>
    </row>
    <row r="6228">
      <c r="A6228" s="5"/>
      <c r="B6228" s="5"/>
      <c r="C6228" s="5"/>
      <c r="D6228" s="5"/>
      <c r="E6228" s="5"/>
      <c r="F6228" s="27"/>
      <c r="G6228" s="5"/>
      <c r="H6228" s="5"/>
      <c r="I6228" s="5"/>
      <c r="J6228" s="5"/>
      <c r="K6228" s="5"/>
      <c r="L6228" s="5"/>
      <c r="M6228" s="5"/>
      <c r="N6228" s="5"/>
      <c r="O6228" s="5"/>
      <c r="P6228" s="4"/>
      <c r="Q6228" s="4"/>
      <c r="R6228" s="4"/>
      <c r="S6228" s="4"/>
      <c r="T6228" s="4"/>
    </row>
    <row r="6229">
      <c r="A6229" s="5"/>
      <c r="B6229" s="5"/>
      <c r="C6229" s="5"/>
      <c r="D6229" s="5"/>
      <c r="E6229" s="5"/>
      <c r="F6229" s="27"/>
      <c r="G6229" s="5"/>
      <c r="H6229" s="5"/>
      <c r="I6229" s="5"/>
      <c r="J6229" s="5"/>
      <c r="K6229" s="5"/>
      <c r="L6229" s="5"/>
      <c r="M6229" s="5"/>
      <c r="N6229" s="5"/>
      <c r="O6229" s="5"/>
      <c r="P6229" s="4"/>
      <c r="Q6229" s="4"/>
      <c r="R6229" s="4"/>
      <c r="S6229" s="4"/>
      <c r="T6229" s="4"/>
    </row>
    <row r="6230">
      <c r="A6230" s="5"/>
      <c r="B6230" s="5"/>
      <c r="C6230" s="5"/>
      <c r="D6230" s="5"/>
      <c r="E6230" s="5"/>
      <c r="F6230" s="27"/>
      <c r="G6230" s="5"/>
      <c r="H6230" s="5"/>
      <c r="I6230" s="5"/>
      <c r="J6230" s="5"/>
      <c r="K6230" s="5"/>
      <c r="L6230" s="5"/>
      <c r="M6230" s="5"/>
      <c r="N6230" s="5"/>
      <c r="O6230" s="5"/>
      <c r="P6230" s="4"/>
      <c r="Q6230" s="4"/>
      <c r="R6230" s="4"/>
      <c r="S6230" s="4"/>
      <c r="T6230" s="4"/>
    </row>
    <row r="6231">
      <c r="A6231" s="5"/>
      <c r="B6231" s="5"/>
      <c r="C6231" s="5"/>
      <c r="D6231" s="5"/>
      <c r="E6231" s="5"/>
      <c r="F6231" s="27"/>
      <c r="G6231" s="5"/>
      <c r="H6231" s="5"/>
      <c r="I6231" s="5"/>
      <c r="J6231" s="5"/>
      <c r="K6231" s="5"/>
      <c r="L6231" s="5"/>
      <c r="M6231" s="5"/>
      <c r="N6231" s="5"/>
      <c r="O6231" s="5"/>
      <c r="P6231" s="4"/>
      <c r="Q6231" s="4"/>
      <c r="R6231" s="4"/>
      <c r="S6231" s="4"/>
      <c r="T6231" s="4"/>
    </row>
    <row r="6232">
      <c r="A6232" s="5"/>
      <c r="B6232" s="5"/>
      <c r="C6232" s="5"/>
      <c r="D6232" s="5"/>
      <c r="E6232" s="5"/>
      <c r="F6232" s="27"/>
      <c r="G6232" s="5"/>
      <c r="H6232" s="5"/>
      <c r="I6232" s="5"/>
      <c r="J6232" s="5"/>
      <c r="K6232" s="5"/>
      <c r="L6232" s="5"/>
      <c r="M6232" s="5"/>
      <c r="N6232" s="5"/>
      <c r="O6232" s="5"/>
      <c r="P6232" s="4"/>
      <c r="Q6232" s="4"/>
      <c r="R6232" s="4"/>
      <c r="S6232" s="4"/>
      <c r="T6232" s="4"/>
    </row>
    <row r="6233">
      <c r="A6233" s="5"/>
      <c r="B6233" s="5"/>
      <c r="C6233" s="5"/>
      <c r="D6233" s="5"/>
      <c r="E6233" s="5"/>
      <c r="F6233" s="27"/>
      <c r="G6233" s="5"/>
      <c r="H6233" s="5"/>
      <c r="I6233" s="5"/>
      <c r="J6233" s="5"/>
      <c r="K6233" s="5"/>
      <c r="L6233" s="5"/>
      <c r="M6233" s="5"/>
      <c r="N6233" s="5"/>
      <c r="O6233" s="5"/>
      <c r="P6233" s="4"/>
      <c r="Q6233" s="4"/>
      <c r="R6233" s="4"/>
      <c r="S6233" s="4"/>
      <c r="T6233" s="4"/>
    </row>
    <row r="6234">
      <c r="A6234" s="5"/>
      <c r="B6234" s="5"/>
      <c r="C6234" s="5"/>
      <c r="D6234" s="5"/>
      <c r="E6234" s="5"/>
      <c r="F6234" s="27"/>
      <c r="G6234" s="5"/>
      <c r="H6234" s="5"/>
      <c r="I6234" s="5"/>
      <c r="J6234" s="5"/>
      <c r="K6234" s="5"/>
      <c r="L6234" s="5"/>
      <c r="M6234" s="5"/>
      <c r="N6234" s="5"/>
      <c r="O6234" s="5"/>
      <c r="P6234" s="4"/>
      <c r="Q6234" s="4"/>
      <c r="R6234" s="4"/>
      <c r="S6234" s="4"/>
      <c r="T6234" s="4"/>
    </row>
    <row r="6235">
      <c r="A6235" s="5"/>
      <c r="B6235" s="5"/>
      <c r="C6235" s="5"/>
      <c r="D6235" s="5"/>
      <c r="E6235" s="5"/>
      <c r="F6235" s="27"/>
      <c r="G6235" s="5"/>
      <c r="H6235" s="5"/>
      <c r="I6235" s="5"/>
      <c r="J6235" s="5"/>
      <c r="K6235" s="5"/>
      <c r="L6235" s="5"/>
      <c r="M6235" s="5"/>
      <c r="N6235" s="5"/>
      <c r="O6235" s="5"/>
      <c r="P6235" s="4"/>
      <c r="Q6235" s="4"/>
      <c r="R6235" s="4"/>
      <c r="S6235" s="4"/>
      <c r="T6235" s="4"/>
    </row>
    <row r="6236">
      <c r="A6236" s="5"/>
      <c r="B6236" s="5"/>
      <c r="C6236" s="5"/>
      <c r="D6236" s="5"/>
      <c r="E6236" s="5"/>
      <c r="F6236" s="27"/>
      <c r="G6236" s="5"/>
      <c r="H6236" s="5"/>
      <c r="I6236" s="5"/>
      <c r="J6236" s="5"/>
      <c r="K6236" s="5"/>
      <c r="L6236" s="5"/>
      <c r="M6236" s="5"/>
      <c r="N6236" s="5"/>
      <c r="O6236" s="5"/>
      <c r="P6236" s="4"/>
      <c r="Q6236" s="4"/>
      <c r="R6236" s="4"/>
      <c r="S6236" s="4"/>
      <c r="T6236" s="4"/>
    </row>
    <row r="6237">
      <c r="A6237" s="5"/>
      <c r="B6237" s="5"/>
      <c r="C6237" s="5"/>
      <c r="D6237" s="5"/>
      <c r="E6237" s="5"/>
      <c r="F6237" s="27"/>
      <c r="G6237" s="5"/>
      <c r="H6237" s="5"/>
      <c r="I6237" s="5"/>
      <c r="J6237" s="5"/>
      <c r="K6237" s="5"/>
      <c r="L6237" s="5"/>
      <c r="M6237" s="5"/>
      <c r="N6237" s="5"/>
      <c r="O6237" s="5"/>
      <c r="P6237" s="4"/>
      <c r="Q6237" s="4"/>
      <c r="R6237" s="4"/>
      <c r="S6237" s="4"/>
      <c r="T6237" s="4"/>
    </row>
    <row r="6238">
      <c r="A6238" s="5"/>
      <c r="B6238" s="5"/>
      <c r="C6238" s="5"/>
      <c r="D6238" s="5"/>
      <c r="E6238" s="5"/>
      <c r="F6238" s="27"/>
      <c r="G6238" s="5"/>
      <c r="H6238" s="5"/>
      <c r="I6238" s="5"/>
      <c r="J6238" s="5"/>
      <c r="K6238" s="5"/>
      <c r="L6238" s="5"/>
      <c r="M6238" s="5"/>
      <c r="N6238" s="5"/>
      <c r="O6238" s="5"/>
      <c r="P6238" s="4"/>
      <c r="Q6238" s="4"/>
      <c r="R6238" s="4"/>
      <c r="S6238" s="4"/>
      <c r="T6238" s="4"/>
    </row>
    <row r="6239">
      <c r="A6239" s="5"/>
      <c r="B6239" s="5"/>
      <c r="C6239" s="5"/>
      <c r="D6239" s="5"/>
      <c r="E6239" s="5"/>
      <c r="F6239" s="27"/>
      <c r="G6239" s="5"/>
      <c r="H6239" s="5"/>
      <c r="I6239" s="5"/>
      <c r="J6239" s="5"/>
      <c r="K6239" s="5"/>
      <c r="L6239" s="5"/>
      <c r="M6239" s="5"/>
      <c r="N6239" s="5"/>
      <c r="O6239" s="5"/>
      <c r="P6239" s="4"/>
      <c r="Q6239" s="4"/>
      <c r="R6239" s="4"/>
      <c r="S6239" s="4"/>
      <c r="T6239" s="4"/>
    </row>
    <row r="6240">
      <c r="A6240" s="5"/>
      <c r="B6240" s="5"/>
      <c r="C6240" s="5"/>
      <c r="D6240" s="5"/>
      <c r="E6240" s="5"/>
      <c r="F6240" s="27"/>
      <c r="G6240" s="5"/>
      <c r="H6240" s="5"/>
      <c r="I6240" s="5"/>
      <c r="J6240" s="5"/>
      <c r="K6240" s="5"/>
      <c r="L6240" s="5"/>
      <c r="M6240" s="5"/>
      <c r="N6240" s="5"/>
      <c r="O6240" s="5"/>
      <c r="P6240" s="4"/>
      <c r="Q6240" s="4"/>
      <c r="R6240" s="4"/>
      <c r="S6240" s="4"/>
      <c r="T6240" s="4"/>
    </row>
    <row r="6241">
      <c r="A6241" s="5"/>
      <c r="B6241" s="5"/>
      <c r="C6241" s="5"/>
      <c r="D6241" s="5"/>
      <c r="E6241" s="5"/>
      <c r="F6241" s="27"/>
      <c r="G6241" s="5"/>
      <c r="H6241" s="5"/>
      <c r="I6241" s="5"/>
      <c r="J6241" s="5"/>
      <c r="K6241" s="5"/>
      <c r="L6241" s="5"/>
      <c r="M6241" s="5"/>
      <c r="N6241" s="5"/>
      <c r="O6241" s="5"/>
      <c r="P6241" s="4"/>
      <c r="Q6241" s="4"/>
      <c r="R6241" s="4"/>
      <c r="S6241" s="4"/>
      <c r="T6241" s="4"/>
    </row>
    <row r="6242">
      <c r="A6242" s="5"/>
      <c r="B6242" s="5"/>
      <c r="C6242" s="5"/>
      <c r="D6242" s="5"/>
      <c r="E6242" s="5"/>
      <c r="F6242" s="27"/>
      <c r="G6242" s="5"/>
      <c r="H6242" s="5"/>
      <c r="I6242" s="5"/>
      <c r="J6242" s="5"/>
      <c r="K6242" s="5"/>
      <c r="L6242" s="5"/>
      <c r="M6242" s="5"/>
      <c r="N6242" s="5"/>
      <c r="O6242" s="5"/>
      <c r="P6242" s="4"/>
      <c r="Q6242" s="4"/>
      <c r="R6242" s="4"/>
      <c r="S6242" s="4"/>
      <c r="T6242" s="4"/>
    </row>
    <row r="6243">
      <c r="A6243" s="5"/>
      <c r="B6243" s="5"/>
      <c r="C6243" s="5"/>
      <c r="D6243" s="5"/>
      <c r="E6243" s="5"/>
      <c r="F6243" s="27"/>
      <c r="G6243" s="5"/>
      <c r="H6243" s="5"/>
      <c r="I6243" s="5"/>
      <c r="J6243" s="5"/>
      <c r="K6243" s="5"/>
      <c r="L6243" s="5"/>
      <c r="M6243" s="5"/>
      <c r="N6243" s="5"/>
      <c r="O6243" s="5"/>
      <c r="P6243" s="4"/>
      <c r="Q6243" s="4"/>
      <c r="R6243" s="4"/>
      <c r="S6243" s="4"/>
      <c r="T6243" s="4"/>
    </row>
    <row r="6244">
      <c r="A6244" s="5"/>
      <c r="B6244" s="5"/>
      <c r="C6244" s="5"/>
      <c r="D6244" s="5"/>
      <c r="E6244" s="5"/>
      <c r="F6244" s="27"/>
      <c r="G6244" s="5"/>
      <c r="H6244" s="5"/>
      <c r="I6244" s="5"/>
      <c r="J6244" s="5"/>
      <c r="K6244" s="5"/>
      <c r="L6244" s="5"/>
      <c r="M6244" s="5"/>
      <c r="N6244" s="5"/>
      <c r="O6244" s="5"/>
      <c r="P6244" s="4"/>
      <c r="Q6244" s="4"/>
      <c r="R6244" s="4"/>
      <c r="S6244" s="4"/>
      <c r="T6244" s="4"/>
    </row>
    <row r="6245">
      <c r="A6245" s="5"/>
      <c r="B6245" s="5"/>
      <c r="C6245" s="5"/>
      <c r="D6245" s="5"/>
      <c r="E6245" s="5"/>
      <c r="F6245" s="27"/>
      <c r="G6245" s="5"/>
      <c r="H6245" s="5"/>
      <c r="I6245" s="5"/>
      <c r="J6245" s="5"/>
      <c r="K6245" s="5"/>
      <c r="L6245" s="5"/>
      <c r="M6245" s="5"/>
      <c r="N6245" s="5"/>
      <c r="O6245" s="5"/>
      <c r="P6245" s="4"/>
      <c r="Q6245" s="4"/>
      <c r="R6245" s="4"/>
      <c r="S6245" s="4"/>
      <c r="T6245" s="4"/>
    </row>
    <row r="6246">
      <c r="A6246" s="5"/>
      <c r="B6246" s="5"/>
      <c r="C6246" s="5"/>
      <c r="D6246" s="5"/>
      <c r="E6246" s="5"/>
      <c r="F6246" s="27"/>
      <c r="G6246" s="5"/>
      <c r="H6246" s="5"/>
      <c r="I6246" s="5"/>
      <c r="J6246" s="5"/>
      <c r="K6246" s="5"/>
      <c r="L6246" s="5"/>
      <c r="M6246" s="5"/>
      <c r="N6246" s="5"/>
      <c r="O6246" s="5"/>
      <c r="P6246" s="4"/>
      <c r="Q6246" s="4"/>
      <c r="R6246" s="4"/>
      <c r="S6246" s="4"/>
      <c r="T6246" s="4"/>
    </row>
    <row r="6247">
      <c r="A6247" s="5"/>
      <c r="B6247" s="5"/>
      <c r="C6247" s="5"/>
      <c r="D6247" s="5"/>
      <c r="E6247" s="5"/>
      <c r="F6247" s="27"/>
      <c r="G6247" s="5"/>
      <c r="H6247" s="5"/>
      <c r="I6247" s="5"/>
      <c r="J6247" s="5"/>
      <c r="K6247" s="5"/>
      <c r="L6247" s="5"/>
      <c r="M6247" s="5"/>
      <c r="N6247" s="5"/>
      <c r="O6247" s="5"/>
      <c r="P6247" s="4"/>
      <c r="Q6247" s="4"/>
      <c r="R6247" s="4"/>
      <c r="S6247" s="4"/>
      <c r="T6247" s="4"/>
    </row>
    <row r="6248">
      <c r="A6248" s="5"/>
      <c r="B6248" s="5"/>
      <c r="C6248" s="5"/>
      <c r="D6248" s="5"/>
      <c r="E6248" s="5"/>
      <c r="F6248" s="27"/>
      <c r="G6248" s="5"/>
      <c r="H6248" s="5"/>
      <c r="I6248" s="5"/>
      <c r="J6248" s="5"/>
      <c r="K6248" s="5"/>
      <c r="L6248" s="5"/>
      <c r="M6248" s="5"/>
      <c r="N6248" s="5"/>
      <c r="O6248" s="5"/>
      <c r="P6248" s="4"/>
      <c r="Q6248" s="4"/>
      <c r="R6248" s="4"/>
      <c r="S6248" s="4"/>
      <c r="T6248" s="4"/>
    </row>
    <row r="6249">
      <c r="A6249" s="5"/>
      <c r="B6249" s="5"/>
      <c r="C6249" s="5"/>
      <c r="D6249" s="5"/>
      <c r="E6249" s="5"/>
      <c r="F6249" s="27"/>
      <c r="G6249" s="5"/>
      <c r="H6249" s="5"/>
      <c r="I6249" s="5"/>
      <c r="J6249" s="5"/>
      <c r="K6249" s="5"/>
      <c r="L6249" s="5"/>
      <c r="M6249" s="5"/>
      <c r="N6249" s="5"/>
      <c r="O6249" s="5"/>
      <c r="P6249" s="4"/>
      <c r="Q6249" s="4"/>
      <c r="R6249" s="4"/>
      <c r="S6249" s="4"/>
      <c r="T6249" s="4"/>
    </row>
    <row r="6250">
      <c r="A6250" s="5"/>
      <c r="B6250" s="5"/>
      <c r="C6250" s="5"/>
      <c r="D6250" s="5"/>
      <c r="E6250" s="5"/>
      <c r="F6250" s="27"/>
      <c r="G6250" s="5"/>
      <c r="H6250" s="5"/>
      <c r="I6250" s="5"/>
      <c r="J6250" s="5"/>
      <c r="K6250" s="5"/>
      <c r="L6250" s="5"/>
      <c r="M6250" s="5"/>
      <c r="N6250" s="5"/>
      <c r="O6250" s="5"/>
      <c r="P6250" s="4"/>
      <c r="Q6250" s="4"/>
      <c r="R6250" s="4"/>
      <c r="S6250" s="4"/>
      <c r="T6250" s="4"/>
    </row>
    <row r="6251">
      <c r="A6251" s="5"/>
      <c r="B6251" s="5"/>
      <c r="C6251" s="5"/>
      <c r="D6251" s="5"/>
      <c r="E6251" s="5"/>
      <c r="F6251" s="27"/>
      <c r="G6251" s="5"/>
      <c r="H6251" s="5"/>
      <c r="I6251" s="5"/>
      <c r="J6251" s="5"/>
      <c r="K6251" s="5"/>
      <c r="L6251" s="5"/>
      <c r="M6251" s="5"/>
      <c r="N6251" s="5"/>
      <c r="O6251" s="5"/>
      <c r="P6251" s="4"/>
      <c r="Q6251" s="4"/>
      <c r="R6251" s="4"/>
      <c r="S6251" s="4"/>
      <c r="T6251" s="4"/>
    </row>
    <row r="6252">
      <c r="A6252" s="5"/>
      <c r="B6252" s="5"/>
      <c r="C6252" s="5"/>
      <c r="D6252" s="5"/>
      <c r="E6252" s="5"/>
      <c r="F6252" s="27"/>
      <c r="G6252" s="5"/>
      <c r="H6252" s="5"/>
      <c r="I6252" s="5"/>
      <c r="J6252" s="5"/>
      <c r="K6252" s="5"/>
      <c r="L6252" s="5"/>
      <c r="M6252" s="5"/>
      <c r="N6252" s="5"/>
      <c r="O6252" s="5"/>
      <c r="P6252" s="4"/>
      <c r="Q6252" s="4"/>
      <c r="R6252" s="4"/>
      <c r="S6252" s="4"/>
      <c r="T6252" s="4"/>
    </row>
    <row r="6253">
      <c r="A6253" s="5"/>
      <c r="B6253" s="5"/>
      <c r="C6253" s="5"/>
      <c r="D6253" s="5"/>
      <c r="E6253" s="5"/>
      <c r="F6253" s="27"/>
      <c r="G6253" s="5"/>
      <c r="H6253" s="5"/>
      <c r="I6253" s="5"/>
      <c r="J6253" s="5"/>
      <c r="K6253" s="5"/>
      <c r="L6253" s="5"/>
      <c r="M6253" s="5"/>
      <c r="N6253" s="5"/>
      <c r="O6253" s="5"/>
      <c r="P6253" s="4"/>
      <c r="Q6253" s="4"/>
      <c r="R6253" s="4"/>
      <c r="S6253" s="4"/>
      <c r="T6253" s="4"/>
    </row>
    <row r="6254">
      <c r="A6254" s="5"/>
      <c r="B6254" s="5"/>
      <c r="C6254" s="5"/>
      <c r="D6254" s="5"/>
      <c r="E6254" s="5"/>
      <c r="F6254" s="27"/>
      <c r="G6254" s="5"/>
      <c r="H6254" s="5"/>
      <c r="I6254" s="5"/>
      <c r="J6254" s="5"/>
      <c r="K6254" s="5"/>
      <c r="L6254" s="5"/>
      <c r="M6254" s="5"/>
      <c r="N6254" s="5"/>
      <c r="O6254" s="5"/>
      <c r="P6254" s="4"/>
      <c r="Q6254" s="4"/>
      <c r="R6254" s="4"/>
      <c r="S6254" s="4"/>
      <c r="T6254" s="4"/>
    </row>
    <row r="6255">
      <c r="A6255" s="5"/>
      <c r="B6255" s="5"/>
      <c r="C6255" s="5"/>
      <c r="D6255" s="5"/>
      <c r="E6255" s="5"/>
      <c r="F6255" s="27"/>
      <c r="G6255" s="5"/>
      <c r="H6255" s="5"/>
      <c r="I6255" s="5"/>
      <c r="J6255" s="5"/>
      <c r="K6255" s="5"/>
      <c r="L6255" s="5"/>
      <c r="M6255" s="5"/>
      <c r="N6255" s="5"/>
      <c r="O6255" s="5"/>
      <c r="P6255" s="4"/>
      <c r="Q6255" s="4"/>
      <c r="R6255" s="4"/>
      <c r="S6255" s="4"/>
      <c r="T6255" s="4"/>
    </row>
    <row r="6256">
      <c r="A6256" s="5"/>
      <c r="B6256" s="5"/>
      <c r="C6256" s="5"/>
      <c r="D6256" s="5"/>
      <c r="E6256" s="5"/>
      <c r="F6256" s="27"/>
      <c r="G6256" s="5"/>
      <c r="H6256" s="5"/>
      <c r="I6256" s="5"/>
      <c r="J6256" s="5"/>
      <c r="K6256" s="5"/>
      <c r="L6256" s="5"/>
      <c r="M6256" s="5"/>
      <c r="N6256" s="5"/>
      <c r="O6256" s="5"/>
      <c r="P6256" s="4"/>
      <c r="Q6256" s="4"/>
      <c r="R6256" s="4"/>
      <c r="S6256" s="4"/>
      <c r="T6256" s="4"/>
    </row>
    <row r="6257">
      <c r="A6257" s="5"/>
      <c r="B6257" s="5"/>
      <c r="C6257" s="5"/>
      <c r="D6257" s="5"/>
      <c r="E6257" s="5"/>
      <c r="F6257" s="27"/>
      <c r="G6257" s="5"/>
      <c r="H6257" s="5"/>
      <c r="I6257" s="5"/>
      <c r="J6257" s="5"/>
      <c r="K6257" s="5"/>
      <c r="L6257" s="5"/>
      <c r="M6257" s="5"/>
      <c r="N6257" s="5"/>
      <c r="O6257" s="5"/>
      <c r="P6257" s="4"/>
      <c r="Q6257" s="4"/>
      <c r="R6257" s="4"/>
      <c r="S6257" s="4"/>
      <c r="T6257" s="4"/>
    </row>
    <row r="6258">
      <c r="A6258" s="5"/>
      <c r="B6258" s="5"/>
      <c r="C6258" s="5"/>
      <c r="D6258" s="5"/>
      <c r="E6258" s="5"/>
      <c r="F6258" s="27"/>
      <c r="G6258" s="5"/>
      <c r="H6258" s="5"/>
      <c r="I6258" s="5"/>
      <c r="J6258" s="5"/>
      <c r="K6258" s="5"/>
      <c r="L6258" s="5"/>
      <c r="M6258" s="5"/>
      <c r="N6258" s="5"/>
      <c r="O6258" s="5"/>
      <c r="P6258" s="4"/>
      <c r="Q6258" s="4"/>
      <c r="R6258" s="4"/>
      <c r="S6258" s="4"/>
      <c r="T6258" s="4"/>
    </row>
    <row r="6259">
      <c r="A6259" s="5"/>
      <c r="B6259" s="5"/>
      <c r="C6259" s="5"/>
      <c r="D6259" s="5"/>
      <c r="E6259" s="5"/>
      <c r="F6259" s="27"/>
      <c r="G6259" s="5"/>
      <c r="H6259" s="5"/>
      <c r="I6259" s="5"/>
      <c r="J6259" s="5"/>
      <c r="K6259" s="5"/>
      <c r="L6259" s="5"/>
      <c r="M6259" s="5"/>
      <c r="N6259" s="5"/>
      <c r="O6259" s="5"/>
      <c r="P6259" s="4"/>
      <c r="Q6259" s="4"/>
      <c r="R6259" s="4"/>
      <c r="S6259" s="4"/>
      <c r="T6259" s="4"/>
    </row>
    <row r="6260">
      <c r="A6260" s="5"/>
      <c r="B6260" s="5"/>
      <c r="C6260" s="5"/>
      <c r="D6260" s="5"/>
      <c r="E6260" s="5"/>
      <c r="F6260" s="27"/>
      <c r="G6260" s="5"/>
      <c r="H6260" s="5"/>
      <c r="I6260" s="5"/>
      <c r="J6260" s="5"/>
      <c r="K6260" s="5"/>
      <c r="L6260" s="5"/>
      <c r="M6260" s="5"/>
      <c r="N6260" s="5"/>
      <c r="O6260" s="5"/>
      <c r="P6260" s="4"/>
      <c r="Q6260" s="4"/>
      <c r="R6260" s="4"/>
      <c r="S6260" s="4"/>
      <c r="T6260" s="4"/>
    </row>
    <row r="6261">
      <c r="A6261" s="5"/>
      <c r="B6261" s="5"/>
      <c r="C6261" s="5"/>
      <c r="D6261" s="5"/>
      <c r="E6261" s="5"/>
      <c r="F6261" s="27"/>
      <c r="G6261" s="5"/>
      <c r="H6261" s="5"/>
      <c r="I6261" s="5"/>
      <c r="J6261" s="5"/>
      <c r="K6261" s="5"/>
      <c r="L6261" s="5"/>
      <c r="M6261" s="5"/>
      <c r="N6261" s="5"/>
      <c r="O6261" s="5"/>
      <c r="P6261" s="4"/>
      <c r="Q6261" s="4"/>
      <c r="R6261" s="4"/>
      <c r="S6261" s="4"/>
      <c r="T6261" s="4"/>
    </row>
    <row r="6262">
      <c r="A6262" s="5"/>
      <c r="B6262" s="5"/>
      <c r="C6262" s="5"/>
      <c r="D6262" s="5"/>
      <c r="E6262" s="5"/>
      <c r="F6262" s="27"/>
      <c r="G6262" s="5"/>
      <c r="H6262" s="5"/>
      <c r="I6262" s="5"/>
      <c r="J6262" s="5"/>
      <c r="K6262" s="5"/>
      <c r="L6262" s="5"/>
      <c r="M6262" s="5"/>
      <c r="N6262" s="5"/>
      <c r="O6262" s="5"/>
      <c r="P6262" s="4"/>
      <c r="Q6262" s="4"/>
      <c r="R6262" s="4"/>
      <c r="S6262" s="4"/>
      <c r="T6262" s="4"/>
    </row>
    <row r="6263">
      <c r="A6263" s="5"/>
      <c r="B6263" s="5"/>
      <c r="C6263" s="5"/>
      <c r="D6263" s="5"/>
      <c r="E6263" s="5"/>
      <c r="F6263" s="27"/>
      <c r="G6263" s="5"/>
      <c r="H6263" s="5"/>
      <c r="I6263" s="5"/>
      <c r="J6263" s="5"/>
      <c r="K6263" s="5"/>
      <c r="L6263" s="5"/>
      <c r="M6263" s="5"/>
      <c r="N6263" s="5"/>
      <c r="O6263" s="5"/>
      <c r="P6263" s="4"/>
      <c r="Q6263" s="4"/>
      <c r="R6263" s="4"/>
      <c r="S6263" s="4"/>
      <c r="T6263" s="4"/>
    </row>
    <row r="6264">
      <c r="A6264" s="5"/>
      <c r="B6264" s="5"/>
      <c r="C6264" s="5"/>
      <c r="D6264" s="5"/>
      <c r="E6264" s="5"/>
      <c r="F6264" s="27"/>
      <c r="G6264" s="5"/>
      <c r="H6264" s="5"/>
      <c r="I6264" s="5"/>
      <c r="J6264" s="5"/>
      <c r="K6264" s="5"/>
      <c r="L6264" s="5"/>
      <c r="M6264" s="5"/>
      <c r="N6264" s="5"/>
      <c r="O6264" s="5"/>
      <c r="P6264" s="4"/>
      <c r="Q6264" s="4"/>
      <c r="R6264" s="4"/>
      <c r="S6264" s="4"/>
      <c r="T6264" s="4"/>
    </row>
    <row r="6265">
      <c r="A6265" s="5"/>
      <c r="B6265" s="5"/>
      <c r="C6265" s="5"/>
      <c r="D6265" s="5"/>
      <c r="E6265" s="5"/>
      <c r="F6265" s="27"/>
      <c r="G6265" s="5"/>
      <c r="H6265" s="5"/>
      <c r="I6265" s="5"/>
      <c r="J6265" s="5"/>
      <c r="K6265" s="5"/>
      <c r="L6265" s="5"/>
      <c r="M6265" s="5"/>
      <c r="N6265" s="5"/>
      <c r="O6265" s="5"/>
      <c r="P6265" s="4"/>
      <c r="Q6265" s="4"/>
      <c r="R6265" s="4"/>
      <c r="S6265" s="4"/>
      <c r="T6265" s="4"/>
    </row>
    <row r="6266">
      <c r="A6266" s="5"/>
      <c r="B6266" s="5"/>
      <c r="C6266" s="5"/>
      <c r="D6266" s="5"/>
      <c r="E6266" s="5"/>
      <c r="F6266" s="27"/>
      <c r="G6266" s="5"/>
      <c r="H6266" s="5"/>
      <c r="I6266" s="5"/>
      <c r="J6266" s="5"/>
      <c r="K6266" s="5"/>
      <c r="L6266" s="5"/>
      <c r="M6266" s="5"/>
      <c r="N6266" s="5"/>
      <c r="O6266" s="5"/>
      <c r="P6266" s="4"/>
      <c r="Q6266" s="4"/>
      <c r="R6266" s="4"/>
      <c r="S6266" s="4"/>
      <c r="T6266" s="4"/>
    </row>
    <row r="6267">
      <c r="A6267" s="5"/>
      <c r="B6267" s="5"/>
      <c r="C6267" s="5"/>
      <c r="D6267" s="5"/>
      <c r="E6267" s="5"/>
      <c r="F6267" s="27"/>
      <c r="G6267" s="5"/>
      <c r="H6267" s="5"/>
      <c r="I6267" s="5"/>
      <c r="J6267" s="5"/>
      <c r="K6267" s="5"/>
      <c r="L6267" s="5"/>
      <c r="M6267" s="5"/>
      <c r="N6267" s="5"/>
      <c r="O6267" s="5"/>
      <c r="P6267" s="4"/>
      <c r="Q6267" s="4"/>
      <c r="R6267" s="4"/>
      <c r="S6267" s="4"/>
      <c r="T6267" s="4"/>
    </row>
    <row r="6268">
      <c r="A6268" s="5"/>
      <c r="B6268" s="5"/>
      <c r="C6268" s="5"/>
      <c r="D6268" s="5"/>
      <c r="E6268" s="5"/>
      <c r="F6268" s="27"/>
      <c r="G6268" s="5"/>
      <c r="H6268" s="5"/>
      <c r="I6268" s="5"/>
      <c r="J6268" s="5"/>
      <c r="K6268" s="5"/>
      <c r="L6268" s="5"/>
      <c r="M6268" s="5"/>
      <c r="N6268" s="5"/>
      <c r="O6268" s="5"/>
      <c r="P6268" s="4"/>
      <c r="Q6268" s="4"/>
      <c r="R6268" s="4"/>
      <c r="S6268" s="4"/>
      <c r="T6268" s="4"/>
    </row>
    <row r="6269">
      <c r="A6269" s="5"/>
      <c r="B6269" s="5"/>
      <c r="C6269" s="5"/>
      <c r="D6269" s="5"/>
      <c r="E6269" s="5"/>
      <c r="F6269" s="27"/>
      <c r="G6269" s="5"/>
      <c r="H6269" s="5"/>
      <c r="I6269" s="5"/>
      <c r="J6269" s="5"/>
      <c r="K6269" s="5"/>
      <c r="L6269" s="5"/>
      <c r="M6269" s="5"/>
      <c r="N6269" s="5"/>
      <c r="O6269" s="5"/>
      <c r="P6269" s="4"/>
      <c r="Q6269" s="4"/>
      <c r="R6269" s="4"/>
      <c r="S6269" s="4"/>
      <c r="T6269" s="4"/>
    </row>
    <row r="6270">
      <c r="A6270" s="5"/>
      <c r="B6270" s="5"/>
      <c r="C6270" s="5"/>
      <c r="D6270" s="5"/>
      <c r="E6270" s="5"/>
      <c r="F6270" s="27"/>
      <c r="G6270" s="5"/>
      <c r="H6270" s="5"/>
      <c r="I6270" s="5"/>
      <c r="J6270" s="5"/>
      <c r="K6270" s="5"/>
      <c r="L6270" s="5"/>
      <c r="M6270" s="5"/>
      <c r="N6270" s="5"/>
      <c r="O6270" s="5"/>
      <c r="P6270" s="4"/>
      <c r="Q6270" s="4"/>
      <c r="R6270" s="4"/>
      <c r="S6270" s="4"/>
      <c r="T6270" s="4"/>
    </row>
    <row r="6271">
      <c r="A6271" s="5"/>
      <c r="B6271" s="5"/>
      <c r="C6271" s="5"/>
      <c r="D6271" s="5"/>
      <c r="E6271" s="5"/>
      <c r="F6271" s="27"/>
      <c r="G6271" s="5"/>
      <c r="H6271" s="5"/>
      <c r="I6271" s="5"/>
      <c r="J6271" s="5"/>
      <c r="K6271" s="5"/>
      <c r="L6271" s="5"/>
      <c r="M6271" s="5"/>
      <c r="N6271" s="5"/>
      <c r="O6271" s="5"/>
      <c r="P6271" s="4"/>
      <c r="Q6271" s="4"/>
      <c r="R6271" s="4"/>
      <c r="S6271" s="4"/>
      <c r="T6271" s="4"/>
    </row>
    <row r="6272">
      <c r="A6272" s="5"/>
      <c r="B6272" s="5"/>
      <c r="C6272" s="5"/>
      <c r="D6272" s="5"/>
      <c r="E6272" s="5"/>
      <c r="F6272" s="27"/>
      <c r="G6272" s="5"/>
      <c r="H6272" s="5"/>
      <c r="I6272" s="5"/>
      <c r="J6272" s="5"/>
      <c r="K6272" s="5"/>
      <c r="L6272" s="5"/>
      <c r="M6272" s="5"/>
      <c r="N6272" s="5"/>
      <c r="O6272" s="5"/>
      <c r="P6272" s="4"/>
      <c r="Q6272" s="4"/>
      <c r="R6272" s="4"/>
      <c r="S6272" s="4"/>
      <c r="T6272" s="4"/>
    </row>
    <row r="6273">
      <c r="A6273" s="5"/>
      <c r="B6273" s="5"/>
      <c r="C6273" s="5"/>
      <c r="D6273" s="5"/>
      <c r="E6273" s="5"/>
      <c r="F6273" s="27"/>
      <c r="G6273" s="5"/>
      <c r="H6273" s="5"/>
      <c r="I6273" s="5"/>
      <c r="J6273" s="5"/>
      <c r="K6273" s="5"/>
      <c r="L6273" s="5"/>
      <c r="M6273" s="5"/>
      <c r="N6273" s="5"/>
      <c r="O6273" s="5"/>
      <c r="P6273" s="4"/>
      <c r="Q6273" s="4"/>
      <c r="R6273" s="4"/>
      <c r="S6273" s="4"/>
      <c r="T6273" s="4"/>
    </row>
    <row r="6274">
      <c r="A6274" s="5"/>
      <c r="B6274" s="5"/>
      <c r="C6274" s="5"/>
      <c r="D6274" s="5"/>
      <c r="E6274" s="5"/>
      <c r="F6274" s="27"/>
      <c r="G6274" s="5"/>
      <c r="H6274" s="5"/>
      <c r="I6274" s="5"/>
      <c r="J6274" s="5"/>
      <c r="K6274" s="5"/>
      <c r="L6274" s="5"/>
      <c r="M6274" s="5"/>
      <c r="N6274" s="5"/>
      <c r="O6274" s="5"/>
      <c r="P6274" s="4"/>
      <c r="Q6274" s="4"/>
      <c r="R6274" s="4"/>
      <c r="S6274" s="4"/>
      <c r="T6274" s="4"/>
    </row>
    <row r="6275">
      <c r="A6275" s="5"/>
      <c r="B6275" s="5"/>
      <c r="C6275" s="5"/>
      <c r="D6275" s="5"/>
      <c r="E6275" s="5"/>
      <c r="F6275" s="27"/>
      <c r="G6275" s="5"/>
      <c r="H6275" s="5"/>
      <c r="I6275" s="5"/>
      <c r="J6275" s="5"/>
      <c r="K6275" s="5"/>
      <c r="L6275" s="5"/>
      <c r="M6275" s="5"/>
      <c r="N6275" s="5"/>
      <c r="O6275" s="5"/>
      <c r="P6275" s="4"/>
      <c r="Q6275" s="4"/>
      <c r="R6275" s="4"/>
      <c r="S6275" s="4"/>
      <c r="T6275" s="4"/>
    </row>
    <row r="6276">
      <c r="A6276" s="5"/>
      <c r="B6276" s="5"/>
      <c r="C6276" s="5"/>
      <c r="D6276" s="5"/>
      <c r="E6276" s="5"/>
      <c r="F6276" s="27"/>
      <c r="G6276" s="5"/>
      <c r="H6276" s="5"/>
      <c r="I6276" s="5"/>
      <c r="J6276" s="5"/>
      <c r="K6276" s="5"/>
      <c r="L6276" s="5"/>
      <c r="M6276" s="5"/>
      <c r="N6276" s="5"/>
      <c r="O6276" s="5"/>
      <c r="P6276" s="4"/>
      <c r="Q6276" s="4"/>
      <c r="R6276" s="4"/>
      <c r="S6276" s="4"/>
      <c r="T6276" s="4"/>
    </row>
    <row r="6277">
      <c r="A6277" s="5"/>
      <c r="B6277" s="5"/>
      <c r="C6277" s="5"/>
      <c r="D6277" s="5"/>
      <c r="E6277" s="5"/>
      <c r="F6277" s="27"/>
      <c r="G6277" s="5"/>
      <c r="H6277" s="5"/>
      <c r="I6277" s="5"/>
      <c r="J6277" s="5"/>
      <c r="K6277" s="5"/>
      <c r="L6277" s="5"/>
      <c r="M6277" s="5"/>
      <c r="N6277" s="5"/>
      <c r="O6277" s="5"/>
      <c r="P6277" s="4"/>
      <c r="Q6277" s="4"/>
      <c r="R6277" s="4"/>
      <c r="S6277" s="4"/>
      <c r="T6277" s="4"/>
    </row>
    <row r="6278">
      <c r="A6278" s="5"/>
      <c r="B6278" s="5"/>
      <c r="C6278" s="5"/>
      <c r="D6278" s="5"/>
      <c r="E6278" s="5"/>
      <c r="F6278" s="27"/>
      <c r="G6278" s="5"/>
      <c r="H6278" s="5"/>
      <c r="I6278" s="5"/>
      <c r="J6278" s="5"/>
      <c r="K6278" s="5"/>
      <c r="L6278" s="5"/>
      <c r="M6278" s="5"/>
      <c r="N6278" s="5"/>
      <c r="O6278" s="5"/>
      <c r="P6278" s="4"/>
      <c r="Q6278" s="4"/>
      <c r="R6278" s="4"/>
      <c r="S6278" s="4"/>
      <c r="T6278" s="4"/>
    </row>
    <row r="6279">
      <c r="A6279" s="5"/>
      <c r="B6279" s="5"/>
      <c r="C6279" s="5"/>
      <c r="D6279" s="5"/>
      <c r="E6279" s="5"/>
      <c r="F6279" s="27"/>
      <c r="G6279" s="5"/>
      <c r="H6279" s="5"/>
      <c r="I6279" s="5"/>
      <c r="J6279" s="5"/>
      <c r="K6279" s="5"/>
      <c r="L6279" s="5"/>
      <c r="M6279" s="5"/>
      <c r="N6279" s="5"/>
      <c r="O6279" s="5"/>
      <c r="P6279" s="4"/>
      <c r="Q6279" s="4"/>
      <c r="R6279" s="4"/>
      <c r="S6279" s="4"/>
      <c r="T6279" s="4"/>
    </row>
    <row r="6280">
      <c r="A6280" s="5"/>
      <c r="B6280" s="5"/>
      <c r="C6280" s="5"/>
      <c r="D6280" s="5"/>
      <c r="E6280" s="5"/>
      <c r="F6280" s="27"/>
      <c r="G6280" s="5"/>
      <c r="H6280" s="5"/>
      <c r="I6280" s="5"/>
      <c r="J6280" s="5"/>
      <c r="K6280" s="5"/>
      <c r="L6280" s="5"/>
      <c r="M6280" s="5"/>
      <c r="N6280" s="5"/>
      <c r="O6280" s="5"/>
      <c r="P6280" s="4"/>
      <c r="Q6280" s="4"/>
      <c r="R6280" s="4"/>
      <c r="S6280" s="4"/>
      <c r="T6280" s="4"/>
    </row>
    <row r="6281">
      <c r="A6281" s="5"/>
      <c r="B6281" s="5"/>
      <c r="C6281" s="5"/>
      <c r="D6281" s="5"/>
      <c r="E6281" s="5"/>
      <c r="F6281" s="27"/>
      <c r="G6281" s="5"/>
      <c r="H6281" s="5"/>
      <c r="I6281" s="5"/>
      <c r="J6281" s="5"/>
      <c r="K6281" s="5"/>
      <c r="L6281" s="5"/>
      <c r="M6281" s="5"/>
      <c r="N6281" s="5"/>
      <c r="O6281" s="5"/>
      <c r="P6281" s="4"/>
      <c r="Q6281" s="4"/>
      <c r="R6281" s="4"/>
      <c r="S6281" s="4"/>
      <c r="T6281" s="4"/>
    </row>
    <row r="6282">
      <c r="A6282" s="5"/>
      <c r="B6282" s="5"/>
      <c r="C6282" s="5"/>
      <c r="D6282" s="5"/>
      <c r="E6282" s="5"/>
      <c r="F6282" s="27"/>
      <c r="G6282" s="5"/>
      <c r="H6282" s="5"/>
      <c r="I6282" s="5"/>
      <c r="J6282" s="5"/>
      <c r="K6282" s="5"/>
      <c r="L6282" s="5"/>
      <c r="M6282" s="5"/>
      <c r="N6282" s="5"/>
      <c r="O6282" s="5"/>
      <c r="P6282" s="4"/>
      <c r="Q6282" s="4"/>
      <c r="R6282" s="4"/>
      <c r="S6282" s="4"/>
      <c r="T6282" s="4"/>
    </row>
    <row r="6283">
      <c r="A6283" s="5"/>
      <c r="B6283" s="5"/>
      <c r="C6283" s="5"/>
      <c r="D6283" s="5"/>
      <c r="E6283" s="5"/>
      <c r="F6283" s="27"/>
      <c r="G6283" s="5"/>
      <c r="H6283" s="5"/>
      <c r="I6283" s="5"/>
      <c r="J6283" s="5"/>
      <c r="K6283" s="5"/>
      <c r="L6283" s="5"/>
      <c r="M6283" s="5"/>
      <c r="N6283" s="5"/>
      <c r="O6283" s="5"/>
      <c r="P6283" s="4"/>
      <c r="Q6283" s="4"/>
      <c r="R6283" s="4"/>
      <c r="S6283" s="4"/>
      <c r="T6283" s="4"/>
    </row>
    <row r="6284">
      <c r="A6284" s="5"/>
      <c r="B6284" s="5"/>
      <c r="C6284" s="5"/>
      <c r="D6284" s="5"/>
      <c r="E6284" s="5"/>
      <c r="F6284" s="27"/>
      <c r="G6284" s="5"/>
      <c r="H6284" s="5"/>
      <c r="I6284" s="5"/>
      <c r="J6284" s="5"/>
      <c r="K6284" s="5"/>
      <c r="L6284" s="5"/>
      <c r="M6284" s="5"/>
      <c r="N6284" s="5"/>
      <c r="O6284" s="5"/>
      <c r="P6284" s="4"/>
      <c r="Q6284" s="4"/>
      <c r="R6284" s="4"/>
      <c r="S6284" s="4"/>
      <c r="T6284" s="4"/>
    </row>
    <row r="6285">
      <c r="A6285" s="5"/>
      <c r="B6285" s="5"/>
      <c r="C6285" s="5"/>
      <c r="D6285" s="5"/>
      <c r="E6285" s="5"/>
      <c r="F6285" s="27"/>
      <c r="G6285" s="5"/>
      <c r="H6285" s="5"/>
      <c r="I6285" s="5"/>
      <c r="J6285" s="5"/>
      <c r="K6285" s="5"/>
      <c r="L6285" s="5"/>
      <c r="M6285" s="5"/>
      <c r="N6285" s="5"/>
      <c r="O6285" s="5"/>
      <c r="P6285" s="4"/>
      <c r="Q6285" s="4"/>
      <c r="R6285" s="4"/>
      <c r="S6285" s="4"/>
      <c r="T6285" s="4"/>
    </row>
    <row r="6286">
      <c r="A6286" s="5"/>
      <c r="B6286" s="5"/>
      <c r="C6286" s="5"/>
      <c r="D6286" s="5"/>
      <c r="E6286" s="5"/>
      <c r="F6286" s="27"/>
      <c r="G6286" s="5"/>
      <c r="H6286" s="5"/>
      <c r="I6286" s="5"/>
      <c r="J6286" s="5"/>
      <c r="K6286" s="5"/>
      <c r="L6286" s="5"/>
      <c r="M6286" s="5"/>
      <c r="N6286" s="5"/>
      <c r="O6286" s="5"/>
      <c r="P6286" s="4"/>
      <c r="Q6286" s="4"/>
      <c r="R6286" s="4"/>
      <c r="S6286" s="4"/>
      <c r="T6286" s="4"/>
    </row>
    <row r="6287">
      <c r="A6287" s="5"/>
      <c r="B6287" s="5"/>
      <c r="C6287" s="5"/>
      <c r="D6287" s="5"/>
      <c r="E6287" s="5"/>
      <c r="F6287" s="27"/>
      <c r="G6287" s="5"/>
      <c r="H6287" s="5"/>
      <c r="I6287" s="5"/>
      <c r="J6287" s="5"/>
      <c r="K6287" s="5"/>
      <c r="L6287" s="5"/>
      <c r="M6287" s="5"/>
      <c r="N6287" s="5"/>
      <c r="O6287" s="5"/>
      <c r="P6287" s="4"/>
      <c r="Q6287" s="4"/>
      <c r="R6287" s="4"/>
      <c r="S6287" s="4"/>
      <c r="T6287" s="4"/>
    </row>
    <row r="6288">
      <c r="A6288" s="5"/>
      <c r="B6288" s="5"/>
      <c r="C6288" s="5"/>
      <c r="D6288" s="5"/>
      <c r="E6288" s="5"/>
      <c r="F6288" s="27"/>
      <c r="G6288" s="5"/>
      <c r="H6288" s="5"/>
      <c r="I6288" s="5"/>
      <c r="J6288" s="5"/>
      <c r="K6288" s="5"/>
      <c r="L6288" s="5"/>
      <c r="M6288" s="5"/>
      <c r="N6288" s="5"/>
      <c r="O6288" s="5"/>
      <c r="P6288" s="4"/>
      <c r="Q6288" s="4"/>
      <c r="R6288" s="4"/>
      <c r="S6288" s="4"/>
      <c r="T6288" s="4"/>
    </row>
    <row r="6289">
      <c r="A6289" s="5"/>
      <c r="B6289" s="5"/>
      <c r="C6289" s="5"/>
      <c r="D6289" s="5"/>
      <c r="E6289" s="5"/>
      <c r="F6289" s="27"/>
      <c r="G6289" s="5"/>
      <c r="H6289" s="5"/>
      <c r="I6289" s="5"/>
      <c r="J6289" s="5"/>
      <c r="K6289" s="5"/>
      <c r="L6289" s="5"/>
      <c r="M6289" s="5"/>
      <c r="N6289" s="5"/>
      <c r="O6289" s="5"/>
      <c r="P6289" s="4"/>
      <c r="Q6289" s="4"/>
      <c r="R6289" s="4"/>
      <c r="S6289" s="4"/>
      <c r="T6289" s="4"/>
    </row>
    <row r="6290">
      <c r="A6290" s="5"/>
      <c r="B6290" s="5"/>
      <c r="C6290" s="5"/>
      <c r="D6290" s="5"/>
      <c r="E6290" s="5"/>
      <c r="F6290" s="27"/>
      <c r="G6290" s="5"/>
      <c r="H6290" s="5"/>
      <c r="I6290" s="5"/>
      <c r="J6290" s="5"/>
      <c r="K6290" s="5"/>
      <c r="L6290" s="5"/>
      <c r="M6290" s="5"/>
      <c r="N6290" s="5"/>
      <c r="O6290" s="5"/>
      <c r="P6290" s="4"/>
      <c r="Q6290" s="4"/>
      <c r="R6290" s="4"/>
      <c r="S6290" s="4"/>
      <c r="T6290" s="4"/>
    </row>
    <row r="6291">
      <c r="A6291" s="5"/>
      <c r="B6291" s="5"/>
      <c r="C6291" s="5"/>
      <c r="D6291" s="5"/>
      <c r="E6291" s="5"/>
      <c r="F6291" s="27"/>
      <c r="G6291" s="5"/>
      <c r="H6291" s="5"/>
      <c r="I6291" s="5"/>
      <c r="J6291" s="5"/>
      <c r="K6291" s="5"/>
      <c r="L6291" s="5"/>
      <c r="M6291" s="5"/>
      <c r="N6291" s="5"/>
      <c r="O6291" s="5"/>
      <c r="P6291" s="4"/>
      <c r="Q6291" s="4"/>
      <c r="R6291" s="4"/>
      <c r="S6291" s="4"/>
      <c r="T6291" s="4"/>
    </row>
    <row r="6292">
      <c r="A6292" s="5"/>
      <c r="B6292" s="5"/>
      <c r="C6292" s="5"/>
      <c r="D6292" s="5"/>
      <c r="E6292" s="5"/>
      <c r="F6292" s="27"/>
      <c r="G6292" s="5"/>
      <c r="H6292" s="5"/>
      <c r="I6292" s="5"/>
      <c r="J6292" s="5"/>
      <c r="K6292" s="5"/>
      <c r="L6292" s="5"/>
      <c r="M6292" s="5"/>
      <c r="N6292" s="5"/>
      <c r="O6292" s="5"/>
      <c r="P6292" s="4"/>
      <c r="Q6292" s="4"/>
      <c r="R6292" s="4"/>
      <c r="S6292" s="4"/>
      <c r="T6292" s="4"/>
    </row>
    <row r="6293">
      <c r="A6293" s="5"/>
      <c r="B6293" s="5"/>
      <c r="C6293" s="5"/>
      <c r="D6293" s="5"/>
      <c r="E6293" s="5"/>
      <c r="F6293" s="27"/>
      <c r="G6293" s="5"/>
      <c r="H6293" s="5"/>
      <c r="I6293" s="5"/>
      <c r="J6293" s="5"/>
      <c r="K6293" s="5"/>
      <c r="L6293" s="5"/>
      <c r="M6293" s="5"/>
      <c r="N6293" s="5"/>
      <c r="O6293" s="5"/>
      <c r="P6293" s="4"/>
      <c r="Q6293" s="4"/>
      <c r="R6293" s="4"/>
      <c r="S6293" s="4"/>
      <c r="T6293" s="4"/>
    </row>
    <row r="6294">
      <c r="A6294" s="5"/>
      <c r="B6294" s="5"/>
      <c r="C6294" s="5"/>
      <c r="D6294" s="5"/>
      <c r="E6294" s="5"/>
      <c r="F6294" s="27"/>
      <c r="G6294" s="5"/>
      <c r="H6294" s="5"/>
      <c r="I6294" s="5"/>
      <c r="J6294" s="5"/>
      <c r="K6294" s="5"/>
      <c r="L6294" s="5"/>
      <c r="M6294" s="5"/>
      <c r="N6294" s="5"/>
      <c r="O6294" s="5"/>
      <c r="P6294" s="4"/>
      <c r="Q6294" s="4"/>
      <c r="R6294" s="4"/>
      <c r="S6294" s="4"/>
      <c r="T6294" s="4"/>
    </row>
    <row r="6295">
      <c r="A6295" s="5"/>
      <c r="B6295" s="5"/>
      <c r="C6295" s="5"/>
      <c r="D6295" s="5"/>
      <c r="E6295" s="5"/>
      <c r="F6295" s="27"/>
      <c r="G6295" s="5"/>
      <c r="H6295" s="5"/>
      <c r="I6295" s="5"/>
      <c r="J6295" s="5"/>
      <c r="K6295" s="5"/>
      <c r="L6295" s="5"/>
      <c r="M6295" s="5"/>
      <c r="N6295" s="5"/>
      <c r="O6295" s="5"/>
      <c r="P6295" s="4"/>
      <c r="Q6295" s="4"/>
      <c r="R6295" s="4"/>
      <c r="S6295" s="4"/>
      <c r="T6295" s="4"/>
    </row>
    <row r="6296">
      <c r="A6296" s="5"/>
      <c r="B6296" s="5"/>
      <c r="C6296" s="5"/>
      <c r="D6296" s="5"/>
      <c r="E6296" s="5"/>
      <c r="F6296" s="27"/>
      <c r="G6296" s="5"/>
      <c r="H6296" s="5"/>
      <c r="I6296" s="5"/>
      <c r="J6296" s="5"/>
      <c r="K6296" s="5"/>
      <c r="L6296" s="5"/>
      <c r="M6296" s="5"/>
      <c r="N6296" s="5"/>
      <c r="O6296" s="5"/>
      <c r="P6296" s="4"/>
      <c r="Q6296" s="4"/>
      <c r="R6296" s="4"/>
      <c r="S6296" s="4"/>
      <c r="T6296" s="4"/>
    </row>
    <row r="6297">
      <c r="A6297" s="5"/>
      <c r="B6297" s="5"/>
      <c r="C6297" s="5"/>
      <c r="D6297" s="5"/>
      <c r="E6297" s="5"/>
      <c r="F6297" s="27"/>
      <c r="G6297" s="5"/>
      <c r="H6297" s="5"/>
      <c r="I6297" s="5"/>
      <c r="J6297" s="5"/>
      <c r="K6297" s="5"/>
      <c r="L6297" s="5"/>
      <c r="M6297" s="5"/>
      <c r="N6297" s="5"/>
      <c r="O6297" s="5"/>
      <c r="P6297" s="4"/>
      <c r="Q6297" s="4"/>
      <c r="R6297" s="4"/>
      <c r="S6297" s="4"/>
      <c r="T6297" s="4"/>
    </row>
    <row r="6298">
      <c r="A6298" s="5"/>
      <c r="B6298" s="5"/>
      <c r="C6298" s="5"/>
      <c r="D6298" s="5"/>
      <c r="E6298" s="5"/>
      <c r="F6298" s="27"/>
      <c r="G6298" s="5"/>
      <c r="H6298" s="5"/>
      <c r="I6298" s="5"/>
      <c r="J6298" s="5"/>
      <c r="K6298" s="5"/>
      <c r="L6298" s="5"/>
      <c r="M6298" s="5"/>
      <c r="N6298" s="5"/>
      <c r="O6298" s="5"/>
      <c r="P6298" s="4"/>
      <c r="Q6298" s="4"/>
      <c r="R6298" s="4"/>
      <c r="S6298" s="4"/>
      <c r="T6298" s="4"/>
    </row>
    <row r="6299">
      <c r="A6299" s="5"/>
      <c r="B6299" s="5"/>
      <c r="C6299" s="5"/>
      <c r="D6299" s="5"/>
      <c r="E6299" s="5"/>
      <c r="F6299" s="27"/>
      <c r="G6299" s="5"/>
      <c r="H6299" s="5"/>
      <c r="I6299" s="5"/>
      <c r="J6299" s="5"/>
      <c r="K6299" s="5"/>
      <c r="L6299" s="5"/>
      <c r="M6299" s="5"/>
      <c r="N6299" s="5"/>
      <c r="O6299" s="5"/>
      <c r="P6299" s="4"/>
      <c r="Q6299" s="4"/>
      <c r="R6299" s="4"/>
      <c r="S6299" s="4"/>
      <c r="T6299" s="4"/>
    </row>
    <row r="6300">
      <c r="A6300" s="5"/>
      <c r="B6300" s="5"/>
      <c r="C6300" s="5"/>
      <c r="D6300" s="5"/>
      <c r="E6300" s="5"/>
      <c r="F6300" s="27"/>
      <c r="G6300" s="5"/>
      <c r="H6300" s="5"/>
      <c r="I6300" s="5"/>
      <c r="J6300" s="5"/>
      <c r="K6300" s="5"/>
      <c r="L6300" s="5"/>
      <c r="M6300" s="5"/>
      <c r="N6300" s="5"/>
      <c r="O6300" s="5"/>
      <c r="P6300" s="4"/>
      <c r="Q6300" s="4"/>
      <c r="R6300" s="4"/>
      <c r="S6300" s="4"/>
      <c r="T6300" s="4"/>
    </row>
    <row r="6301">
      <c r="A6301" s="5"/>
      <c r="B6301" s="5"/>
      <c r="C6301" s="5"/>
      <c r="D6301" s="5"/>
      <c r="E6301" s="5"/>
      <c r="F6301" s="27"/>
      <c r="G6301" s="5"/>
      <c r="H6301" s="5"/>
      <c r="I6301" s="5"/>
      <c r="J6301" s="5"/>
      <c r="K6301" s="5"/>
      <c r="L6301" s="5"/>
      <c r="M6301" s="5"/>
      <c r="N6301" s="5"/>
      <c r="O6301" s="5"/>
      <c r="P6301" s="4"/>
      <c r="Q6301" s="4"/>
      <c r="R6301" s="4"/>
      <c r="S6301" s="4"/>
      <c r="T6301" s="4"/>
    </row>
    <row r="6302">
      <c r="A6302" s="5"/>
      <c r="B6302" s="5"/>
      <c r="C6302" s="5"/>
      <c r="D6302" s="5"/>
      <c r="E6302" s="5"/>
      <c r="F6302" s="27"/>
      <c r="G6302" s="5"/>
      <c r="H6302" s="5"/>
      <c r="I6302" s="5"/>
      <c r="J6302" s="5"/>
      <c r="K6302" s="5"/>
      <c r="L6302" s="5"/>
      <c r="M6302" s="5"/>
      <c r="N6302" s="5"/>
      <c r="O6302" s="5"/>
      <c r="P6302" s="4"/>
      <c r="Q6302" s="4"/>
      <c r="R6302" s="4"/>
      <c r="S6302" s="4"/>
      <c r="T6302" s="4"/>
    </row>
    <row r="6303">
      <c r="A6303" s="5"/>
      <c r="B6303" s="5"/>
      <c r="C6303" s="5"/>
      <c r="D6303" s="5"/>
      <c r="E6303" s="5"/>
      <c r="F6303" s="27"/>
      <c r="G6303" s="5"/>
      <c r="H6303" s="5"/>
      <c r="I6303" s="5"/>
      <c r="J6303" s="5"/>
      <c r="K6303" s="5"/>
      <c r="L6303" s="5"/>
      <c r="M6303" s="5"/>
      <c r="N6303" s="5"/>
      <c r="O6303" s="5"/>
      <c r="P6303" s="4"/>
      <c r="Q6303" s="4"/>
      <c r="R6303" s="4"/>
      <c r="S6303" s="4"/>
      <c r="T6303" s="4"/>
    </row>
    <row r="6304">
      <c r="A6304" s="5"/>
      <c r="B6304" s="5"/>
      <c r="C6304" s="5"/>
      <c r="D6304" s="5"/>
      <c r="E6304" s="5"/>
      <c r="F6304" s="27"/>
      <c r="G6304" s="5"/>
      <c r="H6304" s="5"/>
      <c r="I6304" s="5"/>
      <c r="J6304" s="5"/>
      <c r="K6304" s="5"/>
      <c r="L6304" s="5"/>
      <c r="M6304" s="5"/>
      <c r="N6304" s="5"/>
      <c r="O6304" s="5"/>
      <c r="P6304" s="4"/>
      <c r="Q6304" s="4"/>
      <c r="R6304" s="4"/>
      <c r="S6304" s="4"/>
      <c r="T6304" s="4"/>
    </row>
    <row r="6305">
      <c r="A6305" s="5"/>
      <c r="B6305" s="5"/>
      <c r="C6305" s="5"/>
      <c r="D6305" s="5"/>
      <c r="E6305" s="5"/>
      <c r="F6305" s="27"/>
      <c r="G6305" s="5"/>
      <c r="H6305" s="5"/>
      <c r="I6305" s="5"/>
      <c r="J6305" s="5"/>
      <c r="K6305" s="5"/>
      <c r="L6305" s="5"/>
      <c r="M6305" s="5"/>
      <c r="N6305" s="5"/>
      <c r="O6305" s="5"/>
      <c r="P6305" s="4"/>
      <c r="Q6305" s="4"/>
      <c r="R6305" s="4"/>
      <c r="S6305" s="4"/>
      <c r="T6305" s="4"/>
    </row>
    <row r="6306">
      <c r="A6306" s="5"/>
      <c r="B6306" s="5"/>
      <c r="C6306" s="5"/>
      <c r="D6306" s="5"/>
      <c r="E6306" s="5"/>
      <c r="F6306" s="27"/>
      <c r="G6306" s="5"/>
      <c r="H6306" s="5"/>
      <c r="I6306" s="5"/>
      <c r="J6306" s="5"/>
      <c r="K6306" s="5"/>
      <c r="L6306" s="5"/>
      <c r="M6306" s="5"/>
      <c r="N6306" s="5"/>
      <c r="O6306" s="5"/>
      <c r="P6306" s="4"/>
      <c r="Q6306" s="4"/>
      <c r="R6306" s="4"/>
      <c r="S6306" s="4"/>
      <c r="T6306" s="4"/>
    </row>
    <row r="6307">
      <c r="A6307" s="5"/>
      <c r="B6307" s="5"/>
      <c r="C6307" s="5"/>
      <c r="D6307" s="5"/>
      <c r="E6307" s="5"/>
      <c r="F6307" s="27"/>
      <c r="G6307" s="5"/>
      <c r="H6307" s="5"/>
      <c r="I6307" s="5"/>
      <c r="J6307" s="5"/>
      <c r="K6307" s="5"/>
      <c r="L6307" s="5"/>
      <c r="M6307" s="5"/>
      <c r="N6307" s="5"/>
      <c r="O6307" s="5"/>
      <c r="P6307" s="4"/>
      <c r="Q6307" s="4"/>
      <c r="R6307" s="4"/>
      <c r="S6307" s="4"/>
      <c r="T6307" s="4"/>
    </row>
    <row r="6308">
      <c r="A6308" s="5"/>
      <c r="B6308" s="5"/>
      <c r="C6308" s="5"/>
      <c r="D6308" s="5"/>
      <c r="E6308" s="5"/>
      <c r="F6308" s="27"/>
      <c r="G6308" s="5"/>
      <c r="H6308" s="5"/>
      <c r="I6308" s="5"/>
      <c r="J6308" s="5"/>
      <c r="K6308" s="5"/>
      <c r="L6308" s="5"/>
      <c r="M6308" s="5"/>
      <c r="N6308" s="5"/>
      <c r="O6308" s="5"/>
      <c r="P6308" s="4"/>
      <c r="Q6308" s="4"/>
      <c r="R6308" s="4"/>
      <c r="S6308" s="4"/>
      <c r="T6308" s="4"/>
    </row>
    <row r="6309">
      <c r="A6309" s="5"/>
      <c r="B6309" s="5"/>
      <c r="C6309" s="5"/>
      <c r="D6309" s="5"/>
      <c r="E6309" s="5"/>
      <c r="F6309" s="27"/>
      <c r="G6309" s="5"/>
      <c r="H6309" s="5"/>
      <c r="I6309" s="5"/>
      <c r="J6309" s="5"/>
      <c r="K6309" s="5"/>
      <c r="L6309" s="5"/>
      <c r="M6309" s="5"/>
      <c r="N6309" s="5"/>
      <c r="O6309" s="5"/>
      <c r="P6309" s="4"/>
      <c r="Q6309" s="4"/>
      <c r="R6309" s="4"/>
      <c r="S6309" s="4"/>
      <c r="T6309" s="4"/>
    </row>
    <row r="6310">
      <c r="A6310" s="5"/>
      <c r="B6310" s="5"/>
      <c r="C6310" s="5"/>
      <c r="D6310" s="5"/>
      <c r="E6310" s="5"/>
      <c r="F6310" s="27"/>
      <c r="G6310" s="5"/>
      <c r="H6310" s="5"/>
      <c r="I6310" s="5"/>
      <c r="J6310" s="5"/>
      <c r="K6310" s="5"/>
      <c r="L6310" s="5"/>
      <c r="M6310" s="5"/>
      <c r="N6310" s="5"/>
      <c r="O6310" s="5"/>
      <c r="P6310" s="4"/>
      <c r="Q6310" s="4"/>
      <c r="R6310" s="4"/>
      <c r="S6310" s="4"/>
      <c r="T6310" s="4"/>
    </row>
    <row r="6311">
      <c r="A6311" s="5"/>
      <c r="B6311" s="5"/>
      <c r="C6311" s="5"/>
      <c r="D6311" s="5"/>
      <c r="E6311" s="5"/>
      <c r="F6311" s="27"/>
      <c r="G6311" s="5"/>
      <c r="H6311" s="5"/>
      <c r="I6311" s="5"/>
      <c r="J6311" s="5"/>
      <c r="K6311" s="5"/>
      <c r="L6311" s="5"/>
      <c r="M6311" s="5"/>
      <c r="N6311" s="5"/>
      <c r="O6311" s="5"/>
      <c r="P6311" s="4"/>
      <c r="Q6311" s="4"/>
      <c r="R6311" s="4"/>
      <c r="S6311" s="4"/>
      <c r="T6311" s="4"/>
    </row>
    <row r="6312">
      <c r="A6312" s="5"/>
      <c r="B6312" s="5"/>
      <c r="C6312" s="5"/>
      <c r="D6312" s="5"/>
      <c r="E6312" s="5"/>
      <c r="F6312" s="27"/>
      <c r="G6312" s="5"/>
      <c r="H6312" s="5"/>
      <c r="I6312" s="5"/>
      <c r="J6312" s="5"/>
      <c r="K6312" s="5"/>
      <c r="L6312" s="5"/>
      <c r="M6312" s="5"/>
      <c r="N6312" s="5"/>
      <c r="O6312" s="5"/>
      <c r="P6312" s="4"/>
      <c r="Q6312" s="4"/>
      <c r="R6312" s="4"/>
      <c r="S6312" s="4"/>
      <c r="T6312" s="4"/>
    </row>
    <row r="6313">
      <c r="A6313" s="5"/>
      <c r="B6313" s="5"/>
      <c r="C6313" s="5"/>
      <c r="D6313" s="5"/>
      <c r="E6313" s="5"/>
      <c r="F6313" s="27"/>
      <c r="G6313" s="5"/>
      <c r="H6313" s="5"/>
      <c r="I6313" s="5"/>
      <c r="J6313" s="5"/>
      <c r="K6313" s="5"/>
      <c r="L6313" s="5"/>
      <c r="M6313" s="5"/>
      <c r="N6313" s="5"/>
      <c r="O6313" s="5"/>
      <c r="P6313" s="4"/>
      <c r="Q6313" s="4"/>
      <c r="R6313" s="4"/>
      <c r="S6313" s="4"/>
      <c r="T6313" s="4"/>
    </row>
    <row r="6314">
      <c r="A6314" s="5"/>
      <c r="B6314" s="5"/>
      <c r="C6314" s="5"/>
      <c r="D6314" s="5"/>
      <c r="E6314" s="5"/>
      <c r="F6314" s="27"/>
      <c r="G6314" s="5"/>
      <c r="H6314" s="5"/>
      <c r="I6314" s="5"/>
      <c r="J6314" s="5"/>
      <c r="K6314" s="5"/>
      <c r="L6314" s="5"/>
      <c r="M6314" s="5"/>
      <c r="N6314" s="5"/>
      <c r="O6314" s="5"/>
      <c r="P6314" s="4"/>
      <c r="Q6314" s="4"/>
      <c r="R6314" s="4"/>
      <c r="S6314" s="4"/>
      <c r="T6314" s="4"/>
    </row>
    <row r="6315">
      <c r="A6315" s="5"/>
      <c r="B6315" s="5"/>
      <c r="C6315" s="5"/>
      <c r="D6315" s="5"/>
      <c r="E6315" s="5"/>
      <c r="F6315" s="27"/>
      <c r="G6315" s="5"/>
      <c r="H6315" s="5"/>
      <c r="I6315" s="5"/>
      <c r="J6315" s="5"/>
      <c r="K6315" s="5"/>
      <c r="L6315" s="5"/>
      <c r="M6315" s="5"/>
      <c r="N6315" s="5"/>
      <c r="O6315" s="5"/>
      <c r="P6315" s="4"/>
      <c r="Q6315" s="4"/>
      <c r="R6315" s="4"/>
      <c r="S6315" s="4"/>
      <c r="T6315" s="4"/>
    </row>
    <row r="6316">
      <c r="A6316" s="5"/>
      <c r="B6316" s="5"/>
      <c r="C6316" s="5"/>
      <c r="D6316" s="5"/>
      <c r="E6316" s="5"/>
      <c r="F6316" s="27"/>
      <c r="G6316" s="5"/>
      <c r="H6316" s="5"/>
      <c r="I6316" s="5"/>
      <c r="J6316" s="5"/>
      <c r="K6316" s="5"/>
      <c r="L6316" s="5"/>
      <c r="M6316" s="5"/>
      <c r="N6316" s="5"/>
      <c r="O6316" s="5"/>
      <c r="P6316" s="4"/>
      <c r="Q6316" s="4"/>
      <c r="R6316" s="4"/>
      <c r="S6316" s="4"/>
      <c r="T6316" s="4"/>
    </row>
    <row r="6317">
      <c r="A6317" s="5"/>
      <c r="B6317" s="5"/>
      <c r="C6317" s="5"/>
      <c r="D6317" s="5"/>
      <c r="E6317" s="5"/>
      <c r="F6317" s="27"/>
      <c r="G6317" s="5"/>
      <c r="H6317" s="5"/>
      <c r="I6317" s="5"/>
      <c r="J6317" s="5"/>
      <c r="K6317" s="5"/>
      <c r="L6317" s="5"/>
      <c r="M6317" s="5"/>
      <c r="N6317" s="5"/>
      <c r="O6317" s="5"/>
      <c r="P6317" s="4"/>
      <c r="Q6317" s="4"/>
      <c r="R6317" s="4"/>
      <c r="S6317" s="4"/>
      <c r="T6317" s="4"/>
    </row>
    <row r="6318">
      <c r="A6318" s="5"/>
      <c r="B6318" s="5"/>
      <c r="C6318" s="5"/>
      <c r="D6318" s="5"/>
      <c r="E6318" s="5"/>
      <c r="F6318" s="27"/>
      <c r="G6318" s="5"/>
      <c r="H6318" s="5"/>
      <c r="I6318" s="5"/>
      <c r="J6318" s="5"/>
      <c r="K6318" s="5"/>
      <c r="L6318" s="5"/>
      <c r="M6318" s="5"/>
      <c r="N6318" s="5"/>
      <c r="O6318" s="5"/>
      <c r="P6318" s="4"/>
      <c r="Q6318" s="4"/>
      <c r="R6318" s="4"/>
      <c r="S6318" s="4"/>
      <c r="T6318" s="4"/>
    </row>
    <row r="6319">
      <c r="A6319" s="5"/>
      <c r="B6319" s="5"/>
      <c r="C6319" s="5"/>
      <c r="D6319" s="5"/>
      <c r="E6319" s="5"/>
      <c r="F6319" s="27"/>
      <c r="G6319" s="5"/>
      <c r="H6319" s="5"/>
      <c r="I6319" s="5"/>
      <c r="J6319" s="5"/>
      <c r="K6319" s="5"/>
      <c r="L6319" s="5"/>
      <c r="M6319" s="5"/>
      <c r="N6319" s="5"/>
      <c r="O6319" s="5"/>
      <c r="P6319" s="4"/>
      <c r="Q6319" s="4"/>
      <c r="R6319" s="4"/>
      <c r="S6319" s="4"/>
      <c r="T6319" s="4"/>
    </row>
    <row r="6320">
      <c r="A6320" s="5"/>
      <c r="B6320" s="5"/>
      <c r="C6320" s="5"/>
      <c r="D6320" s="5"/>
      <c r="E6320" s="5"/>
      <c r="F6320" s="27"/>
      <c r="G6320" s="5"/>
      <c r="H6320" s="5"/>
      <c r="I6320" s="5"/>
      <c r="J6320" s="5"/>
      <c r="K6320" s="5"/>
      <c r="L6320" s="5"/>
      <c r="M6320" s="5"/>
      <c r="N6320" s="5"/>
      <c r="O6320" s="5"/>
      <c r="P6320" s="4"/>
      <c r="Q6320" s="4"/>
      <c r="R6320" s="4"/>
      <c r="S6320" s="4"/>
      <c r="T6320" s="4"/>
    </row>
    <row r="6321">
      <c r="A6321" s="5"/>
      <c r="B6321" s="5"/>
      <c r="C6321" s="5"/>
      <c r="D6321" s="5"/>
      <c r="E6321" s="5"/>
      <c r="F6321" s="27"/>
      <c r="G6321" s="5"/>
      <c r="H6321" s="5"/>
      <c r="I6321" s="5"/>
      <c r="J6321" s="5"/>
      <c r="K6321" s="5"/>
      <c r="L6321" s="5"/>
      <c r="M6321" s="5"/>
      <c r="N6321" s="5"/>
      <c r="O6321" s="5"/>
      <c r="P6321" s="4"/>
      <c r="Q6321" s="4"/>
      <c r="R6321" s="4"/>
      <c r="S6321" s="4"/>
      <c r="T6321" s="4"/>
    </row>
    <row r="6322">
      <c r="A6322" s="5"/>
      <c r="B6322" s="5"/>
      <c r="C6322" s="5"/>
      <c r="D6322" s="5"/>
      <c r="E6322" s="5"/>
      <c r="F6322" s="27"/>
      <c r="G6322" s="5"/>
      <c r="H6322" s="5"/>
      <c r="I6322" s="5"/>
      <c r="J6322" s="5"/>
      <c r="K6322" s="5"/>
      <c r="L6322" s="5"/>
      <c r="M6322" s="5"/>
      <c r="N6322" s="5"/>
      <c r="O6322" s="5"/>
      <c r="P6322" s="4"/>
      <c r="Q6322" s="4"/>
      <c r="R6322" s="4"/>
      <c r="S6322" s="4"/>
      <c r="T6322" s="4"/>
    </row>
    <row r="6323">
      <c r="A6323" s="5"/>
      <c r="B6323" s="5"/>
      <c r="C6323" s="5"/>
      <c r="D6323" s="5"/>
      <c r="E6323" s="5"/>
      <c r="F6323" s="27"/>
      <c r="G6323" s="5"/>
      <c r="H6323" s="5"/>
      <c r="I6323" s="5"/>
      <c r="J6323" s="5"/>
      <c r="K6323" s="5"/>
      <c r="L6323" s="5"/>
      <c r="M6323" s="5"/>
      <c r="N6323" s="5"/>
      <c r="O6323" s="5"/>
      <c r="P6323" s="4"/>
      <c r="Q6323" s="4"/>
      <c r="R6323" s="4"/>
      <c r="S6323" s="4"/>
      <c r="T6323" s="4"/>
    </row>
    <row r="6324">
      <c r="A6324" s="5"/>
      <c r="B6324" s="5"/>
      <c r="C6324" s="5"/>
      <c r="D6324" s="5"/>
      <c r="E6324" s="5"/>
      <c r="F6324" s="27"/>
      <c r="G6324" s="5"/>
      <c r="H6324" s="5"/>
      <c r="I6324" s="5"/>
      <c r="J6324" s="5"/>
      <c r="K6324" s="5"/>
      <c r="L6324" s="5"/>
      <c r="M6324" s="5"/>
      <c r="N6324" s="5"/>
      <c r="O6324" s="5"/>
      <c r="P6324" s="4"/>
      <c r="Q6324" s="4"/>
      <c r="R6324" s="4"/>
      <c r="S6324" s="4"/>
      <c r="T6324" s="4"/>
    </row>
    <row r="6325">
      <c r="A6325" s="5"/>
      <c r="B6325" s="5"/>
      <c r="C6325" s="5"/>
      <c r="D6325" s="5"/>
      <c r="E6325" s="5"/>
      <c r="F6325" s="27"/>
      <c r="G6325" s="5"/>
      <c r="H6325" s="5"/>
      <c r="I6325" s="5"/>
      <c r="J6325" s="5"/>
      <c r="K6325" s="5"/>
      <c r="L6325" s="5"/>
      <c r="M6325" s="5"/>
      <c r="N6325" s="5"/>
      <c r="O6325" s="5"/>
      <c r="P6325" s="4"/>
      <c r="Q6325" s="4"/>
      <c r="R6325" s="4"/>
      <c r="S6325" s="4"/>
      <c r="T6325" s="4"/>
    </row>
    <row r="6326">
      <c r="A6326" s="5"/>
      <c r="B6326" s="5"/>
      <c r="C6326" s="5"/>
      <c r="D6326" s="5"/>
      <c r="E6326" s="5"/>
      <c r="F6326" s="27"/>
      <c r="G6326" s="5"/>
      <c r="H6326" s="5"/>
      <c r="I6326" s="5"/>
      <c r="J6326" s="5"/>
      <c r="K6326" s="5"/>
      <c r="L6326" s="5"/>
      <c r="M6326" s="5"/>
      <c r="N6326" s="5"/>
      <c r="O6326" s="5"/>
      <c r="P6326" s="4"/>
      <c r="Q6326" s="4"/>
      <c r="R6326" s="4"/>
      <c r="S6326" s="4"/>
      <c r="T6326" s="4"/>
    </row>
    <row r="6327">
      <c r="A6327" s="5"/>
      <c r="B6327" s="5"/>
      <c r="C6327" s="5"/>
      <c r="D6327" s="5"/>
      <c r="E6327" s="5"/>
      <c r="F6327" s="27"/>
      <c r="G6327" s="5"/>
      <c r="H6327" s="5"/>
      <c r="I6327" s="5"/>
      <c r="J6327" s="5"/>
      <c r="K6327" s="5"/>
      <c r="L6327" s="5"/>
      <c r="M6327" s="5"/>
      <c r="N6327" s="5"/>
      <c r="O6327" s="5"/>
      <c r="P6327" s="4"/>
      <c r="Q6327" s="4"/>
      <c r="R6327" s="4"/>
      <c r="S6327" s="4"/>
      <c r="T6327" s="4"/>
    </row>
    <row r="6328">
      <c r="A6328" s="5"/>
      <c r="B6328" s="5"/>
      <c r="C6328" s="5"/>
      <c r="D6328" s="5"/>
      <c r="E6328" s="5"/>
      <c r="F6328" s="27"/>
      <c r="G6328" s="5"/>
      <c r="H6328" s="5"/>
      <c r="I6328" s="5"/>
      <c r="J6328" s="5"/>
      <c r="K6328" s="5"/>
      <c r="L6328" s="5"/>
      <c r="M6328" s="5"/>
      <c r="N6328" s="5"/>
      <c r="O6328" s="5"/>
      <c r="P6328" s="4"/>
      <c r="Q6328" s="4"/>
      <c r="R6328" s="4"/>
      <c r="S6328" s="4"/>
      <c r="T6328" s="4"/>
    </row>
    <row r="6329">
      <c r="A6329" s="5"/>
      <c r="B6329" s="5"/>
      <c r="C6329" s="5"/>
      <c r="D6329" s="5"/>
      <c r="E6329" s="5"/>
      <c r="F6329" s="27"/>
      <c r="G6329" s="5"/>
      <c r="H6329" s="5"/>
      <c r="I6329" s="5"/>
      <c r="J6329" s="5"/>
      <c r="K6329" s="5"/>
      <c r="L6329" s="5"/>
      <c r="M6329" s="5"/>
      <c r="N6329" s="5"/>
      <c r="O6329" s="5"/>
      <c r="P6329" s="4"/>
      <c r="Q6329" s="4"/>
      <c r="R6329" s="4"/>
      <c r="S6329" s="4"/>
      <c r="T6329" s="4"/>
    </row>
    <row r="6330">
      <c r="A6330" s="5"/>
      <c r="B6330" s="5"/>
      <c r="C6330" s="5"/>
      <c r="D6330" s="5"/>
      <c r="E6330" s="5"/>
      <c r="F6330" s="27"/>
      <c r="G6330" s="5"/>
      <c r="H6330" s="5"/>
      <c r="I6330" s="5"/>
      <c r="J6330" s="5"/>
      <c r="K6330" s="5"/>
      <c r="L6330" s="5"/>
      <c r="M6330" s="5"/>
      <c r="N6330" s="5"/>
      <c r="O6330" s="5"/>
      <c r="P6330" s="4"/>
      <c r="Q6330" s="4"/>
      <c r="R6330" s="4"/>
      <c r="S6330" s="4"/>
      <c r="T6330" s="4"/>
    </row>
    <row r="6331">
      <c r="A6331" s="5"/>
      <c r="B6331" s="5"/>
      <c r="C6331" s="5"/>
      <c r="D6331" s="5"/>
      <c r="E6331" s="5"/>
      <c r="F6331" s="27"/>
      <c r="G6331" s="5"/>
      <c r="H6331" s="5"/>
      <c r="I6331" s="5"/>
      <c r="J6331" s="5"/>
      <c r="K6331" s="5"/>
      <c r="L6331" s="5"/>
      <c r="M6331" s="5"/>
      <c r="N6331" s="5"/>
      <c r="O6331" s="5"/>
      <c r="P6331" s="4"/>
      <c r="Q6331" s="4"/>
      <c r="R6331" s="4"/>
      <c r="S6331" s="4"/>
      <c r="T6331" s="4"/>
    </row>
    <row r="6332">
      <c r="A6332" s="5"/>
      <c r="B6332" s="5"/>
      <c r="C6332" s="5"/>
      <c r="D6332" s="5"/>
      <c r="E6332" s="5"/>
      <c r="F6332" s="27"/>
      <c r="G6332" s="5"/>
      <c r="H6332" s="5"/>
      <c r="I6332" s="5"/>
      <c r="J6332" s="5"/>
      <c r="K6332" s="5"/>
      <c r="L6332" s="5"/>
      <c r="M6332" s="5"/>
      <c r="N6332" s="5"/>
      <c r="O6332" s="5"/>
      <c r="P6332" s="4"/>
      <c r="Q6332" s="4"/>
      <c r="R6332" s="4"/>
      <c r="S6332" s="4"/>
      <c r="T6332" s="4"/>
    </row>
    <row r="6333">
      <c r="A6333" s="5"/>
      <c r="B6333" s="5"/>
      <c r="C6333" s="5"/>
      <c r="D6333" s="5"/>
      <c r="E6333" s="5"/>
      <c r="F6333" s="27"/>
      <c r="G6333" s="5"/>
      <c r="H6333" s="5"/>
      <c r="I6333" s="5"/>
      <c r="J6333" s="5"/>
      <c r="K6333" s="5"/>
      <c r="L6333" s="5"/>
      <c r="M6333" s="5"/>
      <c r="N6333" s="5"/>
      <c r="O6333" s="5"/>
      <c r="P6333" s="4"/>
      <c r="Q6333" s="4"/>
      <c r="R6333" s="4"/>
      <c r="S6333" s="4"/>
      <c r="T6333" s="4"/>
    </row>
    <row r="6334">
      <c r="A6334" s="5"/>
      <c r="B6334" s="5"/>
      <c r="C6334" s="5"/>
      <c r="D6334" s="5"/>
      <c r="E6334" s="5"/>
      <c r="F6334" s="27"/>
      <c r="G6334" s="5"/>
      <c r="H6334" s="5"/>
      <c r="I6334" s="5"/>
      <c r="J6334" s="5"/>
      <c r="K6334" s="5"/>
      <c r="L6334" s="5"/>
      <c r="M6334" s="5"/>
      <c r="N6334" s="5"/>
      <c r="O6334" s="5"/>
      <c r="P6334" s="4"/>
      <c r="Q6334" s="4"/>
      <c r="R6334" s="4"/>
      <c r="S6334" s="4"/>
      <c r="T6334" s="4"/>
    </row>
    <row r="6335">
      <c r="A6335" s="5"/>
      <c r="B6335" s="5"/>
      <c r="C6335" s="5"/>
      <c r="D6335" s="5"/>
      <c r="E6335" s="5"/>
      <c r="F6335" s="27"/>
      <c r="G6335" s="5"/>
      <c r="H6335" s="5"/>
      <c r="I6335" s="5"/>
      <c r="J6335" s="5"/>
      <c r="K6335" s="5"/>
      <c r="L6335" s="5"/>
      <c r="M6335" s="5"/>
      <c r="N6335" s="5"/>
      <c r="O6335" s="5"/>
      <c r="P6335" s="4"/>
      <c r="Q6335" s="4"/>
      <c r="R6335" s="4"/>
      <c r="S6335" s="4"/>
      <c r="T6335" s="4"/>
    </row>
    <row r="6336">
      <c r="A6336" s="5"/>
      <c r="B6336" s="5"/>
      <c r="C6336" s="5"/>
      <c r="D6336" s="5"/>
      <c r="E6336" s="5"/>
      <c r="F6336" s="27"/>
      <c r="G6336" s="5"/>
      <c r="H6336" s="5"/>
      <c r="I6336" s="5"/>
      <c r="J6336" s="5"/>
      <c r="K6336" s="5"/>
      <c r="L6336" s="5"/>
      <c r="M6336" s="5"/>
      <c r="N6336" s="5"/>
      <c r="O6336" s="5"/>
      <c r="P6336" s="4"/>
      <c r="Q6336" s="4"/>
      <c r="R6336" s="4"/>
      <c r="S6336" s="4"/>
      <c r="T6336" s="4"/>
    </row>
    <row r="6337">
      <c r="A6337" s="5"/>
      <c r="B6337" s="5"/>
      <c r="C6337" s="5"/>
      <c r="D6337" s="5"/>
      <c r="E6337" s="5"/>
      <c r="F6337" s="27"/>
      <c r="G6337" s="5"/>
      <c r="H6337" s="5"/>
      <c r="I6337" s="5"/>
      <c r="J6337" s="5"/>
      <c r="K6337" s="5"/>
      <c r="L6337" s="5"/>
      <c r="M6337" s="5"/>
      <c r="N6337" s="5"/>
      <c r="O6337" s="5"/>
      <c r="P6337" s="4"/>
      <c r="Q6337" s="4"/>
      <c r="R6337" s="4"/>
      <c r="S6337" s="4"/>
      <c r="T6337" s="4"/>
    </row>
    <row r="6338">
      <c r="A6338" s="5"/>
      <c r="B6338" s="5"/>
      <c r="C6338" s="5"/>
      <c r="D6338" s="5"/>
      <c r="E6338" s="5"/>
      <c r="F6338" s="27"/>
      <c r="G6338" s="5"/>
      <c r="H6338" s="5"/>
      <c r="I6338" s="5"/>
      <c r="J6338" s="5"/>
      <c r="K6338" s="5"/>
      <c r="L6338" s="5"/>
      <c r="M6338" s="5"/>
      <c r="N6338" s="5"/>
      <c r="O6338" s="5"/>
      <c r="P6338" s="4"/>
      <c r="Q6338" s="4"/>
      <c r="R6338" s="4"/>
      <c r="S6338" s="4"/>
      <c r="T6338" s="4"/>
    </row>
    <row r="6339">
      <c r="A6339" s="5"/>
      <c r="B6339" s="5"/>
      <c r="C6339" s="5"/>
      <c r="D6339" s="5"/>
      <c r="E6339" s="5"/>
      <c r="F6339" s="27"/>
      <c r="G6339" s="5"/>
      <c r="H6339" s="5"/>
      <c r="I6339" s="5"/>
      <c r="J6339" s="5"/>
      <c r="K6339" s="5"/>
      <c r="L6339" s="5"/>
      <c r="M6339" s="5"/>
      <c r="N6339" s="5"/>
      <c r="O6339" s="5"/>
      <c r="P6339" s="4"/>
      <c r="Q6339" s="4"/>
      <c r="R6339" s="4"/>
      <c r="S6339" s="4"/>
      <c r="T6339" s="4"/>
    </row>
    <row r="6340">
      <c r="A6340" s="5"/>
      <c r="B6340" s="5"/>
      <c r="C6340" s="5"/>
      <c r="D6340" s="5"/>
      <c r="E6340" s="5"/>
      <c r="F6340" s="27"/>
      <c r="G6340" s="5"/>
      <c r="H6340" s="5"/>
      <c r="I6340" s="5"/>
      <c r="J6340" s="5"/>
      <c r="K6340" s="5"/>
      <c r="L6340" s="5"/>
      <c r="M6340" s="5"/>
      <c r="N6340" s="5"/>
      <c r="O6340" s="5"/>
      <c r="P6340" s="4"/>
      <c r="Q6340" s="4"/>
      <c r="R6340" s="4"/>
      <c r="S6340" s="4"/>
      <c r="T6340" s="4"/>
    </row>
    <row r="6341">
      <c r="A6341" s="5"/>
      <c r="B6341" s="5"/>
      <c r="C6341" s="5"/>
      <c r="D6341" s="5"/>
      <c r="E6341" s="5"/>
      <c r="F6341" s="27"/>
      <c r="G6341" s="5"/>
      <c r="H6341" s="5"/>
      <c r="I6341" s="5"/>
      <c r="J6341" s="5"/>
      <c r="K6341" s="5"/>
      <c r="L6341" s="5"/>
      <c r="M6341" s="5"/>
      <c r="N6341" s="5"/>
      <c r="O6341" s="5"/>
      <c r="P6341" s="4"/>
      <c r="Q6341" s="4"/>
      <c r="R6341" s="4"/>
      <c r="S6341" s="4"/>
      <c r="T6341" s="4"/>
    </row>
    <row r="6342">
      <c r="A6342" s="5"/>
      <c r="B6342" s="5"/>
      <c r="C6342" s="5"/>
      <c r="D6342" s="5"/>
      <c r="E6342" s="5"/>
      <c r="F6342" s="27"/>
      <c r="G6342" s="5"/>
      <c r="H6342" s="5"/>
      <c r="I6342" s="5"/>
      <c r="J6342" s="5"/>
      <c r="K6342" s="5"/>
      <c r="L6342" s="5"/>
      <c r="M6342" s="5"/>
      <c r="N6342" s="5"/>
      <c r="O6342" s="5"/>
      <c r="P6342" s="4"/>
      <c r="Q6342" s="4"/>
      <c r="R6342" s="4"/>
      <c r="S6342" s="4"/>
      <c r="T6342" s="4"/>
    </row>
    <row r="6343">
      <c r="A6343" s="5"/>
      <c r="B6343" s="5"/>
      <c r="C6343" s="5"/>
      <c r="D6343" s="5"/>
      <c r="E6343" s="5"/>
      <c r="F6343" s="27"/>
      <c r="G6343" s="5"/>
      <c r="H6343" s="5"/>
      <c r="I6343" s="5"/>
      <c r="J6343" s="5"/>
      <c r="K6343" s="5"/>
      <c r="L6343" s="5"/>
      <c r="M6343" s="5"/>
      <c r="N6343" s="5"/>
      <c r="O6343" s="5"/>
      <c r="P6343" s="4"/>
      <c r="Q6343" s="4"/>
      <c r="R6343" s="4"/>
      <c r="S6343" s="4"/>
      <c r="T6343" s="4"/>
    </row>
    <row r="6344">
      <c r="A6344" s="5"/>
      <c r="B6344" s="5"/>
      <c r="C6344" s="5"/>
      <c r="D6344" s="5"/>
      <c r="E6344" s="5"/>
      <c r="F6344" s="27"/>
      <c r="G6344" s="5"/>
      <c r="H6344" s="5"/>
      <c r="I6344" s="5"/>
      <c r="J6344" s="5"/>
      <c r="K6344" s="5"/>
      <c r="L6344" s="5"/>
      <c r="M6344" s="5"/>
      <c r="N6344" s="5"/>
      <c r="O6344" s="5"/>
      <c r="P6344" s="4"/>
      <c r="Q6344" s="4"/>
      <c r="R6344" s="4"/>
      <c r="S6344" s="4"/>
      <c r="T6344" s="4"/>
    </row>
    <row r="6345">
      <c r="A6345" s="5"/>
      <c r="B6345" s="5"/>
      <c r="C6345" s="5"/>
      <c r="D6345" s="5"/>
      <c r="E6345" s="5"/>
      <c r="F6345" s="27"/>
      <c r="G6345" s="5"/>
      <c r="H6345" s="5"/>
      <c r="I6345" s="5"/>
      <c r="J6345" s="5"/>
      <c r="K6345" s="5"/>
      <c r="L6345" s="5"/>
      <c r="M6345" s="5"/>
      <c r="N6345" s="5"/>
      <c r="O6345" s="5"/>
      <c r="P6345" s="4"/>
      <c r="Q6345" s="4"/>
      <c r="R6345" s="4"/>
      <c r="S6345" s="4"/>
      <c r="T6345" s="4"/>
    </row>
    <row r="6346">
      <c r="A6346" s="5"/>
      <c r="B6346" s="5"/>
      <c r="C6346" s="5"/>
      <c r="D6346" s="5"/>
      <c r="E6346" s="5"/>
      <c r="F6346" s="27"/>
      <c r="G6346" s="5"/>
      <c r="H6346" s="5"/>
      <c r="I6346" s="5"/>
      <c r="J6346" s="5"/>
      <c r="K6346" s="5"/>
      <c r="L6346" s="5"/>
      <c r="M6346" s="5"/>
      <c r="N6346" s="5"/>
      <c r="O6346" s="5"/>
      <c r="P6346" s="4"/>
      <c r="Q6346" s="4"/>
      <c r="R6346" s="4"/>
      <c r="S6346" s="4"/>
      <c r="T6346" s="4"/>
    </row>
    <row r="6347">
      <c r="A6347" s="5"/>
      <c r="B6347" s="5"/>
      <c r="C6347" s="5"/>
      <c r="D6347" s="5"/>
      <c r="E6347" s="5"/>
      <c r="F6347" s="27"/>
      <c r="G6347" s="5"/>
      <c r="H6347" s="5"/>
      <c r="I6347" s="5"/>
      <c r="J6347" s="5"/>
      <c r="K6347" s="5"/>
      <c r="L6347" s="5"/>
      <c r="M6347" s="5"/>
      <c r="N6347" s="5"/>
      <c r="O6347" s="5"/>
      <c r="P6347" s="4"/>
      <c r="Q6347" s="4"/>
      <c r="R6347" s="4"/>
      <c r="S6347" s="4"/>
      <c r="T6347" s="4"/>
    </row>
    <row r="6348">
      <c r="A6348" s="5"/>
      <c r="B6348" s="5"/>
      <c r="C6348" s="5"/>
      <c r="D6348" s="5"/>
      <c r="E6348" s="5"/>
      <c r="F6348" s="27"/>
      <c r="G6348" s="5"/>
      <c r="H6348" s="5"/>
      <c r="I6348" s="5"/>
      <c r="J6348" s="5"/>
      <c r="K6348" s="5"/>
      <c r="L6348" s="5"/>
      <c r="M6348" s="5"/>
      <c r="N6348" s="5"/>
      <c r="O6348" s="5"/>
      <c r="P6348" s="4"/>
      <c r="Q6348" s="4"/>
      <c r="R6348" s="4"/>
      <c r="S6348" s="4"/>
      <c r="T6348" s="4"/>
    </row>
    <row r="6349">
      <c r="A6349" s="5"/>
      <c r="B6349" s="5"/>
      <c r="C6349" s="5"/>
      <c r="D6349" s="5"/>
      <c r="E6349" s="5"/>
      <c r="F6349" s="27"/>
      <c r="G6349" s="5"/>
      <c r="H6349" s="5"/>
      <c r="I6349" s="5"/>
      <c r="J6349" s="5"/>
      <c r="K6349" s="5"/>
      <c r="L6349" s="5"/>
      <c r="M6349" s="5"/>
      <c r="N6349" s="5"/>
      <c r="O6349" s="5"/>
      <c r="P6349" s="4"/>
      <c r="Q6349" s="4"/>
      <c r="R6349" s="4"/>
      <c r="S6349" s="4"/>
      <c r="T6349" s="4"/>
    </row>
    <row r="6350">
      <c r="A6350" s="5"/>
      <c r="B6350" s="5"/>
      <c r="C6350" s="5"/>
      <c r="D6350" s="5"/>
      <c r="E6350" s="5"/>
      <c r="F6350" s="27"/>
      <c r="G6350" s="5"/>
      <c r="H6350" s="5"/>
      <c r="I6350" s="5"/>
      <c r="J6350" s="5"/>
      <c r="K6350" s="5"/>
      <c r="L6350" s="5"/>
      <c r="M6350" s="5"/>
      <c r="N6350" s="5"/>
      <c r="O6350" s="5"/>
      <c r="P6350" s="4"/>
      <c r="Q6350" s="4"/>
      <c r="R6350" s="4"/>
      <c r="S6350" s="4"/>
      <c r="T6350" s="4"/>
    </row>
    <row r="6351">
      <c r="A6351" s="5"/>
      <c r="B6351" s="5"/>
      <c r="C6351" s="5"/>
      <c r="D6351" s="5"/>
      <c r="E6351" s="5"/>
      <c r="F6351" s="27"/>
      <c r="G6351" s="5"/>
      <c r="H6351" s="5"/>
      <c r="I6351" s="5"/>
      <c r="J6351" s="5"/>
      <c r="K6351" s="5"/>
      <c r="L6351" s="5"/>
      <c r="M6351" s="5"/>
      <c r="N6351" s="5"/>
      <c r="O6351" s="5"/>
      <c r="P6351" s="4"/>
      <c r="Q6351" s="4"/>
      <c r="R6351" s="4"/>
      <c r="S6351" s="4"/>
      <c r="T6351" s="4"/>
    </row>
    <row r="6352">
      <c r="A6352" s="5"/>
      <c r="B6352" s="5"/>
      <c r="C6352" s="5"/>
      <c r="D6352" s="5"/>
      <c r="E6352" s="5"/>
      <c r="F6352" s="27"/>
      <c r="G6352" s="5"/>
      <c r="H6352" s="5"/>
      <c r="I6352" s="5"/>
      <c r="J6352" s="5"/>
      <c r="K6352" s="5"/>
      <c r="L6352" s="5"/>
      <c r="M6352" s="5"/>
      <c r="N6352" s="5"/>
      <c r="O6352" s="5"/>
      <c r="P6352" s="4"/>
      <c r="Q6352" s="4"/>
      <c r="R6352" s="4"/>
      <c r="S6352" s="4"/>
      <c r="T6352" s="4"/>
    </row>
    <row r="6353">
      <c r="A6353" s="5"/>
      <c r="B6353" s="5"/>
      <c r="C6353" s="5"/>
      <c r="D6353" s="5"/>
      <c r="E6353" s="5"/>
      <c r="F6353" s="27"/>
      <c r="G6353" s="5"/>
      <c r="H6353" s="5"/>
      <c r="I6353" s="5"/>
      <c r="J6353" s="5"/>
      <c r="K6353" s="5"/>
      <c r="L6353" s="5"/>
      <c r="M6353" s="5"/>
      <c r="N6353" s="5"/>
      <c r="O6353" s="5"/>
      <c r="P6353" s="4"/>
      <c r="Q6353" s="4"/>
      <c r="R6353" s="4"/>
      <c r="S6353" s="4"/>
      <c r="T6353" s="4"/>
    </row>
    <row r="6354">
      <c r="A6354" s="5"/>
      <c r="B6354" s="5"/>
      <c r="C6354" s="5"/>
      <c r="D6354" s="5"/>
      <c r="E6354" s="5"/>
      <c r="F6354" s="27"/>
      <c r="G6354" s="5"/>
      <c r="H6354" s="5"/>
      <c r="I6354" s="5"/>
      <c r="J6354" s="5"/>
      <c r="K6354" s="5"/>
      <c r="L6354" s="5"/>
      <c r="M6354" s="5"/>
      <c r="N6354" s="5"/>
      <c r="O6354" s="5"/>
      <c r="P6354" s="4"/>
      <c r="Q6354" s="4"/>
      <c r="R6354" s="4"/>
      <c r="S6354" s="4"/>
      <c r="T6354" s="4"/>
    </row>
    <row r="6355">
      <c r="A6355" s="5"/>
      <c r="B6355" s="5"/>
      <c r="C6355" s="5"/>
      <c r="D6355" s="5"/>
      <c r="E6355" s="5"/>
      <c r="F6355" s="27"/>
      <c r="G6355" s="5"/>
      <c r="H6355" s="5"/>
      <c r="I6355" s="5"/>
      <c r="J6355" s="5"/>
      <c r="K6355" s="5"/>
      <c r="L6355" s="5"/>
      <c r="M6355" s="5"/>
      <c r="N6355" s="5"/>
      <c r="O6355" s="5"/>
      <c r="P6355" s="4"/>
      <c r="Q6355" s="4"/>
      <c r="R6355" s="4"/>
      <c r="S6355" s="4"/>
      <c r="T6355" s="4"/>
    </row>
    <row r="6356">
      <c r="A6356" s="5"/>
      <c r="B6356" s="5"/>
      <c r="C6356" s="5"/>
      <c r="D6356" s="5"/>
      <c r="E6356" s="5"/>
      <c r="F6356" s="27"/>
      <c r="G6356" s="5"/>
      <c r="H6356" s="5"/>
      <c r="I6356" s="5"/>
      <c r="J6356" s="5"/>
      <c r="K6356" s="5"/>
      <c r="L6356" s="5"/>
      <c r="M6356" s="5"/>
      <c r="N6356" s="5"/>
      <c r="O6356" s="5"/>
      <c r="P6356" s="4"/>
      <c r="Q6356" s="4"/>
      <c r="R6356" s="4"/>
      <c r="S6356" s="4"/>
      <c r="T6356" s="4"/>
    </row>
    <row r="6357">
      <c r="A6357" s="5"/>
      <c r="B6357" s="5"/>
      <c r="C6357" s="5"/>
      <c r="D6357" s="5"/>
      <c r="E6357" s="5"/>
      <c r="F6357" s="27"/>
      <c r="G6357" s="5"/>
      <c r="H6357" s="5"/>
      <c r="I6357" s="5"/>
      <c r="J6357" s="5"/>
      <c r="K6357" s="5"/>
      <c r="L6357" s="5"/>
      <c r="M6357" s="5"/>
      <c r="N6357" s="5"/>
      <c r="O6357" s="5"/>
      <c r="P6357" s="4"/>
      <c r="Q6357" s="4"/>
      <c r="R6357" s="4"/>
      <c r="S6357" s="4"/>
      <c r="T6357" s="4"/>
    </row>
    <row r="6358">
      <c r="A6358" s="5"/>
      <c r="B6358" s="5"/>
      <c r="C6358" s="5"/>
      <c r="D6358" s="5"/>
      <c r="E6358" s="5"/>
      <c r="F6358" s="27"/>
      <c r="G6358" s="5"/>
      <c r="H6358" s="5"/>
      <c r="I6358" s="5"/>
      <c r="J6358" s="5"/>
      <c r="K6358" s="5"/>
      <c r="L6358" s="5"/>
      <c r="M6358" s="5"/>
      <c r="N6358" s="5"/>
      <c r="O6358" s="5"/>
      <c r="P6358" s="4"/>
      <c r="Q6358" s="4"/>
      <c r="R6358" s="4"/>
      <c r="S6358" s="4"/>
      <c r="T6358" s="4"/>
    </row>
    <row r="6359">
      <c r="A6359" s="5"/>
      <c r="B6359" s="5"/>
      <c r="C6359" s="5"/>
      <c r="D6359" s="5"/>
      <c r="E6359" s="5"/>
      <c r="F6359" s="27"/>
      <c r="G6359" s="5"/>
      <c r="H6359" s="5"/>
      <c r="I6359" s="5"/>
      <c r="J6359" s="5"/>
      <c r="K6359" s="5"/>
      <c r="L6359" s="5"/>
      <c r="M6359" s="5"/>
      <c r="N6359" s="5"/>
      <c r="O6359" s="5"/>
      <c r="P6359" s="4"/>
      <c r="Q6359" s="4"/>
      <c r="R6359" s="4"/>
      <c r="S6359" s="4"/>
      <c r="T6359" s="4"/>
    </row>
    <row r="6360">
      <c r="A6360" s="5"/>
      <c r="B6360" s="5"/>
      <c r="C6360" s="5"/>
      <c r="D6360" s="5"/>
      <c r="E6360" s="5"/>
      <c r="F6360" s="27"/>
      <c r="G6360" s="5"/>
      <c r="H6360" s="5"/>
      <c r="I6360" s="5"/>
      <c r="J6360" s="5"/>
      <c r="K6360" s="5"/>
      <c r="L6360" s="5"/>
      <c r="M6360" s="5"/>
      <c r="N6360" s="5"/>
      <c r="O6360" s="5"/>
      <c r="P6360" s="4"/>
      <c r="Q6360" s="4"/>
      <c r="R6360" s="4"/>
      <c r="S6360" s="4"/>
      <c r="T6360" s="4"/>
    </row>
    <row r="6361">
      <c r="A6361" s="5"/>
      <c r="B6361" s="5"/>
      <c r="C6361" s="5"/>
      <c r="D6361" s="5"/>
      <c r="E6361" s="5"/>
      <c r="F6361" s="27"/>
      <c r="G6361" s="5"/>
      <c r="H6361" s="5"/>
      <c r="I6361" s="5"/>
      <c r="J6361" s="5"/>
      <c r="K6361" s="5"/>
      <c r="L6361" s="5"/>
      <c r="M6361" s="5"/>
      <c r="N6361" s="5"/>
      <c r="O6361" s="5"/>
      <c r="P6361" s="4"/>
      <c r="Q6361" s="4"/>
      <c r="R6361" s="4"/>
      <c r="S6361" s="4"/>
      <c r="T6361" s="4"/>
    </row>
    <row r="6362">
      <c r="A6362" s="5"/>
      <c r="B6362" s="5"/>
      <c r="C6362" s="5"/>
      <c r="D6362" s="5"/>
      <c r="E6362" s="5"/>
      <c r="F6362" s="27"/>
      <c r="G6362" s="5"/>
      <c r="H6362" s="5"/>
      <c r="I6362" s="5"/>
      <c r="J6362" s="5"/>
      <c r="K6362" s="5"/>
      <c r="L6362" s="5"/>
      <c r="M6362" s="5"/>
      <c r="N6362" s="5"/>
      <c r="O6362" s="5"/>
      <c r="P6362" s="4"/>
      <c r="Q6362" s="4"/>
      <c r="R6362" s="4"/>
      <c r="S6362" s="4"/>
      <c r="T6362" s="4"/>
    </row>
    <row r="6363">
      <c r="A6363" s="5"/>
      <c r="B6363" s="5"/>
      <c r="C6363" s="5"/>
      <c r="D6363" s="5"/>
      <c r="E6363" s="5"/>
      <c r="F6363" s="27"/>
      <c r="G6363" s="5"/>
      <c r="H6363" s="5"/>
      <c r="I6363" s="5"/>
      <c r="J6363" s="5"/>
      <c r="K6363" s="5"/>
      <c r="L6363" s="5"/>
      <c r="M6363" s="5"/>
      <c r="N6363" s="5"/>
      <c r="O6363" s="5"/>
      <c r="P6363" s="4"/>
      <c r="Q6363" s="4"/>
      <c r="R6363" s="4"/>
      <c r="S6363" s="4"/>
      <c r="T6363" s="4"/>
    </row>
    <row r="6364">
      <c r="A6364" s="5"/>
      <c r="B6364" s="5"/>
      <c r="C6364" s="5"/>
      <c r="D6364" s="5"/>
      <c r="E6364" s="5"/>
      <c r="F6364" s="27"/>
      <c r="G6364" s="5"/>
      <c r="H6364" s="5"/>
      <c r="I6364" s="5"/>
      <c r="J6364" s="5"/>
      <c r="K6364" s="5"/>
      <c r="L6364" s="5"/>
      <c r="M6364" s="5"/>
      <c r="N6364" s="5"/>
      <c r="O6364" s="5"/>
      <c r="P6364" s="4"/>
      <c r="Q6364" s="4"/>
      <c r="R6364" s="4"/>
      <c r="S6364" s="4"/>
      <c r="T6364" s="4"/>
    </row>
    <row r="6365">
      <c r="A6365" s="5"/>
      <c r="B6365" s="5"/>
      <c r="C6365" s="5"/>
      <c r="D6365" s="5"/>
      <c r="E6365" s="5"/>
      <c r="F6365" s="27"/>
      <c r="G6365" s="5"/>
      <c r="H6365" s="5"/>
      <c r="I6365" s="5"/>
      <c r="J6365" s="5"/>
      <c r="K6365" s="5"/>
      <c r="L6365" s="5"/>
      <c r="M6365" s="5"/>
      <c r="N6365" s="5"/>
      <c r="O6365" s="5"/>
      <c r="P6365" s="4"/>
      <c r="Q6365" s="4"/>
      <c r="R6365" s="4"/>
      <c r="S6365" s="4"/>
      <c r="T6365" s="4"/>
    </row>
    <row r="6366">
      <c r="A6366" s="5"/>
      <c r="B6366" s="5"/>
      <c r="C6366" s="5"/>
      <c r="D6366" s="5"/>
      <c r="E6366" s="5"/>
      <c r="F6366" s="27"/>
      <c r="G6366" s="5"/>
      <c r="H6366" s="5"/>
      <c r="I6366" s="5"/>
      <c r="J6366" s="5"/>
      <c r="K6366" s="5"/>
      <c r="L6366" s="5"/>
      <c r="M6366" s="5"/>
      <c r="N6366" s="5"/>
      <c r="O6366" s="5"/>
      <c r="P6366" s="4"/>
      <c r="Q6366" s="4"/>
      <c r="R6366" s="4"/>
      <c r="S6366" s="4"/>
      <c r="T6366" s="4"/>
    </row>
    <row r="6367">
      <c r="A6367" s="5"/>
      <c r="B6367" s="5"/>
      <c r="C6367" s="5"/>
      <c r="D6367" s="5"/>
      <c r="E6367" s="5"/>
      <c r="F6367" s="27"/>
      <c r="G6367" s="5"/>
      <c r="H6367" s="5"/>
      <c r="I6367" s="5"/>
      <c r="J6367" s="5"/>
      <c r="K6367" s="5"/>
      <c r="L6367" s="5"/>
      <c r="M6367" s="5"/>
      <c r="N6367" s="5"/>
      <c r="O6367" s="5"/>
      <c r="P6367" s="4"/>
      <c r="Q6367" s="4"/>
      <c r="R6367" s="4"/>
      <c r="S6367" s="4"/>
      <c r="T6367" s="4"/>
    </row>
    <row r="6368">
      <c r="A6368" s="5"/>
      <c r="B6368" s="5"/>
      <c r="C6368" s="5"/>
      <c r="D6368" s="5"/>
      <c r="E6368" s="5"/>
      <c r="F6368" s="27"/>
      <c r="G6368" s="5"/>
      <c r="H6368" s="5"/>
      <c r="I6368" s="5"/>
      <c r="J6368" s="5"/>
      <c r="K6368" s="5"/>
      <c r="L6368" s="5"/>
      <c r="M6368" s="5"/>
      <c r="N6368" s="5"/>
      <c r="O6368" s="5"/>
      <c r="P6368" s="4"/>
      <c r="Q6368" s="4"/>
      <c r="R6368" s="4"/>
      <c r="S6368" s="4"/>
      <c r="T6368" s="4"/>
    </row>
    <row r="6369">
      <c r="A6369" s="5"/>
      <c r="B6369" s="5"/>
      <c r="C6369" s="5"/>
      <c r="D6369" s="5"/>
      <c r="E6369" s="5"/>
      <c r="F6369" s="27"/>
      <c r="G6369" s="5"/>
      <c r="H6369" s="5"/>
      <c r="I6369" s="5"/>
      <c r="J6369" s="5"/>
      <c r="K6369" s="5"/>
      <c r="L6369" s="5"/>
      <c r="M6369" s="5"/>
      <c r="N6369" s="5"/>
      <c r="O6369" s="5"/>
      <c r="P6369" s="4"/>
      <c r="Q6369" s="4"/>
      <c r="R6369" s="4"/>
      <c r="S6369" s="4"/>
      <c r="T6369" s="4"/>
    </row>
    <row r="6370">
      <c r="A6370" s="5"/>
      <c r="B6370" s="5"/>
      <c r="C6370" s="5"/>
      <c r="D6370" s="5"/>
      <c r="E6370" s="5"/>
      <c r="F6370" s="27"/>
      <c r="G6370" s="5"/>
      <c r="H6370" s="5"/>
      <c r="I6370" s="5"/>
      <c r="J6370" s="5"/>
      <c r="K6370" s="5"/>
      <c r="L6370" s="5"/>
      <c r="M6370" s="5"/>
      <c r="N6370" s="5"/>
      <c r="O6370" s="5"/>
      <c r="P6370" s="4"/>
      <c r="Q6370" s="4"/>
      <c r="R6370" s="4"/>
      <c r="S6370" s="4"/>
      <c r="T6370" s="4"/>
    </row>
    <row r="6371">
      <c r="A6371" s="5"/>
      <c r="B6371" s="5"/>
      <c r="C6371" s="5"/>
      <c r="D6371" s="5"/>
      <c r="E6371" s="5"/>
      <c r="F6371" s="27"/>
      <c r="G6371" s="5"/>
      <c r="H6371" s="5"/>
      <c r="I6371" s="5"/>
      <c r="J6371" s="5"/>
      <c r="K6371" s="5"/>
      <c r="L6371" s="5"/>
      <c r="M6371" s="5"/>
      <c r="N6371" s="5"/>
      <c r="O6371" s="5"/>
      <c r="P6371" s="4"/>
      <c r="Q6371" s="4"/>
      <c r="R6371" s="4"/>
      <c r="S6371" s="4"/>
      <c r="T6371" s="4"/>
    </row>
    <row r="6372">
      <c r="A6372" s="5"/>
      <c r="B6372" s="5"/>
      <c r="C6372" s="5"/>
      <c r="D6372" s="5"/>
      <c r="E6372" s="5"/>
      <c r="F6372" s="27"/>
      <c r="G6372" s="5"/>
      <c r="H6372" s="5"/>
      <c r="I6372" s="5"/>
      <c r="J6372" s="5"/>
      <c r="K6372" s="5"/>
      <c r="L6372" s="5"/>
      <c r="M6372" s="5"/>
      <c r="N6372" s="5"/>
      <c r="O6372" s="5"/>
      <c r="P6372" s="4"/>
      <c r="Q6372" s="4"/>
      <c r="R6372" s="4"/>
      <c r="S6372" s="4"/>
      <c r="T6372" s="4"/>
    </row>
    <row r="6373">
      <c r="A6373" s="5"/>
      <c r="B6373" s="5"/>
      <c r="C6373" s="5"/>
      <c r="D6373" s="5"/>
      <c r="E6373" s="5"/>
      <c r="F6373" s="27"/>
      <c r="G6373" s="5"/>
      <c r="H6373" s="5"/>
      <c r="I6373" s="5"/>
      <c r="J6373" s="5"/>
      <c r="K6373" s="5"/>
      <c r="L6373" s="5"/>
      <c r="M6373" s="5"/>
      <c r="N6373" s="5"/>
      <c r="O6373" s="5"/>
      <c r="P6373" s="4"/>
      <c r="Q6373" s="4"/>
      <c r="R6373" s="4"/>
      <c r="S6373" s="4"/>
      <c r="T6373" s="4"/>
    </row>
    <row r="6374">
      <c r="A6374" s="5"/>
      <c r="B6374" s="5"/>
      <c r="C6374" s="5"/>
      <c r="D6374" s="5"/>
      <c r="E6374" s="5"/>
      <c r="F6374" s="27"/>
      <c r="G6374" s="5"/>
      <c r="H6374" s="5"/>
      <c r="I6374" s="5"/>
      <c r="J6374" s="5"/>
      <c r="K6374" s="5"/>
      <c r="L6374" s="5"/>
      <c r="M6374" s="5"/>
      <c r="N6374" s="5"/>
      <c r="O6374" s="5"/>
      <c r="P6374" s="4"/>
      <c r="Q6374" s="4"/>
      <c r="R6374" s="4"/>
      <c r="S6374" s="4"/>
      <c r="T6374" s="4"/>
    </row>
    <row r="6375">
      <c r="A6375" s="5"/>
      <c r="B6375" s="5"/>
      <c r="C6375" s="5"/>
      <c r="D6375" s="5"/>
      <c r="E6375" s="5"/>
      <c r="F6375" s="27"/>
      <c r="G6375" s="5"/>
      <c r="H6375" s="5"/>
      <c r="I6375" s="5"/>
      <c r="J6375" s="5"/>
      <c r="K6375" s="5"/>
      <c r="L6375" s="5"/>
      <c r="M6375" s="5"/>
      <c r="N6375" s="5"/>
      <c r="O6375" s="5"/>
      <c r="P6375" s="4"/>
      <c r="Q6375" s="4"/>
      <c r="R6375" s="4"/>
      <c r="S6375" s="4"/>
      <c r="T6375" s="4"/>
    </row>
    <row r="6376">
      <c r="A6376" s="5"/>
      <c r="B6376" s="5"/>
      <c r="C6376" s="5"/>
      <c r="D6376" s="5"/>
      <c r="E6376" s="5"/>
      <c r="F6376" s="27"/>
      <c r="G6376" s="5"/>
      <c r="H6376" s="5"/>
      <c r="I6376" s="5"/>
      <c r="J6376" s="5"/>
      <c r="K6376" s="5"/>
      <c r="L6376" s="5"/>
      <c r="M6376" s="5"/>
      <c r="N6376" s="5"/>
      <c r="O6376" s="5"/>
      <c r="P6376" s="4"/>
      <c r="Q6376" s="4"/>
      <c r="R6376" s="4"/>
      <c r="S6376" s="4"/>
      <c r="T6376" s="4"/>
    </row>
    <row r="6377">
      <c r="A6377" s="5"/>
      <c r="B6377" s="5"/>
      <c r="C6377" s="5"/>
      <c r="D6377" s="5"/>
      <c r="E6377" s="5"/>
      <c r="F6377" s="27"/>
      <c r="G6377" s="5"/>
      <c r="H6377" s="5"/>
      <c r="I6377" s="5"/>
      <c r="J6377" s="5"/>
      <c r="K6377" s="5"/>
      <c r="L6377" s="5"/>
      <c r="M6377" s="5"/>
      <c r="N6377" s="5"/>
      <c r="O6377" s="5"/>
      <c r="P6377" s="4"/>
      <c r="Q6377" s="4"/>
      <c r="R6377" s="4"/>
      <c r="S6377" s="4"/>
      <c r="T6377" s="4"/>
    </row>
    <row r="6378">
      <c r="A6378" s="5"/>
      <c r="B6378" s="5"/>
      <c r="C6378" s="5"/>
      <c r="D6378" s="5"/>
      <c r="E6378" s="5"/>
      <c r="F6378" s="27"/>
      <c r="G6378" s="5"/>
      <c r="H6378" s="5"/>
      <c r="I6378" s="5"/>
      <c r="J6378" s="5"/>
      <c r="K6378" s="5"/>
      <c r="L6378" s="5"/>
      <c r="M6378" s="5"/>
      <c r="N6378" s="5"/>
      <c r="O6378" s="5"/>
      <c r="P6378" s="4"/>
      <c r="Q6378" s="4"/>
      <c r="R6378" s="4"/>
      <c r="S6378" s="4"/>
      <c r="T6378" s="4"/>
    </row>
    <row r="6379">
      <c r="A6379" s="5"/>
      <c r="B6379" s="5"/>
      <c r="C6379" s="5"/>
      <c r="D6379" s="5"/>
      <c r="E6379" s="5"/>
      <c r="F6379" s="27"/>
      <c r="G6379" s="5"/>
      <c r="H6379" s="5"/>
      <c r="I6379" s="5"/>
      <c r="J6379" s="5"/>
      <c r="K6379" s="5"/>
      <c r="L6379" s="5"/>
      <c r="M6379" s="5"/>
      <c r="N6379" s="5"/>
      <c r="O6379" s="5"/>
      <c r="P6379" s="4"/>
      <c r="Q6379" s="4"/>
      <c r="R6379" s="4"/>
      <c r="S6379" s="4"/>
      <c r="T6379" s="4"/>
    </row>
    <row r="6380">
      <c r="A6380" s="5"/>
      <c r="B6380" s="5"/>
      <c r="C6380" s="5"/>
      <c r="D6380" s="5"/>
      <c r="E6380" s="5"/>
      <c r="F6380" s="27"/>
      <c r="G6380" s="5"/>
      <c r="H6380" s="5"/>
      <c r="I6380" s="5"/>
      <c r="J6380" s="5"/>
      <c r="K6380" s="5"/>
      <c r="L6380" s="5"/>
      <c r="M6380" s="5"/>
      <c r="N6380" s="5"/>
      <c r="O6380" s="5"/>
      <c r="P6380" s="4"/>
      <c r="Q6380" s="4"/>
      <c r="R6380" s="4"/>
      <c r="S6380" s="4"/>
      <c r="T6380" s="4"/>
    </row>
    <row r="6381">
      <c r="A6381" s="5"/>
      <c r="B6381" s="5"/>
      <c r="C6381" s="5"/>
      <c r="D6381" s="5"/>
      <c r="E6381" s="5"/>
      <c r="F6381" s="27"/>
      <c r="G6381" s="5"/>
      <c r="H6381" s="5"/>
      <c r="I6381" s="5"/>
      <c r="J6381" s="5"/>
      <c r="K6381" s="5"/>
      <c r="L6381" s="5"/>
      <c r="M6381" s="5"/>
      <c r="N6381" s="5"/>
      <c r="O6381" s="5"/>
      <c r="P6381" s="4"/>
      <c r="Q6381" s="4"/>
      <c r="R6381" s="4"/>
      <c r="S6381" s="4"/>
      <c r="T6381" s="4"/>
    </row>
    <row r="6382">
      <c r="A6382" s="5"/>
      <c r="B6382" s="5"/>
      <c r="C6382" s="5"/>
      <c r="D6382" s="5"/>
      <c r="E6382" s="5"/>
      <c r="F6382" s="27"/>
      <c r="G6382" s="5"/>
      <c r="H6382" s="5"/>
      <c r="I6382" s="5"/>
      <c r="J6382" s="5"/>
      <c r="K6382" s="5"/>
      <c r="L6382" s="5"/>
      <c r="M6382" s="5"/>
      <c r="N6382" s="5"/>
      <c r="O6382" s="5"/>
      <c r="P6382" s="4"/>
      <c r="Q6382" s="4"/>
      <c r="R6382" s="4"/>
      <c r="S6382" s="4"/>
      <c r="T6382" s="4"/>
    </row>
    <row r="6383">
      <c r="A6383" s="5"/>
      <c r="B6383" s="5"/>
      <c r="C6383" s="5"/>
      <c r="D6383" s="5"/>
      <c r="E6383" s="5"/>
      <c r="F6383" s="27"/>
      <c r="G6383" s="5"/>
      <c r="H6383" s="5"/>
      <c r="I6383" s="5"/>
      <c r="J6383" s="5"/>
      <c r="K6383" s="5"/>
      <c r="L6383" s="5"/>
      <c r="M6383" s="5"/>
      <c r="N6383" s="5"/>
      <c r="O6383" s="5"/>
      <c r="P6383" s="4"/>
      <c r="Q6383" s="4"/>
      <c r="R6383" s="4"/>
      <c r="S6383" s="4"/>
      <c r="T6383" s="4"/>
    </row>
    <row r="6384">
      <c r="A6384" s="5"/>
      <c r="B6384" s="5"/>
      <c r="C6384" s="5"/>
      <c r="D6384" s="5"/>
      <c r="E6384" s="5"/>
      <c r="F6384" s="27"/>
      <c r="G6384" s="5"/>
      <c r="H6384" s="5"/>
      <c r="I6384" s="5"/>
      <c r="J6384" s="5"/>
      <c r="K6384" s="5"/>
      <c r="L6384" s="5"/>
      <c r="M6384" s="5"/>
      <c r="N6384" s="5"/>
      <c r="O6384" s="5"/>
      <c r="P6384" s="4"/>
      <c r="Q6384" s="4"/>
      <c r="R6384" s="4"/>
      <c r="S6384" s="4"/>
      <c r="T6384" s="4"/>
    </row>
    <row r="6385">
      <c r="A6385" s="5"/>
      <c r="B6385" s="5"/>
      <c r="C6385" s="5"/>
      <c r="D6385" s="5"/>
      <c r="E6385" s="5"/>
      <c r="F6385" s="27"/>
      <c r="G6385" s="5"/>
      <c r="H6385" s="5"/>
      <c r="I6385" s="5"/>
      <c r="J6385" s="5"/>
      <c r="K6385" s="5"/>
      <c r="L6385" s="5"/>
      <c r="M6385" s="5"/>
      <c r="N6385" s="5"/>
      <c r="O6385" s="5"/>
      <c r="P6385" s="4"/>
      <c r="Q6385" s="4"/>
      <c r="R6385" s="4"/>
      <c r="S6385" s="4"/>
      <c r="T6385" s="4"/>
    </row>
    <row r="6386">
      <c r="A6386" s="5"/>
      <c r="B6386" s="5"/>
      <c r="C6386" s="5"/>
      <c r="D6386" s="5"/>
      <c r="E6386" s="5"/>
      <c r="F6386" s="27"/>
      <c r="G6386" s="5"/>
      <c r="H6386" s="5"/>
      <c r="I6386" s="5"/>
      <c r="J6386" s="5"/>
      <c r="K6386" s="5"/>
      <c r="L6386" s="5"/>
      <c r="M6386" s="5"/>
      <c r="N6386" s="5"/>
      <c r="O6386" s="5"/>
      <c r="P6386" s="4"/>
      <c r="Q6386" s="4"/>
      <c r="R6386" s="4"/>
      <c r="S6386" s="4"/>
      <c r="T6386" s="4"/>
    </row>
    <row r="6387">
      <c r="A6387" s="5"/>
      <c r="B6387" s="5"/>
      <c r="C6387" s="5"/>
      <c r="D6387" s="5"/>
      <c r="E6387" s="5"/>
      <c r="F6387" s="27"/>
      <c r="G6387" s="5"/>
      <c r="H6387" s="5"/>
      <c r="I6387" s="5"/>
      <c r="J6387" s="5"/>
      <c r="K6387" s="5"/>
      <c r="L6387" s="5"/>
      <c r="M6387" s="5"/>
      <c r="N6387" s="5"/>
      <c r="O6387" s="5"/>
      <c r="P6387" s="4"/>
      <c r="Q6387" s="4"/>
      <c r="R6387" s="4"/>
      <c r="S6387" s="4"/>
      <c r="T6387" s="4"/>
    </row>
    <row r="6388">
      <c r="A6388" s="5"/>
      <c r="B6388" s="5"/>
      <c r="C6388" s="5"/>
      <c r="D6388" s="5"/>
      <c r="E6388" s="5"/>
      <c r="F6388" s="27"/>
      <c r="G6388" s="5"/>
      <c r="H6388" s="5"/>
      <c r="I6388" s="5"/>
      <c r="J6388" s="5"/>
      <c r="K6388" s="5"/>
      <c r="L6388" s="5"/>
      <c r="M6388" s="5"/>
      <c r="N6388" s="5"/>
      <c r="O6388" s="5"/>
      <c r="P6388" s="4"/>
      <c r="Q6388" s="4"/>
      <c r="R6388" s="4"/>
      <c r="S6388" s="4"/>
      <c r="T6388" s="4"/>
    </row>
    <row r="6389">
      <c r="A6389" s="5"/>
      <c r="B6389" s="5"/>
      <c r="C6389" s="5"/>
      <c r="D6389" s="5"/>
      <c r="E6389" s="5"/>
      <c r="F6389" s="27"/>
      <c r="G6389" s="5"/>
      <c r="H6389" s="5"/>
      <c r="I6389" s="5"/>
      <c r="J6389" s="5"/>
      <c r="K6389" s="5"/>
      <c r="L6389" s="5"/>
      <c r="M6389" s="5"/>
      <c r="N6389" s="5"/>
      <c r="O6389" s="5"/>
      <c r="P6389" s="4"/>
      <c r="Q6389" s="4"/>
      <c r="R6389" s="4"/>
      <c r="S6389" s="4"/>
      <c r="T6389" s="4"/>
    </row>
    <row r="6390">
      <c r="A6390" s="5"/>
      <c r="B6390" s="5"/>
      <c r="C6390" s="5"/>
      <c r="D6390" s="5"/>
      <c r="E6390" s="5"/>
      <c r="F6390" s="27"/>
      <c r="G6390" s="5"/>
      <c r="H6390" s="5"/>
      <c r="I6390" s="5"/>
      <c r="J6390" s="5"/>
      <c r="K6390" s="5"/>
      <c r="L6390" s="5"/>
      <c r="M6390" s="5"/>
      <c r="N6390" s="5"/>
      <c r="O6390" s="5"/>
      <c r="P6390" s="4"/>
      <c r="Q6390" s="4"/>
      <c r="R6390" s="4"/>
      <c r="S6390" s="4"/>
      <c r="T6390" s="4"/>
    </row>
    <row r="6391">
      <c r="A6391" s="5"/>
      <c r="B6391" s="5"/>
      <c r="C6391" s="5"/>
      <c r="D6391" s="5"/>
      <c r="E6391" s="5"/>
      <c r="F6391" s="27"/>
      <c r="G6391" s="5"/>
      <c r="H6391" s="5"/>
      <c r="I6391" s="5"/>
      <c r="J6391" s="5"/>
      <c r="K6391" s="5"/>
      <c r="L6391" s="5"/>
      <c r="M6391" s="5"/>
      <c r="N6391" s="5"/>
      <c r="O6391" s="5"/>
      <c r="P6391" s="4"/>
      <c r="Q6391" s="4"/>
      <c r="R6391" s="4"/>
      <c r="S6391" s="4"/>
      <c r="T6391" s="4"/>
    </row>
    <row r="6392">
      <c r="A6392" s="5"/>
      <c r="B6392" s="5"/>
      <c r="C6392" s="5"/>
      <c r="D6392" s="5"/>
      <c r="E6392" s="5"/>
      <c r="F6392" s="27"/>
      <c r="G6392" s="5"/>
      <c r="H6392" s="5"/>
      <c r="I6392" s="5"/>
      <c r="J6392" s="5"/>
      <c r="K6392" s="5"/>
      <c r="L6392" s="5"/>
      <c r="M6392" s="5"/>
      <c r="N6392" s="5"/>
      <c r="O6392" s="5"/>
      <c r="P6392" s="4"/>
      <c r="Q6392" s="4"/>
      <c r="R6392" s="4"/>
      <c r="S6392" s="4"/>
      <c r="T6392" s="4"/>
    </row>
    <row r="6393">
      <c r="A6393" s="5"/>
      <c r="B6393" s="5"/>
      <c r="C6393" s="5"/>
      <c r="D6393" s="5"/>
      <c r="E6393" s="5"/>
      <c r="F6393" s="27"/>
      <c r="G6393" s="5"/>
      <c r="H6393" s="5"/>
      <c r="I6393" s="5"/>
      <c r="J6393" s="5"/>
      <c r="K6393" s="5"/>
      <c r="L6393" s="5"/>
      <c r="M6393" s="5"/>
      <c r="N6393" s="5"/>
      <c r="O6393" s="5"/>
      <c r="P6393" s="4"/>
      <c r="Q6393" s="4"/>
      <c r="R6393" s="4"/>
      <c r="S6393" s="4"/>
      <c r="T6393" s="4"/>
    </row>
    <row r="6394">
      <c r="A6394" s="5"/>
      <c r="B6394" s="5"/>
      <c r="C6394" s="5"/>
      <c r="D6394" s="5"/>
      <c r="E6394" s="5"/>
      <c r="F6394" s="27"/>
      <c r="G6394" s="5"/>
      <c r="H6394" s="5"/>
      <c r="I6394" s="5"/>
      <c r="J6394" s="5"/>
      <c r="K6394" s="5"/>
      <c r="L6394" s="5"/>
      <c r="M6394" s="5"/>
      <c r="N6394" s="5"/>
      <c r="O6394" s="5"/>
      <c r="P6394" s="4"/>
      <c r="Q6394" s="4"/>
      <c r="R6394" s="4"/>
      <c r="S6394" s="4"/>
      <c r="T6394" s="4"/>
    </row>
    <row r="6395">
      <c r="A6395" s="5"/>
      <c r="B6395" s="5"/>
      <c r="C6395" s="5"/>
      <c r="D6395" s="5"/>
      <c r="E6395" s="5"/>
      <c r="F6395" s="27"/>
      <c r="G6395" s="5"/>
      <c r="H6395" s="5"/>
      <c r="I6395" s="5"/>
      <c r="J6395" s="5"/>
      <c r="K6395" s="5"/>
      <c r="L6395" s="5"/>
      <c r="M6395" s="5"/>
      <c r="N6395" s="5"/>
      <c r="O6395" s="5"/>
      <c r="P6395" s="4"/>
      <c r="Q6395" s="4"/>
      <c r="R6395" s="4"/>
      <c r="S6395" s="4"/>
      <c r="T6395" s="4"/>
    </row>
    <row r="6396">
      <c r="A6396" s="5"/>
      <c r="B6396" s="5"/>
      <c r="C6396" s="5"/>
      <c r="D6396" s="5"/>
      <c r="E6396" s="5"/>
      <c r="F6396" s="27"/>
      <c r="G6396" s="5"/>
      <c r="H6396" s="5"/>
      <c r="I6396" s="5"/>
      <c r="J6396" s="5"/>
      <c r="K6396" s="5"/>
      <c r="L6396" s="5"/>
      <c r="M6396" s="5"/>
      <c r="N6396" s="5"/>
      <c r="O6396" s="5"/>
      <c r="P6396" s="4"/>
      <c r="Q6396" s="4"/>
      <c r="R6396" s="4"/>
      <c r="S6396" s="4"/>
      <c r="T6396" s="4"/>
    </row>
    <row r="6397">
      <c r="A6397" s="5"/>
      <c r="B6397" s="5"/>
      <c r="C6397" s="5"/>
      <c r="D6397" s="5"/>
      <c r="E6397" s="5"/>
      <c r="F6397" s="27"/>
      <c r="G6397" s="5"/>
      <c r="H6397" s="5"/>
      <c r="I6397" s="5"/>
      <c r="J6397" s="5"/>
      <c r="K6397" s="5"/>
      <c r="L6397" s="5"/>
      <c r="M6397" s="5"/>
      <c r="N6397" s="5"/>
      <c r="O6397" s="5"/>
      <c r="P6397" s="4"/>
      <c r="Q6397" s="4"/>
      <c r="R6397" s="4"/>
      <c r="S6397" s="4"/>
      <c r="T6397" s="4"/>
    </row>
    <row r="6398">
      <c r="A6398" s="5"/>
      <c r="B6398" s="5"/>
      <c r="C6398" s="5"/>
      <c r="D6398" s="5"/>
      <c r="E6398" s="5"/>
      <c r="F6398" s="27"/>
      <c r="G6398" s="5"/>
      <c r="H6398" s="5"/>
      <c r="I6398" s="5"/>
      <c r="J6398" s="5"/>
      <c r="K6398" s="5"/>
      <c r="L6398" s="5"/>
      <c r="M6398" s="5"/>
      <c r="N6398" s="5"/>
      <c r="O6398" s="5"/>
      <c r="P6398" s="4"/>
      <c r="Q6398" s="4"/>
      <c r="R6398" s="4"/>
      <c r="S6398" s="4"/>
      <c r="T6398" s="4"/>
    </row>
    <row r="6399">
      <c r="A6399" s="5"/>
      <c r="B6399" s="5"/>
      <c r="C6399" s="5"/>
      <c r="D6399" s="5"/>
      <c r="E6399" s="5"/>
      <c r="F6399" s="27"/>
      <c r="G6399" s="5"/>
      <c r="H6399" s="5"/>
      <c r="I6399" s="5"/>
      <c r="J6399" s="5"/>
      <c r="K6399" s="5"/>
      <c r="L6399" s="5"/>
      <c r="M6399" s="5"/>
      <c r="N6399" s="5"/>
      <c r="O6399" s="5"/>
      <c r="P6399" s="4"/>
      <c r="Q6399" s="4"/>
      <c r="R6399" s="4"/>
      <c r="S6399" s="4"/>
      <c r="T6399" s="4"/>
    </row>
    <row r="6400">
      <c r="A6400" s="5"/>
      <c r="B6400" s="5"/>
      <c r="C6400" s="5"/>
      <c r="D6400" s="5"/>
      <c r="E6400" s="5"/>
      <c r="F6400" s="27"/>
      <c r="G6400" s="5"/>
      <c r="H6400" s="5"/>
      <c r="I6400" s="5"/>
      <c r="J6400" s="5"/>
      <c r="K6400" s="5"/>
      <c r="L6400" s="5"/>
      <c r="M6400" s="5"/>
      <c r="N6400" s="5"/>
      <c r="O6400" s="5"/>
      <c r="P6400" s="4"/>
      <c r="Q6400" s="4"/>
      <c r="R6400" s="4"/>
      <c r="S6400" s="4"/>
      <c r="T6400" s="4"/>
    </row>
    <row r="6401">
      <c r="A6401" s="5"/>
      <c r="B6401" s="5"/>
      <c r="C6401" s="5"/>
      <c r="D6401" s="5"/>
      <c r="E6401" s="5"/>
      <c r="F6401" s="27"/>
      <c r="G6401" s="5"/>
      <c r="H6401" s="5"/>
      <c r="I6401" s="5"/>
      <c r="J6401" s="5"/>
      <c r="K6401" s="5"/>
      <c r="L6401" s="5"/>
      <c r="M6401" s="5"/>
      <c r="N6401" s="5"/>
      <c r="O6401" s="5"/>
      <c r="P6401" s="4"/>
      <c r="Q6401" s="4"/>
      <c r="R6401" s="4"/>
      <c r="S6401" s="4"/>
      <c r="T6401" s="4"/>
    </row>
    <row r="6402">
      <c r="A6402" s="5"/>
      <c r="B6402" s="5"/>
      <c r="C6402" s="5"/>
      <c r="D6402" s="5"/>
      <c r="E6402" s="5"/>
      <c r="F6402" s="27"/>
      <c r="G6402" s="5"/>
      <c r="H6402" s="5"/>
      <c r="I6402" s="5"/>
      <c r="J6402" s="5"/>
      <c r="K6402" s="5"/>
      <c r="L6402" s="5"/>
      <c r="M6402" s="5"/>
      <c r="N6402" s="5"/>
      <c r="O6402" s="5"/>
      <c r="P6402" s="4"/>
      <c r="Q6402" s="4"/>
      <c r="R6402" s="4"/>
      <c r="S6402" s="4"/>
      <c r="T6402" s="4"/>
    </row>
    <row r="6403">
      <c r="A6403" s="5"/>
      <c r="B6403" s="5"/>
      <c r="C6403" s="5"/>
      <c r="D6403" s="5"/>
      <c r="E6403" s="5"/>
      <c r="F6403" s="27"/>
      <c r="G6403" s="5"/>
      <c r="H6403" s="5"/>
      <c r="I6403" s="5"/>
      <c r="J6403" s="5"/>
      <c r="K6403" s="5"/>
      <c r="L6403" s="5"/>
      <c r="M6403" s="5"/>
      <c r="N6403" s="5"/>
      <c r="O6403" s="5"/>
      <c r="P6403" s="4"/>
      <c r="Q6403" s="4"/>
      <c r="R6403" s="4"/>
      <c r="S6403" s="4"/>
      <c r="T6403" s="4"/>
    </row>
    <row r="6404">
      <c r="A6404" s="5"/>
      <c r="B6404" s="5"/>
      <c r="C6404" s="5"/>
      <c r="D6404" s="5"/>
      <c r="E6404" s="5"/>
      <c r="F6404" s="27"/>
      <c r="G6404" s="5"/>
      <c r="H6404" s="5"/>
      <c r="I6404" s="5"/>
      <c r="J6404" s="5"/>
      <c r="K6404" s="5"/>
      <c r="L6404" s="5"/>
      <c r="M6404" s="5"/>
      <c r="N6404" s="5"/>
      <c r="O6404" s="5"/>
      <c r="P6404" s="4"/>
      <c r="Q6404" s="4"/>
      <c r="R6404" s="4"/>
      <c r="S6404" s="4"/>
      <c r="T6404" s="4"/>
    </row>
    <row r="6405">
      <c r="A6405" s="5"/>
      <c r="B6405" s="5"/>
      <c r="C6405" s="5"/>
      <c r="D6405" s="5"/>
      <c r="E6405" s="5"/>
      <c r="F6405" s="27"/>
      <c r="G6405" s="5"/>
      <c r="H6405" s="5"/>
      <c r="I6405" s="5"/>
      <c r="J6405" s="5"/>
      <c r="K6405" s="5"/>
      <c r="L6405" s="5"/>
      <c r="M6405" s="5"/>
      <c r="N6405" s="5"/>
      <c r="O6405" s="5"/>
      <c r="P6405" s="4"/>
      <c r="Q6405" s="4"/>
      <c r="R6405" s="4"/>
      <c r="S6405" s="4"/>
      <c r="T6405" s="4"/>
    </row>
    <row r="6406">
      <c r="A6406" s="5"/>
      <c r="B6406" s="5"/>
      <c r="C6406" s="5"/>
      <c r="D6406" s="5"/>
      <c r="E6406" s="5"/>
      <c r="F6406" s="27"/>
      <c r="G6406" s="5"/>
      <c r="H6406" s="5"/>
      <c r="I6406" s="5"/>
      <c r="J6406" s="5"/>
      <c r="K6406" s="5"/>
      <c r="L6406" s="5"/>
      <c r="M6406" s="5"/>
      <c r="N6406" s="5"/>
      <c r="O6406" s="5"/>
      <c r="P6406" s="4"/>
      <c r="Q6406" s="4"/>
      <c r="R6406" s="4"/>
      <c r="S6406" s="4"/>
      <c r="T6406" s="4"/>
    </row>
    <row r="6407">
      <c r="A6407" s="5"/>
      <c r="B6407" s="5"/>
      <c r="C6407" s="5"/>
      <c r="D6407" s="5"/>
      <c r="E6407" s="5"/>
      <c r="F6407" s="27"/>
      <c r="G6407" s="5"/>
      <c r="H6407" s="5"/>
      <c r="I6407" s="5"/>
      <c r="J6407" s="5"/>
      <c r="K6407" s="5"/>
      <c r="L6407" s="5"/>
      <c r="M6407" s="5"/>
      <c r="N6407" s="5"/>
      <c r="O6407" s="5"/>
      <c r="P6407" s="4"/>
      <c r="Q6407" s="4"/>
      <c r="R6407" s="4"/>
      <c r="S6407" s="4"/>
      <c r="T6407" s="4"/>
    </row>
    <row r="6408">
      <c r="A6408" s="5"/>
      <c r="B6408" s="5"/>
      <c r="C6408" s="5"/>
      <c r="D6408" s="5"/>
      <c r="E6408" s="5"/>
      <c r="F6408" s="27"/>
      <c r="G6408" s="5"/>
      <c r="H6408" s="5"/>
      <c r="I6408" s="5"/>
      <c r="J6408" s="5"/>
      <c r="K6408" s="5"/>
      <c r="L6408" s="5"/>
      <c r="M6408" s="5"/>
      <c r="N6408" s="5"/>
      <c r="O6408" s="5"/>
      <c r="P6408" s="4"/>
      <c r="Q6408" s="4"/>
      <c r="R6408" s="4"/>
      <c r="S6408" s="4"/>
      <c r="T6408" s="4"/>
    </row>
    <row r="6409">
      <c r="A6409" s="5"/>
      <c r="B6409" s="5"/>
      <c r="C6409" s="5"/>
      <c r="D6409" s="5"/>
      <c r="E6409" s="5"/>
      <c r="F6409" s="27"/>
      <c r="G6409" s="5"/>
      <c r="H6409" s="5"/>
      <c r="I6409" s="5"/>
      <c r="J6409" s="5"/>
      <c r="K6409" s="5"/>
      <c r="L6409" s="5"/>
      <c r="M6409" s="5"/>
      <c r="N6409" s="5"/>
      <c r="O6409" s="5"/>
      <c r="P6409" s="4"/>
      <c r="Q6409" s="4"/>
      <c r="R6409" s="4"/>
      <c r="S6409" s="4"/>
      <c r="T6409" s="4"/>
    </row>
    <row r="6410">
      <c r="A6410" s="5"/>
      <c r="B6410" s="5"/>
      <c r="C6410" s="5"/>
      <c r="D6410" s="5"/>
      <c r="E6410" s="5"/>
      <c r="F6410" s="27"/>
      <c r="G6410" s="5"/>
      <c r="H6410" s="5"/>
      <c r="I6410" s="5"/>
      <c r="J6410" s="5"/>
      <c r="K6410" s="5"/>
      <c r="L6410" s="5"/>
      <c r="M6410" s="5"/>
      <c r="N6410" s="5"/>
      <c r="O6410" s="5"/>
      <c r="P6410" s="4"/>
      <c r="Q6410" s="4"/>
      <c r="R6410" s="4"/>
      <c r="S6410" s="4"/>
      <c r="T6410" s="4"/>
    </row>
    <row r="6411">
      <c r="A6411" s="5"/>
      <c r="B6411" s="5"/>
      <c r="C6411" s="5"/>
      <c r="D6411" s="5"/>
      <c r="E6411" s="5"/>
      <c r="F6411" s="27"/>
      <c r="G6411" s="5"/>
      <c r="H6411" s="5"/>
      <c r="I6411" s="5"/>
      <c r="J6411" s="5"/>
      <c r="K6411" s="5"/>
      <c r="L6411" s="5"/>
      <c r="M6411" s="5"/>
      <c r="N6411" s="5"/>
      <c r="O6411" s="5"/>
      <c r="P6411" s="4"/>
      <c r="Q6411" s="4"/>
      <c r="R6411" s="4"/>
      <c r="S6411" s="4"/>
      <c r="T6411" s="4"/>
    </row>
    <row r="6412">
      <c r="A6412" s="5"/>
      <c r="B6412" s="5"/>
      <c r="C6412" s="5"/>
      <c r="D6412" s="5"/>
      <c r="E6412" s="5"/>
      <c r="F6412" s="27"/>
      <c r="G6412" s="5"/>
      <c r="H6412" s="5"/>
      <c r="I6412" s="5"/>
      <c r="J6412" s="5"/>
      <c r="K6412" s="5"/>
      <c r="L6412" s="5"/>
      <c r="M6412" s="5"/>
      <c r="N6412" s="5"/>
      <c r="O6412" s="5"/>
      <c r="P6412" s="4"/>
      <c r="Q6412" s="4"/>
      <c r="R6412" s="4"/>
      <c r="S6412" s="4"/>
      <c r="T6412" s="4"/>
    </row>
    <row r="6413">
      <c r="A6413" s="5"/>
      <c r="B6413" s="5"/>
      <c r="C6413" s="5"/>
      <c r="D6413" s="5"/>
      <c r="E6413" s="5"/>
      <c r="F6413" s="27"/>
      <c r="G6413" s="5"/>
      <c r="H6413" s="5"/>
      <c r="I6413" s="5"/>
      <c r="J6413" s="5"/>
      <c r="K6413" s="5"/>
      <c r="L6413" s="5"/>
      <c r="M6413" s="5"/>
      <c r="N6413" s="5"/>
      <c r="O6413" s="5"/>
      <c r="P6413" s="4"/>
      <c r="Q6413" s="4"/>
      <c r="R6413" s="4"/>
      <c r="S6413" s="4"/>
      <c r="T6413" s="4"/>
    </row>
    <row r="6414">
      <c r="A6414" s="5"/>
      <c r="B6414" s="5"/>
      <c r="C6414" s="5"/>
      <c r="D6414" s="5"/>
      <c r="E6414" s="5"/>
      <c r="F6414" s="27"/>
      <c r="G6414" s="5"/>
      <c r="H6414" s="5"/>
      <c r="I6414" s="5"/>
      <c r="J6414" s="5"/>
      <c r="K6414" s="5"/>
      <c r="L6414" s="5"/>
      <c r="M6414" s="5"/>
      <c r="N6414" s="5"/>
      <c r="O6414" s="5"/>
      <c r="P6414" s="4"/>
      <c r="Q6414" s="4"/>
      <c r="R6414" s="4"/>
      <c r="S6414" s="4"/>
      <c r="T6414" s="4"/>
    </row>
    <row r="6415">
      <c r="A6415" s="5"/>
      <c r="B6415" s="5"/>
      <c r="C6415" s="5"/>
      <c r="D6415" s="5"/>
      <c r="E6415" s="5"/>
      <c r="F6415" s="27"/>
      <c r="G6415" s="5"/>
      <c r="H6415" s="5"/>
      <c r="I6415" s="5"/>
      <c r="J6415" s="5"/>
      <c r="K6415" s="5"/>
      <c r="L6415" s="5"/>
      <c r="M6415" s="5"/>
      <c r="N6415" s="5"/>
      <c r="O6415" s="5"/>
      <c r="P6415" s="4"/>
      <c r="Q6415" s="4"/>
      <c r="R6415" s="4"/>
      <c r="S6415" s="4"/>
      <c r="T6415" s="4"/>
    </row>
    <row r="6416">
      <c r="A6416" s="5"/>
      <c r="B6416" s="5"/>
      <c r="C6416" s="5"/>
      <c r="D6416" s="5"/>
      <c r="E6416" s="5"/>
      <c r="F6416" s="27"/>
      <c r="G6416" s="5"/>
      <c r="H6416" s="5"/>
      <c r="I6416" s="5"/>
      <c r="J6416" s="5"/>
      <c r="K6416" s="5"/>
      <c r="L6416" s="5"/>
      <c r="M6416" s="5"/>
      <c r="N6416" s="5"/>
      <c r="O6416" s="5"/>
      <c r="P6416" s="4"/>
      <c r="Q6416" s="4"/>
      <c r="R6416" s="4"/>
      <c r="S6416" s="4"/>
      <c r="T6416" s="4"/>
    </row>
    <row r="6417">
      <c r="A6417" s="5"/>
      <c r="B6417" s="5"/>
      <c r="C6417" s="5"/>
      <c r="D6417" s="5"/>
      <c r="E6417" s="5"/>
      <c r="F6417" s="27"/>
      <c r="G6417" s="5"/>
      <c r="H6417" s="5"/>
      <c r="I6417" s="5"/>
      <c r="J6417" s="5"/>
      <c r="K6417" s="5"/>
      <c r="L6417" s="5"/>
      <c r="M6417" s="5"/>
      <c r="N6417" s="5"/>
      <c r="O6417" s="5"/>
      <c r="P6417" s="4"/>
      <c r="Q6417" s="4"/>
      <c r="R6417" s="4"/>
      <c r="S6417" s="4"/>
      <c r="T6417" s="4"/>
    </row>
    <row r="6418">
      <c r="A6418" s="5"/>
      <c r="B6418" s="5"/>
      <c r="C6418" s="5"/>
      <c r="D6418" s="5"/>
      <c r="E6418" s="5"/>
      <c r="F6418" s="27"/>
      <c r="G6418" s="5"/>
      <c r="H6418" s="5"/>
      <c r="I6418" s="5"/>
      <c r="J6418" s="5"/>
      <c r="K6418" s="5"/>
      <c r="L6418" s="5"/>
      <c r="M6418" s="5"/>
      <c r="N6418" s="5"/>
      <c r="O6418" s="5"/>
      <c r="P6418" s="4"/>
      <c r="Q6418" s="4"/>
      <c r="R6418" s="4"/>
      <c r="S6418" s="4"/>
      <c r="T6418" s="4"/>
    </row>
    <row r="6419">
      <c r="A6419" s="5"/>
      <c r="B6419" s="5"/>
      <c r="C6419" s="5"/>
      <c r="D6419" s="5"/>
      <c r="E6419" s="5"/>
      <c r="F6419" s="27"/>
      <c r="G6419" s="5"/>
      <c r="H6419" s="5"/>
      <c r="I6419" s="5"/>
      <c r="J6419" s="5"/>
      <c r="K6419" s="5"/>
      <c r="L6419" s="5"/>
      <c r="M6419" s="5"/>
      <c r="N6419" s="5"/>
      <c r="O6419" s="5"/>
      <c r="P6419" s="4"/>
      <c r="Q6419" s="4"/>
      <c r="R6419" s="4"/>
      <c r="S6419" s="4"/>
      <c r="T6419" s="4"/>
    </row>
    <row r="6420">
      <c r="A6420" s="5"/>
      <c r="B6420" s="5"/>
      <c r="C6420" s="5"/>
      <c r="D6420" s="5"/>
      <c r="E6420" s="5"/>
      <c r="F6420" s="27"/>
      <c r="G6420" s="5"/>
      <c r="H6420" s="5"/>
      <c r="I6420" s="5"/>
      <c r="J6420" s="5"/>
      <c r="K6420" s="5"/>
      <c r="L6420" s="5"/>
      <c r="M6420" s="5"/>
      <c r="N6420" s="5"/>
      <c r="O6420" s="5"/>
      <c r="P6420" s="4"/>
      <c r="Q6420" s="4"/>
      <c r="R6420" s="4"/>
      <c r="S6420" s="4"/>
      <c r="T6420" s="4"/>
    </row>
    <row r="6421">
      <c r="A6421" s="5"/>
      <c r="B6421" s="5"/>
      <c r="C6421" s="5"/>
      <c r="D6421" s="5"/>
      <c r="E6421" s="5"/>
      <c r="F6421" s="27"/>
      <c r="G6421" s="5"/>
      <c r="H6421" s="5"/>
      <c r="I6421" s="5"/>
      <c r="J6421" s="5"/>
      <c r="K6421" s="5"/>
      <c r="L6421" s="5"/>
      <c r="M6421" s="5"/>
      <c r="N6421" s="5"/>
      <c r="O6421" s="5"/>
      <c r="P6421" s="4"/>
      <c r="Q6421" s="4"/>
      <c r="R6421" s="4"/>
      <c r="S6421" s="4"/>
      <c r="T6421" s="4"/>
    </row>
    <row r="6422">
      <c r="A6422" s="5"/>
      <c r="B6422" s="5"/>
      <c r="C6422" s="5"/>
      <c r="D6422" s="5"/>
      <c r="E6422" s="5"/>
      <c r="F6422" s="27"/>
      <c r="G6422" s="5"/>
      <c r="H6422" s="5"/>
      <c r="I6422" s="5"/>
      <c r="J6422" s="5"/>
      <c r="K6422" s="5"/>
      <c r="L6422" s="5"/>
      <c r="M6422" s="5"/>
      <c r="N6422" s="5"/>
      <c r="O6422" s="5"/>
      <c r="P6422" s="4"/>
      <c r="Q6422" s="4"/>
      <c r="R6422" s="4"/>
      <c r="S6422" s="4"/>
      <c r="T6422" s="4"/>
    </row>
    <row r="6423">
      <c r="A6423" s="5"/>
      <c r="B6423" s="5"/>
      <c r="C6423" s="5"/>
      <c r="D6423" s="5"/>
      <c r="E6423" s="5"/>
      <c r="F6423" s="27"/>
      <c r="G6423" s="5"/>
      <c r="H6423" s="5"/>
      <c r="I6423" s="5"/>
      <c r="J6423" s="5"/>
      <c r="K6423" s="5"/>
      <c r="L6423" s="5"/>
      <c r="M6423" s="5"/>
      <c r="N6423" s="5"/>
      <c r="O6423" s="5"/>
      <c r="P6423" s="4"/>
      <c r="Q6423" s="4"/>
      <c r="R6423" s="4"/>
      <c r="S6423" s="4"/>
      <c r="T6423" s="4"/>
    </row>
    <row r="6424">
      <c r="A6424" s="5"/>
      <c r="B6424" s="5"/>
      <c r="C6424" s="5"/>
      <c r="D6424" s="5"/>
      <c r="E6424" s="5"/>
      <c r="F6424" s="27"/>
      <c r="G6424" s="5"/>
      <c r="H6424" s="5"/>
      <c r="I6424" s="5"/>
      <c r="J6424" s="5"/>
      <c r="K6424" s="5"/>
      <c r="L6424" s="5"/>
      <c r="M6424" s="5"/>
      <c r="N6424" s="5"/>
      <c r="O6424" s="5"/>
      <c r="P6424" s="4"/>
      <c r="Q6424" s="4"/>
      <c r="R6424" s="4"/>
      <c r="S6424" s="4"/>
      <c r="T6424" s="4"/>
    </row>
    <row r="6425">
      <c r="A6425" s="5"/>
      <c r="B6425" s="5"/>
      <c r="C6425" s="5"/>
      <c r="D6425" s="5"/>
      <c r="E6425" s="5"/>
      <c r="F6425" s="27"/>
      <c r="G6425" s="5"/>
      <c r="H6425" s="5"/>
      <c r="I6425" s="5"/>
      <c r="J6425" s="5"/>
      <c r="K6425" s="5"/>
      <c r="L6425" s="5"/>
      <c r="M6425" s="5"/>
      <c r="N6425" s="5"/>
      <c r="O6425" s="5"/>
      <c r="P6425" s="4"/>
      <c r="Q6425" s="4"/>
      <c r="R6425" s="4"/>
      <c r="S6425" s="4"/>
      <c r="T6425" s="4"/>
    </row>
    <row r="6426">
      <c r="A6426" s="5"/>
      <c r="B6426" s="5"/>
      <c r="C6426" s="5"/>
      <c r="D6426" s="5"/>
      <c r="E6426" s="5"/>
      <c r="F6426" s="27"/>
      <c r="G6426" s="5"/>
      <c r="H6426" s="5"/>
      <c r="I6426" s="5"/>
      <c r="J6426" s="5"/>
      <c r="K6426" s="5"/>
      <c r="L6426" s="5"/>
      <c r="M6426" s="5"/>
      <c r="N6426" s="5"/>
      <c r="O6426" s="5"/>
      <c r="P6426" s="4"/>
      <c r="Q6426" s="4"/>
      <c r="R6426" s="4"/>
      <c r="S6426" s="4"/>
      <c r="T6426" s="4"/>
    </row>
    <row r="6427">
      <c r="A6427" s="5"/>
      <c r="B6427" s="5"/>
      <c r="C6427" s="5"/>
      <c r="D6427" s="5"/>
      <c r="E6427" s="5"/>
      <c r="F6427" s="27"/>
      <c r="G6427" s="5"/>
      <c r="H6427" s="5"/>
      <c r="I6427" s="5"/>
      <c r="J6427" s="5"/>
      <c r="K6427" s="5"/>
      <c r="L6427" s="5"/>
      <c r="M6427" s="5"/>
      <c r="N6427" s="5"/>
      <c r="O6427" s="5"/>
      <c r="P6427" s="4"/>
      <c r="Q6427" s="4"/>
      <c r="R6427" s="4"/>
      <c r="S6427" s="4"/>
      <c r="T6427" s="4"/>
    </row>
    <row r="6428">
      <c r="A6428" s="5"/>
      <c r="B6428" s="5"/>
      <c r="C6428" s="5"/>
      <c r="D6428" s="5"/>
      <c r="E6428" s="5"/>
      <c r="F6428" s="27"/>
      <c r="G6428" s="5"/>
      <c r="H6428" s="5"/>
      <c r="I6428" s="5"/>
      <c r="J6428" s="5"/>
      <c r="K6428" s="5"/>
      <c r="L6428" s="5"/>
      <c r="M6428" s="5"/>
      <c r="N6428" s="5"/>
      <c r="O6428" s="5"/>
      <c r="P6428" s="4"/>
      <c r="Q6428" s="4"/>
      <c r="R6428" s="4"/>
      <c r="S6428" s="4"/>
      <c r="T6428" s="4"/>
    </row>
    <row r="6429">
      <c r="A6429" s="5"/>
      <c r="B6429" s="5"/>
      <c r="C6429" s="5"/>
      <c r="D6429" s="5"/>
      <c r="E6429" s="5"/>
      <c r="F6429" s="27"/>
      <c r="G6429" s="5"/>
      <c r="H6429" s="5"/>
      <c r="I6429" s="5"/>
      <c r="J6429" s="5"/>
      <c r="K6429" s="5"/>
      <c r="L6429" s="5"/>
      <c r="M6429" s="5"/>
      <c r="N6429" s="5"/>
      <c r="O6429" s="5"/>
      <c r="P6429" s="4"/>
      <c r="Q6429" s="4"/>
      <c r="R6429" s="4"/>
      <c r="S6429" s="4"/>
      <c r="T6429" s="4"/>
    </row>
    <row r="6430">
      <c r="A6430" s="5"/>
      <c r="B6430" s="5"/>
      <c r="C6430" s="5"/>
      <c r="D6430" s="5"/>
      <c r="E6430" s="5"/>
      <c r="F6430" s="27"/>
      <c r="G6430" s="5"/>
      <c r="H6430" s="5"/>
      <c r="I6430" s="5"/>
      <c r="J6430" s="5"/>
      <c r="K6430" s="5"/>
      <c r="L6430" s="5"/>
      <c r="M6430" s="5"/>
      <c r="N6430" s="5"/>
      <c r="O6430" s="5"/>
      <c r="P6430" s="4"/>
      <c r="Q6430" s="4"/>
      <c r="R6430" s="4"/>
      <c r="S6430" s="4"/>
      <c r="T6430" s="4"/>
    </row>
    <row r="6431">
      <c r="A6431" s="5"/>
      <c r="B6431" s="5"/>
      <c r="C6431" s="5"/>
      <c r="D6431" s="5"/>
      <c r="E6431" s="5"/>
      <c r="F6431" s="27"/>
      <c r="G6431" s="5"/>
      <c r="H6431" s="5"/>
      <c r="I6431" s="5"/>
      <c r="J6431" s="5"/>
      <c r="K6431" s="5"/>
      <c r="L6431" s="5"/>
      <c r="M6431" s="5"/>
      <c r="N6431" s="5"/>
      <c r="O6431" s="5"/>
      <c r="P6431" s="4"/>
      <c r="Q6431" s="4"/>
      <c r="R6431" s="4"/>
      <c r="S6431" s="4"/>
      <c r="T6431" s="4"/>
    </row>
    <row r="6432">
      <c r="A6432" s="5"/>
      <c r="B6432" s="5"/>
      <c r="C6432" s="5"/>
      <c r="D6432" s="5"/>
      <c r="E6432" s="5"/>
      <c r="F6432" s="27"/>
      <c r="G6432" s="5"/>
      <c r="H6432" s="5"/>
      <c r="I6432" s="5"/>
      <c r="J6432" s="5"/>
      <c r="K6432" s="5"/>
      <c r="L6432" s="5"/>
      <c r="M6432" s="5"/>
      <c r="N6432" s="5"/>
      <c r="O6432" s="5"/>
      <c r="P6432" s="4"/>
      <c r="Q6432" s="4"/>
      <c r="R6432" s="4"/>
      <c r="S6432" s="4"/>
      <c r="T6432" s="4"/>
    </row>
    <row r="6433">
      <c r="A6433" s="5"/>
      <c r="B6433" s="5"/>
      <c r="C6433" s="5"/>
      <c r="D6433" s="5"/>
      <c r="E6433" s="5"/>
      <c r="F6433" s="27"/>
      <c r="G6433" s="5"/>
      <c r="H6433" s="5"/>
      <c r="I6433" s="5"/>
      <c r="J6433" s="5"/>
      <c r="K6433" s="5"/>
      <c r="L6433" s="5"/>
      <c r="M6433" s="5"/>
      <c r="N6433" s="5"/>
      <c r="O6433" s="5"/>
      <c r="P6433" s="4"/>
      <c r="Q6433" s="4"/>
      <c r="R6433" s="4"/>
      <c r="S6433" s="4"/>
      <c r="T6433" s="4"/>
    </row>
    <row r="6434">
      <c r="A6434" s="5"/>
      <c r="B6434" s="5"/>
      <c r="C6434" s="5"/>
      <c r="D6434" s="5"/>
      <c r="E6434" s="5"/>
      <c r="F6434" s="27"/>
      <c r="G6434" s="5"/>
      <c r="H6434" s="5"/>
      <c r="I6434" s="5"/>
      <c r="J6434" s="5"/>
      <c r="K6434" s="5"/>
      <c r="L6434" s="5"/>
      <c r="M6434" s="5"/>
      <c r="N6434" s="5"/>
      <c r="O6434" s="5"/>
      <c r="P6434" s="4"/>
      <c r="Q6434" s="4"/>
      <c r="R6434" s="4"/>
      <c r="S6434" s="4"/>
      <c r="T6434" s="4"/>
    </row>
    <row r="6435">
      <c r="A6435" s="5"/>
      <c r="B6435" s="5"/>
      <c r="C6435" s="5"/>
      <c r="D6435" s="5"/>
      <c r="E6435" s="5"/>
      <c r="F6435" s="27"/>
      <c r="G6435" s="5"/>
      <c r="H6435" s="5"/>
      <c r="I6435" s="5"/>
      <c r="J6435" s="5"/>
      <c r="K6435" s="5"/>
      <c r="L6435" s="5"/>
      <c r="M6435" s="5"/>
      <c r="N6435" s="5"/>
      <c r="O6435" s="5"/>
      <c r="P6435" s="4"/>
      <c r="Q6435" s="4"/>
      <c r="R6435" s="4"/>
      <c r="S6435" s="4"/>
      <c r="T6435" s="4"/>
    </row>
    <row r="6436">
      <c r="A6436" s="5"/>
      <c r="B6436" s="5"/>
      <c r="C6436" s="5"/>
      <c r="D6436" s="5"/>
      <c r="E6436" s="5"/>
      <c r="F6436" s="27"/>
      <c r="G6436" s="5"/>
      <c r="H6436" s="5"/>
      <c r="I6436" s="5"/>
      <c r="J6436" s="5"/>
      <c r="K6436" s="5"/>
      <c r="L6436" s="5"/>
      <c r="M6436" s="5"/>
      <c r="N6436" s="5"/>
      <c r="O6436" s="5"/>
      <c r="P6436" s="4"/>
      <c r="Q6436" s="4"/>
      <c r="R6436" s="4"/>
      <c r="S6436" s="4"/>
      <c r="T6436" s="4"/>
    </row>
    <row r="6437">
      <c r="A6437" s="5"/>
      <c r="B6437" s="5"/>
      <c r="C6437" s="5"/>
      <c r="D6437" s="5"/>
      <c r="E6437" s="5"/>
      <c r="F6437" s="27"/>
      <c r="G6437" s="5"/>
      <c r="H6437" s="5"/>
      <c r="I6437" s="5"/>
      <c r="J6437" s="5"/>
      <c r="K6437" s="5"/>
      <c r="L6437" s="5"/>
      <c r="M6437" s="5"/>
      <c r="N6437" s="5"/>
      <c r="O6437" s="5"/>
      <c r="P6437" s="4"/>
      <c r="Q6437" s="4"/>
      <c r="R6437" s="4"/>
      <c r="S6437" s="4"/>
      <c r="T6437" s="4"/>
    </row>
    <row r="6438">
      <c r="A6438" s="5"/>
      <c r="B6438" s="5"/>
      <c r="C6438" s="5"/>
      <c r="D6438" s="5"/>
      <c r="E6438" s="5"/>
      <c r="F6438" s="27"/>
      <c r="G6438" s="5"/>
      <c r="H6438" s="5"/>
      <c r="I6438" s="5"/>
      <c r="J6438" s="5"/>
      <c r="K6438" s="5"/>
      <c r="L6438" s="5"/>
      <c r="M6438" s="5"/>
      <c r="N6438" s="5"/>
      <c r="O6438" s="5"/>
      <c r="P6438" s="4"/>
      <c r="Q6438" s="4"/>
      <c r="R6438" s="4"/>
      <c r="S6438" s="4"/>
      <c r="T6438" s="4"/>
    </row>
    <row r="6439">
      <c r="A6439" s="5"/>
      <c r="B6439" s="5"/>
      <c r="C6439" s="5"/>
      <c r="D6439" s="5"/>
      <c r="E6439" s="5"/>
      <c r="F6439" s="27"/>
      <c r="G6439" s="5"/>
      <c r="H6439" s="5"/>
      <c r="I6439" s="5"/>
      <c r="J6439" s="5"/>
      <c r="K6439" s="5"/>
      <c r="L6439" s="5"/>
      <c r="M6439" s="5"/>
      <c r="N6439" s="5"/>
      <c r="O6439" s="5"/>
      <c r="P6439" s="4"/>
      <c r="Q6439" s="4"/>
      <c r="R6439" s="4"/>
      <c r="S6439" s="4"/>
      <c r="T6439" s="4"/>
    </row>
    <row r="6440">
      <c r="A6440" s="5"/>
      <c r="B6440" s="5"/>
      <c r="C6440" s="5"/>
      <c r="D6440" s="5"/>
      <c r="E6440" s="5"/>
      <c r="F6440" s="27"/>
      <c r="G6440" s="5"/>
      <c r="H6440" s="5"/>
      <c r="I6440" s="5"/>
      <c r="J6440" s="5"/>
      <c r="K6440" s="5"/>
      <c r="L6440" s="5"/>
      <c r="M6440" s="5"/>
      <c r="N6440" s="5"/>
      <c r="O6440" s="5"/>
      <c r="P6440" s="4"/>
      <c r="Q6440" s="4"/>
      <c r="R6440" s="4"/>
      <c r="S6440" s="4"/>
      <c r="T6440" s="4"/>
    </row>
    <row r="6441">
      <c r="A6441" s="5"/>
      <c r="B6441" s="5"/>
      <c r="C6441" s="5"/>
      <c r="D6441" s="5"/>
      <c r="E6441" s="5"/>
      <c r="F6441" s="27"/>
      <c r="G6441" s="5"/>
      <c r="H6441" s="5"/>
      <c r="I6441" s="5"/>
      <c r="J6441" s="5"/>
      <c r="K6441" s="5"/>
      <c r="L6441" s="5"/>
      <c r="M6441" s="5"/>
      <c r="N6441" s="5"/>
      <c r="O6441" s="5"/>
      <c r="P6441" s="4"/>
      <c r="Q6441" s="4"/>
      <c r="R6441" s="4"/>
      <c r="S6441" s="4"/>
      <c r="T6441" s="4"/>
    </row>
    <row r="6442">
      <c r="A6442" s="5"/>
      <c r="B6442" s="5"/>
      <c r="C6442" s="5"/>
      <c r="D6442" s="5"/>
      <c r="E6442" s="5"/>
      <c r="F6442" s="27"/>
      <c r="G6442" s="5"/>
      <c r="H6442" s="5"/>
      <c r="I6442" s="5"/>
      <c r="J6442" s="5"/>
      <c r="K6442" s="5"/>
      <c r="L6442" s="5"/>
      <c r="M6442" s="5"/>
      <c r="N6442" s="5"/>
      <c r="O6442" s="5"/>
      <c r="P6442" s="4"/>
      <c r="Q6442" s="4"/>
      <c r="R6442" s="4"/>
      <c r="S6442" s="4"/>
      <c r="T6442" s="4"/>
    </row>
    <row r="6443">
      <c r="A6443" s="5"/>
      <c r="B6443" s="5"/>
      <c r="C6443" s="5"/>
      <c r="D6443" s="5"/>
      <c r="E6443" s="5"/>
      <c r="F6443" s="27"/>
      <c r="G6443" s="5"/>
      <c r="H6443" s="5"/>
      <c r="I6443" s="5"/>
      <c r="J6443" s="5"/>
      <c r="K6443" s="5"/>
      <c r="L6443" s="5"/>
      <c r="M6443" s="5"/>
      <c r="N6443" s="5"/>
      <c r="O6443" s="5"/>
      <c r="P6443" s="4"/>
      <c r="Q6443" s="4"/>
      <c r="R6443" s="4"/>
      <c r="S6443" s="4"/>
      <c r="T6443" s="4"/>
    </row>
    <row r="6444">
      <c r="A6444" s="5"/>
      <c r="B6444" s="5"/>
      <c r="C6444" s="5"/>
      <c r="D6444" s="5"/>
      <c r="E6444" s="5"/>
      <c r="F6444" s="27"/>
      <c r="G6444" s="5"/>
      <c r="H6444" s="5"/>
      <c r="I6444" s="5"/>
      <c r="J6444" s="5"/>
      <c r="K6444" s="5"/>
      <c r="L6444" s="5"/>
      <c r="M6444" s="5"/>
      <c r="N6444" s="5"/>
      <c r="O6444" s="5"/>
      <c r="P6444" s="4"/>
      <c r="Q6444" s="4"/>
      <c r="R6444" s="4"/>
      <c r="S6444" s="4"/>
      <c r="T6444" s="4"/>
    </row>
    <row r="6445">
      <c r="A6445" s="5"/>
      <c r="B6445" s="5"/>
      <c r="C6445" s="5"/>
      <c r="D6445" s="5"/>
      <c r="E6445" s="5"/>
      <c r="F6445" s="27"/>
      <c r="G6445" s="5"/>
      <c r="H6445" s="5"/>
      <c r="I6445" s="5"/>
      <c r="J6445" s="5"/>
      <c r="K6445" s="5"/>
      <c r="L6445" s="5"/>
      <c r="M6445" s="5"/>
      <c r="N6445" s="5"/>
      <c r="O6445" s="5"/>
      <c r="P6445" s="4"/>
      <c r="Q6445" s="4"/>
      <c r="R6445" s="4"/>
      <c r="S6445" s="4"/>
      <c r="T6445" s="4"/>
    </row>
    <row r="6446">
      <c r="A6446" s="5"/>
      <c r="B6446" s="5"/>
      <c r="C6446" s="5"/>
      <c r="D6446" s="5"/>
      <c r="E6446" s="5"/>
      <c r="F6446" s="27"/>
      <c r="G6446" s="5"/>
      <c r="H6446" s="5"/>
      <c r="I6446" s="5"/>
      <c r="J6446" s="5"/>
      <c r="K6446" s="5"/>
      <c r="L6446" s="5"/>
      <c r="M6446" s="5"/>
      <c r="N6446" s="5"/>
      <c r="O6446" s="5"/>
      <c r="P6446" s="4"/>
      <c r="Q6446" s="4"/>
      <c r="R6446" s="4"/>
      <c r="S6446" s="4"/>
      <c r="T6446" s="4"/>
    </row>
    <row r="6447">
      <c r="A6447" s="5"/>
      <c r="B6447" s="5"/>
      <c r="C6447" s="5"/>
      <c r="D6447" s="5"/>
      <c r="E6447" s="5"/>
      <c r="F6447" s="27"/>
      <c r="G6447" s="5"/>
      <c r="H6447" s="5"/>
      <c r="I6447" s="5"/>
      <c r="J6447" s="5"/>
      <c r="K6447" s="5"/>
      <c r="L6447" s="5"/>
      <c r="M6447" s="5"/>
      <c r="N6447" s="5"/>
      <c r="O6447" s="5"/>
      <c r="P6447" s="4"/>
      <c r="Q6447" s="4"/>
      <c r="R6447" s="4"/>
      <c r="S6447" s="4"/>
      <c r="T6447" s="4"/>
    </row>
    <row r="6448">
      <c r="A6448" s="5"/>
      <c r="B6448" s="5"/>
      <c r="C6448" s="5"/>
      <c r="D6448" s="5"/>
      <c r="E6448" s="5"/>
      <c r="F6448" s="27"/>
      <c r="G6448" s="5"/>
      <c r="H6448" s="5"/>
      <c r="I6448" s="5"/>
      <c r="J6448" s="5"/>
      <c r="K6448" s="5"/>
      <c r="L6448" s="5"/>
      <c r="M6448" s="5"/>
      <c r="N6448" s="5"/>
      <c r="O6448" s="5"/>
      <c r="P6448" s="4"/>
      <c r="Q6448" s="4"/>
      <c r="R6448" s="4"/>
      <c r="S6448" s="4"/>
      <c r="T6448" s="4"/>
    </row>
    <row r="6449">
      <c r="A6449" s="5"/>
      <c r="B6449" s="5"/>
      <c r="C6449" s="5"/>
      <c r="D6449" s="5"/>
      <c r="E6449" s="5"/>
      <c r="F6449" s="27"/>
      <c r="G6449" s="5"/>
      <c r="H6449" s="5"/>
      <c r="I6449" s="5"/>
      <c r="J6449" s="5"/>
      <c r="K6449" s="5"/>
      <c r="L6449" s="5"/>
      <c r="M6449" s="5"/>
      <c r="N6449" s="5"/>
      <c r="O6449" s="5"/>
      <c r="P6449" s="4"/>
      <c r="Q6449" s="4"/>
      <c r="R6449" s="4"/>
      <c r="S6449" s="4"/>
      <c r="T6449" s="4"/>
    </row>
    <row r="6450">
      <c r="A6450" s="5"/>
      <c r="B6450" s="5"/>
      <c r="C6450" s="5"/>
      <c r="D6450" s="5"/>
      <c r="E6450" s="5"/>
      <c r="F6450" s="27"/>
      <c r="G6450" s="5"/>
      <c r="H6450" s="5"/>
      <c r="I6450" s="5"/>
      <c r="J6450" s="5"/>
      <c r="K6450" s="5"/>
      <c r="L6450" s="5"/>
      <c r="M6450" s="5"/>
      <c r="N6450" s="5"/>
      <c r="O6450" s="5"/>
      <c r="P6450" s="4"/>
      <c r="Q6450" s="4"/>
      <c r="R6450" s="4"/>
      <c r="S6450" s="4"/>
      <c r="T6450" s="4"/>
    </row>
    <row r="6451">
      <c r="A6451" s="5"/>
      <c r="B6451" s="5"/>
      <c r="C6451" s="5"/>
      <c r="D6451" s="5"/>
      <c r="E6451" s="5"/>
      <c r="F6451" s="27"/>
      <c r="G6451" s="5"/>
      <c r="H6451" s="5"/>
      <c r="I6451" s="5"/>
      <c r="J6451" s="5"/>
      <c r="K6451" s="5"/>
      <c r="L6451" s="5"/>
      <c r="M6451" s="5"/>
      <c r="N6451" s="5"/>
      <c r="O6451" s="5"/>
      <c r="P6451" s="4"/>
      <c r="Q6451" s="4"/>
      <c r="R6451" s="4"/>
      <c r="S6451" s="4"/>
      <c r="T6451" s="4"/>
    </row>
    <row r="6452">
      <c r="A6452" s="5"/>
      <c r="B6452" s="5"/>
      <c r="C6452" s="5"/>
      <c r="D6452" s="5"/>
      <c r="E6452" s="5"/>
      <c r="F6452" s="27"/>
      <c r="G6452" s="5"/>
      <c r="H6452" s="5"/>
      <c r="I6452" s="5"/>
      <c r="J6452" s="5"/>
      <c r="K6452" s="5"/>
      <c r="L6452" s="5"/>
      <c r="M6452" s="5"/>
      <c r="N6452" s="5"/>
      <c r="O6452" s="5"/>
      <c r="P6452" s="4"/>
      <c r="Q6452" s="4"/>
      <c r="R6452" s="4"/>
      <c r="S6452" s="4"/>
      <c r="T6452" s="4"/>
    </row>
    <row r="6453">
      <c r="A6453" s="5"/>
      <c r="B6453" s="5"/>
      <c r="C6453" s="5"/>
      <c r="D6453" s="5"/>
      <c r="E6453" s="5"/>
      <c r="F6453" s="27"/>
      <c r="G6453" s="5"/>
      <c r="H6453" s="5"/>
      <c r="I6453" s="5"/>
      <c r="J6453" s="5"/>
      <c r="K6453" s="5"/>
      <c r="L6453" s="5"/>
      <c r="M6453" s="5"/>
      <c r="N6453" s="5"/>
      <c r="O6453" s="5"/>
      <c r="P6453" s="4"/>
      <c r="Q6453" s="4"/>
      <c r="R6453" s="4"/>
      <c r="S6453" s="4"/>
      <c r="T6453" s="4"/>
    </row>
    <row r="6454">
      <c r="A6454" s="5"/>
      <c r="B6454" s="5"/>
      <c r="C6454" s="5"/>
      <c r="D6454" s="5"/>
      <c r="E6454" s="5"/>
      <c r="F6454" s="27"/>
      <c r="G6454" s="5"/>
      <c r="H6454" s="5"/>
      <c r="I6454" s="5"/>
      <c r="J6454" s="5"/>
      <c r="K6454" s="5"/>
      <c r="L6454" s="5"/>
      <c r="M6454" s="5"/>
      <c r="N6454" s="5"/>
      <c r="O6454" s="5"/>
      <c r="P6454" s="4"/>
      <c r="Q6454" s="4"/>
      <c r="R6454" s="4"/>
      <c r="S6454" s="4"/>
      <c r="T6454" s="4"/>
    </row>
    <row r="6455">
      <c r="A6455" s="5"/>
      <c r="B6455" s="5"/>
      <c r="C6455" s="5"/>
      <c r="D6455" s="5"/>
      <c r="E6455" s="5"/>
      <c r="F6455" s="27"/>
      <c r="G6455" s="5"/>
      <c r="H6455" s="5"/>
      <c r="I6455" s="5"/>
      <c r="J6455" s="5"/>
      <c r="K6455" s="5"/>
      <c r="L6455" s="5"/>
      <c r="M6455" s="5"/>
      <c r="N6455" s="5"/>
      <c r="O6455" s="5"/>
      <c r="P6455" s="4"/>
      <c r="Q6455" s="4"/>
      <c r="R6455" s="4"/>
      <c r="S6455" s="4"/>
      <c r="T6455" s="4"/>
    </row>
    <row r="6456">
      <c r="A6456" s="5"/>
      <c r="B6456" s="5"/>
      <c r="C6456" s="5"/>
      <c r="D6456" s="5"/>
      <c r="E6456" s="5"/>
      <c r="F6456" s="27"/>
      <c r="G6456" s="5"/>
      <c r="H6456" s="5"/>
      <c r="I6456" s="5"/>
      <c r="J6456" s="5"/>
      <c r="K6456" s="5"/>
      <c r="L6456" s="5"/>
      <c r="M6456" s="5"/>
      <c r="N6456" s="5"/>
      <c r="O6456" s="5"/>
      <c r="P6456" s="4"/>
      <c r="Q6456" s="4"/>
      <c r="R6456" s="4"/>
      <c r="S6456" s="4"/>
      <c r="T6456" s="4"/>
    </row>
    <row r="6457">
      <c r="A6457" s="5"/>
      <c r="B6457" s="5"/>
      <c r="C6457" s="5"/>
      <c r="D6457" s="5"/>
      <c r="E6457" s="5"/>
      <c r="F6457" s="27"/>
      <c r="G6457" s="5"/>
      <c r="H6457" s="5"/>
      <c r="I6457" s="5"/>
      <c r="J6457" s="5"/>
      <c r="K6457" s="5"/>
      <c r="L6457" s="5"/>
      <c r="M6457" s="5"/>
      <c r="N6457" s="5"/>
      <c r="O6457" s="5"/>
      <c r="P6457" s="4"/>
      <c r="Q6457" s="4"/>
      <c r="R6457" s="4"/>
      <c r="S6457" s="4"/>
      <c r="T6457" s="4"/>
    </row>
    <row r="6458">
      <c r="A6458" s="5"/>
      <c r="B6458" s="5"/>
      <c r="C6458" s="5"/>
      <c r="D6458" s="5"/>
      <c r="E6458" s="5"/>
      <c r="F6458" s="27"/>
      <c r="G6458" s="5"/>
      <c r="H6458" s="5"/>
      <c r="I6458" s="5"/>
      <c r="J6458" s="5"/>
      <c r="K6458" s="5"/>
      <c r="L6458" s="5"/>
      <c r="M6458" s="5"/>
      <c r="N6458" s="5"/>
      <c r="O6458" s="5"/>
      <c r="P6458" s="4"/>
      <c r="Q6458" s="4"/>
      <c r="R6458" s="4"/>
      <c r="S6458" s="4"/>
      <c r="T6458" s="4"/>
    </row>
    <row r="6459">
      <c r="A6459" s="5"/>
      <c r="B6459" s="5"/>
      <c r="C6459" s="5"/>
      <c r="D6459" s="5"/>
      <c r="E6459" s="5"/>
      <c r="F6459" s="27"/>
      <c r="G6459" s="5"/>
      <c r="H6459" s="5"/>
      <c r="I6459" s="5"/>
      <c r="J6459" s="5"/>
      <c r="K6459" s="5"/>
      <c r="L6459" s="5"/>
      <c r="M6459" s="5"/>
      <c r="N6459" s="5"/>
      <c r="O6459" s="5"/>
      <c r="P6459" s="4"/>
      <c r="Q6459" s="4"/>
      <c r="R6459" s="4"/>
      <c r="S6459" s="4"/>
      <c r="T6459" s="4"/>
    </row>
    <row r="6460">
      <c r="A6460" s="5"/>
      <c r="B6460" s="5"/>
      <c r="C6460" s="5"/>
      <c r="D6460" s="5"/>
      <c r="E6460" s="5"/>
      <c r="F6460" s="27"/>
      <c r="G6460" s="5"/>
      <c r="H6460" s="5"/>
      <c r="I6460" s="5"/>
      <c r="J6460" s="5"/>
      <c r="K6460" s="5"/>
      <c r="L6460" s="5"/>
      <c r="M6460" s="5"/>
      <c r="N6460" s="5"/>
      <c r="O6460" s="5"/>
      <c r="P6460" s="4"/>
      <c r="Q6460" s="4"/>
      <c r="R6460" s="4"/>
      <c r="S6460" s="4"/>
      <c r="T6460" s="4"/>
    </row>
    <row r="6461">
      <c r="A6461" s="5"/>
      <c r="B6461" s="5"/>
      <c r="C6461" s="5"/>
      <c r="D6461" s="5"/>
      <c r="E6461" s="5"/>
      <c r="F6461" s="27"/>
      <c r="G6461" s="5"/>
      <c r="H6461" s="5"/>
      <c r="I6461" s="5"/>
      <c r="J6461" s="5"/>
      <c r="K6461" s="5"/>
      <c r="L6461" s="5"/>
      <c r="M6461" s="5"/>
      <c r="N6461" s="5"/>
      <c r="O6461" s="5"/>
      <c r="P6461" s="4"/>
      <c r="Q6461" s="4"/>
      <c r="R6461" s="4"/>
      <c r="S6461" s="4"/>
      <c r="T6461" s="4"/>
    </row>
    <row r="6462">
      <c r="A6462" s="5"/>
      <c r="B6462" s="5"/>
      <c r="C6462" s="5"/>
      <c r="D6462" s="5"/>
      <c r="E6462" s="5"/>
      <c r="F6462" s="27"/>
      <c r="G6462" s="5"/>
      <c r="H6462" s="5"/>
      <c r="I6462" s="5"/>
      <c r="J6462" s="5"/>
      <c r="K6462" s="5"/>
      <c r="L6462" s="5"/>
      <c r="M6462" s="5"/>
      <c r="N6462" s="5"/>
      <c r="O6462" s="5"/>
      <c r="P6462" s="4"/>
      <c r="Q6462" s="4"/>
      <c r="R6462" s="4"/>
      <c r="S6462" s="4"/>
      <c r="T6462" s="4"/>
    </row>
    <row r="6463">
      <c r="A6463" s="5"/>
      <c r="B6463" s="5"/>
      <c r="C6463" s="5"/>
      <c r="D6463" s="5"/>
      <c r="E6463" s="5"/>
      <c r="F6463" s="27"/>
      <c r="G6463" s="5"/>
      <c r="H6463" s="5"/>
      <c r="I6463" s="5"/>
      <c r="J6463" s="5"/>
      <c r="K6463" s="5"/>
      <c r="L6463" s="5"/>
      <c r="M6463" s="5"/>
      <c r="N6463" s="5"/>
      <c r="O6463" s="5"/>
      <c r="P6463" s="4"/>
      <c r="Q6463" s="4"/>
      <c r="R6463" s="4"/>
      <c r="S6463" s="4"/>
      <c r="T6463" s="4"/>
    </row>
    <row r="6464">
      <c r="A6464" s="5"/>
      <c r="B6464" s="5"/>
      <c r="C6464" s="5"/>
      <c r="D6464" s="5"/>
      <c r="E6464" s="5"/>
      <c r="F6464" s="27"/>
      <c r="G6464" s="5"/>
      <c r="H6464" s="5"/>
      <c r="I6464" s="5"/>
      <c r="J6464" s="5"/>
      <c r="K6464" s="5"/>
      <c r="L6464" s="5"/>
      <c r="M6464" s="5"/>
      <c r="N6464" s="5"/>
      <c r="O6464" s="5"/>
      <c r="P6464" s="4"/>
      <c r="Q6464" s="4"/>
      <c r="R6464" s="4"/>
      <c r="S6464" s="4"/>
      <c r="T6464" s="4"/>
    </row>
    <row r="6465">
      <c r="A6465" s="5"/>
      <c r="B6465" s="5"/>
      <c r="C6465" s="5"/>
      <c r="D6465" s="5"/>
      <c r="E6465" s="5"/>
      <c r="F6465" s="27"/>
      <c r="G6465" s="5"/>
      <c r="H6465" s="5"/>
      <c r="I6465" s="5"/>
      <c r="J6465" s="5"/>
      <c r="K6465" s="5"/>
      <c r="L6465" s="5"/>
      <c r="M6465" s="5"/>
      <c r="N6465" s="5"/>
      <c r="O6465" s="5"/>
      <c r="P6465" s="4"/>
      <c r="Q6465" s="4"/>
      <c r="R6465" s="4"/>
      <c r="S6465" s="4"/>
      <c r="T6465" s="4"/>
    </row>
    <row r="6466">
      <c r="A6466" s="5"/>
      <c r="B6466" s="5"/>
      <c r="C6466" s="5"/>
      <c r="D6466" s="5"/>
      <c r="E6466" s="5"/>
      <c r="F6466" s="27"/>
      <c r="G6466" s="5"/>
      <c r="H6466" s="5"/>
      <c r="I6466" s="5"/>
      <c r="J6466" s="5"/>
      <c r="K6466" s="5"/>
      <c r="L6466" s="5"/>
      <c r="M6466" s="5"/>
      <c r="N6466" s="5"/>
      <c r="O6466" s="5"/>
      <c r="P6466" s="4"/>
      <c r="Q6466" s="4"/>
      <c r="R6466" s="4"/>
      <c r="S6466" s="4"/>
      <c r="T6466" s="4"/>
    </row>
    <row r="6467">
      <c r="A6467" s="5"/>
      <c r="B6467" s="5"/>
      <c r="C6467" s="5"/>
      <c r="D6467" s="5"/>
      <c r="E6467" s="5"/>
      <c r="F6467" s="27"/>
      <c r="G6467" s="5"/>
      <c r="H6467" s="5"/>
      <c r="I6467" s="5"/>
      <c r="J6467" s="5"/>
      <c r="K6467" s="5"/>
      <c r="L6467" s="5"/>
      <c r="M6467" s="5"/>
      <c r="N6467" s="5"/>
      <c r="O6467" s="5"/>
      <c r="P6467" s="4"/>
      <c r="Q6467" s="4"/>
      <c r="R6467" s="4"/>
      <c r="S6467" s="4"/>
      <c r="T6467" s="4"/>
    </row>
    <row r="6468">
      <c r="A6468" s="5"/>
      <c r="B6468" s="5"/>
      <c r="C6468" s="5"/>
      <c r="D6468" s="5"/>
      <c r="E6468" s="5"/>
      <c r="F6468" s="27"/>
      <c r="G6468" s="5"/>
      <c r="H6468" s="5"/>
      <c r="I6468" s="5"/>
      <c r="J6468" s="5"/>
      <c r="K6468" s="5"/>
      <c r="L6468" s="5"/>
      <c r="M6468" s="5"/>
      <c r="N6468" s="5"/>
      <c r="O6468" s="5"/>
      <c r="P6468" s="4"/>
      <c r="Q6468" s="4"/>
      <c r="R6468" s="4"/>
      <c r="S6468" s="4"/>
      <c r="T6468" s="4"/>
    </row>
    <row r="6469">
      <c r="A6469" s="5"/>
      <c r="B6469" s="5"/>
      <c r="C6469" s="5"/>
      <c r="D6469" s="5"/>
      <c r="E6469" s="5"/>
      <c r="F6469" s="27"/>
      <c r="G6469" s="5"/>
      <c r="H6469" s="5"/>
      <c r="I6469" s="5"/>
      <c r="J6469" s="5"/>
      <c r="K6469" s="5"/>
      <c r="L6469" s="5"/>
      <c r="M6469" s="5"/>
      <c r="N6469" s="5"/>
      <c r="O6469" s="5"/>
      <c r="P6469" s="4"/>
      <c r="Q6469" s="4"/>
      <c r="R6469" s="4"/>
      <c r="S6469" s="4"/>
      <c r="T6469" s="4"/>
    </row>
    <row r="6470">
      <c r="A6470" s="5"/>
      <c r="B6470" s="5"/>
      <c r="C6470" s="5"/>
      <c r="D6470" s="5"/>
      <c r="E6470" s="5"/>
      <c r="F6470" s="27"/>
      <c r="G6470" s="5"/>
      <c r="H6470" s="5"/>
      <c r="I6470" s="5"/>
      <c r="J6470" s="5"/>
      <c r="K6470" s="5"/>
      <c r="L6470" s="5"/>
      <c r="M6470" s="5"/>
      <c r="N6470" s="5"/>
      <c r="O6470" s="5"/>
      <c r="P6470" s="4"/>
      <c r="Q6470" s="4"/>
      <c r="R6470" s="4"/>
      <c r="S6470" s="4"/>
      <c r="T6470" s="4"/>
    </row>
    <row r="6471">
      <c r="A6471" s="5"/>
      <c r="B6471" s="5"/>
      <c r="C6471" s="5"/>
      <c r="D6471" s="5"/>
      <c r="E6471" s="5"/>
      <c r="F6471" s="27"/>
      <c r="G6471" s="5"/>
      <c r="H6471" s="5"/>
      <c r="I6471" s="5"/>
      <c r="J6471" s="5"/>
      <c r="K6471" s="5"/>
      <c r="L6471" s="5"/>
      <c r="M6471" s="5"/>
      <c r="N6471" s="5"/>
      <c r="O6471" s="5"/>
      <c r="P6471" s="4"/>
      <c r="Q6471" s="4"/>
      <c r="R6471" s="4"/>
      <c r="S6471" s="4"/>
      <c r="T6471" s="4"/>
    </row>
    <row r="6472">
      <c r="A6472" s="5"/>
      <c r="B6472" s="5"/>
      <c r="C6472" s="5"/>
      <c r="D6472" s="5"/>
      <c r="E6472" s="5"/>
      <c r="F6472" s="27"/>
      <c r="G6472" s="5"/>
      <c r="H6472" s="5"/>
      <c r="I6472" s="5"/>
      <c r="J6472" s="5"/>
      <c r="K6472" s="5"/>
      <c r="L6472" s="5"/>
      <c r="M6472" s="5"/>
      <c r="N6472" s="5"/>
      <c r="O6472" s="5"/>
      <c r="P6472" s="4"/>
      <c r="Q6472" s="4"/>
      <c r="R6472" s="4"/>
      <c r="S6472" s="4"/>
      <c r="T6472" s="4"/>
    </row>
    <row r="6473">
      <c r="A6473" s="5"/>
      <c r="B6473" s="5"/>
      <c r="C6473" s="5"/>
      <c r="D6473" s="5"/>
      <c r="E6473" s="5"/>
      <c r="F6473" s="27"/>
      <c r="G6473" s="5"/>
      <c r="H6473" s="5"/>
      <c r="I6473" s="5"/>
      <c r="J6473" s="5"/>
      <c r="K6473" s="5"/>
      <c r="L6473" s="5"/>
      <c r="M6473" s="5"/>
      <c r="N6473" s="5"/>
      <c r="O6473" s="5"/>
      <c r="P6473" s="4"/>
      <c r="Q6473" s="4"/>
      <c r="R6473" s="4"/>
      <c r="S6473" s="4"/>
      <c r="T6473" s="4"/>
    </row>
    <row r="6474">
      <c r="A6474" s="5"/>
      <c r="B6474" s="5"/>
      <c r="C6474" s="5"/>
      <c r="D6474" s="5"/>
      <c r="E6474" s="5"/>
      <c r="F6474" s="27"/>
      <c r="G6474" s="5"/>
      <c r="H6474" s="5"/>
      <c r="I6474" s="5"/>
      <c r="J6474" s="5"/>
      <c r="K6474" s="5"/>
      <c r="L6474" s="5"/>
      <c r="M6474" s="5"/>
      <c r="N6474" s="5"/>
      <c r="O6474" s="5"/>
      <c r="P6474" s="4"/>
      <c r="Q6474" s="4"/>
      <c r="R6474" s="4"/>
      <c r="S6474" s="4"/>
      <c r="T6474" s="4"/>
    </row>
    <row r="6475">
      <c r="A6475" s="5"/>
      <c r="B6475" s="5"/>
      <c r="C6475" s="5"/>
      <c r="D6475" s="5"/>
      <c r="E6475" s="5"/>
      <c r="F6475" s="27"/>
      <c r="G6475" s="5"/>
      <c r="H6475" s="5"/>
      <c r="I6475" s="5"/>
      <c r="J6475" s="5"/>
      <c r="K6475" s="5"/>
      <c r="L6475" s="5"/>
      <c r="M6475" s="5"/>
      <c r="N6475" s="5"/>
      <c r="O6475" s="5"/>
      <c r="P6475" s="4"/>
      <c r="Q6475" s="4"/>
      <c r="R6475" s="4"/>
      <c r="S6475" s="4"/>
      <c r="T6475" s="4"/>
    </row>
    <row r="6476">
      <c r="A6476" s="5"/>
      <c r="B6476" s="5"/>
      <c r="C6476" s="5"/>
      <c r="D6476" s="5"/>
      <c r="E6476" s="5"/>
      <c r="F6476" s="27"/>
      <c r="G6476" s="5"/>
      <c r="H6476" s="5"/>
      <c r="I6476" s="5"/>
      <c r="J6476" s="5"/>
      <c r="K6476" s="5"/>
      <c r="L6476" s="5"/>
      <c r="M6476" s="5"/>
      <c r="N6476" s="5"/>
      <c r="O6476" s="5"/>
      <c r="P6476" s="4"/>
      <c r="Q6476" s="4"/>
      <c r="R6476" s="4"/>
      <c r="S6476" s="4"/>
      <c r="T6476" s="4"/>
    </row>
    <row r="6477">
      <c r="A6477" s="5"/>
      <c r="B6477" s="5"/>
      <c r="C6477" s="5"/>
      <c r="D6477" s="5"/>
      <c r="E6477" s="5"/>
      <c r="F6477" s="27"/>
      <c r="G6477" s="5"/>
      <c r="H6477" s="5"/>
      <c r="I6477" s="5"/>
      <c r="J6477" s="5"/>
      <c r="K6477" s="5"/>
      <c r="L6477" s="5"/>
      <c r="M6477" s="5"/>
      <c r="N6477" s="5"/>
      <c r="O6477" s="5"/>
      <c r="P6477" s="4"/>
      <c r="Q6477" s="4"/>
      <c r="R6477" s="4"/>
      <c r="S6477" s="4"/>
      <c r="T6477" s="4"/>
    </row>
    <row r="6478">
      <c r="A6478" s="5"/>
      <c r="B6478" s="5"/>
      <c r="C6478" s="5"/>
      <c r="D6478" s="5"/>
      <c r="E6478" s="5"/>
      <c r="F6478" s="27"/>
      <c r="G6478" s="5"/>
      <c r="H6478" s="5"/>
      <c r="I6478" s="5"/>
      <c r="J6478" s="5"/>
      <c r="K6478" s="5"/>
      <c r="L6478" s="5"/>
      <c r="M6478" s="5"/>
      <c r="N6478" s="5"/>
      <c r="O6478" s="5"/>
      <c r="P6478" s="4"/>
      <c r="Q6478" s="4"/>
      <c r="R6478" s="4"/>
      <c r="S6478" s="4"/>
      <c r="T6478" s="4"/>
    </row>
    <row r="6479">
      <c r="A6479" s="5"/>
      <c r="B6479" s="5"/>
      <c r="C6479" s="5"/>
      <c r="D6479" s="5"/>
      <c r="E6479" s="5"/>
      <c r="F6479" s="27"/>
      <c r="G6479" s="5"/>
      <c r="H6479" s="5"/>
      <c r="I6479" s="5"/>
      <c r="J6479" s="5"/>
      <c r="K6479" s="5"/>
      <c r="L6479" s="5"/>
      <c r="M6479" s="5"/>
      <c r="N6479" s="5"/>
      <c r="O6479" s="5"/>
      <c r="P6479" s="4"/>
      <c r="Q6479" s="4"/>
      <c r="R6479" s="4"/>
      <c r="S6479" s="4"/>
      <c r="T6479" s="4"/>
    </row>
    <row r="6480">
      <c r="A6480" s="5"/>
      <c r="B6480" s="5"/>
      <c r="C6480" s="5"/>
      <c r="D6480" s="5"/>
      <c r="E6480" s="5"/>
      <c r="F6480" s="27"/>
      <c r="G6480" s="5"/>
      <c r="H6480" s="5"/>
      <c r="I6480" s="5"/>
      <c r="J6480" s="5"/>
      <c r="K6480" s="5"/>
      <c r="L6480" s="5"/>
      <c r="M6480" s="5"/>
      <c r="N6480" s="5"/>
      <c r="O6480" s="5"/>
      <c r="P6480" s="4"/>
      <c r="Q6480" s="4"/>
      <c r="R6480" s="4"/>
      <c r="S6480" s="4"/>
      <c r="T6480" s="4"/>
    </row>
    <row r="6481">
      <c r="A6481" s="5"/>
      <c r="B6481" s="5"/>
      <c r="C6481" s="5"/>
      <c r="D6481" s="5"/>
      <c r="E6481" s="5"/>
      <c r="F6481" s="27"/>
      <c r="G6481" s="5"/>
      <c r="H6481" s="5"/>
      <c r="I6481" s="5"/>
      <c r="J6481" s="5"/>
      <c r="K6481" s="5"/>
      <c r="L6481" s="5"/>
      <c r="M6481" s="5"/>
      <c r="N6481" s="5"/>
      <c r="O6481" s="5"/>
      <c r="P6481" s="4"/>
      <c r="Q6481" s="4"/>
      <c r="R6481" s="4"/>
      <c r="S6481" s="4"/>
      <c r="T6481" s="4"/>
    </row>
    <row r="6482">
      <c r="A6482" s="5"/>
      <c r="B6482" s="5"/>
      <c r="C6482" s="5"/>
      <c r="D6482" s="5"/>
      <c r="E6482" s="5"/>
      <c r="F6482" s="27"/>
      <c r="G6482" s="5"/>
      <c r="H6482" s="5"/>
      <c r="I6482" s="5"/>
      <c r="J6482" s="5"/>
      <c r="K6482" s="5"/>
      <c r="L6482" s="5"/>
      <c r="M6482" s="5"/>
      <c r="N6482" s="5"/>
      <c r="O6482" s="5"/>
      <c r="P6482" s="4"/>
      <c r="Q6482" s="4"/>
      <c r="R6482" s="4"/>
      <c r="S6482" s="4"/>
      <c r="T6482" s="4"/>
    </row>
    <row r="6483">
      <c r="A6483" s="5"/>
      <c r="B6483" s="5"/>
      <c r="C6483" s="5"/>
      <c r="D6483" s="5"/>
      <c r="E6483" s="5"/>
      <c r="F6483" s="27"/>
      <c r="G6483" s="5"/>
      <c r="H6483" s="5"/>
      <c r="I6483" s="5"/>
      <c r="J6483" s="5"/>
      <c r="K6483" s="5"/>
      <c r="L6483" s="5"/>
      <c r="M6483" s="5"/>
      <c r="N6483" s="5"/>
      <c r="O6483" s="5"/>
      <c r="P6483" s="4"/>
      <c r="Q6483" s="4"/>
      <c r="R6483" s="4"/>
      <c r="S6483" s="4"/>
      <c r="T6483" s="4"/>
    </row>
    <row r="6484">
      <c r="A6484" s="5"/>
      <c r="B6484" s="5"/>
      <c r="C6484" s="5"/>
      <c r="D6484" s="5"/>
      <c r="E6484" s="5"/>
      <c r="F6484" s="27"/>
      <c r="G6484" s="5"/>
      <c r="H6484" s="5"/>
      <c r="I6484" s="5"/>
      <c r="J6484" s="5"/>
      <c r="K6484" s="5"/>
      <c r="L6484" s="5"/>
      <c r="M6484" s="5"/>
      <c r="N6484" s="5"/>
      <c r="O6484" s="5"/>
      <c r="P6484" s="4"/>
      <c r="Q6484" s="4"/>
      <c r="R6484" s="4"/>
      <c r="S6484" s="4"/>
      <c r="T6484" s="4"/>
    </row>
    <row r="6485">
      <c r="A6485" s="5"/>
      <c r="B6485" s="5"/>
      <c r="C6485" s="5"/>
      <c r="D6485" s="5"/>
      <c r="E6485" s="5"/>
      <c r="F6485" s="27"/>
      <c r="G6485" s="5"/>
      <c r="H6485" s="5"/>
      <c r="I6485" s="5"/>
      <c r="J6485" s="5"/>
      <c r="K6485" s="5"/>
      <c r="L6485" s="5"/>
      <c r="M6485" s="5"/>
      <c r="N6485" s="5"/>
      <c r="O6485" s="5"/>
      <c r="P6485" s="4"/>
      <c r="Q6485" s="4"/>
      <c r="R6485" s="4"/>
      <c r="S6485" s="4"/>
      <c r="T6485" s="4"/>
    </row>
    <row r="6486">
      <c r="A6486" s="5"/>
      <c r="B6486" s="5"/>
      <c r="C6486" s="5"/>
      <c r="D6486" s="5"/>
      <c r="E6486" s="5"/>
      <c r="F6486" s="27"/>
      <c r="G6486" s="5"/>
      <c r="H6486" s="5"/>
      <c r="I6486" s="5"/>
      <c r="J6486" s="5"/>
      <c r="K6486" s="5"/>
      <c r="L6486" s="5"/>
      <c r="M6486" s="5"/>
      <c r="N6486" s="5"/>
      <c r="O6486" s="5"/>
      <c r="P6486" s="4"/>
      <c r="Q6486" s="4"/>
      <c r="R6486" s="4"/>
      <c r="S6486" s="4"/>
      <c r="T6486" s="4"/>
    </row>
    <row r="6487">
      <c r="A6487" s="5"/>
      <c r="B6487" s="5"/>
      <c r="C6487" s="5"/>
      <c r="D6487" s="5"/>
      <c r="E6487" s="5"/>
      <c r="F6487" s="27"/>
      <c r="G6487" s="5"/>
      <c r="H6487" s="5"/>
      <c r="I6487" s="5"/>
      <c r="J6487" s="5"/>
      <c r="K6487" s="5"/>
      <c r="L6487" s="5"/>
      <c r="M6487" s="5"/>
      <c r="N6487" s="5"/>
      <c r="O6487" s="5"/>
      <c r="P6487" s="4"/>
      <c r="Q6487" s="4"/>
      <c r="R6487" s="4"/>
      <c r="S6487" s="4"/>
      <c r="T6487" s="4"/>
    </row>
    <row r="6488">
      <c r="A6488" s="5"/>
      <c r="B6488" s="5"/>
      <c r="C6488" s="5"/>
      <c r="D6488" s="5"/>
      <c r="E6488" s="5"/>
      <c r="F6488" s="27"/>
      <c r="G6488" s="5"/>
      <c r="H6488" s="5"/>
      <c r="I6488" s="5"/>
      <c r="J6488" s="5"/>
      <c r="K6488" s="5"/>
      <c r="L6488" s="5"/>
      <c r="M6488" s="5"/>
      <c r="N6488" s="5"/>
      <c r="O6488" s="5"/>
      <c r="P6488" s="4"/>
      <c r="Q6488" s="4"/>
      <c r="R6488" s="4"/>
      <c r="S6488" s="4"/>
      <c r="T6488" s="4"/>
    </row>
    <row r="6489">
      <c r="A6489" s="5"/>
      <c r="B6489" s="5"/>
      <c r="C6489" s="5"/>
      <c r="D6489" s="5"/>
      <c r="E6489" s="5"/>
      <c r="F6489" s="27"/>
      <c r="G6489" s="5"/>
      <c r="H6489" s="5"/>
      <c r="I6489" s="5"/>
      <c r="J6489" s="5"/>
      <c r="K6489" s="5"/>
      <c r="L6489" s="5"/>
      <c r="M6489" s="5"/>
      <c r="N6489" s="5"/>
      <c r="O6489" s="5"/>
      <c r="P6489" s="4"/>
      <c r="Q6489" s="4"/>
      <c r="R6489" s="4"/>
      <c r="S6489" s="4"/>
      <c r="T6489" s="4"/>
    </row>
    <row r="6490">
      <c r="A6490" s="5"/>
      <c r="B6490" s="5"/>
      <c r="C6490" s="5"/>
      <c r="D6490" s="5"/>
      <c r="E6490" s="5"/>
      <c r="F6490" s="27"/>
      <c r="G6490" s="5"/>
      <c r="H6490" s="5"/>
      <c r="I6490" s="5"/>
      <c r="J6490" s="5"/>
      <c r="K6490" s="5"/>
      <c r="L6490" s="5"/>
      <c r="M6490" s="5"/>
      <c r="N6490" s="5"/>
      <c r="O6490" s="5"/>
      <c r="P6490" s="4"/>
      <c r="Q6490" s="4"/>
      <c r="R6490" s="4"/>
      <c r="S6490" s="4"/>
      <c r="T6490" s="4"/>
    </row>
    <row r="6491">
      <c r="A6491" s="5"/>
      <c r="B6491" s="5"/>
      <c r="C6491" s="5"/>
      <c r="D6491" s="5"/>
      <c r="E6491" s="5"/>
      <c r="F6491" s="27"/>
      <c r="G6491" s="5"/>
      <c r="H6491" s="5"/>
      <c r="I6491" s="5"/>
      <c r="J6491" s="5"/>
      <c r="K6491" s="5"/>
      <c r="L6491" s="5"/>
      <c r="M6491" s="5"/>
      <c r="N6491" s="5"/>
      <c r="O6491" s="5"/>
      <c r="P6491" s="4"/>
      <c r="Q6491" s="4"/>
      <c r="R6491" s="4"/>
      <c r="S6491" s="4"/>
      <c r="T6491" s="4"/>
    </row>
    <row r="6492">
      <c r="A6492" s="5"/>
      <c r="B6492" s="5"/>
      <c r="C6492" s="5"/>
      <c r="D6492" s="5"/>
      <c r="E6492" s="5"/>
      <c r="F6492" s="27"/>
      <c r="G6492" s="5"/>
      <c r="H6492" s="5"/>
      <c r="I6492" s="5"/>
      <c r="J6492" s="5"/>
      <c r="K6492" s="5"/>
      <c r="L6492" s="5"/>
      <c r="M6492" s="5"/>
      <c r="N6492" s="5"/>
      <c r="O6492" s="5"/>
      <c r="P6492" s="4"/>
      <c r="Q6492" s="4"/>
      <c r="R6492" s="4"/>
      <c r="S6492" s="4"/>
      <c r="T6492" s="4"/>
    </row>
    <row r="6493">
      <c r="A6493" s="5"/>
      <c r="B6493" s="5"/>
      <c r="C6493" s="5"/>
      <c r="D6493" s="5"/>
      <c r="E6493" s="5"/>
      <c r="F6493" s="27"/>
      <c r="G6493" s="5"/>
      <c r="H6493" s="5"/>
      <c r="I6493" s="5"/>
      <c r="J6493" s="5"/>
      <c r="K6493" s="5"/>
      <c r="L6493" s="5"/>
      <c r="M6493" s="5"/>
      <c r="N6493" s="5"/>
      <c r="O6493" s="5"/>
      <c r="P6493" s="4"/>
      <c r="Q6493" s="4"/>
      <c r="R6493" s="4"/>
      <c r="S6493" s="4"/>
      <c r="T6493" s="4"/>
    </row>
    <row r="6494">
      <c r="A6494" s="5"/>
      <c r="B6494" s="5"/>
      <c r="C6494" s="5"/>
      <c r="D6494" s="5"/>
      <c r="E6494" s="5"/>
      <c r="F6494" s="27"/>
      <c r="G6494" s="5"/>
      <c r="H6494" s="5"/>
      <c r="I6494" s="5"/>
      <c r="J6494" s="5"/>
      <c r="K6494" s="5"/>
      <c r="L6494" s="5"/>
      <c r="M6494" s="5"/>
      <c r="N6494" s="5"/>
      <c r="O6494" s="5"/>
      <c r="P6494" s="4"/>
      <c r="Q6494" s="4"/>
      <c r="R6494" s="4"/>
      <c r="S6494" s="4"/>
      <c r="T6494" s="4"/>
    </row>
    <row r="6495">
      <c r="A6495" s="5"/>
      <c r="B6495" s="5"/>
      <c r="C6495" s="5"/>
      <c r="D6495" s="5"/>
      <c r="E6495" s="5"/>
      <c r="F6495" s="27"/>
      <c r="G6495" s="5"/>
      <c r="H6495" s="5"/>
      <c r="I6495" s="5"/>
      <c r="J6495" s="5"/>
      <c r="K6495" s="5"/>
      <c r="L6495" s="5"/>
      <c r="M6495" s="5"/>
      <c r="N6495" s="5"/>
      <c r="O6495" s="5"/>
      <c r="P6495" s="4"/>
      <c r="Q6495" s="4"/>
      <c r="R6495" s="4"/>
      <c r="S6495" s="4"/>
      <c r="T6495" s="4"/>
    </row>
    <row r="6496">
      <c r="A6496" s="5"/>
      <c r="B6496" s="5"/>
      <c r="C6496" s="5"/>
      <c r="D6496" s="5"/>
      <c r="E6496" s="5"/>
      <c r="F6496" s="27"/>
      <c r="G6496" s="5"/>
      <c r="H6496" s="5"/>
      <c r="I6496" s="5"/>
      <c r="J6496" s="5"/>
      <c r="K6496" s="5"/>
      <c r="L6496" s="5"/>
      <c r="M6496" s="5"/>
      <c r="N6496" s="5"/>
      <c r="O6496" s="5"/>
      <c r="P6496" s="4"/>
      <c r="Q6496" s="4"/>
      <c r="R6496" s="4"/>
      <c r="S6496" s="4"/>
      <c r="T6496" s="4"/>
    </row>
    <row r="6497">
      <c r="A6497" s="5"/>
      <c r="B6497" s="5"/>
      <c r="C6497" s="5"/>
      <c r="D6497" s="5"/>
      <c r="E6497" s="5"/>
      <c r="F6497" s="27"/>
      <c r="G6497" s="5"/>
      <c r="H6497" s="5"/>
      <c r="I6497" s="5"/>
      <c r="J6497" s="5"/>
      <c r="K6497" s="5"/>
      <c r="L6497" s="5"/>
      <c r="M6497" s="5"/>
      <c r="N6497" s="5"/>
      <c r="O6497" s="5"/>
      <c r="P6497" s="4"/>
      <c r="Q6497" s="4"/>
      <c r="R6497" s="4"/>
      <c r="S6497" s="4"/>
      <c r="T6497" s="4"/>
    </row>
    <row r="6498">
      <c r="A6498" s="5"/>
      <c r="B6498" s="5"/>
      <c r="C6498" s="5"/>
      <c r="D6498" s="5"/>
      <c r="E6498" s="5"/>
      <c r="F6498" s="27"/>
      <c r="G6498" s="5"/>
      <c r="H6498" s="5"/>
      <c r="I6498" s="5"/>
      <c r="J6498" s="5"/>
      <c r="K6498" s="5"/>
      <c r="L6498" s="5"/>
      <c r="M6498" s="5"/>
      <c r="N6498" s="5"/>
      <c r="O6498" s="5"/>
      <c r="P6498" s="4"/>
      <c r="Q6498" s="4"/>
      <c r="R6498" s="4"/>
      <c r="S6498" s="4"/>
      <c r="T6498" s="4"/>
    </row>
    <row r="6499">
      <c r="A6499" s="5"/>
      <c r="B6499" s="5"/>
      <c r="C6499" s="5"/>
      <c r="D6499" s="5"/>
      <c r="E6499" s="5"/>
      <c r="F6499" s="27"/>
      <c r="G6499" s="5"/>
      <c r="H6499" s="5"/>
      <c r="I6499" s="5"/>
      <c r="J6499" s="5"/>
      <c r="K6499" s="5"/>
      <c r="L6499" s="5"/>
      <c r="M6499" s="5"/>
      <c r="N6499" s="5"/>
      <c r="O6499" s="5"/>
      <c r="P6499" s="4"/>
      <c r="Q6499" s="4"/>
      <c r="R6499" s="4"/>
      <c r="S6499" s="4"/>
      <c r="T6499" s="4"/>
    </row>
    <row r="6500">
      <c r="A6500" s="5"/>
      <c r="B6500" s="5"/>
      <c r="C6500" s="5"/>
      <c r="D6500" s="5"/>
      <c r="E6500" s="5"/>
      <c r="F6500" s="27"/>
      <c r="G6500" s="5"/>
      <c r="H6500" s="5"/>
      <c r="I6500" s="5"/>
      <c r="J6500" s="5"/>
      <c r="K6500" s="5"/>
      <c r="L6500" s="5"/>
      <c r="M6500" s="5"/>
      <c r="N6500" s="5"/>
      <c r="O6500" s="5"/>
      <c r="P6500" s="4"/>
      <c r="Q6500" s="4"/>
      <c r="R6500" s="4"/>
      <c r="S6500" s="4"/>
      <c r="T6500" s="4"/>
    </row>
    <row r="6501">
      <c r="A6501" s="5"/>
      <c r="B6501" s="5"/>
      <c r="C6501" s="5"/>
      <c r="D6501" s="5"/>
      <c r="E6501" s="5"/>
      <c r="F6501" s="27"/>
      <c r="G6501" s="5"/>
      <c r="H6501" s="5"/>
      <c r="I6501" s="5"/>
      <c r="J6501" s="5"/>
      <c r="K6501" s="5"/>
      <c r="L6501" s="5"/>
      <c r="M6501" s="5"/>
      <c r="N6501" s="5"/>
      <c r="O6501" s="5"/>
      <c r="P6501" s="4"/>
      <c r="Q6501" s="4"/>
      <c r="R6501" s="4"/>
      <c r="S6501" s="4"/>
      <c r="T6501" s="4"/>
    </row>
    <row r="6502">
      <c r="A6502" s="5"/>
      <c r="B6502" s="5"/>
      <c r="C6502" s="5"/>
      <c r="D6502" s="5"/>
      <c r="E6502" s="5"/>
      <c r="F6502" s="27"/>
      <c r="G6502" s="5"/>
      <c r="H6502" s="5"/>
      <c r="I6502" s="5"/>
      <c r="J6502" s="5"/>
      <c r="K6502" s="5"/>
      <c r="L6502" s="5"/>
      <c r="M6502" s="5"/>
      <c r="N6502" s="5"/>
      <c r="O6502" s="5"/>
      <c r="P6502" s="4"/>
      <c r="Q6502" s="4"/>
      <c r="R6502" s="4"/>
      <c r="S6502" s="4"/>
      <c r="T6502" s="4"/>
    </row>
    <row r="6503">
      <c r="A6503" s="5"/>
      <c r="B6503" s="5"/>
      <c r="C6503" s="5"/>
      <c r="D6503" s="5"/>
      <c r="E6503" s="5"/>
      <c r="F6503" s="27"/>
      <c r="G6503" s="5"/>
      <c r="H6503" s="5"/>
      <c r="I6503" s="5"/>
      <c r="J6503" s="5"/>
      <c r="K6503" s="5"/>
      <c r="L6503" s="5"/>
      <c r="M6503" s="5"/>
      <c r="N6503" s="5"/>
      <c r="O6503" s="5"/>
      <c r="P6503" s="4"/>
      <c r="Q6503" s="4"/>
      <c r="R6503" s="4"/>
      <c r="S6503" s="4"/>
      <c r="T6503" s="4"/>
    </row>
    <row r="6504">
      <c r="A6504" s="5"/>
      <c r="B6504" s="5"/>
      <c r="C6504" s="5"/>
      <c r="D6504" s="5"/>
      <c r="E6504" s="5"/>
      <c r="F6504" s="27"/>
      <c r="G6504" s="5"/>
      <c r="H6504" s="5"/>
      <c r="I6504" s="5"/>
      <c r="J6504" s="5"/>
      <c r="K6504" s="5"/>
      <c r="L6504" s="5"/>
      <c r="M6504" s="5"/>
      <c r="N6504" s="5"/>
      <c r="O6504" s="5"/>
      <c r="P6504" s="4"/>
      <c r="Q6504" s="4"/>
      <c r="R6504" s="4"/>
      <c r="S6504" s="4"/>
      <c r="T6504" s="4"/>
    </row>
    <row r="6505">
      <c r="A6505" s="5"/>
      <c r="B6505" s="5"/>
      <c r="C6505" s="5"/>
      <c r="D6505" s="5"/>
      <c r="E6505" s="5"/>
      <c r="F6505" s="27"/>
      <c r="G6505" s="5"/>
      <c r="H6505" s="5"/>
      <c r="I6505" s="5"/>
      <c r="J6505" s="5"/>
      <c r="K6505" s="5"/>
      <c r="L6505" s="5"/>
      <c r="M6505" s="5"/>
      <c r="N6505" s="5"/>
      <c r="O6505" s="5"/>
      <c r="P6505" s="4"/>
      <c r="Q6505" s="4"/>
      <c r="R6505" s="4"/>
      <c r="S6505" s="4"/>
      <c r="T6505" s="4"/>
    </row>
    <row r="6506">
      <c r="A6506" s="5"/>
      <c r="B6506" s="5"/>
      <c r="C6506" s="5"/>
      <c r="D6506" s="5"/>
      <c r="E6506" s="5"/>
      <c r="F6506" s="27"/>
      <c r="G6506" s="5"/>
      <c r="H6506" s="5"/>
      <c r="I6506" s="5"/>
      <c r="J6506" s="5"/>
      <c r="K6506" s="5"/>
      <c r="L6506" s="5"/>
      <c r="M6506" s="5"/>
      <c r="N6506" s="5"/>
      <c r="O6506" s="5"/>
      <c r="P6506" s="4"/>
      <c r="Q6506" s="4"/>
      <c r="R6506" s="4"/>
      <c r="S6506" s="4"/>
      <c r="T6506" s="4"/>
    </row>
    <row r="6507">
      <c r="A6507" s="5"/>
      <c r="B6507" s="5"/>
      <c r="C6507" s="5"/>
      <c r="D6507" s="5"/>
      <c r="E6507" s="5"/>
      <c r="F6507" s="27"/>
      <c r="G6507" s="5"/>
      <c r="H6507" s="5"/>
      <c r="I6507" s="5"/>
      <c r="J6507" s="5"/>
      <c r="K6507" s="5"/>
      <c r="L6507" s="5"/>
      <c r="M6507" s="5"/>
      <c r="N6507" s="5"/>
      <c r="O6507" s="5"/>
      <c r="P6507" s="4"/>
      <c r="Q6507" s="4"/>
      <c r="R6507" s="4"/>
      <c r="S6507" s="4"/>
      <c r="T6507" s="4"/>
    </row>
    <row r="6508">
      <c r="A6508" s="5"/>
      <c r="B6508" s="5"/>
      <c r="C6508" s="5"/>
      <c r="D6508" s="5"/>
      <c r="E6508" s="5"/>
      <c r="F6508" s="27"/>
      <c r="G6508" s="5"/>
      <c r="H6508" s="5"/>
      <c r="I6508" s="5"/>
      <c r="J6508" s="5"/>
      <c r="K6508" s="5"/>
      <c r="L6508" s="5"/>
      <c r="M6508" s="5"/>
      <c r="N6508" s="5"/>
      <c r="O6508" s="5"/>
      <c r="P6508" s="4"/>
      <c r="Q6508" s="4"/>
      <c r="R6508" s="4"/>
      <c r="S6508" s="4"/>
      <c r="T6508" s="4"/>
    </row>
    <row r="6509">
      <c r="A6509" s="5"/>
      <c r="B6509" s="5"/>
      <c r="C6509" s="5"/>
      <c r="D6509" s="5"/>
      <c r="E6509" s="5"/>
      <c r="F6509" s="27"/>
      <c r="G6509" s="5"/>
      <c r="H6509" s="5"/>
      <c r="I6509" s="5"/>
      <c r="J6509" s="5"/>
      <c r="K6509" s="5"/>
      <c r="L6509" s="5"/>
      <c r="M6509" s="5"/>
      <c r="N6509" s="5"/>
      <c r="O6509" s="5"/>
      <c r="P6509" s="4"/>
      <c r="Q6509" s="4"/>
      <c r="R6509" s="4"/>
      <c r="S6509" s="4"/>
      <c r="T6509" s="4"/>
    </row>
    <row r="6510">
      <c r="A6510" s="5"/>
      <c r="B6510" s="5"/>
      <c r="C6510" s="5"/>
      <c r="D6510" s="5"/>
      <c r="E6510" s="5"/>
      <c r="F6510" s="27"/>
      <c r="G6510" s="5"/>
      <c r="H6510" s="5"/>
      <c r="I6510" s="5"/>
      <c r="J6510" s="5"/>
      <c r="K6510" s="5"/>
      <c r="L6510" s="5"/>
      <c r="M6510" s="5"/>
      <c r="N6510" s="5"/>
      <c r="O6510" s="5"/>
      <c r="P6510" s="4"/>
      <c r="Q6510" s="4"/>
      <c r="R6510" s="4"/>
      <c r="S6510" s="4"/>
      <c r="T6510" s="4"/>
    </row>
    <row r="6511">
      <c r="A6511" s="5"/>
      <c r="B6511" s="5"/>
      <c r="C6511" s="5"/>
      <c r="D6511" s="5"/>
      <c r="E6511" s="5"/>
      <c r="F6511" s="27"/>
      <c r="G6511" s="5"/>
      <c r="H6511" s="5"/>
      <c r="I6511" s="5"/>
      <c r="J6511" s="5"/>
      <c r="K6511" s="5"/>
      <c r="L6511" s="5"/>
      <c r="M6511" s="5"/>
      <c r="N6511" s="5"/>
      <c r="O6511" s="5"/>
      <c r="P6511" s="4"/>
      <c r="Q6511" s="4"/>
      <c r="R6511" s="4"/>
      <c r="S6511" s="4"/>
      <c r="T6511" s="4"/>
    </row>
    <row r="6512">
      <c r="A6512" s="5"/>
      <c r="B6512" s="5"/>
      <c r="C6512" s="5"/>
      <c r="D6512" s="5"/>
      <c r="E6512" s="5"/>
      <c r="F6512" s="27"/>
      <c r="G6512" s="5"/>
      <c r="H6512" s="5"/>
      <c r="I6512" s="5"/>
      <c r="J6512" s="5"/>
      <c r="K6512" s="5"/>
      <c r="L6512" s="5"/>
      <c r="M6512" s="5"/>
      <c r="N6512" s="5"/>
      <c r="O6512" s="5"/>
      <c r="P6512" s="4"/>
      <c r="Q6512" s="4"/>
      <c r="R6512" s="4"/>
      <c r="S6512" s="4"/>
      <c r="T6512" s="4"/>
    </row>
    <row r="6513">
      <c r="A6513" s="5"/>
      <c r="B6513" s="5"/>
      <c r="C6513" s="5"/>
      <c r="D6513" s="5"/>
      <c r="E6513" s="5"/>
      <c r="F6513" s="27"/>
      <c r="G6513" s="5"/>
      <c r="H6513" s="5"/>
      <c r="I6513" s="5"/>
      <c r="J6513" s="5"/>
      <c r="K6513" s="5"/>
      <c r="L6513" s="5"/>
      <c r="M6513" s="5"/>
      <c r="N6513" s="5"/>
      <c r="O6513" s="5"/>
      <c r="P6513" s="4"/>
      <c r="Q6513" s="4"/>
      <c r="R6513" s="4"/>
      <c r="S6513" s="4"/>
      <c r="T6513" s="4"/>
    </row>
    <row r="6514">
      <c r="A6514" s="5"/>
      <c r="B6514" s="5"/>
      <c r="C6514" s="5"/>
      <c r="D6514" s="5"/>
      <c r="E6514" s="5"/>
      <c r="F6514" s="27"/>
      <c r="G6514" s="5"/>
      <c r="H6514" s="5"/>
      <c r="I6514" s="5"/>
      <c r="J6514" s="5"/>
      <c r="K6514" s="5"/>
      <c r="L6514" s="5"/>
      <c r="M6514" s="5"/>
      <c r="N6514" s="5"/>
      <c r="O6514" s="5"/>
      <c r="P6514" s="4"/>
      <c r="Q6514" s="4"/>
      <c r="R6514" s="4"/>
      <c r="S6514" s="4"/>
      <c r="T6514" s="4"/>
    </row>
    <row r="6515">
      <c r="A6515" s="5"/>
      <c r="B6515" s="5"/>
      <c r="C6515" s="5"/>
      <c r="D6515" s="5"/>
      <c r="E6515" s="5"/>
      <c r="F6515" s="27"/>
      <c r="G6515" s="5"/>
      <c r="H6515" s="5"/>
      <c r="I6515" s="5"/>
      <c r="J6515" s="5"/>
      <c r="K6515" s="5"/>
      <c r="L6515" s="5"/>
      <c r="M6515" s="5"/>
      <c r="N6515" s="5"/>
      <c r="O6515" s="5"/>
      <c r="P6515" s="4"/>
      <c r="Q6515" s="4"/>
      <c r="R6515" s="4"/>
      <c r="S6515" s="4"/>
      <c r="T6515" s="4"/>
    </row>
    <row r="6516">
      <c r="A6516" s="5"/>
      <c r="B6516" s="5"/>
      <c r="C6516" s="5"/>
      <c r="D6516" s="5"/>
      <c r="E6516" s="5"/>
      <c r="F6516" s="27"/>
      <c r="G6516" s="5"/>
      <c r="H6516" s="5"/>
      <c r="I6516" s="5"/>
      <c r="J6516" s="5"/>
      <c r="K6516" s="5"/>
      <c r="L6516" s="5"/>
      <c r="M6516" s="5"/>
      <c r="N6516" s="5"/>
      <c r="O6516" s="5"/>
      <c r="P6516" s="4"/>
      <c r="Q6516" s="4"/>
      <c r="R6516" s="4"/>
      <c r="S6516" s="4"/>
      <c r="T6516" s="4"/>
    </row>
    <row r="6517">
      <c r="A6517" s="5"/>
      <c r="B6517" s="5"/>
      <c r="C6517" s="5"/>
      <c r="D6517" s="5"/>
      <c r="E6517" s="5"/>
      <c r="F6517" s="27"/>
      <c r="G6517" s="5"/>
      <c r="H6517" s="5"/>
      <c r="I6517" s="5"/>
      <c r="J6517" s="5"/>
      <c r="K6517" s="5"/>
      <c r="L6517" s="5"/>
      <c r="M6517" s="5"/>
      <c r="N6517" s="5"/>
      <c r="O6517" s="5"/>
      <c r="P6517" s="4"/>
      <c r="Q6517" s="4"/>
      <c r="R6517" s="4"/>
      <c r="S6517" s="4"/>
      <c r="T6517" s="4"/>
    </row>
    <row r="6518">
      <c r="A6518" s="5"/>
      <c r="B6518" s="5"/>
      <c r="C6518" s="5"/>
      <c r="D6518" s="5"/>
      <c r="E6518" s="5"/>
      <c r="F6518" s="27"/>
      <c r="G6518" s="5"/>
      <c r="H6518" s="5"/>
      <c r="I6518" s="5"/>
      <c r="J6518" s="5"/>
      <c r="K6518" s="5"/>
      <c r="L6518" s="5"/>
      <c r="M6518" s="5"/>
      <c r="N6518" s="5"/>
      <c r="O6518" s="5"/>
      <c r="P6518" s="4"/>
      <c r="Q6518" s="4"/>
      <c r="R6518" s="4"/>
      <c r="S6518" s="4"/>
      <c r="T6518" s="4"/>
    </row>
    <row r="6519">
      <c r="A6519" s="5"/>
      <c r="B6519" s="5"/>
      <c r="C6519" s="5"/>
      <c r="D6519" s="5"/>
      <c r="E6519" s="5"/>
      <c r="F6519" s="27"/>
      <c r="G6519" s="5"/>
      <c r="H6519" s="5"/>
      <c r="I6519" s="5"/>
      <c r="J6519" s="5"/>
      <c r="K6519" s="5"/>
      <c r="L6519" s="5"/>
      <c r="M6519" s="5"/>
      <c r="N6519" s="5"/>
      <c r="O6519" s="5"/>
      <c r="P6519" s="4"/>
      <c r="Q6519" s="4"/>
      <c r="R6519" s="4"/>
      <c r="S6519" s="4"/>
      <c r="T6519" s="4"/>
    </row>
    <row r="6520">
      <c r="A6520" s="5"/>
      <c r="B6520" s="5"/>
      <c r="C6520" s="5"/>
      <c r="D6520" s="5"/>
      <c r="E6520" s="5"/>
      <c r="F6520" s="27"/>
      <c r="G6520" s="5"/>
      <c r="H6520" s="5"/>
      <c r="I6520" s="5"/>
      <c r="J6520" s="5"/>
      <c r="K6520" s="5"/>
      <c r="L6520" s="5"/>
      <c r="M6520" s="5"/>
      <c r="N6520" s="5"/>
      <c r="O6520" s="5"/>
      <c r="P6520" s="4"/>
      <c r="Q6520" s="4"/>
      <c r="R6520" s="4"/>
      <c r="S6520" s="4"/>
      <c r="T6520" s="4"/>
    </row>
    <row r="6521">
      <c r="A6521" s="5"/>
      <c r="B6521" s="5"/>
      <c r="C6521" s="5"/>
      <c r="D6521" s="5"/>
      <c r="E6521" s="5"/>
      <c r="F6521" s="27"/>
      <c r="G6521" s="5"/>
      <c r="H6521" s="5"/>
      <c r="I6521" s="5"/>
      <c r="J6521" s="5"/>
      <c r="K6521" s="5"/>
      <c r="L6521" s="5"/>
      <c r="M6521" s="5"/>
      <c r="N6521" s="5"/>
      <c r="O6521" s="5"/>
      <c r="P6521" s="4"/>
      <c r="Q6521" s="4"/>
      <c r="R6521" s="4"/>
      <c r="S6521" s="4"/>
      <c r="T6521" s="4"/>
    </row>
    <row r="6522">
      <c r="A6522" s="5"/>
      <c r="B6522" s="5"/>
      <c r="C6522" s="5"/>
      <c r="D6522" s="5"/>
      <c r="E6522" s="5"/>
      <c r="F6522" s="27"/>
      <c r="G6522" s="5"/>
      <c r="H6522" s="5"/>
      <c r="I6522" s="5"/>
      <c r="J6522" s="5"/>
      <c r="K6522" s="5"/>
      <c r="L6522" s="5"/>
      <c r="M6522" s="5"/>
      <c r="N6522" s="5"/>
      <c r="O6522" s="5"/>
      <c r="P6522" s="4"/>
      <c r="Q6522" s="4"/>
      <c r="R6522" s="4"/>
      <c r="S6522" s="4"/>
      <c r="T6522" s="4"/>
    </row>
    <row r="6523">
      <c r="A6523" s="5"/>
      <c r="B6523" s="5"/>
      <c r="C6523" s="5"/>
      <c r="D6523" s="5"/>
      <c r="E6523" s="5"/>
      <c r="F6523" s="27"/>
      <c r="G6523" s="5"/>
      <c r="H6523" s="5"/>
      <c r="I6523" s="5"/>
      <c r="J6523" s="5"/>
      <c r="K6523" s="5"/>
      <c r="L6523" s="5"/>
      <c r="M6523" s="5"/>
      <c r="N6523" s="5"/>
      <c r="O6523" s="5"/>
      <c r="P6523" s="4"/>
      <c r="Q6523" s="4"/>
      <c r="R6523" s="4"/>
      <c r="S6523" s="4"/>
      <c r="T6523" s="4"/>
    </row>
    <row r="6524">
      <c r="A6524" s="5"/>
      <c r="B6524" s="5"/>
      <c r="C6524" s="5"/>
      <c r="D6524" s="5"/>
      <c r="E6524" s="5"/>
      <c r="F6524" s="27"/>
      <c r="G6524" s="5"/>
      <c r="H6524" s="5"/>
      <c r="I6524" s="5"/>
      <c r="J6524" s="5"/>
      <c r="K6524" s="5"/>
      <c r="L6524" s="5"/>
      <c r="M6524" s="5"/>
      <c r="N6524" s="5"/>
      <c r="O6524" s="5"/>
      <c r="P6524" s="4"/>
      <c r="Q6524" s="4"/>
      <c r="R6524" s="4"/>
      <c r="S6524" s="4"/>
      <c r="T6524" s="4"/>
    </row>
    <row r="6525">
      <c r="A6525" s="5"/>
      <c r="B6525" s="5"/>
      <c r="C6525" s="5"/>
      <c r="D6525" s="5"/>
      <c r="E6525" s="5"/>
      <c r="F6525" s="27"/>
      <c r="G6525" s="5"/>
      <c r="H6525" s="5"/>
      <c r="I6525" s="5"/>
      <c r="J6525" s="5"/>
      <c r="K6525" s="5"/>
      <c r="L6525" s="5"/>
      <c r="M6525" s="5"/>
      <c r="N6525" s="5"/>
      <c r="O6525" s="5"/>
      <c r="P6525" s="4"/>
      <c r="Q6525" s="4"/>
      <c r="R6525" s="4"/>
      <c r="S6525" s="4"/>
      <c r="T6525" s="4"/>
    </row>
    <row r="6526">
      <c r="A6526" s="5"/>
      <c r="B6526" s="5"/>
      <c r="C6526" s="5"/>
      <c r="D6526" s="5"/>
      <c r="E6526" s="5"/>
      <c r="F6526" s="27"/>
      <c r="G6526" s="5"/>
      <c r="H6526" s="5"/>
      <c r="I6526" s="5"/>
      <c r="J6526" s="5"/>
      <c r="K6526" s="5"/>
      <c r="L6526" s="5"/>
      <c r="M6526" s="5"/>
      <c r="N6526" s="5"/>
      <c r="O6526" s="5"/>
      <c r="P6526" s="4"/>
      <c r="Q6526" s="4"/>
      <c r="R6526" s="4"/>
      <c r="S6526" s="4"/>
      <c r="T6526" s="4"/>
    </row>
    <row r="6527">
      <c r="A6527" s="5"/>
      <c r="B6527" s="5"/>
      <c r="C6527" s="5"/>
      <c r="D6527" s="5"/>
      <c r="E6527" s="5"/>
      <c r="F6527" s="27"/>
      <c r="G6527" s="5"/>
      <c r="H6527" s="5"/>
      <c r="I6527" s="5"/>
      <c r="J6527" s="5"/>
      <c r="K6527" s="5"/>
      <c r="L6527" s="5"/>
      <c r="M6527" s="5"/>
      <c r="N6527" s="5"/>
      <c r="O6527" s="5"/>
      <c r="P6527" s="4"/>
      <c r="Q6527" s="4"/>
      <c r="R6527" s="4"/>
      <c r="S6527" s="4"/>
      <c r="T6527" s="4"/>
    </row>
    <row r="6528">
      <c r="A6528" s="5"/>
      <c r="B6528" s="5"/>
      <c r="C6528" s="5"/>
      <c r="D6528" s="5"/>
      <c r="E6528" s="5"/>
      <c r="F6528" s="27"/>
      <c r="G6528" s="5"/>
      <c r="H6528" s="5"/>
      <c r="I6528" s="5"/>
      <c r="J6528" s="5"/>
      <c r="K6528" s="5"/>
      <c r="L6528" s="5"/>
      <c r="M6528" s="5"/>
      <c r="N6528" s="5"/>
      <c r="O6528" s="5"/>
      <c r="P6528" s="4"/>
      <c r="Q6528" s="4"/>
      <c r="R6528" s="4"/>
      <c r="S6528" s="4"/>
      <c r="T6528" s="4"/>
    </row>
    <row r="6529">
      <c r="A6529" s="5"/>
      <c r="B6529" s="5"/>
      <c r="C6529" s="5"/>
      <c r="D6529" s="5"/>
      <c r="E6529" s="5"/>
      <c r="F6529" s="27"/>
      <c r="G6529" s="5"/>
      <c r="H6529" s="5"/>
      <c r="I6529" s="5"/>
      <c r="J6529" s="5"/>
      <c r="K6529" s="5"/>
      <c r="L6529" s="5"/>
      <c r="M6529" s="5"/>
      <c r="N6529" s="5"/>
      <c r="O6529" s="5"/>
      <c r="P6529" s="4"/>
      <c r="Q6529" s="4"/>
      <c r="R6529" s="4"/>
      <c r="S6529" s="4"/>
      <c r="T6529" s="4"/>
    </row>
    <row r="6530">
      <c r="A6530" s="5"/>
      <c r="B6530" s="5"/>
      <c r="C6530" s="5"/>
      <c r="D6530" s="5"/>
      <c r="E6530" s="5"/>
      <c r="F6530" s="27"/>
      <c r="G6530" s="5"/>
      <c r="H6530" s="5"/>
      <c r="I6530" s="5"/>
      <c r="J6530" s="5"/>
      <c r="K6530" s="5"/>
      <c r="L6530" s="5"/>
      <c r="M6530" s="5"/>
      <c r="N6530" s="5"/>
      <c r="O6530" s="5"/>
      <c r="P6530" s="4"/>
      <c r="Q6530" s="4"/>
      <c r="R6530" s="4"/>
      <c r="S6530" s="4"/>
      <c r="T6530" s="4"/>
    </row>
    <row r="6531">
      <c r="A6531" s="5"/>
      <c r="B6531" s="5"/>
      <c r="C6531" s="5"/>
      <c r="D6531" s="5"/>
      <c r="E6531" s="5"/>
      <c r="F6531" s="27"/>
      <c r="G6531" s="5"/>
      <c r="H6531" s="5"/>
      <c r="I6531" s="5"/>
      <c r="J6531" s="5"/>
      <c r="K6531" s="5"/>
      <c r="L6531" s="5"/>
      <c r="M6531" s="5"/>
      <c r="N6531" s="5"/>
      <c r="O6531" s="5"/>
      <c r="P6531" s="4"/>
      <c r="Q6531" s="4"/>
      <c r="R6531" s="4"/>
      <c r="S6531" s="4"/>
      <c r="T6531" s="4"/>
    </row>
    <row r="6532">
      <c r="A6532" s="5"/>
      <c r="B6532" s="5"/>
      <c r="C6532" s="5"/>
      <c r="D6532" s="5"/>
      <c r="E6532" s="5"/>
      <c r="F6532" s="27"/>
      <c r="G6532" s="5"/>
      <c r="H6532" s="5"/>
      <c r="I6532" s="5"/>
      <c r="J6532" s="5"/>
      <c r="K6532" s="5"/>
      <c r="L6532" s="5"/>
      <c r="M6532" s="5"/>
      <c r="N6532" s="5"/>
      <c r="O6532" s="5"/>
      <c r="P6532" s="4"/>
      <c r="Q6532" s="4"/>
      <c r="R6532" s="4"/>
      <c r="S6532" s="4"/>
      <c r="T6532" s="4"/>
    </row>
    <row r="6533">
      <c r="A6533" s="5"/>
      <c r="B6533" s="5"/>
      <c r="C6533" s="5"/>
      <c r="D6533" s="5"/>
      <c r="E6533" s="5"/>
      <c r="F6533" s="27"/>
      <c r="G6533" s="5"/>
      <c r="H6533" s="5"/>
      <c r="I6533" s="5"/>
      <c r="J6533" s="5"/>
      <c r="K6533" s="5"/>
      <c r="L6533" s="5"/>
      <c r="M6533" s="5"/>
      <c r="N6533" s="5"/>
      <c r="O6533" s="5"/>
      <c r="P6533" s="4"/>
      <c r="Q6533" s="4"/>
      <c r="R6533" s="4"/>
      <c r="S6533" s="4"/>
      <c r="T6533" s="4"/>
    </row>
    <row r="6534">
      <c r="A6534" s="5"/>
      <c r="B6534" s="5"/>
      <c r="C6534" s="5"/>
      <c r="D6534" s="5"/>
      <c r="E6534" s="5"/>
      <c r="F6534" s="27"/>
      <c r="G6534" s="5"/>
      <c r="H6534" s="5"/>
      <c r="I6534" s="5"/>
      <c r="J6534" s="5"/>
      <c r="K6534" s="5"/>
      <c r="L6534" s="5"/>
      <c r="M6534" s="5"/>
      <c r="N6534" s="5"/>
      <c r="O6534" s="5"/>
      <c r="P6534" s="4"/>
      <c r="Q6534" s="4"/>
      <c r="R6534" s="4"/>
      <c r="S6534" s="4"/>
      <c r="T6534" s="4"/>
    </row>
    <row r="6535">
      <c r="A6535" s="5"/>
      <c r="B6535" s="5"/>
      <c r="C6535" s="5"/>
      <c r="D6535" s="5"/>
      <c r="E6535" s="5"/>
      <c r="F6535" s="27"/>
      <c r="G6535" s="5"/>
      <c r="H6535" s="5"/>
      <c r="I6535" s="5"/>
      <c r="J6535" s="5"/>
      <c r="K6535" s="5"/>
      <c r="L6535" s="5"/>
      <c r="M6535" s="5"/>
      <c r="N6535" s="5"/>
      <c r="O6535" s="5"/>
      <c r="P6535" s="4"/>
      <c r="Q6535" s="4"/>
      <c r="R6535" s="4"/>
      <c r="S6535" s="4"/>
      <c r="T6535" s="4"/>
    </row>
    <row r="6536">
      <c r="A6536" s="5"/>
      <c r="B6536" s="5"/>
      <c r="C6536" s="5"/>
      <c r="D6536" s="5"/>
      <c r="E6536" s="5"/>
      <c r="F6536" s="27"/>
      <c r="G6536" s="5"/>
      <c r="H6536" s="5"/>
      <c r="I6536" s="5"/>
      <c r="J6536" s="5"/>
      <c r="K6536" s="5"/>
      <c r="L6536" s="5"/>
      <c r="M6536" s="5"/>
      <c r="N6536" s="5"/>
      <c r="O6536" s="5"/>
      <c r="P6536" s="4"/>
      <c r="Q6536" s="4"/>
      <c r="R6536" s="4"/>
      <c r="S6536" s="4"/>
      <c r="T6536" s="4"/>
    </row>
    <row r="6537">
      <c r="A6537" s="5"/>
      <c r="B6537" s="5"/>
      <c r="C6537" s="5"/>
      <c r="D6537" s="5"/>
      <c r="E6537" s="5"/>
      <c r="F6537" s="27"/>
      <c r="G6537" s="5"/>
      <c r="H6537" s="5"/>
      <c r="I6537" s="5"/>
      <c r="J6537" s="5"/>
      <c r="K6537" s="5"/>
      <c r="L6537" s="5"/>
      <c r="M6537" s="5"/>
      <c r="N6537" s="5"/>
      <c r="O6537" s="5"/>
      <c r="P6537" s="4"/>
      <c r="Q6537" s="4"/>
      <c r="R6537" s="4"/>
      <c r="S6537" s="4"/>
      <c r="T6537" s="4"/>
    </row>
    <row r="6538">
      <c r="A6538" s="5"/>
      <c r="B6538" s="5"/>
      <c r="C6538" s="5"/>
      <c r="D6538" s="5"/>
      <c r="E6538" s="5"/>
      <c r="F6538" s="27"/>
      <c r="G6538" s="5"/>
      <c r="H6538" s="5"/>
      <c r="I6538" s="5"/>
      <c r="J6538" s="5"/>
      <c r="K6538" s="5"/>
      <c r="L6538" s="5"/>
      <c r="M6538" s="5"/>
      <c r="N6538" s="5"/>
      <c r="O6538" s="5"/>
      <c r="P6538" s="4"/>
      <c r="Q6538" s="4"/>
      <c r="R6538" s="4"/>
      <c r="S6538" s="4"/>
      <c r="T6538" s="4"/>
    </row>
    <row r="6539">
      <c r="A6539" s="5"/>
      <c r="B6539" s="5"/>
      <c r="C6539" s="5"/>
      <c r="D6539" s="5"/>
      <c r="E6539" s="5"/>
      <c r="F6539" s="27"/>
      <c r="G6539" s="5"/>
      <c r="H6539" s="5"/>
      <c r="I6539" s="5"/>
      <c r="J6539" s="5"/>
      <c r="K6539" s="5"/>
      <c r="L6539" s="5"/>
      <c r="M6539" s="5"/>
      <c r="N6539" s="5"/>
      <c r="O6539" s="5"/>
      <c r="P6539" s="4"/>
      <c r="Q6539" s="4"/>
      <c r="R6539" s="4"/>
      <c r="S6539" s="4"/>
      <c r="T6539" s="4"/>
    </row>
    <row r="6540">
      <c r="A6540" s="5"/>
      <c r="B6540" s="5"/>
      <c r="C6540" s="5"/>
      <c r="D6540" s="5"/>
      <c r="E6540" s="5"/>
      <c r="F6540" s="27"/>
      <c r="G6540" s="5"/>
      <c r="H6540" s="5"/>
      <c r="I6540" s="5"/>
      <c r="J6540" s="5"/>
      <c r="K6540" s="5"/>
      <c r="L6540" s="5"/>
      <c r="M6540" s="5"/>
      <c r="N6540" s="5"/>
      <c r="O6540" s="5"/>
      <c r="P6540" s="4"/>
      <c r="Q6540" s="4"/>
      <c r="R6540" s="4"/>
      <c r="S6540" s="4"/>
      <c r="T6540" s="4"/>
    </row>
    <row r="6541">
      <c r="A6541" s="5"/>
      <c r="B6541" s="5"/>
      <c r="C6541" s="5"/>
      <c r="D6541" s="5"/>
      <c r="E6541" s="5"/>
      <c r="F6541" s="27"/>
      <c r="G6541" s="5"/>
      <c r="H6541" s="5"/>
      <c r="I6541" s="5"/>
      <c r="J6541" s="5"/>
      <c r="K6541" s="5"/>
      <c r="L6541" s="5"/>
      <c r="M6541" s="5"/>
      <c r="N6541" s="5"/>
      <c r="O6541" s="5"/>
      <c r="P6541" s="4"/>
      <c r="Q6541" s="4"/>
      <c r="R6541" s="4"/>
      <c r="S6541" s="4"/>
      <c r="T6541" s="4"/>
    </row>
    <row r="6542">
      <c r="A6542" s="5"/>
      <c r="B6542" s="5"/>
      <c r="C6542" s="5"/>
      <c r="D6542" s="5"/>
      <c r="E6542" s="5"/>
      <c r="F6542" s="27"/>
      <c r="G6542" s="5"/>
      <c r="H6542" s="5"/>
      <c r="I6542" s="5"/>
      <c r="J6542" s="5"/>
      <c r="K6542" s="5"/>
      <c r="L6542" s="5"/>
      <c r="M6542" s="5"/>
      <c r="N6542" s="5"/>
      <c r="O6542" s="5"/>
      <c r="P6542" s="4"/>
      <c r="Q6542" s="4"/>
      <c r="R6542" s="4"/>
      <c r="S6542" s="4"/>
      <c r="T6542" s="4"/>
    </row>
    <row r="6543">
      <c r="A6543" s="5"/>
      <c r="B6543" s="5"/>
      <c r="C6543" s="5"/>
      <c r="D6543" s="5"/>
      <c r="E6543" s="5"/>
      <c r="F6543" s="27"/>
      <c r="G6543" s="5"/>
      <c r="H6543" s="5"/>
      <c r="I6543" s="5"/>
      <c r="J6543" s="5"/>
      <c r="K6543" s="5"/>
      <c r="L6543" s="5"/>
      <c r="M6543" s="5"/>
      <c r="N6543" s="5"/>
      <c r="O6543" s="5"/>
      <c r="P6543" s="4"/>
      <c r="Q6543" s="4"/>
      <c r="R6543" s="4"/>
      <c r="S6543" s="4"/>
      <c r="T6543" s="4"/>
    </row>
    <row r="6544">
      <c r="A6544" s="5"/>
      <c r="B6544" s="5"/>
      <c r="C6544" s="5"/>
      <c r="D6544" s="5"/>
      <c r="E6544" s="5"/>
      <c r="F6544" s="27"/>
      <c r="G6544" s="5"/>
      <c r="H6544" s="5"/>
      <c r="I6544" s="5"/>
      <c r="J6544" s="5"/>
      <c r="K6544" s="5"/>
      <c r="L6544" s="5"/>
      <c r="M6544" s="5"/>
      <c r="N6544" s="5"/>
      <c r="O6544" s="5"/>
      <c r="P6544" s="4"/>
      <c r="Q6544" s="4"/>
      <c r="R6544" s="4"/>
      <c r="S6544" s="4"/>
      <c r="T6544" s="4"/>
    </row>
    <row r="6545">
      <c r="A6545" s="5"/>
      <c r="B6545" s="5"/>
      <c r="C6545" s="5"/>
      <c r="D6545" s="5"/>
      <c r="E6545" s="5"/>
      <c r="F6545" s="27"/>
      <c r="G6545" s="5"/>
      <c r="H6545" s="5"/>
      <c r="I6545" s="5"/>
      <c r="J6545" s="5"/>
      <c r="K6545" s="5"/>
      <c r="L6545" s="5"/>
      <c r="M6545" s="5"/>
      <c r="N6545" s="5"/>
      <c r="O6545" s="5"/>
      <c r="P6545" s="4"/>
      <c r="Q6545" s="4"/>
      <c r="R6545" s="4"/>
      <c r="S6545" s="4"/>
      <c r="T6545" s="4"/>
    </row>
    <row r="6546">
      <c r="A6546" s="5"/>
      <c r="B6546" s="5"/>
      <c r="C6546" s="5"/>
      <c r="D6546" s="5"/>
      <c r="E6546" s="5"/>
      <c r="F6546" s="27"/>
      <c r="G6546" s="5"/>
      <c r="H6546" s="5"/>
      <c r="I6546" s="5"/>
      <c r="J6546" s="5"/>
      <c r="K6546" s="5"/>
      <c r="L6546" s="5"/>
      <c r="M6546" s="5"/>
      <c r="N6546" s="5"/>
      <c r="O6546" s="5"/>
      <c r="P6546" s="4"/>
      <c r="Q6546" s="4"/>
      <c r="R6546" s="4"/>
      <c r="S6546" s="4"/>
      <c r="T6546" s="4"/>
    </row>
    <row r="6547">
      <c r="A6547" s="5"/>
      <c r="B6547" s="5"/>
      <c r="C6547" s="5"/>
      <c r="D6547" s="5"/>
      <c r="E6547" s="5"/>
      <c r="F6547" s="27"/>
      <c r="G6547" s="5"/>
      <c r="H6547" s="5"/>
      <c r="I6547" s="5"/>
      <c r="J6547" s="5"/>
      <c r="K6547" s="5"/>
      <c r="L6547" s="5"/>
      <c r="M6547" s="5"/>
      <c r="N6547" s="5"/>
      <c r="O6547" s="5"/>
      <c r="P6547" s="4"/>
      <c r="Q6547" s="4"/>
      <c r="R6547" s="4"/>
      <c r="S6547" s="4"/>
      <c r="T6547" s="4"/>
    </row>
    <row r="6548">
      <c r="A6548" s="5"/>
      <c r="B6548" s="5"/>
      <c r="C6548" s="5"/>
      <c r="D6548" s="5"/>
      <c r="E6548" s="5"/>
      <c r="F6548" s="27"/>
      <c r="G6548" s="5"/>
      <c r="H6548" s="5"/>
      <c r="I6548" s="5"/>
      <c r="J6548" s="5"/>
      <c r="K6548" s="5"/>
      <c r="L6548" s="5"/>
      <c r="M6548" s="5"/>
      <c r="N6548" s="5"/>
      <c r="O6548" s="5"/>
      <c r="P6548" s="4"/>
      <c r="Q6548" s="4"/>
      <c r="R6548" s="4"/>
      <c r="S6548" s="4"/>
      <c r="T6548" s="4"/>
    </row>
    <row r="6549">
      <c r="A6549" s="5"/>
      <c r="B6549" s="5"/>
      <c r="C6549" s="5"/>
      <c r="D6549" s="5"/>
      <c r="E6549" s="5"/>
      <c r="F6549" s="27"/>
      <c r="G6549" s="5"/>
      <c r="H6549" s="5"/>
      <c r="I6549" s="5"/>
      <c r="J6549" s="5"/>
      <c r="K6549" s="5"/>
      <c r="L6549" s="5"/>
      <c r="M6549" s="5"/>
      <c r="N6549" s="5"/>
      <c r="O6549" s="5"/>
      <c r="P6549" s="4"/>
      <c r="Q6549" s="4"/>
      <c r="R6549" s="4"/>
      <c r="S6549" s="4"/>
      <c r="T6549" s="4"/>
    </row>
    <row r="6550">
      <c r="A6550" s="5"/>
      <c r="B6550" s="5"/>
      <c r="C6550" s="5"/>
      <c r="D6550" s="5"/>
      <c r="E6550" s="5"/>
      <c r="F6550" s="27"/>
      <c r="G6550" s="5"/>
      <c r="H6550" s="5"/>
      <c r="I6550" s="5"/>
      <c r="J6550" s="5"/>
      <c r="K6550" s="5"/>
      <c r="L6550" s="5"/>
      <c r="M6550" s="5"/>
      <c r="N6550" s="5"/>
      <c r="O6550" s="5"/>
      <c r="P6550" s="4"/>
      <c r="Q6550" s="4"/>
      <c r="R6550" s="4"/>
      <c r="S6550" s="4"/>
      <c r="T6550" s="4"/>
    </row>
    <row r="6551">
      <c r="A6551" s="5"/>
      <c r="B6551" s="5"/>
      <c r="C6551" s="5"/>
      <c r="D6551" s="5"/>
      <c r="E6551" s="5"/>
      <c r="F6551" s="27"/>
      <c r="G6551" s="5"/>
      <c r="H6551" s="5"/>
      <c r="I6551" s="5"/>
      <c r="J6551" s="5"/>
      <c r="K6551" s="5"/>
      <c r="L6551" s="5"/>
      <c r="M6551" s="5"/>
      <c r="N6551" s="5"/>
      <c r="O6551" s="5"/>
      <c r="P6551" s="4"/>
      <c r="Q6551" s="4"/>
      <c r="R6551" s="4"/>
      <c r="S6551" s="4"/>
      <c r="T6551" s="4"/>
    </row>
    <row r="6552">
      <c r="A6552" s="5"/>
      <c r="B6552" s="5"/>
      <c r="C6552" s="5"/>
      <c r="D6552" s="5"/>
      <c r="E6552" s="5"/>
      <c r="F6552" s="27"/>
      <c r="G6552" s="5"/>
      <c r="H6552" s="5"/>
      <c r="I6552" s="5"/>
      <c r="J6552" s="5"/>
      <c r="K6552" s="5"/>
      <c r="L6552" s="5"/>
      <c r="M6552" s="5"/>
      <c r="N6552" s="5"/>
      <c r="O6552" s="5"/>
      <c r="P6552" s="4"/>
      <c r="Q6552" s="4"/>
      <c r="R6552" s="4"/>
      <c r="S6552" s="4"/>
      <c r="T6552" s="4"/>
    </row>
    <row r="6553">
      <c r="A6553" s="5"/>
      <c r="B6553" s="5"/>
      <c r="C6553" s="5"/>
      <c r="D6553" s="5"/>
      <c r="E6553" s="5"/>
      <c r="F6553" s="27"/>
      <c r="G6553" s="5"/>
      <c r="H6553" s="5"/>
      <c r="I6553" s="5"/>
      <c r="J6553" s="5"/>
      <c r="K6553" s="5"/>
      <c r="L6553" s="5"/>
      <c r="M6553" s="5"/>
      <c r="N6553" s="5"/>
      <c r="O6553" s="5"/>
      <c r="P6553" s="4"/>
      <c r="Q6553" s="4"/>
      <c r="R6553" s="4"/>
      <c r="S6553" s="4"/>
      <c r="T6553" s="4"/>
    </row>
    <row r="6554">
      <c r="A6554" s="5"/>
      <c r="B6554" s="5"/>
      <c r="C6554" s="5"/>
      <c r="D6554" s="5"/>
      <c r="E6554" s="5"/>
      <c r="F6554" s="27"/>
      <c r="G6554" s="5"/>
      <c r="H6554" s="5"/>
      <c r="I6554" s="5"/>
      <c r="J6554" s="5"/>
      <c r="K6554" s="5"/>
      <c r="L6554" s="5"/>
      <c r="M6554" s="5"/>
      <c r="N6554" s="5"/>
      <c r="O6554" s="5"/>
      <c r="P6554" s="4"/>
      <c r="Q6554" s="4"/>
      <c r="R6554" s="4"/>
      <c r="S6554" s="4"/>
      <c r="T6554" s="4"/>
    </row>
    <row r="6555">
      <c r="A6555" s="5"/>
      <c r="B6555" s="5"/>
      <c r="C6555" s="5"/>
      <c r="D6555" s="5"/>
      <c r="E6555" s="5"/>
      <c r="F6555" s="27"/>
      <c r="G6555" s="5"/>
      <c r="H6555" s="5"/>
      <c r="I6555" s="5"/>
      <c r="J6555" s="5"/>
      <c r="K6555" s="5"/>
      <c r="L6555" s="5"/>
      <c r="M6555" s="5"/>
      <c r="N6555" s="5"/>
      <c r="O6555" s="5"/>
      <c r="P6555" s="4"/>
      <c r="Q6555" s="4"/>
      <c r="R6555" s="4"/>
      <c r="S6555" s="4"/>
      <c r="T6555" s="4"/>
    </row>
    <row r="6556">
      <c r="A6556" s="5"/>
      <c r="B6556" s="5"/>
      <c r="C6556" s="5"/>
      <c r="D6556" s="5"/>
      <c r="E6556" s="5"/>
      <c r="F6556" s="27"/>
      <c r="G6556" s="5"/>
      <c r="H6556" s="5"/>
      <c r="I6556" s="5"/>
      <c r="J6556" s="5"/>
      <c r="K6556" s="5"/>
      <c r="L6556" s="5"/>
      <c r="M6556" s="5"/>
      <c r="N6556" s="5"/>
      <c r="O6556" s="5"/>
      <c r="P6556" s="4"/>
      <c r="Q6556" s="4"/>
      <c r="R6556" s="4"/>
      <c r="S6556" s="4"/>
      <c r="T6556" s="4"/>
    </row>
    <row r="6557">
      <c r="A6557" s="5"/>
      <c r="B6557" s="5"/>
      <c r="C6557" s="5"/>
      <c r="D6557" s="5"/>
      <c r="E6557" s="5"/>
      <c r="F6557" s="27"/>
      <c r="G6557" s="5"/>
      <c r="H6557" s="5"/>
      <c r="I6557" s="5"/>
      <c r="J6557" s="5"/>
      <c r="K6557" s="5"/>
      <c r="L6557" s="5"/>
      <c r="M6557" s="5"/>
      <c r="N6557" s="5"/>
      <c r="O6557" s="5"/>
      <c r="P6557" s="4"/>
      <c r="Q6557" s="4"/>
      <c r="R6557" s="4"/>
      <c r="S6557" s="4"/>
      <c r="T6557" s="4"/>
    </row>
    <row r="6558">
      <c r="A6558" s="5"/>
      <c r="B6558" s="5"/>
      <c r="C6558" s="5"/>
      <c r="D6558" s="5"/>
      <c r="E6558" s="5"/>
      <c r="F6558" s="27"/>
      <c r="G6558" s="5"/>
      <c r="H6558" s="5"/>
      <c r="I6558" s="5"/>
      <c r="J6558" s="5"/>
      <c r="K6558" s="5"/>
      <c r="L6558" s="5"/>
      <c r="M6558" s="5"/>
      <c r="N6558" s="5"/>
      <c r="O6558" s="5"/>
      <c r="P6558" s="4"/>
      <c r="Q6558" s="4"/>
      <c r="R6558" s="4"/>
      <c r="S6558" s="4"/>
      <c r="T6558" s="4"/>
    </row>
    <row r="6559">
      <c r="A6559" s="5"/>
      <c r="B6559" s="5"/>
      <c r="C6559" s="5"/>
      <c r="D6559" s="5"/>
      <c r="E6559" s="5"/>
      <c r="F6559" s="27"/>
      <c r="G6559" s="5"/>
      <c r="H6559" s="5"/>
      <c r="I6559" s="5"/>
      <c r="J6559" s="5"/>
      <c r="K6559" s="5"/>
      <c r="L6559" s="5"/>
      <c r="M6559" s="5"/>
      <c r="N6559" s="5"/>
      <c r="O6559" s="5"/>
      <c r="P6559" s="4"/>
      <c r="Q6559" s="4"/>
      <c r="R6559" s="4"/>
      <c r="S6559" s="4"/>
      <c r="T6559" s="4"/>
    </row>
    <row r="6560">
      <c r="A6560" s="5"/>
      <c r="B6560" s="5"/>
      <c r="C6560" s="5"/>
      <c r="D6560" s="5"/>
      <c r="E6560" s="5"/>
      <c r="F6560" s="27"/>
      <c r="G6560" s="5"/>
      <c r="H6560" s="5"/>
      <c r="I6560" s="5"/>
      <c r="J6560" s="5"/>
      <c r="K6560" s="5"/>
      <c r="L6560" s="5"/>
      <c r="M6560" s="5"/>
      <c r="N6560" s="5"/>
      <c r="O6560" s="5"/>
      <c r="P6560" s="4"/>
      <c r="Q6560" s="4"/>
      <c r="R6560" s="4"/>
      <c r="S6560" s="4"/>
      <c r="T6560" s="4"/>
    </row>
    <row r="6561">
      <c r="A6561" s="5"/>
      <c r="B6561" s="5"/>
      <c r="C6561" s="5"/>
      <c r="D6561" s="5"/>
      <c r="E6561" s="5"/>
      <c r="F6561" s="27"/>
      <c r="G6561" s="5"/>
      <c r="H6561" s="5"/>
      <c r="I6561" s="5"/>
      <c r="J6561" s="5"/>
      <c r="K6561" s="5"/>
      <c r="L6561" s="5"/>
      <c r="M6561" s="5"/>
      <c r="N6561" s="5"/>
      <c r="O6561" s="5"/>
      <c r="P6561" s="4"/>
      <c r="Q6561" s="4"/>
      <c r="R6561" s="4"/>
      <c r="S6561" s="4"/>
      <c r="T6561" s="4"/>
    </row>
    <row r="6562">
      <c r="A6562" s="5"/>
      <c r="B6562" s="5"/>
      <c r="C6562" s="5"/>
      <c r="D6562" s="5"/>
      <c r="E6562" s="5"/>
      <c r="F6562" s="27"/>
      <c r="G6562" s="5"/>
      <c r="H6562" s="5"/>
      <c r="I6562" s="5"/>
      <c r="J6562" s="5"/>
      <c r="K6562" s="5"/>
      <c r="L6562" s="5"/>
      <c r="M6562" s="5"/>
      <c r="N6562" s="5"/>
      <c r="O6562" s="5"/>
      <c r="P6562" s="4"/>
      <c r="Q6562" s="4"/>
      <c r="R6562" s="4"/>
      <c r="S6562" s="4"/>
      <c r="T6562" s="4"/>
    </row>
    <row r="6563">
      <c r="A6563" s="5"/>
      <c r="B6563" s="5"/>
      <c r="C6563" s="5"/>
      <c r="D6563" s="5"/>
      <c r="E6563" s="5"/>
      <c r="F6563" s="27"/>
      <c r="G6563" s="5"/>
      <c r="H6563" s="5"/>
      <c r="I6563" s="5"/>
      <c r="J6563" s="5"/>
      <c r="K6563" s="5"/>
      <c r="L6563" s="5"/>
      <c r="M6563" s="5"/>
      <c r="N6563" s="5"/>
      <c r="O6563" s="5"/>
      <c r="P6563" s="4"/>
      <c r="Q6563" s="4"/>
      <c r="R6563" s="4"/>
      <c r="S6563" s="4"/>
      <c r="T6563" s="4"/>
    </row>
    <row r="6564">
      <c r="A6564" s="5"/>
      <c r="B6564" s="5"/>
      <c r="C6564" s="5"/>
      <c r="D6564" s="5"/>
      <c r="E6564" s="5"/>
      <c r="F6564" s="27"/>
      <c r="G6564" s="5"/>
      <c r="H6564" s="5"/>
      <c r="I6564" s="5"/>
      <c r="J6564" s="5"/>
      <c r="K6564" s="5"/>
      <c r="L6564" s="5"/>
      <c r="M6564" s="5"/>
      <c r="N6564" s="5"/>
      <c r="O6564" s="5"/>
      <c r="P6564" s="4"/>
      <c r="Q6564" s="4"/>
      <c r="R6564" s="4"/>
      <c r="S6564" s="4"/>
      <c r="T6564" s="4"/>
    </row>
    <row r="6565">
      <c r="A6565" s="5"/>
      <c r="B6565" s="5"/>
      <c r="C6565" s="5"/>
      <c r="D6565" s="5"/>
      <c r="E6565" s="5"/>
      <c r="F6565" s="27"/>
      <c r="G6565" s="5"/>
      <c r="H6565" s="5"/>
      <c r="I6565" s="5"/>
      <c r="J6565" s="5"/>
      <c r="K6565" s="5"/>
      <c r="L6565" s="5"/>
      <c r="M6565" s="5"/>
      <c r="N6565" s="5"/>
      <c r="O6565" s="5"/>
      <c r="P6565" s="4"/>
      <c r="Q6565" s="4"/>
      <c r="R6565" s="4"/>
      <c r="S6565" s="4"/>
      <c r="T6565" s="4"/>
    </row>
    <row r="6566">
      <c r="A6566" s="5"/>
      <c r="B6566" s="5"/>
      <c r="C6566" s="5"/>
      <c r="D6566" s="5"/>
      <c r="E6566" s="5"/>
      <c r="F6566" s="27"/>
      <c r="G6566" s="5"/>
      <c r="H6566" s="5"/>
      <c r="I6566" s="5"/>
      <c r="J6566" s="5"/>
      <c r="K6566" s="5"/>
      <c r="L6566" s="5"/>
      <c r="M6566" s="5"/>
      <c r="N6566" s="5"/>
      <c r="O6566" s="5"/>
      <c r="P6566" s="4"/>
      <c r="Q6566" s="4"/>
      <c r="R6566" s="4"/>
      <c r="S6566" s="4"/>
      <c r="T6566" s="4"/>
    </row>
    <row r="6567">
      <c r="A6567" s="5"/>
      <c r="B6567" s="5"/>
      <c r="C6567" s="5"/>
      <c r="D6567" s="5"/>
      <c r="E6567" s="5"/>
      <c r="F6567" s="27"/>
      <c r="G6567" s="5"/>
      <c r="H6567" s="5"/>
      <c r="I6567" s="5"/>
      <c r="J6567" s="5"/>
      <c r="K6567" s="5"/>
      <c r="L6567" s="5"/>
      <c r="M6567" s="5"/>
      <c r="N6567" s="5"/>
      <c r="O6567" s="5"/>
      <c r="P6567" s="4"/>
      <c r="Q6567" s="4"/>
      <c r="R6567" s="4"/>
      <c r="S6567" s="4"/>
      <c r="T6567" s="4"/>
    </row>
    <row r="6568">
      <c r="A6568" s="5"/>
      <c r="B6568" s="5"/>
      <c r="C6568" s="5"/>
      <c r="D6568" s="5"/>
      <c r="E6568" s="5"/>
      <c r="F6568" s="27"/>
      <c r="G6568" s="5"/>
      <c r="H6568" s="5"/>
      <c r="I6568" s="5"/>
      <c r="J6568" s="5"/>
      <c r="K6568" s="5"/>
      <c r="L6568" s="5"/>
      <c r="M6568" s="5"/>
      <c r="N6568" s="5"/>
      <c r="O6568" s="5"/>
      <c r="P6568" s="4"/>
      <c r="Q6568" s="4"/>
      <c r="R6568" s="4"/>
      <c r="S6568" s="4"/>
      <c r="T6568" s="4"/>
    </row>
    <row r="6569">
      <c r="A6569" s="5"/>
      <c r="B6569" s="5"/>
      <c r="C6569" s="5"/>
      <c r="D6569" s="5"/>
      <c r="E6569" s="5"/>
      <c r="F6569" s="27"/>
      <c r="G6569" s="5"/>
      <c r="H6569" s="5"/>
      <c r="I6569" s="5"/>
      <c r="J6569" s="5"/>
      <c r="K6569" s="5"/>
      <c r="L6569" s="5"/>
      <c r="M6569" s="5"/>
      <c r="N6569" s="5"/>
      <c r="O6569" s="5"/>
      <c r="P6569" s="4"/>
      <c r="Q6569" s="4"/>
      <c r="R6569" s="4"/>
      <c r="S6569" s="4"/>
      <c r="T6569" s="4"/>
    </row>
    <row r="6570">
      <c r="A6570" s="5"/>
      <c r="B6570" s="5"/>
      <c r="C6570" s="5"/>
      <c r="D6570" s="5"/>
      <c r="E6570" s="5"/>
      <c r="F6570" s="27"/>
      <c r="G6570" s="5"/>
      <c r="H6570" s="5"/>
      <c r="I6570" s="5"/>
      <c r="J6570" s="5"/>
      <c r="K6570" s="5"/>
      <c r="L6570" s="5"/>
      <c r="M6570" s="5"/>
      <c r="N6570" s="5"/>
      <c r="O6570" s="5"/>
      <c r="P6570" s="4"/>
      <c r="Q6570" s="4"/>
      <c r="R6570" s="4"/>
      <c r="S6570" s="4"/>
      <c r="T6570" s="4"/>
    </row>
    <row r="6571">
      <c r="A6571" s="5"/>
      <c r="B6571" s="5"/>
      <c r="C6571" s="5"/>
      <c r="D6571" s="5"/>
      <c r="E6571" s="5"/>
      <c r="F6571" s="27"/>
      <c r="G6571" s="5"/>
      <c r="H6571" s="5"/>
      <c r="I6571" s="5"/>
      <c r="J6571" s="5"/>
      <c r="K6571" s="5"/>
      <c r="L6571" s="5"/>
      <c r="M6571" s="5"/>
      <c r="N6571" s="5"/>
      <c r="O6571" s="5"/>
      <c r="P6571" s="4"/>
      <c r="Q6571" s="4"/>
      <c r="R6571" s="4"/>
      <c r="S6571" s="4"/>
      <c r="T6571" s="4"/>
    </row>
    <row r="6572">
      <c r="A6572" s="5"/>
      <c r="B6572" s="5"/>
      <c r="C6572" s="5"/>
      <c r="D6572" s="5"/>
      <c r="E6572" s="5"/>
      <c r="F6572" s="27"/>
      <c r="G6572" s="5"/>
      <c r="H6572" s="5"/>
      <c r="I6572" s="5"/>
      <c r="J6572" s="5"/>
      <c r="K6572" s="5"/>
      <c r="L6572" s="5"/>
      <c r="M6572" s="5"/>
      <c r="N6572" s="5"/>
      <c r="O6572" s="5"/>
      <c r="P6572" s="4"/>
      <c r="Q6572" s="4"/>
      <c r="R6572" s="4"/>
      <c r="S6572" s="4"/>
      <c r="T6572" s="4"/>
    </row>
    <row r="6573">
      <c r="A6573" s="5"/>
      <c r="B6573" s="5"/>
      <c r="C6573" s="5"/>
      <c r="D6573" s="5"/>
      <c r="E6573" s="5"/>
      <c r="F6573" s="27"/>
      <c r="G6573" s="5"/>
      <c r="H6573" s="5"/>
      <c r="I6573" s="5"/>
      <c r="J6573" s="5"/>
      <c r="K6573" s="5"/>
      <c r="L6573" s="5"/>
      <c r="M6573" s="5"/>
      <c r="N6573" s="5"/>
      <c r="O6573" s="5"/>
      <c r="P6573" s="4"/>
      <c r="Q6573" s="4"/>
      <c r="R6573" s="4"/>
      <c r="S6573" s="4"/>
      <c r="T6573" s="4"/>
    </row>
    <row r="6574">
      <c r="A6574" s="5"/>
      <c r="B6574" s="5"/>
      <c r="C6574" s="5"/>
      <c r="D6574" s="5"/>
      <c r="E6574" s="5"/>
      <c r="F6574" s="27"/>
      <c r="G6574" s="5"/>
      <c r="H6574" s="5"/>
      <c r="I6574" s="5"/>
      <c r="J6574" s="5"/>
      <c r="K6574" s="5"/>
      <c r="L6574" s="5"/>
      <c r="M6574" s="5"/>
      <c r="N6574" s="5"/>
      <c r="O6574" s="5"/>
      <c r="P6574" s="4"/>
      <c r="Q6574" s="4"/>
      <c r="R6574" s="4"/>
      <c r="S6574" s="4"/>
      <c r="T6574" s="4"/>
    </row>
    <row r="6575">
      <c r="A6575" s="5"/>
      <c r="B6575" s="5"/>
      <c r="C6575" s="5"/>
      <c r="D6575" s="5"/>
      <c r="E6575" s="5"/>
      <c r="F6575" s="27"/>
      <c r="G6575" s="5"/>
      <c r="H6575" s="5"/>
      <c r="I6575" s="5"/>
      <c r="J6575" s="5"/>
      <c r="K6575" s="5"/>
      <c r="L6575" s="5"/>
      <c r="M6575" s="5"/>
      <c r="N6575" s="5"/>
      <c r="O6575" s="5"/>
      <c r="P6575" s="4"/>
      <c r="Q6575" s="4"/>
      <c r="R6575" s="4"/>
      <c r="S6575" s="4"/>
      <c r="T6575" s="4"/>
    </row>
    <row r="6576">
      <c r="A6576" s="5"/>
      <c r="B6576" s="5"/>
      <c r="C6576" s="5"/>
      <c r="D6576" s="5"/>
      <c r="E6576" s="5"/>
      <c r="F6576" s="27"/>
      <c r="G6576" s="5"/>
      <c r="H6576" s="5"/>
      <c r="I6576" s="5"/>
      <c r="J6576" s="5"/>
      <c r="K6576" s="5"/>
      <c r="L6576" s="5"/>
      <c r="M6576" s="5"/>
      <c r="N6576" s="5"/>
      <c r="O6576" s="5"/>
      <c r="P6576" s="4"/>
      <c r="Q6576" s="4"/>
      <c r="R6576" s="4"/>
      <c r="S6576" s="4"/>
      <c r="T6576" s="4"/>
    </row>
    <row r="6577">
      <c r="A6577" s="5"/>
      <c r="B6577" s="5"/>
      <c r="C6577" s="5"/>
      <c r="D6577" s="5"/>
      <c r="E6577" s="5"/>
      <c r="F6577" s="27"/>
      <c r="G6577" s="5"/>
      <c r="H6577" s="5"/>
      <c r="I6577" s="5"/>
      <c r="J6577" s="5"/>
      <c r="K6577" s="5"/>
      <c r="L6577" s="5"/>
      <c r="M6577" s="5"/>
      <c r="N6577" s="5"/>
      <c r="O6577" s="5"/>
      <c r="P6577" s="4"/>
      <c r="Q6577" s="4"/>
      <c r="R6577" s="4"/>
      <c r="S6577" s="4"/>
      <c r="T6577" s="4"/>
    </row>
    <row r="6578">
      <c r="A6578" s="5"/>
      <c r="B6578" s="5"/>
      <c r="C6578" s="5"/>
      <c r="D6578" s="5"/>
      <c r="E6578" s="5"/>
      <c r="F6578" s="27"/>
      <c r="G6578" s="5"/>
      <c r="H6578" s="5"/>
      <c r="I6578" s="5"/>
      <c r="J6578" s="5"/>
      <c r="K6578" s="5"/>
      <c r="L6578" s="5"/>
      <c r="M6578" s="5"/>
      <c r="N6578" s="5"/>
      <c r="O6578" s="5"/>
      <c r="P6578" s="4"/>
      <c r="Q6578" s="4"/>
      <c r="R6578" s="4"/>
      <c r="S6578" s="4"/>
      <c r="T6578" s="4"/>
    </row>
    <row r="6579">
      <c r="A6579" s="5"/>
      <c r="B6579" s="5"/>
      <c r="C6579" s="5"/>
      <c r="D6579" s="5"/>
      <c r="E6579" s="5"/>
      <c r="F6579" s="27"/>
      <c r="G6579" s="5"/>
      <c r="H6579" s="5"/>
      <c r="I6579" s="5"/>
      <c r="J6579" s="5"/>
      <c r="K6579" s="5"/>
      <c r="L6579" s="5"/>
      <c r="M6579" s="5"/>
      <c r="N6579" s="5"/>
      <c r="O6579" s="5"/>
      <c r="P6579" s="4"/>
      <c r="Q6579" s="4"/>
      <c r="R6579" s="4"/>
      <c r="S6579" s="4"/>
      <c r="T6579" s="4"/>
    </row>
    <row r="6580">
      <c r="A6580" s="5"/>
      <c r="B6580" s="5"/>
      <c r="C6580" s="5"/>
      <c r="D6580" s="5"/>
      <c r="E6580" s="5"/>
      <c r="F6580" s="27"/>
      <c r="G6580" s="5"/>
      <c r="H6580" s="5"/>
      <c r="I6580" s="5"/>
      <c r="J6580" s="5"/>
      <c r="K6580" s="5"/>
      <c r="L6580" s="5"/>
      <c r="M6580" s="5"/>
      <c r="N6580" s="5"/>
      <c r="O6580" s="5"/>
      <c r="P6580" s="4"/>
      <c r="Q6580" s="4"/>
      <c r="R6580" s="4"/>
      <c r="S6580" s="4"/>
      <c r="T6580" s="4"/>
    </row>
    <row r="6581">
      <c r="A6581" s="5"/>
      <c r="B6581" s="5"/>
      <c r="C6581" s="5"/>
      <c r="D6581" s="5"/>
      <c r="E6581" s="5"/>
      <c r="F6581" s="27"/>
      <c r="G6581" s="5"/>
      <c r="H6581" s="5"/>
      <c r="I6581" s="5"/>
      <c r="J6581" s="5"/>
      <c r="K6581" s="5"/>
      <c r="L6581" s="5"/>
      <c r="M6581" s="5"/>
      <c r="N6581" s="5"/>
      <c r="O6581" s="5"/>
      <c r="P6581" s="4"/>
      <c r="Q6581" s="4"/>
      <c r="R6581" s="4"/>
      <c r="S6581" s="4"/>
      <c r="T6581" s="4"/>
    </row>
    <row r="6582">
      <c r="A6582" s="5"/>
      <c r="B6582" s="5"/>
      <c r="C6582" s="5"/>
      <c r="D6582" s="5"/>
      <c r="E6582" s="5"/>
      <c r="F6582" s="27"/>
      <c r="G6582" s="5"/>
      <c r="H6582" s="5"/>
      <c r="I6582" s="5"/>
      <c r="J6582" s="5"/>
      <c r="K6582" s="5"/>
      <c r="L6582" s="5"/>
      <c r="M6582" s="5"/>
      <c r="N6582" s="5"/>
      <c r="O6582" s="5"/>
      <c r="P6582" s="4"/>
      <c r="Q6582" s="4"/>
      <c r="R6582" s="4"/>
      <c r="S6582" s="4"/>
      <c r="T6582" s="4"/>
    </row>
    <row r="6583">
      <c r="A6583" s="5"/>
      <c r="B6583" s="5"/>
      <c r="C6583" s="5"/>
      <c r="D6583" s="5"/>
      <c r="E6583" s="5"/>
      <c r="F6583" s="27"/>
      <c r="G6583" s="5"/>
      <c r="H6583" s="5"/>
      <c r="I6583" s="5"/>
      <c r="J6583" s="5"/>
      <c r="K6583" s="5"/>
      <c r="L6583" s="5"/>
      <c r="M6583" s="5"/>
      <c r="N6583" s="5"/>
      <c r="O6583" s="5"/>
      <c r="P6583" s="4"/>
      <c r="Q6583" s="4"/>
      <c r="R6583" s="4"/>
      <c r="S6583" s="4"/>
      <c r="T6583" s="4"/>
    </row>
    <row r="6584">
      <c r="A6584" s="5"/>
      <c r="B6584" s="5"/>
      <c r="C6584" s="5"/>
      <c r="D6584" s="5"/>
      <c r="E6584" s="5"/>
      <c r="F6584" s="27"/>
      <c r="G6584" s="5"/>
      <c r="H6584" s="5"/>
      <c r="I6584" s="5"/>
      <c r="J6584" s="5"/>
      <c r="K6584" s="5"/>
      <c r="L6584" s="5"/>
      <c r="M6584" s="5"/>
      <c r="N6584" s="5"/>
      <c r="O6584" s="5"/>
      <c r="P6584" s="4"/>
      <c r="Q6584" s="4"/>
      <c r="R6584" s="4"/>
      <c r="S6584" s="4"/>
      <c r="T6584" s="4"/>
    </row>
    <row r="6585">
      <c r="A6585" s="5"/>
      <c r="B6585" s="5"/>
      <c r="C6585" s="5"/>
      <c r="D6585" s="5"/>
      <c r="E6585" s="5"/>
      <c r="F6585" s="27"/>
      <c r="G6585" s="5"/>
      <c r="H6585" s="5"/>
      <c r="I6585" s="5"/>
      <c r="J6585" s="5"/>
      <c r="K6585" s="5"/>
      <c r="L6585" s="5"/>
      <c r="M6585" s="5"/>
      <c r="N6585" s="5"/>
      <c r="O6585" s="5"/>
      <c r="P6585" s="4"/>
      <c r="Q6585" s="4"/>
      <c r="R6585" s="4"/>
      <c r="S6585" s="4"/>
      <c r="T6585" s="4"/>
    </row>
    <row r="6586">
      <c r="A6586" s="5"/>
      <c r="B6586" s="5"/>
      <c r="C6586" s="5"/>
      <c r="D6586" s="5"/>
      <c r="E6586" s="5"/>
      <c r="F6586" s="27"/>
      <c r="G6586" s="5"/>
      <c r="H6586" s="5"/>
      <c r="I6586" s="5"/>
      <c r="J6586" s="5"/>
      <c r="K6586" s="5"/>
      <c r="L6586" s="5"/>
      <c r="M6586" s="5"/>
      <c r="N6586" s="5"/>
      <c r="O6586" s="5"/>
      <c r="P6586" s="4"/>
      <c r="Q6586" s="4"/>
      <c r="R6586" s="4"/>
      <c r="S6586" s="4"/>
      <c r="T6586" s="4"/>
    </row>
    <row r="6587">
      <c r="A6587" s="5"/>
      <c r="B6587" s="5"/>
      <c r="C6587" s="5"/>
      <c r="D6587" s="5"/>
      <c r="E6587" s="5"/>
      <c r="F6587" s="27"/>
      <c r="G6587" s="5"/>
      <c r="H6587" s="5"/>
      <c r="I6587" s="5"/>
      <c r="J6587" s="5"/>
      <c r="K6587" s="5"/>
      <c r="L6587" s="5"/>
      <c r="M6587" s="5"/>
      <c r="N6587" s="5"/>
      <c r="O6587" s="5"/>
      <c r="P6587" s="4"/>
      <c r="Q6587" s="4"/>
      <c r="R6587" s="4"/>
      <c r="S6587" s="4"/>
      <c r="T6587" s="4"/>
    </row>
    <row r="6588">
      <c r="A6588" s="5"/>
      <c r="B6588" s="5"/>
      <c r="C6588" s="5"/>
      <c r="D6588" s="5"/>
      <c r="E6588" s="5"/>
      <c r="F6588" s="27"/>
      <c r="G6588" s="5"/>
      <c r="H6588" s="5"/>
      <c r="I6588" s="5"/>
      <c r="J6588" s="5"/>
      <c r="K6588" s="5"/>
      <c r="L6588" s="5"/>
      <c r="M6588" s="5"/>
      <c r="N6588" s="5"/>
      <c r="O6588" s="5"/>
      <c r="P6588" s="4"/>
      <c r="Q6588" s="4"/>
      <c r="R6588" s="4"/>
      <c r="S6588" s="4"/>
      <c r="T6588" s="4"/>
    </row>
    <row r="6589">
      <c r="A6589" s="5"/>
      <c r="B6589" s="5"/>
      <c r="C6589" s="5"/>
      <c r="D6589" s="5"/>
      <c r="E6589" s="5"/>
      <c r="F6589" s="27"/>
      <c r="G6589" s="5"/>
      <c r="H6589" s="5"/>
      <c r="I6589" s="5"/>
      <c r="J6589" s="5"/>
      <c r="K6589" s="5"/>
      <c r="L6589" s="5"/>
      <c r="M6589" s="5"/>
      <c r="N6589" s="5"/>
      <c r="O6589" s="5"/>
      <c r="P6589" s="4"/>
      <c r="Q6589" s="4"/>
      <c r="R6589" s="4"/>
      <c r="S6589" s="4"/>
      <c r="T6589" s="4"/>
    </row>
    <row r="6590">
      <c r="A6590" s="5"/>
      <c r="B6590" s="5"/>
      <c r="C6590" s="5"/>
      <c r="D6590" s="5"/>
      <c r="E6590" s="5"/>
      <c r="F6590" s="27"/>
      <c r="G6590" s="5"/>
      <c r="H6590" s="5"/>
      <c r="I6590" s="5"/>
      <c r="J6590" s="5"/>
      <c r="K6590" s="5"/>
      <c r="L6590" s="5"/>
      <c r="M6590" s="5"/>
      <c r="N6590" s="5"/>
      <c r="O6590" s="5"/>
      <c r="P6590" s="4"/>
      <c r="Q6590" s="4"/>
      <c r="R6590" s="4"/>
      <c r="S6590" s="4"/>
      <c r="T6590" s="4"/>
    </row>
    <row r="6591">
      <c r="A6591" s="5"/>
      <c r="B6591" s="5"/>
      <c r="C6591" s="5"/>
      <c r="D6591" s="5"/>
      <c r="E6591" s="5"/>
      <c r="F6591" s="27"/>
      <c r="G6591" s="5"/>
      <c r="H6591" s="5"/>
      <c r="I6591" s="5"/>
      <c r="J6591" s="5"/>
      <c r="K6591" s="5"/>
      <c r="L6591" s="5"/>
      <c r="M6591" s="5"/>
      <c r="N6591" s="5"/>
      <c r="O6591" s="5"/>
      <c r="P6591" s="4"/>
      <c r="Q6591" s="4"/>
      <c r="R6591" s="4"/>
      <c r="S6591" s="4"/>
      <c r="T6591" s="4"/>
    </row>
    <row r="6592">
      <c r="A6592" s="5"/>
      <c r="B6592" s="5"/>
      <c r="C6592" s="5"/>
      <c r="D6592" s="5"/>
      <c r="E6592" s="5"/>
      <c r="F6592" s="27"/>
      <c r="G6592" s="5"/>
      <c r="H6592" s="5"/>
      <c r="I6592" s="5"/>
      <c r="J6592" s="5"/>
      <c r="K6592" s="5"/>
      <c r="L6592" s="5"/>
      <c r="M6592" s="5"/>
      <c r="N6592" s="5"/>
      <c r="O6592" s="5"/>
      <c r="P6592" s="4"/>
      <c r="Q6592" s="4"/>
      <c r="R6592" s="4"/>
      <c r="S6592" s="4"/>
      <c r="T6592" s="4"/>
    </row>
    <row r="6593">
      <c r="A6593" s="5"/>
      <c r="B6593" s="5"/>
      <c r="C6593" s="5"/>
      <c r="D6593" s="5"/>
      <c r="E6593" s="5"/>
      <c r="F6593" s="27"/>
      <c r="G6593" s="5"/>
      <c r="H6593" s="5"/>
      <c r="I6593" s="5"/>
      <c r="J6593" s="5"/>
      <c r="K6593" s="5"/>
      <c r="L6593" s="5"/>
      <c r="M6593" s="5"/>
      <c r="N6593" s="5"/>
      <c r="O6593" s="5"/>
      <c r="P6593" s="4"/>
      <c r="Q6593" s="4"/>
      <c r="R6593" s="4"/>
      <c r="S6593" s="4"/>
      <c r="T6593" s="4"/>
    </row>
    <row r="6594">
      <c r="A6594" s="5"/>
      <c r="B6594" s="5"/>
      <c r="C6594" s="5"/>
      <c r="D6594" s="5"/>
      <c r="E6594" s="5"/>
      <c r="F6594" s="27"/>
      <c r="G6594" s="5"/>
      <c r="H6594" s="5"/>
      <c r="I6594" s="5"/>
      <c r="J6594" s="5"/>
      <c r="K6594" s="5"/>
      <c r="L6594" s="5"/>
      <c r="M6594" s="5"/>
      <c r="N6594" s="5"/>
      <c r="O6594" s="5"/>
      <c r="P6594" s="4"/>
      <c r="Q6594" s="4"/>
      <c r="R6594" s="4"/>
      <c r="S6594" s="4"/>
      <c r="T6594" s="4"/>
    </row>
    <row r="6595">
      <c r="A6595" s="5"/>
      <c r="B6595" s="5"/>
      <c r="C6595" s="5"/>
      <c r="D6595" s="5"/>
      <c r="E6595" s="5"/>
      <c r="F6595" s="27"/>
      <c r="G6595" s="5"/>
      <c r="H6595" s="5"/>
      <c r="I6595" s="5"/>
      <c r="J6595" s="5"/>
      <c r="K6595" s="5"/>
      <c r="L6595" s="5"/>
      <c r="M6595" s="5"/>
      <c r="N6595" s="5"/>
      <c r="O6595" s="5"/>
      <c r="P6595" s="4"/>
      <c r="Q6595" s="4"/>
      <c r="R6595" s="4"/>
      <c r="S6595" s="4"/>
      <c r="T6595" s="4"/>
    </row>
    <row r="6596">
      <c r="A6596" s="5"/>
      <c r="B6596" s="5"/>
      <c r="C6596" s="5"/>
      <c r="D6596" s="5"/>
      <c r="E6596" s="5"/>
      <c r="F6596" s="27"/>
      <c r="G6596" s="5"/>
      <c r="H6596" s="5"/>
      <c r="I6596" s="5"/>
      <c r="J6596" s="5"/>
      <c r="K6596" s="5"/>
      <c r="L6596" s="5"/>
      <c r="M6596" s="5"/>
      <c r="N6596" s="5"/>
      <c r="O6596" s="5"/>
      <c r="P6596" s="4"/>
      <c r="Q6596" s="4"/>
      <c r="R6596" s="4"/>
      <c r="S6596" s="4"/>
      <c r="T6596" s="4"/>
    </row>
    <row r="6597">
      <c r="A6597" s="5"/>
      <c r="B6597" s="5"/>
      <c r="C6597" s="5"/>
      <c r="D6597" s="5"/>
      <c r="E6597" s="5"/>
      <c r="F6597" s="27"/>
      <c r="G6597" s="5"/>
      <c r="H6597" s="5"/>
      <c r="I6597" s="5"/>
      <c r="J6597" s="5"/>
      <c r="K6597" s="5"/>
      <c r="L6597" s="5"/>
      <c r="M6597" s="5"/>
      <c r="N6597" s="5"/>
      <c r="O6597" s="5"/>
      <c r="P6597" s="4"/>
      <c r="Q6597" s="4"/>
      <c r="R6597" s="4"/>
      <c r="S6597" s="4"/>
      <c r="T6597" s="4"/>
    </row>
    <row r="6598">
      <c r="A6598" s="5"/>
      <c r="B6598" s="5"/>
      <c r="C6598" s="5"/>
      <c r="D6598" s="5"/>
      <c r="E6598" s="5"/>
      <c r="F6598" s="27"/>
      <c r="G6598" s="5"/>
      <c r="H6598" s="5"/>
      <c r="I6598" s="5"/>
      <c r="J6598" s="5"/>
      <c r="K6598" s="5"/>
      <c r="L6598" s="5"/>
      <c r="M6598" s="5"/>
      <c r="N6598" s="5"/>
      <c r="O6598" s="5"/>
      <c r="P6598" s="4"/>
      <c r="Q6598" s="4"/>
      <c r="R6598" s="4"/>
      <c r="S6598" s="4"/>
      <c r="T6598" s="4"/>
    </row>
    <row r="6599">
      <c r="A6599" s="5"/>
      <c r="B6599" s="5"/>
      <c r="C6599" s="5"/>
      <c r="D6599" s="5"/>
      <c r="E6599" s="5"/>
      <c r="F6599" s="27"/>
      <c r="G6599" s="5"/>
      <c r="H6599" s="5"/>
      <c r="I6599" s="5"/>
      <c r="J6599" s="5"/>
      <c r="K6599" s="5"/>
      <c r="L6599" s="5"/>
      <c r="M6599" s="5"/>
      <c r="N6599" s="5"/>
      <c r="O6599" s="5"/>
      <c r="P6599" s="4"/>
      <c r="Q6599" s="4"/>
      <c r="R6599" s="4"/>
      <c r="S6599" s="4"/>
      <c r="T6599" s="4"/>
    </row>
    <row r="6600">
      <c r="A6600" s="5"/>
      <c r="B6600" s="5"/>
      <c r="C6600" s="5"/>
      <c r="D6600" s="5"/>
      <c r="E6600" s="5"/>
      <c r="F6600" s="27"/>
      <c r="G6600" s="5"/>
      <c r="H6600" s="5"/>
      <c r="I6600" s="5"/>
      <c r="J6600" s="5"/>
      <c r="K6600" s="5"/>
      <c r="L6600" s="5"/>
      <c r="M6600" s="5"/>
      <c r="N6600" s="5"/>
      <c r="O6600" s="5"/>
      <c r="P6600" s="4"/>
      <c r="Q6600" s="4"/>
      <c r="R6600" s="4"/>
      <c r="S6600" s="4"/>
      <c r="T6600" s="4"/>
    </row>
    <row r="6601">
      <c r="A6601" s="5"/>
      <c r="B6601" s="5"/>
      <c r="C6601" s="5"/>
      <c r="D6601" s="5"/>
      <c r="E6601" s="5"/>
      <c r="F6601" s="27"/>
      <c r="G6601" s="5"/>
      <c r="H6601" s="5"/>
      <c r="I6601" s="5"/>
      <c r="J6601" s="5"/>
      <c r="K6601" s="5"/>
      <c r="L6601" s="5"/>
      <c r="M6601" s="5"/>
      <c r="N6601" s="5"/>
      <c r="O6601" s="5"/>
      <c r="P6601" s="4"/>
      <c r="Q6601" s="4"/>
      <c r="R6601" s="4"/>
      <c r="S6601" s="4"/>
      <c r="T6601" s="4"/>
    </row>
    <row r="6602">
      <c r="A6602" s="5"/>
      <c r="B6602" s="5"/>
      <c r="C6602" s="5"/>
      <c r="D6602" s="5"/>
      <c r="E6602" s="5"/>
      <c r="F6602" s="27"/>
      <c r="G6602" s="5"/>
      <c r="H6602" s="5"/>
      <c r="I6602" s="5"/>
      <c r="J6602" s="5"/>
      <c r="K6602" s="5"/>
      <c r="L6602" s="5"/>
      <c r="M6602" s="5"/>
      <c r="N6602" s="5"/>
      <c r="O6602" s="5"/>
      <c r="P6602" s="4"/>
      <c r="Q6602" s="4"/>
      <c r="R6602" s="4"/>
      <c r="S6602" s="4"/>
      <c r="T6602" s="4"/>
    </row>
    <row r="6603">
      <c r="A6603" s="5"/>
      <c r="B6603" s="5"/>
      <c r="C6603" s="5"/>
      <c r="D6603" s="5"/>
      <c r="E6603" s="5"/>
      <c r="F6603" s="27"/>
      <c r="G6603" s="5"/>
      <c r="H6603" s="5"/>
      <c r="I6603" s="5"/>
      <c r="J6603" s="5"/>
      <c r="K6603" s="5"/>
      <c r="L6603" s="5"/>
      <c r="M6603" s="5"/>
      <c r="N6603" s="5"/>
      <c r="O6603" s="5"/>
      <c r="P6603" s="4"/>
      <c r="Q6603" s="4"/>
      <c r="R6603" s="4"/>
      <c r="S6603" s="4"/>
      <c r="T6603" s="4"/>
    </row>
    <row r="6604">
      <c r="A6604" s="5"/>
      <c r="B6604" s="5"/>
      <c r="C6604" s="5"/>
      <c r="D6604" s="5"/>
      <c r="E6604" s="5"/>
      <c r="F6604" s="27"/>
      <c r="G6604" s="5"/>
      <c r="H6604" s="5"/>
      <c r="I6604" s="5"/>
      <c r="J6604" s="5"/>
      <c r="K6604" s="5"/>
      <c r="L6604" s="5"/>
      <c r="M6604" s="5"/>
      <c r="N6604" s="5"/>
      <c r="O6604" s="5"/>
      <c r="P6604" s="4"/>
      <c r="Q6604" s="4"/>
      <c r="R6604" s="4"/>
      <c r="S6604" s="4"/>
      <c r="T6604" s="4"/>
    </row>
    <row r="6605">
      <c r="A6605" s="5"/>
      <c r="B6605" s="5"/>
      <c r="C6605" s="5"/>
      <c r="D6605" s="5"/>
      <c r="E6605" s="5"/>
      <c r="F6605" s="27"/>
      <c r="G6605" s="5"/>
      <c r="H6605" s="5"/>
      <c r="I6605" s="5"/>
      <c r="J6605" s="5"/>
      <c r="K6605" s="5"/>
      <c r="L6605" s="5"/>
      <c r="M6605" s="5"/>
      <c r="N6605" s="5"/>
      <c r="O6605" s="5"/>
      <c r="P6605" s="4"/>
      <c r="Q6605" s="4"/>
      <c r="R6605" s="4"/>
      <c r="S6605" s="4"/>
      <c r="T6605" s="4"/>
    </row>
    <row r="6606">
      <c r="A6606" s="5"/>
      <c r="B6606" s="5"/>
      <c r="C6606" s="5"/>
      <c r="D6606" s="5"/>
      <c r="E6606" s="5"/>
      <c r="F6606" s="27"/>
      <c r="G6606" s="5"/>
      <c r="H6606" s="5"/>
      <c r="I6606" s="5"/>
      <c r="J6606" s="5"/>
      <c r="K6606" s="5"/>
      <c r="L6606" s="5"/>
      <c r="M6606" s="5"/>
      <c r="N6606" s="5"/>
      <c r="O6606" s="5"/>
      <c r="P6606" s="4"/>
      <c r="Q6606" s="4"/>
      <c r="R6606" s="4"/>
      <c r="S6606" s="4"/>
      <c r="T6606" s="4"/>
    </row>
    <row r="6607">
      <c r="A6607" s="5"/>
      <c r="B6607" s="5"/>
      <c r="C6607" s="5"/>
      <c r="D6607" s="5"/>
      <c r="E6607" s="5"/>
      <c r="F6607" s="27"/>
      <c r="G6607" s="5"/>
      <c r="H6607" s="5"/>
      <c r="I6607" s="5"/>
      <c r="J6607" s="5"/>
      <c r="K6607" s="5"/>
      <c r="L6607" s="5"/>
      <c r="M6607" s="5"/>
      <c r="N6607" s="5"/>
      <c r="O6607" s="5"/>
      <c r="P6607" s="4"/>
      <c r="Q6607" s="4"/>
      <c r="R6607" s="4"/>
      <c r="S6607" s="4"/>
      <c r="T6607" s="4"/>
    </row>
    <row r="6608">
      <c r="A6608" s="5"/>
      <c r="B6608" s="5"/>
      <c r="C6608" s="5"/>
      <c r="D6608" s="5"/>
      <c r="E6608" s="5"/>
      <c r="F6608" s="27"/>
      <c r="G6608" s="5"/>
      <c r="H6608" s="5"/>
      <c r="I6608" s="5"/>
      <c r="J6608" s="5"/>
      <c r="K6608" s="5"/>
      <c r="L6608" s="5"/>
      <c r="M6608" s="5"/>
      <c r="N6608" s="5"/>
      <c r="O6608" s="5"/>
      <c r="P6608" s="4"/>
      <c r="Q6608" s="4"/>
      <c r="R6608" s="4"/>
      <c r="S6608" s="4"/>
      <c r="T6608" s="4"/>
    </row>
    <row r="6609">
      <c r="A6609" s="5"/>
      <c r="B6609" s="5"/>
      <c r="C6609" s="5"/>
      <c r="D6609" s="5"/>
      <c r="E6609" s="5"/>
      <c r="F6609" s="27"/>
      <c r="G6609" s="5"/>
      <c r="H6609" s="5"/>
      <c r="I6609" s="5"/>
      <c r="J6609" s="5"/>
      <c r="K6609" s="5"/>
      <c r="L6609" s="5"/>
      <c r="M6609" s="5"/>
      <c r="N6609" s="5"/>
      <c r="O6609" s="5"/>
      <c r="P6609" s="4"/>
      <c r="Q6609" s="4"/>
      <c r="R6609" s="4"/>
      <c r="S6609" s="4"/>
      <c r="T6609" s="4"/>
    </row>
    <row r="6610">
      <c r="A6610" s="5"/>
      <c r="B6610" s="5"/>
      <c r="C6610" s="5"/>
      <c r="D6610" s="5"/>
      <c r="E6610" s="5"/>
      <c r="F6610" s="27"/>
      <c r="G6610" s="5"/>
      <c r="H6610" s="5"/>
      <c r="I6610" s="5"/>
      <c r="J6610" s="5"/>
      <c r="K6610" s="5"/>
      <c r="L6610" s="5"/>
      <c r="M6610" s="5"/>
      <c r="N6610" s="5"/>
      <c r="O6610" s="5"/>
      <c r="P6610" s="4"/>
      <c r="Q6610" s="4"/>
      <c r="R6610" s="4"/>
      <c r="S6610" s="4"/>
      <c r="T6610" s="4"/>
    </row>
    <row r="6611">
      <c r="A6611" s="5"/>
      <c r="B6611" s="5"/>
      <c r="C6611" s="5"/>
      <c r="D6611" s="5"/>
      <c r="E6611" s="5"/>
      <c r="F6611" s="27"/>
      <c r="G6611" s="5"/>
      <c r="H6611" s="5"/>
      <c r="I6611" s="5"/>
      <c r="J6611" s="5"/>
      <c r="K6611" s="5"/>
      <c r="L6611" s="5"/>
      <c r="M6611" s="5"/>
      <c r="N6611" s="5"/>
      <c r="O6611" s="5"/>
      <c r="P6611" s="4"/>
      <c r="Q6611" s="4"/>
      <c r="R6611" s="4"/>
      <c r="S6611" s="4"/>
      <c r="T6611" s="4"/>
    </row>
    <row r="6612">
      <c r="A6612" s="5"/>
      <c r="B6612" s="5"/>
      <c r="C6612" s="5"/>
      <c r="D6612" s="5"/>
      <c r="E6612" s="5"/>
      <c r="F6612" s="27"/>
      <c r="G6612" s="5"/>
      <c r="H6612" s="5"/>
      <c r="I6612" s="5"/>
      <c r="J6612" s="5"/>
      <c r="K6612" s="5"/>
      <c r="L6612" s="5"/>
      <c r="M6612" s="5"/>
      <c r="N6612" s="5"/>
      <c r="O6612" s="5"/>
      <c r="P6612" s="4"/>
      <c r="Q6612" s="4"/>
      <c r="R6612" s="4"/>
      <c r="S6612" s="4"/>
      <c r="T6612" s="4"/>
    </row>
    <row r="6613">
      <c r="A6613" s="5"/>
      <c r="B6613" s="5"/>
      <c r="C6613" s="5"/>
      <c r="D6613" s="5"/>
      <c r="E6613" s="5"/>
      <c r="F6613" s="27"/>
      <c r="G6613" s="5"/>
      <c r="H6613" s="5"/>
      <c r="I6613" s="5"/>
      <c r="J6613" s="5"/>
      <c r="K6613" s="5"/>
      <c r="L6613" s="5"/>
      <c r="M6613" s="5"/>
      <c r="N6613" s="5"/>
      <c r="O6613" s="5"/>
      <c r="P6613" s="4"/>
      <c r="Q6613" s="4"/>
      <c r="R6613" s="4"/>
      <c r="S6613" s="4"/>
      <c r="T6613" s="4"/>
    </row>
    <row r="6614">
      <c r="A6614" s="5"/>
      <c r="B6614" s="5"/>
      <c r="C6614" s="5"/>
      <c r="D6614" s="5"/>
      <c r="E6614" s="5"/>
      <c r="F6614" s="27"/>
      <c r="G6614" s="5"/>
      <c r="H6614" s="5"/>
      <c r="I6614" s="5"/>
      <c r="J6614" s="5"/>
      <c r="K6614" s="5"/>
      <c r="L6614" s="5"/>
      <c r="M6614" s="5"/>
      <c r="N6614" s="5"/>
      <c r="O6614" s="5"/>
      <c r="P6614" s="4"/>
      <c r="Q6614" s="4"/>
      <c r="R6614" s="4"/>
      <c r="S6614" s="4"/>
      <c r="T6614" s="4"/>
    </row>
    <row r="6615">
      <c r="A6615" s="5"/>
      <c r="B6615" s="5"/>
      <c r="C6615" s="5"/>
      <c r="D6615" s="5"/>
      <c r="E6615" s="5"/>
      <c r="F6615" s="27"/>
      <c r="G6615" s="5"/>
      <c r="H6615" s="5"/>
      <c r="I6615" s="5"/>
      <c r="J6615" s="5"/>
      <c r="K6615" s="5"/>
      <c r="L6615" s="5"/>
      <c r="M6615" s="5"/>
      <c r="N6615" s="5"/>
      <c r="O6615" s="5"/>
      <c r="P6615" s="4"/>
      <c r="Q6615" s="4"/>
      <c r="R6615" s="4"/>
      <c r="S6615" s="4"/>
      <c r="T6615" s="4"/>
    </row>
    <row r="6616">
      <c r="A6616" s="5"/>
      <c r="B6616" s="5"/>
      <c r="C6616" s="5"/>
      <c r="D6616" s="5"/>
      <c r="E6616" s="5"/>
      <c r="F6616" s="27"/>
      <c r="G6616" s="5"/>
      <c r="H6616" s="5"/>
      <c r="I6616" s="5"/>
      <c r="J6616" s="5"/>
      <c r="K6616" s="5"/>
      <c r="L6616" s="5"/>
      <c r="M6616" s="5"/>
      <c r="N6616" s="5"/>
      <c r="O6616" s="5"/>
      <c r="P6616" s="4"/>
      <c r="Q6616" s="4"/>
      <c r="R6616" s="4"/>
      <c r="S6616" s="4"/>
      <c r="T6616" s="4"/>
    </row>
    <row r="6617">
      <c r="A6617" s="5"/>
      <c r="B6617" s="5"/>
      <c r="C6617" s="5"/>
      <c r="D6617" s="5"/>
      <c r="E6617" s="5"/>
      <c r="F6617" s="27"/>
      <c r="G6617" s="5"/>
      <c r="H6617" s="5"/>
      <c r="I6617" s="5"/>
      <c r="J6617" s="5"/>
      <c r="K6617" s="5"/>
      <c r="L6617" s="5"/>
      <c r="M6617" s="5"/>
      <c r="N6617" s="5"/>
      <c r="O6617" s="5"/>
      <c r="P6617" s="4"/>
      <c r="Q6617" s="4"/>
      <c r="R6617" s="4"/>
      <c r="S6617" s="4"/>
      <c r="T6617" s="4"/>
    </row>
    <row r="6618">
      <c r="A6618" s="5"/>
      <c r="B6618" s="5"/>
      <c r="C6618" s="5"/>
      <c r="D6618" s="5"/>
      <c r="E6618" s="5"/>
      <c r="F6618" s="27"/>
      <c r="G6618" s="5"/>
      <c r="H6618" s="5"/>
      <c r="I6618" s="5"/>
      <c r="J6618" s="5"/>
      <c r="K6618" s="5"/>
      <c r="L6618" s="5"/>
      <c r="M6618" s="5"/>
      <c r="N6618" s="5"/>
      <c r="O6618" s="5"/>
      <c r="P6618" s="4"/>
      <c r="Q6618" s="4"/>
      <c r="R6618" s="4"/>
      <c r="S6618" s="4"/>
      <c r="T6618" s="4"/>
    </row>
    <row r="6619">
      <c r="A6619" s="5"/>
      <c r="B6619" s="5"/>
      <c r="C6619" s="5"/>
      <c r="D6619" s="5"/>
      <c r="E6619" s="5"/>
      <c r="F6619" s="27"/>
      <c r="G6619" s="5"/>
      <c r="H6619" s="5"/>
      <c r="I6619" s="5"/>
      <c r="J6619" s="5"/>
      <c r="K6619" s="5"/>
      <c r="L6619" s="5"/>
      <c r="M6619" s="5"/>
      <c r="N6619" s="5"/>
      <c r="O6619" s="5"/>
      <c r="P6619" s="4"/>
      <c r="Q6619" s="4"/>
      <c r="R6619" s="4"/>
      <c r="S6619" s="4"/>
      <c r="T6619" s="4"/>
    </row>
    <row r="6620">
      <c r="A6620" s="5"/>
      <c r="B6620" s="5"/>
      <c r="C6620" s="5"/>
      <c r="D6620" s="5"/>
      <c r="E6620" s="5"/>
      <c r="F6620" s="27"/>
      <c r="G6620" s="5"/>
      <c r="H6620" s="5"/>
      <c r="I6620" s="5"/>
      <c r="J6620" s="5"/>
      <c r="K6620" s="5"/>
      <c r="L6620" s="5"/>
      <c r="M6620" s="5"/>
      <c r="N6620" s="5"/>
      <c r="O6620" s="5"/>
      <c r="P6620" s="4"/>
      <c r="Q6620" s="4"/>
      <c r="R6620" s="4"/>
      <c r="S6620" s="4"/>
      <c r="T6620" s="4"/>
    </row>
    <row r="6621">
      <c r="A6621" s="5"/>
      <c r="B6621" s="5"/>
      <c r="C6621" s="5"/>
      <c r="D6621" s="5"/>
      <c r="E6621" s="5"/>
      <c r="F6621" s="27"/>
      <c r="G6621" s="5"/>
      <c r="H6621" s="5"/>
      <c r="I6621" s="5"/>
      <c r="J6621" s="5"/>
      <c r="K6621" s="5"/>
      <c r="L6621" s="5"/>
      <c r="M6621" s="5"/>
      <c r="N6621" s="5"/>
      <c r="O6621" s="5"/>
      <c r="P6621" s="4"/>
      <c r="Q6621" s="4"/>
      <c r="R6621" s="4"/>
      <c r="S6621" s="4"/>
      <c r="T6621" s="4"/>
    </row>
    <row r="6622">
      <c r="A6622" s="5"/>
      <c r="B6622" s="5"/>
      <c r="C6622" s="5"/>
      <c r="D6622" s="5"/>
      <c r="E6622" s="5"/>
      <c r="F6622" s="27"/>
      <c r="G6622" s="5"/>
      <c r="H6622" s="5"/>
      <c r="I6622" s="5"/>
      <c r="J6622" s="5"/>
      <c r="K6622" s="5"/>
      <c r="L6622" s="5"/>
      <c r="M6622" s="5"/>
      <c r="N6622" s="5"/>
      <c r="O6622" s="5"/>
      <c r="P6622" s="4"/>
      <c r="Q6622" s="4"/>
      <c r="R6622" s="4"/>
      <c r="S6622" s="4"/>
      <c r="T6622" s="4"/>
    </row>
    <row r="6623">
      <c r="A6623" s="5"/>
      <c r="B6623" s="5"/>
      <c r="C6623" s="5"/>
      <c r="D6623" s="5"/>
      <c r="E6623" s="5"/>
      <c r="F6623" s="27"/>
      <c r="G6623" s="5"/>
      <c r="H6623" s="5"/>
      <c r="I6623" s="5"/>
      <c r="J6623" s="5"/>
      <c r="K6623" s="5"/>
      <c r="L6623" s="5"/>
      <c r="M6623" s="5"/>
      <c r="N6623" s="5"/>
      <c r="O6623" s="5"/>
      <c r="P6623" s="4"/>
      <c r="Q6623" s="4"/>
      <c r="R6623" s="4"/>
      <c r="S6623" s="4"/>
      <c r="T6623" s="4"/>
    </row>
    <row r="6624">
      <c r="A6624" s="5"/>
      <c r="B6624" s="5"/>
      <c r="C6624" s="5"/>
      <c r="D6624" s="5"/>
      <c r="E6624" s="5"/>
      <c r="F6624" s="27"/>
      <c r="G6624" s="5"/>
      <c r="H6624" s="5"/>
      <c r="I6624" s="5"/>
      <c r="J6624" s="5"/>
      <c r="K6624" s="5"/>
      <c r="L6624" s="5"/>
      <c r="M6624" s="5"/>
      <c r="N6624" s="5"/>
      <c r="O6624" s="5"/>
      <c r="P6624" s="4"/>
      <c r="Q6624" s="4"/>
      <c r="R6624" s="4"/>
      <c r="S6624" s="4"/>
      <c r="T6624" s="4"/>
    </row>
    <row r="6625">
      <c r="A6625" s="5"/>
      <c r="B6625" s="5"/>
      <c r="C6625" s="5"/>
      <c r="D6625" s="5"/>
      <c r="E6625" s="5"/>
      <c r="F6625" s="27"/>
      <c r="G6625" s="5"/>
      <c r="H6625" s="5"/>
      <c r="I6625" s="5"/>
      <c r="J6625" s="5"/>
      <c r="K6625" s="5"/>
      <c r="L6625" s="5"/>
      <c r="M6625" s="5"/>
      <c r="N6625" s="5"/>
      <c r="O6625" s="5"/>
      <c r="P6625" s="4"/>
      <c r="Q6625" s="4"/>
      <c r="R6625" s="4"/>
      <c r="S6625" s="4"/>
      <c r="T6625" s="4"/>
    </row>
    <row r="6626">
      <c r="A6626" s="5"/>
      <c r="B6626" s="5"/>
      <c r="C6626" s="5"/>
      <c r="D6626" s="5"/>
      <c r="E6626" s="5"/>
      <c r="F6626" s="27"/>
      <c r="G6626" s="5"/>
      <c r="H6626" s="5"/>
      <c r="I6626" s="5"/>
      <c r="J6626" s="5"/>
      <c r="K6626" s="5"/>
      <c r="L6626" s="5"/>
      <c r="M6626" s="5"/>
      <c r="N6626" s="5"/>
      <c r="O6626" s="5"/>
      <c r="P6626" s="4"/>
      <c r="Q6626" s="4"/>
      <c r="R6626" s="4"/>
      <c r="S6626" s="4"/>
      <c r="T6626" s="4"/>
    </row>
    <row r="6627">
      <c r="A6627" s="5"/>
      <c r="B6627" s="5"/>
      <c r="C6627" s="5"/>
      <c r="D6627" s="5"/>
      <c r="E6627" s="5"/>
      <c r="F6627" s="27"/>
      <c r="G6627" s="5"/>
      <c r="H6627" s="5"/>
      <c r="I6627" s="5"/>
      <c r="J6627" s="5"/>
      <c r="K6627" s="5"/>
      <c r="L6627" s="5"/>
      <c r="M6627" s="5"/>
      <c r="N6627" s="5"/>
      <c r="O6627" s="5"/>
      <c r="P6627" s="4"/>
      <c r="Q6627" s="4"/>
      <c r="R6627" s="4"/>
      <c r="S6627" s="4"/>
      <c r="T6627" s="4"/>
    </row>
    <row r="6628">
      <c r="A6628" s="5"/>
      <c r="B6628" s="5"/>
      <c r="C6628" s="5"/>
      <c r="D6628" s="5"/>
      <c r="E6628" s="5"/>
      <c r="F6628" s="27"/>
      <c r="G6628" s="5"/>
      <c r="H6628" s="5"/>
      <c r="I6628" s="5"/>
      <c r="J6628" s="5"/>
      <c r="K6628" s="5"/>
      <c r="L6628" s="5"/>
      <c r="M6628" s="5"/>
      <c r="N6628" s="5"/>
      <c r="O6628" s="5"/>
      <c r="P6628" s="4"/>
      <c r="Q6628" s="4"/>
      <c r="R6628" s="4"/>
      <c r="S6628" s="4"/>
      <c r="T6628" s="4"/>
    </row>
    <row r="6629">
      <c r="A6629" s="5"/>
      <c r="B6629" s="5"/>
      <c r="C6629" s="5"/>
      <c r="D6629" s="5"/>
      <c r="E6629" s="5"/>
      <c r="F6629" s="27"/>
      <c r="G6629" s="5"/>
      <c r="H6629" s="5"/>
      <c r="I6629" s="5"/>
      <c r="J6629" s="5"/>
      <c r="K6629" s="5"/>
      <c r="L6629" s="5"/>
      <c r="M6629" s="5"/>
      <c r="N6629" s="5"/>
      <c r="O6629" s="5"/>
      <c r="P6629" s="4"/>
      <c r="Q6629" s="4"/>
      <c r="R6629" s="4"/>
      <c r="S6629" s="4"/>
      <c r="T6629" s="4"/>
    </row>
    <row r="6630">
      <c r="A6630" s="5"/>
      <c r="B6630" s="5"/>
      <c r="C6630" s="5"/>
      <c r="D6630" s="5"/>
      <c r="E6630" s="5"/>
      <c r="F6630" s="27"/>
      <c r="G6630" s="5"/>
      <c r="H6630" s="5"/>
      <c r="I6630" s="5"/>
      <c r="J6630" s="5"/>
      <c r="K6630" s="5"/>
      <c r="L6630" s="5"/>
      <c r="M6630" s="5"/>
      <c r="N6630" s="5"/>
      <c r="O6630" s="5"/>
      <c r="P6630" s="4"/>
      <c r="Q6630" s="4"/>
      <c r="R6630" s="4"/>
      <c r="S6630" s="4"/>
      <c r="T6630" s="4"/>
    </row>
    <row r="6631">
      <c r="A6631" s="5"/>
      <c r="B6631" s="5"/>
      <c r="C6631" s="5"/>
      <c r="D6631" s="5"/>
      <c r="E6631" s="5"/>
      <c r="F6631" s="27"/>
      <c r="G6631" s="5"/>
      <c r="H6631" s="5"/>
      <c r="I6631" s="5"/>
      <c r="J6631" s="5"/>
      <c r="K6631" s="5"/>
      <c r="L6631" s="5"/>
      <c r="M6631" s="5"/>
      <c r="N6631" s="5"/>
      <c r="O6631" s="5"/>
      <c r="P6631" s="4"/>
      <c r="Q6631" s="4"/>
      <c r="R6631" s="4"/>
      <c r="S6631" s="4"/>
      <c r="T6631" s="4"/>
    </row>
    <row r="6632">
      <c r="A6632" s="5"/>
      <c r="B6632" s="5"/>
      <c r="C6632" s="5"/>
      <c r="D6632" s="5"/>
      <c r="E6632" s="5"/>
      <c r="F6632" s="27"/>
      <c r="G6632" s="5"/>
      <c r="H6632" s="5"/>
      <c r="I6632" s="5"/>
      <c r="J6632" s="5"/>
      <c r="K6632" s="5"/>
      <c r="L6632" s="5"/>
      <c r="M6632" s="5"/>
      <c r="N6632" s="5"/>
      <c r="O6632" s="5"/>
      <c r="P6632" s="4"/>
      <c r="Q6632" s="4"/>
      <c r="R6632" s="4"/>
      <c r="S6632" s="4"/>
      <c r="T6632" s="4"/>
    </row>
    <row r="6633">
      <c r="A6633" s="5"/>
      <c r="B6633" s="5"/>
      <c r="C6633" s="5"/>
      <c r="D6633" s="5"/>
      <c r="E6633" s="5"/>
      <c r="F6633" s="27"/>
      <c r="G6633" s="5"/>
      <c r="H6633" s="5"/>
      <c r="I6633" s="5"/>
      <c r="J6633" s="5"/>
      <c r="K6633" s="5"/>
      <c r="L6633" s="5"/>
      <c r="M6633" s="5"/>
      <c r="N6633" s="5"/>
      <c r="O6633" s="5"/>
      <c r="P6633" s="4"/>
      <c r="Q6633" s="4"/>
      <c r="R6633" s="4"/>
      <c r="S6633" s="4"/>
      <c r="T6633" s="4"/>
    </row>
    <row r="6634">
      <c r="A6634" s="5"/>
      <c r="B6634" s="5"/>
      <c r="C6634" s="5"/>
      <c r="D6634" s="5"/>
      <c r="E6634" s="5"/>
      <c r="F6634" s="27"/>
      <c r="G6634" s="5"/>
      <c r="H6634" s="5"/>
      <c r="I6634" s="5"/>
      <c r="J6634" s="5"/>
      <c r="K6634" s="5"/>
      <c r="L6634" s="5"/>
      <c r="M6634" s="5"/>
      <c r="N6634" s="5"/>
      <c r="O6634" s="5"/>
      <c r="P6634" s="4"/>
      <c r="Q6634" s="4"/>
      <c r="R6634" s="4"/>
      <c r="S6634" s="4"/>
      <c r="T6634" s="4"/>
    </row>
    <row r="6635">
      <c r="A6635" s="5"/>
      <c r="B6635" s="5"/>
      <c r="C6635" s="5"/>
      <c r="D6635" s="5"/>
      <c r="E6635" s="5"/>
      <c r="F6635" s="27"/>
      <c r="G6635" s="5"/>
      <c r="H6635" s="5"/>
      <c r="I6635" s="5"/>
      <c r="J6635" s="5"/>
      <c r="K6635" s="5"/>
      <c r="L6635" s="5"/>
      <c r="M6635" s="5"/>
      <c r="N6635" s="5"/>
      <c r="O6635" s="5"/>
      <c r="P6635" s="4"/>
      <c r="Q6635" s="4"/>
      <c r="R6635" s="4"/>
      <c r="S6635" s="4"/>
      <c r="T6635" s="4"/>
    </row>
    <row r="6636">
      <c r="A6636" s="5"/>
      <c r="B6636" s="5"/>
      <c r="C6636" s="5"/>
      <c r="D6636" s="5"/>
      <c r="E6636" s="5"/>
      <c r="F6636" s="27"/>
      <c r="G6636" s="5"/>
      <c r="H6636" s="5"/>
      <c r="I6636" s="5"/>
      <c r="J6636" s="5"/>
      <c r="K6636" s="5"/>
      <c r="L6636" s="5"/>
      <c r="M6636" s="5"/>
      <c r="N6636" s="5"/>
      <c r="O6636" s="5"/>
      <c r="P6636" s="4"/>
      <c r="Q6636" s="4"/>
      <c r="R6636" s="4"/>
      <c r="S6636" s="4"/>
      <c r="T6636" s="4"/>
    </row>
    <row r="6637">
      <c r="A6637" s="5"/>
      <c r="B6637" s="5"/>
      <c r="C6637" s="5"/>
      <c r="D6637" s="5"/>
      <c r="E6637" s="5"/>
      <c r="F6637" s="27"/>
      <c r="G6637" s="5"/>
      <c r="H6637" s="5"/>
      <c r="I6637" s="5"/>
      <c r="J6637" s="5"/>
      <c r="K6637" s="5"/>
      <c r="L6637" s="5"/>
      <c r="M6637" s="5"/>
      <c r="N6637" s="5"/>
      <c r="O6637" s="5"/>
      <c r="P6637" s="4"/>
      <c r="Q6637" s="4"/>
      <c r="R6637" s="4"/>
      <c r="S6637" s="4"/>
      <c r="T6637" s="4"/>
    </row>
    <row r="6638">
      <c r="A6638" s="5"/>
      <c r="B6638" s="5"/>
      <c r="C6638" s="5"/>
      <c r="D6638" s="5"/>
      <c r="E6638" s="5"/>
      <c r="F6638" s="27"/>
      <c r="G6638" s="5"/>
      <c r="H6638" s="5"/>
      <c r="I6638" s="5"/>
      <c r="J6638" s="5"/>
      <c r="K6638" s="5"/>
      <c r="L6638" s="5"/>
      <c r="M6638" s="5"/>
      <c r="N6638" s="5"/>
      <c r="O6638" s="5"/>
      <c r="P6638" s="4"/>
      <c r="Q6638" s="4"/>
      <c r="R6638" s="4"/>
      <c r="S6638" s="4"/>
      <c r="T6638" s="4"/>
    </row>
    <row r="6639">
      <c r="A6639" s="5"/>
      <c r="B6639" s="5"/>
      <c r="C6639" s="5"/>
      <c r="D6639" s="5"/>
      <c r="E6639" s="5"/>
      <c r="F6639" s="27"/>
      <c r="G6639" s="5"/>
      <c r="H6639" s="5"/>
      <c r="I6639" s="5"/>
      <c r="J6639" s="5"/>
      <c r="K6639" s="5"/>
      <c r="L6639" s="5"/>
      <c r="M6639" s="5"/>
      <c r="N6639" s="5"/>
      <c r="O6639" s="5"/>
      <c r="P6639" s="4"/>
      <c r="Q6639" s="4"/>
      <c r="R6639" s="4"/>
      <c r="S6639" s="4"/>
      <c r="T6639" s="4"/>
    </row>
    <row r="6640">
      <c r="A6640" s="5"/>
      <c r="B6640" s="5"/>
      <c r="C6640" s="5"/>
      <c r="D6640" s="5"/>
      <c r="E6640" s="5"/>
      <c r="F6640" s="27"/>
      <c r="G6640" s="5"/>
      <c r="H6640" s="5"/>
      <c r="I6640" s="5"/>
      <c r="J6640" s="5"/>
      <c r="K6640" s="5"/>
      <c r="L6640" s="5"/>
      <c r="M6640" s="5"/>
      <c r="N6640" s="5"/>
      <c r="O6640" s="5"/>
      <c r="P6640" s="4"/>
      <c r="Q6640" s="4"/>
      <c r="R6640" s="4"/>
      <c r="S6640" s="4"/>
      <c r="T6640" s="4"/>
    </row>
    <row r="6641">
      <c r="A6641" s="5"/>
      <c r="B6641" s="5"/>
      <c r="C6641" s="5"/>
      <c r="D6641" s="5"/>
      <c r="E6641" s="5"/>
      <c r="F6641" s="27"/>
      <c r="G6641" s="5"/>
      <c r="H6641" s="5"/>
      <c r="I6641" s="5"/>
      <c r="J6641" s="5"/>
      <c r="K6641" s="5"/>
      <c r="L6641" s="5"/>
      <c r="M6641" s="5"/>
      <c r="N6641" s="5"/>
      <c r="O6641" s="5"/>
      <c r="P6641" s="4"/>
      <c r="Q6641" s="4"/>
      <c r="R6641" s="4"/>
      <c r="S6641" s="4"/>
      <c r="T6641" s="4"/>
    </row>
    <row r="6642">
      <c r="A6642" s="5"/>
      <c r="B6642" s="5"/>
      <c r="C6642" s="5"/>
      <c r="D6642" s="5"/>
      <c r="E6642" s="5"/>
      <c r="F6642" s="27"/>
      <c r="G6642" s="5"/>
      <c r="H6642" s="5"/>
      <c r="I6642" s="5"/>
      <c r="J6642" s="5"/>
      <c r="K6642" s="5"/>
      <c r="L6642" s="5"/>
      <c r="M6642" s="5"/>
      <c r="N6642" s="5"/>
      <c r="O6642" s="5"/>
      <c r="P6642" s="4"/>
      <c r="Q6642" s="4"/>
      <c r="R6642" s="4"/>
      <c r="S6642" s="4"/>
      <c r="T6642" s="4"/>
    </row>
    <row r="6643">
      <c r="A6643" s="5"/>
      <c r="B6643" s="5"/>
      <c r="C6643" s="5"/>
      <c r="D6643" s="5"/>
      <c r="E6643" s="5"/>
      <c r="F6643" s="27"/>
      <c r="G6643" s="5"/>
      <c r="H6643" s="5"/>
      <c r="I6643" s="5"/>
      <c r="J6643" s="5"/>
      <c r="K6643" s="5"/>
      <c r="L6643" s="5"/>
      <c r="M6643" s="5"/>
      <c r="N6643" s="5"/>
      <c r="O6643" s="5"/>
      <c r="P6643" s="4"/>
      <c r="Q6643" s="4"/>
      <c r="R6643" s="4"/>
      <c r="S6643" s="4"/>
      <c r="T6643" s="4"/>
    </row>
    <row r="6644">
      <c r="A6644" s="5"/>
      <c r="B6644" s="5"/>
      <c r="C6644" s="5"/>
      <c r="D6644" s="5"/>
      <c r="E6644" s="5"/>
      <c r="F6644" s="27"/>
      <c r="G6644" s="5"/>
      <c r="H6644" s="5"/>
      <c r="I6644" s="5"/>
      <c r="J6644" s="5"/>
      <c r="K6644" s="5"/>
      <c r="L6644" s="5"/>
      <c r="M6644" s="5"/>
      <c r="N6644" s="5"/>
      <c r="O6644" s="5"/>
      <c r="P6644" s="4"/>
      <c r="Q6644" s="4"/>
      <c r="R6644" s="4"/>
      <c r="S6644" s="4"/>
      <c r="T6644" s="4"/>
    </row>
    <row r="6645">
      <c r="A6645" s="5"/>
      <c r="B6645" s="5"/>
      <c r="C6645" s="5"/>
      <c r="D6645" s="5"/>
      <c r="E6645" s="5"/>
      <c r="F6645" s="27"/>
      <c r="G6645" s="5"/>
      <c r="H6645" s="5"/>
      <c r="I6645" s="5"/>
      <c r="J6645" s="5"/>
      <c r="K6645" s="5"/>
      <c r="L6645" s="5"/>
      <c r="M6645" s="5"/>
      <c r="N6645" s="5"/>
      <c r="O6645" s="5"/>
      <c r="P6645" s="4"/>
      <c r="Q6645" s="4"/>
      <c r="R6645" s="4"/>
      <c r="S6645" s="4"/>
      <c r="T6645" s="4"/>
    </row>
    <row r="6646">
      <c r="A6646" s="5"/>
      <c r="B6646" s="5"/>
      <c r="C6646" s="5"/>
      <c r="D6646" s="5"/>
      <c r="E6646" s="5"/>
      <c r="F6646" s="27"/>
      <c r="G6646" s="5"/>
      <c r="H6646" s="5"/>
      <c r="I6646" s="5"/>
      <c r="J6646" s="5"/>
      <c r="K6646" s="5"/>
      <c r="L6646" s="5"/>
      <c r="M6646" s="5"/>
      <c r="N6646" s="5"/>
      <c r="O6646" s="5"/>
      <c r="P6646" s="4"/>
      <c r="Q6646" s="4"/>
      <c r="R6646" s="4"/>
      <c r="S6646" s="4"/>
      <c r="T6646" s="4"/>
    </row>
    <row r="6647">
      <c r="A6647" s="5"/>
      <c r="B6647" s="5"/>
      <c r="C6647" s="5"/>
      <c r="D6647" s="5"/>
      <c r="E6647" s="5"/>
      <c r="F6647" s="27"/>
      <c r="G6647" s="5"/>
      <c r="H6647" s="5"/>
      <c r="I6647" s="5"/>
      <c r="J6647" s="5"/>
      <c r="K6647" s="5"/>
      <c r="L6647" s="5"/>
      <c r="M6647" s="5"/>
      <c r="N6647" s="5"/>
      <c r="O6647" s="5"/>
      <c r="P6647" s="4"/>
      <c r="Q6647" s="4"/>
      <c r="R6647" s="4"/>
      <c r="S6647" s="4"/>
      <c r="T6647" s="4"/>
    </row>
    <row r="6648">
      <c r="A6648" s="5"/>
      <c r="B6648" s="5"/>
      <c r="C6648" s="5"/>
      <c r="D6648" s="5"/>
      <c r="E6648" s="5"/>
      <c r="F6648" s="27"/>
      <c r="G6648" s="5"/>
      <c r="H6648" s="5"/>
      <c r="I6648" s="5"/>
      <c r="J6648" s="5"/>
      <c r="K6648" s="5"/>
      <c r="L6648" s="5"/>
      <c r="M6648" s="5"/>
      <c r="N6648" s="5"/>
      <c r="O6648" s="5"/>
      <c r="P6648" s="4"/>
      <c r="Q6648" s="4"/>
      <c r="R6648" s="4"/>
      <c r="S6648" s="4"/>
      <c r="T6648" s="4"/>
    </row>
    <row r="6649">
      <c r="A6649" s="5"/>
      <c r="B6649" s="5"/>
      <c r="C6649" s="5"/>
      <c r="D6649" s="5"/>
      <c r="E6649" s="5"/>
      <c r="F6649" s="27"/>
      <c r="G6649" s="5"/>
      <c r="H6649" s="5"/>
      <c r="I6649" s="5"/>
      <c r="J6649" s="5"/>
      <c r="K6649" s="5"/>
      <c r="L6649" s="5"/>
      <c r="M6649" s="5"/>
      <c r="N6649" s="5"/>
      <c r="O6649" s="5"/>
      <c r="P6649" s="4"/>
      <c r="Q6649" s="4"/>
      <c r="R6649" s="4"/>
      <c r="S6649" s="4"/>
      <c r="T6649" s="4"/>
    </row>
    <row r="6650">
      <c r="A6650" s="5"/>
      <c r="B6650" s="5"/>
      <c r="C6650" s="5"/>
      <c r="D6650" s="5"/>
      <c r="E6650" s="5"/>
      <c r="F6650" s="27"/>
      <c r="G6650" s="5"/>
      <c r="H6650" s="5"/>
      <c r="I6650" s="5"/>
      <c r="J6650" s="5"/>
      <c r="K6650" s="5"/>
      <c r="L6650" s="5"/>
      <c r="M6650" s="5"/>
      <c r="N6650" s="5"/>
      <c r="O6650" s="5"/>
      <c r="P6650" s="4"/>
      <c r="Q6650" s="4"/>
      <c r="R6650" s="4"/>
      <c r="S6650" s="4"/>
      <c r="T6650" s="4"/>
    </row>
    <row r="6651">
      <c r="A6651" s="5"/>
      <c r="B6651" s="5"/>
      <c r="C6651" s="5"/>
      <c r="D6651" s="5"/>
      <c r="E6651" s="5"/>
      <c r="F6651" s="27"/>
      <c r="G6651" s="5"/>
      <c r="H6651" s="5"/>
      <c r="I6651" s="5"/>
      <c r="J6651" s="5"/>
      <c r="K6651" s="5"/>
      <c r="L6651" s="5"/>
      <c r="M6651" s="5"/>
      <c r="N6651" s="5"/>
      <c r="O6651" s="5"/>
      <c r="P6651" s="4"/>
      <c r="Q6651" s="4"/>
      <c r="R6651" s="4"/>
      <c r="S6651" s="4"/>
      <c r="T6651" s="4"/>
    </row>
    <row r="6652">
      <c r="A6652" s="5"/>
      <c r="B6652" s="5"/>
      <c r="C6652" s="5"/>
      <c r="D6652" s="5"/>
      <c r="E6652" s="5"/>
      <c r="F6652" s="27"/>
      <c r="G6652" s="5"/>
      <c r="H6652" s="5"/>
      <c r="I6652" s="5"/>
      <c r="J6652" s="5"/>
      <c r="K6652" s="5"/>
      <c r="L6652" s="5"/>
      <c r="M6652" s="5"/>
      <c r="N6652" s="5"/>
      <c r="O6652" s="5"/>
      <c r="P6652" s="4"/>
      <c r="Q6652" s="4"/>
      <c r="R6652" s="4"/>
      <c r="S6652" s="4"/>
      <c r="T6652" s="4"/>
    </row>
    <row r="6653">
      <c r="A6653" s="5"/>
      <c r="B6653" s="5"/>
      <c r="C6653" s="5"/>
      <c r="D6653" s="5"/>
      <c r="E6653" s="5"/>
      <c r="F6653" s="27"/>
      <c r="G6653" s="5"/>
      <c r="H6653" s="5"/>
      <c r="I6653" s="5"/>
      <c r="J6653" s="5"/>
      <c r="K6653" s="5"/>
      <c r="L6653" s="5"/>
      <c r="M6653" s="5"/>
      <c r="N6653" s="5"/>
      <c r="O6653" s="5"/>
      <c r="P6653" s="4"/>
      <c r="Q6653" s="4"/>
      <c r="R6653" s="4"/>
      <c r="S6653" s="4"/>
      <c r="T6653" s="4"/>
    </row>
    <row r="6654">
      <c r="A6654" s="5"/>
      <c r="B6654" s="5"/>
      <c r="C6654" s="5"/>
      <c r="D6654" s="5"/>
      <c r="E6654" s="5"/>
      <c r="F6654" s="27"/>
      <c r="G6654" s="5"/>
      <c r="H6654" s="5"/>
      <c r="I6654" s="5"/>
      <c r="J6654" s="5"/>
      <c r="K6654" s="5"/>
      <c r="L6654" s="5"/>
      <c r="M6654" s="5"/>
      <c r="N6654" s="5"/>
      <c r="O6654" s="5"/>
      <c r="P6654" s="4"/>
      <c r="Q6654" s="4"/>
      <c r="R6654" s="4"/>
      <c r="S6654" s="4"/>
      <c r="T6654" s="4"/>
    </row>
    <row r="6655">
      <c r="A6655" s="5"/>
      <c r="B6655" s="5"/>
      <c r="C6655" s="5"/>
      <c r="D6655" s="5"/>
      <c r="E6655" s="5"/>
      <c r="F6655" s="27"/>
      <c r="G6655" s="5"/>
      <c r="H6655" s="5"/>
      <c r="I6655" s="5"/>
      <c r="J6655" s="5"/>
      <c r="K6655" s="5"/>
      <c r="L6655" s="5"/>
      <c r="M6655" s="5"/>
      <c r="N6655" s="5"/>
      <c r="O6655" s="5"/>
      <c r="P6655" s="4"/>
      <c r="Q6655" s="4"/>
      <c r="R6655" s="4"/>
      <c r="S6655" s="4"/>
      <c r="T6655" s="4"/>
    </row>
    <row r="6656">
      <c r="A6656" s="5"/>
      <c r="B6656" s="5"/>
      <c r="C6656" s="5"/>
      <c r="D6656" s="5"/>
      <c r="E6656" s="5"/>
      <c r="F6656" s="27"/>
      <c r="G6656" s="5"/>
      <c r="H6656" s="5"/>
      <c r="I6656" s="5"/>
      <c r="J6656" s="5"/>
      <c r="K6656" s="5"/>
      <c r="L6656" s="5"/>
      <c r="M6656" s="5"/>
      <c r="N6656" s="5"/>
      <c r="O6656" s="5"/>
      <c r="P6656" s="4"/>
      <c r="Q6656" s="4"/>
      <c r="R6656" s="4"/>
      <c r="S6656" s="4"/>
      <c r="T6656" s="4"/>
    </row>
    <row r="6657">
      <c r="A6657" s="5"/>
      <c r="B6657" s="5"/>
      <c r="C6657" s="5"/>
      <c r="D6657" s="5"/>
      <c r="E6657" s="5"/>
      <c r="F6657" s="27"/>
      <c r="G6657" s="5"/>
      <c r="H6657" s="5"/>
      <c r="I6657" s="5"/>
      <c r="J6657" s="5"/>
      <c r="K6657" s="5"/>
      <c r="L6657" s="5"/>
      <c r="M6657" s="5"/>
      <c r="N6657" s="5"/>
      <c r="O6657" s="5"/>
      <c r="P6657" s="4"/>
      <c r="Q6657" s="4"/>
      <c r="R6657" s="4"/>
      <c r="S6657" s="4"/>
      <c r="T6657" s="4"/>
    </row>
    <row r="6658">
      <c r="A6658" s="5"/>
      <c r="B6658" s="5"/>
      <c r="C6658" s="5"/>
      <c r="D6658" s="5"/>
      <c r="E6658" s="5"/>
      <c r="F6658" s="27"/>
      <c r="G6658" s="5"/>
      <c r="H6658" s="5"/>
      <c r="I6658" s="5"/>
      <c r="J6658" s="5"/>
      <c r="K6658" s="5"/>
      <c r="L6658" s="5"/>
      <c r="M6658" s="5"/>
      <c r="N6658" s="5"/>
      <c r="O6658" s="5"/>
      <c r="P6658" s="4"/>
      <c r="Q6658" s="4"/>
      <c r="R6658" s="4"/>
      <c r="S6658" s="4"/>
      <c r="T6658" s="4"/>
    </row>
    <row r="6659">
      <c r="A6659" s="5"/>
      <c r="B6659" s="5"/>
      <c r="C6659" s="5"/>
      <c r="D6659" s="5"/>
      <c r="E6659" s="5"/>
      <c r="F6659" s="27"/>
      <c r="G6659" s="5"/>
      <c r="H6659" s="5"/>
      <c r="I6659" s="5"/>
      <c r="J6659" s="5"/>
      <c r="K6659" s="5"/>
      <c r="L6659" s="5"/>
      <c r="M6659" s="5"/>
      <c r="N6659" s="5"/>
      <c r="O6659" s="5"/>
      <c r="P6659" s="4"/>
      <c r="Q6659" s="4"/>
      <c r="R6659" s="4"/>
      <c r="S6659" s="4"/>
      <c r="T6659" s="4"/>
    </row>
    <row r="6660">
      <c r="A6660" s="5"/>
      <c r="B6660" s="5"/>
      <c r="C6660" s="5"/>
      <c r="D6660" s="5"/>
      <c r="E6660" s="5"/>
      <c r="F6660" s="27"/>
      <c r="G6660" s="5"/>
      <c r="H6660" s="5"/>
      <c r="I6660" s="5"/>
      <c r="J6660" s="5"/>
      <c r="K6660" s="5"/>
      <c r="L6660" s="5"/>
      <c r="M6660" s="5"/>
      <c r="N6660" s="5"/>
      <c r="O6660" s="5"/>
      <c r="P6660" s="4"/>
      <c r="Q6660" s="4"/>
      <c r="R6660" s="4"/>
      <c r="S6660" s="4"/>
      <c r="T6660" s="4"/>
    </row>
    <row r="6661">
      <c r="A6661" s="5"/>
      <c r="B6661" s="5"/>
      <c r="C6661" s="5"/>
      <c r="D6661" s="5"/>
      <c r="E6661" s="5"/>
      <c r="F6661" s="27"/>
      <c r="G6661" s="5"/>
      <c r="H6661" s="5"/>
      <c r="I6661" s="5"/>
      <c r="J6661" s="5"/>
      <c r="K6661" s="5"/>
      <c r="L6661" s="5"/>
      <c r="M6661" s="5"/>
      <c r="N6661" s="5"/>
      <c r="O6661" s="5"/>
      <c r="P6661" s="4"/>
      <c r="Q6661" s="4"/>
      <c r="R6661" s="4"/>
      <c r="S6661" s="4"/>
      <c r="T6661" s="4"/>
    </row>
    <row r="6662">
      <c r="A6662" s="5"/>
      <c r="B6662" s="5"/>
      <c r="C6662" s="5"/>
      <c r="D6662" s="5"/>
      <c r="E6662" s="5"/>
      <c r="F6662" s="27"/>
      <c r="G6662" s="5"/>
      <c r="H6662" s="5"/>
      <c r="I6662" s="5"/>
      <c r="J6662" s="5"/>
      <c r="K6662" s="5"/>
      <c r="L6662" s="5"/>
      <c r="M6662" s="5"/>
      <c r="N6662" s="5"/>
      <c r="O6662" s="5"/>
      <c r="P6662" s="4"/>
      <c r="Q6662" s="4"/>
      <c r="R6662" s="4"/>
      <c r="S6662" s="4"/>
      <c r="T6662" s="4"/>
    </row>
    <row r="6663">
      <c r="A6663" s="5"/>
      <c r="B6663" s="5"/>
      <c r="C6663" s="5"/>
      <c r="D6663" s="5"/>
      <c r="E6663" s="5"/>
      <c r="F6663" s="27"/>
      <c r="G6663" s="5"/>
      <c r="H6663" s="5"/>
      <c r="I6663" s="5"/>
      <c r="J6663" s="5"/>
      <c r="K6663" s="5"/>
      <c r="L6663" s="5"/>
      <c r="M6663" s="5"/>
      <c r="N6663" s="5"/>
      <c r="O6663" s="5"/>
      <c r="P6663" s="4"/>
      <c r="Q6663" s="4"/>
      <c r="R6663" s="4"/>
      <c r="S6663" s="4"/>
      <c r="T6663" s="4"/>
    </row>
    <row r="6664">
      <c r="A6664" s="5"/>
      <c r="B6664" s="5"/>
      <c r="C6664" s="5"/>
      <c r="D6664" s="5"/>
      <c r="E6664" s="5"/>
      <c r="F6664" s="27"/>
      <c r="G6664" s="5"/>
      <c r="H6664" s="5"/>
      <c r="I6664" s="5"/>
      <c r="J6664" s="5"/>
      <c r="K6664" s="5"/>
      <c r="L6664" s="5"/>
      <c r="M6664" s="5"/>
      <c r="N6664" s="5"/>
      <c r="O6664" s="5"/>
      <c r="P6664" s="4"/>
      <c r="Q6664" s="4"/>
      <c r="R6664" s="4"/>
      <c r="S6664" s="4"/>
      <c r="T6664" s="4"/>
    </row>
    <row r="6665">
      <c r="A6665" s="5"/>
      <c r="B6665" s="5"/>
      <c r="C6665" s="5"/>
      <c r="D6665" s="5"/>
      <c r="E6665" s="5"/>
      <c r="F6665" s="27"/>
      <c r="G6665" s="5"/>
      <c r="H6665" s="5"/>
      <c r="I6665" s="5"/>
      <c r="J6665" s="5"/>
      <c r="K6665" s="5"/>
      <c r="L6665" s="5"/>
      <c r="M6665" s="5"/>
      <c r="N6665" s="5"/>
      <c r="O6665" s="5"/>
      <c r="P6665" s="4"/>
      <c r="Q6665" s="4"/>
      <c r="R6665" s="4"/>
      <c r="S6665" s="4"/>
      <c r="T6665" s="4"/>
    </row>
    <row r="6666">
      <c r="A6666" s="5"/>
      <c r="B6666" s="5"/>
      <c r="C6666" s="5"/>
      <c r="D6666" s="5"/>
      <c r="E6666" s="5"/>
      <c r="F6666" s="27"/>
      <c r="G6666" s="5"/>
      <c r="H6666" s="5"/>
      <c r="I6666" s="5"/>
      <c r="J6666" s="5"/>
      <c r="K6666" s="5"/>
      <c r="L6666" s="5"/>
      <c r="M6666" s="5"/>
      <c r="N6666" s="5"/>
      <c r="O6666" s="5"/>
      <c r="P6666" s="4"/>
      <c r="Q6666" s="4"/>
      <c r="R6666" s="4"/>
      <c r="S6666" s="4"/>
      <c r="T6666" s="4"/>
    </row>
    <row r="6667">
      <c r="A6667" s="5"/>
      <c r="B6667" s="5"/>
      <c r="C6667" s="5"/>
      <c r="D6667" s="5"/>
      <c r="E6667" s="5"/>
      <c r="F6667" s="27"/>
      <c r="G6667" s="5"/>
      <c r="H6667" s="5"/>
      <c r="I6667" s="5"/>
      <c r="J6667" s="5"/>
      <c r="K6667" s="5"/>
      <c r="L6667" s="5"/>
      <c r="M6667" s="5"/>
      <c r="N6667" s="5"/>
      <c r="O6667" s="5"/>
      <c r="P6667" s="4"/>
      <c r="Q6667" s="4"/>
      <c r="R6667" s="4"/>
      <c r="S6667" s="4"/>
      <c r="T6667" s="4"/>
    </row>
    <row r="6668">
      <c r="A6668" s="5"/>
      <c r="B6668" s="5"/>
      <c r="C6668" s="5"/>
      <c r="D6668" s="5"/>
      <c r="E6668" s="5"/>
      <c r="F6668" s="27"/>
      <c r="G6668" s="5"/>
      <c r="H6668" s="5"/>
      <c r="I6668" s="5"/>
      <c r="J6668" s="5"/>
      <c r="K6668" s="5"/>
      <c r="L6668" s="5"/>
      <c r="M6668" s="5"/>
      <c r="N6668" s="5"/>
      <c r="O6668" s="5"/>
      <c r="P6668" s="4"/>
      <c r="Q6668" s="4"/>
      <c r="R6668" s="4"/>
      <c r="S6668" s="4"/>
      <c r="T6668" s="4"/>
    </row>
    <row r="6669">
      <c r="A6669" s="5"/>
      <c r="B6669" s="5"/>
      <c r="C6669" s="5"/>
      <c r="D6669" s="5"/>
      <c r="E6669" s="5"/>
      <c r="F6669" s="27"/>
      <c r="G6669" s="5"/>
      <c r="H6669" s="5"/>
      <c r="I6669" s="5"/>
      <c r="J6669" s="5"/>
      <c r="K6669" s="5"/>
      <c r="L6669" s="5"/>
      <c r="M6669" s="5"/>
      <c r="N6669" s="5"/>
      <c r="O6669" s="5"/>
      <c r="P6669" s="4"/>
      <c r="Q6669" s="4"/>
      <c r="R6669" s="4"/>
      <c r="S6669" s="4"/>
      <c r="T6669" s="4"/>
    </row>
    <row r="6670">
      <c r="A6670" s="5"/>
      <c r="B6670" s="5"/>
      <c r="C6670" s="5"/>
      <c r="D6670" s="5"/>
      <c r="E6670" s="5"/>
      <c r="F6670" s="27"/>
      <c r="G6670" s="5"/>
      <c r="H6670" s="5"/>
      <c r="I6670" s="5"/>
      <c r="J6670" s="5"/>
      <c r="K6670" s="5"/>
      <c r="L6670" s="5"/>
      <c r="M6670" s="5"/>
      <c r="N6670" s="5"/>
      <c r="O6670" s="5"/>
      <c r="P6670" s="4"/>
      <c r="Q6670" s="4"/>
      <c r="R6670" s="4"/>
      <c r="S6670" s="4"/>
      <c r="T6670" s="4"/>
    </row>
    <row r="6671">
      <c r="A6671" s="5"/>
      <c r="B6671" s="5"/>
      <c r="C6671" s="5"/>
      <c r="D6671" s="5"/>
      <c r="E6671" s="5"/>
      <c r="F6671" s="27"/>
      <c r="G6671" s="5"/>
      <c r="H6671" s="5"/>
      <c r="I6671" s="5"/>
      <c r="J6671" s="5"/>
      <c r="K6671" s="5"/>
      <c r="L6671" s="5"/>
      <c r="M6671" s="5"/>
      <c r="N6671" s="5"/>
      <c r="O6671" s="5"/>
      <c r="P6671" s="4"/>
      <c r="Q6671" s="4"/>
      <c r="R6671" s="4"/>
      <c r="S6671" s="4"/>
      <c r="T6671" s="4"/>
    </row>
    <row r="6672">
      <c r="A6672" s="5"/>
      <c r="B6672" s="5"/>
      <c r="C6672" s="5"/>
      <c r="D6672" s="5"/>
      <c r="E6672" s="5"/>
      <c r="F6672" s="27"/>
      <c r="G6672" s="5"/>
      <c r="H6672" s="5"/>
      <c r="I6672" s="5"/>
      <c r="J6672" s="5"/>
      <c r="K6672" s="5"/>
      <c r="L6672" s="5"/>
      <c r="M6672" s="5"/>
      <c r="N6672" s="5"/>
      <c r="O6672" s="5"/>
      <c r="P6672" s="4"/>
      <c r="Q6672" s="4"/>
      <c r="R6672" s="4"/>
      <c r="S6672" s="4"/>
      <c r="T6672" s="4"/>
    </row>
    <row r="6673">
      <c r="A6673" s="5"/>
      <c r="B6673" s="5"/>
      <c r="C6673" s="5"/>
      <c r="D6673" s="5"/>
      <c r="E6673" s="5"/>
      <c r="F6673" s="27"/>
      <c r="G6673" s="5"/>
      <c r="H6673" s="5"/>
      <c r="I6673" s="5"/>
      <c r="J6673" s="5"/>
      <c r="K6673" s="5"/>
      <c r="L6673" s="5"/>
      <c r="M6673" s="5"/>
      <c r="N6673" s="5"/>
      <c r="O6673" s="5"/>
      <c r="P6673" s="4"/>
      <c r="Q6673" s="4"/>
      <c r="R6673" s="4"/>
      <c r="S6673" s="4"/>
      <c r="T6673" s="4"/>
    </row>
    <row r="6674">
      <c r="A6674" s="5"/>
      <c r="B6674" s="5"/>
      <c r="C6674" s="5"/>
      <c r="D6674" s="5"/>
      <c r="E6674" s="5"/>
      <c r="F6674" s="27"/>
      <c r="G6674" s="5"/>
      <c r="H6674" s="5"/>
      <c r="I6674" s="5"/>
      <c r="J6674" s="5"/>
      <c r="K6674" s="5"/>
      <c r="L6674" s="5"/>
      <c r="M6674" s="5"/>
      <c r="N6674" s="5"/>
      <c r="O6674" s="5"/>
      <c r="P6674" s="4"/>
      <c r="Q6674" s="4"/>
      <c r="R6674" s="4"/>
      <c r="S6674" s="4"/>
      <c r="T6674" s="4"/>
    </row>
    <row r="6675">
      <c r="A6675" s="5"/>
      <c r="B6675" s="5"/>
      <c r="C6675" s="5"/>
      <c r="D6675" s="5"/>
      <c r="E6675" s="5"/>
      <c r="F6675" s="27"/>
      <c r="G6675" s="5"/>
      <c r="H6675" s="5"/>
      <c r="I6675" s="5"/>
      <c r="J6675" s="5"/>
      <c r="K6675" s="5"/>
      <c r="L6675" s="5"/>
      <c r="M6675" s="5"/>
      <c r="N6675" s="5"/>
      <c r="O6675" s="5"/>
      <c r="P6675" s="4"/>
      <c r="Q6675" s="4"/>
      <c r="R6675" s="4"/>
      <c r="S6675" s="4"/>
      <c r="T6675" s="4"/>
    </row>
    <row r="6676">
      <c r="A6676" s="5"/>
      <c r="B6676" s="5"/>
      <c r="C6676" s="5"/>
      <c r="D6676" s="5"/>
      <c r="E6676" s="5"/>
      <c r="F6676" s="27"/>
      <c r="G6676" s="5"/>
      <c r="H6676" s="5"/>
      <c r="I6676" s="5"/>
      <c r="J6676" s="5"/>
      <c r="K6676" s="5"/>
      <c r="L6676" s="5"/>
      <c r="M6676" s="5"/>
      <c r="N6676" s="5"/>
      <c r="O6676" s="5"/>
      <c r="P6676" s="4"/>
      <c r="Q6676" s="4"/>
      <c r="R6676" s="4"/>
      <c r="S6676" s="4"/>
      <c r="T6676" s="4"/>
    </row>
    <row r="6677">
      <c r="A6677" s="5"/>
      <c r="B6677" s="5"/>
      <c r="C6677" s="5"/>
      <c r="D6677" s="5"/>
      <c r="E6677" s="5"/>
      <c r="F6677" s="27"/>
      <c r="G6677" s="5"/>
      <c r="H6677" s="5"/>
      <c r="I6677" s="5"/>
      <c r="J6677" s="5"/>
      <c r="K6677" s="5"/>
      <c r="L6677" s="5"/>
      <c r="M6677" s="5"/>
      <c r="N6677" s="5"/>
      <c r="O6677" s="5"/>
      <c r="P6677" s="4"/>
      <c r="Q6677" s="4"/>
      <c r="R6677" s="4"/>
      <c r="S6677" s="4"/>
      <c r="T6677" s="4"/>
    </row>
    <row r="6678">
      <c r="A6678" s="5"/>
      <c r="B6678" s="5"/>
      <c r="C6678" s="5"/>
      <c r="D6678" s="5"/>
      <c r="E6678" s="5"/>
      <c r="F6678" s="27"/>
      <c r="G6678" s="5"/>
      <c r="H6678" s="5"/>
      <c r="I6678" s="5"/>
      <c r="J6678" s="5"/>
      <c r="K6678" s="5"/>
      <c r="L6678" s="5"/>
      <c r="M6678" s="5"/>
      <c r="N6678" s="5"/>
      <c r="O6678" s="5"/>
      <c r="P6678" s="4"/>
      <c r="Q6678" s="4"/>
      <c r="R6678" s="4"/>
      <c r="S6678" s="4"/>
      <c r="T6678" s="4"/>
    </row>
    <row r="6679">
      <c r="A6679" s="5"/>
      <c r="B6679" s="5"/>
      <c r="C6679" s="5"/>
      <c r="D6679" s="5"/>
      <c r="E6679" s="5"/>
      <c r="F6679" s="27"/>
      <c r="G6679" s="5"/>
      <c r="H6679" s="5"/>
      <c r="I6679" s="5"/>
      <c r="J6679" s="5"/>
      <c r="K6679" s="5"/>
      <c r="L6679" s="5"/>
      <c r="M6679" s="5"/>
      <c r="N6679" s="5"/>
      <c r="O6679" s="5"/>
      <c r="P6679" s="4"/>
      <c r="Q6679" s="4"/>
      <c r="R6679" s="4"/>
      <c r="S6679" s="4"/>
      <c r="T6679" s="4"/>
    </row>
    <row r="6680">
      <c r="A6680" s="5"/>
      <c r="B6680" s="5"/>
      <c r="C6680" s="5"/>
      <c r="D6680" s="5"/>
      <c r="E6680" s="5"/>
      <c r="F6680" s="27"/>
      <c r="G6680" s="5"/>
      <c r="H6680" s="5"/>
      <c r="I6680" s="5"/>
      <c r="J6680" s="5"/>
      <c r="K6680" s="5"/>
      <c r="L6680" s="5"/>
      <c r="M6680" s="5"/>
      <c r="N6680" s="5"/>
      <c r="O6680" s="5"/>
      <c r="P6680" s="4"/>
      <c r="Q6680" s="4"/>
      <c r="R6680" s="4"/>
      <c r="S6680" s="4"/>
      <c r="T6680" s="4"/>
    </row>
    <row r="6681">
      <c r="A6681" s="5"/>
      <c r="B6681" s="5"/>
      <c r="C6681" s="5"/>
      <c r="D6681" s="5"/>
      <c r="E6681" s="5"/>
      <c r="F6681" s="27"/>
      <c r="G6681" s="5"/>
      <c r="H6681" s="5"/>
      <c r="I6681" s="5"/>
      <c r="J6681" s="5"/>
      <c r="K6681" s="5"/>
      <c r="L6681" s="5"/>
      <c r="M6681" s="5"/>
      <c r="N6681" s="5"/>
      <c r="O6681" s="5"/>
      <c r="P6681" s="4"/>
      <c r="Q6681" s="4"/>
      <c r="R6681" s="4"/>
      <c r="S6681" s="4"/>
      <c r="T6681" s="4"/>
    </row>
    <row r="6682">
      <c r="A6682" s="5"/>
      <c r="B6682" s="5"/>
      <c r="C6682" s="5"/>
      <c r="D6682" s="5"/>
      <c r="E6682" s="5"/>
      <c r="F6682" s="27"/>
      <c r="G6682" s="5"/>
      <c r="H6682" s="5"/>
      <c r="I6682" s="5"/>
      <c r="J6682" s="5"/>
      <c r="K6682" s="5"/>
      <c r="L6682" s="5"/>
      <c r="M6682" s="5"/>
      <c r="N6682" s="5"/>
      <c r="O6682" s="5"/>
      <c r="P6682" s="4"/>
      <c r="Q6682" s="4"/>
      <c r="R6682" s="4"/>
      <c r="S6682" s="4"/>
      <c r="T6682" s="4"/>
    </row>
    <row r="6683">
      <c r="A6683" s="5"/>
      <c r="B6683" s="5"/>
      <c r="C6683" s="5"/>
      <c r="D6683" s="5"/>
      <c r="E6683" s="5"/>
      <c r="F6683" s="27"/>
      <c r="G6683" s="5"/>
      <c r="H6683" s="5"/>
      <c r="I6683" s="5"/>
      <c r="J6683" s="5"/>
      <c r="K6683" s="5"/>
      <c r="L6683" s="5"/>
      <c r="M6683" s="5"/>
      <c r="N6683" s="5"/>
      <c r="O6683" s="5"/>
      <c r="P6683" s="4"/>
      <c r="Q6683" s="4"/>
      <c r="R6683" s="4"/>
      <c r="S6683" s="4"/>
      <c r="T6683" s="4"/>
    </row>
    <row r="6684">
      <c r="A6684" s="5"/>
      <c r="B6684" s="5"/>
      <c r="C6684" s="5"/>
      <c r="D6684" s="5"/>
      <c r="E6684" s="5"/>
      <c r="F6684" s="27"/>
      <c r="G6684" s="5"/>
      <c r="H6684" s="5"/>
      <c r="I6684" s="5"/>
      <c r="J6684" s="5"/>
      <c r="K6684" s="5"/>
      <c r="L6684" s="5"/>
      <c r="M6684" s="5"/>
      <c r="N6684" s="5"/>
      <c r="O6684" s="5"/>
      <c r="P6684" s="4"/>
      <c r="Q6684" s="4"/>
      <c r="R6684" s="4"/>
      <c r="S6684" s="4"/>
      <c r="T6684" s="4"/>
    </row>
    <row r="6685">
      <c r="A6685" s="5"/>
      <c r="B6685" s="5"/>
      <c r="C6685" s="5"/>
      <c r="D6685" s="5"/>
      <c r="E6685" s="5"/>
      <c r="F6685" s="27"/>
      <c r="G6685" s="5"/>
      <c r="H6685" s="5"/>
      <c r="I6685" s="5"/>
      <c r="J6685" s="5"/>
      <c r="K6685" s="5"/>
      <c r="L6685" s="5"/>
      <c r="M6685" s="5"/>
      <c r="N6685" s="5"/>
      <c r="O6685" s="5"/>
      <c r="P6685" s="4"/>
      <c r="Q6685" s="4"/>
      <c r="R6685" s="4"/>
      <c r="S6685" s="4"/>
      <c r="T6685" s="4"/>
    </row>
    <row r="6686">
      <c r="A6686" s="5"/>
      <c r="B6686" s="5"/>
      <c r="C6686" s="5"/>
      <c r="D6686" s="5"/>
      <c r="E6686" s="5"/>
      <c r="F6686" s="27"/>
      <c r="G6686" s="5"/>
      <c r="H6686" s="5"/>
      <c r="I6686" s="5"/>
      <c r="J6686" s="5"/>
      <c r="K6686" s="5"/>
      <c r="L6686" s="5"/>
      <c r="M6686" s="5"/>
      <c r="N6686" s="5"/>
      <c r="O6686" s="5"/>
      <c r="P6686" s="4"/>
      <c r="Q6686" s="4"/>
      <c r="R6686" s="4"/>
      <c r="S6686" s="4"/>
      <c r="T6686" s="4"/>
    </row>
    <row r="6687">
      <c r="A6687" s="5"/>
      <c r="B6687" s="5"/>
      <c r="C6687" s="5"/>
      <c r="D6687" s="5"/>
      <c r="E6687" s="5"/>
      <c r="F6687" s="27"/>
      <c r="G6687" s="5"/>
      <c r="H6687" s="5"/>
      <c r="I6687" s="5"/>
      <c r="J6687" s="5"/>
      <c r="K6687" s="5"/>
      <c r="L6687" s="5"/>
      <c r="M6687" s="5"/>
      <c r="N6687" s="5"/>
      <c r="O6687" s="5"/>
      <c r="P6687" s="4"/>
      <c r="Q6687" s="4"/>
      <c r="R6687" s="4"/>
      <c r="S6687" s="4"/>
      <c r="T6687" s="4"/>
    </row>
    <row r="6688">
      <c r="A6688" s="5"/>
      <c r="B6688" s="5"/>
      <c r="C6688" s="5"/>
      <c r="D6688" s="5"/>
      <c r="E6688" s="5"/>
      <c r="F6688" s="27"/>
      <c r="G6688" s="5"/>
      <c r="H6688" s="5"/>
      <c r="I6688" s="5"/>
      <c r="J6688" s="5"/>
      <c r="K6688" s="5"/>
      <c r="L6688" s="5"/>
      <c r="M6688" s="5"/>
      <c r="N6688" s="5"/>
      <c r="O6688" s="5"/>
      <c r="P6688" s="4"/>
      <c r="Q6688" s="4"/>
      <c r="R6688" s="4"/>
      <c r="S6688" s="4"/>
      <c r="T6688" s="4"/>
    </row>
    <row r="6689">
      <c r="A6689" s="5"/>
      <c r="B6689" s="5"/>
      <c r="C6689" s="5"/>
      <c r="D6689" s="5"/>
      <c r="E6689" s="5"/>
      <c r="F6689" s="27"/>
      <c r="G6689" s="5"/>
      <c r="H6689" s="5"/>
      <c r="I6689" s="5"/>
      <c r="J6689" s="5"/>
      <c r="K6689" s="5"/>
      <c r="L6689" s="5"/>
      <c r="M6689" s="5"/>
      <c r="N6689" s="5"/>
      <c r="O6689" s="5"/>
      <c r="P6689" s="4"/>
      <c r="Q6689" s="4"/>
      <c r="R6689" s="4"/>
      <c r="S6689" s="4"/>
      <c r="T6689" s="4"/>
    </row>
    <row r="6690">
      <c r="A6690" s="5"/>
      <c r="B6690" s="5"/>
      <c r="C6690" s="5"/>
      <c r="D6690" s="5"/>
      <c r="E6690" s="5"/>
      <c r="F6690" s="27"/>
      <c r="G6690" s="5"/>
      <c r="H6690" s="5"/>
      <c r="I6690" s="5"/>
      <c r="J6690" s="5"/>
      <c r="K6690" s="5"/>
      <c r="L6690" s="5"/>
      <c r="M6690" s="5"/>
      <c r="N6690" s="5"/>
      <c r="O6690" s="5"/>
      <c r="P6690" s="4"/>
      <c r="Q6690" s="4"/>
      <c r="R6690" s="4"/>
      <c r="S6690" s="4"/>
      <c r="T6690" s="4"/>
    </row>
    <row r="6691">
      <c r="A6691" s="5"/>
      <c r="B6691" s="5"/>
      <c r="C6691" s="5"/>
      <c r="D6691" s="5"/>
      <c r="E6691" s="5"/>
      <c r="F6691" s="27"/>
      <c r="G6691" s="5"/>
      <c r="H6691" s="5"/>
      <c r="I6691" s="5"/>
      <c r="J6691" s="5"/>
      <c r="K6691" s="5"/>
      <c r="L6691" s="5"/>
      <c r="M6691" s="5"/>
      <c r="N6691" s="5"/>
      <c r="O6691" s="5"/>
      <c r="P6691" s="4"/>
      <c r="Q6691" s="4"/>
      <c r="R6691" s="4"/>
      <c r="S6691" s="4"/>
      <c r="T6691" s="4"/>
    </row>
    <row r="6692">
      <c r="A6692" s="5"/>
      <c r="B6692" s="5"/>
      <c r="C6692" s="5"/>
      <c r="D6692" s="5"/>
      <c r="E6692" s="5"/>
      <c r="F6692" s="27"/>
      <c r="G6692" s="5"/>
      <c r="H6692" s="5"/>
      <c r="I6692" s="5"/>
      <c r="J6692" s="5"/>
      <c r="K6692" s="5"/>
      <c r="L6692" s="5"/>
      <c r="M6692" s="5"/>
      <c r="N6692" s="5"/>
      <c r="O6692" s="5"/>
      <c r="P6692" s="4"/>
      <c r="Q6692" s="4"/>
      <c r="R6692" s="4"/>
      <c r="S6692" s="4"/>
      <c r="T6692" s="4"/>
    </row>
    <row r="6693">
      <c r="A6693" s="5"/>
      <c r="B6693" s="5"/>
      <c r="C6693" s="5"/>
      <c r="D6693" s="5"/>
      <c r="E6693" s="5"/>
      <c r="F6693" s="27"/>
      <c r="G6693" s="5"/>
      <c r="H6693" s="5"/>
      <c r="I6693" s="5"/>
      <c r="J6693" s="5"/>
      <c r="K6693" s="5"/>
      <c r="L6693" s="5"/>
      <c r="M6693" s="5"/>
      <c r="N6693" s="5"/>
      <c r="O6693" s="5"/>
      <c r="P6693" s="4"/>
      <c r="Q6693" s="4"/>
      <c r="R6693" s="4"/>
      <c r="S6693" s="4"/>
      <c r="T6693" s="4"/>
    </row>
    <row r="6694">
      <c r="A6694" s="5"/>
      <c r="B6694" s="5"/>
      <c r="C6694" s="5"/>
      <c r="D6694" s="5"/>
      <c r="E6694" s="5"/>
      <c r="F6694" s="27"/>
      <c r="G6694" s="5"/>
      <c r="H6694" s="5"/>
      <c r="I6694" s="5"/>
      <c r="J6694" s="5"/>
      <c r="K6694" s="5"/>
      <c r="L6694" s="5"/>
      <c r="M6694" s="5"/>
      <c r="N6694" s="5"/>
      <c r="O6694" s="5"/>
      <c r="P6694" s="4"/>
      <c r="Q6694" s="4"/>
      <c r="R6694" s="4"/>
      <c r="S6694" s="4"/>
      <c r="T6694" s="4"/>
    </row>
    <row r="6695">
      <c r="A6695" s="5"/>
      <c r="B6695" s="5"/>
      <c r="C6695" s="5"/>
      <c r="D6695" s="5"/>
      <c r="E6695" s="5"/>
      <c r="F6695" s="27"/>
      <c r="G6695" s="5"/>
      <c r="H6695" s="5"/>
      <c r="I6695" s="5"/>
      <c r="J6695" s="5"/>
      <c r="K6695" s="5"/>
      <c r="L6695" s="5"/>
      <c r="M6695" s="5"/>
      <c r="N6695" s="5"/>
      <c r="O6695" s="5"/>
      <c r="P6695" s="4"/>
      <c r="Q6695" s="4"/>
      <c r="R6695" s="4"/>
      <c r="S6695" s="4"/>
      <c r="T6695" s="4"/>
    </row>
    <row r="6696">
      <c r="A6696" s="5"/>
      <c r="B6696" s="5"/>
      <c r="C6696" s="5"/>
      <c r="D6696" s="5"/>
      <c r="E6696" s="5"/>
      <c r="F6696" s="27"/>
      <c r="G6696" s="5"/>
      <c r="H6696" s="5"/>
      <c r="I6696" s="5"/>
      <c r="J6696" s="5"/>
      <c r="K6696" s="5"/>
      <c r="L6696" s="5"/>
      <c r="M6696" s="5"/>
      <c r="N6696" s="5"/>
      <c r="O6696" s="5"/>
      <c r="P6696" s="4"/>
      <c r="Q6696" s="4"/>
      <c r="R6696" s="4"/>
      <c r="S6696" s="4"/>
      <c r="T6696" s="4"/>
    </row>
    <row r="6697">
      <c r="A6697" s="5"/>
      <c r="B6697" s="5"/>
      <c r="C6697" s="5"/>
      <c r="D6697" s="5"/>
      <c r="E6697" s="5"/>
      <c r="F6697" s="27"/>
      <c r="G6697" s="5"/>
      <c r="H6697" s="5"/>
      <c r="I6697" s="5"/>
      <c r="J6697" s="5"/>
      <c r="K6697" s="5"/>
      <c r="L6697" s="5"/>
      <c r="M6697" s="5"/>
      <c r="N6697" s="5"/>
      <c r="O6697" s="5"/>
      <c r="P6697" s="4"/>
      <c r="Q6697" s="4"/>
      <c r="R6697" s="4"/>
      <c r="S6697" s="4"/>
      <c r="T6697" s="4"/>
    </row>
    <row r="6698">
      <c r="A6698" s="5"/>
      <c r="B6698" s="5"/>
      <c r="C6698" s="5"/>
      <c r="D6698" s="5"/>
      <c r="E6698" s="5"/>
      <c r="F6698" s="27"/>
      <c r="G6698" s="5"/>
      <c r="H6698" s="5"/>
      <c r="I6698" s="5"/>
      <c r="J6698" s="5"/>
      <c r="K6698" s="5"/>
      <c r="L6698" s="5"/>
      <c r="M6698" s="5"/>
      <c r="N6698" s="5"/>
      <c r="O6698" s="5"/>
      <c r="P6698" s="4"/>
      <c r="Q6698" s="4"/>
      <c r="R6698" s="4"/>
      <c r="S6698" s="4"/>
      <c r="T6698" s="4"/>
    </row>
    <row r="6699">
      <c r="A6699" s="5"/>
      <c r="B6699" s="5"/>
      <c r="C6699" s="5"/>
      <c r="D6699" s="5"/>
      <c r="E6699" s="5"/>
      <c r="F6699" s="27"/>
      <c r="G6699" s="5"/>
      <c r="H6699" s="5"/>
      <c r="I6699" s="5"/>
      <c r="J6699" s="5"/>
      <c r="K6699" s="5"/>
      <c r="L6699" s="5"/>
      <c r="M6699" s="5"/>
      <c r="N6699" s="5"/>
      <c r="O6699" s="5"/>
      <c r="P6699" s="4"/>
      <c r="Q6699" s="4"/>
      <c r="R6699" s="4"/>
      <c r="S6699" s="4"/>
      <c r="T6699" s="4"/>
    </row>
    <row r="6700">
      <c r="A6700" s="5"/>
      <c r="B6700" s="5"/>
      <c r="C6700" s="5"/>
      <c r="D6700" s="5"/>
      <c r="E6700" s="5"/>
      <c r="F6700" s="27"/>
      <c r="G6700" s="5"/>
      <c r="H6700" s="5"/>
      <c r="I6700" s="5"/>
      <c r="J6700" s="5"/>
      <c r="K6700" s="5"/>
      <c r="L6700" s="5"/>
      <c r="M6700" s="5"/>
      <c r="N6700" s="5"/>
      <c r="O6700" s="5"/>
      <c r="P6700" s="4"/>
      <c r="Q6700" s="4"/>
      <c r="R6700" s="4"/>
      <c r="S6700" s="4"/>
      <c r="T6700" s="4"/>
    </row>
    <row r="6701">
      <c r="A6701" s="5"/>
      <c r="B6701" s="5"/>
      <c r="C6701" s="5"/>
      <c r="D6701" s="5"/>
      <c r="E6701" s="5"/>
      <c r="F6701" s="27"/>
      <c r="G6701" s="5"/>
      <c r="H6701" s="5"/>
      <c r="I6701" s="5"/>
      <c r="J6701" s="5"/>
      <c r="K6701" s="5"/>
      <c r="L6701" s="5"/>
      <c r="M6701" s="5"/>
      <c r="N6701" s="5"/>
      <c r="O6701" s="5"/>
      <c r="P6701" s="4"/>
      <c r="Q6701" s="4"/>
      <c r="R6701" s="4"/>
      <c r="S6701" s="4"/>
      <c r="T6701" s="4"/>
    </row>
    <row r="6702">
      <c r="A6702" s="5"/>
      <c r="B6702" s="5"/>
      <c r="C6702" s="5"/>
      <c r="D6702" s="5"/>
      <c r="E6702" s="5"/>
      <c r="F6702" s="27"/>
      <c r="G6702" s="5"/>
      <c r="H6702" s="5"/>
      <c r="I6702" s="5"/>
      <c r="J6702" s="5"/>
      <c r="K6702" s="5"/>
      <c r="L6702" s="5"/>
      <c r="M6702" s="5"/>
      <c r="N6702" s="5"/>
      <c r="O6702" s="5"/>
      <c r="P6702" s="4"/>
      <c r="Q6702" s="4"/>
      <c r="R6702" s="4"/>
      <c r="S6702" s="4"/>
      <c r="T6702" s="4"/>
    </row>
    <row r="6703">
      <c r="A6703" s="5"/>
      <c r="B6703" s="5"/>
      <c r="C6703" s="5"/>
      <c r="D6703" s="5"/>
      <c r="E6703" s="5"/>
      <c r="F6703" s="27"/>
      <c r="G6703" s="5"/>
      <c r="H6703" s="5"/>
      <c r="I6703" s="5"/>
      <c r="J6703" s="5"/>
      <c r="K6703" s="5"/>
      <c r="L6703" s="5"/>
      <c r="M6703" s="5"/>
      <c r="N6703" s="5"/>
      <c r="O6703" s="5"/>
      <c r="P6703" s="4"/>
      <c r="Q6703" s="4"/>
      <c r="R6703" s="4"/>
      <c r="S6703" s="4"/>
      <c r="T6703" s="4"/>
    </row>
    <row r="6704">
      <c r="A6704" s="5"/>
      <c r="B6704" s="5"/>
      <c r="C6704" s="5"/>
      <c r="D6704" s="5"/>
      <c r="E6704" s="5"/>
      <c r="F6704" s="27"/>
      <c r="G6704" s="5"/>
      <c r="H6704" s="5"/>
      <c r="I6704" s="5"/>
      <c r="J6704" s="5"/>
      <c r="K6704" s="5"/>
      <c r="L6704" s="5"/>
      <c r="M6704" s="5"/>
      <c r="N6704" s="5"/>
      <c r="O6704" s="5"/>
      <c r="P6704" s="4"/>
      <c r="Q6704" s="4"/>
      <c r="R6704" s="4"/>
      <c r="S6704" s="4"/>
      <c r="T6704" s="4"/>
    </row>
    <row r="6705">
      <c r="A6705" s="5"/>
      <c r="B6705" s="5"/>
      <c r="C6705" s="5"/>
      <c r="D6705" s="5"/>
      <c r="E6705" s="5"/>
      <c r="F6705" s="27"/>
      <c r="G6705" s="5"/>
      <c r="H6705" s="5"/>
      <c r="I6705" s="5"/>
      <c r="J6705" s="5"/>
      <c r="K6705" s="5"/>
      <c r="L6705" s="5"/>
      <c r="M6705" s="5"/>
      <c r="N6705" s="5"/>
      <c r="O6705" s="5"/>
      <c r="P6705" s="4"/>
      <c r="Q6705" s="4"/>
      <c r="R6705" s="4"/>
      <c r="S6705" s="4"/>
      <c r="T6705" s="4"/>
    </row>
    <row r="6706">
      <c r="A6706" s="5"/>
      <c r="B6706" s="5"/>
      <c r="C6706" s="5"/>
      <c r="D6706" s="5"/>
      <c r="E6706" s="5"/>
      <c r="F6706" s="27"/>
      <c r="G6706" s="5"/>
      <c r="H6706" s="5"/>
      <c r="I6706" s="5"/>
      <c r="J6706" s="5"/>
      <c r="K6706" s="5"/>
      <c r="L6706" s="5"/>
      <c r="M6706" s="5"/>
      <c r="N6706" s="5"/>
      <c r="O6706" s="5"/>
      <c r="P6706" s="4"/>
      <c r="Q6706" s="4"/>
      <c r="R6706" s="4"/>
      <c r="S6706" s="4"/>
      <c r="T6706" s="4"/>
    </row>
    <row r="6707">
      <c r="A6707" s="5"/>
      <c r="B6707" s="5"/>
      <c r="C6707" s="5"/>
      <c r="D6707" s="5"/>
      <c r="E6707" s="5"/>
      <c r="F6707" s="27"/>
      <c r="G6707" s="5"/>
      <c r="H6707" s="5"/>
      <c r="I6707" s="5"/>
      <c r="J6707" s="5"/>
      <c r="K6707" s="5"/>
      <c r="L6707" s="5"/>
      <c r="M6707" s="5"/>
      <c r="N6707" s="5"/>
      <c r="O6707" s="5"/>
      <c r="P6707" s="4"/>
      <c r="Q6707" s="4"/>
      <c r="R6707" s="4"/>
      <c r="S6707" s="4"/>
      <c r="T6707" s="4"/>
    </row>
    <row r="6708">
      <c r="A6708" s="5"/>
      <c r="B6708" s="5"/>
      <c r="C6708" s="5"/>
      <c r="D6708" s="5"/>
      <c r="E6708" s="5"/>
      <c r="F6708" s="27"/>
      <c r="G6708" s="5"/>
      <c r="H6708" s="5"/>
      <c r="I6708" s="5"/>
      <c r="J6708" s="5"/>
      <c r="K6708" s="5"/>
      <c r="L6708" s="5"/>
      <c r="M6708" s="5"/>
      <c r="N6708" s="5"/>
      <c r="O6708" s="5"/>
      <c r="P6708" s="4"/>
      <c r="Q6708" s="4"/>
      <c r="R6708" s="4"/>
      <c r="S6708" s="4"/>
      <c r="T6708" s="4"/>
    </row>
    <row r="6709">
      <c r="A6709" s="5"/>
      <c r="B6709" s="5"/>
      <c r="C6709" s="5"/>
      <c r="D6709" s="5"/>
      <c r="E6709" s="5"/>
      <c r="F6709" s="27"/>
      <c r="G6709" s="5"/>
      <c r="H6709" s="5"/>
      <c r="I6709" s="5"/>
      <c r="J6709" s="5"/>
      <c r="K6709" s="5"/>
      <c r="L6709" s="5"/>
      <c r="M6709" s="5"/>
      <c r="N6709" s="5"/>
      <c r="O6709" s="5"/>
      <c r="P6709" s="4"/>
      <c r="Q6709" s="4"/>
      <c r="R6709" s="4"/>
      <c r="S6709" s="4"/>
      <c r="T6709" s="4"/>
    </row>
    <row r="6710">
      <c r="A6710" s="5"/>
      <c r="B6710" s="5"/>
      <c r="C6710" s="5"/>
      <c r="D6710" s="5"/>
      <c r="E6710" s="5"/>
      <c r="F6710" s="27"/>
      <c r="G6710" s="5"/>
      <c r="H6710" s="5"/>
      <c r="I6710" s="5"/>
      <c r="J6710" s="5"/>
      <c r="K6710" s="5"/>
      <c r="L6710" s="5"/>
      <c r="M6710" s="5"/>
      <c r="N6710" s="5"/>
      <c r="O6710" s="5"/>
      <c r="P6710" s="4"/>
      <c r="Q6710" s="4"/>
      <c r="R6710" s="4"/>
      <c r="S6710" s="4"/>
      <c r="T6710" s="4"/>
    </row>
    <row r="6711">
      <c r="A6711" s="5"/>
      <c r="B6711" s="5"/>
      <c r="C6711" s="5"/>
      <c r="D6711" s="5"/>
      <c r="E6711" s="5"/>
      <c r="F6711" s="27"/>
      <c r="G6711" s="5"/>
      <c r="H6711" s="5"/>
      <c r="I6711" s="5"/>
      <c r="J6711" s="5"/>
      <c r="K6711" s="5"/>
      <c r="L6711" s="5"/>
      <c r="M6711" s="5"/>
      <c r="N6711" s="5"/>
      <c r="O6711" s="5"/>
      <c r="P6711" s="4"/>
      <c r="Q6711" s="4"/>
      <c r="R6711" s="4"/>
      <c r="S6711" s="4"/>
      <c r="T6711" s="4"/>
    </row>
    <row r="6712">
      <c r="A6712" s="5"/>
      <c r="B6712" s="5"/>
      <c r="C6712" s="5"/>
      <c r="D6712" s="5"/>
      <c r="E6712" s="5"/>
      <c r="F6712" s="27"/>
      <c r="G6712" s="5"/>
      <c r="H6712" s="5"/>
      <c r="I6712" s="5"/>
      <c r="J6712" s="5"/>
      <c r="K6712" s="5"/>
      <c r="L6712" s="5"/>
      <c r="M6712" s="5"/>
      <c r="N6712" s="5"/>
      <c r="O6712" s="5"/>
      <c r="P6712" s="4"/>
      <c r="Q6712" s="4"/>
      <c r="R6712" s="4"/>
      <c r="S6712" s="4"/>
      <c r="T6712" s="4"/>
    </row>
    <row r="6713">
      <c r="A6713" s="5"/>
      <c r="B6713" s="5"/>
      <c r="C6713" s="5"/>
      <c r="D6713" s="5"/>
      <c r="E6713" s="5"/>
      <c r="F6713" s="27"/>
      <c r="G6713" s="5"/>
      <c r="H6713" s="5"/>
      <c r="I6713" s="5"/>
      <c r="J6713" s="5"/>
      <c r="K6713" s="5"/>
      <c r="L6713" s="5"/>
      <c r="M6713" s="5"/>
      <c r="N6713" s="5"/>
      <c r="O6713" s="5"/>
      <c r="P6713" s="4"/>
      <c r="Q6713" s="4"/>
      <c r="R6713" s="4"/>
      <c r="S6713" s="4"/>
      <c r="T6713" s="4"/>
    </row>
    <row r="6714">
      <c r="A6714" s="5"/>
      <c r="B6714" s="5"/>
      <c r="C6714" s="5"/>
      <c r="D6714" s="5"/>
      <c r="E6714" s="5"/>
      <c r="F6714" s="27"/>
      <c r="G6714" s="5"/>
      <c r="H6714" s="5"/>
      <c r="I6714" s="5"/>
      <c r="J6714" s="5"/>
      <c r="K6714" s="5"/>
      <c r="L6714" s="5"/>
      <c r="M6714" s="5"/>
      <c r="N6714" s="5"/>
      <c r="O6714" s="5"/>
      <c r="P6714" s="4"/>
      <c r="Q6714" s="4"/>
      <c r="R6714" s="4"/>
      <c r="S6714" s="4"/>
      <c r="T6714" s="4"/>
    </row>
    <row r="6715">
      <c r="A6715" s="5"/>
      <c r="B6715" s="5"/>
      <c r="C6715" s="5"/>
      <c r="D6715" s="5"/>
      <c r="E6715" s="5"/>
      <c r="F6715" s="27"/>
      <c r="G6715" s="5"/>
      <c r="H6715" s="5"/>
      <c r="I6715" s="5"/>
      <c r="J6715" s="5"/>
      <c r="K6715" s="5"/>
      <c r="L6715" s="5"/>
      <c r="M6715" s="5"/>
      <c r="N6715" s="5"/>
      <c r="O6715" s="5"/>
      <c r="P6715" s="4"/>
      <c r="Q6715" s="4"/>
      <c r="R6715" s="4"/>
      <c r="S6715" s="4"/>
      <c r="T6715" s="4"/>
    </row>
    <row r="6716">
      <c r="A6716" s="5"/>
      <c r="B6716" s="5"/>
      <c r="C6716" s="5"/>
      <c r="D6716" s="5"/>
      <c r="E6716" s="5"/>
      <c r="F6716" s="27"/>
      <c r="G6716" s="5"/>
      <c r="H6716" s="5"/>
      <c r="I6716" s="5"/>
      <c r="J6716" s="5"/>
      <c r="K6716" s="5"/>
      <c r="L6716" s="5"/>
      <c r="M6716" s="5"/>
      <c r="N6716" s="5"/>
      <c r="O6716" s="5"/>
      <c r="P6716" s="4"/>
      <c r="Q6716" s="4"/>
      <c r="R6716" s="4"/>
      <c r="S6716" s="4"/>
      <c r="T6716" s="4"/>
    </row>
    <row r="6717">
      <c r="A6717" s="5"/>
      <c r="B6717" s="5"/>
      <c r="C6717" s="5"/>
      <c r="D6717" s="5"/>
      <c r="E6717" s="5"/>
      <c r="F6717" s="27"/>
      <c r="G6717" s="5"/>
      <c r="H6717" s="5"/>
      <c r="I6717" s="5"/>
      <c r="J6717" s="5"/>
      <c r="K6717" s="5"/>
      <c r="L6717" s="5"/>
      <c r="M6717" s="5"/>
      <c r="N6717" s="5"/>
      <c r="O6717" s="5"/>
      <c r="P6717" s="4"/>
      <c r="Q6717" s="4"/>
      <c r="R6717" s="4"/>
      <c r="S6717" s="4"/>
      <c r="T6717" s="4"/>
    </row>
    <row r="6718">
      <c r="A6718" s="5"/>
      <c r="B6718" s="5"/>
      <c r="C6718" s="5"/>
      <c r="D6718" s="5"/>
      <c r="E6718" s="5"/>
      <c r="F6718" s="27"/>
      <c r="G6718" s="5"/>
      <c r="H6718" s="5"/>
      <c r="I6718" s="5"/>
      <c r="J6718" s="5"/>
      <c r="K6718" s="5"/>
      <c r="L6718" s="5"/>
      <c r="M6718" s="5"/>
      <c r="N6718" s="5"/>
      <c r="O6718" s="5"/>
      <c r="P6718" s="4"/>
      <c r="Q6718" s="4"/>
      <c r="R6718" s="4"/>
      <c r="S6718" s="4"/>
      <c r="T6718" s="4"/>
    </row>
    <row r="6719">
      <c r="A6719" s="5"/>
      <c r="B6719" s="5"/>
      <c r="C6719" s="5"/>
      <c r="D6719" s="5"/>
      <c r="E6719" s="5"/>
      <c r="F6719" s="27"/>
      <c r="G6719" s="5"/>
      <c r="H6719" s="5"/>
      <c r="I6719" s="5"/>
      <c r="J6719" s="5"/>
      <c r="K6719" s="5"/>
      <c r="L6719" s="5"/>
      <c r="M6719" s="5"/>
      <c r="N6719" s="5"/>
      <c r="O6719" s="5"/>
      <c r="P6719" s="4"/>
      <c r="Q6719" s="4"/>
      <c r="R6719" s="4"/>
      <c r="S6719" s="4"/>
      <c r="T6719" s="4"/>
    </row>
    <row r="6720">
      <c r="A6720" s="5"/>
      <c r="B6720" s="5"/>
      <c r="C6720" s="5"/>
      <c r="D6720" s="5"/>
      <c r="E6720" s="5"/>
      <c r="F6720" s="27"/>
      <c r="G6720" s="5"/>
      <c r="H6720" s="5"/>
      <c r="I6720" s="5"/>
      <c r="J6720" s="5"/>
      <c r="K6720" s="5"/>
      <c r="L6720" s="5"/>
      <c r="M6720" s="5"/>
      <c r="N6720" s="5"/>
      <c r="O6720" s="5"/>
      <c r="P6720" s="4"/>
      <c r="Q6720" s="4"/>
      <c r="R6720" s="4"/>
      <c r="S6720" s="4"/>
      <c r="T6720" s="4"/>
    </row>
    <row r="6721">
      <c r="A6721" s="5"/>
      <c r="B6721" s="5"/>
      <c r="C6721" s="5"/>
      <c r="D6721" s="5"/>
      <c r="E6721" s="5"/>
      <c r="F6721" s="27"/>
      <c r="G6721" s="5"/>
      <c r="H6721" s="5"/>
      <c r="I6721" s="5"/>
      <c r="J6721" s="5"/>
      <c r="K6721" s="5"/>
      <c r="L6721" s="5"/>
      <c r="M6721" s="5"/>
      <c r="N6721" s="5"/>
      <c r="O6721" s="5"/>
      <c r="P6721" s="4"/>
      <c r="Q6721" s="4"/>
      <c r="R6721" s="4"/>
      <c r="S6721" s="4"/>
      <c r="T6721" s="4"/>
    </row>
    <row r="6722">
      <c r="A6722" s="5"/>
      <c r="B6722" s="5"/>
      <c r="C6722" s="5"/>
      <c r="D6722" s="5"/>
      <c r="E6722" s="5"/>
      <c r="F6722" s="27"/>
      <c r="G6722" s="5"/>
      <c r="H6722" s="5"/>
      <c r="I6722" s="5"/>
      <c r="J6722" s="5"/>
      <c r="K6722" s="5"/>
      <c r="L6722" s="5"/>
      <c r="M6722" s="5"/>
      <c r="N6722" s="5"/>
      <c r="O6722" s="5"/>
      <c r="P6722" s="4"/>
      <c r="Q6722" s="4"/>
      <c r="R6722" s="4"/>
      <c r="S6722" s="4"/>
      <c r="T6722" s="4"/>
    </row>
    <row r="6723">
      <c r="A6723" s="5"/>
      <c r="B6723" s="5"/>
      <c r="C6723" s="5"/>
      <c r="D6723" s="5"/>
      <c r="E6723" s="5"/>
      <c r="F6723" s="27"/>
      <c r="G6723" s="5"/>
      <c r="H6723" s="5"/>
      <c r="I6723" s="5"/>
      <c r="J6723" s="5"/>
      <c r="K6723" s="5"/>
      <c r="L6723" s="5"/>
      <c r="M6723" s="5"/>
      <c r="N6723" s="5"/>
      <c r="O6723" s="5"/>
      <c r="P6723" s="4"/>
      <c r="Q6723" s="4"/>
      <c r="R6723" s="4"/>
      <c r="S6723" s="4"/>
      <c r="T6723" s="4"/>
    </row>
    <row r="6724">
      <c r="A6724" s="5"/>
      <c r="B6724" s="5"/>
      <c r="C6724" s="5"/>
      <c r="D6724" s="5"/>
      <c r="E6724" s="5"/>
      <c r="F6724" s="27"/>
      <c r="G6724" s="5"/>
      <c r="H6724" s="5"/>
      <c r="I6724" s="5"/>
      <c r="J6724" s="5"/>
      <c r="K6724" s="5"/>
      <c r="L6724" s="5"/>
      <c r="M6724" s="5"/>
      <c r="N6724" s="5"/>
      <c r="O6724" s="5"/>
      <c r="P6724" s="4"/>
      <c r="Q6724" s="4"/>
      <c r="R6724" s="4"/>
      <c r="S6724" s="4"/>
      <c r="T6724" s="4"/>
    </row>
    <row r="6725">
      <c r="A6725" s="5"/>
      <c r="B6725" s="5"/>
      <c r="C6725" s="5"/>
      <c r="D6725" s="5"/>
      <c r="E6725" s="5"/>
      <c r="F6725" s="27"/>
      <c r="G6725" s="5"/>
      <c r="H6725" s="5"/>
      <c r="I6725" s="5"/>
      <c r="J6725" s="5"/>
      <c r="K6725" s="5"/>
      <c r="L6725" s="5"/>
      <c r="M6725" s="5"/>
      <c r="N6725" s="5"/>
      <c r="O6725" s="5"/>
      <c r="P6725" s="4"/>
      <c r="Q6725" s="4"/>
      <c r="R6725" s="4"/>
      <c r="S6725" s="4"/>
      <c r="T6725" s="4"/>
    </row>
    <row r="6726">
      <c r="A6726" s="5"/>
      <c r="B6726" s="5"/>
      <c r="C6726" s="5"/>
      <c r="D6726" s="5"/>
      <c r="E6726" s="5"/>
      <c r="F6726" s="27"/>
      <c r="G6726" s="5"/>
      <c r="H6726" s="5"/>
      <c r="I6726" s="5"/>
      <c r="J6726" s="5"/>
      <c r="K6726" s="5"/>
      <c r="L6726" s="5"/>
      <c r="M6726" s="5"/>
      <c r="N6726" s="5"/>
      <c r="O6726" s="5"/>
      <c r="P6726" s="4"/>
      <c r="Q6726" s="4"/>
      <c r="R6726" s="4"/>
      <c r="S6726" s="4"/>
      <c r="T6726" s="4"/>
    </row>
    <row r="6727">
      <c r="A6727" s="5"/>
      <c r="B6727" s="5"/>
      <c r="C6727" s="5"/>
      <c r="D6727" s="5"/>
      <c r="E6727" s="5"/>
      <c r="F6727" s="27"/>
      <c r="G6727" s="5"/>
      <c r="H6727" s="5"/>
      <c r="I6727" s="5"/>
      <c r="J6727" s="5"/>
      <c r="K6727" s="5"/>
      <c r="L6727" s="5"/>
      <c r="M6727" s="5"/>
      <c r="N6727" s="5"/>
      <c r="O6727" s="5"/>
      <c r="P6727" s="4"/>
      <c r="Q6727" s="4"/>
      <c r="R6727" s="4"/>
      <c r="S6727" s="4"/>
      <c r="T6727" s="4"/>
    </row>
    <row r="6728">
      <c r="A6728" s="5"/>
      <c r="B6728" s="5"/>
      <c r="C6728" s="5"/>
      <c r="D6728" s="5"/>
      <c r="E6728" s="5"/>
      <c r="F6728" s="27"/>
      <c r="G6728" s="5"/>
      <c r="H6728" s="5"/>
      <c r="I6728" s="5"/>
      <c r="J6728" s="5"/>
      <c r="K6728" s="5"/>
      <c r="L6728" s="5"/>
      <c r="M6728" s="5"/>
      <c r="N6728" s="5"/>
      <c r="O6728" s="5"/>
      <c r="P6728" s="4"/>
      <c r="Q6728" s="4"/>
      <c r="R6728" s="4"/>
      <c r="S6728" s="4"/>
      <c r="T6728" s="4"/>
    </row>
    <row r="6729">
      <c r="A6729" s="5"/>
      <c r="B6729" s="5"/>
      <c r="C6729" s="5"/>
      <c r="D6729" s="5"/>
      <c r="E6729" s="5"/>
      <c r="F6729" s="27"/>
      <c r="G6729" s="5"/>
      <c r="H6729" s="5"/>
      <c r="I6729" s="5"/>
      <c r="J6729" s="5"/>
      <c r="K6729" s="5"/>
      <c r="L6729" s="5"/>
      <c r="M6729" s="5"/>
      <c r="N6729" s="5"/>
      <c r="O6729" s="5"/>
      <c r="P6729" s="4"/>
      <c r="Q6729" s="4"/>
      <c r="R6729" s="4"/>
      <c r="S6729" s="4"/>
      <c r="T6729" s="4"/>
    </row>
    <row r="6730">
      <c r="A6730" s="5"/>
      <c r="B6730" s="5"/>
      <c r="C6730" s="5"/>
      <c r="D6730" s="5"/>
      <c r="E6730" s="5"/>
      <c r="F6730" s="27"/>
      <c r="G6730" s="5"/>
      <c r="H6730" s="5"/>
      <c r="I6730" s="5"/>
      <c r="J6730" s="5"/>
      <c r="K6730" s="5"/>
      <c r="L6730" s="5"/>
      <c r="M6730" s="5"/>
      <c r="N6730" s="5"/>
      <c r="O6730" s="5"/>
      <c r="P6730" s="4"/>
      <c r="Q6730" s="4"/>
      <c r="R6730" s="4"/>
      <c r="S6730" s="4"/>
      <c r="T6730" s="4"/>
    </row>
    <row r="6731">
      <c r="A6731" s="5"/>
      <c r="B6731" s="5"/>
      <c r="C6731" s="5"/>
      <c r="D6731" s="5"/>
      <c r="E6731" s="5"/>
      <c r="F6731" s="27"/>
      <c r="G6731" s="5"/>
      <c r="H6731" s="5"/>
      <c r="I6731" s="5"/>
      <c r="J6731" s="5"/>
      <c r="K6731" s="5"/>
      <c r="L6731" s="5"/>
      <c r="M6731" s="5"/>
      <c r="N6731" s="5"/>
      <c r="O6731" s="5"/>
      <c r="P6731" s="4"/>
      <c r="Q6731" s="4"/>
      <c r="R6731" s="4"/>
      <c r="S6731" s="4"/>
      <c r="T6731" s="4"/>
    </row>
    <row r="6732">
      <c r="A6732" s="5"/>
      <c r="B6732" s="5"/>
      <c r="C6732" s="5"/>
      <c r="D6732" s="5"/>
      <c r="E6732" s="5"/>
      <c r="F6732" s="27"/>
      <c r="G6732" s="5"/>
      <c r="H6732" s="5"/>
      <c r="I6732" s="5"/>
      <c r="J6732" s="5"/>
      <c r="K6732" s="5"/>
      <c r="L6732" s="5"/>
      <c r="M6732" s="5"/>
      <c r="N6732" s="5"/>
      <c r="O6732" s="5"/>
      <c r="P6732" s="4"/>
      <c r="Q6732" s="4"/>
      <c r="R6732" s="4"/>
      <c r="S6732" s="4"/>
      <c r="T6732" s="4"/>
    </row>
    <row r="6733">
      <c r="A6733" s="5"/>
      <c r="B6733" s="5"/>
      <c r="C6733" s="5"/>
      <c r="D6733" s="5"/>
      <c r="E6733" s="5"/>
      <c r="F6733" s="27"/>
      <c r="G6733" s="5"/>
      <c r="H6733" s="5"/>
      <c r="I6733" s="5"/>
      <c r="J6733" s="5"/>
      <c r="K6733" s="5"/>
      <c r="L6733" s="5"/>
      <c r="M6733" s="5"/>
      <c r="N6733" s="5"/>
      <c r="O6733" s="5"/>
      <c r="P6733" s="4"/>
      <c r="Q6733" s="4"/>
      <c r="R6733" s="4"/>
      <c r="S6733" s="4"/>
      <c r="T6733" s="4"/>
    </row>
    <row r="6734">
      <c r="A6734" s="5"/>
      <c r="B6734" s="5"/>
      <c r="C6734" s="5"/>
      <c r="D6734" s="5"/>
      <c r="E6734" s="5"/>
      <c r="F6734" s="27"/>
      <c r="G6734" s="5"/>
      <c r="H6734" s="5"/>
      <c r="I6734" s="5"/>
      <c r="J6734" s="5"/>
      <c r="K6734" s="5"/>
      <c r="L6734" s="5"/>
      <c r="M6734" s="5"/>
      <c r="N6734" s="5"/>
      <c r="O6734" s="5"/>
      <c r="P6734" s="4"/>
      <c r="Q6734" s="4"/>
      <c r="R6734" s="4"/>
      <c r="S6734" s="4"/>
      <c r="T6734" s="4"/>
    </row>
    <row r="6735">
      <c r="A6735" s="5"/>
      <c r="B6735" s="5"/>
      <c r="C6735" s="5"/>
      <c r="D6735" s="5"/>
      <c r="E6735" s="5"/>
      <c r="F6735" s="27"/>
      <c r="G6735" s="5"/>
      <c r="H6735" s="5"/>
      <c r="I6735" s="5"/>
      <c r="J6735" s="5"/>
      <c r="K6735" s="5"/>
      <c r="L6735" s="5"/>
      <c r="M6735" s="5"/>
      <c r="N6735" s="5"/>
      <c r="O6735" s="5"/>
      <c r="P6735" s="4"/>
      <c r="Q6735" s="4"/>
      <c r="R6735" s="4"/>
      <c r="S6735" s="4"/>
      <c r="T6735" s="4"/>
    </row>
    <row r="6736">
      <c r="A6736" s="5"/>
      <c r="B6736" s="5"/>
      <c r="C6736" s="5"/>
      <c r="D6736" s="5"/>
      <c r="E6736" s="5"/>
      <c r="F6736" s="27"/>
      <c r="G6736" s="5"/>
      <c r="H6736" s="5"/>
      <c r="I6736" s="5"/>
      <c r="J6736" s="5"/>
      <c r="K6736" s="5"/>
      <c r="L6736" s="5"/>
      <c r="M6736" s="5"/>
      <c r="N6736" s="5"/>
      <c r="O6736" s="5"/>
      <c r="P6736" s="4"/>
      <c r="Q6736" s="4"/>
      <c r="R6736" s="4"/>
      <c r="S6736" s="4"/>
      <c r="T6736" s="4"/>
    </row>
    <row r="6737">
      <c r="A6737" s="5"/>
      <c r="B6737" s="5"/>
      <c r="C6737" s="5"/>
      <c r="D6737" s="5"/>
      <c r="E6737" s="5"/>
      <c r="F6737" s="27"/>
      <c r="G6737" s="5"/>
      <c r="H6737" s="5"/>
      <c r="I6737" s="5"/>
      <c r="J6737" s="5"/>
      <c r="K6737" s="5"/>
      <c r="L6737" s="5"/>
      <c r="M6737" s="5"/>
      <c r="N6737" s="5"/>
      <c r="O6737" s="5"/>
      <c r="P6737" s="4"/>
      <c r="Q6737" s="4"/>
      <c r="R6737" s="4"/>
      <c r="S6737" s="4"/>
      <c r="T6737" s="4"/>
    </row>
    <row r="6738">
      <c r="A6738" s="5"/>
      <c r="B6738" s="5"/>
      <c r="C6738" s="5"/>
      <c r="D6738" s="5"/>
      <c r="E6738" s="5"/>
      <c r="F6738" s="27"/>
      <c r="G6738" s="5"/>
      <c r="H6738" s="5"/>
      <c r="I6738" s="5"/>
      <c r="J6738" s="5"/>
      <c r="K6738" s="5"/>
      <c r="L6738" s="5"/>
      <c r="M6738" s="5"/>
      <c r="N6738" s="5"/>
      <c r="O6738" s="5"/>
      <c r="P6738" s="4"/>
      <c r="Q6738" s="4"/>
      <c r="R6738" s="4"/>
      <c r="S6738" s="4"/>
      <c r="T6738" s="4"/>
    </row>
    <row r="6739">
      <c r="A6739" s="5"/>
      <c r="B6739" s="5"/>
      <c r="C6739" s="5"/>
      <c r="D6739" s="5"/>
      <c r="E6739" s="5"/>
      <c r="F6739" s="27"/>
      <c r="G6739" s="5"/>
      <c r="H6739" s="5"/>
      <c r="I6739" s="5"/>
      <c r="J6739" s="5"/>
      <c r="K6739" s="5"/>
      <c r="L6739" s="5"/>
      <c r="M6739" s="5"/>
      <c r="N6739" s="5"/>
      <c r="O6739" s="5"/>
      <c r="P6739" s="4"/>
      <c r="Q6739" s="4"/>
      <c r="R6739" s="4"/>
      <c r="S6739" s="4"/>
      <c r="T6739" s="4"/>
    </row>
    <row r="6740">
      <c r="A6740" s="5"/>
      <c r="B6740" s="5"/>
      <c r="C6740" s="5"/>
      <c r="D6740" s="5"/>
      <c r="E6740" s="5"/>
      <c r="F6740" s="27"/>
      <c r="G6740" s="5"/>
      <c r="H6740" s="5"/>
      <c r="I6740" s="5"/>
      <c r="J6740" s="5"/>
      <c r="K6740" s="5"/>
      <c r="L6740" s="5"/>
      <c r="M6740" s="5"/>
      <c r="N6740" s="5"/>
      <c r="O6740" s="5"/>
      <c r="P6740" s="4"/>
      <c r="Q6740" s="4"/>
      <c r="R6740" s="4"/>
      <c r="S6740" s="4"/>
      <c r="T6740" s="4"/>
    </row>
    <row r="6741">
      <c r="A6741" s="5"/>
      <c r="B6741" s="5"/>
      <c r="C6741" s="5"/>
      <c r="D6741" s="5"/>
      <c r="E6741" s="5"/>
      <c r="F6741" s="27"/>
      <c r="G6741" s="5"/>
      <c r="H6741" s="5"/>
      <c r="I6741" s="5"/>
      <c r="J6741" s="5"/>
      <c r="K6741" s="5"/>
      <c r="L6741" s="5"/>
      <c r="M6741" s="5"/>
      <c r="N6741" s="5"/>
      <c r="O6741" s="5"/>
      <c r="P6741" s="4"/>
      <c r="Q6741" s="4"/>
      <c r="R6741" s="4"/>
      <c r="S6741" s="4"/>
      <c r="T6741" s="4"/>
    </row>
    <row r="6742">
      <c r="A6742" s="5"/>
      <c r="B6742" s="5"/>
      <c r="C6742" s="5"/>
      <c r="D6742" s="5"/>
      <c r="E6742" s="5"/>
      <c r="F6742" s="27"/>
      <c r="G6742" s="5"/>
      <c r="H6742" s="5"/>
      <c r="I6742" s="5"/>
      <c r="J6742" s="5"/>
      <c r="K6742" s="5"/>
      <c r="L6742" s="5"/>
      <c r="M6742" s="5"/>
      <c r="N6742" s="5"/>
      <c r="O6742" s="5"/>
      <c r="P6742" s="4"/>
      <c r="Q6742" s="4"/>
      <c r="R6742" s="4"/>
      <c r="S6742" s="4"/>
      <c r="T6742" s="4"/>
    </row>
    <row r="6743">
      <c r="A6743" s="5"/>
      <c r="B6743" s="5"/>
      <c r="C6743" s="5"/>
      <c r="D6743" s="5"/>
      <c r="E6743" s="5"/>
      <c r="F6743" s="27"/>
      <c r="G6743" s="5"/>
      <c r="H6743" s="5"/>
      <c r="I6743" s="5"/>
      <c r="J6743" s="5"/>
      <c r="K6743" s="5"/>
      <c r="L6743" s="5"/>
      <c r="M6743" s="5"/>
      <c r="N6743" s="5"/>
      <c r="O6743" s="5"/>
      <c r="P6743" s="4"/>
      <c r="Q6743" s="4"/>
      <c r="R6743" s="4"/>
      <c r="S6743" s="4"/>
      <c r="T6743" s="4"/>
    </row>
    <row r="6744">
      <c r="A6744" s="5"/>
      <c r="B6744" s="5"/>
      <c r="C6744" s="5"/>
      <c r="D6744" s="5"/>
      <c r="E6744" s="5"/>
      <c r="F6744" s="27"/>
      <c r="G6744" s="5"/>
      <c r="H6744" s="5"/>
      <c r="I6744" s="5"/>
      <c r="J6744" s="5"/>
      <c r="K6744" s="5"/>
      <c r="L6744" s="5"/>
      <c r="M6744" s="5"/>
      <c r="N6744" s="5"/>
      <c r="O6744" s="5"/>
      <c r="P6744" s="4"/>
      <c r="Q6744" s="4"/>
      <c r="R6744" s="4"/>
      <c r="S6744" s="4"/>
      <c r="T6744" s="4"/>
    </row>
    <row r="6745">
      <c r="A6745" s="5"/>
      <c r="B6745" s="5"/>
      <c r="C6745" s="5"/>
      <c r="D6745" s="5"/>
      <c r="E6745" s="5"/>
      <c r="F6745" s="27"/>
      <c r="G6745" s="5"/>
      <c r="H6745" s="5"/>
      <c r="I6745" s="5"/>
      <c r="J6745" s="5"/>
      <c r="K6745" s="5"/>
      <c r="L6745" s="5"/>
      <c r="M6745" s="5"/>
      <c r="N6745" s="5"/>
      <c r="O6745" s="5"/>
      <c r="P6745" s="4"/>
      <c r="Q6745" s="4"/>
      <c r="R6745" s="4"/>
      <c r="S6745" s="4"/>
      <c r="T6745" s="4"/>
    </row>
    <row r="6746">
      <c r="A6746" s="5"/>
      <c r="B6746" s="5"/>
      <c r="C6746" s="5"/>
      <c r="D6746" s="5"/>
      <c r="E6746" s="5"/>
      <c r="F6746" s="27"/>
      <c r="G6746" s="5"/>
      <c r="H6746" s="5"/>
      <c r="I6746" s="5"/>
      <c r="J6746" s="5"/>
      <c r="K6746" s="5"/>
      <c r="L6746" s="5"/>
      <c r="M6746" s="5"/>
      <c r="N6746" s="5"/>
      <c r="O6746" s="5"/>
      <c r="P6746" s="4"/>
      <c r="Q6746" s="4"/>
      <c r="R6746" s="4"/>
      <c r="S6746" s="4"/>
      <c r="T6746" s="4"/>
    </row>
    <row r="6747">
      <c r="A6747" s="5"/>
      <c r="B6747" s="5"/>
      <c r="C6747" s="5"/>
      <c r="D6747" s="5"/>
      <c r="E6747" s="5"/>
      <c r="F6747" s="27"/>
      <c r="G6747" s="5"/>
      <c r="H6747" s="5"/>
      <c r="I6747" s="5"/>
      <c r="J6747" s="5"/>
      <c r="K6747" s="5"/>
      <c r="L6747" s="5"/>
      <c r="M6747" s="5"/>
      <c r="N6747" s="5"/>
      <c r="O6747" s="5"/>
      <c r="P6747" s="4"/>
      <c r="Q6747" s="4"/>
      <c r="R6747" s="4"/>
      <c r="S6747" s="4"/>
      <c r="T6747" s="4"/>
    </row>
    <row r="6748">
      <c r="A6748" s="5"/>
      <c r="B6748" s="5"/>
      <c r="C6748" s="5"/>
      <c r="D6748" s="5"/>
      <c r="E6748" s="5"/>
      <c r="F6748" s="27"/>
      <c r="G6748" s="5"/>
      <c r="H6748" s="5"/>
      <c r="I6748" s="5"/>
      <c r="J6748" s="5"/>
      <c r="K6748" s="5"/>
      <c r="L6748" s="5"/>
      <c r="M6748" s="5"/>
      <c r="N6748" s="5"/>
      <c r="O6748" s="5"/>
      <c r="P6748" s="4"/>
      <c r="Q6748" s="4"/>
      <c r="R6748" s="4"/>
      <c r="S6748" s="4"/>
      <c r="T6748" s="4"/>
    </row>
    <row r="6749">
      <c r="A6749" s="5"/>
      <c r="B6749" s="5"/>
      <c r="C6749" s="5"/>
      <c r="D6749" s="5"/>
      <c r="E6749" s="5"/>
      <c r="F6749" s="27"/>
      <c r="G6749" s="5"/>
      <c r="H6749" s="5"/>
      <c r="I6749" s="5"/>
      <c r="J6749" s="5"/>
      <c r="K6749" s="5"/>
      <c r="L6749" s="5"/>
      <c r="M6749" s="5"/>
      <c r="N6749" s="5"/>
      <c r="O6749" s="5"/>
      <c r="P6749" s="4"/>
      <c r="Q6749" s="4"/>
      <c r="R6749" s="4"/>
      <c r="S6749" s="4"/>
      <c r="T6749" s="4"/>
    </row>
    <row r="6750">
      <c r="A6750" s="5"/>
      <c r="B6750" s="5"/>
      <c r="C6750" s="5"/>
      <c r="D6750" s="5"/>
      <c r="E6750" s="5"/>
      <c r="F6750" s="27"/>
      <c r="G6750" s="5"/>
      <c r="H6750" s="5"/>
      <c r="I6750" s="5"/>
      <c r="J6750" s="5"/>
      <c r="K6750" s="5"/>
      <c r="L6750" s="5"/>
      <c r="M6750" s="5"/>
      <c r="N6750" s="5"/>
      <c r="O6750" s="5"/>
      <c r="P6750" s="4"/>
      <c r="Q6750" s="4"/>
      <c r="R6750" s="4"/>
      <c r="S6750" s="4"/>
      <c r="T6750" s="4"/>
    </row>
    <row r="6751">
      <c r="A6751" s="5"/>
      <c r="B6751" s="5"/>
      <c r="C6751" s="5"/>
      <c r="D6751" s="5"/>
      <c r="E6751" s="5"/>
      <c r="F6751" s="27"/>
      <c r="G6751" s="5"/>
      <c r="H6751" s="5"/>
      <c r="I6751" s="5"/>
      <c r="J6751" s="5"/>
      <c r="K6751" s="5"/>
      <c r="L6751" s="5"/>
      <c r="M6751" s="5"/>
      <c r="N6751" s="5"/>
      <c r="O6751" s="5"/>
      <c r="P6751" s="4"/>
      <c r="Q6751" s="4"/>
      <c r="R6751" s="4"/>
      <c r="S6751" s="4"/>
      <c r="T6751" s="4"/>
    </row>
    <row r="6752">
      <c r="A6752" s="5"/>
      <c r="B6752" s="5"/>
      <c r="C6752" s="5"/>
      <c r="D6752" s="5"/>
      <c r="E6752" s="5"/>
      <c r="F6752" s="27"/>
      <c r="G6752" s="5"/>
      <c r="H6752" s="5"/>
      <c r="I6752" s="5"/>
      <c r="J6752" s="5"/>
      <c r="K6752" s="5"/>
      <c r="L6752" s="5"/>
      <c r="M6752" s="5"/>
      <c r="N6752" s="5"/>
      <c r="O6752" s="5"/>
      <c r="P6752" s="4"/>
      <c r="Q6752" s="4"/>
      <c r="R6752" s="4"/>
      <c r="S6752" s="4"/>
      <c r="T6752" s="4"/>
    </row>
    <row r="6753">
      <c r="A6753" s="5"/>
      <c r="B6753" s="5"/>
      <c r="C6753" s="5"/>
      <c r="D6753" s="5"/>
      <c r="E6753" s="5"/>
      <c r="F6753" s="27"/>
      <c r="G6753" s="5"/>
      <c r="H6753" s="5"/>
      <c r="I6753" s="5"/>
      <c r="J6753" s="5"/>
      <c r="K6753" s="5"/>
      <c r="L6753" s="5"/>
      <c r="M6753" s="5"/>
      <c r="N6753" s="5"/>
      <c r="O6753" s="5"/>
      <c r="P6753" s="4"/>
      <c r="Q6753" s="4"/>
      <c r="R6753" s="4"/>
      <c r="S6753" s="4"/>
      <c r="T6753" s="4"/>
    </row>
    <row r="6754">
      <c r="A6754" s="5"/>
      <c r="B6754" s="5"/>
      <c r="C6754" s="5"/>
      <c r="D6754" s="5"/>
      <c r="E6754" s="5"/>
      <c r="F6754" s="27"/>
      <c r="G6754" s="5"/>
      <c r="H6754" s="5"/>
      <c r="I6754" s="5"/>
      <c r="J6754" s="5"/>
      <c r="K6754" s="5"/>
      <c r="L6754" s="5"/>
      <c r="M6754" s="5"/>
      <c r="N6754" s="5"/>
      <c r="O6754" s="5"/>
      <c r="P6754" s="4"/>
      <c r="Q6754" s="4"/>
      <c r="R6754" s="4"/>
      <c r="S6754" s="4"/>
      <c r="T6754" s="4"/>
    </row>
    <row r="6755">
      <c r="A6755" s="5"/>
      <c r="B6755" s="5"/>
      <c r="C6755" s="5"/>
      <c r="D6755" s="5"/>
      <c r="E6755" s="5"/>
      <c r="F6755" s="27"/>
      <c r="G6755" s="5"/>
      <c r="H6755" s="5"/>
      <c r="I6755" s="5"/>
      <c r="J6755" s="5"/>
      <c r="K6755" s="5"/>
      <c r="L6755" s="5"/>
      <c r="M6755" s="5"/>
      <c r="N6755" s="5"/>
      <c r="O6755" s="5"/>
      <c r="P6755" s="4"/>
      <c r="Q6755" s="4"/>
      <c r="R6755" s="4"/>
      <c r="S6755" s="4"/>
      <c r="T6755" s="4"/>
    </row>
    <row r="6756">
      <c r="A6756" s="5"/>
      <c r="B6756" s="5"/>
      <c r="C6756" s="5"/>
      <c r="D6756" s="5"/>
      <c r="E6756" s="5"/>
      <c r="F6756" s="27"/>
      <c r="G6756" s="5"/>
      <c r="H6756" s="5"/>
      <c r="I6756" s="5"/>
      <c r="J6756" s="5"/>
      <c r="K6756" s="5"/>
      <c r="L6756" s="5"/>
      <c r="M6756" s="5"/>
      <c r="N6756" s="5"/>
      <c r="O6756" s="5"/>
      <c r="P6756" s="4"/>
      <c r="Q6756" s="4"/>
      <c r="R6756" s="4"/>
      <c r="S6756" s="4"/>
      <c r="T6756" s="4"/>
    </row>
    <row r="6757">
      <c r="A6757" s="5"/>
      <c r="B6757" s="5"/>
      <c r="C6757" s="5"/>
      <c r="D6757" s="5"/>
      <c r="E6757" s="5"/>
      <c r="F6757" s="27"/>
      <c r="G6757" s="5"/>
      <c r="H6757" s="5"/>
      <c r="I6757" s="5"/>
      <c r="J6757" s="5"/>
      <c r="K6757" s="5"/>
      <c r="L6757" s="5"/>
      <c r="M6757" s="5"/>
      <c r="N6757" s="5"/>
      <c r="O6757" s="5"/>
      <c r="P6757" s="4"/>
      <c r="Q6757" s="4"/>
      <c r="R6757" s="4"/>
      <c r="S6757" s="4"/>
      <c r="T6757" s="4"/>
    </row>
    <row r="6758">
      <c r="A6758" s="5"/>
      <c r="B6758" s="5"/>
      <c r="C6758" s="5"/>
      <c r="D6758" s="5"/>
      <c r="E6758" s="5"/>
      <c r="F6758" s="27"/>
      <c r="G6758" s="5"/>
      <c r="H6758" s="5"/>
      <c r="I6758" s="5"/>
      <c r="J6758" s="5"/>
      <c r="K6758" s="5"/>
      <c r="L6758" s="5"/>
      <c r="M6758" s="5"/>
      <c r="N6758" s="5"/>
      <c r="O6758" s="5"/>
      <c r="P6758" s="4"/>
      <c r="Q6758" s="4"/>
      <c r="R6758" s="4"/>
      <c r="S6758" s="4"/>
      <c r="T6758" s="4"/>
    </row>
    <row r="6759">
      <c r="A6759" s="5"/>
      <c r="B6759" s="5"/>
      <c r="C6759" s="5"/>
      <c r="D6759" s="5"/>
      <c r="E6759" s="5"/>
      <c r="F6759" s="27"/>
      <c r="G6759" s="5"/>
      <c r="H6759" s="5"/>
      <c r="I6759" s="5"/>
      <c r="J6759" s="5"/>
      <c r="K6759" s="5"/>
      <c r="L6759" s="5"/>
      <c r="M6759" s="5"/>
      <c r="N6759" s="5"/>
      <c r="O6759" s="5"/>
      <c r="P6759" s="4"/>
      <c r="Q6759" s="4"/>
      <c r="R6759" s="4"/>
      <c r="S6759" s="4"/>
      <c r="T6759" s="4"/>
    </row>
    <row r="6760">
      <c r="A6760" s="5"/>
      <c r="B6760" s="5"/>
      <c r="C6760" s="5"/>
      <c r="D6760" s="5"/>
      <c r="E6760" s="5"/>
      <c r="F6760" s="27"/>
      <c r="G6760" s="5"/>
      <c r="H6760" s="5"/>
      <c r="I6760" s="5"/>
      <c r="J6760" s="5"/>
      <c r="K6760" s="5"/>
      <c r="L6760" s="5"/>
      <c r="M6760" s="5"/>
      <c r="N6760" s="5"/>
      <c r="O6760" s="5"/>
      <c r="P6760" s="4"/>
      <c r="Q6760" s="4"/>
      <c r="R6760" s="4"/>
      <c r="S6760" s="4"/>
      <c r="T6760" s="4"/>
    </row>
    <row r="6761">
      <c r="A6761" s="5"/>
      <c r="B6761" s="5"/>
      <c r="C6761" s="5"/>
      <c r="D6761" s="5"/>
      <c r="E6761" s="5"/>
      <c r="F6761" s="27"/>
      <c r="G6761" s="5"/>
      <c r="H6761" s="5"/>
      <c r="I6761" s="5"/>
      <c r="J6761" s="5"/>
      <c r="K6761" s="5"/>
      <c r="L6761" s="5"/>
      <c r="M6761" s="5"/>
      <c r="N6761" s="5"/>
      <c r="O6761" s="5"/>
      <c r="P6761" s="4"/>
      <c r="Q6761" s="4"/>
      <c r="R6761" s="4"/>
      <c r="S6761" s="4"/>
      <c r="T6761" s="4"/>
    </row>
    <row r="6762">
      <c r="A6762" s="5"/>
      <c r="B6762" s="5"/>
      <c r="C6762" s="5"/>
      <c r="D6762" s="5"/>
      <c r="E6762" s="5"/>
      <c r="F6762" s="27"/>
      <c r="G6762" s="5"/>
      <c r="H6762" s="5"/>
      <c r="I6762" s="5"/>
      <c r="J6762" s="5"/>
      <c r="K6762" s="5"/>
      <c r="L6762" s="5"/>
      <c r="M6762" s="5"/>
      <c r="N6762" s="5"/>
      <c r="O6762" s="5"/>
      <c r="P6762" s="4"/>
      <c r="Q6762" s="4"/>
      <c r="R6762" s="4"/>
      <c r="S6762" s="4"/>
      <c r="T6762" s="4"/>
    </row>
    <row r="6763">
      <c r="A6763" s="5"/>
      <c r="B6763" s="5"/>
      <c r="C6763" s="5"/>
      <c r="D6763" s="5"/>
      <c r="E6763" s="5"/>
      <c r="F6763" s="27"/>
      <c r="G6763" s="5"/>
      <c r="H6763" s="5"/>
      <c r="I6763" s="5"/>
      <c r="J6763" s="5"/>
      <c r="K6763" s="5"/>
      <c r="L6763" s="5"/>
      <c r="M6763" s="5"/>
      <c r="N6763" s="5"/>
      <c r="O6763" s="5"/>
      <c r="P6763" s="4"/>
      <c r="Q6763" s="4"/>
      <c r="R6763" s="4"/>
      <c r="S6763" s="4"/>
      <c r="T6763" s="4"/>
    </row>
    <row r="6764">
      <c r="A6764" s="5"/>
      <c r="B6764" s="5"/>
      <c r="C6764" s="5"/>
      <c r="D6764" s="5"/>
      <c r="E6764" s="5"/>
      <c r="F6764" s="27"/>
      <c r="G6764" s="5"/>
      <c r="H6764" s="5"/>
      <c r="I6764" s="5"/>
      <c r="J6764" s="5"/>
      <c r="K6764" s="5"/>
      <c r="L6764" s="5"/>
      <c r="M6764" s="5"/>
      <c r="N6764" s="5"/>
      <c r="O6764" s="5"/>
      <c r="P6764" s="4"/>
      <c r="Q6764" s="4"/>
      <c r="R6764" s="4"/>
      <c r="S6764" s="4"/>
      <c r="T6764" s="4"/>
    </row>
    <row r="6765">
      <c r="A6765" s="5"/>
      <c r="B6765" s="5"/>
      <c r="C6765" s="5"/>
      <c r="D6765" s="5"/>
      <c r="E6765" s="5"/>
      <c r="F6765" s="27"/>
      <c r="G6765" s="5"/>
      <c r="H6765" s="5"/>
      <c r="I6765" s="5"/>
      <c r="J6765" s="5"/>
      <c r="K6765" s="5"/>
      <c r="L6765" s="5"/>
      <c r="M6765" s="5"/>
      <c r="N6765" s="5"/>
      <c r="O6765" s="5"/>
      <c r="P6765" s="4"/>
      <c r="Q6765" s="4"/>
      <c r="R6765" s="4"/>
      <c r="S6765" s="4"/>
      <c r="T6765" s="4"/>
    </row>
    <row r="6766">
      <c r="A6766" s="5"/>
      <c r="B6766" s="5"/>
      <c r="C6766" s="5"/>
      <c r="D6766" s="5"/>
      <c r="E6766" s="5"/>
      <c r="F6766" s="27"/>
      <c r="G6766" s="5"/>
      <c r="H6766" s="5"/>
      <c r="I6766" s="5"/>
      <c r="J6766" s="5"/>
      <c r="K6766" s="5"/>
      <c r="L6766" s="5"/>
      <c r="M6766" s="5"/>
      <c r="N6766" s="5"/>
      <c r="O6766" s="5"/>
      <c r="P6766" s="4"/>
      <c r="Q6766" s="4"/>
      <c r="R6766" s="4"/>
      <c r="S6766" s="4"/>
      <c r="T6766" s="4"/>
    </row>
    <row r="6767">
      <c r="A6767" s="5"/>
      <c r="B6767" s="5"/>
      <c r="C6767" s="5"/>
      <c r="D6767" s="5"/>
      <c r="E6767" s="5"/>
      <c r="F6767" s="27"/>
      <c r="G6767" s="5"/>
      <c r="H6767" s="5"/>
      <c r="I6767" s="5"/>
      <c r="J6767" s="5"/>
      <c r="K6767" s="5"/>
      <c r="L6767" s="5"/>
      <c r="M6767" s="5"/>
      <c r="N6767" s="5"/>
      <c r="O6767" s="5"/>
      <c r="P6767" s="4"/>
      <c r="Q6767" s="4"/>
      <c r="R6767" s="4"/>
      <c r="S6767" s="4"/>
      <c r="T6767" s="4"/>
    </row>
    <row r="6768">
      <c r="A6768" s="5"/>
      <c r="B6768" s="5"/>
      <c r="C6768" s="5"/>
      <c r="D6768" s="5"/>
      <c r="E6768" s="5"/>
      <c r="F6768" s="27"/>
      <c r="G6768" s="5"/>
      <c r="H6768" s="5"/>
      <c r="I6768" s="5"/>
      <c r="J6768" s="5"/>
      <c r="K6768" s="5"/>
      <c r="L6768" s="5"/>
      <c r="M6768" s="5"/>
      <c r="N6768" s="5"/>
      <c r="O6768" s="5"/>
      <c r="P6768" s="4"/>
      <c r="Q6768" s="4"/>
      <c r="R6768" s="4"/>
      <c r="S6768" s="4"/>
      <c r="T6768" s="4"/>
    </row>
    <row r="6769">
      <c r="A6769" s="5"/>
      <c r="B6769" s="5"/>
      <c r="C6769" s="5"/>
      <c r="D6769" s="5"/>
      <c r="E6769" s="5"/>
      <c r="F6769" s="27"/>
      <c r="G6769" s="5"/>
      <c r="H6769" s="5"/>
      <c r="I6769" s="5"/>
      <c r="J6769" s="5"/>
      <c r="K6769" s="5"/>
      <c r="L6769" s="5"/>
      <c r="M6769" s="5"/>
      <c r="N6769" s="5"/>
      <c r="O6769" s="5"/>
      <c r="P6769" s="4"/>
      <c r="Q6769" s="4"/>
      <c r="R6769" s="4"/>
      <c r="S6769" s="4"/>
      <c r="T6769" s="4"/>
    </row>
    <row r="6770">
      <c r="A6770" s="5"/>
      <c r="B6770" s="5"/>
      <c r="C6770" s="5"/>
      <c r="D6770" s="5"/>
      <c r="E6770" s="5"/>
      <c r="F6770" s="27"/>
      <c r="G6770" s="5"/>
      <c r="H6770" s="5"/>
      <c r="I6770" s="5"/>
      <c r="J6770" s="5"/>
      <c r="K6770" s="5"/>
      <c r="L6770" s="5"/>
      <c r="M6770" s="5"/>
      <c r="N6770" s="5"/>
      <c r="O6770" s="5"/>
      <c r="P6770" s="4"/>
      <c r="Q6770" s="4"/>
      <c r="R6770" s="4"/>
      <c r="S6770" s="4"/>
      <c r="T6770" s="4"/>
    </row>
    <row r="6771">
      <c r="A6771" s="5"/>
      <c r="B6771" s="5"/>
      <c r="C6771" s="5"/>
      <c r="D6771" s="5"/>
      <c r="E6771" s="5"/>
      <c r="F6771" s="27"/>
      <c r="G6771" s="5"/>
      <c r="H6771" s="5"/>
      <c r="I6771" s="5"/>
      <c r="J6771" s="5"/>
      <c r="K6771" s="5"/>
      <c r="L6771" s="5"/>
      <c r="M6771" s="5"/>
      <c r="N6771" s="5"/>
      <c r="O6771" s="5"/>
      <c r="P6771" s="4"/>
      <c r="Q6771" s="4"/>
      <c r="R6771" s="4"/>
      <c r="S6771" s="4"/>
      <c r="T6771" s="4"/>
    </row>
    <row r="6772">
      <c r="A6772" s="5"/>
      <c r="B6772" s="5"/>
      <c r="C6772" s="5"/>
      <c r="D6772" s="5"/>
      <c r="E6772" s="5"/>
      <c r="F6772" s="27"/>
      <c r="G6772" s="5"/>
      <c r="H6772" s="5"/>
      <c r="I6772" s="5"/>
      <c r="J6772" s="5"/>
      <c r="K6772" s="5"/>
      <c r="L6772" s="5"/>
      <c r="M6772" s="5"/>
      <c r="N6772" s="5"/>
      <c r="O6772" s="5"/>
      <c r="P6772" s="4"/>
      <c r="Q6772" s="4"/>
      <c r="R6772" s="4"/>
      <c r="S6772" s="4"/>
      <c r="T6772" s="4"/>
    </row>
    <row r="6773">
      <c r="A6773" s="5"/>
      <c r="B6773" s="5"/>
      <c r="C6773" s="5"/>
      <c r="D6773" s="5"/>
      <c r="E6773" s="5"/>
      <c r="F6773" s="27"/>
      <c r="G6773" s="5"/>
      <c r="H6773" s="5"/>
      <c r="I6773" s="5"/>
      <c r="J6773" s="5"/>
      <c r="K6773" s="5"/>
      <c r="L6773" s="5"/>
      <c r="M6773" s="5"/>
      <c r="N6773" s="5"/>
      <c r="O6773" s="5"/>
      <c r="P6773" s="4"/>
      <c r="Q6773" s="4"/>
      <c r="R6773" s="4"/>
      <c r="S6773" s="4"/>
      <c r="T6773" s="4"/>
    </row>
    <row r="6774">
      <c r="A6774" s="5"/>
      <c r="B6774" s="5"/>
      <c r="C6774" s="5"/>
      <c r="D6774" s="5"/>
      <c r="E6774" s="5"/>
      <c r="F6774" s="27"/>
      <c r="G6774" s="5"/>
      <c r="H6774" s="5"/>
      <c r="I6774" s="5"/>
      <c r="J6774" s="5"/>
      <c r="K6774" s="5"/>
      <c r="L6774" s="5"/>
      <c r="M6774" s="5"/>
      <c r="N6774" s="5"/>
      <c r="O6774" s="5"/>
      <c r="P6774" s="4"/>
      <c r="Q6774" s="4"/>
      <c r="R6774" s="4"/>
      <c r="S6774" s="4"/>
      <c r="T6774" s="4"/>
    </row>
    <row r="6775">
      <c r="A6775" s="5"/>
      <c r="B6775" s="5"/>
      <c r="C6775" s="5"/>
      <c r="D6775" s="5"/>
      <c r="E6775" s="5"/>
      <c r="F6775" s="27"/>
      <c r="G6775" s="5"/>
      <c r="H6775" s="5"/>
      <c r="I6775" s="5"/>
      <c r="J6775" s="5"/>
      <c r="K6775" s="5"/>
      <c r="L6775" s="5"/>
      <c r="M6775" s="5"/>
      <c r="N6775" s="5"/>
      <c r="O6775" s="5"/>
      <c r="P6775" s="4"/>
      <c r="Q6775" s="4"/>
      <c r="R6775" s="4"/>
      <c r="S6775" s="4"/>
      <c r="T6775" s="4"/>
    </row>
    <row r="6776">
      <c r="A6776" s="5"/>
      <c r="B6776" s="5"/>
      <c r="C6776" s="5"/>
      <c r="D6776" s="5"/>
      <c r="E6776" s="5"/>
      <c r="F6776" s="27"/>
      <c r="G6776" s="5"/>
      <c r="H6776" s="5"/>
      <c r="I6776" s="5"/>
      <c r="J6776" s="5"/>
      <c r="K6776" s="5"/>
      <c r="L6776" s="5"/>
      <c r="M6776" s="5"/>
      <c r="N6776" s="5"/>
      <c r="O6776" s="5"/>
      <c r="P6776" s="4"/>
      <c r="Q6776" s="4"/>
      <c r="R6776" s="4"/>
      <c r="S6776" s="4"/>
      <c r="T6776" s="4"/>
    </row>
    <row r="6777">
      <c r="A6777" s="5"/>
      <c r="B6777" s="5"/>
      <c r="C6777" s="5"/>
      <c r="D6777" s="5"/>
      <c r="E6777" s="5"/>
      <c r="F6777" s="27"/>
      <c r="G6777" s="5"/>
      <c r="H6777" s="5"/>
      <c r="I6777" s="5"/>
      <c r="J6777" s="5"/>
      <c r="K6777" s="5"/>
      <c r="L6777" s="5"/>
      <c r="M6777" s="5"/>
      <c r="N6777" s="5"/>
      <c r="O6777" s="5"/>
      <c r="P6777" s="4"/>
      <c r="Q6777" s="4"/>
      <c r="R6777" s="4"/>
      <c r="S6777" s="4"/>
      <c r="T6777" s="4"/>
    </row>
    <row r="6778">
      <c r="A6778" s="5"/>
      <c r="B6778" s="5"/>
      <c r="C6778" s="5"/>
      <c r="D6778" s="5"/>
      <c r="E6778" s="5"/>
      <c r="F6778" s="27"/>
      <c r="G6778" s="5"/>
      <c r="H6778" s="5"/>
      <c r="I6778" s="5"/>
      <c r="J6778" s="5"/>
      <c r="K6778" s="5"/>
      <c r="L6778" s="5"/>
      <c r="M6778" s="5"/>
      <c r="N6778" s="5"/>
      <c r="O6778" s="5"/>
      <c r="P6778" s="4"/>
      <c r="Q6778" s="4"/>
      <c r="R6778" s="4"/>
      <c r="S6778" s="4"/>
      <c r="T6778" s="4"/>
    </row>
    <row r="6779">
      <c r="A6779" s="5"/>
      <c r="B6779" s="5"/>
      <c r="C6779" s="5"/>
      <c r="D6779" s="5"/>
      <c r="E6779" s="5"/>
      <c r="F6779" s="27"/>
      <c r="G6779" s="5"/>
      <c r="H6779" s="5"/>
      <c r="I6779" s="5"/>
      <c r="J6779" s="5"/>
      <c r="K6779" s="5"/>
      <c r="L6779" s="5"/>
      <c r="M6779" s="5"/>
      <c r="N6779" s="5"/>
      <c r="O6779" s="5"/>
      <c r="P6779" s="4"/>
      <c r="Q6779" s="4"/>
      <c r="R6779" s="4"/>
      <c r="S6779" s="4"/>
      <c r="T6779" s="4"/>
    </row>
    <row r="6780">
      <c r="A6780" s="5"/>
      <c r="B6780" s="5"/>
      <c r="C6780" s="5"/>
      <c r="D6780" s="5"/>
      <c r="E6780" s="5"/>
      <c r="F6780" s="27"/>
      <c r="G6780" s="5"/>
      <c r="H6780" s="5"/>
      <c r="I6780" s="5"/>
      <c r="J6780" s="5"/>
      <c r="K6780" s="5"/>
      <c r="L6780" s="5"/>
      <c r="M6780" s="5"/>
      <c r="N6780" s="5"/>
      <c r="O6780" s="5"/>
      <c r="P6780" s="4"/>
      <c r="Q6780" s="4"/>
      <c r="R6780" s="4"/>
      <c r="S6780" s="4"/>
      <c r="T6780" s="4"/>
    </row>
    <row r="6781">
      <c r="A6781" s="5"/>
      <c r="B6781" s="5"/>
      <c r="C6781" s="5"/>
      <c r="D6781" s="5"/>
      <c r="E6781" s="5"/>
      <c r="F6781" s="27"/>
      <c r="G6781" s="5"/>
      <c r="H6781" s="5"/>
      <c r="I6781" s="5"/>
      <c r="J6781" s="5"/>
      <c r="K6781" s="5"/>
      <c r="L6781" s="5"/>
      <c r="M6781" s="5"/>
      <c r="N6781" s="5"/>
      <c r="O6781" s="5"/>
      <c r="P6781" s="4"/>
      <c r="Q6781" s="4"/>
      <c r="R6781" s="4"/>
      <c r="S6781" s="4"/>
      <c r="T6781" s="4"/>
    </row>
    <row r="6782">
      <c r="A6782" s="5"/>
      <c r="B6782" s="5"/>
      <c r="C6782" s="5"/>
      <c r="D6782" s="5"/>
      <c r="E6782" s="5"/>
      <c r="F6782" s="27"/>
      <c r="G6782" s="5"/>
      <c r="H6782" s="5"/>
      <c r="I6782" s="5"/>
      <c r="J6782" s="5"/>
      <c r="K6782" s="5"/>
      <c r="L6782" s="5"/>
      <c r="M6782" s="5"/>
      <c r="N6782" s="5"/>
      <c r="O6782" s="5"/>
      <c r="P6782" s="4"/>
      <c r="Q6782" s="4"/>
      <c r="R6782" s="4"/>
      <c r="S6782" s="4"/>
      <c r="T6782" s="4"/>
    </row>
    <row r="6783">
      <c r="A6783" s="5"/>
      <c r="B6783" s="5"/>
      <c r="C6783" s="5"/>
      <c r="D6783" s="5"/>
      <c r="E6783" s="5"/>
      <c r="F6783" s="27"/>
      <c r="G6783" s="5"/>
      <c r="H6783" s="5"/>
      <c r="I6783" s="5"/>
      <c r="J6783" s="5"/>
      <c r="K6783" s="5"/>
      <c r="L6783" s="5"/>
      <c r="M6783" s="5"/>
      <c r="N6783" s="5"/>
      <c r="O6783" s="5"/>
      <c r="P6783" s="4"/>
      <c r="Q6783" s="4"/>
      <c r="R6783" s="4"/>
      <c r="S6783" s="4"/>
      <c r="T6783" s="4"/>
    </row>
    <row r="6784">
      <c r="A6784" s="5"/>
      <c r="B6784" s="5"/>
      <c r="C6784" s="5"/>
      <c r="D6784" s="5"/>
      <c r="E6784" s="5"/>
      <c r="F6784" s="27"/>
      <c r="G6784" s="5"/>
      <c r="H6784" s="5"/>
      <c r="I6784" s="5"/>
      <c r="J6784" s="5"/>
      <c r="K6784" s="5"/>
      <c r="L6784" s="5"/>
      <c r="M6784" s="5"/>
      <c r="N6784" s="5"/>
      <c r="O6784" s="5"/>
      <c r="P6784" s="4"/>
      <c r="Q6784" s="4"/>
      <c r="R6784" s="4"/>
      <c r="S6784" s="4"/>
      <c r="T6784" s="4"/>
    </row>
    <row r="6785">
      <c r="A6785" s="5"/>
      <c r="B6785" s="5"/>
      <c r="C6785" s="5"/>
      <c r="D6785" s="5"/>
      <c r="E6785" s="5"/>
      <c r="F6785" s="27"/>
      <c r="G6785" s="5"/>
      <c r="H6785" s="5"/>
      <c r="I6785" s="5"/>
      <c r="J6785" s="5"/>
      <c r="K6785" s="5"/>
      <c r="L6785" s="5"/>
      <c r="M6785" s="5"/>
      <c r="N6785" s="5"/>
      <c r="O6785" s="5"/>
      <c r="P6785" s="4"/>
      <c r="Q6785" s="4"/>
      <c r="R6785" s="4"/>
      <c r="S6785" s="4"/>
      <c r="T6785" s="4"/>
    </row>
    <row r="6786">
      <c r="A6786" s="5"/>
      <c r="B6786" s="5"/>
      <c r="C6786" s="5"/>
      <c r="D6786" s="5"/>
      <c r="E6786" s="5"/>
      <c r="F6786" s="27"/>
      <c r="G6786" s="5"/>
      <c r="H6786" s="5"/>
      <c r="I6786" s="5"/>
      <c r="J6786" s="5"/>
      <c r="K6786" s="5"/>
      <c r="L6786" s="5"/>
      <c r="M6786" s="5"/>
      <c r="N6786" s="5"/>
      <c r="O6786" s="5"/>
      <c r="P6786" s="4"/>
      <c r="Q6786" s="4"/>
      <c r="R6786" s="4"/>
      <c r="S6786" s="4"/>
      <c r="T6786" s="4"/>
    </row>
    <row r="6787">
      <c r="A6787" s="5"/>
      <c r="B6787" s="5"/>
      <c r="C6787" s="5"/>
      <c r="D6787" s="5"/>
      <c r="E6787" s="5"/>
      <c r="F6787" s="27"/>
      <c r="G6787" s="5"/>
      <c r="H6787" s="5"/>
      <c r="I6787" s="5"/>
      <c r="J6787" s="5"/>
      <c r="K6787" s="5"/>
      <c r="L6787" s="5"/>
      <c r="M6787" s="5"/>
      <c r="N6787" s="5"/>
      <c r="O6787" s="5"/>
      <c r="P6787" s="4"/>
      <c r="Q6787" s="4"/>
      <c r="R6787" s="4"/>
      <c r="S6787" s="4"/>
      <c r="T6787" s="4"/>
    </row>
    <row r="6788">
      <c r="A6788" s="5"/>
      <c r="B6788" s="5"/>
      <c r="C6788" s="5"/>
      <c r="D6788" s="5"/>
      <c r="E6788" s="5"/>
      <c r="F6788" s="27"/>
      <c r="G6788" s="5"/>
      <c r="H6788" s="5"/>
      <c r="I6788" s="5"/>
      <c r="J6788" s="5"/>
      <c r="K6788" s="5"/>
      <c r="L6788" s="5"/>
      <c r="M6788" s="5"/>
      <c r="N6788" s="5"/>
      <c r="O6788" s="5"/>
      <c r="P6788" s="4"/>
      <c r="Q6788" s="4"/>
      <c r="R6788" s="4"/>
      <c r="S6788" s="4"/>
      <c r="T6788" s="4"/>
    </row>
    <row r="6789">
      <c r="A6789" s="5"/>
      <c r="B6789" s="5"/>
      <c r="C6789" s="5"/>
      <c r="D6789" s="5"/>
      <c r="E6789" s="5"/>
      <c r="F6789" s="27"/>
      <c r="G6789" s="5"/>
      <c r="H6789" s="5"/>
      <c r="I6789" s="5"/>
      <c r="J6789" s="5"/>
      <c r="K6789" s="5"/>
      <c r="L6789" s="5"/>
      <c r="M6789" s="5"/>
      <c r="N6789" s="5"/>
      <c r="O6789" s="5"/>
      <c r="P6789" s="4"/>
      <c r="Q6789" s="4"/>
      <c r="R6789" s="4"/>
      <c r="S6789" s="4"/>
      <c r="T6789" s="4"/>
    </row>
    <row r="6790">
      <c r="A6790" s="5"/>
      <c r="B6790" s="5"/>
      <c r="C6790" s="5"/>
      <c r="D6790" s="5"/>
      <c r="E6790" s="5"/>
      <c r="F6790" s="27"/>
      <c r="G6790" s="5"/>
      <c r="H6790" s="5"/>
      <c r="I6790" s="5"/>
      <c r="J6790" s="5"/>
      <c r="K6790" s="5"/>
      <c r="L6790" s="5"/>
      <c r="M6790" s="5"/>
      <c r="N6790" s="5"/>
      <c r="O6790" s="5"/>
      <c r="P6790" s="4"/>
      <c r="Q6790" s="4"/>
      <c r="R6790" s="4"/>
      <c r="S6790" s="4"/>
      <c r="T6790" s="4"/>
    </row>
    <row r="6791">
      <c r="A6791" s="5"/>
      <c r="B6791" s="5"/>
      <c r="C6791" s="5"/>
      <c r="D6791" s="5"/>
      <c r="E6791" s="5"/>
      <c r="F6791" s="27"/>
      <c r="G6791" s="5"/>
      <c r="H6791" s="5"/>
      <c r="I6791" s="5"/>
      <c r="J6791" s="5"/>
      <c r="K6791" s="5"/>
      <c r="L6791" s="5"/>
      <c r="M6791" s="5"/>
      <c r="N6791" s="5"/>
      <c r="O6791" s="5"/>
      <c r="P6791" s="4"/>
      <c r="Q6791" s="4"/>
      <c r="R6791" s="4"/>
      <c r="S6791" s="4"/>
      <c r="T6791" s="4"/>
    </row>
    <row r="6792">
      <c r="A6792" s="5"/>
      <c r="B6792" s="5"/>
      <c r="C6792" s="5"/>
      <c r="D6792" s="5"/>
      <c r="E6792" s="5"/>
      <c r="F6792" s="27"/>
      <c r="G6792" s="5"/>
      <c r="H6792" s="5"/>
      <c r="I6792" s="5"/>
      <c r="J6792" s="5"/>
      <c r="K6792" s="5"/>
      <c r="L6792" s="5"/>
      <c r="M6792" s="5"/>
      <c r="N6792" s="5"/>
      <c r="O6792" s="5"/>
      <c r="P6792" s="4"/>
      <c r="Q6792" s="4"/>
      <c r="R6792" s="4"/>
      <c r="S6792" s="4"/>
      <c r="T6792" s="4"/>
    </row>
    <row r="6793">
      <c r="A6793" s="5"/>
      <c r="B6793" s="5"/>
      <c r="C6793" s="5"/>
      <c r="D6793" s="5"/>
      <c r="E6793" s="5"/>
      <c r="F6793" s="27"/>
      <c r="G6793" s="5"/>
      <c r="H6793" s="5"/>
      <c r="I6793" s="5"/>
      <c r="J6793" s="5"/>
      <c r="K6793" s="5"/>
      <c r="L6793" s="5"/>
      <c r="M6793" s="5"/>
      <c r="N6793" s="5"/>
      <c r="O6793" s="5"/>
      <c r="P6793" s="4"/>
      <c r="Q6793" s="4"/>
      <c r="R6793" s="4"/>
      <c r="S6793" s="4"/>
      <c r="T6793" s="4"/>
    </row>
    <row r="6794">
      <c r="A6794" s="5"/>
      <c r="B6794" s="5"/>
      <c r="C6794" s="5"/>
      <c r="D6794" s="5"/>
      <c r="E6794" s="5"/>
      <c r="F6794" s="27"/>
      <c r="G6794" s="5"/>
      <c r="H6794" s="5"/>
      <c r="I6794" s="5"/>
      <c r="J6794" s="5"/>
      <c r="K6794" s="5"/>
      <c r="L6794" s="5"/>
      <c r="M6794" s="5"/>
      <c r="N6794" s="5"/>
      <c r="O6794" s="5"/>
      <c r="P6794" s="4"/>
      <c r="Q6794" s="4"/>
      <c r="R6794" s="4"/>
      <c r="S6794" s="4"/>
      <c r="T6794" s="4"/>
    </row>
    <row r="6795">
      <c r="A6795" s="5"/>
      <c r="B6795" s="5"/>
      <c r="C6795" s="5"/>
      <c r="D6795" s="5"/>
      <c r="E6795" s="5"/>
      <c r="F6795" s="27"/>
      <c r="G6795" s="5"/>
      <c r="H6795" s="5"/>
      <c r="I6795" s="5"/>
      <c r="J6795" s="5"/>
      <c r="K6795" s="5"/>
      <c r="L6795" s="5"/>
      <c r="M6795" s="5"/>
      <c r="N6795" s="5"/>
      <c r="O6795" s="5"/>
      <c r="P6795" s="4"/>
      <c r="Q6795" s="4"/>
      <c r="R6795" s="4"/>
      <c r="S6795" s="4"/>
      <c r="T6795" s="4"/>
    </row>
    <row r="6796">
      <c r="A6796" s="5"/>
      <c r="B6796" s="5"/>
      <c r="C6796" s="5"/>
      <c r="D6796" s="5"/>
      <c r="E6796" s="5"/>
      <c r="F6796" s="27"/>
      <c r="G6796" s="5"/>
      <c r="H6796" s="5"/>
      <c r="I6796" s="5"/>
      <c r="J6796" s="5"/>
      <c r="K6796" s="5"/>
      <c r="L6796" s="5"/>
      <c r="M6796" s="5"/>
      <c r="N6796" s="5"/>
      <c r="O6796" s="5"/>
      <c r="P6796" s="4"/>
      <c r="Q6796" s="4"/>
      <c r="R6796" s="4"/>
      <c r="S6796" s="4"/>
      <c r="T6796" s="4"/>
    </row>
    <row r="6797">
      <c r="A6797" s="5"/>
      <c r="B6797" s="5"/>
      <c r="C6797" s="5"/>
      <c r="D6797" s="5"/>
      <c r="E6797" s="5"/>
      <c r="F6797" s="27"/>
      <c r="G6797" s="5"/>
      <c r="H6797" s="5"/>
      <c r="I6797" s="5"/>
      <c r="J6797" s="5"/>
      <c r="K6797" s="5"/>
      <c r="L6797" s="5"/>
      <c r="M6797" s="5"/>
      <c r="N6797" s="5"/>
      <c r="O6797" s="5"/>
      <c r="P6797" s="4"/>
      <c r="Q6797" s="4"/>
      <c r="R6797" s="4"/>
      <c r="S6797" s="4"/>
      <c r="T6797" s="4"/>
    </row>
    <row r="6798">
      <c r="A6798" s="5"/>
      <c r="B6798" s="5"/>
      <c r="C6798" s="5"/>
      <c r="D6798" s="5"/>
      <c r="E6798" s="5"/>
      <c r="F6798" s="27"/>
      <c r="G6798" s="5"/>
      <c r="H6798" s="5"/>
      <c r="I6798" s="5"/>
      <c r="J6798" s="5"/>
      <c r="K6798" s="5"/>
      <c r="L6798" s="5"/>
      <c r="M6798" s="5"/>
      <c r="N6798" s="5"/>
      <c r="O6798" s="5"/>
      <c r="P6798" s="4"/>
      <c r="Q6798" s="4"/>
      <c r="R6798" s="4"/>
      <c r="S6798" s="4"/>
      <c r="T6798" s="4"/>
    </row>
    <row r="6799">
      <c r="A6799" s="5"/>
      <c r="B6799" s="5"/>
      <c r="C6799" s="5"/>
      <c r="D6799" s="5"/>
      <c r="E6799" s="5"/>
      <c r="F6799" s="27"/>
      <c r="G6799" s="5"/>
      <c r="H6799" s="5"/>
      <c r="I6799" s="5"/>
      <c r="J6799" s="5"/>
      <c r="K6799" s="5"/>
      <c r="L6799" s="5"/>
      <c r="M6799" s="5"/>
      <c r="N6799" s="5"/>
      <c r="O6799" s="5"/>
      <c r="P6799" s="4"/>
      <c r="Q6799" s="4"/>
      <c r="R6799" s="4"/>
      <c r="S6799" s="4"/>
      <c r="T6799" s="4"/>
    </row>
    <row r="6800">
      <c r="A6800" s="5"/>
      <c r="B6800" s="5"/>
      <c r="C6800" s="5"/>
      <c r="D6800" s="5"/>
      <c r="E6800" s="5"/>
      <c r="F6800" s="27"/>
      <c r="G6800" s="5"/>
      <c r="H6800" s="5"/>
      <c r="I6800" s="5"/>
      <c r="J6800" s="5"/>
      <c r="K6800" s="5"/>
      <c r="L6800" s="5"/>
      <c r="M6800" s="5"/>
      <c r="N6800" s="5"/>
      <c r="O6800" s="5"/>
      <c r="P6800" s="4"/>
      <c r="Q6800" s="4"/>
      <c r="R6800" s="4"/>
      <c r="S6800" s="4"/>
      <c r="T6800" s="4"/>
    </row>
    <row r="6801">
      <c r="A6801" s="5"/>
      <c r="B6801" s="5"/>
      <c r="C6801" s="5"/>
      <c r="D6801" s="5"/>
      <c r="E6801" s="5"/>
      <c r="F6801" s="27"/>
      <c r="G6801" s="5"/>
      <c r="H6801" s="5"/>
      <c r="I6801" s="5"/>
      <c r="J6801" s="5"/>
      <c r="K6801" s="5"/>
      <c r="L6801" s="5"/>
      <c r="M6801" s="5"/>
      <c r="N6801" s="5"/>
      <c r="O6801" s="5"/>
      <c r="P6801" s="4"/>
      <c r="Q6801" s="4"/>
      <c r="R6801" s="4"/>
      <c r="S6801" s="4"/>
      <c r="T6801" s="4"/>
    </row>
    <row r="6802">
      <c r="A6802" s="5"/>
      <c r="B6802" s="5"/>
      <c r="C6802" s="5"/>
      <c r="D6802" s="5"/>
      <c r="E6802" s="5"/>
      <c r="F6802" s="27"/>
      <c r="G6802" s="5"/>
      <c r="H6802" s="5"/>
      <c r="I6802" s="5"/>
      <c r="J6802" s="5"/>
      <c r="K6802" s="5"/>
      <c r="L6802" s="5"/>
      <c r="M6802" s="5"/>
      <c r="N6802" s="5"/>
      <c r="O6802" s="5"/>
      <c r="P6802" s="4"/>
      <c r="Q6802" s="4"/>
      <c r="R6802" s="4"/>
      <c r="S6802" s="4"/>
      <c r="T6802" s="4"/>
    </row>
    <row r="6803">
      <c r="A6803" s="5"/>
      <c r="B6803" s="5"/>
      <c r="C6803" s="5"/>
      <c r="D6803" s="5"/>
      <c r="E6803" s="5"/>
      <c r="F6803" s="27"/>
      <c r="G6803" s="5"/>
      <c r="H6803" s="5"/>
      <c r="I6803" s="5"/>
      <c r="J6803" s="5"/>
      <c r="K6803" s="5"/>
      <c r="L6803" s="5"/>
      <c r="M6803" s="5"/>
      <c r="N6803" s="5"/>
      <c r="O6803" s="5"/>
      <c r="P6803" s="4"/>
      <c r="Q6803" s="4"/>
      <c r="R6803" s="4"/>
      <c r="S6803" s="4"/>
      <c r="T6803" s="4"/>
    </row>
    <row r="6804">
      <c r="A6804" s="5"/>
      <c r="B6804" s="5"/>
      <c r="C6804" s="5"/>
      <c r="D6804" s="5"/>
      <c r="E6804" s="5"/>
      <c r="F6804" s="27"/>
      <c r="G6804" s="5"/>
      <c r="H6804" s="5"/>
      <c r="I6804" s="5"/>
      <c r="J6804" s="5"/>
      <c r="K6804" s="5"/>
      <c r="L6804" s="5"/>
      <c r="M6804" s="5"/>
      <c r="N6804" s="5"/>
      <c r="O6804" s="5"/>
      <c r="P6804" s="4"/>
      <c r="Q6804" s="4"/>
      <c r="R6804" s="4"/>
      <c r="S6804" s="4"/>
      <c r="T6804" s="4"/>
    </row>
    <row r="6805">
      <c r="A6805" s="5"/>
      <c r="B6805" s="5"/>
      <c r="C6805" s="5"/>
      <c r="D6805" s="5"/>
      <c r="E6805" s="5"/>
      <c r="F6805" s="27"/>
      <c r="G6805" s="5"/>
      <c r="H6805" s="5"/>
      <c r="I6805" s="5"/>
      <c r="J6805" s="5"/>
      <c r="K6805" s="5"/>
      <c r="L6805" s="5"/>
      <c r="M6805" s="5"/>
      <c r="N6805" s="5"/>
      <c r="O6805" s="5"/>
      <c r="P6805" s="4"/>
      <c r="Q6805" s="4"/>
      <c r="R6805" s="4"/>
      <c r="S6805" s="4"/>
      <c r="T6805" s="4"/>
    </row>
    <row r="6806">
      <c r="A6806" s="5"/>
      <c r="B6806" s="5"/>
      <c r="C6806" s="5"/>
      <c r="D6806" s="5"/>
      <c r="E6806" s="5"/>
      <c r="F6806" s="27"/>
      <c r="G6806" s="5"/>
      <c r="H6806" s="5"/>
      <c r="I6806" s="5"/>
      <c r="J6806" s="5"/>
      <c r="K6806" s="5"/>
      <c r="L6806" s="5"/>
      <c r="M6806" s="5"/>
      <c r="N6806" s="5"/>
      <c r="O6806" s="5"/>
      <c r="P6806" s="4"/>
      <c r="Q6806" s="4"/>
      <c r="R6806" s="4"/>
      <c r="S6806" s="4"/>
      <c r="T6806" s="4"/>
    </row>
    <row r="6807">
      <c r="A6807" s="5"/>
      <c r="B6807" s="5"/>
      <c r="C6807" s="5"/>
      <c r="D6807" s="5"/>
      <c r="E6807" s="5"/>
      <c r="F6807" s="27"/>
      <c r="G6807" s="5"/>
      <c r="H6807" s="5"/>
      <c r="I6807" s="5"/>
      <c r="J6807" s="5"/>
      <c r="K6807" s="5"/>
      <c r="L6807" s="5"/>
      <c r="M6807" s="5"/>
      <c r="N6807" s="5"/>
      <c r="O6807" s="5"/>
      <c r="P6807" s="4"/>
      <c r="Q6807" s="4"/>
      <c r="R6807" s="4"/>
      <c r="S6807" s="4"/>
      <c r="T6807" s="4"/>
    </row>
    <row r="6808">
      <c r="A6808" s="5"/>
      <c r="B6808" s="5"/>
      <c r="C6808" s="5"/>
      <c r="D6808" s="5"/>
      <c r="E6808" s="5"/>
      <c r="F6808" s="27"/>
      <c r="G6808" s="5"/>
      <c r="H6808" s="5"/>
      <c r="I6808" s="5"/>
      <c r="J6808" s="5"/>
      <c r="K6808" s="5"/>
      <c r="L6808" s="5"/>
      <c r="M6808" s="5"/>
      <c r="N6808" s="5"/>
      <c r="O6808" s="5"/>
      <c r="P6808" s="4"/>
      <c r="Q6808" s="4"/>
      <c r="R6808" s="4"/>
      <c r="S6808" s="4"/>
      <c r="T6808" s="4"/>
    </row>
    <row r="6809">
      <c r="A6809" s="5"/>
      <c r="B6809" s="5"/>
      <c r="C6809" s="5"/>
      <c r="D6809" s="5"/>
      <c r="E6809" s="5"/>
      <c r="F6809" s="27"/>
      <c r="G6809" s="5"/>
      <c r="H6809" s="5"/>
      <c r="I6809" s="5"/>
      <c r="J6809" s="5"/>
      <c r="K6809" s="5"/>
      <c r="L6809" s="5"/>
      <c r="M6809" s="5"/>
      <c r="N6809" s="5"/>
      <c r="O6809" s="5"/>
      <c r="P6809" s="4"/>
      <c r="Q6809" s="4"/>
      <c r="R6809" s="4"/>
      <c r="S6809" s="4"/>
      <c r="T6809" s="4"/>
    </row>
    <row r="6810">
      <c r="A6810" s="5"/>
      <c r="B6810" s="5"/>
      <c r="C6810" s="5"/>
      <c r="D6810" s="5"/>
      <c r="E6810" s="5"/>
      <c r="F6810" s="27"/>
      <c r="G6810" s="5"/>
      <c r="H6810" s="5"/>
      <c r="I6810" s="5"/>
      <c r="J6810" s="5"/>
      <c r="K6810" s="5"/>
      <c r="L6810" s="5"/>
      <c r="M6810" s="5"/>
      <c r="N6810" s="5"/>
      <c r="O6810" s="5"/>
      <c r="P6810" s="4"/>
      <c r="Q6810" s="4"/>
      <c r="R6810" s="4"/>
      <c r="S6810" s="4"/>
      <c r="T6810" s="4"/>
    </row>
    <row r="6811">
      <c r="A6811" s="5"/>
      <c r="B6811" s="5"/>
      <c r="C6811" s="5"/>
      <c r="D6811" s="5"/>
      <c r="E6811" s="5"/>
      <c r="F6811" s="27"/>
      <c r="G6811" s="5"/>
      <c r="H6811" s="5"/>
      <c r="I6811" s="5"/>
      <c r="J6811" s="5"/>
      <c r="K6811" s="5"/>
      <c r="L6811" s="5"/>
      <c r="M6811" s="5"/>
      <c r="N6811" s="5"/>
      <c r="O6811" s="5"/>
      <c r="P6811" s="4"/>
      <c r="Q6811" s="4"/>
      <c r="R6811" s="4"/>
      <c r="S6811" s="4"/>
      <c r="T6811" s="4"/>
    </row>
    <row r="6812">
      <c r="A6812" s="5"/>
      <c r="B6812" s="5"/>
      <c r="C6812" s="5"/>
      <c r="D6812" s="5"/>
      <c r="E6812" s="5"/>
      <c r="F6812" s="27"/>
      <c r="G6812" s="5"/>
      <c r="H6812" s="5"/>
      <c r="I6812" s="5"/>
      <c r="J6812" s="5"/>
      <c r="K6812" s="5"/>
      <c r="L6812" s="5"/>
      <c r="M6812" s="5"/>
      <c r="N6812" s="5"/>
      <c r="O6812" s="5"/>
      <c r="P6812" s="4"/>
      <c r="Q6812" s="4"/>
      <c r="R6812" s="4"/>
      <c r="S6812" s="4"/>
      <c r="T6812" s="4"/>
    </row>
    <row r="6813">
      <c r="A6813" s="5"/>
      <c r="B6813" s="5"/>
      <c r="C6813" s="5"/>
      <c r="D6813" s="5"/>
      <c r="E6813" s="5"/>
      <c r="F6813" s="27"/>
      <c r="G6813" s="5"/>
      <c r="H6813" s="5"/>
      <c r="I6813" s="5"/>
      <c r="J6813" s="5"/>
      <c r="K6813" s="5"/>
      <c r="L6813" s="5"/>
      <c r="M6813" s="5"/>
      <c r="N6813" s="5"/>
      <c r="O6813" s="5"/>
      <c r="P6813" s="4"/>
      <c r="Q6813" s="4"/>
      <c r="R6813" s="4"/>
      <c r="S6813" s="4"/>
      <c r="T6813" s="4"/>
    </row>
    <row r="6814">
      <c r="A6814" s="5"/>
      <c r="B6814" s="5"/>
      <c r="C6814" s="5"/>
      <c r="D6814" s="5"/>
      <c r="E6814" s="5"/>
      <c r="F6814" s="27"/>
      <c r="G6814" s="5"/>
      <c r="H6814" s="5"/>
      <c r="I6814" s="5"/>
      <c r="J6814" s="5"/>
      <c r="K6814" s="5"/>
      <c r="L6814" s="5"/>
      <c r="M6814" s="5"/>
      <c r="N6814" s="5"/>
      <c r="O6814" s="5"/>
      <c r="P6814" s="4"/>
      <c r="Q6814" s="4"/>
      <c r="R6814" s="4"/>
      <c r="S6814" s="4"/>
      <c r="T6814" s="4"/>
    </row>
    <row r="6815">
      <c r="A6815" s="5"/>
      <c r="B6815" s="5"/>
      <c r="C6815" s="5"/>
      <c r="D6815" s="5"/>
      <c r="E6815" s="5"/>
      <c r="F6815" s="27"/>
      <c r="G6815" s="5"/>
      <c r="H6815" s="5"/>
      <c r="I6815" s="5"/>
      <c r="J6815" s="5"/>
      <c r="K6815" s="5"/>
      <c r="L6815" s="5"/>
      <c r="M6815" s="5"/>
      <c r="N6815" s="5"/>
      <c r="O6815" s="5"/>
      <c r="P6815" s="4"/>
      <c r="Q6815" s="4"/>
      <c r="R6815" s="4"/>
      <c r="S6815" s="4"/>
      <c r="T6815" s="4"/>
    </row>
    <row r="6816">
      <c r="A6816" s="5"/>
      <c r="B6816" s="5"/>
      <c r="C6816" s="5"/>
      <c r="D6816" s="5"/>
      <c r="E6816" s="5"/>
      <c r="F6816" s="27"/>
      <c r="G6816" s="5"/>
      <c r="H6816" s="5"/>
      <c r="I6816" s="5"/>
      <c r="J6816" s="5"/>
      <c r="K6816" s="5"/>
      <c r="L6816" s="5"/>
      <c r="M6816" s="5"/>
      <c r="N6816" s="5"/>
      <c r="O6816" s="5"/>
      <c r="P6816" s="4"/>
      <c r="Q6816" s="4"/>
      <c r="R6816" s="4"/>
      <c r="S6816" s="4"/>
      <c r="T6816" s="4"/>
    </row>
    <row r="6817">
      <c r="A6817" s="5"/>
      <c r="B6817" s="5"/>
      <c r="C6817" s="5"/>
      <c r="D6817" s="5"/>
      <c r="E6817" s="5"/>
      <c r="F6817" s="27"/>
      <c r="G6817" s="5"/>
      <c r="H6817" s="5"/>
      <c r="I6817" s="5"/>
      <c r="J6817" s="5"/>
      <c r="K6817" s="5"/>
      <c r="L6817" s="5"/>
      <c r="M6817" s="5"/>
      <c r="N6817" s="5"/>
      <c r="O6817" s="5"/>
      <c r="P6817" s="4"/>
      <c r="Q6817" s="4"/>
      <c r="R6817" s="4"/>
      <c r="S6817" s="4"/>
      <c r="T6817" s="4"/>
    </row>
    <row r="6818">
      <c r="A6818" s="5"/>
      <c r="B6818" s="5"/>
      <c r="C6818" s="5"/>
      <c r="D6818" s="5"/>
      <c r="E6818" s="5"/>
      <c r="F6818" s="27"/>
      <c r="G6818" s="5"/>
      <c r="H6818" s="5"/>
      <c r="I6818" s="5"/>
      <c r="J6818" s="5"/>
      <c r="K6818" s="5"/>
      <c r="L6818" s="5"/>
      <c r="M6818" s="5"/>
      <c r="N6818" s="5"/>
      <c r="O6818" s="5"/>
      <c r="P6818" s="4"/>
      <c r="Q6818" s="4"/>
      <c r="R6818" s="4"/>
      <c r="S6818" s="4"/>
      <c r="T6818" s="4"/>
    </row>
    <row r="6819">
      <c r="A6819" s="5"/>
      <c r="B6819" s="5"/>
      <c r="C6819" s="5"/>
      <c r="D6819" s="5"/>
      <c r="E6819" s="5"/>
      <c r="F6819" s="27"/>
      <c r="G6819" s="5"/>
      <c r="H6819" s="5"/>
      <c r="I6819" s="5"/>
      <c r="J6819" s="5"/>
      <c r="K6819" s="5"/>
      <c r="L6819" s="5"/>
      <c r="M6819" s="5"/>
      <c r="N6819" s="5"/>
      <c r="O6819" s="5"/>
      <c r="P6819" s="4"/>
      <c r="Q6819" s="4"/>
      <c r="R6819" s="4"/>
      <c r="S6819" s="4"/>
      <c r="T6819" s="4"/>
    </row>
    <row r="6820">
      <c r="A6820" s="5"/>
      <c r="B6820" s="5"/>
      <c r="C6820" s="5"/>
      <c r="D6820" s="5"/>
      <c r="E6820" s="5"/>
      <c r="F6820" s="27"/>
      <c r="G6820" s="5"/>
      <c r="H6820" s="5"/>
      <c r="I6820" s="5"/>
      <c r="J6820" s="5"/>
      <c r="K6820" s="5"/>
      <c r="L6820" s="5"/>
      <c r="M6820" s="5"/>
      <c r="N6820" s="5"/>
      <c r="O6820" s="5"/>
      <c r="P6820" s="4"/>
      <c r="Q6820" s="4"/>
      <c r="R6820" s="4"/>
      <c r="S6820" s="4"/>
      <c r="T6820" s="4"/>
    </row>
    <row r="6821">
      <c r="A6821" s="5"/>
      <c r="B6821" s="5"/>
      <c r="C6821" s="5"/>
      <c r="D6821" s="5"/>
      <c r="E6821" s="5"/>
      <c r="F6821" s="27"/>
      <c r="G6821" s="5"/>
      <c r="H6821" s="5"/>
      <c r="I6821" s="5"/>
      <c r="J6821" s="5"/>
      <c r="K6821" s="5"/>
      <c r="L6821" s="5"/>
      <c r="M6821" s="5"/>
      <c r="N6821" s="5"/>
      <c r="O6821" s="5"/>
      <c r="P6821" s="4"/>
      <c r="Q6821" s="4"/>
      <c r="R6821" s="4"/>
      <c r="S6821" s="4"/>
      <c r="T6821" s="4"/>
    </row>
    <row r="6822">
      <c r="A6822" s="5"/>
      <c r="B6822" s="5"/>
      <c r="C6822" s="5"/>
      <c r="D6822" s="5"/>
      <c r="E6822" s="5"/>
      <c r="F6822" s="27"/>
      <c r="G6822" s="5"/>
      <c r="H6822" s="5"/>
      <c r="I6822" s="5"/>
      <c r="J6822" s="5"/>
      <c r="K6822" s="5"/>
      <c r="L6822" s="5"/>
      <c r="M6822" s="5"/>
      <c r="N6822" s="5"/>
      <c r="O6822" s="5"/>
      <c r="P6822" s="4"/>
      <c r="Q6822" s="4"/>
      <c r="R6822" s="4"/>
      <c r="S6822" s="4"/>
      <c r="T6822" s="4"/>
    </row>
    <row r="6823">
      <c r="A6823" s="5"/>
      <c r="B6823" s="5"/>
      <c r="C6823" s="5"/>
      <c r="D6823" s="5"/>
      <c r="E6823" s="5"/>
      <c r="F6823" s="27"/>
      <c r="G6823" s="5"/>
      <c r="H6823" s="5"/>
      <c r="I6823" s="5"/>
      <c r="J6823" s="5"/>
      <c r="K6823" s="5"/>
      <c r="L6823" s="5"/>
      <c r="M6823" s="5"/>
      <c r="N6823" s="5"/>
      <c r="O6823" s="5"/>
      <c r="P6823" s="4"/>
      <c r="Q6823" s="4"/>
      <c r="R6823" s="4"/>
      <c r="S6823" s="4"/>
      <c r="T6823" s="4"/>
    </row>
    <row r="6824">
      <c r="A6824" s="5"/>
      <c r="B6824" s="5"/>
      <c r="C6824" s="5"/>
      <c r="D6824" s="5"/>
      <c r="E6824" s="5"/>
      <c r="F6824" s="27"/>
      <c r="G6824" s="5"/>
      <c r="H6824" s="5"/>
      <c r="I6824" s="5"/>
      <c r="J6824" s="5"/>
      <c r="K6824" s="5"/>
      <c r="L6824" s="5"/>
      <c r="M6824" s="5"/>
      <c r="N6824" s="5"/>
      <c r="O6824" s="5"/>
      <c r="P6824" s="4"/>
      <c r="Q6824" s="4"/>
      <c r="R6824" s="4"/>
      <c r="S6824" s="4"/>
      <c r="T6824" s="4"/>
    </row>
    <row r="6825">
      <c r="A6825" s="5"/>
      <c r="B6825" s="5"/>
      <c r="C6825" s="5"/>
      <c r="D6825" s="5"/>
      <c r="E6825" s="5"/>
      <c r="F6825" s="27"/>
      <c r="G6825" s="5"/>
      <c r="H6825" s="5"/>
      <c r="I6825" s="5"/>
      <c r="J6825" s="5"/>
      <c r="K6825" s="5"/>
      <c r="L6825" s="5"/>
      <c r="M6825" s="5"/>
      <c r="N6825" s="5"/>
      <c r="O6825" s="5"/>
      <c r="P6825" s="4"/>
      <c r="Q6825" s="4"/>
      <c r="R6825" s="4"/>
      <c r="S6825" s="4"/>
      <c r="T6825" s="4"/>
    </row>
    <row r="6826">
      <c r="A6826" s="5"/>
      <c r="B6826" s="5"/>
      <c r="C6826" s="5"/>
      <c r="D6826" s="5"/>
      <c r="E6826" s="5"/>
      <c r="F6826" s="27"/>
      <c r="G6826" s="5"/>
      <c r="H6826" s="5"/>
      <c r="I6826" s="5"/>
      <c r="J6826" s="5"/>
      <c r="K6826" s="5"/>
      <c r="L6826" s="5"/>
      <c r="M6826" s="5"/>
      <c r="N6826" s="5"/>
      <c r="O6826" s="5"/>
      <c r="P6826" s="4"/>
      <c r="Q6826" s="4"/>
      <c r="R6826" s="4"/>
      <c r="S6826" s="4"/>
      <c r="T6826" s="4"/>
    </row>
    <row r="6827">
      <c r="A6827" s="5"/>
      <c r="B6827" s="5"/>
      <c r="C6827" s="5"/>
      <c r="D6827" s="5"/>
      <c r="E6827" s="5"/>
      <c r="F6827" s="27"/>
      <c r="G6827" s="5"/>
      <c r="H6827" s="5"/>
      <c r="I6827" s="5"/>
      <c r="J6827" s="5"/>
      <c r="K6827" s="5"/>
      <c r="L6827" s="5"/>
      <c r="M6827" s="5"/>
      <c r="N6827" s="5"/>
      <c r="O6827" s="5"/>
      <c r="P6827" s="4"/>
      <c r="Q6827" s="4"/>
      <c r="R6827" s="4"/>
      <c r="S6827" s="4"/>
      <c r="T6827" s="4"/>
    </row>
    <row r="6828">
      <c r="A6828" s="5"/>
      <c r="B6828" s="5"/>
      <c r="C6828" s="5"/>
      <c r="D6828" s="5"/>
      <c r="E6828" s="5"/>
      <c r="F6828" s="27"/>
      <c r="G6828" s="5"/>
      <c r="H6828" s="5"/>
      <c r="I6828" s="5"/>
      <c r="J6828" s="5"/>
      <c r="K6828" s="5"/>
      <c r="L6828" s="5"/>
      <c r="M6828" s="5"/>
      <c r="N6828" s="5"/>
      <c r="O6828" s="5"/>
      <c r="P6828" s="4"/>
      <c r="Q6828" s="4"/>
      <c r="R6828" s="4"/>
      <c r="S6828" s="4"/>
      <c r="T6828" s="4"/>
    </row>
    <row r="6829">
      <c r="A6829" s="5"/>
      <c r="B6829" s="5"/>
      <c r="C6829" s="5"/>
      <c r="D6829" s="5"/>
      <c r="E6829" s="5"/>
      <c r="F6829" s="27"/>
      <c r="G6829" s="5"/>
      <c r="H6829" s="5"/>
      <c r="I6829" s="5"/>
      <c r="J6829" s="5"/>
      <c r="K6829" s="5"/>
      <c r="L6829" s="5"/>
      <c r="M6829" s="5"/>
      <c r="N6829" s="5"/>
      <c r="O6829" s="5"/>
      <c r="P6829" s="4"/>
      <c r="Q6829" s="4"/>
      <c r="R6829" s="4"/>
      <c r="S6829" s="4"/>
      <c r="T6829" s="4"/>
    </row>
    <row r="6830">
      <c r="A6830" s="5"/>
      <c r="B6830" s="5"/>
      <c r="C6830" s="5"/>
      <c r="D6830" s="5"/>
      <c r="E6830" s="5"/>
      <c r="F6830" s="27"/>
      <c r="G6830" s="5"/>
      <c r="H6830" s="5"/>
      <c r="I6830" s="5"/>
      <c r="J6830" s="5"/>
      <c r="K6830" s="5"/>
      <c r="L6830" s="5"/>
      <c r="M6830" s="5"/>
      <c r="N6830" s="5"/>
      <c r="O6830" s="5"/>
      <c r="P6830" s="4"/>
      <c r="Q6830" s="4"/>
      <c r="R6830" s="4"/>
      <c r="S6830" s="4"/>
      <c r="T6830" s="4"/>
    </row>
    <row r="6831">
      <c r="A6831" s="5"/>
      <c r="B6831" s="5"/>
      <c r="C6831" s="5"/>
      <c r="D6831" s="5"/>
      <c r="E6831" s="5"/>
      <c r="F6831" s="27"/>
      <c r="G6831" s="5"/>
      <c r="H6831" s="5"/>
      <c r="I6831" s="5"/>
      <c r="J6831" s="5"/>
      <c r="K6831" s="5"/>
      <c r="L6831" s="5"/>
      <c r="M6831" s="5"/>
      <c r="N6831" s="5"/>
      <c r="O6831" s="5"/>
      <c r="P6831" s="4"/>
      <c r="Q6831" s="4"/>
      <c r="R6831" s="4"/>
      <c r="S6831" s="4"/>
      <c r="T6831" s="4"/>
    </row>
    <row r="6832">
      <c r="A6832" s="5"/>
      <c r="B6832" s="5"/>
      <c r="C6832" s="5"/>
      <c r="D6832" s="5"/>
      <c r="E6832" s="5"/>
      <c r="F6832" s="27"/>
      <c r="G6832" s="5"/>
      <c r="H6832" s="5"/>
      <c r="I6832" s="5"/>
      <c r="J6832" s="5"/>
      <c r="K6832" s="5"/>
      <c r="L6832" s="5"/>
      <c r="M6832" s="5"/>
      <c r="N6832" s="5"/>
      <c r="O6832" s="5"/>
      <c r="P6832" s="4"/>
      <c r="Q6832" s="4"/>
      <c r="R6832" s="4"/>
      <c r="S6832" s="4"/>
      <c r="T6832" s="4"/>
    </row>
    <row r="6833">
      <c r="A6833" s="5"/>
      <c r="B6833" s="5"/>
      <c r="C6833" s="5"/>
      <c r="D6833" s="5"/>
      <c r="E6833" s="5"/>
      <c r="F6833" s="27"/>
      <c r="G6833" s="5"/>
      <c r="H6833" s="5"/>
      <c r="I6833" s="5"/>
      <c r="J6833" s="5"/>
      <c r="K6833" s="5"/>
      <c r="L6833" s="5"/>
      <c r="M6833" s="5"/>
      <c r="N6833" s="5"/>
      <c r="O6833" s="5"/>
      <c r="P6833" s="4"/>
      <c r="Q6833" s="4"/>
      <c r="R6833" s="4"/>
      <c r="S6833" s="4"/>
      <c r="T6833" s="4"/>
    </row>
    <row r="6834">
      <c r="A6834" s="5"/>
      <c r="B6834" s="5"/>
      <c r="C6834" s="5"/>
      <c r="D6834" s="5"/>
      <c r="E6834" s="5"/>
      <c r="F6834" s="27"/>
      <c r="G6834" s="5"/>
      <c r="H6834" s="5"/>
      <c r="I6834" s="5"/>
      <c r="J6834" s="5"/>
      <c r="K6834" s="5"/>
      <c r="L6834" s="5"/>
      <c r="M6834" s="5"/>
      <c r="N6834" s="5"/>
      <c r="O6834" s="5"/>
      <c r="P6834" s="4"/>
      <c r="Q6834" s="4"/>
      <c r="R6834" s="4"/>
      <c r="S6834" s="4"/>
      <c r="T6834" s="4"/>
    </row>
    <row r="6835">
      <c r="A6835" s="5"/>
      <c r="B6835" s="5"/>
      <c r="C6835" s="5"/>
      <c r="D6835" s="5"/>
      <c r="E6835" s="5"/>
      <c r="F6835" s="27"/>
      <c r="G6835" s="5"/>
      <c r="H6835" s="5"/>
      <c r="I6835" s="5"/>
      <c r="J6835" s="5"/>
      <c r="K6835" s="5"/>
      <c r="L6835" s="5"/>
      <c r="M6835" s="5"/>
      <c r="N6835" s="5"/>
      <c r="O6835" s="5"/>
      <c r="P6835" s="4"/>
      <c r="Q6835" s="4"/>
      <c r="R6835" s="4"/>
      <c r="S6835" s="4"/>
      <c r="T6835" s="4"/>
    </row>
    <row r="6836">
      <c r="A6836" s="5"/>
      <c r="B6836" s="5"/>
      <c r="C6836" s="5"/>
      <c r="D6836" s="5"/>
      <c r="E6836" s="5"/>
      <c r="F6836" s="27"/>
      <c r="G6836" s="5"/>
      <c r="H6836" s="5"/>
      <c r="I6836" s="5"/>
      <c r="J6836" s="5"/>
      <c r="K6836" s="5"/>
      <c r="L6836" s="5"/>
      <c r="M6836" s="5"/>
      <c r="N6836" s="5"/>
      <c r="O6836" s="5"/>
      <c r="P6836" s="4"/>
      <c r="Q6836" s="4"/>
      <c r="R6836" s="4"/>
      <c r="S6836" s="4"/>
      <c r="T6836" s="4"/>
    </row>
    <row r="6837">
      <c r="A6837" s="5"/>
      <c r="B6837" s="5"/>
      <c r="C6837" s="5"/>
      <c r="D6837" s="5"/>
      <c r="E6837" s="5"/>
      <c r="F6837" s="27"/>
      <c r="G6837" s="5"/>
      <c r="H6837" s="5"/>
      <c r="I6837" s="5"/>
      <c r="J6837" s="5"/>
      <c r="K6837" s="5"/>
      <c r="L6837" s="5"/>
      <c r="M6837" s="5"/>
      <c r="N6837" s="5"/>
      <c r="O6837" s="5"/>
      <c r="P6837" s="4"/>
      <c r="Q6837" s="4"/>
      <c r="R6837" s="4"/>
      <c r="S6837" s="4"/>
      <c r="T6837" s="4"/>
    </row>
    <row r="6838">
      <c r="A6838" s="5"/>
      <c r="B6838" s="5"/>
      <c r="C6838" s="5"/>
      <c r="D6838" s="5"/>
      <c r="E6838" s="5"/>
      <c r="F6838" s="27"/>
      <c r="G6838" s="5"/>
      <c r="H6838" s="5"/>
      <c r="I6838" s="5"/>
      <c r="J6838" s="5"/>
      <c r="K6838" s="5"/>
      <c r="L6838" s="5"/>
      <c r="M6838" s="5"/>
      <c r="N6838" s="5"/>
      <c r="O6838" s="5"/>
      <c r="P6838" s="4"/>
      <c r="Q6838" s="4"/>
      <c r="R6838" s="4"/>
      <c r="S6838" s="4"/>
      <c r="T6838" s="4"/>
    </row>
    <row r="6839">
      <c r="A6839" s="5"/>
      <c r="B6839" s="5"/>
      <c r="C6839" s="5"/>
      <c r="D6839" s="5"/>
      <c r="E6839" s="5"/>
      <c r="F6839" s="27"/>
      <c r="G6839" s="5"/>
      <c r="H6839" s="5"/>
      <c r="I6839" s="5"/>
      <c r="J6839" s="5"/>
      <c r="K6839" s="5"/>
      <c r="L6839" s="5"/>
      <c r="M6839" s="5"/>
      <c r="N6839" s="5"/>
      <c r="O6839" s="5"/>
      <c r="P6839" s="4"/>
      <c r="Q6839" s="4"/>
      <c r="R6839" s="4"/>
      <c r="S6839" s="4"/>
      <c r="T6839" s="4"/>
    </row>
    <row r="6840">
      <c r="A6840" s="5"/>
      <c r="B6840" s="5"/>
      <c r="C6840" s="5"/>
      <c r="D6840" s="5"/>
      <c r="E6840" s="5"/>
      <c r="F6840" s="27"/>
      <c r="G6840" s="5"/>
      <c r="H6840" s="5"/>
      <c r="I6840" s="5"/>
      <c r="J6840" s="5"/>
      <c r="K6840" s="5"/>
      <c r="L6840" s="5"/>
      <c r="M6840" s="5"/>
      <c r="N6840" s="5"/>
      <c r="O6840" s="5"/>
      <c r="P6840" s="4"/>
      <c r="Q6840" s="4"/>
      <c r="R6840" s="4"/>
      <c r="S6840" s="4"/>
      <c r="T6840" s="4"/>
    </row>
    <row r="6841">
      <c r="A6841" s="5"/>
      <c r="B6841" s="5"/>
      <c r="C6841" s="5"/>
      <c r="D6841" s="5"/>
      <c r="E6841" s="5"/>
      <c r="F6841" s="27"/>
      <c r="G6841" s="5"/>
      <c r="H6841" s="5"/>
      <c r="I6841" s="5"/>
      <c r="J6841" s="5"/>
      <c r="K6841" s="5"/>
      <c r="L6841" s="5"/>
      <c r="M6841" s="5"/>
      <c r="N6841" s="5"/>
      <c r="O6841" s="5"/>
      <c r="P6841" s="4"/>
      <c r="Q6841" s="4"/>
      <c r="R6841" s="4"/>
      <c r="S6841" s="4"/>
      <c r="T6841" s="4"/>
    </row>
    <row r="6842">
      <c r="A6842" s="5"/>
      <c r="B6842" s="5"/>
      <c r="C6842" s="5"/>
      <c r="D6842" s="5"/>
      <c r="E6842" s="5"/>
      <c r="F6842" s="27"/>
      <c r="G6842" s="5"/>
      <c r="H6842" s="5"/>
      <c r="I6842" s="5"/>
      <c r="J6842" s="5"/>
      <c r="K6842" s="5"/>
      <c r="L6842" s="5"/>
      <c r="M6842" s="5"/>
      <c r="N6842" s="5"/>
      <c r="O6842" s="5"/>
      <c r="P6842" s="4"/>
      <c r="Q6842" s="4"/>
      <c r="R6842" s="4"/>
      <c r="S6842" s="4"/>
      <c r="T6842" s="4"/>
    </row>
    <row r="6843">
      <c r="A6843" s="5"/>
      <c r="B6843" s="5"/>
      <c r="C6843" s="5"/>
      <c r="D6843" s="5"/>
      <c r="E6843" s="5"/>
      <c r="F6843" s="27"/>
      <c r="G6843" s="5"/>
      <c r="H6843" s="5"/>
      <c r="I6843" s="5"/>
      <c r="J6843" s="5"/>
      <c r="K6843" s="5"/>
      <c r="L6843" s="5"/>
      <c r="M6843" s="5"/>
      <c r="N6843" s="5"/>
      <c r="O6843" s="5"/>
      <c r="P6843" s="4"/>
      <c r="Q6843" s="4"/>
      <c r="R6843" s="4"/>
      <c r="S6843" s="4"/>
      <c r="T6843" s="4"/>
    </row>
    <row r="6844">
      <c r="A6844" s="5"/>
      <c r="B6844" s="5"/>
      <c r="C6844" s="5"/>
      <c r="D6844" s="5"/>
      <c r="E6844" s="5"/>
      <c r="F6844" s="27"/>
      <c r="G6844" s="5"/>
      <c r="H6844" s="5"/>
      <c r="I6844" s="5"/>
      <c r="J6844" s="5"/>
      <c r="K6844" s="5"/>
      <c r="L6844" s="5"/>
      <c r="M6844" s="5"/>
      <c r="N6844" s="5"/>
      <c r="O6844" s="5"/>
      <c r="P6844" s="4"/>
      <c r="Q6844" s="4"/>
      <c r="R6844" s="4"/>
      <c r="S6844" s="4"/>
      <c r="T6844" s="4"/>
    </row>
    <row r="6845">
      <c r="A6845" s="5"/>
      <c r="B6845" s="5"/>
      <c r="C6845" s="5"/>
      <c r="D6845" s="5"/>
      <c r="E6845" s="5"/>
      <c r="F6845" s="27"/>
      <c r="G6845" s="5"/>
      <c r="H6845" s="5"/>
      <c r="I6845" s="5"/>
      <c r="J6845" s="5"/>
      <c r="K6845" s="5"/>
      <c r="L6845" s="5"/>
      <c r="M6845" s="5"/>
      <c r="N6845" s="5"/>
      <c r="O6845" s="5"/>
      <c r="P6845" s="4"/>
      <c r="Q6845" s="4"/>
      <c r="R6845" s="4"/>
      <c r="S6845" s="4"/>
      <c r="T6845" s="4"/>
    </row>
    <row r="6846">
      <c r="A6846" s="5"/>
      <c r="B6846" s="5"/>
      <c r="C6846" s="5"/>
      <c r="D6846" s="5"/>
      <c r="E6846" s="5"/>
      <c r="F6846" s="27"/>
      <c r="G6846" s="5"/>
      <c r="H6846" s="5"/>
      <c r="I6846" s="5"/>
      <c r="J6846" s="5"/>
      <c r="K6846" s="5"/>
      <c r="L6846" s="5"/>
      <c r="M6846" s="5"/>
      <c r="N6846" s="5"/>
      <c r="O6846" s="5"/>
      <c r="P6846" s="4"/>
      <c r="Q6846" s="4"/>
      <c r="R6846" s="4"/>
      <c r="S6846" s="4"/>
      <c r="T6846" s="4"/>
    </row>
    <row r="6847">
      <c r="A6847" s="5"/>
      <c r="B6847" s="5"/>
      <c r="C6847" s="5"/>
      <c r="D6847" s="5"/>
      <c r="E6847" s="5"/>
      <c r="F6847" s="27"/>
      <c r="G6847" s="5"/>
      <c r="H6847" s="5"/>
      <c r="I6847" s="5"/>
      <c r="J6847" s="5"/>
      <c r="K6847" s="5"/>
      <c r="L6847" s="5"/>
      <c r="M6847" s="5"/>
      <c r="N6847" s="5"/>
      <c r="O6847" s="5"/>
      <c r="P6847" s="4"/>
      <c r="Q6847" s="4"/>
      <c r="R6847" s="4"/>
      <c r="S6847" s="4"/>
      <c r="T6847" s="4"/>
    </row>
    <row r="6848">
      <c r="A6848" s="5"/>
      <c r="B6848" s="5"/>
      <c r="C6848" s="5"/>
      <c r="D6848" s="5"/>
      <c r="E6848" s="5"/>
      <c r="F6848" s="27"/>
      <c r="G6848" s="5"/>
      <c r="H6848" s="5"/>
      <c r="I6848" s="5"/>
      <c r="J6848" s="5"/>
      <c r="K6848" s="5"/>
      <c r="L6848" s="5"/>
      <c r="M6848" s="5"/>
      <c r="N6848" s="5"/>
      <c r="O6848" s="5"/>
      <c r="P6848" s="4"/>
      <c r="Q6848" s="4"/>
      <c r="R6848" s="4"/>
      <c r="S6848" s="4"/>
      <c r="T6848" s="4"/>
    </row>
    <row r="6849">
      <c r="A6849" s="5"/>
      <c r="B6849" s="5"/>
      <c r="C6849" s="5"/>
      <c r="D6849" s="5"/>
      <c r="E6849" s="5"/>
      <c r="F6849" s="27"/>
      <c r="G6849" s="5"/>
      <c r="H6849" s="5"/>
      <c r="I6849" s="5"/>
      <c r="J6849" s="5"/>
      <c r="K6849" s="5"/>
      <c r="L6849" s="5"/>
      <c r="M6849" s="5"/>
      <c r="N6849" s="5"/>
      <c r="O6849" s="5"/>
      <c r="P6849" s="4"/>
      <c r="Q6849" s="4"/>
      <c r="R6849" s="4"/>
      <c r="S6849" s="4"/>
      <c r="T6849" s="4"/>
    </row>
    <row r="6850">
      <c r="A6850" s="5"/>
      <c r="B6850" s="5"/>
      <c r="C6850" s="5"/>
      <c r="D6850" s="5"/>
      <c r="E6850" s="5"/>
      <c r="F6850" s="27"/>
      <c r="G6850" s="5"/>
      <c r="H6850" s="5"/>
      <c r="I6850" s="5"/>
      <c r="J6850" s="5"/>
      <c r="K6850" s="5"/>
      <c r="L6850" s="5"/>
      <c r="M6850" s="5"/>
      <c r="N6850" s="5"/>
      <c r="O6850" s="5"/>
      <c r="P6850" s="4"/>
      <c r="Q6850" s="4"/>
      <c r="R6850" s="4"/>
      <c r="S6850" s="4"/>
      <c r="T6850" s="4"/>
    </row>
    <row r="6851">
      <c r="A6851" s="5"/>
      <c r="B6851" s="5"/>
      <c r="C6851" s="5"/>
      <c r="D6851" s="5"/>
      <c r="E6851" s="5"/>
      <c r="F6851" s="27"/>
      <c r="G6851" s="5"/>
      <c r="H6851" s="5"/>
      <c r="I6851" s="5"/>
      <c r="J6851" s="5"/>
      <c r="K6851" s="5"/>
      <c r="L6851" s="5"/>
      <c r="M6851" s="5"/>
      <c r="N6851" s="5"/>
      <c r="O6851" s="5"/>
      <c r="P6851" s="4"/>
      <c r="Q6851" s="4"/>
      <c r="R6851" s="4"/>
      <c r="S6851" s="4"/>
      <c r="T6851" s="4"/>
    </row>
    <row r="6852">
      <c r="A6852" s="5"/>
      <c r="B6852" s="5"/>
      <c r="C6852" s="5"/>
      <c r="D6852" s="5"/>
      <c r="E6852" s="5"/>
      <c r="F6852" s="27"/>
      <c r="G6852" s="5"/>
      <c r="H6852" s="5"/>
      <c r="I6852" s="5"/>
      <c r="J6852" s="5"/>
      <c r="K6852" s="5"/>
      <c r="L6852" s="5"/>
      <c r="M6852" s="5"/>
      <c r="N6852" s="5"/>
      <c r="O6852" s="5"/>
      <c r="P6852" s="4"/>
      <c r="Q6852" s="4"/>
      <c r="R6852" s="4"/>
      <c r="S6852" s="4"/>
      <c r="T6852" s="4"/>
    </row>
    <row r="6853">
      <c r="A6853" s="5"/>
      <c r="B6853" s="5"/>
      <c r="C6853" s="5"/>
      <c r="D6853" s="5"/>
      <c r="E6853" s="5"/>
      <c r="F6853" s="27"/>
      <c r="G6853" s="5"/>
      <c r="H6853" s="5"/>
      <c r="I6853" s="5"/>
      <c r="J6853" s="5"/>
      <c r="K6853" s="5"/>
      <c r="L6853" s="5"/>
      <c r="M6853" s="5"/>
      <c r="N6853" s="5"/>
      <c r="O6853" s="5"/>
      <c r="P6853" s="4"/>
      <c r="Q6853" s="4"/>
      <c r="R6853" s="4"/>
      <c r="S6853" s="4"/>
      <c r="T6853" s="4"/>
    </row>
    <row r="6854">
      <c r="A6854" s="5"/>
      <c r="B6854" s="5"/>
      <c r="C6854" s="5"/>
      <c r="D6854" s="5"/>
      <c r="E6854" s="5"/>
      <c r="F6854" s="27"/>
      <c r="G6854" s="5"/>
      <c r="H6854" s="5"/>
      <c r="I6854" s="5"/>
      <c r="J6854" s="5"/>
      <c r="K6854" s="5"/>
      <c r="L6854" s="5"/>
      <c r="M6854" s="5"/>
      <c r="N6854" s="5"/>
      <c r="O6854" s="5"/>
      <c r="P6854" s="4"/>
      <c r="Q6854" s="4"/>
      <c r="R6854" s="4"/>
      <c r="S6854" s="4"/>
      <c r="T6854" s="4"/>
    </row>
    <row r="6855">
      <c r="A6855" s="5"/>
      <c r="B6855" s="5"/>
      <c r="C6855" s="5"/>
      <c r="D6855" s="5"/>
      <c r="E6855" s="5"/>
      <c r="F6855" s="27"/>
      <c r="G6855" s="5"/>
      <c r="H6855" s="5"/>
      <c r="I6855" s="5"/>
      <c r="J6855" s="5"/>
      <c r="K6855" s="5"/>
      <c r="L6855" s="5"/>
      <c r="M6855" s="5"/>
      <c r="N6855" s="5"/>
      <c r="O6855" s="5"/>
      <c r="P6855" s="4"/>
      <c r="Q6855" s="4"/>
      <c r="R6855" s="4"/>
      <c r="S6855" s="4"/>
      <c r="T6855" s="4"/>
    </row>
    <row r="6856">
      <c r="A6856" s="5"/>
      <c r="B6856" s="5"/>
      <c r="C6856" s="5"/>
      <c r="D6856" s="5"/>
      <c r="E6856" s="5"/>
      <c r="F6856" s="27"/>
      <c r="G6856" s="5"/>
      <c r="H6856" s="5"/>
      <c r="I6856" s="5"/>
      <c r="J6856" s="5"/>
      <c r="K6856" s="5"/>
      <c r="L6856" s="5"/>
      <c r="M6856" s="5"/>
      <c r="N6856" s="5"/>
      <c r="O6856" s="5"/>
      <c r="P6856" s="4"/>
      <c r="Q6856" s="4"/>
      <c r="R6856" s="4"/>
      <c r="S6856" s="4"/>
      <c r="T6856" s="4"/>
    </row>
    <row r="6857">
      <c r="A6857" s="5"/>
      <c r="B6857" s="5"/>
      <c r="C6857" s="5"/>
      <c r="D6857" s="5"/>
      <c r="E6857" s="5"/>
      <c r="F6857" s="27"/>
      <c r="G6857" s="5"/>
      <c r="H6857" s="5"/>
      <c r="I6857" s="5"/>
      <c r="J6857" s="5"/>
      <c r="K6857" s="5"/>
      <c r="L6857" s="5"/>
      <c r="M6857" s="5"/>
      <c r="N6857" s="5"/>
      <c r="O6857" s="5"/>
      <c r="P6857" s="4"/>
      <c r="Q6857" s="4"/>
      <c r="R6857" s="4"/>
      <c r="S6857" s="4"/>
      <c r="T6857" s="4"/>
    </row>
    <row r="6858">
      <c r="A6858" s="5"/>
      <c r="B6858" s="5"/>
      <c r="C6858" s="5"/>
      <c r="D6858" s="5"/>
      <c r="E6858" s="5"/>
      <c r="F6858" s="27"/>
      <c r="G6858" s="5"/>
      <c r="H6858" s="5"/>
      <c r="I6858" s="5"/>
      <c r="J6858" s="5"/>
      <c r="K6858" s="5"/>
      <c r="L6858" s="5"/>
      <c r="M6858" s="5"/>
      <c r="N6858" s="5"/>
      <c r="O6858" s="5"/>
      <c r="P6858" s="4"/>
      <c r="Q6858" s="4"/>
      <c r="R6858" s="4"/>
      <c r="S6858" s="4"/>
      <c r="T6858" s="4"/>
    </row>
    <row r="6859">
      <c r="A6859" s="5"/>
      <c r="B6859" s="5"/>
      <c r="C6859" s="5"/>
      <c r="D6859" s="5"/>
      <c r="E6859" s="5"/>
      <c r="F6859" s="27"/>
      <c r="G6859" s="5"/>
      <c r="H6859" s="5"/>
      <c r="I6859" s="5"/>
      <c r="J6859" s="5"/>
      <c r="K6859" s="5"/>
      <c r="L6859" s="5"/>
      <c r="M6859" s="5"/>
      <c r="N6859" s="5"/>
      <c r="O6859" s="5"/>
      <c r="P6859" s="4"/>
      <c r="Q6859" s="4"/>
      <c r="R6859" s="4"/>
      <c r="S6859" s="4"/>
      <c r="T6859" s="4"/>
    </row>
    <row r="6860">
      <c r="A6860" s="5"/>
      <c r="B6860" s="5"/>
      <c r="C6860" s="5"/>
      <c r="D6860" s="5"/>
      <c r="E6860" s="5"/>
      <c r="F6860" s="27"/>
      <c r="G6860" s="5"/>
      <c r="H6860" s="5"/>
      <c r="I6860" s="5"/>
      <c r="J6860" s="5"/>
      <c r="K6860" s="5"/>
      <c r="L6860" s="5"/>
      <c r="M6860" s="5"/>
      <c r="N6860" s="5"/>
      <c r="O6860" s="5"/>
      <c r="P6860" s="4"/>
      <c r="Q6860" s="4"/>
      <c r="R6860" s="4"/>
      <c r="S6860" s="4"/>
      <c r="T6860" s="4"/>
    </row>
    <row r="6861">
      <c r="A6861" s="5"/>
      <c r="B6861" s="5"/>
      <c r="C6861" s="5"/>
      <c r="D6861" s="5"/>
      <c r="E6861" s="5"/>
      <c r="F6861" s="27"/>
      <c r="G6861" s="5"/>
      <c r="H6861" s="5"/>
      <c r="I6861" s="5"/>
      <c r="J6861" s="5"/>
      <c r="K6861" s="5"/>
      <c r="L6861" s="5"/>
      <c r="M6861" s="5"/>
      <c r="N6861" s="5"/>
      <c r="O6861" s="5"/>
      <c r="P6861" s="4"/>
      <c r="Q6861" s="4"/>
      <c r="R6861" s="4"/>
      <c r="S6861" s="4"/>
      <c r="T6861" s="4"/>
    </row>
    <row r="6862">
      <c r="A6862" s="5"/>
      <c r="B6862" s="5"/>
      <c r="C6862" s="5"/>
      <c r="D6862" s="5"/>
      <c r="E6862" s="5"/>
      <c r="F6862" s="27"/>
      <c r="G6862" s="5"/>
      <c r="H6862" s="5"/>
      <c r="I6862" s="5"/>
      <c r="J6862" s="5"/>
      <c r="K6862" s="5"/>
      <c r="L6862" s="5"/>
      <c r="M6862" s="5"/>
      <c r="N6862" s="5"/>
      <c r="O6862" s="5"/>
      <c r="P6862" s="4"/>
      <c r="Q6862" s="4"/>
      <c r="R6862" s="4"/>
      <c r="S6862" s="4"/>
      <c r="T6862" s="4"/>
    </row>
    <row r="6863">
      <c r="A6863" s="5"/>
      <c r="B6863" s="5"/>
      <c r="C6863" s="5"/>
      <c r="D6863" s="5"/>
      <c r="E6863" s="5"/>
      <c r="F6863" s="27"/>
      <c r="G6863" s="5"/>
      <c r="H6863" s="5"/>
      <c r="I6863" s="5"/>
      <c r="J6863" s="5"/>
      <c r="K6863" s="5"/>
      <c r="L6863" s="5"/>
      <c r="M6863" s="5"/>
      <c r="N6863" s="5"/>
      <c r="O6863" s="5"/>
      <c r="P6863" s="4"/>
      <c r="Q6863" s="4"/>
      <c r="R6863" s="4"/>
      <c r="S6863" s="4"/>
      <c r="T6863" s="4"/>
    </row>
    <row r="6864">
      <c r="A6864" s="5"/>
      <c r="B6864" s="5"/>
      <c r="C6864" s="5"/>
      <c r="D6864" s="5"/>
      <c r="E6864" s="5"/>
      <c r="F6864" s="27"/>
      <c r="G6864" s="5"/>
      <c r="H6864" s="5"/>
      <c r="I6864" s="5"/>
      <c r="J6864" s="5"/>
      <c r="K6864" s="5"/>
      <c r="L6864" s="5"/>
      <c r="M6864" s="5"/>
      <c r="N6864" s="5"/>
      <c r="O6864" s="5"/>
      <c r="P6864" s="4"/>
      <c r="Q6864" s="4"/>
      <c r="R6864" s="4"/>
      <c r="S6864" s="4"/>
      <c r="T6864" s="4"/>
    </row>
    <row r="6865">
      <c r="A6865" s="5"/>
      <c r="B6865" s="5"/>
      <c r="C6865" s="5"/>
      <c r="D6865" s="5"/>
      <c r="E6865" s="5"/>
      <c r="F6865" s="27"/>
      <c r="G6865" s="5"/>
      <c r="H6865" s="5"/>
      <c r="I6865" s="5"/>
      <c r="J6865" s="5"/>
      <c r="K6865" s="5"/>
      <c r="L6865" s="5"/>
      <c r="M6865" s="5"/>
      <c r="N6865" s="5"/>
      <c r="O6865" s="5"/>
      <c r="P6865" s="4"/>
      <c r="Q6865" s="4"/>
      <c r="R6865" s="4"/>
      <c r="S6865" s="4"/>
      <c r="T6865" s="4"/>
    </row>
    <row r="6866">
      <c r="A6866" s="5"/>
      <c r="B6866" s="5"/>
      <c r="C6866" s="5"/>
      <c r="D6866" s="5"/>
      <c r="E6866" s="5"/>
      <c r="F6866" s="27"/>
      <c r="G6866" s="5"/>
      <c r="H6866" s="5"/>
      <c r="I6866" s="5"/>
      <c r="J6866" s="5"/>
      <c r="K6866" s="5"/>
      <c r="L6866" s="5"/>
      <c r="M6866" s="5"/>
      <c r="N6866" s="5"/>
      <c r="O6866" s="5"/>
      <c r="P6866" s="4"/>
      <c r="Q6866" s="4"/>
      <c r="R6866" s="4"/>
      <c r="S6866" s="4"/>
      <c r="T6866" s="4"/>
    </row>
    <row r="6867">
      <c r="A6867" s="5"/>
      <c r="B6867" s="5"/>
      <c r="C6867" s="5"/>
      <c r="D6867" s="5"/>
      <c r="E6867" s="5"/>
      <c r="F6867" s="27"/>
      <c r="G6867" s="5"/>
      <c r="H6867" s="5"/>
      <c r="I6867" s="5"/>
      <c r="J6867" s="5"/>
      <c r="K6867" s="5"/>
      <c r="L6867" s="5"/>
      <c r="M6867" s="5"/>
      <c r="N6867" s="5"/>
      <c r="O6867" s="5"/>
      <c r="P6867" s="4"/>
      <c r="Q6867" s="4"/>
      <c r="R6867" s="4"/>
      <c r="S6867" s="4"/>
      <c r="T6867" s="4"/>
    </row>
    <row r="6868">
      <c r="A6868" s="5"/>
      <c r="B6868" s="5"/>
      <c r="C6868" s="5"/>
      <c r="D6868" s="5"/>
      <c r="E6868" s="5"/>
      <c r="F6868" s="27"/>
      <c r="G6868" s="5"/>
      <c r="H6868" s="5"/>
      <c r="I6868" s="5"/>
      <c r="J6868" s="5"/>
      <c r="K6868" s="5"/>
      <c r="L6868" s="5"/>
      <c r="M6868" s="5"/>
      <c r="N6868" s="5"/>
      <c r="O6868" s="5"/>
      <c r="P6868" s="4"/>
      <c r="Q6868" s="4"/>
      <c r="R6868" s="4"/>
      <c r="S6868" s="4"/>
      <c r="T6868" s="4"/>
    </row>
    <row r="6869">
      <c r="A6869" s="5"/>
      <c r="B6869" s="5"/>
      <c r="C6869" s="5"/>
      <c r="D6869" s="5"/>
      <c r="E6869" s="5"/>
      <c r="F6869" s="27"/>
      <c r="G6869" s="5"/>
      <c r="H6869" s="5"/>
      <c r="I6869" s="5"/>
      <c r="J6869" s="5"/>
      <c r="K6869" s="5"/>
      <c r="L6869" s="5"/>
      <c r="M6869" s="5"/>
      <c r="N6869" s="5"/>
      <c r="O6869" s="5"/>
      <c r="P6869" s="4"/>
      <c r="Q6869" s="4"/>
      <c r="R6869" s="4"/>
      <c r="S6869" s="4"/>
      <c r="T6869" s="4"/>
    </row>
    <row r="6870">
      <c r="A6870" s="5"/>
      <c r="B6870" s="5"/>
      <c r="C6870" s="5"/>
      <c r="D6870" s="5"/>
      <c r="E6870" s="5"/>
      <c r="F6870" s="27"/>
      <c r="G6870" s="5"/>
      <c r="H6870" s="5"/>
      <c r="I6870" s="5"/>
      <c r="J6870" s="5"/>
      <c r="K6870" s="5"/>
      <c r="L6870" s="5"/>
      <c r="M6870" s="5"/>
      <c r="N6870" s="5"/>
      <c r="O6870" s="5"/>
      <c r="P6870" s="4"/>
      <c r="Q6870" s="4"/>
      <c r="R6870" s="4"/>
      <c r="S6870" s="4"/>
      <c r="T6870" s="4"/>
    </row>
    <row r="6871">
      <c r="A6871" s="5"/>
      <c r="B6871" s="5"/>
      <c r="C6871" s="5"/>
      <c r="D6871" s="5"/>
      <c r="E6871" s="5"/>
      <c r="F6871" s="27"/>
      <c r="G6871" s="5"/>
      <c r="H6871" s="5"/>
      <c r="I6871" s="5"/>
      <c r="J6871" s="5"/>
      <c r="K6871" s="5"/>
      <c r="L6871" s="5"/>
      <c r="M6871" s="5"/>
      <c r="N6871" s="5"/>
      <c r="O6871" s="5"/>
      <c r="P6871" s="4"/>
      <c r="Q6871" s="4"/>
      <c r="R6871" s="4"/>
      <c r="S6871" s="4"/>
      <c r="T6871" s="4"/>
    </row>
    <row r="6872">
      <c r="A6872" s="5"/>
      <c r="B6872" s="5"/>
      <c r="C6872" s="5"/>
      <c r="D6872" s="5"/>
      <c r="E6872" s="5"/>
      <c r="F6872" s="27"/>
      <c r="G6872" s="5"/>
      <c r="H6872" s="5"/>
      <c r="I6872" s="5"/>
      <c r="J6872" s="5"/>
      <c r="K6872" s="5"/>
      <c r="L6872" s="5"/>
      <c r="M6872" s="5"/>
      <c r="N6872" s="5"/>
      <c r="O6872" s="5"/>
      <c r="P6872" s="4"/>
      <c r="Q6872" s="4"/>
      <c r="R6872" s="4"/>
      <c r="S6872" s="4"/>
      <c r="T6872" s="4"/>
    </row>
    <row r="6873">
      <c r="A6873" s="5"/>
      <c r="B6873" s="5"/>
      <c r="C6873" s="5"/>
      <c r="D6873" s="5"/>
      <c r="E6873" s="5"/>
      <c r="F6873" s="27"/>
      <c r="G6873" s="5"/>
      <c r="H6873" s="5"/>
      <c r="I6873" s="5"/>
      <c r="J6873" s="5"/>
      <c r="K6873" s="5"/>
      <c r="L6873" s="5"/>
      <c r="M6873" s="5"/>
      <c r="N6873" s="5"/>
      <c r="O6873" s="5"/>
      <c r="P6873" s="4"/>
      <c r="Q6873" s="4"/>
      <c r="R6873" s="4"/>
      <c r="S6873" s="4"/>
      <c r="T6873" s="4"/>
    </row>
    <row r="6874">
      <c r="A6874" s="5"/>
      <c r="B6874" s="5"/>
      <c r="C6874" s="5"/>
      <c r="D6874" s="5"/>
      <c r="E6874" s="5"/>
      <c r="F6874" s="27"/>
      <c r="G6874" s="5"/>
      <c r="H6874" s="5"/>
      <c r="I6874" s="5"/>
      <c r="J6874" s="5"/>
      <c r="K6874" s="5"/>
      <c r="L6874" s="5"/>
      <c r="M6874" s="5"/>
      <c r="N6874" s="5"/>
      <c r="O6874" s="5"/>
      <c r="P6874" s="4"/>
      <c r="Q6874" s="4"/>
      <c r="R6874" s="4"/>
      <c r="S6874" s="4"/>
      <c r="T6874" s="4"/>
    </row>
    <row r="6875">
      <c r="A6875" s="5"/>
      <c r="B6875" s="5"/>
      <c r="C6875" s="5"/>
      <c r="D6875" s="5"/>
      <c r="E6875" s="5"/>
      <c r="F6875" s="27"/>
      <c r="G6875" s="5"/>
      <c r="H6875" s="5"/>
      <c r="I6875" s="5"/>
      <c r="J6875" s="5"/>
      <c r="K6875" s="5"/>
      <c r="L6875" s="5"/>
      <c r="M6875" s="5"/>
      <c r="N6875" s="5"/>
      <c r="O6875" s="5"/>
      <c r="P6875" s="4"/>
      <c r="Q6875" s="4"/>
      <c r="R6875" s="4"/>
      <c r="S6875" s="4"/>
      <c r="T6875" s="4"/>
    </row>
    <row r="6876">
      <c r="A6876" s="5"/>
      <c r="B6876" s="5"/>
      <c r="C6876" s="5"/>
      <c r="D6876" s="5"/>
      <c r="E6876" s="5"/>
      <c r="F6876" s="27"/>
      <c r="G6876" s="5"/>
      <c r="H6876" s="5"/>
      <c r="I6876" s="5"/>
      <c r="J6876" s="5"/>
      <c r="K6876" s="5"/>
      <c r="L6876" s="5"/>
      <c r="M6876" s="5"/>
      <c r="N6876" s="5"/>
      <c r="O6876" s="5"/>
      <c r="P6876" s="4"/>
      <c r="Q6876" s="4"/>
      <c r="R6876" s="4"/>
      <c r="S6876" s="4"/>
      <c r="T6876" s="4"/>
    </row>
    <row r="6877">
      <c r="A6877" s="5"/>
      <c r="B6877" s="5"/>
      <c r="C6877" s="5"/>
      <c r="D6877" s="5"/>
      <c r="E6877" s="5"/>
      <c r="F6877" s="27"/>
      <c r="G6877" s="5"/>
      <c r="H6877" s="5"/>
      <c r="I6877" s="5"/>
      <c r="J6877" s="5"/>
      <c r="K6877" s="5"/>
      <c r="L6877" s="5"/>
      <c r="M6877" s="5"/>
      <c r="N6877" s="5"/>
      <c r="O6877" s="5"/>
      <c r="P6877" s="4"/>
      <c r="Q6877" s="4"/>
      <c r="R6877" s="4"/>
      <c r="S6877" s="4"/>
      <c r="T6877" s="4"/>
    </row>
    <row r="6878">
      <c r="A6878" s="5"/>
      <c r="B6878" s="5"/>
      <c r="C6878" s="5"/>
      <c r="D6878" s="5"/>
      <c r="E6878" s="5"/>
      <c r="F6878" s="27"/>
      <c r="G6878" s="5"/>
      <c r="H6878" s="5"/>
      <c r="I6878" s="5"/>
      <c r="J6878" s="5"/>
      <c r="K6878" s="5"/>
      <c r="L6878" s="5"/>
      <c r="M6878" s="5"/>
      <c r="N6878" s="5"/>
      <c r="O6878" s="5"/>
      <c r="P6878" s="4"/>
      <c r="Q6878" s="4"/>
      <c r="R6878" s="4"/>
      <c r="S6878" s="4"/>
      <c r="T6878" s="4"/>
    </row>
    <row r="6879">
      <c r="A6879" s="5"/>
      <c r="B6879" s="5"/>
      <c r="C6879" s="5"/>
      <c r="D6879" s="5"/>
      <c r="E6879" s="5"/>
      <c r="F6879" s="27"/>
      <c r="G6879" s="5"/>
      <c r="H6879" s="5"/>
      <c r="I6879" s="5"/>
      <c r="J6879" s="5"/>
      <c r="K6879" s="5"/>
      <c r="L6879" s="5"/>
      <c r="M6879" s="5"/>
      <c r="N6879" s="5"/>
      <c r="O6879" s="5"/>
      <c r="P6879" s="4"/>
      <c r="Q6879" s="4"/>
      <c r="R6879" s="4"/>
      <c r="S6879" s="4"/>
      <c r="T6879" s="4"/>
    </row>
    <row r="6880">
      <c r="A6880" s="5"/>
      <c r="B6880" s="5"/>
      <c r="C6880" s="5"/>
      <c r="D6880" s="5"/>
      <c r="E6880" s="5"/>
      <c r="F6880" s="27"/>
      <c r="G6880" s="5"/>
      <c r="H6880" s="5"/>
      <c r="I6880" s="5"/>
      <c r="J6880" s="5"/>
      <c r="K6880" s="5"/>
      <c r="L6880" s="5"/>
      <c r="M6880" s="5"/>
      <c r="N6880" s="5"/>
      <c r="O6880" s="5"/>
      <c r="P6880" s="4"/>
      <c r="Q6880" s="4"/>
      <c r="R6880" s="4"/>
      <c r="S6880" s="4"/>
      <c r="T6880" s="4"/>
    </row>
    <row r="6881">
      <c r="A6881" s="5"/>
      <c r="B6881" s="5"/>
      <c r="C6881" s="5"/>
      <c r="D6881" s="5"/>
      <c r="E6881" s="5"/>
      <c r="F6881" s="27"/>
      <c r="G6881" s="5"/>
      <c r="H6881" s="5"/>
      <c r="I6881" s="5"/>
      <c r="J6881" s="5"/>
      <c r="K6881" s="5"/>
      <c r="L6881" s="5"/>
      <c r="M6881" s="5"/>
      <c r="N6881" s="5"/>
      <c r="O6881" s="5"/>
      <c r="P6881" s="4"/>
      <c r="Q6881" s="4"/>
      <c r="R6881" s="4"/>
      <c r="S6881" s="4"/>
      <c r="T6881" s="4"/>
    </row>
    <row r="6882">
      <c r="A6882" s="5"/>
      <c r="B6882" s="5"/>
      <c r="C6882" s="5"/>
      <c r="D6882" s="5"/>
      <c r="E6882" s="5"/>
      <c r="F6882" s="27"/>
      <c r="G6882" s="5"/>
      <c r="H6882" s="5"/>
      <c r="I6882" s="5"/>
      <c r="J6882" s="5"/>
      <c r="K6882" s="5"/>
      <c r="L6882" s="5"/>
      <c r="M6882" s="5"/>
      <c r="N6882" s="5"/>
      <c r="O6882" s="5"/>
      <c r="P6882" s="4"/>
      <c r="Q6882" s="4"/>
      <c r="R6882" s="4"/>
      <c r="S6882" s="4"/>
      <c r="T6882" s="4"/>
    </row>
    <row r="6883">
      <c r="A6883" s="5"/>
      <c r="B6883" s="5"/>
      <c r="C6883" s="5"/>
      <c r="D6883" s="5"/>
      <c r="E6883" s="5"/>
      <c r="F6883" s="27"/>
      <c r="G6883" s="5"/>
      <c r="H6883" s="5"/>
      <c r="I6883" s="5"/>
      <c r="J6883" s="5"/>
      <c r="K6883" s="5"/>
      <c r="L6883" s="5"/>
      <c r="M6883" s="5"/>
      <c r="N6883" s="5"/>
      <c r="O6883" s="5"/>
      <c r="P6883" s="4"/>
      <c r="Q6883" s="4"/>
      <c r="R6883" s="4"/>
      <c r="S6883" s="4"/>
      <c r="T6883" s="4"/>
    </row>
    <row r="6884">
      <c r="A6884" s="5"/>
      <c r="B6884" s="5"/>
      <c r="C6884" s="5"/>
      <c r="D6884" s="5"/>
      <c r="E6884" s="5"/>
      <c r="F6884" s="27"/>
      <c r="G6884" s="5"/>
      <c r="H6884" s="5"/>
      <c r="I6884" s="5"/>
      <c r="J6884" s="5"/>
      <c r="K6884" s="5"/>
      <c r="L6884" s="5"/>
      <c r="M6884" s="5"/>
      <c r="N6884" s="5"/>
      <c r="O6884" s="5"/>
      <c r="P6884" s="4"/>
      <c r="Q6884" s="4"/>
      <c r="R6884" s="4"/>
      <c r="S6884" s="4"/>
      <c r="T6884" s="4"/>
    </row>
    <row r="6885">
      <c r="A6885" s="5"/>
      <c r="B6885" s="5"/>
      <c r="C6885" s="5"/>
      <c r="D6885" s="5"/>
      <c r="E6885" s="5"/>
      <c r="F6885" s="27"/>
      <c r="G6885" s="5"/>
      <c r="H6885" s="5"/>
      <c r="I6885" s="5"/>
      <c r="J6885" s="5"/>
      <c r="K6885" s="5"/>
      <c r="L6885" s="5"/>
      <c r="M6885" s="5"/>
      <c r="N6885" s="5"/>
      <c r="O6885" s="5"/>
      <c r="P6885" s="4"/>
      <c r="Q6885" s="4"/>
      <c r="R6885" s="4"/>
      <c r="S6885" s="4"/>
      <c r="T6885" s="4"/>
    </row>
    <row r="6886">
      <c r="A6886" s="5"/>
      <c r="B6886" s="5"/>
      <c r="C6886" s="5"/>
      <c r="D6886" s="5"/>
      <c r="E6886" s="5"/>
      <c r="F6886" s="27"/>
      <c r="G6886" s="5"/>
      <c r="H6886" s="5"/>
      <c r="I6886" s="5"/>
      <c r="J6886" s="5"/>
      <c r="K6886" s="5"/>
      <c r="L6886" s="5"/>
      <c r="M6886" s="5"/>
      <c r="N6886" s="5"/>
      <c r="O6886" s="5"/>
      <c r="P6886" s="4"/>
      <c r="Q6886" s="4"/>
      <c r="R6886" s="4"/>
      <c r="S6886" s="4"/>
      <c r="T6886" s="4"/>
    </row>
    <row r="6887">
      <c r="A6887" s="5"/>
      <c r="B6887" s="5"/>
      <c r="C6887" s="5"/>
      <c r="D6887" s="5"/>
      <c r="E6887" s="5"/>
      <c r="F6887" s="27"/>
      <c r="G6887" s="5"/>
      <c r="H6887" s="5"/>
      <c r="I6887" s="5"/>
      <c r="J6887" s="5"/>
      <c r="K6887" s="5"/>
      <c r="L6887" s="5"/>
      <c r="M6887" s="5"/>
      <c r="N6887" s="5"/>
      <c r="O6887" s="5"/>
      <c r="P6887" s="4"/>
      <c r="Q6887" s="4"/>
      <c r="R6887" s="4"/>
      <c r="S6887" s="4"/>
      <c r="T6887" s="4"/>
    </row>
    <row r="6888">
      <c r="A6888" s="5"/>
      <c r="B6888" s="5"/>
      <c r="C6888" s="5"/>
      <c r="D6888" s="5"/>
      <c r="E6888" s="5"/>
      <c r="F6888" s="27"/>
      <c r="G6888" s="5"/>
      <c r="H6888" s="5"/>
      <c r="I6888" s="5"/>
      <c r="J6888" s="5"/>
      <c r="K6888" s="5"/>
      <c r="L6888" s="5"/>
      <c r="M6888" s="5"/>
      <c r="N6888" s="5"/>
      <c r="O6888" s="5"/>
      <c r="P6888" s="4"/>
      <c r="Q6888" s="4"/>
      <c r="R6888" s="4"/>
      <c r="S6888" s="4"/>
      <c r="T6888" s="4"/>
    </row>
    <row r="6889">
      <c r="A6889" s="5"/>
      <c r="B6889" s="5"/>
      <c r="C6889" s="5"/>
      <c r="D6889" s="5"/>
      <c r="E6889" s="5"/>
      <c r="F6889" s="27"/>
      <c r="G6889" s="5"/>
      <c r="H6889" s="5"/>
      <c r="I6889" s="5"/>
      <c r="J6889" s="5"/>
      <c r="K6889" s="5"/>
      <c r="L6889" s="5"/>
      <c r="M6889" s="5"/>
      <c r="N6889" s="5"/>
      <c r="O6889" s="5"/>
      <c r="P6889" s="4"/>
      <c r="Q6889" s="4"/>
      <c r="R6889" s="4"/>
      <c r="S6889" s="4"/>
      <c r="T6889" s="4"/>
    </row>
    <row r="6890">
      <c r="A6890" s="5"/>
      <c r="B6890" s="5"/>
      <c r="C6890" s="5"/>
      <c r="D6890" s="5"/>
      <c r="E6890" s="5"/>
      <c r="F6890" s="27"/>
      <c r="G6890" s="5"/>
      <c r="H6890" s="5"/>
      <c r="I6890" s="5"/>
      <c r="J6890" s="5"/>
      <c r="K6890" s="5"/>
      <c r="L6890" s="5"/>
      <c r="M6890" s="5"/>
      <c r="N6890" s="5"/>
      <c r="O6890" s="5"/>
      <c r="P6890" s="4"/>
      <c r="Q6890" s="4"/>
      <c r="R6890" s="4"/>
      <c r="S6890" s="4"/>
      <c r="T6890" s="4"/>
    </row>
    <row r="6891">
      <c r="A6891" s="5"/>
      <c r="B6891" s="5"/>
      <c r="C6891" s="5"/>
      <c r="D6891" s="5"/>
      <c r="E6891" s="5"/>
      <c r="F6891" s="27"/>
      <c r="G6891" s="5"/>
      <c r="H6891" s="5"/>
      <c r="I6891" s="5"/>
      <c r="J6891" s="5"/>
      <c r="K6891" s="5"/>
      <c r="L6891" s="5"/>
      <c r="M6891" s="5"/>
      <c r="N6891" s="5"/>
      <c r="O6891" s="5"/>
      <c r="P6891" s="4"/>
      <c r="Q6891" s="4"/>
      <c r="R6891" s="4"/>
      <c r="S6891" s="4"/>
      <c r="T6891" s="4"/>
    </row>
    <row r="6892">
      <c r="A6892" s="5"/>
      <c r="B6892" s="5"/>
      <c r="C6892" s="5"/>
      <c r="D6892" s="5"/>
      <c r="E6892" s="5"/>
      <c r="F6892" s="27"/>
      <c r="G6892" s="5"/>
      <c r="H6892" s="5"/>
      <c r="I6892" s="5"/>
      <c r="J6892" s="5"/>
      <c r="K6892" s="5"/>
      <c r="L6892" s="5"/>
      <c r="M6892" s="5"/>
      <c r="N6892" s="5"/>
      <c r="O6892" s="5"/>
      <c r="P6892" s="4"/>
      <c r="Q6892" s="4"/>
      <c r="R6892" s="4"/>
      <c r="S6892" s="4"/>
      <c r="T6892" s="4"/>
    </row>
    <row r="6893">
      <c r="A6893" s="5"/>
      <c r="B6893" s="5"/>
      <c r="C6893" s="5"/>
      <c r="D6893" s="5"/>
      <c r="E6893" s="5"/>
      <c r="F6893" s="27"/>
      <c r="G6893" s="5"/>
      <c r="H6893" s="5"/>
      <c r="I6893" s="5"/>
      <c r="J6893" s="5"/>
      <c r="K6893" s="5"/>
      <c r="L6893" s="5"/>
      <c r="M6893" s="5"/>
      <c r="N6893" s="5"/>
      <c r="O6893" s="5"/>
      <c r="P6893" s="4"/>
      <c r="Q6893" s="4"/>
      <c r="R6893" s="4"/>
      <c r="S6893" s="4"/>
      <c r="T6893" s="4"/>
    </row>
    <row r="6894">
      <c r="A6894" s="5"/>
      <c r="B6894" s="5"/>
      <c r="C6894" s="5"/>
      <c r="D6894" s="5"/>
      <c r="E6894" s="5"/>
      <c r="F6894" s="27"/>
      <c r="G6894" s="5"/>
      <c r="H6894" s="5"/>
      <c r="I6894" s="5"/>
      <c r="J6894" s="5"/>
      <c r="K6894" s="5"/>
      <c r="L6894" s="5"/>
      <c r="M6894" s="5"/>
      <c r="N6894" s="5"/>
      <c r="O6894" s="5"/>
      <c r="P6894" s="4"/>
      <c r="Q6894" s="4"/>
      <c r="R6894" s="4"/>
      <c r="S6894" s="4"/>
      <c r="T6894" s="4"/>
    </row>
    <row r="6895">
      <c r="A6895" s="5"/>
      <c r="B6895" s="5"/>
      <c r="C6895" s="5"/>
      <c r="D6895" s="5"/>
      <c r="E6895" s="5"/>
      <c r="F6895" s="27"/>
      <c r="G6895" s="5"/>
      <c r="H6895" s="5"/>
      <c r="I6895" s="5"/>
      <c r="J6895" s="5"/>
      <c r="K6895" s="5"/>
      <c r="L6895" s="5"/>
      <c r="M6895" s="5"/>
      <c r="N6895" s="5"/>
      <c r="O6895" s="5"/>
      <c r="P6895" s="4"/>
      <c r="Q6895" s="4"/>
      <c r="R6895" s="4"/>
      <c r="S6895" s="4"/>
      <c r="T6895" s="4"/>
    </row>
    <row r="6896">
      <c r="A6896" s="5"/>
      <c r="B6896" s="5"/>
      <c r="C6896" s="5"/>
      <c r="D6896" s="5"/>
      <c r="E6896" s="5"/>
      <c r="F6896" s="27"/>
      <c r="G6896" s="5"/>
      <c r="H6896" s="5"/>
      <c r="I6896" s="5"/>
      <c r="J6896" s="5"/>
      <c r="K6896" s="5"/>
      <c r="L6896" s="5"/>
      <c r="M6896" s="5"/>
      <c r="N6896" s="5"/>
      <c r="O6896" s="5"/>
      <c r="P6896" s="4"/>
      <c r="Q6896" s="4"/>
      <c r="R6896" s="4"/>
      <c r="S6896" s="4"/>
      <c r="T6896" s="4"/>
    </row>
    <row r="6897">
      <c r="A6897" s="5"/>
      <c r="B6897" s="5"/>
      <c r="C6897" s="5"/>
      <c r="D6897" s="5"/>
      <c r="E6897" s="5"/>
      <c r="F6897" s="27"/>
      <c r="G6897" s="5"/>
      <c r="H6897" s="5"/>
      <c r="I6897" s="5"/>
      <c r="J6897" s="5"/>
      <c r="K6897" s="5"/>
      <c r="L6897" s="5"/>
      <c r="M6897" s="5"/>
      <c r="N6897" s="5"/>
      <c r="O6897" s="5"/>
      <c r="P6897" s="4"/>
      <c r="Q6897" s="4"/>
      <c r="R6897" s="4"/>
      <c r="S6897" s="4"/>
      <c r="T6897" s="4"/>
    </row>
    <row r="6898">
      <c r="A6898" s="5"/>
      <c r="B6898" s="5"/>
      <c r="C6898" s="5"/>
      <c r="D6898" s="5"/>
      <c r="E6898" s="5"/>
      <c r="F6898" s="27"/>
      <c r="G6898" s="5"/>
      <c r="H6898" s="5"/>
      <c r="I6898" s="5"/>
      <c r="J6898" s="5"/>
      <c r="K6898" s="5"/>
      <c r="L6898" s="5"/>
      <c r="M6898" s="5"/>
      <c r="N6898" s="5"/>
      <c r="O6898" s="5"/>
      <c r="P6898" s="4"/>
      <c r="Q6898" s="4"/>
      <c r="R6898" s="4"/>
      <c r="S6898" s="4"/>
      <c r="T6898" s="4"/>
    </row>
    <row r="6899">
      <c r="A6899" s="5"/>
      <c r="B6899" s="5"/>
      <c r="C6899" s="5"/>
      <c r="D6899" s="5"/>
      <c r="E6899" s="5"/>
      <c r="F6899" s="27"/>
      <c r="G6899" s="5"/>
      <c r="H6899" s="5"/>
      <c r="I6899" s="5"/>
      <c r="J6899" s="5"/>
      <c r="K6899" s="5"/>
      <c r="L6899" s="5"/>
      <c r="M6899" s="5"/>
      <c r="N6899" s="5"/>
      <c r="O6899" s="5"/>
      <c r="P6899" s="4"/>
      <c r="Q6899" s="4"/>
      <c r="R6899" s="4"/>
      <c r="S6899" s="4"/>
      <c r="T6899" s="4"/>
    </row>
    <row r="6900">
      <c r="A6900" s="5"/>
      <c r="B6900" s="5"/>
      <c r="C6900" s="5"/>
      <c r="D6900" s="5"/>
      <c r="E6900" s="5"/>
      <c r="F6900" s="27"/>
      <c r="G6900" s="5"/>
      <c r="H6900" s="5"/>
      <c r="I6900" s="5"/>
      <c r="J6900" s="5"/>
      <c r="K6900" s="5"/>
      <c r="L6900" s="5"/>
      <c r="M6900" s="5"/>
      <c r="N6900" s="5"/>
      <c r="O6900" s="5"/>
      <c r="P6900" s="4"/>
      <c r="Q6900" s="4"/>
      <c r="R6900" s="4"/>
      <c r="S6900" s="4"/>
      <c r="T6900" s="4"/>
    </row>
    <row r="6901">
      <c r="A6901" s="5"/>
      <c r="B6901" s="5"/>
      <c r="C6901" s="5"/>
      <c r="D6901" s="5"/>
      <c r="E6901" s="5"/>
      <c r="F6901" s="27"/>
      <c r="G6901" s="5"/>
      <c r="H6901" s="5"/>
      <c r="I6901" s="5"/>
      <c r="J6901" s="5"/>
      <c r="K6901" s="5"/>
      <c r="L6901" s="5"/>
      <c r="M6901" s="5"/>
      <c r="N6901" s="5"/>
      <c r="O6901" s="5"/>
      <c r="P6901" s="4"/>
      <c r="Q6901" s="4"/>
      <c r="R6901" s="4"/>
      <c r="S6901" s="4"/>
      <c r="T6901" s="4"/>
    </row>
    <row r="6902">
      <c r="A6902" s="5"/>
      <c r="B6902" s="5"/>
      <c r="C6902" s="5"/>
      <c r="D6902" s="5"/>
      <c r="E6902" s="5"/>
      <c r="F6902" s="27"/>
      <c r="G6902" s="5"/>
      <c r="H6902" s="5"/>
      <c r="I6902" s="5"/>
      <c r="J6902" s="5"/>
      <c r="K6902" s="5"/>
      <c r="L6902" s="5"/>
      <c r="M6902" s="5"/>
      <c r="N6902" s="5"/>
      <c r="O6902" s="5"/>
      <c r="P6902" s="4"/>
      <c r="Q6902" s="4"/>
      <c r="R6902" s="4"/>
      <c r="S6902" s="4"/>
      <c r="T6902" s="4"/>
    </row>
    <row r="6903">
      <c r="A6903" s="5"/>
      <c r="B6903" s="5"/>
      <c r="C6903" s="5"/>
      <c r="D6903" s="5"/>
      <c r="E6903" s="5"/>
      <c r="F6903" s="27"/>
      <c r="G6903" s="5"/>
      <c r="H6903" s="5"/>
      <c r="I6903" s="5"/>
      <c r="J6903" s="5"/>
      <c r="K6903" s="5"/>
      <c r="L6903" s="5"/>
      <c r="M6903" s="5"/>
      <c r="N6903" s="5"/>
      <c r="O6903" s="5"/>
      <c r="P6903" s="4"/>
      <c r="Q6903" s="4"/>
      <c r="R6903" s="4"/>
      <c r="S6903" s="4"/>
      <c r="T6903" s="4"/>
    </row>
    <row r="6904">
      <c r="A6904" s="5"/>
      <c r="B6904" s="5"/>
      <c r="C6904" s="5"/>
      <c r="D6904" s="5"/>
      <c r="E6904" s="5"/>
      <c r="F6904" s="27"/>
      <c r="G6904" s="5"/>
      <c r="H6904" s="5"/>
      <c r="I6904" s="5"/>
      <c r="J6904" s="5"/>
      <c r="K6904" s="5"/>
      <c r="L6904" s="5"/>
      <c r="M6904" s="5"/>
      <c r="N6904" s="5"/>
      <c r="O6904" s="5"/>
      <c r="P6904" s="4"/>
      <c r="Q6904" s="4"/>
      <c r="R6904" s="4"/>
      <c r="S6904" s="4"/>
      <c r="T6904" s="4"/>
    </row>
    <row r="6905">
      <c r="A6905" s="5"/>
      <c r="B6905" s="5"/>
      <c r="C6905" s="5"/>
      <c r="D6905" s="5"/>
      <c r="E6905" s="5"/>
      <c r="F6905" s="27"/>
      <c r="G6905" s="5"/>
      <c r="H6905" s="5"/>
      <c r="I6905" s="5"/>
      <c r="J6905" s="5"/>
      <c r="K6905" s="5"/>
      <c r="L6905" s="5"/>
      <c r="M6905" s="5"/>
      <c r="N6905" s="5"/>
      <c r="O6905" s="5"/>
      <c r="P6905" s="4"/>
      <c r="Q6905" s="4"/>
      <c r="R6905" s="4"/>
      <c r="S6905" s="4"/>
      <c r="T6905" s="4"/>
    </row>
    <row r="6906">
      <c r="A6906" s="5"/>
      <c r="B6906" s="5"/>
      <c r="C6906" s="5"/>
      <c r="D6906" s="5"/>
      <c r="E6906" s="5"/>
      <c r="F6906" s="27"/>
      <c r="G6906" s="5"/>
      <c r="H6906" s="5"/>
      <c r="I6906" s="5"/>
      <c r="J6906" s="5"/>
      <c r="K6906" s="5"/>
      <c r="L6906" s="5"/>
      <c r="M6906" s="5"/>
      <c r="N6906" s="5"/>
      <c r="O6906" s="5"/>
      <c r="P6906" s="4"/>
      <c r="Q6906" s="4"/>
      <c r="R6906" s="4"/>
      <c r="S6906" s="4"/>
      <c r="T6906" s="4"/>
    </row>
    <row r="6907">
      <c r="A6907" s="5"/>
      <c r="B6907" s="5"/>
      <c r="C6907" s="5"/>
      <c r="D6907" s="5"/>
      <c r="E6907" s="5"/>
      <c r="F6907" s="27"/>
      <c r="G6907" s="5"/>
      <c r="H6907" s="5"/>
      <c r="I6907" s="5"/>
      <c r="J6907" s="5"/>
      <c r="K6907" s="5"/>
      <c r="L6907" s="5"/>
      <c r="M6907" s="5"/>
      <c r="N6907" s="5"/>
      <c r="O6907" s="5"/>
      <c r="P6907" s="4"/>
      <c r="Q6907" s="4"/>
      <c r="R6907" s="4"/>
      <c r="S6907" s="4"/>
      <c r="T6907" s="4"/>
    </row>
    <row r="6908">
      <c r="A6908" s="5"/>
      <c r="B6908" s="5"/>
      <c r="C6908" s="5"/>
      <c r="D6908" s="5"/>
      <c r="E6908" s="5"/>
      <c r="F6908" s="27"/>
      <c r="G6908" s="5"/>
      <c r="H6908" s="5"/>
      <c r="I6908" s="5"/>
      <c r="J6908" s="5"/>
      <c r="K6908" s="5"/>
      <c r="L6908" s="5"/>
      <c r="M6908" s="5"/>
      <c r="N6908" s="5"/>
      <c r="O6908" s="5"/>
      <c r="P6908" s="4"/>
      <c r="Q6908" s="4"/>
      <c r="R6908" s="4"/>
      <c r="S6908" s="4"/>
      <c r="T6908" s="4"/>
    </row>
    <row r="6909">
      <c r="A6909" s="5"/>
      <c r="B6909" s="5"/>
      <c r="C6909" s="5"/>
      <c r="D6909" s="5"/>
      <c r="E6909" s="5"/>
      <c r="F6909" s="27"/>
      <c r="G6909" s="5"/>
      <c r="H6909" s="5"/>
      <c r="I6909" s="5"/>
      <c r="J6909" s="5"/>
      <c r="K6909" s="5"/>
      <c r="L6909" s="5"/>
      <c r="M6909" s="5"/>
      <c r="N6909" s="5"/>
      <c r="O6909" s="5"/>
      <c r="P6909" s="4"/>
      <c r="Q6909" s="4"/>
      <c r="R6909" s="4"/>
      <c r="S6909" s="4"/>
      <c r="T6909" s="4"/>
    </row>
    <row r="6910">
      <c r="A6910" s="5"/>
      <c r="B6910" s="5"/>
      <c r="C6910" s="5"/>
      <c r="D6910" s="5"/>
      <c r="E6910" s="5"/>
      <c r="F6910" s="27"/>
      <c r="G6910" s="5"/>
      <c r="H6910" s="5"/>
      <c r="I6910" s="5"/>
      <c r="J6910" s="5"/>
      <c r="K6910" s="5"/>
      <c r="L6910" s="5"/>
      <c r="M6910" s="5"/>
      <c r="N6910" s="5"/>
      <c r="O6910" s="5"/>
      <c r="P6910" s="4"/>
      <c r="Q6910" s="4"/>
      <c r="R6910" s="4"/>
      <c r="S6910" s="4"/>
      <c r="T6910" s="4"/>
    </row>
    <row r="6911">
      <c r="A6911" s="5"/>
      <c r="B6911" s="5"/>
      <c r="C6911" s="5"/>
      <c r="D6911" s="5"/>
      <c r="E6911" s="5"/>
      <c r="F6911" s="27"/>
      <c r="G6911" s="5"/>
      <c r="H6911" s="5"/>
      <c r="I6911" s="5"/>
      <c r="J6911" s="5"/>
      <c r="K6911" s="5"/>
      <c r="L6911" s="5"/>
      <c r="M6911" s="5"/>
      <c r="N6911" s="5"/>
      <c r="O6911" s="5"/>
      <c r="P6911" s="4"/>
      <c r="Q6911" s="4"/>
      <c r="R6911" s="4"/>
      <c r="S6911" s="4"/>
      <c r="T6911" s="4"/>
    </row>
    <row r="6912">
      <c r="A6912" s="5"/>
      <c r="B6912" s="5"/>
      <c r="C6912" s="5"/>
      <c r="D6912" s="5"/>
      <c r="E6912" s="5"/>
      <c r="F6912" s="27"/>
      <c r="G6912" s="5"/>
      <c r="H6912" s="5"/>
      <c r="I6912" s="5"/>
      <c r="J6912" s="5"/>
      <c r="K6912" s="5"/>
      <c r="L6912" s="5"/>
      <c r="M6912" s="5"/>
      <c r="N6912" s="5"/>
      <c r="O6912" s="5"/>
      <c r="P6912" s="4"/>
      <c r="Q6912" s="4"/>
      <c r="R6912" s="4"/>
      <c r="S6912" s="4"/>
      <c r="T6912" s="4"/>
    </row>
    <row r="6913">
      <c r="A6913" s="5"/>
      <c r="B6913" s="5"/>
      <c r="C6913" s="5"/>
      <c r="D6913" s="5"/>
      <c r="E6913" s="5"/>
      <c r="F6913" s="27"/>
      <c r="G6913" s="5"/>
      <c r="H6913" s="5"/>
      <c r="I6913" s="5"/>
      <c r="J6913" s="5"/>
      <c r="K6913" s="5"/>
      <c r="L6913" s="5"/>
      <c r="M6913" s="5"/>
      <c r="N6913" s="5"/>
      <c r="O6913" s="5"/>
      <c r="P6913" s="4"/>
      <c r="Q6913" s="4"/>
      <c r="R6913" s="4"/>
      <c r="S6913" s="4"/>
      <c r="T6913" s="4"/>
    </row>
    <row r="6914">
      <c r="A6914" s="5"/>
      <c r="B6914" s="5"/>
      <c r="C6914" s="5"/>
      <c r="D6914" s="5"/>
      <c r="E6914" s="5"/>
      <c r="F6914" s="27"/>
      <c r="G6914" s="5"/>
      <c r="H6914" s="5"/>
      <c r="I6914" s="5"/>
      <c r="J6914" s="5"/>
      <c r="K6914" s="5"/>
      <c r="L6914" s="5"/>
      <c r="M6914" s="5"/>
      <c r="N6914" s="5"/>
      <c r="O6914" s="5"/>
      <c r="P6914" s="4"/>
      <c r="Q6914" s="4"/>
      <c r="R6914" s="4"/>
      <c r="S6914" s="4"/>
      <c r="T6914" s="4"/>
    </row>
    <row r="6915">
      <c r="A6915" s="5"/>
      <c r="B6915" s="5"/>
      <c r="C6915" s="5"/>
      <c r="D6915" s="5"/>
      <c r="E6915" s="5"/>
      <c r="F6915" s="27"/>
      <c r="G6915" s="5"/>
      <c r="H6915" s="5"/>
      <c r="I6915" s="5"/>
      <c r="J6915" s="5"/>
      <c r="K6915" s="5"/>
      <c r="L6915" s="5"/>
      <c r="M6915" s="5"/>
      <c r="N6915" s="5"/>
      <c r="O6915" s="5"/>
      <c r="P6915" s="4"/>
      <c r="Q6915" s="4"/>
      <c r="R6915" s="4"/>
      <c r="S6915" s="4"/>
      <c r="T6915" s="4"/>
    </row>
    <row r="6916">
      <c r="A6916" s="5"/>
      <c r="B6916" s="5"/>
      <c r="C6916" s="5"/>
      <c r="D6916" s="5"/>
      <c r="E6916" s="5"/>
      <c r="F6916" s="27"/>
      <c r="G6916" s="5"/>
      <c r="H6916" s="5"/>
      <c r="I6916" s="5"/>
      <c r="J6916" s="5"/>
      <c r="K6916" s="5"/>
      <c r="L6916" s="5"/>
      <c r="M6916" s="5"/>
      <c r="N6916" s="5"/>
      <c r="O6916" s="5"/>
      <c r="P6916" s="4"/>
      <c r="Q6916" s="4"/>
      <c r="R6916" s="4"/>
      <c r="S6916" s="4"/>
      <c r="T6916" s="4"/>
    </row>
    <row r="6917">
      <c r="A6917" s="5"/>
      <c r="B6917" s="5"/>
      <c r="C6917" s="5"/>
      <c r="D6917" s="5"/>
      <c r="E6917" s="5"/>
      <c r="F6917" s="27"/>
      <c r="G6917" s="5"/>
      <c r="H6917" s="5"/>
      <c r="I6917" s="5"/>
      <c r="J6917" s="5"/>
      <c r="K6917" s="5"/>
      <c r="L6917" s="5"/>
      <c r="M6917" s="5"/>
      <c r="N6917" s="5"/>
      <c r="O6917" s="5"/>
      <c r="P6917" s="4"/>
      <c r="Q6917" s="4"/>
      <c r="R6917" s="4"/>
      <c r="S6917" s="4"/>
      <c r="T6917" s="4"/>
    </row>
    <row r="6918">
      <c r="A6918" s="5"/>
      <c r="B6918" s="5"/>
      <c r="C6918" s="5"/>
      <c r="D6918" s="5"/>
      <c r="E6918" s="5"/>
      <c r="F6918" s="27"/>
      <c r="G6918" s="5"/>
      <c r="H6918" s="5"/>
      <c r="I6918" s="5"/>
      <c r="J6918" s="5"/>
      <c r="K6918" s="5"/>
      <c r="L6918" s="5"/>
      <c r="M6918" s="5"/>
      <c r="N6918" s="5"/>
      <c r="O6918" s="5"/>
      <c r="P6918" s="4"/>
      <c r="Q6918" s="4"/>
      <c r="R6918" s="4"/>
      <c r="S6918" s="4"/>
      <c r="T6918" s="4"/>
    </row>
    <row r="6919">
      <c r="A6919" s="5"/>
      <c r="B6919" s="5"/>
      <c r="C6919" s="5"/>
      <c r="D6919" s="5"/>
      <c r="E6919" s="5"/>
      <c r="F6919" s="27"/>
      <c r="G6919" s="5"/>
      <c r="H6919" s="5"/>
      <c r="I6919" s="5"/>
      <c r="J6919" s="5"/>
      <c r="K6919" s="5"/>
      <c r="L6919" s="5"/>
      <c r="M6919" s="5"/>
      <c r="N6919" s="5"/>
      <c r="O6919" s="5"/>
      <c r="P6919" s="4"/>
      <c r="Q6919" s="4"/>
      <c r="R6919" s="4"/>
      <c r="S6919" s="4"/>
      <c r="T6919" s="4"/>
    </row>
    <row r="6920">
      <c r="A6920" s="5"/>
      <c r="B6920" s="5"/>
      <c r="C6920" s="5"/>
      <c r="D6920" s="5"/>
      <c r="E6920" s="5"/>
      <c r="F6920" s="27"/>
      <c r="G6920" s="5"/>
      <c r="H6920" s="5"/>
      <c r="I6920" s="5"/>
      <c r="J6920" s="5"/>
      <c r="K6920" s="5"/>
      <c r="L6920" s="5"/>
      <c r="M6920" s="5"/>
      <c r="N6920" s="5"/>
      <c r="O6920" s="5"/>
      <c r="P6920" s="4"/>
      <c r="Q6920" s="4"/>
      <c r="R6920" s="4"/>
      <c r="S6920" s="4"/>
      <c r="T6920" s="4"/>
    </row>
    <row r="6921">
      <c r="A6921" s="5"/>
      <c r="B6921" s="5"/>
      <c r="C6921" s="5"/>
      <c r="D6921" s="5"/>
      <c r="E6921" s="5"/>
      <c r="F6921" s="27"/>
      <c r="G6921" s="5"/>
      <c r="H6921" s="5"/>
      <c r="I6921" s="5"/>
      <c r="J6921" s="5"/>
      <c r="K6921" s="5"/>
      <c r="L6921" s="5"/>
      <c r="M6921" s="5"/>
      <c r="N6921" s="5"/>
      <c r="O6921" s="5"/>
      <c r="P6921" s="4"/>
      <c r="Q6921" s="4"/>
      <c r="R6921" s="4"/>
      <c r="S6921" s="4"/>
      <c r="T6921" s="4"/>
    </row>
    <row r="6922">
      <c r="A6922" s="5"/>
      <c r="B6922" s="5"/>
      <c r="C6922" s="5"/>
      <c r="D6922" s="5"/>
      <c r="E6922" s="5"/>
      <c r="F6922" s="27"/>
      <c r="G6922" s="5"/>
      <c r="H6922" s="5"/>
      <c r="I6922" s="5"/>
      <c r="J6922" s="5"/>
      <c r="K6922" s="5"/>
      <c r="L6922" s="5"/>
      <c r="M6922" s="5"/>
      <c r="N6922" s="5"/>
      <c r="O6922" s="5"/>
      <c r="P6922" s="4"/>
      <c r="Q6922" s="4"/>
      <c r="R6922" s="4"/>
      <c r="S6922" s="4"/>
      <c r="T6922" s="4"/>
    </row>
    <row r="6923">
      <c r="A6923" s="5"/>
      <c r="B6923" s="5"/>
      <c r="C6923" s="5"/>
      <c r="D6923" s="5"/>
      <c r="E6923" s="5"/>
      <c r="F6923" s="27"/>
      <c r="G6923" s="5"/>
      <c r="H6923" s="5"/>
      <c r="I6923" s="5"/>
      <c r="J6923" s="5"/>
      <c r="K6923" s="5"/>
      <c r="L6923" s="5"/>
      <c r="M6923" s="5"/>
      <c r="N6923" s="5"/>
      <c r="O6923" s="5"/>
      <c r="P6923" s="4"/>
      <c r="Q6923" s="4"/>
      <c r="R6923" s="4"/>
      <c r="S6923" s="4"/>
      <c r="T6923" s="4"/>
    </row>
    <row r="6924">
      <c r="A6924" s="5"/>
      <c r="B6924" s="5"/>
      <c r="C6924" s="5"/>
      <c r="D6924" s="5"/>
      <c r="E6924" s="5"/>
      <c r="F6924" s="27"/>
      <c r="G6924" s="5"/>
      <c r="H6924" s="5"/>
      <c r="I6924" s="5"/>
      <c r="J6924" s="5"/>
      <c r="K6924" s="5"/>
      <c r="L6924" s="5"/>
      <c r="M6924" s="5"/>
      <c r="N6924" s="5"/>
      <c r="O6924" s="5"/>
      <c r="P6924" s="4"/>
      <c r="Q6924" s="4"/>
      <c r="R6924" s="4"/>
      <c r="S6924" s="4"/>
      <c r="T6924" s="4"/>
    </row>
    <row r="6925">
      <c r="A6925" s="5"/>
      <c r="B6925" s="5"/>
      <c r="C6925" s="5"/>
      <c r="D6925" s="5"/>
      <c r="E6925" s="5"/>
      <c r="F6925" s="27"/>
      <c r="G6925" s="5"/>
      <c r="H6925" s="5"/>
      <c r="I6925" s="5"/>
      <c r="J6925" s="5"/>
      <c r="K6925" s="5"/>
      <c r="L6925" s="5"/>
      <c r="M6925" s="5"/>
      <c r="N6925" s="5"/>
      <c r="O6925" s="5"/>
      <c r="P6925" s="4"/>
      <c r="Q6925" s="4"/>
      <c r="R6925" s="4"/>
      <c r="S6925" s="4"/>
      <c r="T6925" s="4"/>
    </row>
    <row r="6926">
      <c r="A6926" s="5"/>
      <c r="B6926" s="5"/>
      <c r="C6926" s="5"/>
      <c r="D6926" s="5"/>
      <c r="E6926" s="5"/>
      <c r="F6926" s="27"/>
      <c r="G6926" s="5"/>
      <c r="H6926" s="5"/>
      <c r="I6926" s="5"/>
      <c r="J6926" s="5"/>
      <c r="K6926" s="5"/>
      <c r="L6926" s="5"/>
      <c r="M6926" s="5"/>
      <c r="N6926" s="5"/>
      <c r="O6926" s="5"/>
      <c r="P6926" s="4"/>
      <c r="Q6926" s="4"/>
      <c r="R6926" s="4"/>
      <c r="S6926" s="4"/>
      <c r="T6926" s="4"/>
    </row>
    <row r="6927">
      <c r="A6927" s="5"/>
      <c r="B6927" s="5"/>
      <c r="C6927" s="5"/>
      <c r="D6927" s="5"/>
      <c r="E6927" s="5"/>
      <c r="F6927" s="27"/>
      <c r="G6927" s="5"/>
      <c r="H6927" s="5"/>
      <c r="I6927" s="5"/>
      <c r="J6927" s="5"/>
      <c r="K6927" s="5"/>
      <c r="L6927" s="5"/>
      <c r="M6927" s="5"/>
      <c r="N6927" s="5"/>
      <c r="O6927" s="5"/>
      <c r="P6927" s="4"/>
      <c r="Q6927" s="4"/>
      <c r="R6927" s="4"/>
      <c r="S6927" s="4"/>
      <c r="T6927" s="4"/>
    </row>
    <row r="6928">
      <c r="A6928" s="5"/>
      <c r="B6928" s="5"/>
      <c r="C6928" s="5"/>
      <c r="D6928" s="5"/>
      <c r="E6928" s="5"/>
      <c r="F6928" s="27"/>
      <c r="G6928" s="5"/>
      <c r="H6928" s="5"/>
      <c r="I6928" s="5"/>
      <c r="J6928" s="5"/>
      <c r="K6928" s="5"/>
      <c r="L6928" s="5"/>
      <c r="M6928" s="5"/>
      <c r="N6928" s="5"/>
      <c r="O6928" s="5"/>
      <c r="P6928" s="4"/>
      <c r="Q6928" s="4"/>
      <c r="R6928" s="4"/>
      <c r="S6928" s="4"/>
      <c r="T6928" s="4"/>
    </row>
    <row r="6929">
      <c r="A6929" s="5"/>
      <c r="B6929" s="5"/>
      <c r="C6929" s="5"/>
      <c r="D6929" s="5"/>
      <c r="E6929" s="5"/>
      <c r="F6929" s="27"/>
      <c r="G6929" s="5"/>
      <c r="H6929" s="5"/>
      <c r="I6929" s="5"/>
      <c r="J6929" s="5"/>
      <c r="K6929" s="5"/>
      <c r="L6929" s="5"/>
      <c r="M6929" s="5"/>
      <c r="N6929" s="5"/>
      <c r="O6929" s="5"/>
      <c r="P6929" s="4"/>
      <c r="Q6929" s="4"/>
      <c r="R6929" s="4"/>
      <c r="S6929" s="4"/>
      <c r="T6929" s="4"/>
    </row>
    <row r="6930">
      <c r="A6930" s="5"/>
      <c r="B6930" s="5"/>
      <c r="C6930" s="5"/>
      <c r="D6930" s="5"/>
      <c r="E6930" s="5"/>
      <c r="F6930" s="27"/>
      <c r="G6930" s="5"/>
      <c r="H6930" s="5"/>
      <c r="I6930" s="5"/>
      <c r="J6930" s="5"/>
      <c r="K6930" s="5"/>
      <c r="L6930" s="5"/>
      <c r="M6930" s="5"/>
      <c r="N6930" s="5"/>
      <c r="O6930" s="5"/>
      <c r="P6930" s="4"/>
      <c r="Q6930" s="4"/>
      <c r="R6930" s="4"/>
      <c r="S6930" s="4"/>
      <c r="T6930" s="4"/>
    </row>
    <row r="6931">
      <c r="A6931" s="5"/>
      <c r="B6931" s="5"/>
      <c r="C6931" s="5"/>
      <c r="D6931" s="5"/>
      <c r="E6931" s="5"/>
      <c r="F6931" s="27"/>
      <c r="G6931" s="5"/>
      <c r="H6931" s="5"/>
      <c r="I6931" s="5"/>
      <c r="J6931" s="5"/>
      <c r="K6931" s="5"/>
      <c r="L6931" s="5"/>
      <c r="M6931" s="5"/>
      <c r="N6931" s="5"/>
      <c r="O6931" s="5"/>
      <c r="P6931" s="4"/>
      <c r="Q6931" s="4"/>
      <c r="R6931" s="4"/>
      <c r="S6931" s="4"/>
      <c r="T6931" s="4"/>
    </row>
    <row r="6932">
      <c r="A6932" s="5"/>
      <c r="B6932" s="5"/>
      <c r="C6932" s="5"/>
      <c r="D6932" s="5"/>
      <c r="E6932" s="5"/>
      <c r="F6932" s="27"/>
      <c r="G6932" s="5"/>
      <c r="H6932" s="5"/>
      <c r="I6932" s="5"/>
      <c r="J6932" s="5"/>
      <c r="K6932" s="5"/>
      <c r="L6932" s="5"/>
      <c r="M6932" s="5"/>
      <c r="N6932" s="5"/>
      <c r="O6932" s="5"/>
      <c r="P6932" s="4"/>
      <c r="Q6932" s="4"/>
      <c r="R6932" s="4"/>
      <c r="S6932" s="4"/>
      <c r="T6932" s="4"/>
    </row>
    <row r="6933">
      <c r="A6933" s="5"/>
      <c r="B6933" s="5"/>
      <c r="C6933" s="5"/>
      <c r="D6933" s="5"/>
      <c r="E6933" s="5"/>
      <c r="F6933" s="27"/>
      <c r="G6933" s="5"/>
      <c r="H6933" s="5"/>
      <c r="I6933" s="5"/>
      <c r="J6933" s="5"/>
      <c r="K6933" s="5"/>
      <c r="L6933" s="5"/>
      <c r="M6933" s="5"/>
      <c r="N6933" s="5"/>
      <c r="O6933" s="5"/>
      <c r="P6933" s="4"/>
      <c r="Q6933" s="4"/>
      <c r="R6933" s="4"/>
      <c r="S6933" s="4"/>
      <c r="T6933" s="4"/>
    </row>
    <row r="6934">
      <c r="A6934" s="5"/>
      <c r="B6934" s="5"/>
      <c r="C6934" s="5"/>
      <c r="D6934" s="5"/>
      <c r="E6934" s="5"/>
      <c r="F6934" s="27"/>
      <c r="G6934" s="5"/>
      <c r="H6934" s="5"/>
      <c r="I6934" s="5"/>
      <c r="J6934" s="5"/>
      <c r="K6934" s="5"/>
      <c r="L6934" s="5"/>
      <c r="M6934" s="5"/>
      <c r="N6934" s="5"/>
      <c r="O6934" s="5"/>
      <c r="P6934" s="4"/>
      <c r="Q6934" s="4"/>
      <c r="R6934" s="4"/>
      <c r="S6934" s="4"/>
      <c r="T6934" s="4"/>
    </row>
    <row r="6935">
      <c r="A6935" s="5"/>
      <c r="B6935" s="5"/>
      <c r="C6935" s="5"/>
      <c r="D6935" s="5"/>
      <c r="E6935" s="5"/>
      <c r="F6935" s="27"/>
      <c r="G6935" s="5"/>
      <c r="H6935" s="5"/>
      <c r="I6935" s="5"/>
      <c r="J6935" s="5"/>
      <c r="K6935" s="5"/>
      <c r="L6935" s="5"/>
      <c r="M6935" s="5"/>
      <c r="N6935" s="5"/>
      <c r="O6935" s="5"/>
      <c r="P6935" s="4"/>
      <c r="Q6935" s="4"/>
      <c r="R6935" s="4"/>
      <c r="S6935" s="4"/>
      <c r="T6935" s="4"/>
    </row>
    <row r="6936">
      <c r="A6936" s="5"/>
      <c r="B6936" s="5"/>
      <c r="C6936" s="5"/>
      <c r="D6936" s="5"/>
      <c r="E6936" s="5"/>
      <c r="F6936" s="27"/>
      <c r="G6936" s="5"/>
      <c r="H6936" s="5"/>
      <c r="I6936" s="5"/>
      <c r="J6936" s="5"/>
      <c r="K6936" s="5"/>
      <c r="L6936" s="5"/>
      <c r="M6936" s="5"/>
      <c r="N6936" s="5"/>
      <c r="O6936" s="5"/>
      <c r="P6936" s="4"/>
      <c r="Q6936" s="4"/>
      <c r="R6936" s="4"/>
      <c r="S6936" s="4"/>
      <c r="T6936" s="4"/>
    </row>
    <row r="6937">
      <c r="A6937" s="5"/>
      <c r="B6937" s="5"/>
      <c r="C6937" s="5"/>
      <c r="D6937" s="5"/>
      <c r="E6937" s="5"/>
      <c r="F6937" s="27"/>
      <c r="G6937" s="5"/>
      <c r="H6937" s="5"/>
      <c r="I6937" s="5"/>
      <c r="J6937" s="5"/>
      <c r="K6937" s="5"/>
      <c r="L6937" s="5"/>
      <c r="M6937" s="5"/>
      <c r="N6937" s="5"/>
      <c r="O6937" s="5"/>
      <c r="P6937" s="4"/>
      <c r="Q6937" s="4"/>
      <c r="R6937" s="4"/>
      <c r="S6937" s="4"/>
      <c r="T6937" s="4"/>
    </row>
    <row r="6938">
      <c r="A6938" s="5"/>
      <c r="B6938" s="5"/>
      <c r="C6938" s="5"/>
      <c r="D6938" s="5"/>
      <c r="E6938" s="5"/>
      <c r="F6938" s="27"/>
      <c r="G6938" s="5"/>
      <c r="H6938" s="5"/>
      <c r="I6938" s="5"/>
      <c r="J6938" s="5"/>
      <c r="K6938" s="5"/>
      <c r="L6938" s="5"/>
      <c r="M6938" s="5"/>
      <c r="N6938" s="5"/>
      <c r="O6938" s="5"/>
      <c r="P6938" s="4"/>
      <c r="Q6938" s="4"/>
      <c r="R6938" s="4"/>
      <c r="S6938" s="4"/>
      <c r="T6938" s="4"/>
    </row>
    <row r="6939">
      <c r="A6939" s="5"/>
      <c r="B6939" s="5"/>
      <c r="C6939" s="5"/>
      <c r="D6939" s="5"/>
      <c r="E6939" s="5"/>
      <c r="F6939" s="27"/>
      <c r="G6939" s="5"/>
      <c r="H6939" s="5"/>
      <c r="I6939" s="5"/>
      <c r="J6939" s="5"/>
      <c r="K6939" s="5"/>
      <c r="L6939" s="5"/>
      <c r="M6939" s="5"/>
      <c r="N6939" s="5"/>
      <c r="O6939" s="5"/>
      <c r="P6939" s="4"/>
      <c r="Q6939" s="4"/>
      <c r="R6939" s="4"/>
      <c r="S6939" s="4"/>
      <c r="T6939" s="4"/>
    </row>
    <row r="6940">
      <c r="A6940" s="5"/>
      <c r="B6940" s="5"/>
      <c r="C6940" s="5"/>
      <c r="D6940" s="5"/>
      <c r="E6940" s="5"/>
      <c r="F6940" s="27"/>
      <c r="G6940" s="5"/>
      <c r="H6940" s="5"/>
      <c r="I6940" s="5"/>
      <c r="J6940" s="5"/>
      <c r="K6940" s="5"/>
      <c r="L6940" s="5"/>
      <c r="M6940" s="5"/>
      <c r="N6940" s="5"/>
      <c r="O6940" s="5"/>
      <c r="P6940" s="4"/>
      <c r="Q6940" s="4"/>
      <c r="R6940" s="4"/>
      <c r="S6940" s="4"/>
      <c r="T6940" s="4"/>
    </row>
    <row r="6941">
      <c r="A6941" s="5"/>
      <c r="B6941" s="5"/>
      <c r="C6941" s="5"/>
      <c r="D6941" s="5"/>
      <c r="E6941" s="5"/>
      <c r="F6941" s="27"/>
      <c r="G6941" s="5"/>
      <c r="H6941" s="5"/>
      <c r="I6941" s="5"/>
      <c r="J6941" s="5"/>
      <c r="K6941" s="5"/>
      <c r="L6941" s="5"/>
      <c r="M6941" s="5"/>
      <c r="N6941" s="5"/>
      <c r="O6941" s="5"/>
      <c r="P6941" s="4"/>
      <c r="Q6941" s="4"/>
      <c r="R6941" s="4"/>
      <c r="S6941" s="4"/>
      <c r="T6941" s="4"/>
    </row>
    <row r="6942">
      <c r="A6942" s="5"/>
      <c r="B6942" s="5"/>
      <c r="C6942" s="5"/>
      <c r="D6942" s="5"/>
      <c r="E6942" s="5"/>
      <c r="F6942" s="27"/>
      <c r="G6942" s="5"/>
      <c r="H6942" s="5"/>
      <c r="I6942" s="5"/>
      <c r="J6942" s="5"/>
      <c r="K6942" s="5"/>
      <c r="L6942" s="5"/>
      <c r="M6942" s="5"/>
      <c r="N6942" s="5"/>
      <c r="O6942" s="5"/>
      <c r="P6942" s="4"/>
      <c r="Q6942" s="4"/>
      <c r="R6942" s="4"/>
      <c r="S6942" s="4"/>
      <c r="T6942" s="4"/>
    </row>
    <row r="6943">
      <c r="A6943" s="5"/>
      <c r="B6943" s="5"/>
      <c r="C6943" s="5"/>
      <c r="D6943" s="5"/>
      <c r="E6943" s="5"/>
      <c r="F6943" s="27"/>
      <c r="G6943" s="5"/>
      <c r="H6943" s="5"/>
      <c r="I6943" s="5"/>
      <c r="J6943" s="5"/>
      <c r="K6943" s="5"/>
      <c r="L6943" s="5"/>
      <c r="M6943" s="5"/>
      <c r="N6943" s="5"/>
      <c r="O6943" s="5"/>
      <c r="P6943" s="4"/>
      <c r="Q6943" s="4"/>
      <c r="R6943" s="4"/>
      <c r="S6943" s="4"/>
      <c r="T6943" s="4"/>
    </row>
    <row r="6944">
      <c r="A6944" s="5"/>
      <c r="B6944" s="5"/>
      <c r="C6944" s="5"/>
      <c r="D6944" s="5"/>
      <c r="E6944" s="5"/>
      <c r="F6944" s="27"/>
      <c r="G6944" s="5"/>
      <c r="H6944" s="5"/>
      <c r="I6944" s="5"/>
      <c r="J6944" s="5"/>
      <c r="K6944" s="5"/>
      <c r="L6944" s="5"/>
      <c r="M6944" s="5"/>
      <c r="N6944" s="5"/>
      <c r="O6944" s="5"/>
      <c r="P6944" s="4"/>
      <c r="Q6944" s="4"/>
      <c r="R6944" s="4"/>
      <c r="S6944" s="4"/>
      <c r="T6944" s="4"/>
    </row>
    <row r="6945">
      <c r="A6945" s="5"/>
      <c r="B6945" s="5"/>
      <c r="C6945" s="5"/>
      <c r="D6945" s="5"/>
      <c r="E6945" s="5"/>
      <c r="F6945" s="27"/>
      <c r="G6945" s="5"/>
      <c r="H6945" s="5"/>
      <c r="I6945" s="5"/>
      <c r="J6945" s="5"/>
      <c r="K6945" s="5"/>
      <c r="L6945" s="5"/>
      <c r="M6945" s="5"/>
      <c r="N6945" s="5"/>
      <c r="O6945" s="5"/>
      <c r="P6945" s="4"/>
      <c r="Q6945" s="4"/>
      <c r="R6945" s="4"/>
      <c r="S6945" s="4"/>
      <c r="T6945" s="4"/>
    </row>
    <row r="6946">
      <c r="A6946" s="5"/>
      <c r="B6946" s="5"/>
      <c r="C6946" s="5"/>
      <c r="D6946" s="5"/>
      <c r="E6946" s="5"/>
      <c r="F6946" s="27"/>
      <c r="G6946" s="5"/>
      <c r="H6946" s="5"/>
      <c r="I6946" s="5"/>
      <c r="J6946" s="5"/>
      <c r="K6946" s="5"/>
      <c r="L6946" s="5"/>
      <c r="M6946" s="5"/>
      <c r="N6946" s="5"/>
      <c r="O6946" s="5"/>
      <c r="P6946" s="4"/>
      <c r="Q6946" s="4"/>
      <c r="R6946" s="4"/>
      <c r="S6946" s="4"/>
      <c r="T6946" s="4"/>
    </row>
    <row r="6947">
      <c r="A6947" s="5"/>
      <c r="B6947" s="5"/>
      <c r="C6947" s="5"/>
      <c r="D6947" s="5"/>
      <c r="E6947" s="5"/>
      <c r="F6947" s="27"/>
      <c r="G6947" s="5"/>
      <c r="H6947" s="5"/>
      <c r="I6947" s="5"/>
      <c r="J6947" s="5"/>
      <c r="K6947" s="5"/>
      <c r="L6947" s="5"/>
      <c r="M6947" s="5"/>
      <c r="N6947" s="5"/>
      <c r="O6947" s="5"/>
      <c r="P6947" s="4"/>
      <c r="Q6947" s="4"/>
      <c r="R6947" s="4"/>
      <c r="S6947" s="4"/>
      <c r="T6947" s="4"/>
    </row>
    <row r="6948">
      <c r="A6948" s="5"/>
      <c r="B6948" s="5"/>
      <c r="C6948" s="5"/>
      <c r="D6948" s="5"/>
      <c r="E6948" s="5"/>
      <c r="F6948" s="27"/>
      <c r="G6948" s="5"/>
      <c r="H6948" s="5"/>
      <c r="I6948" s="5"/>
      <c r="J6948" s="5"/>
      <c r="K6948" s="5"/>
      <c r="L6948" s="5"/>
      <c r="M6948" s="5"/>
      <c r="N6948" s="5"/>
      <c r="O6948" s="5"/>
      <c r="P6948" s="4"/>
      <c r="Q6948" s="4"/>
      <c r="R6948" s="4"/>
      <c r="S6948" s="4"/>
      <c r="T6948" s="4"/>
    </row>
    <row r="6949">
      <c r="A6949" s="5"/>
      <c r="B6949" s="5"/>
      <c r="C6949" s="5"/>
      <c r="D6949" s="5"/>
      <c r="E6949" s="5"/>
      <c r="F6949" s="27"/>
      <c r="G6949" s="5"/>
      <c r="H6949" s="5"/>
      <c r="I6949" s="5"/>
      <c r="J6949" s="5"/>
      <c r="K6949" s="5"/>
      <c r="L6949" s="5"/>
      <c r="M6949" s="5"/>
      <c r="N6949" s="5"/>
      <c r="O6949" s="5"/>
      <c r="P6949" s="4"/>
      <c r="Q6949" s="4"/>
      <c r="R6949" s="4"/>
      <c r="S6949" s="4"/>
      <c r="T6949" s="4"/>
    </row>
    <row r="6950">
      <c r="A6950" s="5"/>
      <c r="B6950" s="5"/>
      <c r="C6950" s="5"/>
      <c r="D6950" s="5"/>
      <c r="E6950" s="5"/>
      <c r="F6950" s="27"/>
      <c r="G6950" s="5"/>
      <c r="H6950" s="5"/>
      <c r="I6950" s="5"/>
      <c r="J6950" s="5"/>
      <c r="K6950" s="5"/>
      <c r="L6950" s="5"/>
      <c r="M6950" s="5"/>
      <c r="N6950" s="5"/>
      <c r="O6950" s="5"/>
      <c r="P6950" s="4"/>
      <c r="Q6950" s="4"/>
      <c r="R6950" s="4"/>
      <c r="S6950" s="4"/>
      <c r="T6950" s="4"/>
    </row>
    <row r="6951">
      <c r="A6951" s="5"/>
      <c r="B6951" s="5"/>
      <c r="C6951" s="5"/>
      <c r="D6951" s="5"/>
      <c r="E6951" s="5"/>
      <c r="F6951" s="27"/>
      <c r="G6951" s="5"/>
      <c r="H6951" s="5"/>
      <c r="I6951" s="5"/>
      <c r="J6951" s="5"/>
      <c r="K6951" s="5"/>
      <c r="L6951" s="5"/>
      <c r="M6951" s="5"/>
      <c r="N6951" s="5"/>
      <c r="O6951" s="5"/>
      <c r="P6951" s="4"/>
      <c r="Q6951" s="4"/>
      <c r="R6951" s="4"/>
      <c r="S6951" s="4"/>
      <c r="T6951" s="4"/>
    </row>
    <row r="6952">
      <c r="A6952" s="5"/>
      <c r="B6952" s="5"/>
      <c r="C6952" s="5"/>
      <c r="D6952" s="5"/>
      <c r="E6952" s="5"/>
      <c r="F6952" s="27"/>
      <c r="G6952" s="5"/>
      <c r="H6952" s="5"/>
      <c r="I6952" s="5"/>
      <c r="J6952" s="5"/>
      <c r="K6952" s="5"/>
      <c r="L6952" s="5"/>
      <c r="M6952" s="5"/>
      <c r="N6952" s="5"/>
      <c r="O6952" s="5"/>
      <c r="P6952" s="4"/>
      <c r="Q6952" s="4"/>
      <c r="R6952" s="4"/>
      <c r="S6952" s="4"/>
      <c r="T6952" s="4"/>
    </row>
    <row r="6953">
      <c r="A6953" s="5"/>
      <c r="B6953" s="5"/>
      <c r="C6953" s="5"/>
      <c r="D6953" s="5"/>
      <c r="E6953" s="5"/>
      <c r="F6953" s="27"/>
      <c r="G6953" s="5"/>
      <c r="H6953" s="5"/>
      <c r="I6953" s="5"/>
      <c r="J6953" s="5"/>
      <c r="K6953" s="5"/>
      <c r="L6953" s="5"/>
      <c r="M6953" s="5"/>
      <c r="N6953" s="5"/>
      <c r="O6953" s="5"/>
      <c r="P6953" s="4"/>
      <c r="Q6953" s="4"/>
      <c r="R6953" s="4"/>
      <c r="S6953" s="4"/>
      <c r="T6953" s="4"/>
    </row>
    <row r="6954">
      <c r="A6954" s="5"/>
      <c r="B6954" s="5"/>
      <c r="C6954" s="5"/>
      <c r="D6954" s="5"/>
      <c r="E6954" s="5"/>
      <c r="F6954" s="27"/>
      <c r="G6954" s="5"/>
      <c r="H6954" s="5"/>
      <c r="I6954" s="5"/>
      <c r="J6954" s="5"/>
      <c r="K6954" s="5"/>
      <c r="L6954" s="5"/>
      <c r="M6954" s="5"/>
      <c r="N6954" s="5"/>
      <c r="O6954" s="5"/>
      <c r="P6954" s="4"/>
      <c r="Q6954" s="4"/>
      <c r="R6954" s="4"/>
      <c r="S6954" s="4"/>
      <c r="T6954" s="4"/>
    </row>
    <row r="6955">
      <c r="A6955" s="5"/>
      <c r="B6955" s="5"/>
      <c r="C6955" s="5"/>
      <c r="D6955" s="5"/>
      <c r="E6955" s="5"/>
      <c r="F6955" s="27"/>
      <c r="G6955" s="5"/>
      <c r="H6955" s="5"/>
      <c r="I6955" s="5"/>
      <c r="J6955" s="5"/>
      <c r="K6955" s="5"/>
      <c r="L6955" s="5"/>
      <c r="M6955" s="5"/>
      <c r="N6955" s="5"/>
      <c r="O6955" s="5"/>
      <c r="P6955" s="4"/>
      <c r="Q6955" s="4"/>
      <c r="R6955" s="4"/>
      <c r="S6955" s="4"/>
      <c r="T6955" s="4"/>
    </row>
    <row r="6956">
      <c r="A6956" s="5"/>
      <c r="B6956" s="5"/>
      <c r="C6956" s="5"/>
      <c r="D6956" s="5"/>
      <c r="E6956" s="5"/>
      <c r="F6956" s="27"/>
      <c r="G6956" s="5"/>
      <c r="H6956" s="5"/>
      <c r="I6956" s="5"/>
      <c r="J6956" s="5"/>
      <c r="K6956" s="5"/>
      <c r="L6956" s="5"/>
      <c r="M6956" s="5"/>
      <c r="N6956" s="5"/>
      <c r="O6956" s="5"/>
      <c r="P6956" s="4"/>
      <c r="Q6956" s="4"/>
      <c r="R6956" s="4"/>
      <c r="S6956" s="4"/>
      <c r="T6956" s="4"/>
    </row>
    <row r="6957">
      <c r="A6957" s="5"/>
      <c r="B6957" s="5"/>
      <c r="C6957" s="5"/>
      <c r="D6957" s="5"/>
      <c r="E6957" s="5"/>
      <c r="F6957" s="27"/>
      <c r="G6957" s="5"/>
      <c r="H6957" s="5"/>
      <c r="I6957" s="5"/>
      <c r="J6957" s="5"/>
      <c r="K6957" s="5"/>
      <c r="L6957" s="5"/>
      <c r="M6957" s="5"/>
      <c r="N6957" s="5"/>
      <c r="O6957" s="5"/>
      <c r="P6957" s="4"/>
      <c r="Q6957" s="4"/>
      <c r="R6957" s="4"/>
      <c r="S6957" s="4"/>
      <c r="T6957" s="4"/>
    </row>
    <row r="6958">
      <c r="A6958" s="5"/>
      <c r="B6958" s="5"/>
      <c r="C6958" s="5"/>
      <c r="D6958" s="5"/>
      <c r="E6958" s="5"/>
      <c r="F6958" s="27"/>
      <c r="G6958" s="5"/>
      <c r="H6958" s="5"/>
      <c r="I6958" s="5"/>
      <c r="J6958" s="5"/>
      <c r="K6958" s="5"/>
      <c r="L6958" s="5"/>
      <c r="M6958" s="5"/>
      <c r="N6958" s="5"/>
      <c r="O6958" s="5"/>
      <c r="P6958" s="4"/>
      <c r="Q6958" s="4"/>
      <c r="R6958" s="4"/>
      <c r="S6958" s="4"/>
      <c r="T6958" s="4"/>
    </row>
    <row r="6959">
      <c r="A6959" s="5"/>
      <c r="B6959" s="5"/>
      <c r="C6959" s="5"/>
      <c r="D6959" s="5"/>
      <c r="E6959" s="5"/>
      <c r="F6959" s="27"/>
      <c r="G6959" s="5"/>
      <c r="H6959" s="5"/>
      <c r="I6959" s="5"/>
      <c r="J6959" s="5"/>
      <c r="K6959" s="5"/>
      <c r="L6959" s="5"/>
      <c r="M6959" s="5"/>
      <c r="N6959" s="5"/>
      <c r="O6959" s="5"/>
      <c r="P6959" s="4"/>
      <c r="Q6959" s="4"/>
      <c r="R6959" s="4"/>
      <c r="S6959" s="4"/>
      <c r="T6959" s="4"/>
    </row>
    <row r="6960">
      <c r="A6960" s="5"/>
      <c r="B6960" s="5"/>
      <c r="C6960" s="5"/>
      <c r="D6960" s="5"/>
      <c r="E6960" s="5"/>
      <c r="F6960" s="27"/>
      <c r="G6960" s="5"/>
      <c r="H6960" s="5"/>
      <c r="I6960" s="5"/>
      <c r="J6960" s="5"/>
      <c r="K6960" s="5"/>
      <c r="L6960" s="5"/>
      <c r="M6960" s="5"/>
      <c r="N6960" s="5"/>
      <c r="O6960" s="5"/>
      <c r="P6960" s="4"/>
      <c r="Q6960" s="4"/>
      <c r="R6960" s="4"/>
      <c r="S6960" s="4"/>
      <c r="T6960" s="4"/>
    </row>
    <row r="6961">
      <c r="A6961" s="5"/>
      <c r="B6961" s="5"/>
      <c r="C6961" s="5"/>
      <c r="D6961" s="5"/>
      <c r="E6961" s="5"/>
      <c r="F6961" s="27"/>
      <c r="G6961" s="5"/>
      <c r="H6961" s="5"/>
      <c r="I6961" s="5"/>
      <c r="J6961" s="5"/>
      <c r="K6961" s="5"/>
      <c r="L6961" s="5"/>
      <c r="M6961" s="5"/>
      <c r="N6961" s="5"/>
      <c r="O6961" s="5"/>
      <c r="P6961" s="4"/>
      <c r="Q6961" s="4"/>
      <c r="R6961" s="4"/>
      <c r="S6961" s="4"/>
      <c r="T6961" s="4"/>
    </row>
    <row r="6962">
      <c r="A6962" s="5"/>
      <c r="B6962" s="5"/>
      <c r="C6962" s="5"/>
      <c r="D6962" s="5"/>
      <c r="E6962" s="5"/>
      <c r="F6962" s="27"/>
      <c r="G6962" s="5"/>
      <c r="H6962" s="5"/>
      <c r="I6962" s="5"/>
      <c r="J6962" s="5"/>
      <c r="K6962" s="5"/>
      <c r="L6962" s="5"/>
      <c r="M6962" s="5"/>
      <c r="N6962" s="5"/>
      <c r="O6962" s="5"/>
      <c r="P6962" s="4"/>
      <c r="Q6962" s="4"/>
      <c r="R6962" s="4"/>
      <c r="S6962" s="4"/>
      <c r="T6962" s="4"/>
    </row>
    <row r="6963">
      <c r="A6963" s="5"/>
      <c r="B6963" s="5"/>
      <c r="C6963" s="5"/>
      <c r="D6963" s="5"/>
      <c r="E6963" s="5"/>
      <c r="F6963" s="27"/>
      <c r="G6963" s="5"/>
      <c r="H6963" s="5"/>
      <c r="I6963" s="5"/>
      <c r="J6963" s="5"/>
      <c r="K6963" s="5"/>
      <c r="L6963" s="5"/>
      <c r="M6963" s="5"/>
      <c r="N6963" s="5"/>
      <c r="O6963" s="5"/>
      <c r="P6963" s="4"/>
      <c r="Q6963" s="4"/>
      <c r="R6963" s="4"/>
      <c r="S6963" s="4"/>
      <c r="T6963" s="4"/>
    </row>
    <row r="6964">
      <c r="A6964" s="5"/>
      <c r="B6964" s="5"/>
      <c r="C6964" s="5"/>
      <c r="D6964" s="5"/>
      <c r="E6964" s="5"/>
      <c r="F6964" s="27"/>
      <c r="G6964" s="5"/>
      <c r="H6964" s="5"/>
      <c r="I6964" s="5"/>
      <c r="J6964" s="5"/>
      <c r="K6964" s="5"/>
      <c r="L6964" s="5"/>
      <c r="M6964" s="5"/>
      <c r="N6964" s="5"/>
      <c r="O6964" s="5"/>
      <c r="P6964" s="4"/>
      <c r="Q6964" s="4"/>
      <c r="R6964" s="4"/>
      <c r="S6964" s="4"/>
      <c r="T6964" s="4"/>
    </row>
    <row r="6965">
      <c r="A6965" s="5"/>
      <c r="B6965" s="5"/>
      <c r="C6965" s="5"/>
      <c r="D6965" s="5"/>
      <c r="E6965" s="5"/>
      <c r="F6965" s="27"/>
      <c r="G6965" s="5"/>
      <c r="H6965" s="5"/>
      <c r="I6965" s="5"/>
      <c r="J6965" s="5"/>
      <c r="K6965" s="5"/>
      <c r="L6965" s="5"/>
      <c r="M6965" s="5"/>
      <c r="N6965" s="5"/>
      <c r="O6965" s="5"/>
      <c r="P6965" s="4"/>
      <c r="Q6965" s="4"/>
      <c r="R6965" s="4"/>
      <c r="S6965" s="4"/>
      <c r="T6965" s="4"/>
    </row>
    <row r="6966">
      <c r="A6966" s="5"/>
      <c r="B6966" s="5"/>
      <c r="C6966" s="5"/>
      <c r="D6966" s="5"/>
      <c r="E6966" s="5"/>
      <c r="F6966" s="27"/>
      <c r="G6966" s="5"/>
      <c r="H6966" s="5"/>
      <c r="I6966" s="5"/>
      <c r="J6966" s="5"/>
      <c r="K6966" s="5"/>
      <c r="L6966" s="5"/>
      <c r="M6966" s="5"/>
      <c r="N6966" s="5"/>
      <c r="O6966" s="5"/>
      <c r="P6966" s="4"/>
      <c r="Q6966" s="4"/>
      <c r="R6966" s="4"/>
      <c r="S6966" s="4"/>
      <c r="T6966" s="4"/>
    </row>
    <row r="6967">
      <c r="A6967" s="5"/>
      <c r="B6967" s="5"/>
      <c r="C6967" s="5"/>
      <c r="D6967" s="5"/>
      <c r="E6967" s="5"/>
      <c r="F6967" s="27"/>
      <c r="G6967" s="5"/>
      <c r="H6967" s="5"/>
      <c r="I6967" s="5"/>
      <c r="J6967" s="5"/>
      <c r="K6967" s="5"/>
      <c r="L6967" s="5"/>
      <c r="M6967" s="5"/>
      <c r="N6967" s="5"/>
      <c r="O6967" s="5"/>
      <c r="P6967" s="4"/>
      <c r="Q6967" s="4"/>
      <c r="R6967" s="4"/>
      <c r="S6967" s="4"/>
      <c r="T6967" s="4"/>
    </row>
    <row r="6968">
      <c r="A6968" s="5"/>
      <c r="B6968" s="5"/>
      <c r="C6968" s="5"/>
      <c r="D6968" s="5"/>
      <c r="E6968" s="5"/>
      <c r="F6968" s="27"/>
      <c r="G6968" s="5"/>
      <c r="H6968" s="5"/>
      <c r="I6968" s="5"/>
      <c r="J6968" s="5"/>
      <c r="K6968" s="5"/>
      <c r="L6968" s="5"/>
      <c r="M6968" s="5"/>
      <c r="N6968" s="5"/>
      <c r="O6968" s="5"/>
      <c r="P6968" s="4"/>
      <c r="Q6968" s="4"/>
      <c r="R6968" s="4"/>
      <c r="S6968" s="4"/>
      <c r="T6968" s="4"/>
    </row>
    <row r="6969">
      <c r="A6969" s="5"/>
      <c r="B6969" s="5"/>
      <c r="C6969" s="5"/>
      <c r="D6969" s="5"/>
      <c r="E6969" s="5"/>
      <c r="F6969" s="27"/>
      <c r="G6969" s="5"/>
      <c r="H6969" s="5"/>
      <c r="I6969" s="5"/>
      <c r="J6969" s="5"/>
      <c r="K6969" s="5"/>
      <c r="L6969" s="5"/>
      <c r="M6969" s="5"/>
      <c r="N6969" s="5"/>
      <c r="O6969" s="5"/>
      <c r="P6969" s="4"/>
      <c r="Q6969" s="4"/>
      <c r="R6969" s="4"/>
      <c r="S6969" s="4"/>
      <c r="T6969" s="4"/>
    </row>
    <row r="6970">
      <c r="A6970" s="5"/>
      <c r="B6970" s="5"/>
      <c r="C6970" s="5"/>
      <c r="D6970" s="5"/>
      <c r="E6970" s="5"/>
      <c r="F6970" s="27"/>
      <c r="G6970" s="5"/>
      <c r="H6970" s="5"/>
      <c r="I6970" s="5"/>
      <c r="J6970" s="5"/>
      <c r="K6970" s="5"/>
      <c r="L6970" s="5"/>
      <c r="M6970" s="5"/>
      <c r="N6970" s="5"/>
      <c r="O6970" s="5"/>
      <c r="P6970" s="4"/>
      <c r="Q6970" s="4"/>
      <c r="R6970" s="4"/>
      <c r="S6970" s="4"/>
      <c r="T6970" s="4"/>
    </row>
    <row r="6971">
      <c r="A6971" s="5"/>
      <c r="B6971" s="5"/>
      <c r="C6971" s="5"/>
      <c r="D6971" s="5"/>
      <c r="E6971" s="5"/>
      <c r="F6971" s="27"/>
      <c r="G6971" s="5"/>
      <c r="H6971" s="5"/>
      <c r="I6971" s="5"/>
      <c r="J6971" s="5"/>
      <c r="K6971" s="5"/>
      <c r="L6971" s="5"/>
      <c r="M6971" s="5"/>
      <c r="N6971" s="5"/>
      <c r="O6971" s="5"/>
      <c r="P6971" s="4"/>
      <c r="Q6971" s="4"/>
      <c r="R6971" s="4"/>
      <c r="S6971" s="4"/>
      <c r="T6971" s="4"/>
    </row>
    <row r="6972">
      <c r="A6972" s="5"/>
      <c r="B6972" s="5"/>
      <c r="C6972" s="5"/>
      <c r="D6972" s="5"/>
      <c r="E6972" s="5"/>
      <c r="F6972" s="27"/>
      <c r="G6972" s="5"/>
      <c r="H6972" s="5"/>
      <c r="I6972" s="5"/>
      <c r="J6972" s="5"/>
      <c r="K6972" s="5"/>
      <c r="L6972" s="5"/>
      <c r="M6972" s="5"/>
      <c r="N6972" s="5"/>
      <c r="O6972" s="5"/>
      <c r="P6972" s="4"/>
      <c r="Q6972" s="4"/>
      <c r="R6972" s="4"/>
      <c r="S6972" s="4"/>
      <c r="T6972" s="4"/>
    </row>
    <row r="6973">
      <c r="A6973" s="5"/>
      <c r="B6973" s="5"/>
      <c r="C6973" s="5"/>
      <c r="D6973" s="5"/>
      <c r="E6973" s="5"/>
      <c r="F6973" s="27"/>
      <c r="G6973" s="5"/>
      <c r="H6973" s="5"/>
      <c r="I6973" s="5"/>
      <c r="J6973" s="5"/>
      <c r="K6973" s="5"/>
      <c r="L6973" s="5"/>
      <c r="M6973" s="5"/>
      <c r="N6973" s="5"/>
      <c r="O6973" s="5"/>
      <c r="P6973" s="4"/>
      <c r="Q6973" s="4"/>
      <c r="R6973" s="4"/>
      <c r="S6973" s="4"/>
      <c r="T6973" s="4"/>
    </row>
    <row r="6974">
      <c r="A6974" s="5"/>
      <c r="B6974" s="5"/>
      <c r="C6974" s="5"/>
      <c r="D6974" s="5"/>
      <c r="E6974" s="5"/>
      <c r="F6974" s="27"/>
      <c r="G6974" s="5"/>
      <c r="H6974" s="5"/>
      <c r="I6974" s="5"/>
      <c r="J6974" s="5"/>
      <c r="K6974" s="5"/>
      <c r="L6974" s="5"/>
      <c r="M6974" s="5"/>
      <c r="N6974" s="5"/>
      <c r="O6974" s="5"/>
      <c r="P6974" s="4"/>
      <c r="Q6974" s="4"/>
      <c r="R6974" s="4"/>
      <c r="S6974" s="4"/>
      <c r="T6974" s="4"/>
    </row>
    <row r="6975">
      <c r="A6975" s="5"/>
      <c r="B6975" s="5"/>
      <c r="C6975" s="5"/>
      <c r="D6975" s="5"/>
      <c r="E6975" s="5"/>
      <c r="F6975" s="27"/>
      <c r="G6975" s="5"/>
      <c r="H6975" s="5"/>
      <c r="I6975" s="5"/>
      <c r="J6975" s="5"/>
      <c r="K6975" s="5"/>
      <c r="L6975" s="5"/>
      <c r="M6975" s="5"/>
      <c r="N6975" s="5"/>
      <c r="O6975" s="5"/>
      <c r="P6975" s="4"/>
      <c r="Q6975" s="4"/>
      <c r="R6975" s="4"/>
      <c r="S6975" s="4"/>
      <c r="T6975" s="4"/>
    </row>
    <row r="6976">
      <c r="A6976" s="5"/>
      <c r="B6976" s="5"/>
      <c r="C6976" s="5"/>
      <c r="D6976" s="5"/>
      <c r="E6976" s="5"/>
      <c r="F6976" s="27"/>
      <c r="G6976" s="5"/>
      <c r="H6976" s="5"/>
      <c r="I6976" s="5"/>
      <c r="J6976" s="5"/>
      <c r="K6976" s="5"/>
      <c r="L6976" s="5"/>
      <c r="M6976" s="5"/>
      <c r="N6976" s="5"/>
      <c r="O6976" s="5"/>
      <c r="P6976" s="4"/>
      <c r="Q6976" s="4"/>
      <c r="R6976" s="4"/>
      <c r="S6976" s="4"/>
      <c r="T6976" s="4"/>
    </row>
    <row r="6977">
      <c r="A6977" s="5"/>
      <c r="B6977" s="5"/>
      <c r="C6977" s="5"/>
      <c r="D6977" s="5"/>
      <c r="E6977" s="5"/>
      <c r="F6977" s="27"/>
      <c r="G6977" s="5"/>
      <c r="H6977" s="5"/>
      <c r="I6977" s="5"/>
      <c r="J6977" s="5"/>
      <c r="K6977" s="5"/>
      <c r="L6977" s="5"/>
      <c r="M6977" s="5"/>
      <c r="N6977" s="5"/>
      <c r="O6977" s="5"/>
      <c r="P6977" s="4"/>
      <c r="Q6977" s="4"/>
      <c r="R6977" s="4"/>
      <c r="S6977" s="4"/>
      <c r="T6977" s="4"/>
    </row>
    <row r="6978">
      <c r="A6978" s="5"/>
      <c r="B6978" s="5"/>
      <c r="C6978" s="5"/>
      <c r="D6978" s="5"/>
      <c r="E6978" s="5"/>
      <c r="F6978" s="27"/>
      <c r="G6978" s="5"/>
      <c r="H6978" s="5"/>
      <c r="I6978" s="5"/>
      <c r="J6978" s="5"/>
      <c r="K6978" s="5"/>
      <c r="L6978" s="5"/>
      <c r="M6978" s="5"/>
      <c r="N6978" s="5"/>
      <c r="O6978" s="5"/>
      <c r="P6978" s="4"/>
      <c r="Q6978" s="4"/>
      <c r="R6978" s="4"/>
      <c r="S6978" s="4"/>
      <c r="T6978" s="4"/>
    </row>
    <row r="6979">
      <c r="A6979" s="5"/>
      <c r="B6979" s="5"/>
      <c r="C6979" s="5"/>
      <c r="D6979" s="5"/>
      <c r="E6979" s="5"/>
      <c r="F6979" s="27"/>
      <c r="G6979" s="5"/>
      <c r="H6979" s="5"/>
      <c r="I6979" s="5"/>
      <c r="J6979" s="5"/>
      <c r="K6979" s="5"/>
      <c r="L6979" s="5"/>
      <c r="M6979" s="5"/>
      <c r="N6979" s="5"/>
      <c r="O6979" s="5"/>
      <c r="P6979" s="4"/>
      <c r="Q6979" s="4"/>
      <c r="R6979" s="4"/>
      <c r="S6979" s="4"/>
      <c r="T6979" s="4"/>
    </row>
    <row r="6980">
      <c r="A6980" s="5"/>
      <c r="B6980" s="5"/>
      <c r="C6980" s="5"/>
      <c r="D6980" s="5"/>
      <c r="E6980" s="5"/>
      <c r="F6980" s="27"/>
      <c r="G6980" s="5"/>
      <c r="H6980" s="5"/>
      <c r="I6980" s="5"/>
      <c r="J6980" s="5"/>
      <c r="K6980" s="5"/>
      <c r="L6980" s="5"/>
      <c r="M6980" s="5"/>
      <c r="N6980" s="5"/>
      <c r="O6980" s="5"/>
      <c r="P6980" s="4"/>
      <c r="Q6980" s="4"/>
      <c r="R6980" s="4"/>
      <c r="S6980" s="4"/>
      <c r="T6980" s="4"/>
    </row>
    <row r="6981">
      <c r="A6981" s="5"/>
      <c r="B6981" s="5"/>
      <c r="C6981" s="5"/>
      <c r="D6981" s="5"/>
      <c r="E6981" s="5"/>
      <c r="F6981" s="27"/>
      <c r="G6981" s="5"/>
      <c r="H6981" s="5"/>
      <c r="I6981" s="5"/>
      <c r="J6981" s="5"/>
      <c r="K6981" s="5"/>
      <c r="L6981" s="5"/>
      <c r="M6981" s="5"/>
      <c r="N6981" s="5"/>
      <c r="O6981" s="5"/>
      <c r="P6981" s="4"/>
      <c r="Q6981" s="4"/>
      <c r="R6981" s="4"/>
      <c r="S6981" s="4"/>
      <c r="T6981" s="4"/>
    </row>
    <row r="6982">
      <c r="A6982" s="5"/>
      <c r="B6982" s="5"/>
      <c r="C6982" s="5"/>
      <c r="D6982" s="5"/>
      <c r="E6982" s="5"/>
      <c r="F6982" s="27"/>
      <c r="G6982" s="5"/>
      <c r="H6982" s="5"/>
      <c r="I6982" s="5"/>
      <c r="J6982" s="5"/>
      <c r="K6982" s="5"/>
      <c r="L6982" s="5"/>
      <c r="M6982" s="5"/>
      <c r="N6982" s="5"/>
      <c r="O6982" s="5"/>
      <c r="P6982" s="4"/>
      <c r="Q6982" s="4"/>
      <c r="R6982" s="4"/>
      <c r="S6982" s="4"/>
      <c r="T6982" s="4"/>
    </row>
    <row r="6983">
      <c r="A6983" s="5"/>
      <c r="B6983" s="5"/>
      <c r="C6983" s="5"/>
      <c r="D6983" s="5"/>
      <c r="E6983" s="5"/>
      <c r="F6983" s="27"/>
      <c r="G6983" s="5"/>
      <c r="H6983" s="5"/>
      <c r="I6983" s="5"/>
      <c r="J6983" s="5"/>
      <c r="K6983" s="5"/>
      <c r="L6983" s="5"/>
      <c r="M6983" s="5"/>
      <c r="N6983" s="5"/>
      <c r="O6983" s="5"/>
      <c r="P6983" s="4"/>
      <c r="Q6983" s="4"/>
      <c r="R6983" s="4"/>
      <c r="S6983" s="4"/>
      <c r="T6983" s="4"/>
    </row>
    <row r="6984">
      <c r="A6984" s="5"/>
      <c r="B6984" s="5"/>
      <c r="C6984" s="5"/>
      <c r="D6984" s="5"/>
      <c r="E6984" s="5"/>
      <c r="F6984" s="27"/>
      <c r="G6984" s="5"/>
      <c r="H6984" s="5"/>
      <c r="I6984" s="5"/>
      <c r="J6984" s="5"/>
      <c r="K6984" s="5"/>
      <c r="L6984" s="5"/>
      <c r="M6984" s="5"/>
      <c r="N6984" s="5"/>
      <c r="O6984" s="5"/>
      <c r="P6984" s="4"/>
      <c r="Q6984" s="4"/>
      <c r="R6984" s="4"/>
      <c r="S6984" s="4"/>
      <c r="T6984" s="4"/>
    </row>
    <row r="6985">
      <c r="A6985" s="5"/>
      <c r="B6985" s="5"/>
      <c r="C6985" s="5"/>
      <c r="D6985" s="5"/>
      <c r="E6985" s="5"/>
      <c r="F6985" s="27"/>
      <c r="G6985" s="5"/>
      <c r="H6985" s="5"/>
      <c r="I6985" s="5"/>
      <c r="J6985" s="5"/>
      <c r="K6985" s="5"/>
      <c r="L6985" s="5"/>
      <c r="M6985" s="5"/>
      <c r="N6985" s="5"/>
      <c r="O6985" s="5"/>
      <c r="P6985" s="4"/>
      <c r="Q6985" s="4"/>
      <c r="R6985" s="4"/>
      <c r="S6985" s="4"/>
      <c r="T6985" s="4"/>
    </row>
    <row r="6986">
      <c r="A6986" s="5"/>
      <c r="B6986" s="5"/>
      <c r="C6986" s="5"/>
      <c r="D6986" s="5"/>
      <c r="E6986" s="5"/>
      <c r="F6986" s="27"/>
      <c r="G6986" s="5"/>
      <c r="H6986" s="5"/>
      <c r="I6986" s="5"/>
      <c r="J6986" s="5"/>
      <c r="K6986" s="5"/>
      <c r="L6986" s="5"/>
      <c r="M6986" s="5"/>
      <c r="N6986" s="5"/>
      <c r="O6986" s="5"/>
      <c r="P6986" s="4"/>
      <c r="Q6986" s="4"/>
      <c r="R6986" s="4"/>
      <c r="S6986" s="4"/>
      <c r="T6986" s="4"/>
    </row>
    <row r="6987">
      <c r="A6987" s="5"/>
      <c r="B6987" s="5"/>
      <c r="C6987" s="5"/>
      <c r="D6987" s="5"/>
      <c r="E6987" s="5"/>
      <c r="F6987" s="27"/>
      <c r="G6987" s="5"/>
      <c r="H6987" s="5"/>
      <c r="I6987" s="5"/>
      <c r="J6987" s="5"/>
      <c r="K6987" s="5"/>
      <c r="L6987" s="5"/>
      <c r="M6987" s="5"/>
      <c r="N6987" s="5"/>
      <c r="O6987" s="5"/>
      <c r="P6987" s="4"/>
      <c r="Q6987" s="4"/>
      <c r="R6987" s="4"/>
      <c r="S6987" s="4"/>
      <c r="T6987" s="4"/>
    </row>
    <row r="6988">
      <c r="A6988" s="5"/>
      <c r="B6988" s="5"/>
      <c r="C6988" s="5"/>
      <c r="D6988" s="5"/>
      <c r="E6988" s="5"/>
      <c r="F6988" s="27"/>
      <c r="G6988" s="5"/>
      <c r="H6988" s="5"/>
      <c r="I6988" s="5"/>
      <c r="J6988" s="5"/>
      <c r="K6988" s="5"/>
      <c r="L6988" s="5"/>
      <c r="M6988" s="5"/>
      <c r="N6988" s="5"/>
      <c r="O6988" s="5"/>
      <c r="P6988" s="4"/>
      <c r="Q6988" s="4"/>
      <c r="R6988" s="4"/>
      <c r="S6988" s="4"/>
      <c r="T6988" s="4"/>
    </row>
    <row r="6989">
      <c r="A6989" s="5"/>
      <c r="B6989" s="5"/>
      <c r="C6989" s="5"/>
      <c r="D6989" s="5"/>
      <c r="E6989" s="5"/>
      <c r="F6989" s="27"/>
      <c r="G6989" s="5"/>
      <c r="H6989" s="5"/>
      <c r="I6989" s="5"/>
      <c r="J6989" s="5"/>
      <c r="K6989" s="5"/>
      <c r="L6989" s="5"/>
      <c r="M6989" s="5"/>
      <c r="N6989" s="5"/>
      <c r="O6989" s="5"/>
      <c r="P6989" s="4"/>
      <c r="Q6989" s="4"/>
      <c r="R6989" s="4"/>
      <c r="S6989" s="4"/>
      <c r="T6989" s="4"/>
    </row>
    <row r="6990">
      <c r="A6990" s="5"/>
      <c r="B6990" s="5"/>
      <c r="C6990" s="5"/>
      <c r="D6990" s="5"/>
      <c r="E6990" s="5"/>
      <c r="F6990" s="27"/>
      <c r="G6990" s="5"/>
      <c r="H6990" s="5"/>
      <c r="I6990" s="5"/>
      <c r="J6990" s="5"/>
      <c r="K6990" s="5"/>
      <c r="L6990" s="5"/>
      <c r="M6990" s="5"/>
      <c r="N6990" s="5"/>
      <c r="O6990" s="5"/>
      <c r="P6990" s="4"/>
      <c r="Q6990" s="4"/>
      <c r="R6990" s="4"/>
      <c r="S6990" s="4"/>
      <c r="T6990" s="4"/>
    </row>
    <row r="6991">
      <c r="A6991" s="5"/>
      <c r="B6991" s="5"/>
      <c r="C6991" s="5"/>
      <c r="D6991" s="5"/>
      <c r="E6991" s="5"/>
      <c r="F6991" s="27"/>
      <c r="G6991" s="5"/>
      <c r="H6991" s="5"/>
      <c r="I6991" s="5"/>
      <c r="J6991" s="5"/>
      <c r="K6991" s="5"/>
      <c r="L6991" s="5"/>
      <c r="M6991" s="5"/>
      <c r="N6991" s="5"/>
      <c r="O6991" s="5"/>
      <c r="P6991" s="4"/>
      <c r="Q6991" s="4"/>
      <c r="R6991" s="4"/>
      <c r="S6991" s="4"/>
      <c r="T6991" s="4"/>
    </row>
    <row r="6992">
      <c r="A6992" s="5"/>
      <c r="B6992" s="5"/>
      <c r="C6992" s="5"/>
      <c r="D6992" s="5"/>
      <c r="E6992" s="5"/>
      <c r="F6992" s="27"/>
      <c r="G6992" s="5"/>
      <c r="H6992" s="5"/>
      <c r="I6992" s="5"/>
      <c r="J6992" s="5"/>
      <c r="K6992" s="5"/>
      <c r="L6992" s="5"/>
      <c r="M6992" s="5"/>
      <c r="N6992" s="5"/>
      <c r="O6992" s="5"/>
      <c r="P6992" s="4"/>
      <c r="Q6992" s="4"/>
      <c r="R6992" s="4"/>
      <c r="S6992" s="4"/>
      <c r="T6992" s="4"/>
    </row>
    <row r="6993">
      <c r="A6993" s="5"/>
      <c r="B6993" s="5"/>
      <c r="C6993" s="5"/>
      <c r="D6993" s="5"/>
      <c r="E6993" s="5"/>
      <c r="F6993" s="27"/>
      <c r="G6993" s="5"/>
      <c r="H6993" s="5"/>
      <c r="I6993" s="5"/>
      <c r="J6993" s="5"/>
      <c r="K6993" s="5"/>
      <c r="L6993" s="5"/>
      <c r="M6993" s="5"/>
      <c r="N6993" s="5"/>
      <c r="O6993" s="5"/>
      <c r="P6993" s="4"/>
      <c r="Q6993" s="4"/>
      <c r="R6993" s="4"/>
      <c r="S6993" s="4"/>
      <c r="T6993" s="4"/>
    </row>
    <row r="6994">
      <c r="A6994" s="5"/>
      <c r="B6994" s="5"/>
      <c r="C6994" s="5"/>
      <c r="D6994" s="5"/>
      <c r="E6994" s="5"/>
      <c r="F6994" s="27"/>
      <c r="G6994" s="5"/>
      <c r="H6994" s="5"/>
      <c r="I6994" s="5"/>
      <c r="J6994" s="5"/>
      <c r="K6994" s="5"/>
      <c r="L6994" s="5"/>
      <c r="M6994" s="5"/>
      <c r="N6994" s="5"/>
      <c r="O6994" s="5"/>
      <c r="P6994" s="4"/>
      <c r="Q6994" s="4"/>
      <c r="R6994" s="4"/>
      <c r="S6994" s="4"/>
      <c r="T6994" s="4"/>
    </row>
    <row r="6995">
      <c r="A6995" s="5"/>
      <c r="B6995" s="5"/>
      <c r="C6995" s="5"/>
      <c r="D6995" s="5"/>
      <c r="E6995" s="5"/>
      <c r="F6995" s="27"/>
      <c r="G6995" s="5"/>
      <c r="H6995" s="5"/>
      <c r="I6995" s="5"/>
      <c r="J6995" s="5"/>
      <c r="K6995" s="5"/>
      <c r="L6995" s="5"/>
      <c r="M6995" s="5"/>
      <c r="N6995" s="5"/>
      <c r="O6995" s="5"/>
      <c r="P6995" s="4"/>
      <c r="Q6995" s="4"/>
      <c r="R6995" s="4"/>
      <c r="S6995" s="4"/>
      <c r="T6995" s="4"/>
    </row>
    <row r="6996">
      <c r="A6996" s="5"/>
      <c r="B6996" s="5"/>
      <c r="C6996" s="5"/>
      <c r="D6996" s="5"/>
      <c r="E6996" s="5"/>
      <c r="F6996" s="27"/>
      <c r="G6996" s="5"/>
      <c r="H6996" s="5"/>
      <c r="I6996" s="5"/>
      <c r="J6996" s="5"/>
      <c r="K6996" s="5"/>
      <c r="L6996" s="5"/>
      <c r="M6996" s="5"/>
      <c r="N6996" s="5"/>
      <c r="O6996" s="5"/>
      <c r="P6996" s="4"/>
      <c r="Q6996" s="4"/>
      <c r="R6996" s="4"/>
      <c r="S6996" s="4"/>
      <c r="T6996" s="4"/>
    </row>
    <row r="6997">
      <c r="A6997" s="5"/>
      <c r="B6997" s="5"/>
      <c r="C6997" s="5"/>
      <c r="D6997" s="5"/>
      <c r="E6997" s="5"/>
      <c r="F6997" s="27"/>
      <c r="G6997" s="5"/>
      <c r="H6997" s="5"/>
      <c r="I6997" s="5"/>
      <c r="J6997" s="5"/>
      <c r="K6997" s="5"/>
      <c r="L6997" s="5"/>
      <c r="M6997" s="5"/>
      <c r="N6997" s="5"/>
      <c r="O6997" s="5"/>
      <c r="P6997" s="4"/>
      <c r="Q6997" s="4"/>
      <c r="R6997" s="4"/>
      <c r="S6997" s="4"/>
      <c r="T6997" s="4"/>
    </row>
    <row r="6998">
      <c r="A6998" s="5"/>
      <c r="B6998" s="5"/>
      <c r="C6998" s="5"/>
      <c r="D6998" s="5"/>
      <c r="E6998" s="5"/>
      <c r="F6998" s="27"/>
      <c r="G6998" s="5"/>
      <c r="H6998" s="5"/>
      <c r="I6998" s="5"/>
      <c r="J6998" s="5"/>
      <c r="K6998" s="5"/>
      <c r="L6998" s="5"/>
      <c r="M6998" s="5"/>
      <c r="N6998" s="5"/>
      <c r="O6998" s="5"/>
      <c r="P6998" s="4"/>
      <c r="Q6998" s="4"/>
      <c r="R6998" s="4"/>
      <c r="S6998" s="4"/>
      <c r="T6998" s="4"/>
    </row>
    <row r="6999">
      <c r="A6999" s="5"/>
      <c r="B6999" s="5"/>
      <c r="C6999" s="5"/>
      <c r="D6999" s="5"/>
      <c r="E6999" s="5"/>
      <c r="F6999" s="27"/>
      <c r="G6999" s="5"/>
      <c r="H6999" s="5"/>
      <c r="I6999" s="5"/>
      <c r="J6999" s="5"/>
      <c r="K6999" s="5"/>
      <c r="L6999" s="5"/>
      <c r="M6999" s="5"/>
      <c r="N6999" s="5"/>
      <c r="O6999" s="5"/>
      <c r="P6999" s="4"/>
      <c r="Q6999" s="4"/>
      <c r="R6999" s="4"/>
      <c r="S6999" s="4"/>
      <c r="T6999" s="4"/>
    </row>
    <row r="7000">
      <c r="A7000" s="5"/>
      <c r="B7000" s="5"/>
      <c r="C7000" s="5"/>
      <c r="D7000" s="5"/>
      <c r="E7000" s="5"/>
      <c r="F7000" s="27"/>
      <c r="G7000" s="5"/>
      <c r="H7000" s="5"/>
      <c r="I7000" s="5"/>
      <c r="J7000" s="5"/>
      <c r="K7000" s="5"/>
      <c r="L7000" s="5"/>
      <c r="M7000" s="5"/>
      <c r="N7000" s="5"/>
      <c r="O7000" s="5"/>
      <c r="P7000" s="4"/>
      <c r="Q7000" s="4"/>
      <c r="R7000" s="4"/>
      <c r="S7000" s="4"/>
      <c r="T7000" s="4"/>
    </row>
    <row r="7001">
      <c r="A7001" s="5"/>
      <c r="B7001" s="5"/>
      <c r="C7001" s="5"/>
      <c r="D7001" s="5"/>
      <c r="E7001" s="5"/>
      <c r="F7001" s="27"/>
      <c r="G7001" s="5"/>
      <c r="H7001" s="5"/>
      <c r="I7001" s="5"/>
      <c r="J7001" s="5"/>
      <c r="K7001" s="5"/>
      <c r="L7001" s="5"/>
      <c r="M7001" s="5"/>
      <c r="N7001" s="5"/>
      <c r="O7001" s="5"/>
      <c r="P7001" s="4"/>
      <c r="Q7001" s="4"/>
      <c r="R7001" s="4"/>
      <c r="S7001" s="4"/>
      <c r="T7001" s="4"/>
    </row>
    <row r="7002">
      <c r="A7002" s="5"/>
      <c r="B7002" s="5"/>
      <c r="C7002" s="5"/>
      <c r="D7002" s="5"/>
      <c r="E7002" s="5"/>
      <c r="F7002" s="27"/>
      <c r="G7002" s="5"/>
      <c r="H7002" s="5"/>
      <c r="I7002" s="5"/>
      <c r="J7002" s="5"/>
      <c r="K7002" s="5"/>
      <c r="L7002" s="5"/>
      <c r="M7002" s="5"/>
      <c r="N7002" s="5"/>
      <c r="O7002" s="5"/>
      <c r="P7002" s="4"/>
      <c r="Q7002" s="4"/>
      <c r="R7002" s="4"/>
      <c r="S7002" s="4"/>
      <c r="T7002" s="4"/>
    </row>
    <row r="7003">
      <c r="A7003" s="5"/>
      <c r="B7003" s="5"/>
      <c r="C7003" s="5"/>
      <c r="D7003" s="5"/>
      <c r="E7003" s="5"/>
      <c r="F7003" s="27"/>
      <c r="G7003" s="5"/>
      <c r="H7003" s="5"/>
      <c r="I7003" s="5"/>
      <c r="J7003" s="5"/>
      <c r="K7003" s="5"/>
      <c r="L7003" s="5"/>
      <c r="M7003" s="5"/>
      <c r="N7003" s="5"/>
      <c r="O7003" s="5"/>
      <c r="P7003" s="4"/>
      <c r="Q7003" s="4"/>
      <c r="R7003" s="4"/>
      <c r="S7003" s="4"/>
      <c r="T7003" s="4"/>
    </row>
    <row r="7004">
      <c r="A7004" s="5"/>
      <c r="B7004" s="5"/>
      <c r="C7004" s="5"/>
      <c r="D7004" s="5"/>
      <c r="E7004" s="5"/>
      <c r="F7004" s="27"/>
      <c r="G7004" s="5"/>
      <c r="H7004" s="5"/>
      <c r="I7004" s="5"/>
      <c r="J7004" s="5"/>
      <c r="K7004" s="5"/>
      <c r="L7004" s="5"/>
      <c r="M7004" s="5"/>
      <c r="N7004" s="5"/>
      <c r="O7004" s="5"/>
      <c r="P7004" s="4"/>
      <c r="Q7004" s="4"/>
      <c r="R7004" s="4"/>
      <c r="S7004" s="4"/>
      <c r="T7004" s="4"/>
    </row>
    <row r="7005">
      <c r="A7005" s="5"/>
      <c r="B7005" s="5"/>
      <c r="C7005" s="5"/>
      <c r="D7005" s="5"/>
      <c r="E7005" s="5"/>
      <c r="F7005" s="27"/>
      <c r="G7005" s="5"/>
      <c r="H7005" s="5"/>
      <c r="I7005" s="5"/>
      <c r="J7005" s="5"/>
      <c r="K7005" s="5"/>
      <c r="L7005" s="5"/>
      <c r="M7005" s="5"/>
      <c r="N7005" s="5"/>
      <c r="O7005" s="5"/>
      <c r="P7005" s="4"/>
      <c r="Q7005" s="4"/>
      <c r="R7005" s="4"/>
      <c r="S7005" s="4"/>
      <c r="T7005" s="4"/>
    </row>
    <row r="7006">
      <c r="A7006" s="5"/>
      <c r="B7006" s="5"/>
      <c r="C7006" s="5"/>
      <c r="D7006" s="5"/>
      <c r="E7006" s="5"/>
      <c r="F7006" s="27"/>
      <c r="G7006" s="5"/>
      <c r="H7006" s="5"/>
      <c r="I7006" s="5"/>
      <c r="J7006" s="5"/>
      <c r="K7006" s="5"/>
      <c r="L7006" s="5"/>
      <c r="M7006" s="5"/>
      <c r="N7006" s="5"/>
      <c r="O7006" s="5"/>
      <c r="P7006" s="4"/>
      <c r="Q7006" s="4"/>
      <c r="R7006" s="4"/>
      <c r="S7006" s="4"/>
      <c r="T7006" s="4"/>
    </row>
    <row r="7007">
      <c r="A7007" s="5"/>
      <c r="B7007" s="5"/>
      <c r="C7007" s="5"/>
      <c r="D7007" s="5"/>
      <c r="E7007" s="5"/>
      <c r="F7007" s="27"/>
      <c r="G7007" s="5"/>
      <c r="H7007" s="5"/>
      <c r="I7007" s="5"/>
      <c r="J7007" s="5"/>
      <c r="K7007" s="5"/>
      <c r="L7007" s="5"/>
      <c r="M7007" s="5"/>
      <c r="N7007" s="5"/>
      <c r="O7007" s="5"/>
      <c r="P7007" s="4"/>
      <c r="Q7007" s="4"/>
      <c r="R7007" s="4"/>
      <c r="S7007" s="4"/>
      <c r="T7007" s="4"/>
    </row>
    <row r="7008">
      <c r="A7008" s="5"/>
      <c r="B7008" s="5"/>
      <c r="C7008" s="5"/>
      <c r="D7008" s="5"/>
      <c r="E7008" s="5"/>
      <c r="F7008" s="27"/>
      <c r="G7008" s="5"/>
      <c r="H7008" s="5"/>
      <c r="I7008" s="5"/>
      <c r="J7008" s="5"/>
      <c r="K7008" s="5"/>
      <c r="L7008" s="5"/>
      <c r="M7008" s="5"/>
      <c r="N7008" s="5"/>
      <c r="O7008" s="5"/>
      <c r="P7008" s="4"/>
      <c r="Q7008" s="4"/>
      <c r="R7008" s="4"/>
      <c r="S7008" s="4"/>
      <c r="T7008" s="4"/>
    </row>
    <row r="7009">
      <c r="A7009" s="5"/>
      <c r="B7009" s="5"/>
      <c r="C7009" s="5"/>
      <c r="D7009" s="5"/>
      <c r="E7009" s="5"/>
      <c r="F7009" s="27"/>
      <c r="G7009" s="5"/>
      <c r="H7009" s="5"/>
      <c r="I7009" s="5"/>
      <c r="J7009" s="5"/>
      <c r="K7009" s="5"/>
      <c r="L7009" s="5"/>
      <c r="M7009" s="5"/>
      <c r="N7009" s="5"/>
      <c r="O7009" s="5"/>
      <c r="P7009" s="4"/>
      <c r="Q7009" s="4"/>
      <c r="R7009" s="4"/>
      <c r="S7009" s="4"/>
      <c r="T7009" s="4"/>
    </row>
    <row r="7010">
      <c r="A7010" s="5"/>
      <c r="B7010" s="5"/>
      <c r="C7010" s="5"/>
      <c r="D7010" s="5"/>
      <c r="E7010" s="5"/>
      <c r="F7010" s="27"/>
      <c r="G7010" s="5"/>
      <c r="H7010" s="5"/>
      <c r="I7010" s="5"/>
      <c r="J7010" s="5"/>
      <c r="K7010" s="5"/>
      <c r="L7010" s="5"/>
      <c r="M7010" s="5"/>
      <c r="N7010" s="5"/>
      <c r="O7010" s="5"/>
      <c r="P7010" s="4"/>
      <c r="Q7010" s="4"/>
      <c r="R7010" s="4"/>
      <c r="S7010" s="4"/>
      <c r="T7010" s="4"/>
    </row>
    <row r="7011">
      <c r="A7011" s="5"/>
      <c r="B7011" s="5"/>
      <c r="C7011" s="5"/>
      <c r="D7011" s="5"/>
      <c r="E7011" s="5"/>
      <c r="F7011" s="27"/>
      <c r="G7011" s="5"/>
      <c r="H7011" s="5"/>
      <c r="I7011" s="5"/>
      <c r="J7011" s="5"/>
      <c r="K7011" s="5"/>
      <c r="L7011" s="5"/>
      <c r="M7011" s="5"/>
      <c r="N7011" s="5"/>
      <c r="O7011" s="5"/>
      <c r="P7011" s="4"/>
      <c r="Q7011" s="4"/>
      <c r="R7011" s="4"/>
      <c r="S7011" s="4"/>
      <c r="T7011" s="4"/>
    </row>
    <row r="7012">
      <c r="A7012" s="5"/>
      <c r="B7012" s="5"/>
      <c r="C7012" s="5"/>
      <c r="D7012" s="5"/>
      <c r="E7012" s="5"/>
      <c r="F7012" s="27"/>
      <c r="G7012" s="5"/>
      <c r="H7012" s="5"/>
      <c r="I7012" s="5"/>
      <c r="J7012" s="5"/>
      <c r="K7012" s="5"/>
      <c r="L7012" s="5"/>
      <c r="M7012" s="5"/>
      <c r="N7012" s="5"/>
      <c r="O7012" s="5"/>
      <c r="P7012" s="4"/>
      <c r="Q7012" s="4"/>
      <c r="R7012" s="4"/>
      <c r="S7012" s="4"/>
      <c r="T7012" s="4"/>
    </row>
    <row r="7013">
      <c r="A7013" s="5"/>
      <c r="B7013" s="5"/>
      <c r="C7013" s="5"/>
      <c r="D7013" s="5"/>
      <c r="E7013" s="5"/>
      <c r="F7013" s="27"/>
      <c r="G7013" s="5"/>
      <c r="H7013" s="5"/>
      <c r="I7013" s="5"/>
      <c r="J7013" s="5"/>
      <c r="K7013" s="5"/>
      <c r="L7013" s="5"/>
      <c r="M7013" s="5"/>
      <c r="N7013" s="5"/>
      <c r="O7013" s="5"/>
      <c r="P7013" s="4"/>
      <c r="Q7013" s="4"/>
      <c r="R7013" s="4"/>
      <c r="S7013" s="4"/>
      <c r="T7013" s="4"/>
    </row>
    <row r="7014">
      <c r="A7014" s="5"/>
      <c r="B7014" s="5"/>
      <c r="C7014" s="5"/>
      <c r="D7014" s="5"/>
      <c r="E7014" s="5"/>
      <c r="F7014" s="27"/>
      <c r="G7014" s="5"/>
      <c r="H7014" s="5"/>
      <c r="I7014" s="5"/>
      <c r="J7014" s="5"/>
      <c r="K7014" s="5"/>
      <c r="L7014" s="5"/>
      <c r="M7014" s="5"/>
      <c r="N7014" s="5"/>
      <c r="O7014" s="5"/>
      <c r="P7014" s="4"/>
      <c r="Q7014" s="4"/>
      <c r="R7014" s="4"/>
      <c r="S7014" s="4"/>
      <c r="T7014" s="4"/>
    </row>
    <row r="7015">
      <c r="A7015" s="5"/>
      <c r="B7015" s="5"/>
      <c r="C7015" s="5"/>
      <c r="D7015" s="5"/>
      <c r="E7015" s="5"/>
      <c r="F7015" s="27"/>
      <c r="G7015" s="5"/>
      <c r="H7015" s="5"/>
      <c r="I7015" s="5"/>
      <c r="J7015" s="5"/>
      <c r="K7015" s="5"/>
      <c r="L7015" s="5"/>
      <c r="M7015" s="5"/>
      <c r="N7015" s="5"/>
      <c r="O7015" s="5"/>
      <c r="P7015" s="4"/>
      <c r="Q7015" s="4"/>
      <c r="R7015" s="4"/>
      <c r="S7015" s="4"/>
      <c r="T7015" s="4"/>
    </row>
    <row r="7016">
      <c r="A7016" s="5"/>
      <c r="B7016" s="5"/>
      <c r="C7016" s="5"/>
      <c r="D7016" s="5"/>
      <c r="E7016" s="5"/>
      <c r="F7016" s="27"/>
      <c r="G7016" s="5"/>
      <c r="H7016" s="5"/>
      <c r="I7016" s="5"/>
      <c r="J7016" s="5"/>
      <c r="K7016" s="5"/>
      <c r="L7016" s="5"/>
      <c r="M7016" s="5"/>
      <c r="N7016" s="5"/>
      <c r="O7016" s="5"/>
      <c r="P7016" s="4"/>
      <c r="Q7016" s="4"/>
      <c r="R7016" s="4"/>
      <c r="S7016" s="4"/>
      <c r="T7016" s="4"/>
    </row>
    <row r="7017">
      <c r="A7017" s="5"/>
      <c r="B7017" s="5"/>
      <c r="C7017" s="5"/>
      <c r="D7017" s="5"/>
      <c r="E7017" s="5"/>
      <c r="F7017" s="27"/>
      <c r="G7017" s="5"/>
      <c r="H7017" s="5"/>
      <c r="I7017" s="5"/>
      <c r="J7017" s="5"/>
      <c r="K7017" s="5"/>
      <c r="L7017" s="5"/>
      <c r="M7017" s="5"/>
      <c r="N7017" s="5"/>
      <c r="O7017" s="5"/>
      <c r="P7017" s="4"/>
      <c r="Q7017" s="4"/>
      <c r="R7017" s="4"/>
      <c r="S7017" s="4"/>
      <c r="T7017" s="4"/>
    </row>
    <row r="7018">
      <c r="A7018" s="5"/>
      <c r="B7018" s="5"/>
      <c r="C7018" s="5"/>
      <c r="D7018" s="5"/>
      <c r="E7018" s="5"/>
      <c r="F7018" s="27"/>
      <c r="G7018" s="5"/>
      <c r="H7018" s="5"/>
      <c r="I7018" s="5"/>
      <c r="J7018" s="5"/>
      <c r="K7018" s="5"/>
      <c r="L7018" s="5"/>
      <c r="M7018" s="5"/>
      <c r="N7018" s="5"/>
      <c r="O7018" s="5"/>
      <c r="P7018" s="4"/>
      <c r="Q7018" s="4"/>
      <c r="R7018" s="4"/>
      <c r="S7018" s="4"/>
      <c r="T7018" s="4"/>
    </row>
    <row r="7019">
      <c r="A7019" s="5"/>
      <c r="B7019" s="5"/>
      <c r="C7019" s="5"/>
      <c r="D7019" s="5"/>
      <c r="E7019" s="5"/>
      <c r="F7019" s="27"/>
      <c r="G7019" s="5"/>
      <c r="H7019" s="5"/>
      <c r="I7019" s="5"/>
      <c r="J7019" s="5"/>
      <c r="K7019" s="5"/>
      <c r="L7019" s="5"/>
      <c r="M7019" s="5"/>
      <c r="N7019" s="5"/>
      <c r="O7019" s="5"/>
      <c r="P7019" s="4"/>
      <c r="Q7019" s="4"/>
      <c r="R7019" s="4"/>
      <c r="S7019" s="4"/>
      <c r="T7019" s="4"/>
    </row>
    <row r="7020">
      <c r="A7020" s="5"/>
      <c r="B7020" s="5"/>
      <c r="C7020" s="5"/>
      <c r="D7020" s="5"/>
      <c r="E7020" s="5"/>
      <c r="F7020" s="27"/>
      <c r="G7020" s="5"/>
      <c r="H7020" s="5"/>
      <c r="I7020" s="5"/>
      <c r="J7020" s="5"/>
      <c r="K7020" s="5"/>
      <c r="L7020" s="5"/>
      <c r="M7020" s="5"/>
      <c r="N7020" s="5"/>
      <c r="O7020" s="5"/>
      <c r="P7020" s="4"/>
      <c r="Q7020" s="4"/>
      <c r="R7020" s="4"/>
      <c r="S7020" s="4"/>
      <c r="T7020" s="4"/>
    </row>
    <row r="7021">
      <c r="A7021" s="5"/>
      <c r="B7021" s="5"/>
      <c r="C7021" s="5"/>
      <c r="D7021" s="5"/>
      <c r="E7021" s="5"/>
      <c r="F7021" s="27"/>
      <c r="G7021" s="5"/>
      <c r="H7021" s="5"/>
      <c r="I7021" s="5"/>
      <c r="J7021" s="5"/>
      <c r="K7021" s="5"/>
      <c r="L7021" s="5"/>
      <c r="M7021" s="5"/>
      <c r="N7021" s="5"/>
      <c r="O7021" s="5"/>
      <c r="P7021" s="4"/>
      <c r="Q7021" s="4"/>
      <c r="R7021" s="4"/>
      <c r="S7021" s="4"/>
      <c r="T7021" s="4"/>
    </row>
    <row r="7022">
      <c r="A7022" s="5"/>
      <c r="B7022" s="5"/>
      <c r="C7022" s="5"/>
      <c r="D7022" s="5"/>
      <c r="E7022" s="5"/>
      <c r="F7022" s="27"/>
      <c r="G7022" s="5"/>
      <c r="H7022" s="5"/>
      <c r="I7022" s="5"/>
      <c r="J7022" s="5"/>
      <c r="K7022" s="5"/>
      <c r="L7022" s="5"/>
      <c r="M7022" s="5"/>
      <c r="N7022" s="5"/>
      <c r="O7022" s="5"/>
      <c r="P7022" s="4"/>
      <c r="Q7022" s="4"/>
      <c r="R7022" s="4"/>
      <c r="S7022" s="4"/>
      <c r="T7022" s="4"/>
    </row>
    <row r="7023">
      <c r="A7023" s="5"/>
      <c r="B7023" s="5"/>
      <c r="C7023" s="5"/>
      <c r="D7023" s="5"/>
      <c r="E7023" s="5"/>
      <c r="F7023" s="27"/>
      <c r="G7023" s="5"/>
      <c r="H7023" s="5"/>
      <c r="I7023" s="5"/>
      <c r="J7023" s="5"/>
      <c r="K7023" s="5"/>
      <c r="L7023" s="5"/>
      <c r="M7023" s="5"/>
      <c r="N7023" s="5"/>
      <c r="O7023" s="5"/>
      <c r="P7023" s="4"/>
      <c r="Q7023" s="4"/>
      <c r="R7023" s="4"/>
      <c r="S7023" s="4"/>
      <c r="T7023" s="4"/>
    </row>
    <row r="7024">
      <c r="A7024" s="5"/>
      <c r="B7024" s="5"/>
      <c r="C7024" s="5"/>
      <c r="D7024" s="5"/>
      <c r="E7024" s="5"/>
      <c r="F7024" s="27"/>
      <c r="G7024" s="5"/>
      <c r="H7024" s="5"/>
      <c r="I7024" s="5"/>
      <c r="J7024" s="5"/>
      <c r="K7024" s="5"/>
      <c r="L7024" s="5"/>
      <c r="M7024" s="5"/>
      <c r="N7024" s="5"/>
      <c r="O7024" s="5"/>
      <c r="P7024" s="4"/>
      <c r="Q7024" s="4"/>
      <c r="R7024" s="4"/>
      <c r="S7024" s="4"/>
      <c r="T7024" s="4"/>
    </row>
    <row r="7025">
      <c r="A7025" s="5"/>
      <c r="B7025" s="5"/>
      <c r="C7025" s="5"/>
      <c r="D7025" s="5"/>
      <c r="E7025" s="5"/>
      <c r="F7025" s="27"/>
      <c r="G7025" s="5"/>
      <c r="H7025" s="5"/>
      <c r="I7025" s="5"/>
      <c r="J7025" s="5"/>
      <c r="K7025" s="5"/>
      <c r="L7025" s="5"/>
      <c r="M7025" s="5"/>
      <c r="N7025" s="5"/>
      <c r="O7025" s="5"/>
      <c r="P7025" s="4"/>
      <c r="Q7025" s="4"/>
      <c r="R7025" s="4"/>
      <c r="S7025" s="4"/>
      <c r="T7025" s="4"/>
    </row>
    <row r="7026">
      <c r="A7026" s="5"/>
      <c r="B7026" s="5"/>
      <c r="C7026" s="5"/>
      <c r="D7026" s="5"/>
      <c r="E7026" s="5"/>
      <c r="F7026" s="27"/>
      <c r="G7026" s="5"/>
      <c r="H7026" s="5"/>
      <c r="I7026" s="5"/>
      <c r="J7026" s="5"/>
      <c r="K7026" s="5"/>
      <c r="L7026" s="5"/>
      <c r="M7026" s="5"/>
      <c r="N7026" s="5"/>
      <c r="O7026" s="5"/>
      <c r="P7026" s="4"/>
      <c r="Q7026" s="4"/>
      <c r="R7026" s="4"/>
      <c r="S7026" s="4"/>
      <c r="T7026" s="4"/>
    </row>
    <row r="7027">
      <c r="A7027" s="5"/>
      <c r="B7027" s="5"/>
      <c r="C7027" s="5"/>
      <c r="D7027" s="5"/>
      <c r="E7027" s="5"/>
      <c r="F7027" s="27"/>
      <c r="G7027" s="5"/>
      <c r="H7027" s="5"/>
      <c r="I7027" s="5"/>
      <c r="J7027" s="5"/>
      <c r="K7027" s="5"/>
      <c r="L7027" s="5"/>
      <c r="M7027" s="5"/>
      <c r="N7027" s="5"/>
      <c r="O7027" s="5"/>
      <c r="P7027" s="4"/>
      <c r="Q7027" s="4"/>
      <c r="R7027" s="4"/>
      <c r="S7027" s="4"/>
      <c r="T7027" s="4"/>
    </row>
    <row r="7028">
      <c r="A7028" s="5"/>
      <c r="B7028" s="5"/>
      <c r="C7028" s="5"/>
      <c r="D7028" s="5"/>
      <c r="E7028" s="5"/>
      <c r="F7028" s="27"/>
      <c r="G7028" s="5"/>
      <c r="H7028" s="5"/>
      <c r="I7028" s="5"/>
      <c r="J7028" s="5"/>
      <c r="K7028" s="5"/>
      <c r="L7028" s="5"/>
      <c r="M7028" s="5"/>
      <c r="N7028" s="5"/>
      <c r="O7028" s="5"/>
      <c r="P7028" s="4"/>
      <c r="Q7028" s="4"/>
      <c r="R7028" s="4"/>
      <c r="S7028" s="4"/>
      <c r="T7028" s="4"/>
    </row>
    <row r="7029">
      <c r="A7029" s="5"/>
      <c r="B7029" s="5"/>
      <c r="C7029" s="5"/>
      <c r="D7029" s="5"/>
      <c r="E7029" s="5"/>
      <c r="F7029" s="27"/>
      <c r="G7029" s="5"/>
      <c r="H7029" s="5"/>
      <c r="I7029" s="5"/>
      <c r="J7029" s="5"/>
      <c r="K7029" s="5"/>
      <c r="L7029" s="5"/>
      <c r="M7029" s="5"/>
      <c r="N7029" s="5"/>
      <c r="O7029" s="5"/>
      <c r="P7029" s="4"/>
      <c r="Q7029" s="4"/>
      <c r="R7029" s="4"/>
      <c r="S7029" s="4"/>
      <c r="T7029" s="4"/>
    </row>
    <row r="7030">
      <c r="A7030" s="5"/>
      <c r="B7030" s="5"/>
      <c r="C7030" s="5"/>
      <c r="D7030" s="5"/>
      <c r="E7030" s="5"/>
      <c r="F7030" s="27"/>
      <c r="G7030" s="5"/>
      <c r="H7030" s="5"/>
      <c r="I7030" s="5"/>
      <c r="J7030" s="5"/>
      <c r="K7030" s="5"/>
      <c r="L7030" s="5"/>
      <c r="M7030" s="5"/>
      <c r="N7030" s="5"/>
      <c r="O7030" s="5"/>
      <c r="P7030" s="4"/>
      <c r="Q7030" s="4"/>
      <c r="R7030" s="4"/>
      <c r="S7030" s="4"/>
      <c r="T7030" s="4"/>
    </row>
    <row r="7031">
      <c r="A7031" s="5"/>
      <c r="B7031" s="5"/>
      <c r="C7031" s="5"/>
      <c r="D7031" s="5"/>
      <c r="E7031" s="5"/>
      <c r="F7031" s="27"/>
      <c r="G7031" s="5"/>
      <c r="H7031" s="5"/>
      <c r="I7031" s="5"/>
      <c r="J7031" s="5"/>
      <c r="K7031" s="5"/>
      <c r="L7031" s="5"/>
      <c r="M7031" s="5"/>
      <c r="N7031" s="5"/>
      <c r="O7031" s="5"/>
      <c r="P7031" s="4"/>
      <c r="Q7031" s="4"/>
      <c r="R7031" s="4"/>
      <c r="S7031" s="4"/>
      <c r="T7031" s="4"/>
    </row>
    <row r="7032">
      <c r="A7032" s="5"/>
      <c r="B7032" s="5"/>
      <c r="C7032" s="5"/>
      <c r="D7032" s="5"/>
      <c r="E7032" s="5"/>
      <c r="F7032" s="27"/>
      <c r="G7032" s="5"/>
      <c r="H7032" s="5"/>
      <c r="I7032" s="5"/>
      <c r="J7032" s="5"/>
      <c r="K7032" s="5"/>
      <c r="L7032" s="5"/>
      <c r="M7032" s="5"/>
      <c r="N7032" s="5"/>
      <c r="O7032" s="5"/>
      <c r="P7032" s="4"/>
      <c r="Q7032" s="4"/>
      <c r="R7032" s="4"/>
      <c r="S7032" s="4"/>
      <c r="T7032" s="4"/>
    </row>
    <row r="7033">
      <c r="A7033" s="5"/>
      <c r="B7033" s="5"/>
      <c r="C7033" s="5"/>
      <c r="D7033" s="5"/>
      <c r="E7033" s="5"/>
      <c r="F7033" s="27"/>
      <c r="G7033" s="5"/>
      <c r="H7033" s="5"/>
      <c r="I7033" s="5"/>
      <c r="J7033" s="5"/>
      <c r="K7033" s="5"/>
      <c r="L7033" s="5"/>
      <c r="M7033" s="5"/>
      <c r="N7033" s="5"/>
      <c r="O7033" s="5"/>
      <c r="P7033" s="4"/>
      <c r="Q7033" s="4"/>
      <c r="R7033" s="4"/>
      <c r="S7033" s="4"/>
      <c r="T7033" s="4"/>
    </row>
    <row r="7034">
      <c r="A7034" s="5"/>
      <c r="B7034" s="5"/>
      <c r="C7034" s="5"/>
      <c r="D7034" s="5"/>
      <c r="E7034" s="5"/>
      <c r="F7034" s="27"/>
      <c r="G7034" s="5"/>
      <c r="H7034" s="5"/>
      <c r="I7034" s="5"/>
      <c r="J7034" s="5"/>
      <c r="K7034" s="5"/>
      <c r="L7034" s="5"/>
      <c r="M7034" s="5"/>
      <c r="N7034" s="5"/>
      <c r="O7034" s="5"/>
      <c r="P7034" s="4"/>
      <c r="Q7034" s="4"/>
      <c r="R7034" s="4"/>
      <c r="S7034" s="4"/>
      <c r="T7034" s="4"/>
    </row>
    <row r="7035">
      <c r="A7035" s="5"/>
      <c r="B7035" s="5"/>
      <c r="C7035" s="5"/>
      <c r="D7035" s="5"/>
      <c r="E7035" s="5"/>
      <c r="F7035" s="27"/>
      <c r="G7035" s="5"/>
      <c r="H7035" s="5"/>
      <c r="I7035" s="5"/>
      <c r="J7035" s="5"/>
      <c r="K7035" s="5"/>
      <c r="L7035" s="5"/>
      <c r="M7035" s="5"/>
      <c r="N7035" s="5"/>
      <c r="O7035" s="5"/>
      <c r="P7035" s="4"/>
      <c r="Q7035" s="4"/>
      <c r="R7035" s="4"/>
      <c r="S7035" s="4"/>
      <c r="T7035" s="4"/>
    </row>
    <row r="7036">
      <c r="A7036" s="5"/>
      <c r="B7036" s="5"/>
      <c r="C7036" s="5"/>
      <c r="D7036" s="5"/>
      <c r="E7036" s="5"/>
      <c r="F7036" s="27"/>
      <c r="G7036" s="5"/>
      <c r="H7036" s="5"/>
      <c r="I7036" s="5"/>
      <c r="J7036" s="5"/>
      <c r="K7036" s="5"/>
      <c r="L7036" s="5"/>
      <c r="M7036" s="5"/>
      <c r="N7036" s="5"/>
      <c r="O7036" s="5"/>
      <c r="P7036" s="4"/>
      <c r="Q7036" s="4"/>
      <c r="R7036" s="4"/>
      <c r="S7036" s="4"/>
      <c r="T7036" s="4"/>
    </row>
    <row r="7037">
      <c r="A7037" s="5"/>
      <c r="B7037" s="5"/>
      <c r="C7037" s="5"/>
      <c r="D7037" s="5"/>
      <c r="E7037" s="5"/>
      <c r="F7037" s="27"/>
      <c r="G7037" s="5"/>
      <c r="H7037" s="5"/>
      <c r="I7037" s="5"/>
      <c r="J7037" s="5"/>
      <c r="K7037" s="5"/>
      <c r="L7037" s="5"/>
      <c r="M7037" s="5"/>
      <c r="N7037" s="5"/>
      <c r="O7037" s="5"/>
      <c r="P7037" s="4"/>
      <c r="Q7037" s="4"/>
      <c r="R7037" s="4"/>
      <c r="S7037" s="4"/>
      <c r="T7037" s="4"/>
    </row>
    <row r="7038">
      <c r="A7038" s="5"/>
      <c r="B7038" s="5"/>
      <c r="C7038" s="5"/>
      <c r="D7038" s="5"/>
      <c r="E7038" s="5"/>
      <c r="F7038" s="27"/>
      <c r="G7038" s="5"/>
      <c r="H7038" s="5"/>
      <c r="I7038" s="5"/>
      <c r="J7038" s="5"/>
      <c r="K7038" s="5"/>
      <c r="L7038" s="5"/>
      <c r="M7038" s="5"/>
      <c r="N7038" s="5"/>
      <c r="O7038" s="5"/>
      <c r="P7038" s="4"/>
      <c r="Q7038" s="4"/>
      <c r="R7038" s="4"/>
      <c r="S7038" s="4"/>
      <c r="T7038" s="4"/>
    </row>
    <row r="7039">
      <c r="A7039" s="5"/>
      <c r="B7039" s="5"/>
      <c r="C7039" s="5"/>
      <c r="D7039" s="5"/>
      <c r="E7039" s="5"/>
      <c r="F7039" s="27"/>
      <c r="G7039" s="5"/>
      <c r="H7039" s="5"/>
      <c r="I7039" s="5"/>
      <c r="J7039" s="5"/>
      <c r="K7039" s="5"/>
      <c r="L7039" s="5"/>
      <c r="M7039" s="5"/>
      <c r="N7039" s="5"/>
      <c r="O7039" s="5"/>
      <c r="P7039" s="4"/>
      <c r="Q7039" s="4"/>
      <c r="R7039" s="4"/>
      <c r="S7039" s="4"/>
      <c r="T7039" s="4"/>
    </row>
    <row r="7040">
      <c r="A7040" s="5"/>
      <c r="B7040" s="5"/>
      <c r="C7040" s="5"/>
      <c r="D7040" s="5"/>
      <c r="E7040" s="5"/>
      <c r="F7040" s="27"/>
      <c r="G7040" s="5"/>
      <c r="H7040" s="5"/>
      <c r="I7040" s="5"/>
      <c r="J7040" s="5"/>
      <c r="K7040" s="5"/>
      <c r="L7040" s="5"/>
      <c r="M7040" s="5"/>
      <c r="N7040" s="5"/>
      <c r="O7040" s="5"/>
      <c r="P7040" s="4"/>
      <c r="Q7040" s="4"/>
      <c r="R7040" s="4"/>
      <c r="S7040" s="4"/>
      <c r="T7040" s="4"/>
    </row>
    <row r="7041">
      <c r="A7041" s="5"/>
      <c r="B7041" s="5"/>
      <c r="C7041" s="5"/>
      <c r="D7041" s="5"/>
      <c r="E7041" s="5"/>
      <c r="F7041" s="27"/>
      <c r="G7041" s="5"/>
      <c r="H7041" s="5"/>
      <c r="I7041" s="5"/>
      <c r="J7041" s="5"/>
      <c r="K7041" s="5"/>
      <c r="L7041" s="5"/>
      <c r="M7041" s="5"/>
      <c r="N7041" s="5"/>
      <c r="O7041" s="5"/>
      <c r="P7041" s="4"/>
      <c r="Q7041" s="4"/>
      <c r="R7041" s="4"/>
      <c r="S7041" s="4"/>
      <c r="T7041" s="4"/>
    </row>
    <row r="7042">
      <c r="A7042" s="5"/>
      <c r="B7042" s="5"/>
      <c r="C7042" s="5"/>
      <c r="D7042" s="5"/>
      <c r="E7042" s="5"/>
      <c r="F7042" s="27"/>
      <c r="G7042" s="5"/>
      <c r="H7042" s="5"/>
      <c r="I7042" s="5"/>
      <c r="J7042" s="5"/>
      <c r="K7042" s="5"/>
      <c r="L7042" s="5"/>
      <c r="M7042" s="5"/>
      <c r="N7042" s="5"/>
      <c r="O7042" s="5"/>
      <c r="P7042" s="4"/>
      <c r="Q7042" s="4"/>
      <c r="R7042" s="4"/>
      <c r="S7042" s="4"/>
      <c r="T7042" s="4"/>
    </row>
    <row r="7043">
      <c r="A7043" s="5"/>
      <c r="B7043" s="5"/>
      <c r="C7043" s="5"/>
      <c r="D7043" s="5"/>
      <c r="E7043" s="5"/>
      <c r="F7043" s="27"/>
      <c r="G7043" s="5"/>
      <c r="H7043" s="5"/>
      <c r="I7043" s="5"/>
      <c r="J7043" s="5"/>
      <c r="K7043" s="5"/>
      <c r="L7043" s="5"/>
      <c r="M7043" s="5"/>
      <c r="N7043" s="5"/>
      <c r="O7043" s="5"/>
      <c r="P7043" s="4"/>
      <c r="Q7043" s="4"/>
      <c r="R7043" s="4"/>
      <c r="S7043" s="4"/>
      <c r="T7043" s="4"/>
    </row>
    <row r="7044">
      <c r="A7044" s="5"/>
      <c r="B7044" s="5"/>
      <c r="C7044" s="5"/>
      <c r="D7044" s="5"/>
      <c r="E7044" s="5"/>
      <c r="F7044" s="27"/>
      <c r="G7044" s="5"/>
      <c r="H7044" s="5"/>
      <c r="I7044" s="5"/>
      <c r="J7044" s="5"/>
      <c r="K7044" s="5"/>
      <c r="L7044" s="5"/>
      <c r="M7044" s="5"/>
      <c r="N7044" s="5"/>
      <c r="O7044" s="5"/>
      <c r="P7044" s="4"/>
      <c r="Q7044" s="4"/>
      <c r="R7044" s="4"/>
      <c r="S7044" s="4"/>
      <c r="T7044" s="4"/>
    </row>
    <row r="7045">
      <c r="A7045" s="5"/>
      <c r="B7045" s="5"/>
      <c r="C7045" s="5"/>
      <c r="D7045" s="5"/>
      <c r="E7045" s="5"/>
      <c r="F7045" s="27"/>
      <c r="G7045" s="5"/>
      <c r="H7045" s="5"/>
      <c r="I7045" s="5"/>
      <c r="J7045" s="5"/>
      <c r="K7045" s="5"/>
      <c r="L7045" s="5"/>
      <c r="M7045" s="5"/>
      <c r="N7045" s="5"/>
      <c r="O7045" s="5"/>
      <c r="P7045" s="4"/>
      <c r="Q7045" s="4"/>
      <c r="R7045" s="4"/>
      <c r="S7045" s="4"/>
      <c r="T7045" s="4"/>
    </row>
    <row r="7046">
      <c r="A7046" s="5"/>
      <c r="B7046" s="5"/>
      <c r="C7046" s="5"/>
      <c r="D7046" s="5"/>
      <c r="E7046" s="5"/>
      <c r="F7046" s="27"/>
      <c r="G7046" s="5"/>
      <c r="H7046" s="5"/>
      <c r="I7046" s="5"/>
      <c r="J7046" s="5"/>
      <c r="K7046" s="5"/>
      <c r="L7046" s="5"/>
      <c r="M7046" s="5"/>
      <c r="N7046" s="5"/>
      <c r="O7046" s="5"/>
      <c r="P7046" s="4"/>
      <c r="Q7046" s="4"/>
      <c r="R7046" s="4"/>
      <c r="S7046" s="4"/>
      <c r="T7046" s="4"/>
    </row>
    <row r="7047">
      <c r="A7047" s="5"/>
      <c r="B7047" s="5"/>
      <c r="C7047" s="5"/>
      <c r="D7047" s="5"/>
      <c r="E7047" s="5"/>
      <c r="F7047" s="27"/>
      <c r="G7047" s="5"/>
      <c r="H7047" s="5"/>
      <c r="I7047" s="5"/>
      <c r="J7047" s="5"/>
      <c r="K7047" s="5"/>
      <c r="L7047" s="5"/>
      <c r="M7047" s="5"/>
      <c r="N7047" s="5"/>
      <c r="O7047" s="5"/>
      <c r="P7047" s="4"/>
      <c r="Q7047" s="4"/>
      <c r="R7047" s="4"/>
      <c r="S7047" s="4"/>
      <c r="T7047" s="4"/>
    </row>
    <row r="7048">
      <c r="A7048" s="5"/>
      <c r="B7048" s="5"/>
      <c r="C7048" s="5"/>
      <c r="D7048" s="5"/>
      <c r="E7048" s="5"/>
      <c r="F7048" s="27"/>
      <c r="G7048" s="5"/>
      <c r="H7048" s="5"/>
      <c r="I7048" s="5"/>
      <c r="J7048" s="5"/>
      <c r="K7048" s="5"/>
      <c r="L7048" s="5"/>
      <c r="M7048" s="5"/>
      <c r="N7048" s="5"/>
      <c r="O7048" s="5"/>
      <c r="P7048" s="4"/>
      <c r="Q7048" s="4"/>
      <c r="R7048" s="4"/>
      <c r="S7048" s="4"/>
      <c r="T7048" s="4"/>
    </row>
    <row r="7049">
      <c r="A7049" s="5"/>
      <c r="B7049" s="5"/>
      <c r="C7049" s="5"/>
      <c r="D7049" s="5"/>
      <c r="E7049" s="5"/>
      <c r="F7049" s="27"/>
      <c r="G7049" s="5"/>
      <c r="H7049" s="5"/>
      <c r="I7049" s="5"/>
      <c r="J7049" s="5"/>
      <c r="K7049" s="5"/>
      <c r="L7049" s="5"/>
      <c r="M7049" s="5"/>
      <c r="N7049" s="5"/>
      <c r="O7049" s="5"/>
      <c r="P7049" s="4"/>
      <c r="Q7049" s="4"/>
      <c r="R7049" s="4"/>
      <c r="S7049" s="4"/>
      <c r="T7049" s="4"/>
    </row>
    <row r="7050">
      <c r="A7050" s="5"/>
      <c r="B7050" s="5"/>
      <c r="C7050" s="5"/>
      <c r="D7050" s="5"/>
      <c r="E7050" s="5"/>
      <c r="F7050" s="27"/>
      <c r="G7050" s="5"/>
      <c r="H7050" s="5"/>
      <c r="I7050" s="5"/>
      <c r="J7050" s="5"/>
      <c r="K7050" s="5"/>
      <c r="L7050" s="5"/>
      <c r="M7050" s="5"/>
      <c r="N7050" s="5"/>
      <c r="O7050" s="5"/>
      <c r="P7050" s="4"/>
      <c r="Q7050" s="4"/>
      <c r="R7050" s="4"/>
      <c r="S7050" s="4"/>
      <c r="T7050" s="4"/>
    </row>
    <row r="7051">
      <c r="A7051" s="5"/>
      <c r="B7051" s="5"/>
      <c r="C7051" s="5"/>
      <c r="D7051" s="5"/>
      <c r="E7051" s="5"/>
      <c r="F7051" s="27"/>
      <c r="G7051" s="5"/>
      <c r="H7051" s="5"/>
      <c r="I7051" s="5"/>
      <c r="J7051" s="5"/>
      <c r="K7051" s="5"/>
      <c r="L7051" s="5"/>
      <c r="M7051" s="5"/>
      <c r="N7051" s="5"/>
      <c r="O7051" s="5"/>
      <c r="P7051" s="4"/>
      <c r="Q7051" s="4"/>
      <c r="R7051" s="4"/>
      <c r="S7051" s="4"/>
      <c r="T7051" s="4"/>
    </row>
    <row r="7052">
      <c r="A7052" s="5"/>
      <c r="B7052" s="5"/>
      <c r="C7052" s="5"/>
      <c r="D7052" s="5"/>
      <c r="E7052" s="5"/>
      <c r="F7052" s="27"/>
      <c r="G7052" s="5"/>
      <c r="H7052" s="5"/>
      <c r="I7052" s="5"/>
      <c r="J7052" s="5"/>
      <c r="K7052" s="5"/>
      <c r="L7052" s="5"/>
      <c r="M7052" s="5"/>
      <c r="N7052" s="5"/>
      <c r="O7052" s="5"/>
      <c r="P7052" s="4"/>
      <c r="Q7052" s="4"/>
      <c r="R7052" s="4"/>
      <c r="S7052" s="4"/>
      <c r="T7052" s="4"/>
    </row>
    <row r="7053">
      <c r="A7053" s="5"/>
      <c r="B7053" s="5"/>
      <c r="C7053" s="5"/>
      <c r="D7053" s="5"/>
      <c r="E7053" s="5"/>
      <c r="F7053" s="27"/>
      <c r="G7053" s="5"/>
      <c r="H7053" s="5"/>
      <c r="I7053" s="5"/>
      <c r="J7053" s="5"/>
      <c r="K7053" s="5"/>
      <c r="L7053" s="5"/>
      <c r="M7053" s="5"/>
      <c r="N7053" s="5"/>
      <c r="O7053" s="5"/>
      <c r="P7053" s="4"/>
      <c r="Q7053" s="4"/>
      <c r="R7053" s="4"/>
      <c r="S7053" s="4"/>
      <c r="T7053" s="4"/>
    </row>
    <row r="7054">
      <c r="A7054" s="5"/>
      <c r="B7054" s="5"/>
      <c r="C7054" s="5"/>
      <c r="D7054" s="5"/>
      <c r="E7054" s="5"/>
      <c r="F7054" s="27"/>
      <c r="G7054" s="5"/>
      <c r="H7054" s="5"/>
      <c r="I7054" s="5"/>
      <c r="J7054" s="5"/>
      <c r="K7054" s="5"/>
      <c r="L7054" s="5"/>
      <c r="M7054" s="5"/>
      <c r="N7054" s="5"/>
      <c r="O7054" s="5"/>
      <c r="P7054" s="4"/>
      <c r="Q7054" s="4"/>
      <c r="R7054" s="4"/>
      <c r="S7054" s="4"/>
      <c r="T7054" s="4"/>
    </row>
    <row r="7055">
      <c r="A7055" s="5"/>
      <c r="B7055" s="5"/>
      <c r="C7055" s="5"/>
      <c r="D7055" s="5"/>
      <c r="E7055" s="5"/>
      <c r="F7055" s="27"/>
      <c r="G7055" s="5"/>
      <c r="H7055" s="5"/>
      <c r="I7055" s="5"/>
      <c r="J7055" s="5"/>
      <c r="K7055" s="5"/>
      <c r="L7055" s="5"/>
      <c r="M7055" s="5"/>
      <c r="N7055" s="5"/>
      <c r="O7055" s="5"/>
      <c r="P7055" s="4"/>
      <c r="Q7055" s="4"/>
      <c r="R7055" s="4"/>
      <c r="S7055" s="4"/>
      <c r="T7055" s="4"/>
    </row>
    <row r="7056">
      <c r="A7056" s="5"/>
      <c r="B7056" s="5"/>
      <c r="C7056" s="5"/>
      <c r="D7056" s="5"/>
      <c r="E7056" s="5"/>
      <c r="F7056" s="27"/>
      <c r="G7056" s="5"/>
      <c r="H7056" s="5"/>
      <c r="I7056" s="5"/>
      <c r="J7056" s="5"/>
      <c r="K7056" s="5"/>
      <c r="L7056" s="5"/>
      <c r="M7056" s="5"/>
      <c r="N7056" s="5"/>
      <c r="O7056" s="5"/>
      <c r="P7056" s="4"/>
      <c r="Q7056" s="4"/>
      <c r="R7056" s="4"/>
      <c r="S7056" s="4"/>
      <c r="T7056" s="4"/>
    </row>
    <row r="7057">
      <c r="A7057" s="5"/>
      <c r="B7057" s="5"/>
      <c r="C7057" s="5"/>
      <c r="D7057" s="5"/>
      <c r="E7057" s="5"/>
      <c r="F7057" s="27"/>
      <c r="G7057" s="5"/>
      <c r="H7057" s="5"/>
      <c r="I7057" s="5"/>
      <c r="J7057" s="5"/>
      <c r="K7057" s="5"/>
      <c r="L7057" s="5"/>
      <c r="M7057" s="5"/>
      <c r="N7057" s="5"/>
      <c r="O7057" s="5"/>
      <c r="P7057" s="4"/>
      <c r="Q7057" s="4"/>
      <c r="R7057" s="4"/>
      <c r="S7057" s="4"/>
      <c r="T7057" s="4"/>
    </row>
    <row r="7058">
      <c r="A7058" s="5"/>
      <c r="B7058" s="5"/>
      <c r="C7058" s="5"/>
      <c r="D7058" s="5"/>
      <c r="E7058" s="5"/>
      <c r="F7058" s="27"/>
      <c r="G7058" s="5"/>
      <c r="H7058" s="5"/>
      <c r="I7058" s="5"/>
      <c r="J7058" s="5"/>
      <c r="K7058" s="5"/>
      <c r="L7058" s="5"/>
      <c r="M7058" s="5"/>
      <c r="N7058" s="5"/>
      <c r="O7058" s="5"/>
      <c r="P7058" s="4"/>
      <c r="Q7058" s="4"/>
      <c r="R7058" s="4"/>
      <c r="S7058" s="4"/>
      <c r="T7058" s="4"/>
    </row>
    <row r="7059">
      <c r="A7059" s="5"/>
      <c r="B7059" s="5"/>
      <c r="C7059" s="5"/>
      <c r="D7059" s="5"/>
      <c r="E7059" s="5"/>
      <c r="F7059" s="27"/>
      <c r="G7059" s="5"/>
      <c r="H7059" s="5"/>
      <c r="I7059" s="5"/>
      <c r="J7059" s="5"/>
      <c r="K7059" s="5"/>
      <c r="L7059" s="5"/>
      <c r="M7059" s="5"/>
      <c r="N7059" s="5"/>
      <c r="O7059" s="5"/>
      <c r="P7059" s="4"/>
      <c r="Q7059" s="4"/>
      <c r="R7059" s="4"/>
      <c r="S7059" s="4"/>
      <c r="T7059" s="4"/>
    </row>
    <row r="7060">
      <c r="A7060" s="5"/>
      <c r="B7060" s="5"/>
      <c r="C7060" s="5"/>
      <c r="D7060" s="5"/>
      <c r="E7060" s="5"/>
      <c r="F7060" s="27"/>
      <c r="G7060" s="5"/>
      <c r="H7060" s="5"/>
      <c r="I7060" s="5"/>
      <c r="J7060" s="5"/>
      <c r="K7060" s="5"/>
      <c r="L7060" s="5"/>
      <c r="M7060" s="5"/>
      <c r="N7060" s="5"/>
      <c r="O7060" s="5"/>
      <c r="P7060" s="4"/>
      <c r="Q7060" s="4"/>
      <c r="R7060" s="4"/>
      <c r="S7060" s="4"/>
      <c r="T7060" s="4"/>
    </row>
    <row r="7061">
      <c r="A7061" s="5"/>
      <c r="B7061" s="5"/>
      <c r="C7061" s="5"/>
      <c r="D7061" s="5"/>
      <c r="E7061" s="5"/>
      <c r="F7061" s="27"/>
      <c r="G7061" s="5"/>
      <c r="H7061" s="5"/>
      <c r="I7061" s="5"/>
      <c r="J7061" s="5"/>
      <c r="K7061" s="5"/>
      <c r="L7061" s="5"/>
      <c r="M7061" s="5"/>
      <c r="N7061" s="5"/>
      <c r="O7061" s="5"/>
      <c r="P7061" s="4"/>
      <c r="Q7061" s="4"/>
      <c r="R7061" s="4"/>
      <c r="S7061" s="4"/>
      <c r="T7061" s="4"/>
    </row>
    <row r="7062">
      <c r="A7062" s="5"/>
      <c r="B7062" s="5"/>
      <c r="C7062" s="5"/>
      <c r="D7062" s="5"/>
      <c r="E7062" s="5"/>
      <c r="F7062" s="27"/>
      <c r="G7062" s="5"/>
      <c r="H7062" s="5"/>
      <c r="I7062" s="5"/>
      <c r="J7062" s="5"/>
      <c r="K7062" s="5"/>
      <c r="L7062" s="5"/>
      <c r="M7062" s="5"/>
      <c r="N7062" s="5"/>
      <c r="O7062" s="5"/>
      <c r="P7062" s="4"/>
      <c r="Q7062" s="4"/>
      <c r="R7062" s="4"/>
      <c r="S7062" s="4"/>
      <c r="T7062" s="4"/>
    </row>
    <row r="7063">
      <c r="A7063" s="5"/>
      <c r="B7063" s="5"/>
      <c r="C7063" s="5"/>
      <c r="D7063" s="5"/>
      <c r="E7063" s="5"/>
      <c r="F7063" s="27"/>
      <c r="G7063" s="5"/>
      <c r="H7063" s="5"/>
      <c r="I7063" s="5"/>
      <c r="J7063" s="5"/>
      <c r="K7063" s="5"/>
      <c r="L7063" s="5"/>
      <c r="M7063" s="5"/>
      <c r="N7063" s="5"/>
      <c r="O7063" s="5"/>
      <c r="P7063" s="4"/>
      <c r="Q7063" s="4"/>
      <c r="R7063" s="4"/>
      <c r="S7063" s="4"/>
      <c r="T7063" s="4"/>
    </row>
    <row r="7064">
      <c r="A7064" s="5"/>
      <c r="B7064" s="5"/>
      <c r="C7064" s="5"/>
      <c r="D7064" s="5"/>
      <c r="E7064" s="5"/>
      <c r="F7064" s="27"/>
      <c r="G7064" s="5"/>
      <c r="H7064" s="5"/>
      <c r="I7064" s="5"/>
      <c r="J7064" s="5"/>
      <c r="K7064" s="5"/>
      <c r="L7064" s="5"/>
      <c r="M7064" s="5"/>
      <c r="N7064" s="5"/>
      <c r="O7064" s="5"/>
      <c r="P7064" s="4"/>
      <c r="Q7064" s="4"/>
      <c r="R7064" s="4"/>
      <c r="S7064" s="4"/>
      <c r="T7064" s="4"/>
    </row>
    <row r="7065">
      <c r="A7065" s="5"/>
      <c r="B7065" s="5"/>
      <c r="C7065" s="5"/>
      <c r="D7065" s="5"/>
      <c r="E7065" s="5"/>
      <c r="F7065" s="27"/>
      <c r="G7065" s="5"/>
      <c r="H7065" s="5"/>
      <c r="I7065" s="5"/>
      <c r="J7065" s="5"/>
      <c r="K7065" s="5"/>
      <c r="L7065" s="5"/>
      <c r="M7065" s="5"/>
      <c r="N7065" s="5"/>
      <c r="O7065" s="5"/>
      <c r="P7065" s="4"/>
      <c r="Q7065" s="4"/>
      <c r="R7065" s="4"/>
      <c r="S7065" s="4"/>
      <c r="T7065" s="4"/>
    </row>
    <row r="7066">
      <c r="A7066" s="5"/>
      <c r="B7066" s="5"/>
      <c r="C7066" s="5"/>
      <c r="D7066" s="5"/>
      <c r="E7066" s="5"/>
      <c r="F7066" s="27"/>
      <c r="G7066" s="5"/>
      <c r="H7066" s="5"/>
      <c r="I7066" s="5"/>
      <c r="J7066" s="5"/>
      <c r="K7066" s="5"/>
      <c r="L7066" s="5"/>
      <c r="M7066" s="5"/>
      <c r="N7066" s="5"/>
      <c r="O7066" s="5"/>
      <c r="P7066" s="4"/>
      <c r="Q7066" s="4"/>
      <c r="R7066" s="4"/>
      <c r="S7066" s="4"/>
      <c r="T7066" s="4"/>
    </row>
    <row r="7067">
      <c r="A7067" s="5"/>
      <c r="B7067" s="5"/>
      <c r="C7067" s="5"/>
      <c r="D7067" s="5"/>
      <c r="E7067" s="5"/>
      <c r="F7067" s="27"/>
      <c r="G7067" s="5"/>
      <c r="H7067" s="5"/>
      <c r="I7067" s="5"/>
      <c r="J7067" s="5"/>
      <c r="K7067" s="5"/>
      <c r="L7067" s="5"/>
      <c r="M7067" s="5"/>
      <c r="N7067" s="5"/>
      <c r="O7067" s="5"/>
      <c r="P7067" s="4"/>
      <c r="Q7067" s="4"/>
      <c r="R7067" s="4"/>
      <c r="S7067" s="4"/>
      <c r="T7067" s="4"/>
    </row>
    <row r="7068">
      <c r="A7068" s="5"/>
      <c r="B7068" s="5"/>
      <c r="C7068" s="5"/>
      <c r="D7068" s="5"/>
      <c r="E7068" s="5"/>
      <c r="F7068" s="27"/>
      <c r="G7068" s="5"/>
      <c r="H7068" s="5"/>
      <c r="I7068" s="5"/>
      <c r="J7068" s="5"/>
      <c r="K7068" s="5"/>
      <c r="L7068" s="5"/>
      <c r="M7068" s="5"/>
      <c r="N7068" s="5"/>
      <c r="O7068" s="5"/>
      <c r="P7068" s="4"/>
      <c r="Q7068" s="4"/>
      <c r="R7068" s="4"/>
      <c r="S7068" s="4"/>
      <c r="T7068" s="4"/>
    </row>
    <row r="7069">
      <c r="A7069" s="5"/>
      <c r="B7069" s="5"/>
      <c r="C7069" s="5"/>
      <c r="D7069" s="5"/>
      <c r="E7069" s="5"/>
      <c r="F7069" s="27"/>
      <c r="G7069" s="5"/>
      <c r="H7069" s="5"/>
      <c r="I7069" s="5"/>
      <c r="J7069" s="5"/>
      <c r="K7069" s="5"/>
      <c r="L7069" s="5"/>
      <c r="M7069" s="5"/>
      <c r="N7069" s="5"/>
      <c r="O7069" s="5"/>
      <c r="P7069" s="4"/>
      <c r="Q7069" s="4"/>
      <c r="R7069" s="4"/>
      <c r="S7069" s="4"/>
      <c r="T7069" s="4"/>
    </row>
    <row r="7070">
      <c r="A7070" s="5"/>
      <c r="B7070" s="5"/>
      <c r="C7070" s="5"/>
      <c r="D7070" s="5"/>
      <c r="E7070" s="5"/>
      <c r="F7070" s="27"/>
      <c r="G7070" s="5"/>
      <c r="H7070" s="5"/>
      <c r="I7070" s="5"/>
      <c r="J7070" s="5"/>
      <c r="K7070" s="5"/>
      <c r="L7070" s="5"/>
      <c r="M7070" s="5"/>
      <c r="N7070" s="5"/>
      <c r="O7070" s="5"/>
      <c r="P7070" s="4"/>
      <c r="Q7070" s="4"/>
      <c r="R7070" s="4"/>
      <c r="S7070" s="4"/>
      <c r="T7070" s="4"/>
    </row>
    <row r="7071">
      <c r="A7071" s="5"/>
      <c r="B7071" s="5"/>
      <c r="C7071" s="5"/>
      <c r="D7071" s="5"/>
      <c r="E7071" s="5"/>
      <c r="F7071" s="27"/>
      <c r="G7071" s="5"/>
      <c r="H7071" s="5"/>
      <c r="I7071" s="5"/>
      <c r="J7071" s="5"/>
      <c r="K7071" s="5"/>
      <c r="L7071" s="5"/>
      <c r="M7071" s="5"/>
      <c r="N7071" s="5"/>
      <c r="O7071" s="5"/>
      <c r="P7071" s="4"/>
      <c r="Q7071" s="4"/>
      <c r="R7071" s="4"/>
      <c r="S7071" s="4"/>
      <c r="T7071" s="4"/>
    </row>
    <row r="7072">
      <c r="A7072" s="5"/>
      <c r="B7072" s="5"/>
      <c r="C7072" s="5"/>
      <c r="D7072" s="5"/>
      <c r="E7072" s="5"/>
      <c r="F7072" s="27"/>
      <c r="G7072" s="5"/>
      <c r="H7072" s="5"/>
      <c r="I7072" s="5"/>
      <c r="J7072" s="5"/>
      <c r="K7072" s="5"/>
      <c r="L7072" s="5"/>
      <c r="M7072" s="5"/>
      <c r="N7072" s="5"/>
      <c r="O7072" s="5"/>
      <c r="P7072" s="4"/>
      <c r="Q7072" s="4"/>
      <c r="R7072" s="4"/>
      <c r="S7072" s="4"/>
      <c r="T7072" s="4"/>
    </row>
    <row r="7073">
      <c r="A7073" s="5"/>
      <c r="B7073" s="5"/>
      <c r="C7073" s="5"/>
      <c r="D7073" s="5"/>
      <c r="E7073" s="5"/>
      <c r="F7073" s="27"/>
      <c r="G7073" s="5"/>
      <c r="H7073" s="5"/>
      <c r="I7073" s="5"/>
      <c r="J7073" s="5"/>
      <c r="K7073" s="5"/>
      <c r="L7073" s="5"/>
      <c r="M7073" s="5"/>
      <c r="N7073" s="5"/>
      <c r="O7073" s="5"/>
      <c r="P7073" s="4"/>
      <c r="Q7073" s="4"/>
      <c r="R7073" s="4"/>
      <c r="S7073" s="4"/>
      <c r="T7073" s="4"/>
    </row>
    <row r="7074">
      <c r="A7074" s="5"/>
      <c r="B7074" s="5"/>
      <c r="C7074" s="5"/>
      <c r="D7074" s="5"/>
      <c r="E7074" s="5"/>
      <c r="F7074" s="27"/>
      <c r="G7074" s="5"/>
      <c r="H7074" s="5"/>
      <c r="I7074" s="5"/>
      <c r="J7074" s="5"/>
      <c r="K7074" s="5"/>
      <c r="L7074" s="5"/>
      <c r="M7074" s="5"/>
      <c r="N7074" s="5"/>
      <c r="O7074" s="5"/>
      <c r="P7074" s="4"/>
      <c r="Q7074" s="4"/>
      <c r="R7074" s="4"/>
      <c r="S7074" s="4"/>
      <c r="T7074" s="4"/>
    </row>
    <row r="7075">
      <c r="A7075" s="5"/>
      <c r="B7075" s="5"/>
      <c r="C7075" s="5"/>
      <c r="D7075" s="5"/>
      <c r="E7075" s="5"/>
      <c r="F7075" s="27"/>
      <c r="G7075" s="5"/>
      <c r="H7075" s="5"/>
      <c r="I7075" s="5"/>
      <c r="J7075" s="5"/>
      <c r="K7075" s="5"/>
      <c r="L7075" s="5"/>
      <c r="M7075" s="5"/>
      <c r="N7075" s="5"/>
      <c r="O7075" s="5"/>
      <c r="P7075" s="4"/>
      <c r="Q7075" s="4"/>
      <c r="R7075" s="4"/>
      <c r="S7075" s="4"/>
      <c r="T7075" s="4"/>
    </row>
    <row r="7076">
      <c r="A7076" s="5"/>
      <c r="B7076" s="5"/>
      <c r="C7076" s="5"/>
      <c r="D7076" s="5"/>
      <c r="E7076" s="5"/>
      <c r="F7076" s="27"/>
      <c r="G7076" s="5"/>
      <c r="H7076" s="5"/>
      <c r="I7076" s="5"/>
      <c r="J7076" s="5"/>
      <c r="K7076" s="5"/>
      <c r="L7076" s="5"/>
      <c r="M7076" s="5"/>
      <c r="N7076" s="5"/>
      <c r="O7076" s="5"/>
      <c r="P7076" s="4"/>
      <c r="Q7076" s="4"/>
      <c r="R7076" s="4"/>
      <c r="S7076" s="4"/>
      <c r="T7076" s="4"/>
    </row>
    <row r="7077">
      <c r="A7077" s="5"/>
      <c r="B7077" s="5"/>
      <c r="C7077" s="5"/>
      <c r="D7077" s="5"/>
      <c r="E7077" s="5"/>
      <c r="F7077" s="27"/>
      <c r="G7077" s="5"/>
      <c r="H7077" s="5"/>
      <c r="I7077" s="5"/>
      <c r="J7077" s="5"/>
      <c r="K7077" s="5"/>
      <c r="L7077" s="5"/>
      <c r="M7077" s="5"/>
      <c r="N7077" s="5"/>
      <c r="O7077" s="5"/>
      <c r="P7077" s="4"/>
      <c r="Q7077" s="4"/>
      <c r="R7077" s="4"/>
      <c r="S7077" s="4"/>
      <c r="T7077" s="4"/>
    </row>
    <row r="7078">
      <c r="A7078" s="5"/>
      <c r="B7078" s="5"/>
      <c r="C7078" s="5"/>
      <c r="D7078" s="5"/>
      <c r="E7078" s="5"/>
      <c r="F7078" s="27"/>
      <c r="G7078" s="5"/>
      <c r="H7078" s="5"/>
      <c r="I7078" s="5"/>
      <c r="J7078" s="5"/>
      <c r="K7078" s="5"/>
      <c r="L7078" s="5"/>
      <c r="M7078" s="5"/>
      <c r="N7078" s="5"/>
      <c r="O7078" s="5"/>
      <c r="P7078" s="4"/>
      <c r="Q7078" s="4"/>
      <c r="R7078" s="4"/>
      <c r="S7078" s="4"/>
      <c r="T7078" s="4"/>
    </row>
    <row r="7079">
      <c r="A7079" s="5"/>
      <c r="B7079" s="5"/>
      <c r="C7079" s="5"/>
      <c r="D7079" s="5"/>
      <c r="E7079" s="5"/>
      <c r="F7079" s="27"/>
      <c r="G7079" s="5"/>
      <c r="H7079" s="5"/>
      <c r="I7079" s="5"/>
      <c r="J7079" s="5"/>
      <c r="K7079" s="5"/>
      <c r="L7079" s="5"/>
      <c r="M7079" s="5"/>
      <c r="N7079" s="5"/>
      <c r="O7079" s="5"/>
      <c r="P7079" s="4"/>
      <c r="Q7079" s="4"/>
      <c r="R7079" s="4"/>
      <c r="S7079" s="4"/>
      <c r="T7079" s="4"/>
    </row>
    <row r="7080">
      <c r="A7080" s="5"/>
      <c r="B7080" s="5"/>
      <c r="C7080" s="5"/>
      <c r="D7080" s="5"/>
      <c r="E7080" s="5"/>
      <c r="F7080" s="27"/>
      <c r="G7080" s="5"/>
      <c r="H7080" s="5"/>
      <c r="I7080" s="5"/>
      <c r="J7080" s="5"/>
      <c r="K7080" s="5"/>
      <c r="L7080" s="5"/>
      <c r="M7080" s="5"/>
      <c r="N7080" s="5"/>
      <c r="O7080" s="5"/>
      <c r="P7080" s="4"/>
      <c r="Q7080" s="4"/>
      <c r="R7080" s="4"/>
      <c r="S7080" s="4"/>
      <c r="T7080" s="4"/>
    </row>
    <row r="7081">
      <c r="A7081" s="5"/>
      <c r="B7081" s="5"/>
      <c r="C7081" s="5"/>
      <c r="D7081" s="5"/>
      <c r="E7081" s="5"/>
      <c r="F7081" s="27"/>
      <c r="G7081" s="5"/>
      <c r="H7081" s="5"/>
      <c r="I7081" s="5"/>
      <c r="J7081" s="5"/>
      <c r="K7081" s="5"/>
      <c r="L7081" s="5"/>
      <c r="M7081" s="5"/>
      <c r="N7081" s="5"/>
      <c r="O7081" s="5"/>
      <c r="P7081" s="4"/>
      <c r="Q7081" s="4"/>
      <c r="R7081" s="4"/>
      <c r="S7081" s="4"/>
      <c r="T7081" s="4"/>
    </row>
    <row r="7082">
      <c r="A7082" s="5"/>
      <c r="B7082" s="5"/>
      <c r="C7082" s="5"/>
      <c r="D7082" s="5"/>
      <c r="E7082" s="5"/>
      <c r="F7082" s="27"/>
      <c r="G7082" s="5"/>
      <c r="H7082" s="5"/>
      <c r="I7082" s="5"/>
      <c r="J7082" s="5"/>
      <c r="K7082" s="5"/>
      <c r="L7082" s="5"/>
      <c r="M7082" s="5"/>
      <c r="N7082" s="5"/>
      <c r="O7082" s="5"/>
      <c r="P7082" s="4"/>
      <c r="Q7082" s="4"/>
      <c r="R7082" s="4"/>
      <c r="S7082" s="4"/>
      <c r="T7082" s="4"/>
    </row>
    <row r="7083">
      <c r="A7083" s="5"/>
      <c r="B7083" s="5"/>
      <c r="C7083" s="5"/>
      <c r="D7083" s="5"/>
      <c r="E7083" s="5"/>
      <c r="F7083" s="27"/>
      <c r="G7083" s="5"/>
      <c r="H7083" s="5"/>
      <c r="I7083" s="5"/>
      <c r="J7083" s="5"/>
      <c r="K7083" s="5"/>
      <c r="L7083" s="5"/>
      <c r="M7083" s="5"/>
      <c r="N7083" s="5"/>
      <c r="O7083" s="5"/>
      <c r="P7083" s="4"/>
      <c r="Q7083" s="4"/>
      <c r="R7083" s="4"/>
      <c r="S7083" s="4"/>
      <c r="T7083" s="4"/>
    </row>
    <row r="7084">
      <c r="A7084" s="5"/>
      <c r="B7084" s="5"/>
      <c r="C7084" s="5"/>
      <c r="D7084" s="5"/>
      <c r="E7084" s="5"/>
      <c r="F7084" s="27"/>
      <c r="G7084" s="5"/>
      <c r="H7084" s="5"/>
      <c r="I7084" s="5"/>
      <c r="J7084" s="5"/>
      <c r="K7084" s="5"/>
      <c r="L7084" s="5"/>
      <c r="M7084" s="5"/>
      <c r="N7084" s="5"/>
      <c r="O7084" s="5"/>
      <c r="P7084" s="4"/>
      <c r="Q7084" s="4"/>
      <c r="R7084" s="4"/>
      <c r="S7084" s="4"/>
      <c r="T7084" s="4"/>
    </row>
    <row r="7085">
      <c r="A7085" s="5"/>
      <c r="B7085" s="5"/>
      <c r="C7085" s="5"/>
      <c r="D7085" s="5"/>
      <c r="E7085" s="5"/>
      <c r="F7085" s="27"/>
      <c r="G7085" s="5"/>
      <c r="H7085" s="5"/>
      <c r="I7085" s="5"/>
      <c r="J7085" s="5"/>
      <c r="K7085" s="5"/>
      <c r="L7085" s="5"/>
      <c r="M7085" s="5"/>
      <c r="N7085" s="5"/>
      <c r="O7085" s="5"/>
      <c r="P7085" s="4"/>
      <c r="Q7085" s="4"/>
      <c r="R7085" s="4"/>
      <c r="S7085" s="4"/>
      <c r="T7085" s="4"/>
    </row>
    <row r="7086">
      <c r="A7086" s="5"/>
      <c r="B7086" s="5"/>
      <c r="C7086" s="5"/>
      <c r="D7086" s="5"/>
      <c r="E7086" s="5"/>
      <c r="F7086" s="27"/>
      <c r="G7086" s="5"/>
      <c r="H7086" s="5"/>
      <c r="I7086" s="5"/>
      <c r="J7086" s="5"/>
      <c r="K7086" s="5"/>
      <c r="L7086" s="5"/>
      <c r="M7086" s="5"/>
      <c r="N7086" s="5"/>
      <c r="O7086" s="5"/>
      <c r="P7086" s="4"/>
      <c r="Q7086" s="4"/>
      <c r="R7086" s="4"/>
      <c r="S7086" s="4"/>
      <c r="T7086" s="4"/>
    </row>
    <row r="7087">
      <c r="A7087" s="5"/>
      <c r="B7087" s="5"/>
      <c r="C7087" s="5"/>
      <c r="D7087" s="5"/>
      <c r="E7087" s="5"/>
      <c r="F7087" s="27"/>
      <c r="G7087" s="5"/>
      <c r="H7087" s="5"/>
      <c r="I7087" s="5"/>
      <c r="J7087" s="5"/>
      <c r="K7087" s="5"/>
      <c r="L7087" s="5"/>
      <c r="M7087" s="5"/>
      <c r="N7087" s="5"/>
      <c r="O7087" s="5"/>
      <c r="P7087" s="4"/>
      <c r="Q7087" s="4"/>
      <c r="R7087" s="4"/>
      <c r="S7087" s="4"/>
      <c r="T7087" s="4"/>
    </row>
    <row r="7088">
      <c r="A7088" s="5"/>
      <c r="B7088" s="5"/>
      <c r="C7088" s="5"/>
      <c r="D7088" s="5"/>
      <c r="E7088" s="5"/>
      <c r="F7088" s="27"/>
      <c r="G7088" s="5"/>
      <c r="H7088" s="5"/>
      <c r="I7088" s="5"/>
      <c r="J7088" s="5"/>
      <c r="K7088" s="5"/>
      <c r="L7088" s="5"/>
      <c r="M7088" s="5"/>
      <c r="N7088" s="5"/>
      <c r="O7088" s="5"/>
      <c r="P7088" s="4"/>
      <c r="Q7088" s="4"/>
      <c r="R7088" s="4"/>
      <c r="S7088" s="4"/>
      <c r="T7088" s="4"/>
    </row>
    <row r="7089">
      <c r="A7089" s="5"/>
      <c r="B7089" s="5"/>
      <c r="C7089" s="5"/>
      <c r="D7089" s="5"/>
      <c r="E7089" s="5"/>
      <c r="F7089" s="27"/>
      <c r="G7089" s="5"/>
      <c r="H7089" s="5"/>
      <c r="I7089" s="5"/>
      <c r="J7089" s="5"/>
      <c r="K7089" s="5"/>
      <c r="L7089" s="5"/>
      <c r="M7089" s="5"/>
      <c r="N7089" s="5"/>
      <c r="O7089" s="5"/>
      <c r="P7089" s="4"/>
      <c r="Q7089" s="4"/>
      <c r="R7089" s="4"/>
      <c r="S7089" s="4"/>
      <c r="T7089" s="4"/>
    </row>
    <row r="7090">
      <c r="A7090" s="5"/>
      <c r="B7090" s="5"/>
      <c r="C7090" s="5"/>
      <c r="D7090" s="5"/>
      <c r="E7090" s="5"/>
      <c r="F7090" s="27"/>
      <c r="G7090" s="5"/>
      <c r="H7090" s="5"/>
      <c r="I7090" s="5"/>
      <c r="J7090" s="5"/>
      <c r="K7090" s="5"/>
      <c r="L7090" s="5"/>
      <c r="M7090" s="5"/>
      <c r="N7090" s="5"/>
      <c r="O7090" s="5"/>
      <c r="P7090" s="4"/>
      <c r="Q7090" s="4"/>
      <c r="R7090" s="4"/>
      <c r="S7090" s="4"/>
      <c r="T7090" s="4"/>
    </row>
    <row r="7091">
      <c r="A7091" s="5"/>
      <c r="B7091" s="5"/>
      <c r="C7091" s="5"/>
      <c r="D7091" s="5"/>
      <c r="E7091" s="5"/>
      <c r="F7091" s="27"/>
      <c r="G7091" s="5"/>
      <c r="H7091" s="5"/>
      <c r="I7091" s="5"/>
      <c r="J7091" s="5"/>
      <c r="K7091" s="5"/>
      <c r="L7091" s="5"/>
      <c r="M7091" s="5"/>
      <c r="N7091" s="5"/>
      <c r="O7091" s="5"/>
      <c r="P7091" s="4"/>
      <c r="Q7091" s="4"/>
      <c r="R7091" s="4"/>
      <c r="S7091" s="4"/>
      <c r="T7091" s="4"/>
    </row>
    <row r="7092">
      <c r="A7092" s="5"/>
      <c r="B7092" s="5"/>
      <c r="C7092" s="5"/>
      <c r="D7092" s="5"/>
      <c r="E7092" s="5"/>
      <c r="F7092" s="27"/>
      <c r="G7092" s="5"/>
      <c r="H7092" s="5"/>
      <c r="I7092" s="5"/>
      <c r="J7092" s="5"/>
      <c r="K7092" s="5"/>
      <c r="L7092" s="5"/>
      <c r="M7092" s="5"/>
      <c r="N7092" s="5"/>
      <c r="O7092" s="5"/>
      <c r="P7092" s="4"/>
      <c r="Q7092" s="4"/>
      <c r="R7092" s="4"/>
      <c r="S7092" s="4"/>
      <c r="T7092" s="4"/>
    </row>
    <row r="7093">
      <c r="A7093" s="5"/>
      <c r="B7093" s="5"/>
      <c r="C7093" s="5"/>
      <c r="D7093" s="5"/>
      <c r="E7093" s="5"/>
      <c r="F7093" s="27"/>
      <c r="G7093" s="5"/>
      <c r="H7093" s="5"/>
      <c r="I7093" s="5"/>
      <c r="J7093" s="5"/>
      <c r="K7093" s="5"/>
      <c r="L7093" s="5"/>
      <c r="M7093" s="5"/>
      <c r="N7093" s="5"/>
      <c r="O7093" s="5"/>
      <c r="P7093" s="4"/>
      <c r="Q7093" s="4"/>
      <c r="R7093" s="4"/>
      <c r="S7093" s="4"/>
      <c r="T7093" s="4"/>
    </row>
    <row r="7094">
      <c r="A7094" s="5"/>
      <c r="B7094" s="5"/>
      <c r="C7094" s="5"/>
      <c r="D7094" s="5"/>
      <c r="E7094" s="5"/>
      <c r="F7094" s="27"/>
      <c r="G7094" s="5"/>
      <c r="H7094" s="5"/>
      <c r="I7094" s="5"/>
      <c r="J7094" s="5"/>
      <c r="K7094" s="5"/>
      <c r="L7094" s="5"/>
      <c r="M7094" s="5"/>
      <c r="N7094" s="5"/>
      <c r="O7094" s="5"/>
      <c r="P7094" s="4"/>
      <c r="Q7094" s="4"/>
      <c r="R7094" s="4"/>
      <c r="S7094" s="4"/>
      <c r="T7094" s="4"/>
    </row>
    <row r="7095">
      <c r="A7095" s="5"/>
      <c r="B7095" s="5"/>
      <c r="C7095" s="5"/>
      <c r="D7095" s="5"/>
      <c r="E7095" s="5"/>
      <c r="F7095" s="27"/>
      <c r="G7095" s="5"/>
      <c r="H7095" s="5"/>
      <c r="I7095" s="5"/>
      <c r="J7095" s="5"/>
      <c r="K7095" s="5"/>
      <c r="L7095" s="5"/>
      <c r="M7095" s="5"/>
      <c r="N7095" s="5"/>
      <c r="O7095" s="5"/>
      <c r="P7095" s="4"/>
      <c r="Q7095" s="4"/>
      <c r="R7095" s="4"/>
      <c r="S7095" s="4"/>
      <c r="T7095" s="4"/>
    </row>
    <row r="7096">
      <c r="A7096" s="5"/>
      <c r="B7096" s="5"/>
      <c r="C7096" s="5"/>
      <c r="D7096" s="5"/>
      <c r="E7096" s="5"/>
      <c r="F7096" s="27"/>
      <c r="G7096" s="5"/>
      <c r="H7096" s="5"/>
      <c r="I7096" s="5"/>
      <c r="J7096" s="5"/>
      <c r="K7096" s="5"/>
      <c r="L7096" s="5"/>
      <c r="M7096" s="5"/>
      <c r="N7096" s="5"/>
      <c r="O7096" s="5"/>
      <c r="P7096" s="4"/>
      <c r="Q7096" s="4"/>
      <c r="R7096" s="4"/>
      <c r="S7096" s="4"/>
      <c r="T7096" s="4"/>
    </row>
    <row r="7097">
      <c r="A7097" s="5"/>
      <c r="B7097" s="5"/>
      <c r="C7097" s="5"/>
      <c r="D7097" s="5"/>
      <c r="E7097" s="5"/>
      <c r="F7097" s="27"/>
      <c r="G7097" s="5"/>
      <c r="H7097" s="5"/>
      <c r="I7097" s="5"/>
      <c r="J7097" s="5"/>
      <c r="K7097" s="5"/>
      <c r="L7097" s="5"/>
      <c r="M7097" s="5"/>
      <c r="N7097" s="5"/>
      <c r="O7097" s="5"/>
      <c r="P7097" s="4"/>
      <c r="Q7097" s="4"/>
      <c r="R7097" s="4"/>
      <c r="S7097" s="4"/>
      <c r="T7097" s="4"/>
    </row>
    <row r="7098">
      <c r="A7098" s="5"/>
      <c r="B7098" s="5"/>
      <c r="C7098" s="5"/>
      <c r="D7098" s="5"/>
      <c r="E7098" s="5"/>
      <c r="F7098" s="27"/>
      <c r="G7098" s="5"/>
      <c r="H7098" s="5"/>
      <c r="I7098" s="5"/>
      <c r="J7098" s="5"/>
      <c r="K7098" s="5"/>
      <c r="L7098" s="5"/>
      <c r="M7098" s="5"/>
      <c r="N7098" s="5"/>
      <c r="O7098" s="5"/>
      <c r="P7098" s="4"/>
      <c r="Q7098" s="4"/>
      <c r="R7098" s="4"/>
      <c r="S7098" s="4"/>
      <c r="T7098" s="4"/>
    </row>
    <row r="7099">
      <c r="A7099" s="5"/>
      <c r="B7099" s="5"/>
      <c r="C7099" s="5"/>
      <c r="D7099" s="5"/>
      <c r="E7099" s="5"/>
      <c r="F7099" s="27"/>
      <c r="G7099" s="5"/>
      <c r="H7099" s="5"/>
      <c r="I7099" s="5"/>
      <c r="J7099" s="5"/>
      <c r="K7099" s="5"/>
      <c r="L7099" s="5"/>
      <c r="M7099" s="5"/>
      <c r="N7099" s="5"/>
      <c r="O7099" s="5"/>
      <c r="P7099" s="4"/>
      <c r="Q7099" s="4"/>
      <c r="R7099" s="4"/>
      <c r="S7099" s="4"/>
      <c r="T7099" s="4"/>
    </row>
    <row r="7100">
      <c r="A7100" s="5"/>
      <c r="B7100" s="5"/>
      <c r="C7100" s="5"/>
      <c r="D7100" s="5"/>
      <c r="E7100" s="5"/>
      <c r="F7100" s="27"/>
      <c r="G7100" s="5"/>
      <c r="H7100" s="5"/>
      <c r="I7100" s="5"/>
      <c r="J7100" s="5"/>
      <c r="K7100" s="5"/>
      <c r="L7100" s="5"/>
      <c r="M7100" s="5"/>
      <c r="N7100" s="5"/>
      <c r="O7100" s="5"/>
      <c r="P7100" s="4"/>
      <c r="Q7100" s="4"/>
      <c r="R7100" s="4"/>
      <c r="S7100" s="4"/>
      <c r="T7100" s="4"/>
    </row>
    <row r="7101">
      <c r="A7101" s="5"/>
      <c r="B7101" s="5"/>
      <c r="C7101" s="5"/>
      <c r="D7101" s="5"/>
      <c r="E7101" s="5"/>
      <c r="F7101" s="27"/>
      <c r="G7101" s="5"/>
      <c r="H7101" s="5"/>
      <c r="I7101" s="5"/>
      <c r="J7101" s="5"/>
      <c r="K7101" s="5"/>
      <c r="L7101" s="5"/>
      <c r="M7101" s="5"/>
      <c r="N7101" s="5"/>
      <c r="O7101" s="5"/>
      <c r="P7101" s="4"/>
      <c r="Q7101" s="4"/>
      <c r="R7101" s="4"/>
      <c r="S7101" s="4"/>
      <c r="T7101" s="4"/>
    </row>
    <row r="7102">
      <c r="A7102" s="5"/>
      <c r="B7102" s="5"/>
      <c r="C7102" s="5"/>
      <c r="D7102" s="5"/>
      <c r="E7102" s="5"/>
      <c r="F7102" s="27"/>
      <c r="G7102" s="5"/>
      <c r="H7102" s="5"/>
      <c r="I7102" s="5"/>
      <c r="J7102" s="5"/>
      <c r="K7102" s="5"/>
      <c r="L7102" s="5"/>
      <c r="M7102" s="5"/>
      <c r="N7102" s="5"/>
      <c r="O7102" s="5"/>
      <c r="P7102" s="4"/>
      <c r="Q7102" s="4"/>
      <c r="R7102" s="4"/>
      <c r="S7102" s="4"/>
      <c r="T7102" s="4"/>
    </row>
    <row r="7103">
      <c r="A7103" s="5"/>
      <c r="B7103" s="5"/>
      <c r="C7103" s="5"/>
      <c r="D7103" s="5"/>
      <c r="E7103" s="5"/>
      <c r="F7103" s="27"/>
      <c r="G7103" s="5"/>
      <c r="H7103" s="5"/>
      <c r="I7103" s="5"/>
      <c r="J7103" s="5"/>
      <c r="K7103" s="5"/>
      <c r="L7103" s="5"/>
      <c r="M7103" s="5"/>
      <c r="N7103" s="5"/>
      <c r="O7103" s="5"/>
      <c r="P7103" s="4"/>
      <c r="Q7103" s="4"/>
      <c r="R7103" s="4"/>
      <c r="S7103" s="4"/>
      <c r="T7103" s="4"/>
    </row>
    <row r="7104">
      <c r="A7104" s="5"/>
      <c r="B7104" s="5"/>
      <c r="C7104" s="5"/>
      <c r="D7104" s="5"/>
      <c r="E7104" s="5"/>
      <c r="F7104" s="27"/>
      <c r="G7104" s="5"/>
      <c r="H7104" s="5"/>
      <c r="I7104" s="5"/>
      <c r="J7104" s="5"/>
      <c r="K7104" s="5"/>
      <c r="L7104" s="5"/>
      <c r="M7104" s="5"/>
      <c r="N7104" s="5"/>
      <c r="O7104" s="5"/>
      <c r="P7104" s="4"/>
      <c r="Q7104" s="4"/>
      <c r="R7104" s="4"/>
      <c r="S7104" s="4"/>
      <c r="T7104" s="4"/>
    </row>
    <row r="7105">
      <c r="A7105" s="5"/>
      <c r="B7105" s="5"/>
      <c r="C7105" s="5"/>
      <c r="D7105" s="5"/>
      <c r="E7105" s="5"/>
      <c r="F7105" s="27"/>
      <c r="G7105" s="5"/>
      <c r="H7105" s="5"/>
      <c r="I7105" s="5"/>
      <c r="J7105" s="5"/>
      <c r="K7105" s="5"/>
      <c r="L7105" s="5"/>
      <c r="M7105" s="5"/>
      <c r="N7105" s="5"/>
      <c r="O7105" s="5"/>
      <c r="P7105" s="4"/>
      <c r="Q7105" s="4"/>
      <c r="R7105" s="4"/>
      <c r="S7105" s="4"/>
      <c r="T7105" s="4"/>
    </row>
    <row r="7106">
      <c r="A7106" s="5"/>
      <c r="B7106" s="5"/>
      <c r="C7106" s="5"/>
      <c r="D7106" s="5"/>
      <c r="E7106" s="5"/>
      <c r="F7106" s="27"/>
      <c r="G7106" s="5"/>
      <c r="H7106" s="5"/>
      <c r="I7106" s="5"/>
      <c r="J7106" s="5"/>
      <c r="K7106" s="5"/>
      <c r="L7106" s="5"/>
      <c r="M7106" s="5"/>
      <c r="N7106" s="5"/>
      <c r="O7106" s="5"/>
      <c r="P7106" s="4"/>
      <c r="Q7106" s="4"/>
      <c r="R7106" s="4"/>
      <c r="S7106" s="4"/>
      <c r="T7106" s="4"/>
    </row>
    <row r="7107">
      <c r="A7107" s="5"/>
      <c r="B7107" s="5"/>
      <c r="C7107" s="5"/>
      <c r="D7107" s="5"/>
      <c r="E7107" s="5"/>
      <c r="F7107" s="27"/>
      <c r="G7107" s="5"/>
      <c r="H7107" s="5"/>
      <c r="I7107" s="5"/>
      <c r="J7107" s="5"/>
      <c r="K7107" s="5"/>
      <c r="L7107" s="5"/>
      <c r="M7107" s="5"/>
      <c r="N7107" s="5"/>
      <c r="O7107" s="5"/>
      <c r="P7107" s="4"/>
      <c r="Q7107" s="4"/>
      <c r="R7107" s="4"/>
      <c r="S7107" s="4"/>
      <c r="T7107" s="4"/>
    </row>
    <row r="7108">
      <c r="A7108" s="5"/>
      <c r="B7108" s="5"/>
      <c r="C7108" s="5"/>
      <c r="D7108" s="5"/>
      <c r="E7108" s="5"/>
      <c r="F7108" s="27"/>
      <c r="G7108" s="5"/>
      <c r="H7108" s="5"/>
      <c r="I7108" s="5"/>
      <c r="J7108" s="5"/>
      <c r="K7108" s="5"/>
      <c r="L7108" s="5"/>
      <c r="M7108" s="5"/>
      <c r="N7108" s="5"/>
      <c r="O7108" s="5"/>
      <c r="P7108" s="4"/>
      <c r="Q7108" s="4"/>
      <c r="R7108" s="4"/>
      <c r="S7108" s="4"/>
      <c r="T7108" s="4"/>
    </row>
    <row r="7109">
      <c r="A7109" s="5"/>
      <c r="B7109" s="5"/>
      <c r="C7109" s="5"/>
      <c r="D7109" s="5"/>
      <c r="E7109" s="5"/>
      <c r="F7109" s="27"/>
      <c r="G7109" s="5"/>
      <c r="H7109" s="5"/>
      <c r="I7109" s="5"/>
      <c r="J7109" s="5"/>
      <c r="K7109" s="5"/>
      <c r="L7109" s="5"/>
      <c r="M7109" s="5"/>
      <c r="N7109" s="5"/>
      <c r="O7109" s="5"/>
      <c r="P7109" s="4"/>
      <c r="Q7109" s="4"/>
      <c r="R7109" s="4"/>
      <c r="S7109" s="4"/>
      <c r="T7109" s="4"/>
    </row>
    <row r="7110">
      <c r="A7110" s="5"/>
      <c r="B7110" s="5"/>
      <c r="C7110" s="5"/>
      <c r="D7110" s="5"/>
      <c r="E7110" s="5"/>
      <c r="F7110" s="27"/>
      <c r="G7110" s="5"/>
      <c r="H7110" s="5"/>
      <c r="I7110" s="5"/>
      <c r="J7110" s="5"/>
      <c r="K7110" s="5"/>
      <c r="L7110" s="5"/>
      <c r="M7110" s="5"/>
      <c r="N7110" s="5"/>
      <c r="O7110" s="5"/>
      <c r="P7110" s="4"/>
      <c r="Q7110" s="4"/>
      <c r="R7110" s="4"/>
      <c r="S7110" s="4"/>
      <c r="T7110" s="4"/>
    </row>
    <row r="7111">
      <c r="A7111" s="5"/>
      <c r="B7111" s="5"/>
      <c r="C7111" s="5"/>
      <c r="D7111" s="5"/>
      <c r="E7111" s="5"/>
      <c r="F7111" s="27"/>
      <c r="G7111" s="5"/>
      <c r="H7111" s="5"/>
      <c r="I7111" s="5"/>
      <c r="J7111" s="5"/>
      <c r="K7111" s="5"/>
      <c r="L7111" s="5"/>
      <c r="M7111" s="5"/>
      <c r="N7111" s="5"/>
      <c r="O7111" s="5"/>
      <c r="P7111" s="4"/>
      <c r="Q7111" s="4"/>
      <c r="R7111" s="4"/>
      <c r="S7111" s="4"/>
      <c r="T7111" s="4"/>
    </row>
    <row r="7112">
      <c r="A7112" s="5"/>
      <c r="B7112" s="5"/>
      <c r="C7112" s="5"/>
      <c r="D7112" s="5"/>
      <c r="E7112" s="5"/>
      <c r="F7112" s="27"/>
      <c r="G7112" s="5"/>
      <c r="H7112" s="5"/>
      <c r="I7112" s="5"/>
      <c r="J7112" s="5"/>
      <c r="K7112" s="5"/>
      <c r="L7112" s="5"/>
      <c r="M7112" s="5"/>
      <c r="N7112" s="5"/>
      <c r="O7112" s="5"/>
      <c r="P7112" s="4"/>
      <c r="Q7112" s="4"/>
      <c r="R7112" s="4"/>
      <c r="S7112" s="4"/>
      <c r="T7112" s="4"/>
    </row>
    <row r="7113">
      <c r="A7113" s="5"/>
      <c r="B7113" s="5"/>
      <c r="C7113" s="5"/>
      <c r="D7113" s="5"/>
      <c r="E7113" s="5"/>
      <c r="F7113" s="27"/>
      <c r="G7113" s="5"/>
      <c r="H7113" s="5"/>
      <c r="I7113" s="5"/>
      <c r="J7113" s="5"/>
      <c r="K7113" s="5"/>
      <c r="L7113" s="5"/>
      <c r="M7113" s="5"/>
      <c r="N7113" s="5"/>
      <c r="O7113" s="5"/>
      <c r="P7113" s="4"/>
      <c r="Q7113" s="4"/>
      <c r="R7113" s="4"/>
      <c r="S7113" s="4"/>
      <c r="T7113" s="4"/>
    </row>
    <row r="7114">
      <c r="A7114" s="5"/>
      <c r="B7114" s="5"/>
      <c r="C7114" s="5"/>
      <c r="D7114" s="5"/>
      <c r="E7114" s="5"/>
      <c r="F7114" s="27"/>
      <c r="G7114" s="5"/>
      <c r="H7114" s="5"/>
      <c r="I7114" s="5"/>
      <c r="J7114" s="5"/>
      <c r="K7114" s="5"/>
      <c r="L7114" s="5"/>
      <c r="M7114" s="5"/>
      <c r="N7114" s="5"/>
      <c r="O7114" s="5"/>
      <c r="P7114" s="4"/>
      <c r="Q7114" s="4"/>
      <c r="R7114" s="4"/>
      <c r="S7114" s="4"/>
      <c r="T7114" s="4"/>
    </row>
    <row r="7115">
      <c r="A7115" s="5"/>
      <c r="B7115" s="5"/>
      <c r="C7115" s="5"/>
      <c r="D7115" s="5"/>
      <c r="E7115" s="5"/>
      <c r="F7115" s="27"/>
      <c r="G7115" s="5"/>
      <c r="H7115" s="5"/>
      <c r="I7115" s="5"/>
      <c r="J7115" s="5"/>
      <c r="K7115" s="5"/>
      <c r="L7115" s="5"/>
      <c r="M7115" s="5"/>
      <c r="N7115" s="5"/>
      <c r="O7115" s="5"/>
      <c r="P7115" s="4"/>
      <c r="Q7115" s="4"/>
      <c r="R7115" s="4"/>
      <c r="S7115" s="4"/>
      <c r="T7115" s="4"/>
    </row>
    <row r="7116">
      <c r="A7116" s="5"/>
      <c r="B7116" s="5"/>
      <c r="C7116" s="5"/>
      <c r="D7116" s="5"/>
      <c r="E7116" s="5"/>
      <c r="F7116" s="27"/>
      <c r="G7116" s="5"/>
      <c r="H7116" s="5"/>
      <c r="I7116" s="5"/>
      <c r="J7116" s="5"/>
      <c r="K7116" s="5"/>
      <c r="L7116" s="5"/>
      <c r="M7116" s="5"/>
      <c r="N7116" s="5"/>
      <c r="O7116" s="5"/>
      <c r="P7116" s="4"/>
      <c r="Q7116" s="4"/>
      <c r="R7116" s="4"/>
      <c r="S7116" s="4"/>
      <c r="T7116" s="4"/>
    </row>
    <row r="7117">
      <c r="A7117" s="5"/>
      <c r="B7117" s="5"/>
      <c r="C7117" s="5"/>
      <c r="D7117" s="5"/>
      <c r="E7117" s="5"/>
      <c r="F7117" s="27"/>
      <c r="G7117" s="5"/>
      <c r="H7117" s="5"/>
      <c r="I7117" s="5"/>
      <c r="J7117" s="5"/>
      <c r="K7117" s="5"/>
      <c r="L7117" s="5"/>
      <c r="M7117" s="5"/>
      <c r="N7117" s="5"/>
      <c r="O7117" s="5"/>
      <c r="P7117" s="4"/>
      <c r="Q7117" s="4"/>
      <c r="R7117" s="4"/>
      <c r="S7117" s="4"/>
      <c r="T7117" s="4"/>
    </row>
    <row r="7118">
      <c r="A7118" s="5"/>
      <c r="B7118" s="5"/>
      <c r="C7118" s="5"/>
      <c r="D7118" s="5"/>
      <c r="E7118" s="5"/>
      <c r="F7118" s="27"/>
      <c r="G7118" s="5"/>
      <c r="H7118" s="5"/>
      <c r="I7118" s="5"/>
      <c r="J7118" s="5"/>
      <c r="K7118" s="5"/>
      <c r="L7118" s="5"/>
      <c r="M7118" s="5"/>
      <c r="N7118" s="5"/>
      <c r="O7118" s="5"/>
      <c r="P7118" s="4"/>
      <c r="Q7118" s="4"/>
      <c r="R7118" s="4"/>
      <c r="S7118" s="4"/>
      <c r="T7118" s="4"/>
    </row>
    <row r="7119">
      <c r="A7119" s="5"/>
      <c r="B7119" s="5"/>
      <c r="C7119" s="5"/>
      <c r="D7119" s="5"/>
      <c r="E7119" s="5"/>
      <c r="F7119" s="27"/>
      <c r="G7119" s="5"/>
      <c r="H7119" s="5"/>
      <c r="I7119" s="5"/>
      <c r="J7119" s="5"/>
      <c r="K7119" s="5"/>
      <c r="L7119" s="5"/>
      <c r="M7119" s="5"/>
      <c r="N7119" s="5"/>
      <c r="O7119" s="5"/>
      <c r="P7119" s="4"/>
      <c r="Q7119" s="4"/>
      <c r="R7119" s="4"/>
      <c r="S7119" s="4"/>
      <c r="T7119" s="4"/>
    </row>
    <row r="7120">
      <c r="A7120" s="5"/>
      <c r="B7120" s="5"/>
      <c r="C7120" s="5"/>
      <c r="D7120" s="5"/>
      <c r="E7120" s="5"/>
      <c r="F7120" s="27"/>
      <c r="G7120" s="5"/>
      <c r="H7120" s="5"/>
      <c r="I7120" s="5"/>
      <c r="J7120" s="5"/>
      <c r="K7120" s="5"/>
      <c r="L7120" s="5"/>
      <c r="M7120" s="5"/>
      <c r="N7120" s="5"/>
      <c r="O7120" s="5"/>
      <c r="P7120" s="4"/>
      <c r="Q7120" s="4"/>
      <c r="R7120" s="4"/>
      <c r="S7120" s="4"/>
      <c r="T7120" s="4"/>
    </row>
    <row r="7121">
      <c r="A7121" s="5"/>
      <c r="B7121" s="5"/>
      <c r="C7121" s="5"/>
      <c r="D7121" s="5"/>
      <c r="E7121" s="5"/>
      <c r="F7121" s="27"/>
      <c r="G7121" s="5"/>
      <c r="H7121" s="5"/>
      <c r="I7121" s="5"/>
      <c r="J7121" s="5"/>
      <c r="K7121" s="5"/>
      <c r="L7121" s="5"/>
      <c r="M7121" s="5"/>
      <c r="N7121" s="5"/>
      <c r="O7121" s="5"/>
      <c r="P7121" s="4"/>
      <c r="Q7121" s="4"/>
      <c r="R7121" s="4"/>
      <c r="S7121" s="4"/>
      <c r="T7121" s="4"/>
    </row>
    <row r="7122">
      <c r="A7122" s="5"/>
      <c r="B7122" s="5"/>
      <c r="C7122" s="5"/>
      <c r="D7122" s="5"/>
      <c r="E7122" s="5"/>
      <c r="F7122" s="27"/>
      <c r="G7122" s="5"/>
      <c r="H7122" s="5"/>
      <c r="I7122" s="5"/>
      <c r="J7122" s="5"/>
      <c r="K7122" s="5"/>
      <c r="L7122" s="5"/>
      <c r="M7122" s="5"/>
      <c r="N7122" s="5"/>
      <c r="O7122" s="5"/>
      <c r="P7122" s="4"/>
      <c r="Q7122" s="4"/>
      <c r="R7122" s="4"/>
      <c r="S7122" s="4"/>
      <c r="T7122" s="4"/>
    </row>
    <row r="7123">
      <c r="A7123" s="5"/>
      <c r="B7123" s="5"/>
      <c r="C7123" s="5"/>
      <c r="D7123" s="5"/>
      <c r="E7123" s="5"/>
      <c r="F7123" s="27"/>
      <c r="G7123" s="5"/>
      <c r="H7123" s="5"/>
      <c r="I7123" s="5"/>
      <c r="J7123" s="5"/>
      <c r="K7123" s="5"/>
      <c r="L7123" s="5"/>
      <c r="M7123" s="5"/>
      <c r="N7123" s="5"/>
      <c r="O7123" s="5"/>
      <c r="P7123" s="4"/>
      <c r="Q7123" s="4"/>
      <c r="R7123" s="4"/>
      <c r="S7123" s="4"/>
      <c r="T7123" s="4"/>
    </row>
    <row r="7124">
      <c r="A7124" s="5"/>
      <c r="B7124" s="5"/>
      <c r="C7124" s="5"/>
      <c r="D7124" s="5"/>
      <c r="E7124" s="5"/>
      <c r="F7124" s="27"/>
      <c r="G7124" s="5"/>
      <c r="H7124" s="5"/>
      <c r="I7124" s="5"/>
      <c r="J7124" s="5"/>
      <c r="K7124" s="5"/>
      <c r="L7124" s="5"/>
      <c r="M7124" s="5"/>
      <c r="N7124" s="5"/>
      <c r="O7124" s="5"/>
      <c r="P7124" s="4"/>
      <c r="Q7124" s="4"/>
      <c r="R7124" s="4"/>
      <c r="S7124" s="4"/>
      <c r="T7124" s="4"/>
    </row>
    <row r="7125">
      <c r="A7125" s="5"/>
      <c r="B7125" s="5"/>
      <c r="C7125" s="5"/>
      <c r="D7125" s="5"/>
      <c r="E7125" s="5"/>
      <c r="F7125" s="27"/>
      <c r="G7125" s="5"/>
      <c r="H7125" s="5"/>
      <c r="I7125" s="5"/>
      <c r="J7125" s="5"/>
      <c r="K7125" s="5"/>
      <c r="L7125" s="5"/>
      <c r="M7125" s="5"/>
      <c r="N7125" s="5"/>
      <c r="O7125" s="5"/>
      <c r="P7125" s="4"/>
      <c r="Q7125" s="4"/>
      <c r="R7125" s="4"/>
      <c r="S7125" s="4"/>
      <c r="T7125" s="4"/>
    </row>
    <row r="7126">
      <c r="A7126" s="5"/>
      <c r="B7126" s="5"/>
      <c r="C7126" s="5"/>
      <c r="D7126" s="5"/>
      <c r="E7126" s="5"/>
      <c r="F7126" s="27"/>
      <c r="G7126" s="5"/>
      <c r="H7126" s="5"/>
      <c r="I7126" s="5"/>
      <c r="J7126" s="5"/>
      <c r="K7126" s="5"/>
      <c r="L7126" s="5"/>
      <c r="M7126" s="5"/>
      <c r="N7126" s="5"/>
      <c r="O7126" s="5"/>
      <c r="P7126" s="4"/>
      <c r="Q7126" s="4"/>
      <c r="R7126" s="4"/>
      <c r="S7126" s="4"/>
      <c r="T7126" s="4"/>
    </row>
    <row r="7127">
      <c r="A7127" s="5"/>
      <c r="B7127" s="5"/>
      <c r="C7127" s="5"/>
      <c r="D7127" s="5"/>
      <c r="E7127" s="5"/>
      <c r="F7127" s="27"/>
      <c r="G7127" s="5"/>
      <c r="H7127" s="5"/>
      <c r="I7127" s="5"/>
      <c r="J7127" s="5"/>
      <c r="K7127" s="5"/>
      <c r="L7127" s="5"/>
      <c r="M7127" s="5"/>
      <c r="N7127" s="5"/>
      <c r="O7127" s="5"/>
      <c r="P7127" s="4"/>
      <c r="Q7127" s="4"/>
      <c r="R7127" s="4"/>
      <c r="S7127" s="4"/>
      <c r="T7127" s="4"/>
    </row>
    <row r="7128">
      <c r="A7128" s="5"/>
      <c r="B7128" s="5"/>
      <c r="C7128" s="5"/>
      <c r="D7128" s="5"/>
      <c r="E7128" s="5"/>
      <c r="F7128" s="27"/>
      <c r="G7128" s="5"/>
      <c r="H7128" s="5"/>
      <c r="I7128" s="5"/>
      <c r="J7128" s="5"/>
      <c r="K7128" s="5"/>
      <c r="L7128" s="5"/>
      <c r="M7128" s="5"/>
      <c r="N7128" s="5"/>
      <c r="O7128" s="5"/>
      <c r="P7128" s="4"/>
      <c r="Q7128" s="4"/>
      <c r="R7128" s="4"/>
      <c r="S7128" s="4"/>
      <c r="T7128" s="4"/>
    </row>
    <row r="7129">
      <c r="A7129" s="5"/>
      <c r="B7129" s="5"/>
      <c r="C7129" s="5"/>
      <c r="D7129" s="5"/>
      <c r="E7129" s="5"/>
      <c r="F7129" s="27"/>
      <c r="G7129" s="5"/>
      <c r="H7129" s="5"/>
      <c r="I7129" s="5"/>
      <c r="J7129" s="5"/>
      <c r="K7129" s="5"/>
      <c r="L7129" s="5"/>
      <c r="M7129" s="5"/>
      <c r="N7129" s="5"/>
      <c r="O7129" s="5"/>
      <c r="P7129" s="4"/>
      <c r="Q7129" s="4"/>
      <c r="R7129" s="4"/>
      <c r="S7129" s="4"/>
      <c r="T7129" s="4"/>
    </row>
    <row r="7130">
      <c r="A7130" s="5"/>
      <c r="B7130" s="5"/>
      <c r="C7130" s="5"/>
      <c r="D7130" s="5"/>
      <c r="E7130" s="5"/>
      <c r="F7130" s="27"/>
      <c r="G7130" s="5"/>
      <c r="H7130" s="5"/>
      <c r="I7130" s="5"/>
      <c r="J7130" s="5"/>
      <c r="K7130" s="5"/>
      <c r="L7130" s="5"/>
      <c r="M7130" s="5"/>
      <c r="N7130" s="5"/>
      <c r="O7130" s="5"/>
      <c r="P7130" s="4"/>
      <c r="Q7130" s="4"/>
      <c r="R7130" s="4"/>
      <c r="S7130" s="4"/>
      <c r="T7130" s="4"/>
    </row>
    <row r="7131">
      <c r="A7131" s="5"/>
      <c r="B7131" s="5"/>
      <c r="C7131" s="5"/>
      <c r="D7131" s="5"/>
      <c r="E7131" s="5"/>
      <c r="F7131" s="27"/>
      <c r="G7131" s="5"/>
      <c r="H7131" s="5"/>
      <c r="I7131" s="5"/>
      <c r="J7131" s="5"/>
      <c r="K7131" s="5"/>
      <c r="L7131" s="5"/>
      <c r="M7131" s="5"/>
      <c r="N7131" s="5"/>
      <c r="O7131" s="5"/>
      <c r="P7131" s="4"/>
      <c r="Q7131" s="4"/>
      <c r="R7131" s="4"/>
      <c r="S7131" s="4"/>
      <c r="T7131" s="4"/>
    </row>
    <row r="7132">
      <c r="A7132" s="5"/>
      <c r="B7132" s="5"/>
      <c r="C7132" s="5"/>
      <c r="D7132" s="5"/>
      <c r="E7132" s="5"/>
      <c r="F7132" s="27"/>
      <c r="G7132" s="5"/>
      <c r="H7132" s="5"/>
      <c r="I7132" s="5"/>
      <c r="J7132" s="5"/>
      <c r="K7132" s="5"/>
      <c r="L7132" s="5"/>
      <c r="M7132" s="5"/>
      <c r="N7132" s="5"/>
      <c r="O7132" s="5"/>
      <c r="P7132" s="4"/>
      <c r="Q7132" s="4"/>
      <c r="R7132" s="4"/>
      <c r="S7132" s="4"/>
      <c r="T7132" s="4"/>
    </row>
    <row r="7133">
      <c r="A7133" s="5"/>
      <c r="B7133" s="5"/>
      <c r="C7133" s="5"/>
      <c r="D7133" s="5"/>
      <c r="E7133" s="5"/>
      <c r="F7133" s="27"/>
      <c r="G7133" s="5"/>
      <c r="H7133" s="5"/>
      <c r="I7133" s="5"/>
      <c r="J7133" s="5"/>
      <c r="K7133" s="5"/>
      <c r="L7133" s="5"/>
      <c r="M7133" s="5"/>
      <c r="N7133" s="5"/>
      <c r="O7133" s="5"/>
      <c r="P7133" s="4"/>
      <c r="Q7133" s="4"/>
      <c r="R7133" s="4"/>
      <c r="S7133" s="4"/>
      <c r="T7133" s="4"/>
    </row>
    <row r="7134">
      <c r="A7134" s="5"/>
      <c r="B7134" s="5"/>
      <c r="C7134" s="5"/>
      <c r="D7134" s="5"/>
      <c r="E7134" s="5"/>
      <c r="F7134" s="27"/>
      <c r="G7134" s="5"/>
      <c r="H7134" s="5"/>
      <c r="I7134" s="5"/>
      <c r="J7134" s="5"/>
      <c r="K7134" s="5"/>
      <c r="L7134" s="5"/>
      <c r="M7134" s="5"/>
      <c r="N7134" s="5"/>
      <c r="O7134" s="5"/>
      <c r="P7134" s="4"/>
      <c r="Q7134" s="4"/>
      <c r="R7134" s="4"/>
      <c r="S7134" s="4"/>
      <c r="T7134" s="4"/>
    </row>
    <row r="7135">
      <c r="A7135" s="5"/>
      <c r="B7135" s="5"/>
      <c r="C7135" s="5"/>
      <c r="D7135" s="5"/>
      <c r="E7135" s="5"/>
      <c r="F7135" s="27"/>
      <c r="G7135" s="5"/>
      <c r="H7135" s="5"/>
      <c r="I7135" s="5"/>
      <c r="J7135" s="5"/>
      <c r="K7135" s="5"/>
      <c r="L7135" s="5"/>
      <c r="M7135" s="5"/>
      <c r="N7135" s="5"/>
      <c r="O7135" s="5"/>
      <c r="P7135" s="4"/>
      <c r="Q7135" s="4"/>
      <c r="R7135" s="4"/>
      <c r="S7135" s="4"/>
      <c r="T7135" s="4"/>
    </row>
    <row r="7136">
      <c r="A7136" s="5"/>
      <c r="B7136" s="5"/>
      <c r="C7136" s="5"/>
      <c r="D7136" s="5"/>
      <c r="E7136" s="5"/>
      <c r="F7136" s="27"/>
      <c r="G7136" s="5"/>
      <c r="H7136" s="5"/>
      <c r="I7136" s="5"/>
      <c r="J7136" s="5"/>
      <c r="K7136" s="5"/>
      <c r="L7136" s="5"/>
      <c r="M7136" s="5"/>
      <c r="N7136" s="5"/>
      <c r="O7136" s="5"/>
      <c r="P7136" s="4"/>
      <c r="Q7136" s="4"/>
      <c r="R7136" s="4"/>
      <c r="S7136" s="4"/>
      <c r="T7136" s="4"/>
    </row>
    <row r="7137">
      <c r="A7137" s="5"/>
      <c r="B7137" s="5"/>
      <c r="C7137" s="5"/>
      <c r="D7137" s="5"/>
      <c r="E7137" s="5"/>
      <c r="F7137" s="27"/>
      <c r="G7137" s="5"/>
      <c r="H7137" s="5"/>
      <c r="I7137" s="5"/>
      <c r="J7137" s="5"/>
      <c r="K7137" s="5"/>
      <c r="L7137" s="5"/>
      <c r="M7137" s="5"/>
      <c r="N7137" s="5"/>
      <c r="O7137" s="5"/>
      <c r="P7137" s="4"/>
      <c r="Q7137" s="4"/>
      <c r="R7137" s="4"/>
      <c r="S7137" s="4"/>
      <c r="T7137" s="4"/>
    </row>
    <row r="7138">
      <c r="A7138" s="5"/>
      <c r="B7138" s="5"/>
      <c r="C7138" s="5"/>
      <c r="D7138" s="5"/>
      <c r="E7138" s="5"/>
      <c r="F7138" s="27"/>
      <c r="G7138" s="5"/>
      <c r="H7138" s="5"/>
      <c r="I7138" s="5"/>
      <c r="J7138" s="5"/>
      <c r="K7138" s="5"/>
      <c r="L7138" s="5"/>
      <c r="M7138" s="5"/>
      <c r="N7138" s="5"/>
      <c r="O7138" s="5"/>
      <c r="P7138" s="4"/>
      <c r="Q7138" s="4"/>
      <c r="R7138" s="4"/>
      <c r="S7138" s="4"/>
      <c r="T7138" s="4"/>
    </row>
    <row r="7139">
      <c r="A7139" s="5"/>
      <c r="B7139" s="5"/>
      <c r="C7139" s="5"/>
      <c r="D7139" s="5"/>
      <c r="E7139" s="5"/>
      <c r="F7139" s="27"/>
      <c r="G7139" s="5"/>
      <c r="H7139" s="5"/>
      <c r="I7139" s="5"/>
      <c r="J7139" s="5"/>
      <c r="K7139" s="5"/>
      <c r="L7139" s="5"/>
      <c r="M7139" s="5"/>
      <c r="N7139" s="5"/>
      <c r="O7139" s="5"/>
      <c r="P7139" s="4"/>
      <c r="Q7139" s="4"/>
      <c r="R7139" s="4"/>
      <c r="S7139" s="4"/>
      <c r="T7139" s="4"/>
    </row>
    <row r="7140">
      <c r="A7140" s="5"/>
      <c r="B7140" s="5"/>
      <c r="C7140" s="5"/>
      <c r="D7140" s="5"/>
      <c r="E7140" s="5"/>
      <c r="F7140" s="27"/>
      <c r="G7140" s="5"/>
      <c r="H7140" s="5"/>
      <c r="I7140" s="5"/>
      <c r="J7140" s="5"/>
      <c r="K7140" s="5"/>
      <c r="L7140" s="5"/>
      <c r="M7140" s="5"/>
      <c r="N7140" s="5"/>
      <c r="O7140" s="5"/>
      <c r="P7140" s="4"/>
      <c r="Q7140" s="4"/>
      <c r="R7140" s="4"/>
      <c r="S7140" s="4"/>
      <c r="T7140" s="4"/>
    </row>
    <row r="7141">
      <c r="A7141" s="5"/>
      <c r="B7141" s="5"/>
      <c r="C7141" s="5"/>
      <c r="D7141" s="5"/>
      <c r="E7141" s="5"/>
      <c r="F7141" s="27"/>
      <c r="G7141" s="5"/>
      <c r="H7141" s="5"/>
      <c r="I7141" s="5"/>
      <c r="J7141" s="5"/>
      <c r="K7141" s="5"/>
      <c r="L7141" s="5"/>
      <c r="M7141" s="5"/>
      <c r="N7141" s="5"/>
      <c r="O7141" s="5"/>
      <c r="P7141" s="4"/>
      <c r="Q7141" s="4"/>
      <c r="R7141" s="4"/>
      <c r="S7141" s="4"/>
      <c r="T7141" s="4"/>
    </row>
    <row r="7142">
      <c r="A7142" s="5"/>
      <c r="B7142" s="5"/>
      <c r="C7142" s="5"/>
      <c r="D7142" s="5"/>
      <c r="E7142" s="5"/>
      <c r="F7142" s="27"/>
      <c r="G7142" s="5"/>
      <c r="H7142" s="5"/>
      <c r="I7142" s="5"/>
      <c r="J7142" s="5"/>
      <c r="K7142" s="5"/>
      <c r="L7142" s="5"/>
      <c r="M7142" s="5"/>
      <c r="N7142" s="5"/>
      <c r="O7142" s="5"/>
      <c r="P7142" s="4"/>
      <c r="Q7142" s="4"/>
      <c r="R7142" s="4"/>
      <c r="S7142" s="4"/>
      <c r="T7142" s="4"/>
    </row>
    <row r="7143">
      <c r="A7143" s="5"/>
      <c r="B7143" s="5"/>
      <c r="C7143" s="5"/>
      <c r="D7143" s="5"/>
      <c r="E7143" s="5"/>
      <c r="F7143" s="27"/>
      <c r="G7143" s="5"/>
      <c r="H7143" s="5"/>
      <c r="I7143" s="5"/>
      <c r="J7143" s="5"/>
      <c r="K7143" s="5"/>
      <c r="L7143" s="5"/>
      <c r="M7143" s="5"/>
      <c r="N7143" s="5"/>
      <c r="O7143" s="5"/>
      <c r="P7143" s="4"/>
      <c r="Q7143" s="4"/>
      <c r="R7143" s="4"/>
      <c r="S7143" s="4"/>
      <c r="T7143" s="4"/>
    </row>
    <row r="7144">
      <c r="A7144" s="5"/>
      <c r="B7144" s="5"/>
      <c r="C7144" s="5"/>
      <c r="D7144" s="5"/>
      <c r="E7144" s="5"/>
      <c r="F7144" s="27"/>
      <c r="G7144" s="5"/>
      <c r="H7144" s="5"/>
      <c r="I7144" s="5"/>
      <c r="J7144" s="5"/>
      <c r="K7144" s="5"/>
      <c r="L7144" s="5"/>
      <c r="M7144" s="5"/>
      <c r="N7144" s="5"/>
      <c r="O7144" s="5"/>
      <c r="P7144" s="4"/>
      <c r="Q7144" s="4"/>
      <c r="R7144" s="4"/>
      <c r="S7144" s="4"/>
      <c r="T7144" s="4"/>
    </row>
    <row r="7145">
      <c r="A7145" s="5"/>
      <c r="B7145" s="5"/>
      <c r="C7145" s="5"/>
      <c r="D7145" s="5"/>
      <c r="E7145" s="5"/>
      <c r="F7145" s="27"/>
      <c r="G7145" s="5"/>
      <c r="H7145" s="5"/>
      <c r="I7145" s="5"/>
      <c r="J7145" s="5"/>
      <c r="K7145" s="5"/>
      <c r="L7145" s="5"/>
      <c r="M7145" s="5"/>
      <c r="N7145" s="5"/>
      <c r="O7145" s="5"/>
      <c r="P7145" s="4"/>
      <c r="Q7145" s="4"/>
      <c r="R7145" s="4"/>
      <c r="S7145" s="4"/>
      <c r="T7145" s="4"/>
    </row>
    <row r="7146">
      <c r="A7146" s="5"/>
      <c r="B7146" s="5"/>
      <c r="C7146" s="5"/>
      <c r="D7146" s="5"/>
      <c r="E7146" s="5"/>
      <c r="F7146" s="27"/>
      <c r="G7146" s="5"/>
      <c r="H7146" s="5"/>
      <c r="I7146" s="5"/>
      <c r="J7146" s="5"/>
      <c r="K7146" s="5"/>
      <c r="L7146" s="5"/>
      <c r="M7146" s="5"/>
      <c r="N7146" s="5"/>
      <c r="O7146" s="5"/>
      <c r="P7146" s="4"/>
      <c r="Q7146" s="4"/>
      <c r="R7146" s="4"/>
      <c r="S7146" s="4"/>
      <c r="T7146" s="4"/>
    </row>
    <row r="7147">
      <c r="A7147" s="5"/>
      <c r="B7147" s="5"/>
      <c r="C7147" s="5"/>
      <c r="D7147" s="5"/>
      <c r="E7147" s="5"/>
      <c r="F7147" s="27"/>
      <c r="G7147" s="5"/>
      <c r="H7147" s="5"/>
      <c r="I7147" s="5"/>
      <c r="J7147" s="5"/>
      <c r="K7147" s="5"/>
      <c r="L7147" s="5"/>
      <c r="M7147" s="5"/>
      <c r="N7147" s="5"/>
      <c r="O7147" s="5"/>
      <c r="P7147" s="4"/>
      <c r="Q7147" s="4"/>
      <c r="R7147" s="4"/>
      <c r="S7147" s="4"/>
      <c r="T7147" s="4"/>
    </row>
    <row r="7148">
      <c r="A7148" s="5"/>
      <c r="B7148" s="5"/>
      <c r="C7148" s="5"/>
      <c r="D7148" s="5"/>
      <c r="E7148" s="5"/>
      <c r="F7148" s="27"/>
      <c r="G7148" s="5"/>
      <c r="H7148" s="5"/>
      <c r="I7148" s="5"/>
      <c r="J7148" s="5"/>
      <c r="K7148" s="5"/>
      <c r="L7148" s="5"/>
      <c r="M7148" s="5"/>
      <c r="N7148" s="5"/>
      <c r="O7148" s="5"/>
      <c r="P7148" s="4"/>
      <c r="Q7148" s="4"/>
      <c r="R7148" s="4"/>
      <c r="S7148" s="4"/>
      <c r="T7148" s="4"/>
    </row>
    <row r="7149">
      <c r="A7149" s="5"/>
      <c r="B7149" s="5"/>
      <c r="C7149" s="5"/>
      <c r="D7149" s="5"/>
      <c r="E7149" s="5"/>
      <c r="F7149" s="27"/>
      <c r="G7149" s="5"/>
      <c r="H7149" s="5"/>
      <c r="I7149" s="5"/>
      <c r="J7149" s="5"/>
      <c r="K7149" s="5"/>
      <c r="L7149" s="5"/>
      <c r="M7149" s="5"/>
      <c r="N7149" s="5"/>
      <c r="O7149" s="5"/>
      <c r="P7149" s="4"/>
      <c r="Q7149" s="4"/>
      <c r="R7149" s="4"/>
      <c r="S7149" s="4"/>
      <c r="T7149" s="4"/>
    </row>
    <row r="7150">
      <c r="A7150" s="5"/>
      <c r="B7150" s="5"/>
      <c r="C7150" s="5"/>
      <c r="D7150" s="5"/>
      <c r="E7150" s="5"/>
      <c r="F7150" s="27"/>
      <c r="G7150" s="5"/>
      <c r="H7150" s="5"/>
      <c r="I7150" s="5"/>
      <c r="J7150" s="5"/>
      <c r="K7150" s="5"/>
      <c r="L7150" s="5"/>
      <c r="M7150" s="5"/>
      <c r="N7150" s="5"/>
      <c r="O7150" s="5"/>
      <c r="P7150" s="4"/>
      <c r="Q7150" s="4"/>
      <c r="R7150" s="4"/>
      <c r="S7150" s="4"/>
      <c r="T7150" s="4"/>
    </row>
    <row r="7151">
      <c r="A7151" s="5"/>
      <c r="B7151" s="5"/>
      <c r="C7151" s="5"/>
      <c r="D7151" s="5"/>
      <c r="E7151" s="5"/>
      <c r="F7151" s="27"/>
      <c r="G7151" s="5"/>
      <c r="H7151" s="5"/>
      <c r="I7151" s="5"/>
      <c r="J7151" s="5"/>
      <c r="K7151" s="5"/>
      <c r="L7151" s="5"/>
      <c r="M7151" s="5"/>
      <c r="N7151" s="5"/>
      <c r="O7151" s="5"/>
      <c r="P7151" s="4"/>
      <c r="Q7151" s="4"/>
      <c r="R7151" s="4"/>
      <c r="S7151" s="4"/>
      <c r="T7151" s="4"/>
    </row>
    <row r="7152">
      <c r="A7152" s="5"/>
      <c r="B7152" s="5"/>
      <c r="C7152" s="5"/>
      <c r="D7152" s="5"/>
      <c r="E7152" s="5"/>
      <c r="F7152" s="27"/>
      <c r="G7152" s="5"/>
      <c r="H7152" s="5"/>
      <c r="I7152" s="5"/>
      <c r="J7152" s="5"/>
      <c r="K7152" s="5"/>
      <c r="L7152" s="5"/>
      <c r="M7152" s="5"/>
      <c r="N7152" s="5"/>
      <c r="O7152" s="5"/>
      <c r="P7152" s="4"/>
      <c r="Q7152" s="4"/>
      <c r="R7152" s="4"/>
      <c r="S7152" s="4"/>
      <c r="T7152" s="4"/>
    </row>
    <row r="7153">
      <c r="A7153" s="5"/>
      <c r="B7153" s="5"/>
      <c r="C7153" s="5"/>
      <c r="D7153" s="5"/>
      <c r="E7153" s="5"/>
      <c r="F7153" s="27"/>
      <c r="G7153" s="5"/>
      <c r="H7153" s="5"/>
      <c r="I7153" s="5"/>
      <c r="J7153" s="5"/>
      <c r="K7153" s="5"/>
      <c r="L7153" s="5"/>
      <c r="M7153" s="5"/>
      <c r="N7153" s="5"/>
      <c r="O7153" s="5"/>
      <c r="P7153" s="4"/>
      <c r="Q7153" s="4"/>
      <c r="R7153" s="4"/>
      <c r="S7153" s="4"/>
      <c r="T7153" s="4"/>
    </row>
    <row r="7154">
      <c r="A7154" s="5"/>
      <c r="B7154" s="5"/>
      <c r="C7154" s="5"/>
      <c r="D7154" s="5"/>
      <c r="E7154" s="5"/>
      <c r="F7154" s="27"/>
      <c r="G7154" s="5"/>
      <c r="H7154" s="5"/>
      <c r="I7154" s="5"/>
      <c r="J7154" s="5"/>
      <c r="K7154" s="5"/>
      <c r="L7154" s="5"/>
      <c r="M7154" s="5"/>
      <c r="N7154" s="5"/>
      <c r="O7154" s="5"/>
      <c r="P7154" s="4"/>
      <c r="Q7154" s="4"/>
      <c r="R7154" s="4"/>
      <c r="S7154" s="4"/>
      <c r="T7154" s="4"/>
    </row>
    <row r="7155">
      <c r="A7155" s="5"/>
      <c r="B7155" s="5"/>
      <c r="C7155" s="5"/>
      <c r="D7155" s="5"/>
      <c r="E7155" s="5"/>
      <c r="F7155" s="27"/>
      <c r="G7155" s="5"/>
      <c r="H7155" s="5"/>
      <c r="I7155" s="5"/>
      <c r="J7155" s="5"/>
      <c r="K7155" s="5"/>
      <c r="L7155" s="5"/>
      <c r="M7155" s="5"/>
      <c r="N7155" s="5"/>
      <c r="O7155" s="5"/>
      <c r="P7155" s="4"/>
      <c r="Q7155" s="4"/>
      <c r="R7155" s="4"/>
      <c r="S7155" s="4"/>
      <c r="T7155" s="4"/>
    </row>
    <row r="7156">
      <c r="A7156" s="5"/>
      <c r="B7156" s="5"/>
      <c r="C7156" s="5"/>
      <c r="D7156" s="5"/>
      <c r="E7156" s="5"/>
      <c r="F7156" s="27"/>
      <c r="G7156" s="5"/>
      <c r="H7156" s="5"/>
      <c r="I7156" s="5"/>
      <c r="J7156" s="5"/>
      <c r="K7156" s="5"/>
      <c r="L7156" s="5"/>
      <c r="M7156" s="5"/>
      <c r="N7156" s="5"/>
      <c r="O7156" s="5"/>
      <c r="P7156" s="4"/>
      <c r="Q7156" s="4"/>
      <c r="R7156" s="4"/>
      <c r="S7156" s="4"/>
      <c r="T7156" s="4"/>
    </row>
    <row r="7157">
      <c r="A7157" s="5"/>
      <c r="B7157" s="5"/>
      <c r="C7157" s="5"/>
      <c r="D7157" s="5"/>
      <c r="E7157" s="5"/>
      <c r="F7157" s="27"/>
      <c r="G7157" s="5"/>
      <c r="H7157" s="5"/>
      <c r="I7157" s="5"/>
      <c r="J7157" s="5"/>
      <c r="K7157" s="5"/>
      <c r="L7157" s="5"/>
      <c r="M7157" s="5"/>
      <c r="N7157" s="5"/>
      <c r="O7157" s="5"/>
      <c r="P7157" s="4"/>
      <c r="Q7157" s="4"/>
      <c r="R7157" s="4"/>
      <c r="S7157" s="4"/>
      <c r="T7157" s="4"/>
    </row>
    <row r="7158">
      <c r="A7158" s="5"/>
      <c r="B7158" s="5"/>
      <c r="C7158" s="5"/>
      <c r="D7158" s="5"/>
      <c r="E7158" s="5"/>
      <c r="F7158" s="27"/>
      <c r="G7158" s="5"/>
      <c r="H7158" s="5"/>
      <c r="I7158" s="5"/>
      <c r="J7158" s="5"/>
      <c r="K7158" s="5"/>
      <c r="L7158" s="5"/>
      <c r="M7158" s="5"/>
      <c r="N7158" s="5"/>
      <c r="O7158" s="5"/>
      <c r="P7158" s="4"/>
      <c r="Q7158" s="4"/>
      <c r="R7158" s="4"/>
      <c r="S7158" s="4"/>
      <c r="T7158" s="4"/>
    </row>
    <row r="7159">
      <c r="A7159" s="5"/>
      <c r="B7159" s="5"/>
      <c r="C7159" s="5"/>
      <c r="D7159" s="5"/>
      <c r="E7159" s="5"/>
      <c r="F7159" s="27"/>
      <c r="G7159" s="5"/>
      <c r="H7159" s="5"/>
      <c r="I7159" s="5"/>
      <c r="J7159" s="5"/>
      <c r="K7159" s="5"/>
      <c r="L7159" s="5"/>
      <c r="M7159" s="5"/>
      <c r="N7159" s="5"/>
      <c r="O7159" s="5"/>
      <c r="P7159" s="4"/>
      <c r="Q7159" s="4"/>
      <c r="R7159" s="4"/>
      <c r="S7159" s="4"/>
      <c r="T7159" s="4"/>
    </row>
    <row r="7160">
      <c r="A7160" s="5"/>
      <c r="B7160" s="5"/>
      <c r="C7160" s="5"/>
      <c r="D7160" s="5"/>
      <c r="E7160" s="5"/>
      <c r="F7160" s="27"/>
      <c r="G7160" s="5"/>
      <c r="H7160" s="5"/>
      <c r="I7160" s="5"/>
      <c r="J7160" s="5"/>
      <c r="K7160" s="5"/>
      <c r="L7160" s="5"/>
      <c r="M7160" s="5"/>
      <c r="N7160" s="5"/>
      <c r="O7160" s="5"/>
      <c r="P7160" s="4"/>
      <c r="Q7160" s="4"/>
      <c r="R7160" s="4"/>
      <c r="S7160" s="4"/>
      <c r="T7160" s="4"/>
    </row>
    <row r="7161">
      <c r="A7161" s="5"/>
      <c r="B7161" s="5"/>
      <c r="C7161" s="5"/>
      <c r="D7161" s="5"/>
      <c r="E7161" s="5"/>
      <c r="F7161" s="27"/>
      <c r="G7161" s="5"/>
      <c r="H7161" s="5"/>
      <c r="I7161" s="5"/>
      <c r="J7161" s="5"/>
      <c r="K7161" s="5"/>
      <c r="L7161" s="5"/>
      <c r="M7161" s="5"/>
      <c r="N7161" s="5"/>
      <c r="O7161" s="5"/>
      <c r="P7161" s="4"/>
      <c r="Q7161" s="4"/>
      <c r="R7161" s="4"/>
      <c r="S7161" s="4"/>
      <c r="T7161" s="4"/>
    </row>
    <row r="7162">
      <c r="A7162" s="5"/>
      <c r="B7162" s="5"/>
      <c r="C7162" s="5"/>
      <c r="D7162" s="5"/>
      <c r="E7162" s="5"/>
      <c r="F7162" s="27"/>
      <c r="G7162" s="5"/>
      <c r="H7162" s="5"/>
      <c r="I7162" s="5"/>
      <c r="J7162" s="5"/>
      <c r="K7162" s="5"/>
      <c r="L7162" s="5"/>
      <c r="M7162" s="5"/>
      <c r="N7162" s="5"/>
      <c r="O7162" s="5"/>
      <c r="P7162" s="4"/>
      <c r="Q7162" s="4"/>
      <c r="R7162" s="4"/>
      <c r="S7162" s="4"/>
      <c r="T7162" s="4"/>
    </row>
    <row r="7163">
      <c r="A7163" s="5"/>
      <c r="B7163" s="5"/>
      <c r="C7163" s="5"/>
      <c r="D7163" s="5"/>
      <c r="E7163" s="5"/>
      <c r="F7163" s="27"/>
      <c r="G7163" s="5"/>
      <c r="H7163" s="5"/>
      <c r="I7163" s="5"/>
      <c r="J7163" s="5"/>
      <c r="K7163" s="5"/>
      <c r="L7163" s="5"/>
      <c r="M7163" s="5"/>
      <c r="N7163" s="5"/>
      <c r="O7163" s="5"/>
      <c r="P7163" s="4"/>
      <c r="Q7163" s="4"/>
      <c r="R7163" s="4"/>
      <c r="S7163" s="4"/>
      <c r="T7163" s="4"/>
    </row>
    <row r="7164">
      <c r="A7164" s="5"/>
      <c r="B7164" s="5"/>
      <c r="C7164" s="5"/>
      <c r="D7164" s="5"/>
      <c r="E7164" s="5"/>
      <c r="F7164" s="27"/>
      <c r="G7164" s="5"/>
      <c r="H7164" s="5"/>
      <c r="I7164" s="5"/>
      <c r="J7164" s="5"/>
      <c r="K7164" s="5"/>
      <c r="L7164" s="5"/>
      <c r="M7164" s="5"/>
      <c r="N7164" s="5"/>
      <c r="O7164" s="5"/>
      <c r="P7164" s="4"/>
      <c r="Q7164" s="4"/>
      <c r="R7164" s="4"/>
      <c r="S7164" s="4"/>
      <c r="T7164" s="4"/>
    </row>
    <row r="7165">
      <c r="A7165" s="5"/>
      <c r="B7165" s="5"/>
      <c r="C7165" s="5"/>
      <c r="D7165" s="5"/>
      <c r="E7165" s="5"/>
      <c r="F7165" s="27"/>
      <c r="G7165" s="5"/>
      <c r="H7165" s="5"/>
      <c r="I7165" s="5"/>
      <c r="J7165" s="5"/>
      <c r="K7165" s="5"/>
      <c r="L7165" s="5"/>
      <c r="M7165" s="5"/>
      <c r="N7165" s="5"/>
      <c r="O7165" s="5"/>
      <c r="P7165" s="4"/>
      <c r="Q7165" s="4"/>
      <c r="R7165" s="4"/>
      <c r="S7165" s="4"/>
      <c r="T7165" s="4"/>
    </row>
    <row r="7166">
      <c r="A7166" s="5"/>
      <c r="B7166" s="5"/>
      <c r="C7166" s="5"/>
      <c r="D7166" s="5"/>
      <c r="E7166" s="5"/>
      <c r="F7166" s="27"/>
      <c r="G7166" s="5"/>
      <c r="H7166" s="5"/>
      <c r="I7166" s="5"/>
      <c r="J7166" s="5"/>
      <c r="K7166" s="5"/>
      <c r="L7166" s="5"/>
      <c r="M7166" s="5"/>
      <c r="N7166" s="5"/>
      <c r="O7166" s="5"/>
      <c r="P7166" s="4"/>
      <c r="Q7166" s="4"/>
      <c r="R7166" s="4"/>
      <c r="S7166" s="4"/>
      <c r="T7166" s="4"/>
    </row>
    <row r="7167">
      <c r="A7167" s="5"/>
      <c r="B7167" s="5"/>
      <c r="C7167" s="5"/>
      <c r="D7167" s="5"/>
      <c r="E7167" s="5"/>
      <c r="F7167" s="27"/>
      <c r="G7167" s="5"/>
      <c r="H7167" s="5"/>
      <c r="I7167" s="5"/>
      <c r="J7167" s="5"/>
      <c r="K7167" s="5"/>
      <c r="L7167" s="5"/>
      <c r="M7167" s="5"/>
      <c r="N7167" s="5"/>
      <c r="O7167" s="5"/>
      <c r="P7167" s="4"/>
      <c r="Q7167" s="4"/>
      <c r="R7167" s="4"/>
      <c r="S7167" s="4"/>
      <c r="T7167" s="4"/>
    </row>
    <row r="7168">
      <c r="A7168" s="5"/>
      <c r="B7168" s="5"/>
      <c r="C7168" s="5"/>
      <c r="D7168" s="5"/>
      <c r="E7168" s="5"/>
      <c r="F7168" s="27"/>
      <c r="G7168" s="5"/>
      <c r="H7168" s="5"/>
      <c r="I7168" s="5"/>
      <c r="J7168" s="5"/>
      <c r="K7168" s="5"/>
      <c r="L7168" s="5"/>
      <c r="M7168" s="5"/>
      <c r="N7168" s="5"/>
      <c r="O7168" s="5"/>
      <c r="P7168" s="4"/>
      <c r="Q7168" s="4"/>
      <c r="R7168" s="4"/>
      <c r="S7168" s="4"/>
      <c r="T7168" s="4"/>
    </row>
    <row r="7169">
      <c r="A7169" s="5"/>
      <c r="B7169" s="5"/>
      <c r="C7169" s="5"/>
      <c r="D7169" s="5"/>
      <c r="E7169" s="5"/>
      <c r="F7169" s="27"/>
      <c r="G7169" s="5"/>
      <c r="H7169" s="5"/>
      <c r="I7169" s="5"/>
      <c r="J7169" s="5"/>
      <c r="K7169" s="5"/>
      <c r="L7169" s="5"/>
      <c r="M7169" s="5"/>
      <c r="N7169" s="5"/>
      <c r="O7169" s="5"/>
      <c r="P7169" s="4"/>
      <c r="Q7169" s="4"/>
      <c r="R7169" s="4"/>
      <c r="S7169" s="4"/>
      <c r="T7169" s="4"/>
    </row>
    <row r="7170">
      <c r="A7170" s="5"/>
      <c r="B7170" s="5"/>
      <c r="C7170" s="5"/>
      <c r="D7170" s="5"/>
      <c r="E7170" s="5"/>
      <c r="F7170" s="27"/>
      <c r="G7170" s="5"/>
      <c r="H7170" s="5"/>
      <c r="I7170" s="5"/>
      <c r="J7170" s="5"/>
      <c r="K7170" s="5"/>
      <c r="L7170" s="5"/>
      <c r="M7170" s="5"/>
      <c r="N7170" s="5"/>
      <c r="O7170" s="5"/>
      <c r="P7170" s="4"/>
      <c r="Q7170" s="4"/>
      <c r="R7170" s="4"/>
      <c r="S7170" s="4"/>
      <c r="T7170" s="4"/>
    </row>
    <row r="7171">
      <c r="A7171" s="5"/>
      <c r="B7171" s="5"/>
      <c r="C7171" s="5"/>
      <c r="D7171" s="5"/>
      <c r="E7171" s="5"/>
      <c r="F7171" s="27"/>
      <c r="G7171" s="5"/>
      <c r="H7171" s="5"/>
      <c r="I7171" s="5"/>
      <c r="J7171" s="5"/>
      <c r="K7171" s="5"/>
      <c r="L7171" s="5"/>
      <c r="M7171" s="5"/>
      <c r="N7171" s="5"/>
      <c r="O7171" s="5"/>
      <c r="P7171" s="4"/>
      <c r="Q7171" s="4"/>
      <c r="R7171" s="4"/>
      <c r="S7171" s="4"/>
      <c r="T7171" s="4"/>
    </row>
    <row r="7172">
      <c r="A7172" s="5"/>
      <c r="B7172" s="5"/>
      <c r="C7172" s="5"/>
      <c r="D7172" s="5"/>
      <c r="E7172" s="5"/>
      <c r="F7172" s="27"/>
      <c r="G7172" s="5"/>
      <c r="H7172" s="5"/>
      <c r="I7172" s="5"/>
      <c r="J7172" s="5"/>
      <c r="K7172" s="5"/>
      <c r="L7172" s="5"/>
      <c r="M7172" s="5"/>
      <c r="N7172" s="5"/>
      <c r="O7172" s="5"/>
      <c r="P7172" s="4"/>
      <c r="Q7172" s="4"/>
      <c r="R7172" s="4"/>
      <c r="S7172" s="4"/>
      <c r="T7172" s="4"/>
    </row>
    <row r="7173">
      <c r="A7173" s="5"/>
      <c r="B7173" s="5"/>
      <c r="C7173" s="5"/>
      <c r="D7173" s="5"/>
      <c r="E7173" s="5"/>
      <c r="F7173" s="27"/>
      <c r="G7173" s="5"/>
      <c r="H7173" s="5"/>
      <c r="I7173" s="5"/>
      <c r="J7173" s="5"/>
      <c r="K7173" s="5"/>
      <c r="L7173" s="5"/>
      <c r="M7173" s="5"/>
      <c r="N7173" s="5"/>
      <c r="O7173" s="5"/>
      <c r="P7173" s="4"/>
      <c r="Q7173" s="4"/>
      <c r="R7173" s="4"/>
      <c r="S7173" s="4"/>
      <c r="T7173" s="4"/>
    </row>
    <row r="7174">
      <c r="A7174" s="5"/>
      <c r="B7174" s="5"/>
      <c r="C7174" s="5"/>
      <c r="D7174" s="5"/>
      <c r="E7174" s="5"/>
      <c r="F7174" s="27"/>
      <c r="G7174" s="5"/>
      <c r="H7174" s="5"/>
      <c r="I7174" s="5"/>
      <c r="J7174" s="5"/>
      <c r="K7174" s="5"/>
      <c r="L7174" s="5"/>
      <c r="M7174" s="5"/>
      <c r="N7174" s="5"/>
      <c r="O7174" s="5"/>
      <c r="P7174" s="4"/>
      <c r="Q7174" s="4"/>
      <c r="R7174" s="4"/>
      <c r="S7174" s="4"/>
      <c r="T7174" s="4"/>
    </row>
    <row r="7175">
      <c r="A7175" s="5"/>
      <c r="B7175" s="5"/>
      <c r="C7175" s="5"/>
      <c r="D7175" s="5"/>
      <c r="E7175" s="5"/>
      <c r="F7175" s="27"/>
      <c r="G7175" s="5"/>
      <c r="H7175" s="5"/>
      <c r="I7175" s="5"/>
      <c r="J7175" s="5"/>
      <c r="K7175" s="5"/>
      <c r="L7175" s="5"/>
      <c r="M7175" s="5"/>
      <c r="N7175" s="5"/>
      <c r="O7175" s="5"/>
      <c r="P7175" s="4"/>
      <c r="Q7175" s="4"/>
      <c r="R7175" s="4"/>
      <c r="S7175" s="4"/>
      <c r="T7175" s="4"/>
    </row>
    <row r="7176">
      <c r="A7176" s="5"/>
      <c r="B7176" s="5"/>
      <c r="C7176" s="5"/>
      <c r="D7176" s="5"/>
      <c r="E7176" s="5"/>
      <c r="F7176" s="27"/>
      <c r="G7176" s="5"/>
      <c r="H7176" s="5"/>
      <c r="I7176" s="5"/>
      <c r="J7176" s="5"/>
      <c r="K7176" s="5"/>
      <c r="L7176" s="5"/>
      <c r="M7176" s="5"/>
      <c r="N7176" s="5"/>
      <c r="O7176" s="5"/>
      <c r="P7176" s="4"/>
      <c r="Q7176" s="4"/>
      <c r="R7176" s="4"/>
      <c r="S7176" s="4"/>
      <c r="T7176" s="4"/>
    </row>
    <row r="7177">
      <c r="A7177" s="5"/>
      <c r="B7177" s="5"/>
      <c r="C7177" s="5"/>
      <c r="D7177" s="5"/>
      <c r="E7177" s="5"/>
      <c r="F7177" s="27"/>
      <c r="G7177" s="5"/>
      <c r="H7177" s="5"/>
      <c r="I7177" s="5"/>
      <c r="J7177" s="5"/>
      <c r="K7177" s="5"/>
      <c r="L7177" s="5"/>
      <c r="M7177" s="5"/>
      <c r="N7177" s="5"/>
      <c r="O7177" s="5"/>
      <c r="P7177" s="4"/>
      <c r="Q7177" s="4"/>
      <c r="R7177" s="4"/>
      <c r="S7177" s="4"/>
      <c r="T7177" s="4"/>
    </row>
    <row r="7178">
      <c r="A7178" s="5"/>
      <c r="B7178" s="5"/>
      <c r="C7178" s="5"/>
      <c r="D7178" s="5"/>
      <c r="E7178" s="5"/>
      <c r="F7178" s="27"/>
      <c r="G7178" s="5"/>
      <c r="H7178" s="5"/>
      <c r="I7178" s="5"/>
      <c r="J7178" s="5"/>
      <c r="K7178" s="5"/>
      <c r="L7178" s="5"/>
      <c r="M7178" s="5"/>
      <c r="N7178" s="5"/>
      <c r="O7178" s="5"/>
      <c r="P7178" s="4"/>
      <c r="Q7178" s="4"/>
      <c r="R7178" s="4"/>
      <c r="S7178" s="4"/>
      <c r="T7178" s="4"/>
    </row>
    <row r="7179">
      <c r="A7179" s="5"/>
      <c r="B7179" s="5"/>
      <c r="C7179" s="5"/>
      <c r="D7179" s="5"/>
      <c r="E7179" s="5"/>
      <c r="F7179" s="27"/>
      <c r="G7179" s="5"/>
      <c r="H7179" s="5"/>
      <c r="I7179" s="5"/>
      <c r="J7179" s="5"/>
      <c r="K7179" s="5"/>
      <c r="L7179" s="5"/>
      <c r="M7179" s="5"/>
      <c r="N7179" s="5"/>
      <c r="O7179" s="5"/>
      <c r="P7179" s="4"/>
      <c r="Q7179" s="4"/>
      <c r="R7179" s="4"/>
      <c r="S7179" s="4"/>
      <c r="T7179" s="4"/>
    </row>
    <row r="7180">
      <c r="A7180" s="5"/>
      <c r="B7180" s="5"/>
      <c r="C7180" s="5"/>
      <c r="D7180" s="5"/>
      <c r="E7180" s="5"/>
      <c r="F7180" s="27"/>
      <c r="G7180" s="5"/>
      <c r="H7180" s="5"/>
      <c r="I7180" s="5"/>
      <c r="J7180" s="5"/>
      <c r="K7180" s="5"/>
      <c r="L7180" s="5"/>
      <c r="M7180" s="5"/>
      <c r="N7180" s="5"/>
      <c r="O7180" s="5"/>
      <c r="P7180" s="4"/>
      <c r="Q7180" s="4"/>
      <c r="R7180" s="4"/>
      <c r="S7180" s="4"/>
      <c r="T7180" s="4"/>
    </row>
    <row r="7181">
      <c r="A7181" s="5"/>
      <c r="B7181" s="5"/>
      <c r="C7181" s="5"/>
      <c r="D7181" s="5"/>
      <c r="E7181" s="5"/>
      <c r="F7181" s="27"/>
      <c r="G7181" s="5"/>
      <c r="H7181" s="5"/>
      <c r="I7181" s="5"/>
      <c r="J7181" s="5"/>
      <c r="K7181" s="5"/>
      <c r="L7181" s="5"/>
      <c r="M7181" s="5"/>
      <c r="N7181" s="5"/>
      <c r="O7181" s="5"/>
      <c r="P7181" s="4"/>
      <c r="Q7181" s="4"/>
      <c r="R7181" s="4"/>
      <c r="S7181" s="4"/>
      <c r="T7181" s="4"/>
    </row>
    <row r="7182">
      <c r="A7182" s="5"/>
      <c r="B7182" s="5"/>
      <c r="C7182" s="5"/>
      <c r="D7182" s="5"/>
      <c r="E7182" s="5"/>
      <c r="F7182" s="27"/>
      <c r="G7182" s="5"/>
      <c r="H7182" s="5"/>
      <c r="I7182" s="5"/>
      <c r="J7182" s="5"/>
      <c r="K7182" s="5"/>
      <c r="L7182" s="5"/>
      <c r="M7182" s="5"/>
      <c r="N7182" s="5"/>
      <c r="O7182" s="5"/>
      <c r="P7182" s="4"/>
      <c r="Q7182" s="4"/>
      <c r="R7182" s="4"/>
      <c r="S7182" s="4"/>
      <c r="T7182" s="4"/>
    </row>
    <row r="7183">
      <c r="A7183" s="5"/>
      <c r="B7183" s="5"/>
      <c r="C7183" s="5"/>
      <c r="D7183" s="5"/>
      <c r="E7183" s="5"/>
      <c r="F7183" s="27"/>
      <c r="G7183" s="5"/>
      <c r="H7183" s="5"/>
      <c r="I7183" s="5"/>
      <c r="J7183" s="5"/>
      <c r="K7183" s="5"/>
      <c r="L7183" s="5"/>
      <c r="M7183" s="5"/>
      <c r="N7183" s="5"/>
      <c r="O7183" s="5"/>
      <c r="P7183" s="4"/>
      <c r="Q7183" s="4"/>
      <c r="R7183" s="4"/>
      <c r="S7183" s="4"/>
      <c r="T7183" s="4"/>
    </row>
    <row r="7184">
      <c r="A7184" s="5"/>
      <c r="B7184" s="5"/>
      <c r="C7184" s="5"/>
      <c r="D7184" s="5"/>
      <c r="E7184" s="5"/>
      <c r="F7184" s="27"/>
      <c r="G7184" s="5"/>
      <c r="H7184" s="5"/>
      <c r="I7184" s="5"/>
      <c r="J7184" s="5"/>
      <c r="K7184" s="5"/>
      <c r="L7184" s="5"/>
      <c r="M7184" s="5"/>
      <c r="N7184" s="5"/>
      <c r="O7184" s="5"/>
      <c r="P7184" s="4"/>
      <c r="Q7184" s="4"/>
      <c r="R7184" s="4"/>
      <c r="S7184" s="4"/>
      <c r="T7184" s="4"/>
    </row>
    <row r="7185">
      <c r="A7185" s="5"/>
      <c r="B7185" s="5"/>
      <c r="C7185" s="5"/>
      <c r="D7185" s="5"/>
      <c r="E7185" s="5"/>
      <c r="F7185" s="27"/>
      <c r="G7185" s="5"/>
      <c r="H7185" s="5"/>
      <c r="I7185" s="5"/>
      <c r="J7185" s="5"/>
      <c r="K7185" s="5"/>
      <c r="L7185" s="5"/>
      <c r="M7185" s="5"/>
      <c r="N7185" s="5"/>
      <c r="O7185" s="5"/>
      <c r="P7185" s="4"/>
      <c r="Q7185" s="4"/>
      <c r="R7185" s="4"/>
      <c r="S7185" s="4"/>
      <c r="T7185" s="4"/>
    </row>
    <row r="7186">
      <c r="A7186" s="5"/>
      <c r="B7186" s="5"/>
      <c r="C7186" s="5"/>
      <c r="D7186" s="5"/>
      <c r="E7186" s="5"/>
      <c r="F7186" s="27"/>
      <c r="G7186" s="5"/>
      <c r="H7186" s="5"/>
      <c r="I7186" s="5"/>
      <c r="J7186" s="5"/>
      <c r="K7186" s="5"/>
      <c r="L7186" s="5"/>
      <c r="M7186" s="5"/>
      <c r="N7186" s="5"/>
      <c r="O7186" s="5"/>
      <c r="P7186" s="4"/>
      <c r="Q7186" s="4"/>
      <c r="R7186" s="4"/>
      <c r="S7186" s="4"/>
      <c r="T7186" s="4"/>
    </row>
    <row r="7187">
      <c r="A7187" s="5"/>
      <c r="B7187" s="5"/>
      <c r="C7187" s="5"/>
      <c r="D7187" s="5"/>
      <c r="E7187" s="5"/>
      <c r="F7187" s="27"/>
      <c r="G7187" s="5"/>
      <c r="H7187" s="5"/>
      <c r="I7187" s="5"/>
      <c r="J7187" s="5"/>
      <c r="K7187" s="5"/>
      <c r="L7187" s="5"/>
      <c r="M7187" s="5"/>
      <c r="N7187" s="5"/>
      <c r="O7187" s="5"/>
      <c r="P7187" s="4"/>
      <c r="Q7187" s="4"/>
      <c r="R7187" s="4"/>
      <c r="S7187" s="4"/>
      <c r="T7187" s="4"/>
    </row>
    <row r="7188">
      <c r="A7188" s="5"/>
      <c r="B7188" s="5"/>
      <c r="C7188" s="5"/>
      <c r="D7188" s="5"/>
      <c r="E7188" s="5"/>
      <c r="F7188" s="27"/>
      <c r="G7188" s="5"/>
      <c r="H7188" s="5"/>
      <c r="I7188" s="5"/>
      <c r="J7188" s="5"/>
      <c r="K7188" s="5"/>
      <c r="L7188" s="5"/>
      <c r="M7188" s="5"/>
      <c r="N7188" s="5"/>
      <c r="O7188" s="5"/>
      <c r="P7188" s="4"/>
      <c r="Q7188" s="4"/>
      <c r="R7188" s="4"/>
      <c r="S7188" s="4"/>
      <c r="T7188" s="4"/>
    </row>
    <row r="7189">
      <c r="A7189" s="5"/>
      <c r="B7189" s="5"/>
      <c r="C7189" s="5"/>
      <c r="D7189" s="5"/>
      <c r="E7189" s="5"/>
      <c r="F7189" s="27"/>
      <c r="G7189" s="5"/>
      <c r="H7189" s="5"/>
      <c r="I7189" s="5"/>
      <c r="J7189" s="5"/>
      <c r="K7189" s="5"/>
      <c r="L7189" s="5"/>
      <c r="M7189" s="5"/>
      <c r="N7189" s="5"/>
      <c r="O7189" s="5"/>
      <c r="P7189" s="4"/>
      <c r="Q7189" s="4"/>
      <c r="R7189" s="4"/>
      <c r="S7189" s="4"/>
      <c r="T7189" s="4"/>
    </row>
    <row r="7190">
      <c r="A7190" s="5"/>
      <c r="B7190" s="5"/>
      <c r="C7190" s="5"/>
      <c r="D7190" s="5"/>
      <c r="E7190" s="5"/>
      <c r="F7190" s="27"/>
      <c r="G7190" s="5"/>
      <c r="H7190" s="5"/>
      <c r="I7190" s="5"/>
      <c r="J7190" s="5"/>
      <c r="K7190" s="5"/>
      <c r="L7190" s="5"/>
      <c r="M7190" s="5"/>
      <c r="N7190" s="5"/>
      <c r="O7190" s="5"/>
      <c r="P7190" s="4"/>
      <c r="Q7190" s="4"/>
      <c r="R7190" s="4"/>
      <c r="S7190" s="4"/>
      <c r="T7190" s="4"/>
    </row>
    <row r="7191">
      <c r="A7191" s="5"/>
      <c r="B7191" s="5"/>
      <c r="C7191" s="5"/>
      <c r="D7191" s="5"/>
      <c r="E7191" s="5"/>
      <c r="F7191" s="27"/>
      <c r="G7191" s="5"/>
      <c r="H7191" s="5"/>
      <c r="I7191" s="5"/>
      <c r="J7191" s="5"/>
      <c r="K7191" s="5"/>
      <c r="L7191" s="5"/>
      <c r="M7191" s="5"/>
      <c r="N7191" s="5"/>
      <c r="O7191" s="5"/>
      <c r="P7191" s="4"/>
      <c r="Q7191" s="4"/>
      <c r="R7191" s="4"/>
      <c r="S7191" s="4"/>
      <c r="T7191" s="4"/>
    </row>
    <row r="7192">
      <c r="A7192" s="5"/>
      <c r="B7192" s="5"/>
      <c r="C7192" s="5"/>
      <c r="D7192" s="5"/>
      <c r="E7192" s="5"/>
      <c r="F7192" s="27"/>
      <c r="G7192" s="5"/>
      <c r="H7192" s="5"/>
      <c r="I7192" s="5"/>
      <c r="J7192" s="5"/>
      <c r="K7192" s="5"/>
      <c r="L7192" s="5"/>
      <c r="M7192" s="5"/>
      <c r="N7192" s="5"/>
      <c r="O7192" s="5"/>
      <c r="P7192" s="4"/>
      <c r="Q7192" s="4"/>
      <c r="R7192" s="4"/>
      <c r="S7192" s="4"/>
      <c r="T7192" s="4"/>
    </row>
    <row r="7193">
      <c r="A7193" s="5"/>
      <c r="B7193" s="5"/>
      <c r="C7193" s="5"/>
      <c r="D7193" s="5"/>
      <c r="E7193" s="5"/>
      <c r="F7193" s="27"/>
      <c r="G7193" s="5"/>
      <c r="H7193" s="5"/>
      <c r="I7193" s="5"/>
      <c r="J7193" s="5"/>
      <c r="K7193" s="5"/>
      <c r="L7193" s="5"/>
      <c r="M7193" s="5"/>
      <c r="N7193" s="5"/>
      <c r="O7193" s="5"/>
      <c r="P7193" s="4"/>
      <c r="Q7193" s="4"/>
      <c r="R7193" s="4"/>
      <c r="S7193" s="4"/>
      <c r="T7193" s="4"/>
    </row>
    <row r="7194">
      <c r="A7194" s="5"/>
      <c r="B7194" s="5"/>
      <c r="C7194" s="5"/>
      <c r="D7194" s="5"/>
      <c r="E7194" s="5"/>
      <c r="F7194" s="27"/>
      <c r="G7194" s="5"/>
      <c r="H7194" s="5"/>
      <c r="I7194" s="5"/>
      <c r="J7194" s="5"/>
      <c r="K7194" s="5"/>
      <c r="L7194" s="5"/>
      <c r="M7194" s="5"/>
      <c r="N7194" s="5"/>
      <c r="O7194" s="5"/>
      <c r="P7194" s="4"/>
      <c r="Q7194" s="4"/>
      <c r="R7194" s="4"/>
      <c r="S7194" s="4"/>
      <c r="T7194" s="4"/>
    </row>
    <row r="7195">
      <c r="A7195" s="5"/>
      <c r="B7195" s="5"/>
      <c r="C7195" s="5"/>
      <c r="D7195" s="5"/>
      <c r="E7195" s="5"/>
      <c r="F7195" s="27"/>
      <c r="G7195" s="5"/>
      <c r="H7195" s="5"/>
      <c r="I7195" s="5"/>
      <c r="J7195" s="5"/>
      <c r="K7195" s="5"/>
      <c r="L7195" s="5"/>
      <c r="M7195" s="5"/>
      <c r="N7195" s="5"/>
      <c r="O7195" s="5"/>
      <c r="P7195" s="4"/>
      <c r="Q7195" s="4"/>
      <c r="R7195" s="4"/>
      <c r="S7195" s="4"/>
      <c r="T7195" s="4"/>
    </row>
    <row r="7196">
      <c r="A7196" s="5"/>
      <c r="B7196" s="5"/>
      <c r="C7196" s="5"/>
      <c r="D7196" s="5"/>
      <c r="E7196" s="5"/>
      <c r="F7196" s="27"/>
      <c r="G7196" s="5"/>
      <c r="H7196" s="5"/>
      <c r="I7196" s="5"/>
      <c r="J7196" s="5"/>
      <c r="K7196" s="5"/>
      <c r="L7196" s="5"/>
      <c r="M7196" s="5"/>
      <c r="N7196" s="5"/>
      <c r="O7196" s="5"/>
      <c r="P7196" s="4"/>
      <c r="Q7196" s="4"/>
      <c r="R7196" s="4"/>
      <c r="S7196" s="4"/>
      <c r="T7196" s="4"/>
    </row>
    <row r="7197">
      <c r="A7197" s="5"/>
      <c r="B7197" s="5"/>
      <c r="C7197" s="5"/>
      <c r="D7197" s="5"/>
      <c r="E7197" s="5"/>
      <c r="F7197" s="27"/>
      <c r="G7197" s="5"/>
      <c r="H7197" s="5"/>
      <c r="I7197" s="5"/>
      <c r="J7197" s="5"/>
      <c r="K7197" s="5"/>
      <c r="L7197" s="5"/>
      <c r="M7197" s="5"/>
      <c r="N7197" s="5"/>
      <c r="O7197" s="5"/>
      <c r="P7197" s="4"/>
      <c r="Q7197" s="4"/>
      <c r="R7197" s="4"/>
      <c r="S7197" s="4"/>
      <c r="T7197" s="4"/>
    </row>
    <row r="7198">
      <c r="A7198" s="5"/>
      <c r="B7198" s="5"/>
      <c r="C7198" s="5"/>
      <c r="D7198" s="5"/>
      <c r="E7198" s="5"/>
      <c r="F7198" s="27"/>
      <c r="G7198" s="5"/>
      <c r="H7198" s="5"/>
      <c r="I7198" s="5"/>
      <c r="J7198" s="5"/>
      <c r="K7198" s="5"/>
      <c r="L7198" s="5"/>
      <c r="M7198" s="5"/>
      <c r="N7198" s="5"/>
      <c r="O7198" s="5"/>
      <c r="P7198" s="4"/>
      <c r="Q7198" s="4"/>
      <c r="R7198" s="4"/>
      <c r="S7198" s="4"/>
      <c r="T7198" s="4"/>
    </row>
    <row r="7199">
      <c r="A7199" s="5"/>
      <c r="B7199" s="5"/>
      <c r="C7199" s="5"/>
      <c r="D7199" s="5"/>
      <c r="E7199" s="5"/>
      <c r="F7199" s="27"/>
      <c r="G7199" s="5"/>
      <c r="H7199" s="5"/>
      <c r="I7199" s="5"/>
      <c r="J7199" s="5"/>
      <c r="K7199" s="5"/>
      <c r="L7199" s="5"/>
      <c r="M7199" s="5"/>
      <c r="N7199" s="5"/>
      <c r="O7199" s="5"/>
      <c r="P7199" s="4"/>
      <c r="Q7199" s="4"/>
      <c r="R7199" s="4"/>
      <c r="S7199" s="4"/>
      <c r="T7199" s="4"/>
    </row>
    <row r="7200">
      <c r="A7200" s="5"/>
      <c r="B7200" s="5"/>
      <c r="C7200" s="5"/>
      <c r="D7200" s="5"/>
      <c r="E7200" s="5"/>
      <c r="F7200" s="27"/>
      <c r="G7200" s="5"/>
      <c r="H7200" s="5"/>
      <c r="I7200" s="5"/>
      <c r="J7200" s="5"/>
      <c r="K7200" s="5"/>
      <c r="L7200" s="5"/>
      <c r="M7200" s="5"/>
      <c r="N7200" s="5"/>
      <c r="O7200" s="5"/>
      <c r="P7200" s="4"/>
      <c r="Q7200" s="4"/>
      <c r="R7200" s="4"/>
      <c r="S7200" s="4"/>
      <c r="T7200" s="4"/>
    </row>
    <row r="7201">
      <c r="A7201" s="5"/>
      <c r="B7201" s="5"/>
      <c r="C7201" s="5"/>
      <c r="D7201" s="5"/>
      <c r="E7201" s="5"/>
      <c r="F7201" s="27"/>
      <c r="G7201" s="5"/>
      <c r="H7201" s="5"/>
      <c r="I7201" s="5"/>
      <c r="J7201" s="5"/>
      <c r="K7201" s="5"/>
      <c r="L7201" s="5"/>
      <c r="M7201" s="5"/>
      <c r="N7201" s="5"/>
      <c r="O7201" s="5"/>
      <c r="P7201" s="4"/>
      <c r="Q7201" s="4"/>
      <c r="R7201" s="4"/>
      <c r="S7201" s="4"/>
      <c r="T7201" s="4"/>
    </row>
    <row r="7202">
      <c r="A7202" s="5"/>
      <c r="B7202" s="5"/>
      <c r="C7202" s="5"/>
      <c r="D7202" s="5"/>
      <c r="E7202" s="5"/>
      <c r="F7202" s="27"/>
      <c r="G7202" s="5"/>
      <c r="H7202" s="5"/>
      <c r="I7202" s="5"/>
      <c r="J7202" s="5"/>
      <c r="K7202" s="5"/>
      <c r="L7202" s="5"/>
      <c r="M7202" s="5"/>
      <c r="N7202" s="5"/>
      <c r="O7202" s="5"/>
      <c r="P7202" s="4"/>
      <c r="Q7202" s="4"/>
      <c r="R7202" s="4"/>
      <c r="S7202" s="4"/>
      <c r="T7202" s="4"/>
    </row>
    <row r="7203">
      <c r="A7203" s="5"/>
      <c r="B7203" s="5"/>
      <c r="C7203" s="5"/>
      <c r="D7203" s="5"/>
      <c r="E7203" s="5"/>
      <c r="F7203" s="27"/>
      <c r="G7203" s="5"/>
      <c r="H7203" s="5"/>
      <c r="I7203" s="5"/>
      <c r="J7203" s="5"/>
      <c r="K7203" s="5"/>
      <c r="L7203" s="5"/>
      <c r="M7203" s="5"/>
      <c r="N7203" s="5"/>
      <c r="O7203" s="5"/>
      <c r="P7203" s="4"/>
      <c r="Q7203" s="4"/>
      <c r="R7203" s="4"/>
      <c r="S7203" s="4"/>
      <c r="T7203" s="4"/>
    </row>
    <row r="7204">
      <c r="A7204" s="5"/>
      <c r="B7204" s="5"/>
      <c r="C7204" s="5"/>
      <c r="D7204" s="5"/>
      <c r="E7204" s="5"/>
      <c r="F7204" s="27"/>
      <c r="G7204" s="5"/>
      <c r="H7204" s="5"/>
      <c r="I7204" s="5"/>
      <c r="J7204" s="5"/>
      <c r="K7204" s="5"/>
      <c r="L7204" s="5"/>
      <c r="M7204" s="5"/>
      <c r="N7204" s="5"/>
      <c r="O7204" s="5"/>
      <c r="P7204" s="4"/>
      <c r="Q7204" s="4"/>
      <c r="R7204" s="4"/>
      <c r="S7204" s="4"/>
      <c r="T7204" s="4"/>
    </row>
    <row r="7205">
      <c r="A7205" s="5"/>
      <c r="B7205" s="5"/>
      <c r="C7205" s="5"/>
      <c r="D7205" s="5"/>
      <c r="E7205" s="5"/>
      <c r="F7205" s="27"/>
      <c r="G7205" s="5"/>
      <c r="H7205" s="5"/>
      <c r="I7205" s="5"/>
      <c r="J7205" s="5"/>
      <c r="K7205" s="5"/>
      <c r="L7205" s="5"/>
      <c r="M7205" s="5"/>
      <c r="N7205" s="5"/>
      <c r="O7205" s="5"/>
      <c r="P7205" s="4"/>
      <c r="Q7205" s="4"/>
      <c r="R7205" s="4"/>
      <c r="S7205" s="4"/>
      <c r="T7205" s="4"/>
    </row>
    <row r="7206">
      <c r="A7206" s="5"/>
      <c r="B7206" s="5"/>
      <c r="C7206" s="5"/>
      <c r="D7206" s="5"/>
      <c r="E7206" s="5"/>
      <c r="F7206" s="27"/>
      <c r="G7206" s="5"/>
      <c r="H7206" s="5"/>
      <c r="I7206" s="5"/>
      <c r="J7206" s="5"/>
      <c r="K7206" s="5"/>
      <c r="L7206" s="5"/>
      <c r="M7206" s="5"/>
      <c r="N7206" s="5"/>
      <c r="O7206" s="5"/>
      <c r="P7206" s="4"/>
      <c r="Q7206" s="4"/>
      <c r="R7206" s="4"/>
      <c r="S7206" s="4"/>
      <c r="T7206" s="4"/>
    </row>
    <row r="7207">
      <c r="A7207" s="5"/>
      <c r="B7207" s="5"/>
      <c r="C7207" s="5"/>
      <c r="D7207" s="5"/>
      <c r="E7207" s="5"/>
      <c r="F7207" s="27"/>
      <c r="G7207" s="5"/>
      <c r="H7207" s="5"/>
      <c r="I7207" s="5"/>
      <c r="J7207" s="5"/>
      <c r="K7207" s="5"/>
      <c r="L7207" s="5"/>
      <c r="M7207" s="5"/>
      <c r="N7207" s="5"/>
      <c r="O7207" s="5"/>
      <c r="P7207" s="4"/>
      <c r="Q7207" s="4"/>
      <c r="R7207" s="4"/>
      <c r="S7207" s="4"/>
      <c r="T7207" s="4"/>
    </row>
    <row r="7208">
      <c r="A7208" s="5"/>
      <c r="B7208" s="5"/>
      <c r="C7208" s="5"/>
      <c r="D7208" s="5"/>
      <c r="E7208" s="5"/>
      <c r="F7208" s="27"/>
      <c r="G7208" s="5"/>
      <c r="H7208" s="5"/>
      <c r="I7208" s="5"/>
      <c r="J7208" s="5"/>
      <c r="K7208" s="5"/>
      <c r="L7208" s="5"/>
      <c r="M7208" s="5"/>
      <c r="N7208" s="5"/>
      <c r="O7208" s="5"/>
      <c r="P7208" s="4"/>
      <c r="Q7208" s="4"/>
      <c r="R7208" s="4"/>
      <c r="S7208" s="4"/>
      <c r="T7208" s="4"/>
    </row>
    <row r="7209">
      <c r="A7209" s="5"/>
      <c r="B7209" s="5"/>
      <c r="C7209" s="5"/>
      <c r="D7209" s="5"/>
      <c r="E7209" s="5"/>
      <c r="F7209" s="27"/>
      <c r="G7209" s="5"/>
      <c r="H7209" s="5"/>
      <c r="I7209" s="5"/>
      <c r="J7209" s="5"/>
      <c r="K7209" s="5"/>
      <c r="L7209" s="5"/>
      <c r="M7209" s="5"/>
      <c r="N7209" s="5"/>
      <c r="O7209" s="5"/>
      <c r="P7209" s="4"/>
      <c r="Q7209" s="4"/>
      <c r="R7209" s="4"/>
      <c r="S7209" s="4"/>
      <c r="T7209" s="4"/>
    </row>
    <row r="7210">
      <c r="A7210" s="5"/>
      <c r="B7210" s="5"/>
      <c r="C7210" s="5"/>
      <c r="D7210" s="5"/>
      <c r="E7210" s="5"/>
      <c r="F7210" s="27"/>
      <c r="G7210" s="5"/>
      <c r="H7210" s="5"/>
      <c r="I7210" s="5"/>
      <c r="J7210" s="5"/>
      <c r="K7210" s="5"/>
      <c r="L7210" s="5"/>
      <c r="M7210" s="5"/>
      <c r="N7210" s="5"/>
      <c r="O7210" s="5"/>
      <c r="P7210" s="4"/>
      <c r="Q7210" s="4"/>
      <c r="R7210" s="4"/>
      <c r="S7210" s="4"/>
      <c r="T7210" s="4"/>
    </row>
    <row r="7211">
      <c r="A7211" s="5"/>
      <c r="B7211" s="5"/>
      <c r="C7211" s="5"/>
      <c r="D7211" s="5"/>
      <c r="E7211" s="5"/>
      <c r="F7211" s="27"/>
      <c r="G7211" s="5"/>
      <c r="H7211" s="5"/>
      <c r="I7211" s="5"/>
      <c r="J7211" s="5"/>
      <c r="K7211" s="5"/>
      <c r="L7211" s="5"/>
      <c r="M7211" s="5"/>
      <c r="N7211" s="5"/>
      <c r="O7211" s="5"/>
      <c r="P7211" s="4"/>
      <c r="Q7211" s="4"/>
      <c r="R7211" s="4"/>
      <c r="S7211" s="4"/>
      <c r="T7211" s="4"/>
    </row>
    <row r="7212">
      <c r="A7212" s="5"/>
      <c r="B7212" s="5"/>
      <c r="C7212" s="5"/>
      <c r="D7212" s="5"/>
      <c r="E7212" s="5"/>
      <c r="F7212" s="27"/>
      <c r="G7212" s="5"/>
      <c r="H7212" s="5"/>
      <c r="I7212" s="5"/>
      <c r="J7212" s="5"/>
      <c r="K7212" s="5"/>
      <c r="L7212" s="5"/>
      <c r="M7212" s="5"/>
      <c r="N7212" s="5"/>
      <c r="O7212" s="5"/>
      <c r="P7212" s="4"/>
      <c r="Q7212" s="4"/>
      <c r="R7212" s="4"/>
      <c r="S7212" s="4"/>
      <c r="T7212" s="4"/>
    </row>
    <row r="7213">
      <c r="A7213" s="5"/>
      <c r="B7213" s="5"/>
      <c r="C7213" s="5"/>
      <c r="D7213" s="5"/>
      <c r="E7213" s="5"/>
      <c r="F7213" s="27"/>
      <c r="G7213" s="5"/>
      <c r="H7213" s="5"/>
      <c r="I7213" s="5"/>
      <c r="J7213" s="5"/>
      <c r="K7213" s="5"/>
      <c r="L7213" s="5"/>
      <c r="M7213" s="5"/>
      <c r="N7213" s="5"/>
      <c r="O7213" s="5"/>
      <c r="P7213" s="4"/>
      <c r="Q7213" s="4"/>
      <c r="R7213" s="4"/>
      <c r="S7213" s="4"/>
      <c r="T7213" s="4"/>
    </row>
    <row r="7214">
      <c r="A7214" s="5"/>
      <c r="B7214" s="5"/>
      <c r="C7214" s="5"/>
      <c r="D7214" s="5"/>
      <c r="E7214" s="5"/>
      <c r="F7214" s="27"/>
      <c r="G7214" s="5"/>
      <c r="H7214" s="5"/>
      <c r="I7214" s="5"/>
      <c r="J7214" s="5"/>
      <c r="K7214" s="5"/>
      <c r="L7214" s="5"/>
      <c r="M7214" s="5"/>
      <c r="N7214" s="5"/>
      <c r="O7214" s="5"/>
      <c r="P7214" s="4"/>
      <c r="Q7214" s="4"/>
      <c r="R7214" s="4"/>
      <c r="S7214" s="4"/>
      <c r="T7214" s="4"/>
    </row>
    <row r="7215">
      <c r="A7215" s="5"/>
      <c r="B7215" s="5"/>
      <c r="C7215" s="5"/>
      <c r="D7215" s="5"/>
      <c r="E7215" s="5"/>
      <c r="F7215" s="27"/>
      <c r="G7215" s="5"/>
      <c r="H7215" s="5"/>
      <c r="I7215" s="5"/>
      <c r="J7215" s="5"/>
      <c r="K7215" s="5"/>
      <c r="L7215" s="5"/>
      <c r="M7215" s="5"/>
      <c r="N7215" s="5"/>
      <c r="O7215" s="5"/>
      <c r="P7215" s="4"/>
      <c r="Q7215" s="4"/>
      <c r="R7215" s="4"/>
      <c r="S7215" s="4"/>
      <c r="T7215" s="4"/>
    </row>
    <row r="7216">
      <c r="A7216" s="5"/>
      <c r="B7216" s="5"/>
      <c r="C7216" s="5"/>
      <c r="D7216" s="5"/>
      <c r="E7216" s="5"/>
      <c r="F7216" s="27"/>
      <c r="G7216" s="5"/>
      <c r="H7216" s="5"/>
      <c r="I7216" s="5"/>
      <c r="J7216" s="5"/>
      <c r="K7216" s="5"/>
      <c r="L7216" s="5"/>
      <c r="M7216" s="5"/>
      <c r="N7216" s="5"/>
      <c r="O7216" s="5"/>
      <c r="P7216" s="4"/>
      <c r="Q7216" s="4"/>
      <c r="R7216" s="4"/>
      <c r="S7216" s="4"/>
      <c r="T7216" s="4"/>
    </row>
    <row r="7217">
      <c r="A7217" s="5"/>
      <c r="B7217" s="5"/>
      <c r="C7217" s="5"/>
      <c r="D7217" s="5"/>
      <c r="E7217" s="5"/>
      <c r="F7217" s="27"/>
      <c r="G7217" s="5"/>
      <c r="H7217" s="5"/>
      <c r="I7217" s="5"/>
      <c r="J7217" s="5"/>
      <c r="K7217" s="5"/>
      <c r="L7217" s="5"/>
      <c r="M7217" s="5"/>
      <c r="N7217" s="5"/>
      <c r="O7217" s="5"/>
      <c r="P7217" s="4"/>
      <c r="Q7217" s="4"/>
      <c r="R7217" s="4"/>
      <c r="S7217" s="4"/>
      <c r="T7217" s="4"/>
    </row>
    <row r="7218">
      <c r="A7218" s="5"/>
      <c r="B7218" s="5"/>
      <c r="C7218" s="5"/>
      <c r="D7218" s="5"/>
      <c r="E7218" s="5"/>
      <c r="F7218" s="27"/>
      <c r="G7218" s="5"/>
      <c r="H7218" s="5"/>
      <c r="I7218" s="5"/>
      <c r="J7218" s="5"/>
      <c r="K7218" s="5"/>
      <c r="L7218" s="5"/>
      <c r="M7218" s="5"/>
      <c r="N7218" s="5"/>
      <c r="O7218" s="5"/>
      <c r="P7218" s="4"/>
      <c r="Q7218" s="4"/>
      <c r="R7218" s="4"/>
      <c r="S7218" s="4"/>
      <c r="T7218" s="4"/>
    </row>
    <row r="7219">
      <c r="A7219" s="5"/>
      <c r="B7219" s="5"/>
      <c r="C7219" s="5"/>
      <c r="D7219" s="5"/>
      <c r="E7219" s="5"/>
      <c r="F7219" s="27"/>
      <c r="G7219" s="5"/>
      <c r="H7219" s="5"/>
      <c r="I7219" s="5"/>
      <c r="J7219" s="5"/>
      <c r="K7219" s="5"/>
      <c r="L7219" s="5"/>
      <c r="M7219" s="5"/>
      <c r="N7219" s="5"/>
      <c r="O7219" s="5"/>
      <c r="P7219" s="4"/>
      <c r="Q7219" s="4"/>
      <c r="R7219" s="4"/>
      <c r="S7219" s="4"/>
      <c r="T7219" s="4"/>
    </row>
    <row r="7220">
      <c r="A7220" s="5"/>
      <c r="B7220" s="5"/>
      <c r="C7220" s="5"/>
      <c r="D7220" s="5"/>
      <c r="E7220" s="5"/>
      <c r="F7220" s="27"/>
      <c r="G7220" s="5"/>
      <c r="H7220" s="5"/>
      <c r="I7220" s="5"/>
      <c r="J7220" s="5"/>
      <c r="K7220" s="5"/>
      <c r="L7220" s="5"/>
      <c r="M7220" s="5"/>
      <c r="N7220" s="5"/>
      <c r="O7220" s="5"/>
      <c r="P7220" s="4"/>
      <c r="Q7220" s="4"/>
      <c r="R7220" s="4"/>
      <c r="S7220" s="4"/>
      <c r="T7220" s="4"/>
    </row>
    <row r="7221">
      <c r="A7221" s="5"/>
      <c r="B7221" s="5"/>
      <c r="C7221" s="5"/>
      <c r="D7221" s="5"/>
      <c r="E7221" s="5"/>
      <c r="F7221" s="27"/>
      <c r="G7221" s="5"/>
      <c r="H7221" s="5"/>
      <c r="I7221" s="5"/>
      <c r="J7221" s="5"/>
      <c r="K7221" s="5"/>
      <c r="L7221" s="5"/>
      <c r="M7221" s="5"/>
      <c r="N7221" s="5"/>
      <c r="O7221" s="5"/>
      <c r="P7221" s="4"/>
      <c r="Q7221" s="4"/>
      <c r="R7221" s="4"/>
      <c r="S7221" s="4"/>
      <c r="T7221" s="4"/>
    </row>
    <row r="7222">
      <c r="A7222" s="5"/>
      <c r="B7222" s="5"/>
      <c r="C7222" s="5"/>
      <c r="D7222" s="5"/>
      <c r="E7222" s="5"/>
      <c r="F7222" s="27"/>
      <c r="G7222" s="5"/>
      <c r="H7222" s="5"/>
      <c r="I7222" s="5"/>
      <c r="J7222" s="5"/>
      <c r="K7222" s="5"/>
      <c r="L7222" s="5"/>
      <c r="M7222" s="5"/>
      <c r="N7222" s="5"/>
      <c r="O7222" s="5"/>
      <c r="P7222" s="4"/>
      <c r="Q7222" s="4"/>
      <c r="R7222" s="4"/>
      <c r="S7222" s="4"/>
      <c r="T7222" s="4"/>
    </row>
    <row r="7223">
      <c r="A7223" s="5"/>
      <c r="B7223" s="5"/>
      <c r="C7223" s="5"/>
      <c r="D7223" s="5"/>
      <c r="E7223" s="5"/>
      <c r="F7223" s="27"/>
      <c r="G7223" s="5"/>
      <c r="H7223" s="5"/>
      <c r="I7223" s="5"/>
      <c r="J7223" s="5"/>
      <c r="K7223" s="5"/>
      <c r="L7223" s="5"/>
      <c r="M7223" s="5"/>
      <c r="N7223" s="5"/>
      <c r="O7223" s="5"/>
      <c r="P7223" s="4"/>
      <c r="Q7223" s="4"/>
      <c r="R7223" s="4"/>
      <c r="S7223" s="4"/>
      <c r="T7223" s="4"/>
    </row>
    <row r="7224">
      <c r="A7224" s="5"/>
      <c r="B7224" s="5"/>
      <c r="C7224" s="5"/>
      <c r="D7224" s="5"/>
      <c r="E7224" s="5"/>
      <c r="F7224" s="27"/>
      <c r="G7224" s="5"/>
      <c r="H7224" s="5"/>
      <c r="I7224" s="5"/>
      <c r="J7224" s="5"/>
      <c r="K7224" s="5"/>
      <c r="L7224" s="5"/>
      <c r="M7224" s="5"/>
      <c r="N7224" s="5"/>
      <c r="O7224" s="5"/>
      <c r="P7224" s="4"/>
      <c r="Q7224" s="4"/>
      <c r="R7224" s="4"/>
      <c r="S7224" s="4"/>
      <c r="T7224" s="4"/>
    </row>
    <row r="7225">
      <c r="A7225" s="5"/>
      <c r="B7225" s="5"/>
      <c r="C7225" s="5"/>
      <c r="D7225" s="5"/>
      <c r="E7225" s="5"/>
      <c r="F7225" s="27"/>
      <c r="G7225" s="5"/>
      <c r="H7225" s="5"/>
      <c r="I7225" s="5"/>
      <c r="J7225" s="5"/>
      <c r="K7225" s="5"/>
      <c r="L7225" s="5"/>
      <c r="M7225" s="5"/>
      <c r="N7225" s="5"/>
      <c r="O7225" s="5"/>
      <c r="P7225" s="4"/>
      <c r="Q7225" s="4"/>
      <c r="R7225" s="4"/>
      <c r="S7225" s="4"/>
      <c r="T7225" s="4"/>
    </row>
    <row r="7226">
      <c r="A7226" s="5"/>
      <c r="B7226" s="5"/>
      <c r="C7226" s="5"/>
      <c r="D7226" s="5"/>
      <c r="E7226" s="5"/>
      <c r="F7226" s="27"/>
      <c r="G7226" s="5"/>
      <c r="H7226" s="5"/>
      <c r="I7226" s="5"/>
      <c r="J7226" s="5"/>
      <c r="K7226" s="5"/>
      <c r="L7226" s="5"/>
      <c r="M7226" s="5"/>
      <c r="N7226" s="5"/>
      <c r="O7226" s="5"/>
      <c r="P7226" s="4"/>
      <c r="Q7226" s="4"/>
      <c r="R7226" s="4"/>
      <c r="S7226" s="4"/>
      <c r="T7226" s="4"/>
    </row>
    <row r="7227">
      <c r="A7227" s="5"/>
      <c r="B7227" s="5"/>
      <c r="C7227" s="5"/>
      <c r="D7227" s="5"/>
      <c r="E7227" s="5"/>
      <c r="F7227" s="27"/>
      <c r="G7227" s="5"/>
      <c r="H7227" s="5"/>
      <c r="I7227" s="5"/>
      <c r="J7227" s="5"/>
      <c r="K7227" s="5"/>
      <c r="L7227" s="5"/>
      <c r="M7227" s="5"/>
      <c r="N7227" s="5"/>
      <c r="O7227" s="5"/>
      <c r="P7227" s="4"/>
      <c r="Q7227" s="4"/>
      <c r="R7227" s="4"/>
      <c r="S7227" s="4"/>
      <c r="T7227" s="4"/>
    </row>
    <row r="7228">
      <c r="A7228" s="5"/>
      <c r="B7228" s="5"/>
      <c r="C7228" s="5"/>
      <c r="D7228" s="5"/>
      <c r="E7228" s="5"/>
      <c r="F7228" s="27"/>
      <c r="G7228" s="5"/>
      <c r="H7228" s="5"/>
      <c r="I7228" s="5"/>
      <c r="J7228" s="5"/>
      <c r="K7228" s="5"/>
      <c r="L7228" s="5"/>
      <c r="M7228" s="5"/>
      <c r="N7228" s="5"/>
      <c r="O7228" s="5"/>
      <c r="P7228" s="4"/>
      <c r="Q7228" s="4"/>
      <c r="R7228" s="4"/>
      <c r="S7228" s="4"/>
      <c r="T7228" s="4"/>
    </row>
    <row r="7229">
      <c r="A7229" s="5"/>
      <c r="B7229" s="5"/>
      <c r="C7229" s="5"/>
      <c r="D7229" s="5"/>
      <c r="E7229" s="5"/>
      <c r="F7229" s="27"/>
      <c r="G7229" s="5"/>
      <c r="H7229" s="5"/>
      <c r="I7229" s="5"/>
      <c r="J7229" s="5"/>
      <c r="K7229" s="5"/>
      <c r="L7229" s="5"/>
      <c r="M7229" s="5"/>
      <c r="N7229" s="5"/>
      <c r="O7229" s="5"/>
      <c r="P7229" s="4"/>
      <c r="Q7229" s="4"/>
      <c r="R7229" s="4"/>
      <c r="S7229" s="4"/>
      <c r="T7229" s="4"/>
    </row>
    <row r="7230">
      <c r="A7230" s="5"/>
      <c r="B7230" s="5"/>
      <c r="C7230" s="5"/>
      <c r="D7230" s="5"/>
      <c r="E7230" s="5"/>
      <c r="F7230" s="27"/>
      <c r="G7230" s="5"/>
      <c r="H7230" s="5"/>
      <c r="I7230" s="5"/>
      <c r="J7230" s="5"/>
      <c r="K7230" s="5"/>
      <c r="L7230" s="5"/>
      <c r="M7230" s="5"/>
      <c r="N7230" s="5"/>
      <c r="O7230" s="5"/>
      <c r="P7230" s="4"/>
      <c r="Q7230" s="4"/>
      <c r="R7230" s="4"/>
      <c r="S7230" s="4"/>
      <c r="T7230" s="4"/>
    </row>
    <row r="7231">
      <c r="A7231" s="5"/>
      <c r="B7231" s="5"/>
      <c r="C7231" s="5"/>
      <c r="D7231" s="5"/>
      <c r="E7231" s="5"/>
      <c r="F7231" s="27"/>
      <c r="G7231" s="5"/>
      <c r="H7231" s="5"/>
      <c r="I7231" s="5"/>
      <c r="J7231" s="5"/>
      <c r="K7231" s="5"/>
      <c r="L7231" s="5"/>
      <c r="M7231" s="5"/>
      <c r="N7231" s="5"/>
      <c r="O7231" s="5"/>
      <c r="P7231" s="4"/>
      <c r="Q7231" s="4"/>
      <c r="R7231" s="4"/>
      <c r="S7231" s="4"/>
      <c r="T7231" s="4"/>
    </row>
    <row r="7232">
      <c r="A7232" s="5"/>
      <c r="B7232" s="5"/>
      <c r="C7232" s="5"/>
      <c r="D7232" s="5"/>
      <c r="E7232" s="5"/>
      <c r="F7232" s="27"/>
      <c r="G7232" s="5"/>
      <c r="H7232" s="5"/>
      <c r="I7232" s="5"/>
      <c r="J7232" s="5"/>
      <c r="K7232" s="5"/>
      <c r="L7232" s="5"/>
      <c r="M7232" s="5"/>
      <c r="N7232" s="5"/>
      <c r="O7232" s="5"/>
      <c r="P7232" s="4"/>
      <c r="Q7232" s="4"/>
      <c r="R7232" s="4"/>
      <c r="S7232" s="4"/>
      <c r="T7232" s="4"/>
    </row>
    <row r="7233">
      <c r="A7233" s="5"/>
      <c r="B7233" s="5"/>
      <c r="C7233" s="5"/>
      <c r="D7233" s="5"/>
      <c r="E7233" s="5"/>
      <c r="F7233" s="27"/>
      <c r="G7233" s="5"/>
      <c r="H7233" s="5"/>
      <c r="I7233" s="5"/>
      <c r="J7233" s="5"/>
      <c r="K7233" s="5"/>
      <c r="L7233" s="5"/>
      <c r="M7233" s="5"/>
      <c r="N7233" s="5"/>
      <c r="O7233" s="5"/>
      <c r="P7233" s="4"/>
      <c r="Q7233" s="4"/>
      <c r="R7233" s="4"/>
      <c r="S7233" s="4"/>
      <c r="T7233" s="4"/>
    </row>
    <row r="7234">
      <c r="A7234" s="5"/>
      <c r="B7234" s="5"/>
      <c r="C7234" s="5"/>
      <c r="D7234" s="5"/>
      <c r="E7234" s="5"/>
      <c r="F7234" s="27"/>
      <c r="G7234" s="5"/>
      <c r="H7234" s="5"/>
      <c r="I7234" s="5"/>
      <c r="J7234" s="5"/>
      <c r="K7234" s="5"/>
      <c r="L7234" s="5"/>
      <c r="M7234" s="5"/>
      <c r="N7234" s="5"/>
      <c r="O7234" s="5"/>
      <c r="P7234" s="4"/>
      <c r="Q7234" s="4"/>
      <c r="R7234" s="4"/>
      <c r="S7234" s="4"/>
      <c r="T7234" s="4"/>
    </row>
    <row r="7235">
      <c r="A7235" s="5"/>
      <c r="B7235" s="5"/>
      <c r="C7235" s="5"/>
      <c r="D7235" s="5"/>
      <c r="E7235" s="5"/>
      <c r="F7235" s="27"/>
      <c r="G7235" s="5"/>
      <c r="H7235" s="5"/>
      <c r="I7235" s="5"/>
      <c r="J7235" s="5"/>
      <c r="K7235" s="5"/>
      <c r="L7235" s="5"/>
      <c r="M7235" s="5"/>
      <c r="N7235" s="5"/>
      <c r="O7235" s="5"/>
      <c r="P7235" s="4"/>
      <c r="Q7235" s="4"/>
      <c r="R7235" s="4"/>
      <c r="S7235" s="4"/>
      <c r="T7235" s="4"/>
    </row>
    <row r="7236">
      <c r="A7236" s="5"/>
      <c r="B7236" s="5"/>
      <c r="C7236" s="5"/>
      <c r="D7236" s="5"/>
      <c r="E7236" s="5"/>
      <c r="F7236" s="27"/>
      <c r="G7236" s="5"/>
      <c r="H7236" s="5"/>
      <c r="I7236" s="5"/>
      <c r="J7236" s="5"/>
      <c r="K7236" s="5"/>
      <c r="L7236" s="5"/>
      <c r="M7236" s="5"/>
      <c r="N7236" s="5"/>
      <c r="O7236" s="5"/>
      <c r="P7236" s="4"/>
      <c r="Q7236" s="4"/>
      <c r="R7236" s="4"/>
      <c r="S7236" s="4"/>
      <c r="T7236" s="4"/>
    </row>
    <row r="7237">
      <c r="A7237" s="5"/>
      <c r="B7237" s="5"/>
      <c r="C7237" s="5"/>
      <c r="D7237" s="5"/>
      <c r="E7237" s="5"/>
      <c r="F7237" s="27"/>
      <c r="G7237" s="5"/>
      <c r="H7237" s="5"/>
      <c r="I7237" s="5"/>
      <c r="J7237" s="5"/>
      <c r="K7237" s="5"/>
      <c r="L7237" s="5"/>
      <c r="M7237" s="5"/>
      <c r="N7237" s="5"/>
      <c r="O7237" s="5"/>
      <c r="P7237" s="4"/>
      <c r="Q7237" s="4"/>
      <c r="R7237" s="4"/>
      <c r="S7237" s="4"/>
      <c r="T7237" s="4"/>
    </row>
    <row r="7238">
      <c r="A7238" s="5"/>
      <c r="B7238" s="5"/>
      <c r="C7238" s="5"/>
      <c r="D7238" s="5"/>
      <c r="E7238" s="5"/>
      <c r="F7238" s="27"/>
      <c r="G7238" s="5"/>
      <c r="H7238" s="5"/>
      <c r="I7238" s="5"/>
      <c r="J7238" s="5"/>
      <c r="K7238" s="5"/>
      <c r="L7238" s="5"/>
      <c r="M7238" s="5"/>
      <c r="N7238" s="5"/>
      <c r="O7238" s="5"/>
      <c r="P7238" s="4"/>
      <c r="Q7238" s="4"/>
      <c r="R7238" s="4"/>
      <c r="S7238" s="4"/>
      <c r="T7238" s="4"/>
    </row>
    <row r="7239">
      <c r="A7239" s="5"/>
      <c r="B7239" s="5"/>
      <c r="C7239" s="5"/>
      <c r="D7239" s="5"/>
      <c r="E7239" s="5"/>
      <c r="F7239" s="27"/>
      <c r="G7239" s="5"/>
      <c r="H7239" s="5"/>
      <c r="I7239" s="5"/>
      <c r="J7239" s="5"/>
      <c r="K7239" s="5"/>
      <c r="L7239" s="5"/>
      <c r="M7239" s="5"/>
      <c r="N7239" s="5"/>
      <c r="O7239" s="5"/>
      <c r="P7239" s="4"/>
      <c r="Q7239" s="4"/>
      <c r="R7239" s="4"/>
      <c r="S7239" s="4"/>
      <c r="T7239" s="4"/>
    </row>
    <row r="7240">
      <c r="A7240" s="5"/>
      <c r="B7240" s="5"/>
      <c r="C7240" s="5"/>
      <c r="D7240" s="5"/>
      <c r="E7240" s="5"/>
      <c r="F7240" s="27"/>
      <c r="G7240" s="5"/>
      <c r="H7240" s="5"/>
      <c r="I7240" s="5"/>
      <c r="J7240" s="5"/>
      <c r="K7240" s="5"/>
      <c r="L7240" s="5"/>
      <c r="M7240" s="5"/>
      <c r="N7240" s="5"/>
      <c r="O7240" s="5"/>
      <c r="P7240" s="4"/>
      <c r="Q7240" s="4"/>
      <c r="R7240" s="4"/>
      <c r="S7240" s="4"/>
      <c r="T7240" s="4"/>
    </row>
    <row r="7241">
      <c r="A7241" s="5"/>
      <c r="B7241" s="5"/>
      <c r="C7241" s="5"/>
      <c r="D7241" s="5"/>
      <c r="E7241" s="5"/>
      <c r="F7241" s="27"/>
      <c r="G7241" s="5"/>
      <c r="H7241" s="5"/>
      <c r="I7241" s="5"/>
      <c r="J7241" s="5"/>
      <c r="K7241" s="5"/>
      <c r="L7241" s="5"/>
      <c r="M7241" s="5"/>
      <c r="N7241" s="5"/>
      <c r="O7241" s="5"/>
      <c r="P7241" s="4"/>
      <c r="Q7241" s="4"/>
      <c r="R7241" s="4"/>
      <c r="S7241" s="4"/>
      <c r="T7241" s="4"/>
    </row>
    <row r="7242">
      <c r="A7242" s="5"/>
      <c r="B7242" s="5"/>
      <c r="C7242" s="5"/>
      <c r="D7242" s="5"/>
      <c r="E7242" s="5"/>
      <c r="F7242" s="27"/>
      <c r="G7242" s="5"/>
      <c r="H7242" s="5"/>
      <c r="I7242" s="5"/>
      <c r="J7242" s="5"/>
      <c r="K7242" s="5"/>
      <c r="L7242" s="5"/>
      <c r="M7242" s="5"/>
      <c r="N7242" s="5"/>
      <c r="O7242" s="5"/>
      <c r="P7242" s="4"/>
      <c r="Q7242" s="4"/>
      <c r="R7242" s="4"/>
      <c r="S7242" s="4"/>
      <c r="T7242" s="4"/>
    </row>
    <row r="7243">
      <c r="A7243" s="5"/>
      <c r="B7243" s="5"/>
      <c r="C7243" s="5"/>
      <c r="D7243" s="5"/>
      <c r="E7243" s="5"/>
      <c r="F7243" s="27"/>
      <c r="G7243" s="5"/>
      <c r="H7243" s="5"/>
      <c r="I7243" s="5"/>
      <c r="J7243" s="5"/>
      <c r="K7243" s="5"/>
      <c r="L7243" s="5"/>
      <c r="M7243" s="5"/>
      <c r="N7243" s="5"/>
      <c r="O7243" s="5"/>
      <c r="P7243" s="4"/>
      <c r="Q7243" s="4"/>
      <c r="R7243" s="4"/>
      <c r="S7243" s="4"/>
      <c r="T7243" s="4"/>
    </row>
    <row r="7244">
      <c r="A7244" s="5"/>
      <c r="B7244" s="5"/>
      <c r="C7244" s="5"/>
      <c r="D7244" s="5"/>
      <c r="E7244" s="5"/>
      <c r="F7244" s="27"/>
      <c r="G7244" s="5"/>
      <c r="H7244" s="5"/>
      <c r="I7244" s="5"/>
      <c r="J7244" s="5"/>
      <c r="K7244" s="5"/>
      <c r="L7244" s="5"/>
      <c r="M7244" s="5"/>
      <c r="N7244" s="5"/>
      <c r="O7244" s="5"/>
      <c r="P7244" s="4"/>
      <c r="Q7244" s="4"/>
      <c r="R7244" s="4"/>
      <c r="S7244" s="4"/>
      <c r="T7244" s="4"/>
    </row>
    <row r="7245">
      <c r="A7245" s="5"/>
      <c r="B7245" s="5"/>
      <c r="C7245" s="5"/>
      <c r="D7245" s="5"/>
      <c r="E7245" s="5"/>
      <c r="F7245" s="27"/>
      <c r="G7245" s="5"/>
      <c r="H7245" s="5"/>
      <c r="I7245" s="5"/>
      <c r="J7245" s="5"/>
      <c r="K7245" s="5"/>
      <c r="L7245" s="5"/>
      <c r="M7245" s="5"/>
      <c r="N7245" s="5"/>
      <c r="O7245" s="5"/>
      <c r="P7245" s="4"/>
      <c r="Q7245" s="4"/>
      <c r="R7245" s="4"/>
      <c r="S7245" s="4"/>
      <c r="T7245" s="4"/>
    </row>
    <row r="7246">
      <c r="A7246" s="5"/>
      <c r="B7246" s="5"/>
      <c r="C7246" s="5"/>
      <c r="D7246" s="5"/>
      <c r="E7246" s="5"/>
      <c r="F7246" s="27"/>
      <c r="G7246" s="5"/>
      <c r="H7246" s="5"/>
      <c r="I7246" s="5"/>
      <c r="J7246" s="5"/>
      <c r="K7246" s="5"/>
      <c r="L7246" s="5"/>
      <c r="M7246" s="5"/>
      <c r="N7246" s="5"/>
      <c r="O7246" s="5"/>
      <c r="P7246" s="4"/>
      <c r="Q7246" s="4"/>
      <c r="R7246" s="4"/>
      <c r="S7246" s="4"/>
      <c r="T7246" s="4"/>
    </row>
    <row r="7247">
      <c r="A7247" s="5"/>
      <c r="B7247" s="5"/>
      <c r="C7247" s="5"/>
      <c r="D7247" s="5"/>
      <c r="E7247" s="5"/>
      <c r="F7247" s="27"/>
      <c r="G7247" s="5"/>
      <c r="H7247" s="5"/>
      <c r="I7247" s="5"/>
      <c r="J7247" s="5"/>
      <c r="K7247" s="5"/>
      <c r="L7247" s="5"/>
      <c r="M7247" s="5"/>
      <c r="N7247" s="5"/>
      <c r="O7247" s="5"/>
      <c r="P7247" s="4"/>
      <c r="Q7247" s="4"/>
      <c r="R7247" s="4"/>
      <c r="S7247" s="4"/>
      <c r="T7247" s="4"/>
    </row>
    <row r="7248">
      <c r="A7248" s="5"/>
      <c r="B7248" s="5"/>
      <c r="C7248" s="5"/>
      <c r="D7248" s="5"/>
      <c r="E7248" s="5"/>
      <c r="F7248" s="27"/>
      <c r="G7248" s="5"/>
      <c r="H7248" s="5"/>
      <c r="I7248" s="5"/>
      <c r="J7248" s="5"/>
      <c r="K7248" s="5"/>
      <c r="L7248" s="5"/>
      <c r="M7248" s="5"/>
      <c r="N7248" s="5"/>
      <c r="O7248" s="5"/>
      <c r="P7248" s="4"/>
      <c r="Q7248" s="4"/>
      <c r="R7248" s="4"/>
      <c r="S7248" s="4"/>
      <c r="T7248" s="4"/>
    </row>
    <row r="7249">
      <c r="A7249" s="5"/>
      <c r="B7249" s="5"/>
      <c r="C7249" s="5"/>
      <c r="D7249" s="5"/>
      <c r="E7249" s="5"/>
      <c r="F7249" s="27"/>
      <c r="G7249" s="5"/>
      <c r="H7249" s="5"/>
      <c r="I7249" s="5"/>
      <c r="J7249" s="5"/>
      <c r="K7249" s="5"/>
      <c r="L7249" s="5"/>
      <c r="M7249" s="5"/>
      <c r="N7249" s="5"/>
      <c r="O7249" s="5"/>
      <c r="P7249" s="4"/>
      <c r="Q7249" s="4"/>
      <c r="R7249" s="4"/>
      <c r="S7249" s="4"/>
      <c r="T7249" s="4"/>
    </row>
    <row r="7250">
      <c r="A7250" s="5"/>
      <c r="B7250" s="5"/>
      <c r="C7250" s="5"/>
      <c r="D7250" s="5"/>
      <c r="E7250" s="5"/>
      <c r="F7250" s="27"/>
      <c r="G7250" s="5"/>
      <c r="H7250" s="5"/>
      <c r="I7250" s="5"/>
      <c r="J7250" s="5"/>
      <c r="K7250" s="5"/>
      <c r="L7250" s="5"/>
      <c r="M7250" s="5"/>
      <c r="N7250" s="5"/>
      <c r="O7250" s="5"/>
      <c r="P7250" s="4"/>
      <c r="Q7250" s="4"/>
      <c r="R7250" s="4"/>
      <c r="S7250" s="4"/>
      <c r="T7250" s="4"/>
    </row>
    <row r="7251">
      <c r="A7251" s="5"/>
      <c r="B7251" s="5"/>
      <c r="C7251" s="5"/>
      <c r="D7251" s="5"/>
      <c r="E7251" s="5"/>
      <c r="F7251" s="27"/>
      <c r="G7251" s="5"/>
      <c r="H7251" s="5"/>
      <c r="I7251" s="5"/>
      <c r="J7251" s="5"/>
      <c r="K7251" s="5"/>
      <c r="L7251" s="5"/>
      <c r="M7251" s="5"/>
      <c r="N7251" s="5"/>
      <c r="O7251" s="5"/>
      <c r="P7251" s="4"/>
      <c r="Q7251" s="4"/>
      <c r="R7251" s="4"/>
      <c r="S7251" s="4"/>
      <c r="T7251" s="4"/>
    </row>
    <row r="7252">
      <c r="A7252" s="5"/>
      <c r="B7252" s="5"/>
      <c r="C7252" s="5"/>
      <c r="D7252" s="5"/>
      <c r="E7252" s="5"/>
      <c r="F7252" s="27"/>
      <c r="G7252" s="5"/>
      <c r="H7252" s="5"/>
      <c r="I7252" s="5"/>
      <c r="J7252" s="5"/>
      <c r="K7252" s="5"/>
      <c r="L7252" s="5"/>
      <c r="M7252" s="5"/>
      <c r="N7252" s="5"/>
      <c r="O7252" s="5"/>
      <c r="P7252" s="4"/>
      <c r="Q7252" s="4"/>
      <c r="R7252" s="4"/>
      <c r="S7252" s="4"/>
      <c r="T7252" s="4"/>
    </row>
    <row r="7253">
      <c r="A7253" s="5"/>
      <c r="B7253" s="5"/>
      <c r="C7253" s="5"/>
      <c r="D7253" s="5"/>
      <c r="E7253" s="5"/>
      <c r="F7253" s="27"/>
      <c r="G7253" s="5"/>
      <c r="H7253" s="5"/>
      <c r="I7253" s="5"/>
      <c r="J7253" s="5"/>
      <c r="K7253" s="5"/>
      <c r="L7253" s="5"/>
      <c r="M7253" s="5"/>
      <c r="N7253" s="5"/>
      <c r="O7253" s="5"/>
      <c r="P7253" s="4"/>
      <c r="Q7253" s="4"/>
      <c r="R7253" s="4"/>
      <c r="S7253" s="4"/>
      <c r="T7253" s="4"/>
    </row>
    <row r="7254">
      <c r="A7254" s="5"/>
      <c r="B7254" s="5"/>
      <c r="C7254" s="5"/>
      <c r="D7254" s="5"/>
      <c r="E7254" s="5"/>
      <c r="F7254" s="27"/>
      <c r="G7254" s="5"/>
      <c r="H7254" s="5"/>
      <c r="I7254" s="5"/>
      <c r="J7254" s="5"/>
      <c r="K7254" s="5"/>
      <c r="L7254" s="5"/>
      <c r="M7254" s="5"/>
      <c r="N7254" s="5"/>
      <c r="O7254" s="5"/>
      <c r="P7254" s="4"/>
      <c r="Q7254" s="4"/>
      <c r="R7254" s="4"/>
      <c r="S7254" s="4"/>
      <c r="T7254" s="4"/>
    </row>
    <row r="7255">
      <c r="A7255" s="5"/>
      <c r="B7255" s="5"/>
      <c r="C7255" s="5"/>
      <c r="D7255" s="5"/>
      <c r="E7255" s="5"/>
      <c r="F7255" s="27"/>
      <c r="G7255" s="5"/>
      <c r="H7255" s="5"/>
      <c r="I7255" s="5"/>
      <c r="J7255" s="5"/>
      <c r="K7255" s="5"/>
      <c r="L7255" s="5"/>
      <c r="M7255" s="5"/>
      <c r="N7255" s="5"/>
      <c r="O7255" s="5"/>
      <c r="P7255" s="4"/>
      <c r="Q7255" s="4"/>
      <c r="R7255" s="4"/>
      <c r="S7255" s="4"/>
      <c r="T7255" s="4"/>
    </row>
    <row r="7256">
      <c r="A7256" s="5"/>
      <c r="B7256" s="5"/>
      <c r="C7256" s="5"/>
      <c r="D7256" s="5"/>
      <c r="E7256" s="5"/>
      <c r="F7256" s="27"/>
      <c r="G7256" s="5"/>
      <c r="H7256" s="5"/>
      <c r="I7256" s="5"/>
      <c r="J7256" s="5"/>
      <c r="K7256" s="5"/>
      <c r="L7256" s="5"/>
      <c r="M7256" s="5"/>
      <c r="N7256" s="5"/>
      <c r="O7256" s="5"/>
      <c r="P7256" s="4"/>
      <c r="Q7256" s="4"/>
      <c r="R7256" s="4"/>
      <c r="S7256" s="4"/>
      <c r="T7256" s="4"/>
    </row>
    <row r="7257">
      <c r="A7257" s="5"/>
      <c r="B7257" s="5"/>
      <c r="C7257" s="5"/>
      <c r="D7257" s="5"/>
      <c r="E7257" s="5"/>
      <c r="F7257" s="27"/>
      <c r="G7257" s="5"/>
      <c r="H7257" s="5"/>
      <c r="I7257" s="5"/>
      <c r="J7257" s="5"/>
      <c r="K7257" s="5"/>
      <c r="L7257" s="5"/>
      <c r="M7257" s="5"/>
      <c r="N7257" s="5"/>
      <c r="O7257" s="5"/>
      <c r="P7257" s="4"/>
      <c r="Q7257" s="4"/>
      <c r="R7257" s="4"/>
      <c r="S7257" s="4"/>
      <c r="T7257" s="4"/>
    </row>
    <row r="7258">
      <c r="A7258" s="5"/>
      <c r="B7258" s="5"/>
      <c r="C7258" s="5"/>
      <c r="D7258" s="5"/>
      <c r="E7258" s="5"/>
      <c r="F7258" s="27"/>
      <c r="G7258" s="5"/>
      <c r="H7258" s="5"/>
      <c r="I7258" s="5"/>
      <c r="J7258" s="5"/>
      <c r="K7258" s="5"/>
      <c r="L7258" s="5"/>
      <c r="M7258" s="5"/>
      <c r="N7258" s="5"/>
      <c r="O7258" s="5"/>
      <c r="P7258" s="4"/>
      <c r="Q7258" s="4"/>
      <c r="R7258" s="4"/>
      <c r="S7258" s="4"/>
      <c r="T7258" s="4"/>
    </row>
    <row r="7259">
      <c r="A7259" s="5"/>
      <c r="B7259" s="5"/>
      <c r="C7259" s="5"/>
      <c r="D7259" s="5"/>
      <c r="E7259" s="5"/>
      <c r="F7259" s="27"/>
      <c r="G7259" s="5"/>
      <c r="H7259" s="5"/>
      <c r="I7259" s="5"/>
      <c r="J7259" s="5"/>
      <c r="K7259" s="5"/>
      <c r="L7259" s="5"/>
      <c r="M7259" s="5"/>
      <c r="N7259" s="5"/>
      <c r="O7259" s="5"/>
      <c r="P7259" s="4"/>
      <c r="Q7259" s="4"/>
      <c r="R7259" s="4"/>
      <c r="S7259" s="4"/>
      <c r="T7259" s="4"/>
    </row>
    <row r="7260">
      <c r="A7260" s="5"/>
      <c r="B7260" s="5"/>
      <c r="C7260" s="5"/>
      <c r="D7260" s="5"/>
      <c r="E7260" s="5"/>
      <c r="F7260" s="27"/>
      <c r="G7260" s="5"/>
      <c r="H7260" s="5"/>
      <c r="I7260" s="5"/>
      <c r="J7260" s="5"/>
      <c r="K7260" s="5"/>
      <c r="L7260" s="5"/>
      <c r="M7260" s="5"/>
      <c r="N7260" s="5"/>
      <c r="O7260" s="5"/>
      <c r="P7260" s="4"/>
      <c r="Q7260" s="4"/>
      <c r="R7260" s="4"/>
      <c r="S7260" s="4"/>
      <c r="T7260" s="4"/>
    </row>
    <row r="7261">
      <c r="A7261" s="5"/>
      <c r="B7261" s="5"/>
      <c r="C7261" s="5"/>
      <c r="D7261" s="5"/>
      <c r="E7261" s="5"/>
      <c r="F7261" s="27"/>
      <c r="G7261" s="5"/>
      <c r="H7261" s="5"/>
      <c r="I7261" s="5"/>
      <c r="J7261" s="5"/>
      <c r="K7261" s="5"/>
      <c r="L7261" s="5"/>
      <c r="M7261" s="5"/>
      <c r="N7261" s="5"/>
      <c r="O7261" s="5"/>
      <c r="P7261" s="4"/>
      <c r="Q7261" s="4"/>
      <c r="R7261" s="4"/>
      <c r="S7261" s="4"/>
      <c r="T7261" s="4"/>
    </row>
    <row r="7262">
      <c r="A7262" s="5"/>
      <c r="B7262" s="5"/>
      <c r="C7262" s="5"/>
      <c r="D7262" s="5"/>
      <c r="E7262" s="5"/>
      <c r="F7262" s="27"/>
      <c r="G7262" s="5"/>
      <c r="H7262" s="5"/>
      <c r="I7262" s="5"/>
      <c r="J7262" s="5"/>
      <c r="K7262" s="5"/>
      <c r="L7262" s="5"/>
      <c r="M7262" s="5"/>
      <c r="N7262" s="5"/>
      <c r="O7262" s="5"/>
      <c r="P7262" s="4"/>
      <c r="Q7262" s="4"/>
      <c r="R7262" s="4"/>
      <c r="S7262" s="4"/>
      <c r="T7262" s="4"/>
    </row>
    <row r="7263">
      <c r="A7263" s="5"/>
      <c r="B7263" s="5"/>
      <c r="C7263" s="5"/>
      <c r="D7263" s="5"/>
      <c r="E7263" s="5"/>
      <c r="F7263" s="27"/>
      <c r="G7263" s="5"/>
      <c r="H7263" s="5"/>
      <c r="I7263" s="5"/>
      <c r="J7263" s="5"/>
      <c r="K7263" s="5"/>
      <c r="L7263" s="5"/>
      <c r="M7263" s="5"/>
      <c r="N7263" s="5"/>
      <c r="O7263" s="5"/>
      <c r="P7263" s="4"/>
      <c r="Q7263" s="4"/>
      <c r="R7263" s="4"/>
      <c r="S7263" s="4"/>
      <c r="T7263" s="4"/>
    </row>
    <row r="7264">
      <c r="A7264" s="5"/>
      <c r="B7264" s="5"/>
      <c r="C7264" s="5"/>
      <c r="D7264" s="5"/>
      <c r="E7264" s="5"/>
      <c r="F7264" s="27"/>
      <c r="G7264" s="5"/>
      <c r="H7264" s="5"/>
      <c r="I7264" s="5"/>
      <c r="J7264" s="5"/>
      <c r="K7264" s="5"/>
      <c r="L7264" s="5"/>
      <c r="M7264" s="5"/>
      <c r="N7264" s="5"/>
      <c r="O7264" s="5"/>
      <c r="P7264" s="4"/>
      <c r="Q7264" s="4"/>
      <c r="R7264" s="4"/>
      <c r="S7264" s="4"/>
      <c r="T7264" s="4"/>
    </row>
    <row r="7265">
      <c r="A7265" s="5"/>
      <c r="B7265" s="5"/>
      <c r="C7265" s="5"/>
      <c r="D7265" s="5"/>
      <c r="E7265" s="5"/>
      <c r="F7265" s="27"/>
      <c r="G7265" s="5"/>
      <c r="H7265" s="5"/>
      <c r="I7265" s="5"/>
      <c r="J7265" s="5"/>
      <c r="K7265" s="5"/>
      <c r="L7265" s="5"/>
      <c r="M7265" s="5"/>
      <c r="N7265" s="5"/>
      <c r="O7265" s="5"/>
      <c r="P7265" s="4"/>
      <c r="Q7265" s="4"/>
      <c r="R7265" s="4"/>
      <c r="S7265" s="4"/>
      <c r="T7265" s="4"/>
    </row>
    <row r="7266">
      <c r="A7266" s="5"/>
      <c r="B7266" s="5"/>
      <c r="C7266" s="5"/>
      <c r="D7266" s="5"/>
      <c r="E7266" s="5"/>
      <c r="F7266" s="27"/>
      <c r="G7266" s="5"/>
      <c r="H7266" s="5"/>
      <c r="I7266" s="5"/>
      <c r="J7266" s="5"/>
      <c r="K7266" s="5"/>
      <c r="L7266" s="5"/>
      <c r="M7266" s="5"/>
      <c r="N7266" s="5"/>
      <c r="O7266" s="5"/>
      <c r="P7266" s="4"/>
      <c r="Q7266" s="4"/>
      <c r="R7266" s="4"/>
      <c r="S7266" s="4"/>
      <c r="T7266" s="4"/>
    </row>
    <row r="7267">
      <c r="A7267" s="5"/>
      <c r="B7267" s="5"/>
      <c r="C7267" s="5"/>
      <c r="D7267" s="5"/>
      <c r="E7267" s="5"/>
      <c r="F7267" s="27"/>
      <c r="G7267" s="5"/>
      <c r="H7267" s="5"/>
      <c r="I7267" s="5"/>
      <c r="J7267" s="5"/>
      <c r="K7267" s="5"/>
      <c r="L7267" s="5"/>
      <c r="M7267" s="5"/>
      <c r="N7267" s="5"/>
      <c r="O7267" s="5"/>
      <c r="P7267" s="4"/>
      <c r="Q7267" s="4"/>
      <c r="R7267" s="4"/>
      <c r="S7267" s="4"/>
      <c r="T7267" s="4"/>
    </row>
    <row r="7268">
      <c r="A7268" s="5"/>
      <c r="B7268" s="5"/>
      <c r="C7268" s="5"/>
      <c r="D7268" s="5"/>
      <c r="E7268" s="5"/>
      <c r="F7268" s="27"/>
      <c r="G7268" s="5"/>
      <c r="H7268" s="5"/>
      <c r="I7268" s="5"/>
      <c r="J7268" s="5"/>
      <c r="K7268" s="5"/>
      <c r="L7268" s="5"/>
      <c r="M7268" s="5"/>
      <c r="N7268" s="5"/>
      <c r="O7268" s="5"/>
      <c r="P7268" s="4"/>
      <c r="Q7268" s="4"/>
      <c r="R7268" s="4"/>
      <c r="S7268" s="4"/>
      <c r="T7268" s="4"/>
    </row>
    <row r="7269">
      <c r="A7269" s="5"/>
      <c r="B7269" s="5"/>
      <c r="C7269" s="5"/>
      <c r="D7269" s="5"/>
      <c r="E7269" s="5"/>
      <c r="F7269" s="27"/>
      <c r="G7269" s="5"/>
      <c r="H7269" s="5"/>
      <c r="I7269" s="5"/>
      <c r="J7269" s="5"/>
      <c r="K7269" s="5"/>
      <c r="L7269" s="5"/>
      <c r="M7269" s="5"/>
      <c r="N7269" s="5"/>
      <c r="O7269" s="5"/>
      <c r="P7269" s="4"/>
      <c r="Q7269" s="4"/>
      <c r="R7269" s="4"/>
      <c r="S7269" s="4"/>
      <c r="T7269" s="4"/>
    </row>
    <row r="7270">
      <c r="A7270" s="5"/>
      <c r="B7270" s="5"/>
      <c r="C7270" s="5"/>
      <c r="D7270" s="5"/>
      <c r="E7270" s="5"/>
      <c r="F7270" s="27"/>
      <c r="G7270" s="5"/>
      <c r="H7270" s="5"/>
      <c r="I7270" s="5"/>
      <c r="J7270" s="5"/>
      <c r="K7270" s="5"/>
      <c r="L7270" s="5"/>
      <c r="M7270" s="5"/>
      <c r="N7270" s="5"/>
      <c r="O7270" s="5"/>
      <c r="P7270" s="4"/>
      <c r="Q7270" s="4"/>
      <c r="R7270" s="4"/>
      <c r="S7270" s="4"/>
      <c r="T7270" s="4"/>
    </row>
    <row r="7271">
      <c r="A7271" s="5"/>
      <c r="B7271" s="5"/>
      <c r="C7271" s="5"/>
      <c r="D7271" s="5"/>
      <c r="E7271" s="5"/>
      <c r="F7271" s="27"/>
      <c r="G7271" s="5"/>
      <c r="H7271" s="5"/>
      <c r="I7271" s="5"/>
      <c r="J7271" s="5"/>
      <c r="K7271" s="5"/>
      <c r="L7271" s="5"/>
      <c r="M7271" s="5"/>
      <c r="N7271" s="5"/>
      <c r="O7271" s="5"/>
      <c r="P7271" s="4"/>
      <c r="Q7271" s="4"/>
      <c r="R7271" s="4"/>
      <c r="S7271" s="4"/>
      <c r="T7271" s="4"/>
    </row>
    <row r="7272">
      <c r="A7272" s="5"/>
      <c r="B7272" s="5"/>
      <c r="C7272" s="5"/>
      <c r="D7272" s="5"/>
      <c r="E7272" s="5"/>
      <c r="F7272" s="27"/>
      <c r="G7272" s="5"/>
      <c r="H7272" s="5"/>
      <c r="I7272" s="5"/>
      <c r="J7272" s="5"/>
      <c r="K7272" s="5"/>
      <c r="L7272" s="5"/>
      <c r="M7272" s="5"/>
      <c r="N7272" s="5"/>
      <c r="O7272" s="5"/>
      <c r="P7272" s="4"/>
      <c r="Q7272" s="4"/>
      <c r="R7272" s="4"/>
      <c r="S7272" s="4"/>
      <c r="T7272" s="4"/>
    </row>
    <row r="7273">
      <c r="A7273" s="5"/>
      <c r="B7273" s="5"/>
      <c r="C7273" s="5"/>
      <c r="D7273" s="5"/>
      <c r="E7273" s="5"/>
      <c r="F7273" s="27"/>
      <c r="G7273" s="5"/>
      <c r="H7273" s="5"/>
      <c r="I7273" s="5"/>
      <c r="J7273" s="5"/>
      <c r="K7273" s="5"/>
      <c r="L7273" s="5"/>
      <c r="M7273" s="5"/>
      <c r="N7273" s="5"/>
      <c r="O7273" s="5"/>
      <c r="P7273" s="4"/>
      <c r="Q7273" s="4"/>
      <c r="R7273" s="4"/>
      <c r="S7273" s="4"/>
      <c r="T7273" s="4"/>
    </row>
    <row r="7274">
      <c r="A7274" s="5"/>
      <c r="B7274" s="5"/>
      <c r="C7274" s="5"/>
      <c r="D7274" s="5"/>
      <c r="E7274" s="5"/>
      <c r="F7274" s="27"/>
      <c r="G7274" s="5"/>
      <c r="H7274" s="5"/>
      <c r="I7274" s="5"/>
      <c r="J7274" s="5"/>
      <c r="K7274" s="5"/>
      <c r="L7274" s="5"/>
      <c r="M7274" s="5"/>
      <c r="N7274" s="5"/>
      <c r="O7274" s="5"/>
      <c r="P7274" s="4"/>
      <c r="Q7274" s="4"/>
      <c r="R7274" s="4"/>
      <c r="S7274" s="4"/>
      <c r="T7274" s="4"/>
    </row>
    <row r="7275">
      <c r="A7275" s="5"/>
      <c r="B7275" s="5"/>
      <c r="C7275" s="5"/>
      <c r="D7275" s="5"/>
      <c r="E7275" s="5"/>
      <c r="F7275" s="27"/>
      <c r="G7275" s="5"/>
      <c r="H7275" s="5"/>
      <c r="I7275" s="5"/>
      <c r="J7275" s="5"/>
      <c r="K7275" s="5"/>
      <c r="L7275" s="5"/>
      <c r="M7275" s="5"/>
      <c r="N7275" s="5"/>
      <c r="O7275" s="5"/>
      <c r="P7275" s="4"/>
      <c r="Q7275" s="4"/>
      <c r="R7275" s="4"/>
      <c r="S7275" s="4"/>
      <c r="T7275" s="4"/>
    </row>
    <row r="7276">
      <c r="A7276" s="5"/>
      <c r="B7276" s="5"/>
      <c r="C7276" s="5"/>
      <c r="D7276" s="5"/>
      <c r="E7276" s="5"/>
      <c r="F7276" s="27"/>
      <c r="G7276" s="5"/>
      <c r="H7276" s="5"/>
      <c r="I7276" s="5"/>
      <c r="J7276" s="5"/>
      <c r="K7276" s="5"/>
      <c r="L7276" s="5"/>
      <c r="M7276" s="5"/>
      <c r="N7276" s="5"/>
      <c r="O7276" s="5"/>
      <c r="P7276" s="4"/>
      <c r="Q7276" s="4"/>
      <c r="R7276" s="4"/>
      <c r="S7276" s="4"/>
      <c r="T7276" s="4"/>
    </row>
    <row r="7277">
      <c r="A7277" s="5"/>
      <c r="B7277" s="5"/>
      <c r="C7277" s="5"/>
      <c r="D7277" s="5"/>
      <c r="E7277" s="5"/>
      <c r="F7277" s="27"/>
      <c r="G7277" s="5"/>
      <c r="H7277" s="5"/>
      <c r="I7277" s="5"/>
      <c r="J7277" s="5"/>
      <c r="K7277" s="5"/>
      <c r="L7277" s="5"/>
      <c r="M7277" s="5"/>
      <c r="N7277" s="5"/>
      <c r="O7277" s="5"/>
      <c r="P7277" s="4"/>
      <c r="Q7277" s="4"/>
      <c r="R7277" s="4"/>
      <c r="S7277" s="4"/>
      <c r="T7277" s="4"/>
    </row>
    <row r="7278">
      <c r="A7278" s="5"/>
      <c r="B7278" s="5"/>
      <c r="C7278" s="5"/>
      <c r="D7278" s="5"/>
      <c r="E7278" s="5"/>
      <c r="F7278" s="27"/>
      <c r="G7278" s="5"/>
      <c r="H7278" s="5"/>
      <c r="I7278" s="5"/>
      <c r="J7278" s="5"/>
      <c r="K7278" s="5"/>
      <c r="L7278" s="5"/>
      <c r="M7278" s="5"/>
      <c r="N7278" s="5"/>
      <c r="O7278" s="5"/>
      <c r="P7278" s="4"/>
      <c r="Q7278" s="4"/>
      <c r="R7278" s="4"/>
      <c r="S7278" s="4"/>
      <c r="T7278" s="4"/>
    </row>
    <row r="7279">
      <c r="A7279" s="5"/>
      <c r="B7279" s="5"/>
      <c r="C7279" s="5"/>
      <c r="D7279" s="5"/>
      <c r="E7279" s="5"/>
      <c r="F7279" s="27"/>
      <c r="G7279" s="5"/>
      <c r="H7279" s="5"/>
      <c r="I7279" s="5"/>
      <c r="J7279" s="5"/>
      <c r="K7279" s="5"/>
      <c r="L7279" s="5"/>
      <c r="M7279" s="5"/>
      <c r="N7279" s="5"/>
      <c r="O7279" s="5"/>
      <c r="P7279" s="4"/>
      <c r="Q7279" s="4"/>
      <c r="R7279" s="4"/>
      <c r="S7279" s="4"/>
      <c r="T7279" s="4"/>
    </row>
    <row r="7280">
      <c r="A7280" s="5"/>
      <c r="B7280" s="5"/>
      <c r="C7280" s="5"/>
      <c r="D7280" s="5"/>
      <c r="E7280" s="5"/>
      <c r="F7280" s="27"/>
      <c r="G7280" s="5"/>
      <c r="H7280" s="5"/>
      <c r="I7280" s="5"/>
      <c r="J7280" s="5"/>
      <c r="K7280" s="5"/>
      <c r="L7280" s="5"/>
      <c r="M7280" s="5"/>
      <c r="N7280" s="5"/>
      <c r="O7280" s="5"/>
      <c r="P7280" s="4"/>
      <c r="Q7280" s="4"/>
      <c r="R7280" s="4"/>
      <c r="S7280" s="4"/>
      <c r="T7280" s="4"/>
    </row>
    <row r="7281">
      <c r="A7281" s="5"/>
      <c r="B7281" s="5"/>
      <c r="C7281" s="5"/>
      <c r="D7281" s="5"/>
      <c r="E7281" s="5"/>
      <c r="F7281" s="27"/>
      <c r="G7281" s="5"/>
      <c r="H7281" s="5"/>
      <c r="I7281" s="5"/>
      <c r="J7281" s="5"/>
      <c r="K7281" s="5"/>
      <c r="L7281" s="5"/>
      <c r="M7281" s="5"/>
      <c r="N7281" s="5"/>
      <c r="O7281" s="5"/>
      <c r="P7281" s="4"/>
      <c r="Q7281" s="4"/>
      <c r="R7281" s="4"/>
      <c r="S7281" s="4"/>
      <c r="T7281" s="4"/>
    </row>
    <row r="7282">
      <c r="A7282" s="5"/>
      <c r="B7282" s="5"/>
      <c r="C7282" s="5"/>
      <c r="D7282" s="5"/>
      <c r="E7282" s="5"/>
      <c r="F7282" s="27"/>
      <c r="G7282" s="5"/>
      <c r="H7282" s="5"/>
      <c r="I7282" s="5"/>
      <c r="J7282" s="5"/>
      <c r="K7282" s="5"/>
      <c r="L7282" s="5"/>
      <c r="M7282" s="5"/>
      <c r="N7282" s="5"/>
      <c r="O7282" s="5"/>
      <c r="P7282" s="4"/>
      <c r="Q7282" s="4"/>
      <c r="R7282" s="4"/>
      <c r="S7282" s="4"/>
      <c r="T7282" s="4"/>
    </row>
    <row r="7283">
      <c r="A7283" s="5"/>
      <c r="B7283" s="5"/>
      <c r="C7283" s="5"/>
      <c r="D7283" s="5"/>
      <c r="E7283" s="5"/>
      <c r="F7283" s="27"/>
      <c r="G7283" s="5"/>
      <c r="H7283" s="5"/>
      <c r="I7283" s="5"/>
      <c r="J7283" s="5"/>
      <c r="K7283" s="5"/>
      <c r="L7283" s="5"/>
      <c r="M7283" s="5"/>
      <c r="N7283" s="5"/>
      <c r="O7283" s="5"/>
      <c r="P7283" s="4"/>
      <c r="Q7283" s="4"/>
      <c r="R7283" s="4"/>
      <c r="S7283" s="4"/>
      <c r="T7283" s="4"/>
    </row>
    <row r="7284">
      <c r="A7284" s="5"/>
      <c r="B7284" s="5"/>
      <c r="C7284" s="5"/>
      <c r="D7284" s="5"/>
      <c r="E7284" s="5"/>
      <c r="F7284" s="27"/>
      <c r="G7284" s="5"/>
      <c r="H7284" s="5"/>
      <c r="I7284" s="5"/>
      <c r="J7284" s="5"/>
      <c r="K7284" s="5"/>
      <c r="L7284" s="5"/>
      <c r="M7284" s="5"/>
      <c r="N7284" s="5"/>
      <c r="O7284" s="5"/>
      <c r="P7284" s="4"/>
      <c r="Q7284" s="4"/>
      <c r="R7284" s="4"/>
      <c r="S7284" s="4"/>
      <c r="T7284" s="4"/>
    </row>
    <row r="7285">
      <c r="A7285" s="5"/>
      <c r="B7285" s="5"/>
      <c r="C7285" s="5"/>
      <c r="D7285" s="5"/>
      <c r="E7285" s="5"/>
      <c r="F7285" s="27"/>
      <c r="G7285" s="5"/>
      <c r="H7285" s="5"/>
      <c r="I7285" s="5"/>
      <c r="J7285" s="5"/>
      <c r="K7285" s="5"/>
      <c r="L7285" s="5"/>
      <c r="M7285" s="5"/>
      <c r="N7285" s="5"/>
      <c r="O7285" s="5"/>
      <c r="P7285" s="4"/>
      <c r="Q7285" s="4"/>
      <c r="R7285" s="4"/>
      <c r="S7285" s="4"/>
      <c r="T7285" s="4"/>
    </row>
    <row r="7286">
      <c r="A7286" s="5"/>
      <c r="B7286" s="5"/>
      <c r="C7286" s="5"/>
      <c r="D7286" s="5"/>
      <c r="E7286" s="5"/>
      <c r="F7286" s="27"/>
      <c r="G7286" s="5"/>
      <c r="H7286" s="5"/>
      <c r="I7286" s="5"/>
      <c r="J7286" s="5"/>
      <c r="K7286" s="5"/>
      <c r="L7286" s="5"/>
      <c r="M7286" s="5"/>
      <c r="N7286" s="5"/>
      <c r="O7286" s="5"/>
      <c r="P7286" s="4"/>
      <c r="Q7286" s="4"/>
      <c r="R7286" s="4"/>
      <c r="S7286" s="4"/>
      <c r="T7286" s="4"/>
    </row>
    <row r="7287">
      <c r="A7287" s="5"/>
      <c r="B7287" s="5"/>
      <c r="C7287" s="5"/>
      <c r="D7287" s="5"/>
      <c r="E7287" s="5"/>
      <c r="F7287" s="27"/>
      <c r="G7287" s="5"/>
      <c r="H7287" s="5"/>
      <c r="I7287" s="5"/>
      <c r="J7287" s="5"/>
      <c r="K7287" s="5"/>
      <c r="L7287" s="5"/>
      <c r="M7287" s="5"/>
      <c r="N7287" s="5"/>
      <c r="O7287" s="5"/>
      <c r="P7287" s="4"/>
      <c r="Q7287" s="4"/>
      <c r="R7287" s="4"/>
      <c r="S7287" s="4"/>
      <c r="T7287" s="4"/>
    </row>
    <row r="7288">
      <c r="A7288" s="5"/>
      <c r="B7288" s="5"/>
      <c r="C7288" s="5"/>
      <c r="D7288" s="5"/>
      <c r="E7288" s="5"/>
      <c r="F7288" s="27"/>
      <c r="G7288" s="5"/>
      <c r="H7288" s="5"/>
      <c r="I7288" s="5"/>
      <c r="J7288" s="5"/>
      <c r="K7288" s="5"/>
      <c r="L7288" s="5"/>
      <c r="M7288" s="5"/>
      <c r="N7288" s="5"/>
      <c r="O7288" s="5"/>
      <c r="P7288" s="4"/>
      <c r="Q7288" s="4"/>
      <c r="R7288" s="4"/>
      <c r="S7288" s="4"/>
      <c r="T7288" s="4"/>
    </row>
    <row r="7289">
      <c r="A7289" s="5"/>
      <c r="B7289" s="5"/>
      <c r="C7289" s="5"/>
      <c r="D7289" s="5"/>
      <c r="E7289" s="5"/>
      <c r="F7289" s="27"/>
      <c r="G7289" s="5"/>
      <c r="H7289" s="5"/>
      <c r="I7289" s="5"/>
      <c r="J7289" s="5"/>
      <c r="K7289" s="5"/>
      <c r="L7289" s="5"/>
      <c r="M7289" s="5"/>
      <c r="N7289" s="5"/>
      <c r="O7289" s="5"/>
      <c r="P7289" s="4"/>
      <c r="Q7289" s="4"/>
      <c r="R7289" s="4"/>
      <c r="S7289" s="4"/>
      <c r="T7289" s="4"/>
    </row>
    <row r="7290">
      <c r="A7290" s="5"/>
      <c r="B7290" s="5"/>
      <c r="C7290" s="5"/>
      <c r="D7290" s="5"/>
      <c r="E7290" s="5"/>
      <c r="F7290" s="27"/>
      <c r="G7290" s="5"/>
      <c r="H7290" s="5"/>
      <c r="I7290" s="5"/>
      <c r="J7290" s="5"/>
      <c r="K7290" s="5"/>
      <c r="L7290" s="5"/>
      <c r="M7290" s="5"/>
      <c r="N7290" s="5"/>
      <c r="O7290" s="5"/>
      <c r="P7290" s="4"/>
      <c r="Q7290" s="4"/>
      <c r="R7290" s="4"/>
      <c r="S7290" s="4"/>
      <c r="T7290" s="4"/>
    </row>
    <row r="7291">
      <c r="A7291" s="5"/>
      <c r="B7291" s="5"/>
      <c r="C7291" s="5"/>
      <c r="D7291" s="5"/>
      <c r="E7291" s="5"/>
      <c r="F7291" s="27"/>
      <c r="G7291" s="5"/>
      <c r="H7291" s="5"/>
      <c r="I7291" s="5"/>
      <c r="J7291" s="5"/>
      <c r="K7291" s="5"/>
      <c r="L7291" s="5"/>
      <c r="M7291" s="5"/>
      <c r="N7291" s="5"/>
      <c r="O7291" s="5"/>
      <c r="P7291" s="4"/>
      <c r="Q7291" s="4"/>
      <c r="R7291" s="4"/>
      <c r="S7291" s="4"/>
      <c r="T7291" s="4"/>
    </row>
    <row r="7292">
      <c r="A7292" s="5"/>
      <c r="B7292" s="5"/>
      <c r="C7292" s="5"/>
      <c r="D7292" s="5"/>
      <c r="E7292" s="5"/>
      <c r="F7292" s="27"/>
      <c r="G7292" s="5"/>
      <c r="H7292" s="5"/>
      <c r="I7292" s="5"/>
      <c r="J7292" s="5"/>
      <c r="K7292" s="5"/>
      <c r="L7292" s="5"/>
      <c r="M7292" s="5"/>
      <c r="N7292" s="5"/>
      <c r="O7292" s="5"/>
      <c r="P7292" s="4"/>
      <c r="Q7292" s="4"/>
      <c r="R7292" s="4"/>
      <c r="S7292" s="4"/>
      <c r="T7292" s="4"/>
    </row>
    <row r="7293">
      <c r="A7293" s="5"/>
      <c r="B7293" s="5"/>
      <c r="C7293" s="5"/>
      <c r="D7293" s="5"/>
      <c r="E7293" s="5"/>
      <c r="F7293" s="27"/>
      <c r="G7293" s="5"/>
      <c r="H7293" s="5"/>
      <c r="I7293" s="5"/>
      <c r="J7293" s="5"/>
      <c r="K7293" s="5"/>
      <c r="L7293" s="5"/>
      <c r="M7293" s="5"/>
      <c r="N7293" s="5"/>
      <c r="O7293" s="5"/>
      <c r="P7293" s="4"/>
      <c r="Q7293" s="4"/>
      <c r="R7293" s="4"/>
      <c r="S7293" s="4"/>
      <c r="T7293" s="4"/>
    </row>
    <row r="7294">
      <c r="A7294" s="5"/>
      <c r="B7294" s="5"/>
      <c r="C7294" s="5"/>
      <c r="D7294" s="5"/>
      <c r="E7294" s="5"/>
      <c r="F7294" s="27"/>
      <c r="G7294" s="5"/>
      <c r="H7294" s="5"/>
      <c r="I7294" s="5"/>
      <c r="J7294" s="5"/>
      <c r="K7294" s="5"/>
      <c r="L7294" s="5"/>
      <c r="M7294" s="5"/>
      <c r="N7294" s="5"/>
      <c r="O7294" s="5"/>
      <c r="P7294" s="4"/>
      <c r="Q7294" s="4"/>
      <c r="R7294" s="4"/>
      <c r="S7294" s="4"/>
      <c r="T7294" s="4"/>
    </row>
    <row r="7295">
      <c r="A7295" s="5"/>
      <c r="B7295" s="5"/>
      <c r="C7295" s="5"/>
      <c r="D7295" s="5"/>
      <c r="E7295" s="5"/>
      <c r="F7295" s="27"/>
      <c r="G7295" s="5"/>
      <c r="H7295" s="5"/>
      <c r="I7295" s="5"/>
      <c r="J7295" s="5"/>
      <c r="K7295" s="5"/>
      <c r="L7295" s="5"/>
      <c r="M7295" s="5"/>
      <c r="N7295" s="5"/>
      <c r="O7295" s="5"/>
      <c r="P7295" s="4"/>
      <c r="Q7295" s="4"/>
      <c r="R7295" s="4"/>
      <c r="S7295" s="4"/>
      <c r="T7295" s="4"/>
    </row>
    <row r="7296">
      <c r="A7296" s="5"/>
      <c r="B7296" s="5"/>
      <c r="C7296" s="5"/>
      <c r="D7296" s="5"/>
      <c r="E7296" s="5"/>
      <c r="F7296" s="27"/>
      <c r="G7296" s="5"/>
      <c r="H7296" s="5"/>
      <c r="I7296" s="5"/>
      <c r="J7296" s="5"/>
      <c r="K7296" s="5"/>
      <c r="L7296" s="5"/>
      <c r="M7296" s="5"/>
      <c r="N7296" s="5"/>
      <c r="O7296" s="5"/>
      <c r="P7296" s="4"/>
      <c r="Q7296" s="4"/>
      <c r="R7296" s="4"/>
      <c r="S7296" s="4"/>
      <c r="T7296" s="4"/>
    </row>
    <row r="7297">
      <c r="A7297" s="5"/>
      <c r="B7297" s="5"/>
      <c r="C7297" s="5"/>
      <c r="D7297" s="5"/>
      <c r="E7297" s="5"/>
      <c r="F7297" s="27"/>
      <c r="G7297" s="5"/>
      <c r="H7297" s="5"/>
      <c r="I7297" s="5"/>
      <c r="J7297" s="5"/>
      <c r="K7297" s="5"/>
      <c r="L7297" s="5"/>
      <c r="M7297" s="5"/>
      <c r="N7297" s="5"/>
      <c r="O7297" s="5"/>
      <c r="P7297" s="4"/>
      <c r="Q7297" s="4"/>
      <c r="R7297" s="4"/>
      <c r="S7297" s="4"/>
      <c r="T7297" s="4"/>
    </row>
    <row r="7298">
      <c r="A7298" s="5"/>
      <c r="B7298" s="5"/>
      <c r="C7298" s="5"/>
      <c r="D7298" s="5"/>
      <c r="E7298" s="5"/>
      <c r="F7298" s="27"/>
      <c r="G7298" s="5"/>
      <c r="H7298" s="5"/>
      <c r="I7298" s="5"/>
      <c r="J7298" s="5"/>
      <c r="K7298" s="5"/>
      <c r="L7298" s="5"/>
      <c r="M7298" s="5"/>
      <c r="N7298" s="5"/>
      <c r="O7298" s="5"/>
      <c r="P7298" s="4"/>
      <c r="Q7298" s="4"/>
      <c r="R7298" s="4"/>
      <c r="S7298" s="4"/>
      <c r="T7298" s="4"/>
    </row>
    <row r="7299">
      <c r="A7299" s="5"/>
      <c r="B7299" s="5"/>
      <c r="C7299" s="5"/>
      <c r="D7299" s="5"/>
      <c r="E7299" s="5"/>
      <c r="F7299" s="27"/>
      <c r="G7299" s="5"/>
      <c r="H7299" s="5"/>
      <c r="I7299" s="5"/>
      <c r="J7299" s="5"/>
      <c r="K7299" s="5"/>
      <c r="L7299" s="5"/>
      <c r="M7299" s="5"/>
      <c r="N7299" s="5"/>
      <c r="O7299" s="5"/>
      <c r="P7299" s="4"/>
      <c r="Q7299" s="4"/>
      <c r="R7299" s="4"/>
      <c r="S7299" s="4"/>
      <c r="T7299" s="4"/>
    </row>
    <row r="7300">
      <c r="A7300" s="5"/>
      <c r="B7300" s="5"/>
      <c r="C7300" s="5"/>
      <c r="D7300" s="5"/>
      <c r="E7300" s="5"/>
      <c r="F7300" s="27"/>
      <c r="G7300" s="5"/>
      <c r="H7300" s="5"/>
      <c r="I7300" s="5"/>
      <c r="J7300" s="5"/>
      <c r="K7300" s="5"/>
      <c r="L7300" s="5"/>
      <c r="M7300" s="5"/>
      <c r="N7300" s="5"/>
      <c r="O7300" s="5"/>
      <c r="P7300" s="4"/>
      <c r="Q7300" s="4"/>
      <c r="R7300" s="4"/>
      <c r="S7300" s="4"/>
      <c r="T7300" s="4"/>
    </row>
    <row r="7301">
      <c r="A7301" s="5"/>
      <c r="B7301" s="5"/>
      <c r="C7301" s="5"/>
      <c r="D7301" s="5"/>
      <c r="E7301" s="5"/>
      <c r="F7301" s="27"/>
      <c r="G7301" s="5"/>
      <c r="H7301" s="5"/>
      <c r="I7301" s="5"/>
      <c r="J7301" s="5"/>
      <c r="K7301" s="5"/>
      <c r="L7301" s="5"/>
      <c r="M7301" s="5"/>
      <c r="N7301" s="5"/>
      <c r="O7301" s="5"/>
      <c r="P7301" s="4"/>
      <c r="Q7301" s="4"/>
      <c r="R7301" s="4"/>
      <c r="S7301" s="4"/>
      <c r="T7301" s="4"/>
    </row>
    <row r="7302">
      <c r="A7302" s="5"/>
      <c r="B7302" s="5"/>
      <c r="C7302" s="5"/>
      <c r="D7302" s="5"/>
      <c r="E7302" s="5"/>
      <c r="F7302" s="27"/>
      <c r="G7302" s="5"/>
      <c r="H7302" s="5"/>
      <c r="I7302" s="5"/>
      <c r="J7302" s="5"/>
      <c r="K7302" s="5"/>
      <c r="L7302" s="5"/>
      <c r="M7302" s="5"/>
      <c r="N7302" s="5"/>
      <c r="O7302" s="5"/>
      <c r="P7302" s="4"/>
      <c r="Q7302" s="4"/>
      <c r="R7302" s="4"/>
      <c r="S7302" s="4"/>
      <c r="T7302" s="4"/>
    </row>
    <row r="7303">
      <c r="A7303" s="5"/>
      <c r="B7303" s="5"/>
      <c r="C7303" s="5"/>
      <c r="D7303" s="5"/>
      <c r="E7303" s="5"/>
      <c r="F7303" s="27"/>
      <c r="G7303" s="5"/>
      <c r="H7303" s="5"/>
      <c r="I7303" s="5"/>
      <c r="J7303" s="5"/>
      <c r="K7303" s="5"/>
      <c r="L7303" s="5"/>
      <c r="M7303" s="5"/>
      <c r="N7303" s="5"/>
      <c r="O7303" s="5"/>
      <c r="P7303" s="4"/>
      <c r="Q7303" s="4"/>
      <c r="R7303" s="4"/>
      <c r="S7303" s="4"/>
      <c r="T7303" s="4"/>
    </row>
    <row r="7304">
      <c r="A7304" s="5"/>
      <c r="B7304" s="5"/>
      <c r="C7304" s="5"/>
      <c r="D7304" s="5"/>
      <c r="E7304" s="5"/>
      <c r="F7304" s="27"/>
      <c r="G7304" s="5"/>
      <c r="H7304" s="5"/>
      <c r="I7304" s="5"/>
      <c r="J7304" s="5"/>
      <c r="K7304" s="5"/>
      <c r="L7304" s="5"/>
      <c r="M7304" s="5"/>
      <c r="N7304" s="5"/>
      <c r="O7304" s="5"/>
      <c r="P7304" s="4"/>
      <c r="Q7304" s="4"/>
      <c r="R7304" s="4"/>
      <c r="S7304" s="4"/>
      <c r="T7304" s="4"/>
    </row>
    <row r="7305">
      <c r="A7305" s="5"/>
      <c r="B7305" s="5"/>
      <c r="C7305" s="5"/>
      <c r="D7305" s="5"/>
      <c r="E7305" s="5"/>
      <c r="F7305" s="27"/>
      <c r="G7305" s="5"/>
      <c r="H7305" s="5"/>
      <c r="I7305" s="5"/>
      <c r="J7305" s="5"/>
      <c r="K7305" s="5"/>
      <c r="L7305" s="5"/>
      <c r="M7305" s="5"/>
      <c r="N7305" s="5"/>
      <c r="O7305" s="5"/>
      <c r="P7305" s="4"/>
      <c r="Q7305" s="4"/>
      <c r="R7305" s="4"/>
      <c r="S7305" s="4"/>
      <c r="T7305" s="4"/>
    </row>
    <row r="7306">
      <c r="A7306" s="5"/>
      <c r="B7306" s="5"/>
      <c r="C7306" s="5"/>
      <c r="D7306" s="5"/>
      <c r="E7306" s="5"/>
      <c r="F7306" s="27"/>
      <c r="G7306" s="5"/>
      <c r="H7306" s="5"/>
      <c r="I7306" s="5"/>
      <c r="J7306" s="5"/>
      <c r="K7306" s="5"/>
      <c r="L7306" s="5"/>
      <c r="M7306" s="5"/>
      <c r="N7306" s="5"/>
      <c r="O7306" s="5"/>
      <c r="P7306" s="4"/>
      <c r="Q7306" s="4"/>
      <c r="R7306" s="4"/>
      <c r="S7306" s="4"/>
      <c r="T7306" s="4"/>
    </row>
    <row r="7307">
      <c r="A7307" s="5"/>
      <c r="B7307" s="5"/>
      <c r="C7307" s="5"/>
      <c r="D7307" s="5"/>
      <c r="E7307" s="5"/>
      <c r="F7307" s="27"/>
      <c r="G7307" s="5"/>
      <c r="H7307" s="5"/>
      <c r="I7307" s="5"/>
      <c r="J7307" s="5"/>
      <c r="K7307" s="5"/>
      <c r="L7307" s="5"/>
      <c r="M7307" s="5"/>
      <c r="N7307" s="5"/>
      <c r="O7307" s="5"/>
      <c r="P7307" s="4"/>
      <c r="Q7307" s="4"/>
      <c r="R7307" s="4"/>
      <c r="S7307" s="4"/>
      <c r="T7307" s="4"/>
    </row>
    <row r="7308">
      <c r="A7308" s="5"/>
      <c r="B7308" s="5"/>
      <c r="C7308" s="5"/>
      <c r="D7308" s="5"/>
      <c r="E7308" s="5"/>
      <c r="F7308" s="27"/>
      <c r="G7308" s="5"/>
      <c r="H7308" s="5"/>
      <c r="I7308" s="5"/>
      <c r="J7308" s="5"/>
      <c r="K7308" s="5"/>
      <c r="L7308" s="5"/>
      <c r="M7308" s="5"/>
      <c r="N7308" s="5"/>
      <c r="O7308" s="5"/>
      <c r="P7308" s="4"/>
      <c r="Q7308" s="4"/>
      <c r="R7308" s="4"/>
      <c r="S7308" s="4"/>
      <c r="T7308" s="4"/>
    </row>
    <row r="7309">
      <c r="A7309" s="5"/>
      <c r="B7309" s="5"/>
      <c r="C7309" s="5"/>
      <c r="D7309" s="5"/>
      <c r="E7309" s="5"/>
      <c r="F7309" s="27"/>
      <c r="G7309" s="5"/>
      <c r="H7309" s="5"/>
      <c r="I7309" s="5"/>
      <c r="J7309" s="5"/>
      <c r="K7309" s="5"/>
      <c r="L7309" s="5"/>
      <c r="M7309" s="5"/>
      <c r="N7309" s="5"/>
      <c r="O7309" s="5"/>
      <c r="P7309" s="4"/>
      <c r="Q7309" s="4"/>
      <c r="R7309" s="4"/>
      <c r="S7309" s="4"/>
      <c r="T7309" s="4"/>
    </row>
    <row r="7310">
      <c r="A7310" s="5"/>
      <c r="B7310" s="5"/>
      <c r="C7310" s="5"/>
      <c r="D7310" s="5"/>
      <c r="E7310" s="5"/>
      <c r="F7310" s="27"/>
      <c r="G7310" s="5"/>
      <c r="H7310" s="5"/>
      <c r="I7310" s="5"/>
      <c r="J7310" s="5"/>
      <c r="K7310" s="5"/>
      <c r="L7310" s="5"/>
      <c r="M7310" s="5"/>
      <c r="N7310" s="5"/>
      <c r="O7310" s="5"/>
      <c r="P7310" s="4"/>
      <c r="Q7310" s="4"/>
      <c r="R7310" s="4"/>
      <c r="S7310" s="4"/>
      <c r="T7310" s="4"/>
    </row>
    <row r="7311">
      <c r="A7311" s="5"/>
      <c r="B7311" s="5"/>
      <c r="C7311" s="5"/>
      <c r="D7311" s="5"/>
      <c r="E7311" s="5"/>
      <c r="F7311" s="27"/>
      <c r="G7311" s="5"/>
      <c r="H7311" s="5"/>
      <c r="I7311" s="5"/>
      <c r="J7311" s="5"/>
      <c r="K7311" s="5"/>
      <c r="L7311" s="5"/>
      <c r="M7311" s="5"/>
      <c r="N7311" s="5"/>
      <c r="O7311" s="5"/>
      <c r="P7311" s="4"/>
      <c r="Q7311" s="4"/>
      <c r="R7311" s="4"/>
      <c r="S7311" s="4"/>
      <c r="T7311" s="4"/>
    </row>
    <row r="7312">
      <c r="A7312" s="5"/>
      <c r="B7312" s="5"/>
      <c r="C7312" s="5"/>
      <c r="D7312" s="5"/>
      <c r="E7312" s="5"/>
      <c r="F7312" s="27"/>
      <c r="G7312" s="5"/>
      <c r="H7312" s="5"/>
      <c r="I7312" s="5"/>
      <c r="J7312" s="5"/>
      <c r="K7312" s="5"/>
      <c r="L7312" s="5"/>
      <c r="M7312" s="5"/>
      <c r="N7312" s="5"/>
      <c r="O7312" s="5"/>
      <c r="P7312" s="4"/>
      <c r="Q7312" s="4"/>
      <c r="R7312" s="4"/>
      <c r="S7312" s="4"/>
      <c r="T7312" s="4"/>
    </row>
    <row r="7313">
      <c r="A7313" s="5"/>
      <c r="B7313" s="5"/>
      <c r="C7313" s="5"/>
      <c r="D7313" s="5"/>
      <c r="E7313" s="5"/>
      <c r="F7313" s="27"/>
      <c r="G7313" s="5"/>
      <c r="H7313" s="5"/>
      <c r="I7313" s="5"/>
      <c r="J7313" s="5"/>
      <c r="K7313" s="5"/>
      <c r="L7313" s="5"/>
      <c r="M7313" s="5"/>
      <c r="N7313" s="5"/>
      <c r="O7313" s="5"/>
      <c r="P7313" s="4"/>
      <c r="Q7313" s="4"/>
      <c r="R7313" s="4"/>
      <c r="S7313" s="4"/>
      <c r="T7313" s="4"/>
    </row>
    <row r="7314">
      <c r="A7314" s="5"/>
      <c r="B7314" s="5"/>
      <c r="C7314" s="5"/>
      <c r="D7314" s="5"/>
      <c r="E7314" s="5"/>
      <c r="F7314" s="27"/>
      <c r="G7314" s="5"/>
      <c r="H7314" s="5"/>
      <c r="I7314" s="5"/>
      <c r="J7314" s="5"/>
      <c r="K7314" s="5"/>
      <c r="L7314" s="5"/>
      <c r="M7314" s="5"/>
      <c r="N7314" s="5"/>
      <c r="O7314" s="5"/>
      <c r="P7314" s="4"/>
      <c r="Q7314" s="4"/>
      <c r="R7314" s="4"/>
      <c r="S7314" s="4"/>
      <c r="T7314" s="4"/>
    </row>
    <row r="7315">
      <c r="A7315" s="5"/>
      <c r="B7315" s="5"/>
      <c r="C7315" s="5"/>
      <c r="D7315" s="5"/>
      <c r="E7315" s="5"/>
      <c r="F7315" s="27"/>
      <c r="G7315" s="5"/>
      <c r="H7315" s="5"/>
      <c r="I7315" s="5"/>
      <c r="J7315" s="5"/>
      <c r="K7315" s="5"/>
      <c r="L7315" s="5"/>
      <c r="M7315" s="5"/>
      <c r="N7315" s="5"/>
      <c r="O7315" s="5"/>
      <c r="P7315" s="4"/>
      <c r="Q7315" s="4"/>
      <c r="R7315" s="4"/>
      <c r="S7315" s="4"/>
      <c r="T7315" s="4"/>
    </row>
    <row r="7316">
      <c r="A7316" s="5"/>
      <c r="B7316" s="5"/>
      <c r="C7316" s="5"/>
      <c r="D7316" s="5"/>
      <c r="E7316" s="5"/>
      <c r="F7316" s="27"/>
      <c r="G7316" s="5"/>
      <c r="H7316" s="5"/>
      <c r="I7316" s="5"/>
      <c r="J7316" s="5"/>
      <c r="K7316" s="5"/>
      <c r="L7316" s="5"/>
      <c r="M7316" s="5"/>
      <c r="N7316" s="5"/>
      <c r="O7316" s="5"/>
      <c r="P7316" s="4"/>
      <c r="Q7316" s="4"/>
      <c r="R7316" s="4"/>
      <c r="S7316" s="4"/>
      <c r="T7316" s="4"/>
    </row>
    <row r="7317">
      <c r="A7317" s="5"/>
      <c r="B7317" s="5"/>
      <c r="C7317" s="5"/>
      <c r="D7317" s="5"/>
      <c r="E7317" s="5"/>
      <c r="F7317" s="27"/>
      <c r="G7317" s="5"/>
      <c r="H7317" s="5"/>
      <c r="I7317" s="5"/>
      <c r="J7317" s="5"/>
      <c r="K7317" s="5"/>
      <c r="L7317" s="5"/>
      <c r="M7317" s="5"/>
      <c r="N7317" s="5"/>
      <c r="O7317" s="5"/>
      <c r="P7317" s="4"/>
      <c r="Q7317" s="4"/>
      <c r="R7317" s="4"/>
      <c r="S7317" s="4"/>
      <c r="T7317" s="4"/>
    </row>
    <row r="7318">
      <c r="A7318" s="5"/>
      <c r="B7318" s="5"/>
      <c r="C7318" s="5"/>
      <c r="D7318" s="5"/>
      <c r="E7318" s="5"/>
      <c r="F7318" s="27"/>
      <c r="G7318" s="5"/>
      <c r="H7318" s="5"/>
      <c r="I7318" s="5"/>
      <c r="J7318" s="5"/>
      <c r="K7318" s="5"/>
      <c r="L7318" s="5"/>
      <c r="M7318" s="5"/>
      <c r="N7318" s="5"/>
      <c r="O7318" s="5"/>
      <c r="P7318" s="4"/>
      <c r="Q7318" s="4"/>
      <c r="R7318" s="4"/>
      <c r="S7318" s="4"/>
      <c r="T7318" s="4"/>
    </row>
    <row r="7319">
      <c r="A7319" s="5"/>
      <c r="B7319" s="5"/>
      <c r="C7319" s="5"/>
      <c r="D7319" s="5"/>
      <c r="E7319" s="5"/>
      <c r="F7319" s="27"/>
      <c r="G7319" s="5"/>
      <c r="H7319" s="5"/>
      <c r="I7319" s="5"/>
      <c r="J7319" s="5"/>
      <c r="K7319" s="5"/>
      <c r="L7319" s="5"/>
      <c r="M7319" s="5"/>
      <c r="N7319" s="5"/>
      <c r="O7319" s="5"/>
      <c r="P7319" s="4"/>
      <c r="Q7319" s="4"/>
      <c r="R7319" s="4"/>
      <c r="S7319" s="4"/>
      <c r="T7319" s="4"/>
    </row>
    <row r="7320">
      <c r="A7320" s="5"/>
      <c r="B7320" s="5"/>
      <c r="C7320" s="5"/>
      <c r="D7320" s="5"/>
      <c r="E7320" s="5"/>
      <c r="F7320" s="27"/>
      <c r="G7320" s="5"/>
      <c r="H7320" s="5"/>
      <c r="I7320" s="5"/>
      <c r="J7320" s="5"/>
      <c r="K7320" s="5"/>
      <c r="L7320" s="5"/>
      <c r="M7320" s="5"/>
      <c r="N7320" s="5"/>
      <c r="O7320" s="5"/>
      <c r="P7320" s="4"/>
      <c r="Q7320" s="4"/>
      <c r="R7320" s="4"/>
      <c r="S7320" s="4"/>
      <c r="T7320" s="4"/>
    </row>
    <row r="7321">
      <c r="A7321" s="5"/>
      <c r="B7321" s="5"/>
      <c r="C7321" s="5"/>
      <c r="D7321" s="5"/>
      <c r="E7321" s="5"/>
      <c r="F7321" s="27"/>
      <c r="G7321" s="5"/>
      <c r="H7321" s="5"/>
      <c r="I7321" s="5"/>
      <c r="J7321" s="5"/>
      <c r="K7321" s="5"/>
      <c r="L7321" s="5"/>
      <c r="M7321" s="5"/>
      <c r="N7321" s="5"/>
      <c r="O7321" s="5"/>
      <c r="P7321" s="4"/>
      <c r="Q7321" s="4"/>
      <c r="R7321" s="4"/>
      <c r="S7321" s="4"/>
      <c r="T7321" s="4"/>
    </row>
    <row r="7322">
      <c r="A7322" s="5"/>
      <c r="B7322" s="5"/>
      <c r="C7322" s="5"/>
      <c r="D7322" s="5"/>
      <c r="E7322" s="5"/>
      <c r="F7322" s="27"/>
      <c r="G7322" s="5"/>
      <c r="H7322" s="5"/>
      <c r="I7322" s="5"/>
      <c r="J7322" s="5"/>
      <c r="K7322" s="5"/>
      <c r="L7322" s="5"/>
      <c r="M7322" s="5"/>
      <c r="N7322" s="5"/>
      <c r="O7322" s="5"/>
      <c r="P7322" s="4"/>
      <c r="Q7322" s="4"/>
      <c r="R7322" s="4"/>
      <c r="S7322" s="4"/>
      <c r="T7322" s="4"/>
    </row>
    <row r="7323">
      <c r="A7323" s="5"/>
      <c r="B7323" s="5"/>
      <c r="C7323" s="5"/>
      <c r="D7323" s="5"/>
      <c r="E7323" s="5"/>
      <c r="F7323" s="27"/>
      <c r="G7323" s="5"/>
      <c r="H7323" s="5"/>
      <c r="I7323" s="5"/>
      <c r="J7323" s="5"/>
      <c r="K7323" s="5"/>
      <c r="L7323" s="5"/>
      <c r="M7323" s="5"/>
      <c r="N7323" s="5"/>
      <c r="O7323" s="5"/>
      <c r="P7323" s="4"/>
      <c r="Q7323" s="4"/>
      <c r="R7323" s="4"/>
      <c r="S7323" s="4"/>
      <c r="T7323" s="4"/>
    </row>
    <row r="7324">
      <c r="A7324" s="5"/>
      <c r="B7324" s="5"/>
      <c r="C7324" s="5"/>
      <c r="D7324" s="5"/>
      <c r="E7324" s="5"/>
      <c r="F7324" s="27"/>
      <c r="G7324" s="5"/>
      <c r="H7324" s="5"/>
      <c r="I7324" s="5"/>
      <c r="J7324" s="5"/>
      <c r="K7324" s="5"/>
      <c r="L7324" s="5"/>
      <c r="M7324" s="5"/>
      <c r="N7324" s="5"/>
      <c r="O7324" s="5"/>
      <c r="P7324" s="4"/>
      <c r="Q7324" s="4"/>
      <c r="R7324" s="4"/>
      <c r="S7324" s="4"/>
      <c r="T7324" s="4"/>
    </row>
    <row r="7325">
      <c r="A7325" s="5"/>
      <c r="B7325" s="5"/>
      <c r="C7325" s="5"/>
      <c r="D7325" s="5"/>
      <c r="E7325" s="5"/>
      <c r="F7325" s="27"/>
      <c r="G7325" s="5"/>
      <c r="H7325" s="5"/>
      <c r="I7325" s="5"/>
      <c r="J7325" s="5"/>
      <c r="K7325" s="5"/>
      <c r="L7325" s="5"/>
      <c r="M7325" s="5"/>
      <c r="N7325" s="5"/>
      <c r="O7325" s="5"/>
      <c r="P7325" s="4"/>
      <c r="Q7325" s="4"/>
      <c r="R7325" s="4"/>
      <c r="S7325" s="4"/>
      <c r="T7325" s="4"/>
    </row>
    <row r="7326">
      <c r="A7326" s="5"/>
      <c r="B7326" s="5"/>
      <c r="C7326" s="5"/>
      <c r="D7326" s="5"/>
      <c r="E7326" s="5"/>
      <c r="F7326" s="27"/>
      <c r="G7326" s="5"/>
      <c r="H7326" s="5"/>
      <c r="I7326" s="5"/>
      <c r="J7326" s="5"/>
      <c r="K7326" s="5"/>
      <c r="L7326" s="5"/>
      <c r="M7326" s="5"/>
      <c r="N7326" s="5"/>
      <c r="O7326" s="5"/>
      <c r="P7326" s="4"/>
      <c r="Q7326" s="4"/>
      <c r="R7326" s="4"/>
      <c r="S7326" s="4"/>
      <c r="T7326" s="4"/>
    </row>
    <row r="7327">
      <c r="A7327" s="5"/>
      <c r="B7327" s="5"/>
      <c r="C7327" s="5"/>
      <c r="D7327" s="5"/>
      <c r="E7327" s="5"/>
      <c r="F7327" s="27"/>
      <c r="G7327" s="5"/>
      <c r="H7327" s="5"/>
      <c r="I7327" s="5"/>
      <c r="J7327" s="5"/>
      <c r="K7327" s="5"/>
      <c r="L7327" s="5"/>
      <c r="M7327" s="5"/>
      <c r="N7327" s="5"/>
      <c r="O7327" s="5"/>
      <c r="P7327" s="4"/>
      <c r="Q7327" s="4"/>
      <c r="R7327" s="4"/>
      <c r="S7327" s="4"/>
      <c r="T7327" s="4"/>
    </row>
    <row r="7328">
      <c r="A7328" s="5"/>
      <c r="B7328" s="5"/>
      <c r="C7328" s="5"/>
      <c r="D7328" s="5"/>
      <c r="E7328" s="5"/>
      <c r="F7328" s="27"/>
      <c r="G7328" s="5"/>
      <c r="H7328" s="5"/>
      <c r="I7328" s="5"/>
      <c r="J7328" s="5"/>
      <c r="K7328" s="5"/>
      <c r="L7328" s="5"/>
      <c r="M7328" s="5"/>
      <c r="N7328" s="5"/>
      <c r="O7328" s="5"/>
      <c r="P7328" s="4"/>
      <c r="Q7328" s="4"/>
      <c r="R7328" s="4"/>
      <c r="S7328" s="4"/>
      <c r="T7328" s="4"/>
    </row>
    <row r="7329">
      <c r="A7329" s="5"/>
      <c r="B7329" s="5"/>
      <c r="C7329" s="5"/>
      <c r="D7329" s="5"/>
      <c r="E7329" s="5"/>
      <c r="F7329" s="27"/>
      <c r="G7329" s="5"/>
      <c r="H7329" s="5"/>
      <c r="I7329" s="5"/>
      <c r="J7329" s="5"/>
      <c r="K7329" s="5"/>
      <c r="L7329" s="5"/>
      <c r="M7329" s="5"/>
      <c r="N7329" s="5"/>
      <c r="O7329" s="5"/>
      <c r="P7329" s="4"/>
      <c r="Q7329" s="4"/>
      <c r="R7329" s="4"/>
      <c r="S7329" s="4"/>
      <c r="T7329" s="4"/>
    </row>
    <row r="7330">
      <c r="A7330" s="5"/>
      <c r="B7330" s="5"/>
      <c r="C7330" s="5"/>
      <c r="D7330" s="5"/>
      <c r="E7330" s="5"/>
      <c r="F7330" s="27"/>
      <c r="G7330" s="5"/>
      <c r="H7330" s="5"/>
      <c r="I7330" s="5"/>
      <c r="J7330" s="5"/>
      <c r="K7330" s="5"/>
      <c r="L7330" s="5"/>
      <c r="M7330" s="5"/>
      <c r="N7330" s="5"/>
      <c r="O7330" s="5"/>
      <c r="P7330" s="4"/>
      <c r="Q7330" s="4"/>
      <c r="R7330" s="4"/>
      <c r="S7330" s="4"/>
      <c r="T7330" s="4"/>
    </row>
    <row r="7331">
      <c r="A7331" s="5"/>
      <c r="B7331" s="5"/>
      <c r="C7331" s="5"/>
      <c r="D7331" s="5"/>
      <c r="E7331" s="5"/>
      <c r="F7331" s="27"/>
      <c r="G7331" s="5"/>
      <c r="H7331" s="5"/>
      <c r="I7331" s="5"/>
      <c r="J7331" s="5"/>
      <c r="K7331" s="5"/>
      <c r="L7331" s="5"/>
      <c r="M7331" s="5"/>
      <c r="N7331" s="5"/>
      <c r="O7331" s="5"/>
      <c r="P7331" s="4"/>
      <c r="Q7331" s="4"/>
      <c r="R7331" s="4"/>
      <c r="S7331" s="4"/>
      <c r="T7331" s="4"/>
    </row>
    <row r="7332">
      <c r="A7332" s="5"/>
      <c r="B7332" s="5"/>
      <c r="C7332" s="5"/>
      <c r="D7332" s="5"/>
      <c r="E7332" s="5"/>
      <c r="F7332" s="27"/>
      <c r="G7332" s="5"/>
      <c r="H7332" s="5"/>
      <c r="I7332" s="5"/>
      <c r="J7332" s="5"/>
      <c r="K7332" s="5"/>
      <c r="L7332" s="5"/>
      <c r="M7332" s="5"/>
      <c r="N7332" s="5"/>
      <c r="O7332" s="5"/>
      <c r="P7332" s="4"/>
      <c r="Q7332" s="4"/>
      <c r="R7332" s="4"/>
      <c r="S7332" s="4"/>
      <c r="T7332" s="4"/>
    </row>
    <row r="7333">
      <c r="A7333" s="5"/>
      <c r="B7333" s="5"/>
      <c r="C7333" s="5"/>
      <c r="D7333" s="5"/>
      <c r="E7333" s="5"/>
      <c r="F7333" s="27"/>
      <c r="G7333" s="5"/>
      <c r="H7333" s="5"/>
      <c r="I7333" s="5"/>
      <c r="J7333" s="5"/>
      <c r="K7333" s="5"/>
      <c r="L7333" s="5"/>
      <c r="M7333" s="5"/>
      <c r="N7333" s="5"/>
      <c r="O7333" s="5"/>
      <c r="P7333" s="4"/>
      <c r="Q7333" s="4"/>
      <c r="R7333" s="4"/>
      <c r="S7333" s="4"/>
      <c r="T7333" s="4"/>
    </row>
    <row r="7334">
      <c r="A7334" s="5"/>
      <c r="B7334" s="5"/>
      <c r="C7334" s="5"/>
      <c r="D7334" s="5"/>
      <c r="E7334" s="5"/>
      <c r="F7334" s="27"/>
      <c r="G7334" s="5"/>
      <c r="H7334" s="5"/>
      <c r="I7334" s="5"/>
      <c r="J7334" s="5"/>
      <c r="K7334" s="5"/>
      <c r="L7334" s="5"/>
      <c r="M7334" s="5"/>
      <c r="N7334" s="5"/>
      <c r="O7334" s="5"/>
      <c r="P7334" s="4"/>
      <c r="Q7334" s="4"/>
      <c r="R7334" s="4"/>
      <c r="S7334" s="4"/>
      <c r="T7334" s="4"/>
    </row>
    <row r="7335">
      <c r="A7335" s="5"/>
      <c r="B7335" s="5"/>
      <c r="C7335" s="5"/>
      <c r="D7335" s="5"/>
      <c r="E7335" s="5"/>
      <c r="F7335" s="27"/>
      <c r="G7335" s="5"/>
      <c r="H7335" s="5"/>
      <c r="I7335" s="5"/>
      <c r="J7335" s="5"/>
      <c r="K7335" s="5"/>
      <c r="L7335" s="5"/>
      <c r="M7335" s="5"/>
      <c r="N7335" s="5"/>
      <c r="O7335" s="5"/>
      <c r="P7335" s="4"/>
      <c r="Q7335" s="4"/>
      <c r="R7335" s="4"/>
      <c r="S7335" s="4"/>
      <c r="T7335" s="4"/>
    </row>
    <row r="7336">
      <c r="A7336" s="5"/>
      <c r="B7336" s="5"/>
      <c r="C7336" s="5"/>
      <c r="D7336" s="5"/>
      <c r="E7336" s="5"/>
      <c r="F7336" s="27"/>
      <c r="G7336" s="5"/>
      <c r="H7336" s="5"/>
      <c r="I7336" s="5"/>
      <c r="J7336" s="5"/>
      <c r="K7336" s="5"/>
      <c r="L7336" s="5"/>
      <c r="M7336" s="5"/>
      <c r="N7336" s="5"/>
      <c r="O7336" s="5"/>
      <c r="P7336" s="4"/>
      <c r="Q7336" s="4"/>
      <c r="R7336" s="4"/>
      <c r="S7336" s="4"/>
      <c r="T7336" s="4"/>
    </row>
    <row r="7337">
      <c r="A7337" s="5"/>
      <c r="B7337" s="5"/>
      <c r="C7337" s="5"/>
      <c r="D7337" s="5"/>
      <c r="E7337" s="5"/>
      <c r="F7337" s="27"/>
      <c r="G7337" s="5"/>
      <c r="H7337" s="5"/>
      <c r="I7337" s="5"/>
      <c r="J7337" s="5"/>
      <c r="K7337" s="5"/>
      <c r="L7337" s="5"/>
      <c r="M7337" s="5"/>
      <c r="N7337" s="5"/>
      <c r="O7337" s="5"/>
      <c r="P7337" s="4"/>
      <c r="Q7337" s="4"/>
      <c r="R7337" s="4"/>
      <c r="S7337" s="4"/>
      <c r="T7337" s="4"/>
    </row>
    <row r="7338">
      <c r="A7338" s="5"/>
      <c r="B7338" s="5"/>
      <c r="C7338" s="5"/>
      <c r="D7338" s="5"/>
      <c r="E7338" s="5"/>
      <c r="F7338" s="27"/>
      <c r="G7338" s="5"/>
      <c r="H7338" s="5"/>
      <c r="I7338" s="5"/>
      <c r="J7338" s="5"/>
      <c r="K7338" s="5"/>
      <c r="L7338" s="5"/>
      <c r="M7338" s="5"/>
      <c r="N7338" s="5"/>
      <c r="O7338" s="5"/>
      <c r="P7338" s="4"/>
      <c r="Q7338" s="4"/>
      <c r="R7338" s="4"/>
      <c r="S7338" s="4"/>
      <c r="T7338" s="4"/>
    </row>
    <row r="7339">
      <c r="A7339" s="5"/>
      <c r="B7339" s="5"/>
      <c r="C7339" s="5"/>
      <c r="D7339" s="5"/>
      <c r="E7339" s="5"/>
      <c r="F7339" s="27"/>
      <c r="G7339" s="5"/>
      <c r="H7339" s="5"/>
      <c r="I7339" s="5"/>
      <c r="J7339" s="5"/>
      <c r="K7339" s="5"/>
      <c r="L7339" s="5"/>
      <c r="M7339" s="5"/>
      <c r="N7339" s="5"/>
      <c r="O7339" s="5"/>
      <c r="P7339" s="4"/>
      <c r="Q7339" s="4"/>
      <c r="R7339" s="4"/>
      <c r="S7339" s="4"/>
      <c r="T7339" s="4"/>
    </row>
    <row r="7340">
      <c r="A7340" s="5"/>
      <c r="B7340" s="5"/>
      <c r="C7340" s="5"/>
      <c r="D7340" s="5"/>
      <c r="E7340" s="5"/>
      <c r="F7340" s="27"/>
      <c r="G7340" s="5"/>
      <c r="H7340" s="5"/>
      <c r="I7340" s="5"/>
      <c r="J7340" s="5"/>
      <c r="K7340" s="5"/>
      <c r="L7340" s="5"/>
      <c r="M7340" s="5"/>
      <c r="N7340" s="5"/>
      <c r="O7340" s="5"/>
      <c r="P7340" s="4"/>
      <c r="Q7340" s="4"/>
      <c r="R7340" s="4"/>
      <c r="S7340" s="4"/>
      <c r="T7340" s="4"/>
    </row>
    <row r="7341">
      <c r="A7341" s="5"/>
      <c r="B7341" s="5"/>
      <c r="C7341" s="5"/>
      <c r="D7341" s="5"/>
      <c r="E7341" s="5"/>
      <c r="F7341" s="27"/>
      <c r="G7341" s="5"/>
      <c r="H7341" s="5"/>
      <c r="I7341" s="5"/>
      <c r="J7341" s="5"/>
      <c r="K7341" s="5"/>
      <c r="L7341" s="5"/>
      <c r="M7341" s="5"/>
      <c r="N7341" s="5"/>
      <c r="O7341" s="5"/>
      <c r="P7341" s="4"/>
      <c r="Q7341" s="4"/>
      <c r="R7341" s="4"/>
      <c r="S7341" s="4"/>
      <c r="T7341" s="4"/>
    </row>
    <row r="7342">
      <c r="A7342" s="5"/>
      <c r="B7342" s="5"/>
      <c r="C7342" s="5"/>
      <c r="D7342" s="5"/>
      <c r="E7342" s="5"/>
      <c r="F7342" s="27"/>
      <c r="G7342" s="5"/>
      <c r="H7342" s="5"/>
      <c r="I7342" s="5"/>
      <c r="J7342" s="5"/>
      <c r="K7342" s="5"/>
      <c r="L7342" s="5"/>
      <c r="M7342" s="5"/>
      <c r="N7342" s="5"/>
      <c r="O7342" s="5"/>
      <c r="P7342" s="4"/>
      <c r="Q7342" s="4"/>
      <c r="R7342" s="4"/>
      <c r="S7342" s="4"/>
      <c r="T7342" s="4"/>
    </row>
    <row r="7343">
      <c r="A7343" s="5"/>
      <c r="B7343" s="5"/>
      <c r="C7343" s="5"/>
      <c r="D7343" s="5"/>
      <c r="E7343" s="5"/>
      <c r="F7343" s="27"/>
      <c r="G7343" s="5"/>
      <c r="H7343" s="5"/>
      <c r="I7343" s="5"/>
      <c r="J7343" s="5"/>
      <c r="K7343" s="5"/>
      <c r="L7343" s="5"/>
      <c r="M7343" s="5"/>
      <c r="N7343" s="5"/>
      <c r="O7343" s="5"/>
      <c r="P7343" s="4"/>
      <c r="Q7343" s="4"/>
      <c r="R7343" s="4"/>
      <c r="S7343" s="4"/>
      <c r="T7343" s="4"/>
    </row>
    <row r="7344">
      <c r="A7344" s="5"/>
      <c r="B7344" s="5"/>
      <c r="C7344" s="5"/>
      <c r="D7344" s="5"/>
      <c r="E7344" s="5"/>
      <c r="F7344" s="27"/>
      <c r="G7344" s="5"/>
      <c r="H7344" s="5"/>
      <c r="I7344" s="5"/>
      <c r="J7344" s="5"/>
      <c r="K7344" s="5"/>
      <c r="L7344" s="5"/>
      <c r="M7344" s="5"/>
      <c r="N7344" s="5"/>
      <c r="O7344" s="5"/>
      <c r="P7344" s="4"/>
      <c r="Q7344" s="4"/>
      <c r="R7344" s="4"/>
      <c r="S7344" s="4"/>
      <c r="T7344" s="4"/>
    </row>
    <row r="7345">
      <c r="A7345" s="5"/>
      <c r="B7345" s="5"/>
      <c r="C7345" s="5"/>
      <c r="D7345" s="5"/>
      <c r="E7345" s="5"/>
      <c r="F7345" s="27"/>
      <c r="G7345" s="5"/>
      <c r="H7345" s="5"/>
      <c r="I7345" s="5"/>
      <c r="J7345" s="5"/>
      <c r="K7345" s="5"/>
      <c r="L7345" s="5"/>
      <c r="M7345" s="5"/>
      <c r="N7345" s="5"/>
      <c r="O7345" s="5"/>
      <c r="P7345" s="4"/>
      <c r="Q7345" s="4"/>
      <c r="R7345" s="4"/>
      <c r="S7345" s="4"/>
      <c r="T7345" s="4"/>
    </row>
    <row r="7346">
      <c r="A7346" s="5"/>
      <c r="B7346" s="5"/>
      <c r="C7346" s="5"/>
      <c r="D7346" s="5"/>
      <c r="E7346" s="5"/>
      <c r="F7346" s="27"/>
      <c r="G7346" s="5"/>
      <c r="H7346" s="5"/>
      <c r="I7346" s="5"/>
      <c r="J7346" s="5"/>
      <c r="K7346" s="5"/>
      <c r="L7346" s="5"/>
      <c r="M7346" s="5"/>
      <c r="N7346" s="5"/>
      <c r="O7346" s="5"/>
      <c r="P7346" s="4"/>
      <c r="Q7346" s="4"/>
      <c r="R7346" s="4"/>
      <c r="S7346" s="4"/>
      <c r="T7346" s="4"/>
    </row>
    <row r="7347">
      <c r="A7347" s="5"/>
      <c r="B7347" s="5"/>
      <c r="C7347" s="5"/>
      <c r="D7347" s="5"/>
      <c r="E7347" s="5"/>
      <c r="F7347" s="27"/>
      <c r="G7347" s="5"/>
      <c r="H7347" s="5"/>
      <c r="I7347" s="5"/>
      <c r="J7347" s="5"/>
      <c r="K7347" s="5"/>
      <c r="L7347" s="5"/>
      <c r="M7347" s="5"/>
      <c r="N7347" s="5"/>
      <c r="O7347" s="5"/>
      <c r="P7347" s="4"/>
      <c r="Q7347" s="4"/>
      <c r="R7347" s="4"/>
      <c r="S7347" s="4"/>
      <c r="T7347" s="4"/>
    </row>
    <row r="7348">
      <c r="A7348" s="5"/>
      <c r="B7348" s="5"/>
      <c r="C7348" s="5"/>
      <c r="D7348" s="5"/>
      <c r="E7348" s="5"/>
      <c r="F7348" s="27"/>
      <c r="G7348" s="5"/>
      <c r="H7348" s="5"/>
      <c r="I7348" s="5"/>
      <c r="J7348" s="5"/>
      <c r="K7348" s="5"/>
      <c r="L7348" s="5"/>
      <c r="M7348" s="5"/>
      <c r="N7348" s="5"/>
      <c r="O7348" s="5"/>
      <c r="P7348" s="4"/>
      <c r="Q7348" s="4"/>
      <c r="R7348" s="4"/>
      <c r="S7348" s="4"/>
      <c r="T7348" s="4"/>
    </row>
    <row r="7349">
      <c r="A7349" s="5"/>
      <c r="B7349" s="5"/>
      <c r="C7349" s="5"/>
      <c r="D7349" s="5"/>
      <c r="E7349" s="5"/>
      <c r="F7349" s="27"/>
      <c r="G7349" s="5"/>
      <c r="H7349" s="5"/>
      <c r="I7349" s="5"/>
      <c r="J7349" s="5"/>
      <c r="K7349" s="5"/>
      <c r="L7349" s="5"/>
      <c r="M7349" s="5"/>
      <c r="N7349" s="5"/>
      <c r="O7349" s="5"/>
      <c r="P7349" s="4"/>
      <c r="Q7349" s="4"/>
      <c r="R7349" s="4"/>
      <c r="S7349" s="4"/>
      <c r="T7349" s="4"/>
    </row>
    <row r="7350">
      <c r="A7350" s="5"/>
      <c r="B7350" s="5"/>
      <c r="C7350" s="5"/>
      <c r="D7350" s="5"/>
      <c r="E7350" s="5"/>
      <c r="F7350" s="27"/>
      <c r="G7350" s="5"/>
      <c r="H7350" s="5"/>
      <c r="I7350" s="5"/>
      <c r="J7350" s="5"/>
      <c r="K7350" s="5"/>
      <c r="L7350" s="5"/>
      <c r="M7350" s="5"/>
      <c r="N7350" s="5"/>
      <c r="O7350" s="5"/>
      <c r="P7350" s="4"/>
      <c r="Q7350" s="4"/>
      <c r="R7350" s="4"/>
      <c r="S7350" s="4"/>
      <c r="T7350" s="4"/>
    </row>
    <row r="7351">
      <c r="A7351" s="5"/>
      <c r="B7351" s="5"/>
      <c r="C7351" s="5"/>
      <c r="D7351" s="5"/>
      <c r="E7351" s="5"/>
      <c r="F7351" s="27"/>
      <c r="G7351" s="5"/>
      <c r="H7351" s="5"/>
      <c r="I7351" s="5"/>
      <c r="J7351" s="5"/>
      <c r="K7351" s="5"/>
      <c r="L7351" s="5"/>
      <c r="M7351" s="5"/>
      <c r="N7351" s="5"/>
      <c r="O7351" s="5"/>
      <c r="P7351" s="4"/>
      <c r="Q7351" s="4"/>
      <c r="R7351" s="4"/>
      <c r="S7351" s="4"/>
      <c r="T7351" s="4"/>
    </row>
    <row r="7352">
      <c r="A7352" s="5"/>
      <c r="B7352" s="5"/>
      <c r="C7352" s="5"/>
      <c r="D7352" s="5"/>
      <c r="E7352" s="5"/>
      <c r="F7352" s="27"/>
      <c r="G7352" s="5"/>
      <c r="H7352" s="5"/>
      <c r="I7352" s="5"/>
      <c r="J7352" s="5"/>
      <c r="K7352" s="5"/>
      <c r="L7352" s="5"/>
      <c r="M7352" s="5"/>
      <c r="N7352" s="5"/>
      <c r="O7352" s="5"/>
      <c r="P7352" s="4"/>
      <c r="Q7352" s="4"/>
      <c r="R7352" s="4"/>
      <c r="S7352" s="4"/>
      <c r="T7352" s="4"/>
    </row>
    <row r="7353">
      <c r="A7353" s="5"/>
      <c r="B7353" s="5"/>
      <c r="C7353" s="5"/>
      <c r="D7353" s="5"/>
      <c r="E7353" s="5"/>
      <c r="F7353" s="27"/>
      <c r="G7353" s="5"/>
      <c r="H7353" s="5"/>
      <c r="I7353" s="5"/>
      <c r="J7353" s="5"/>
      <c r="K7353" s="5"/>
      <c r="L7353" s="5"/>
      <c r="M7353" s="5"/>
      <c r="N7353" s="5"/>
      <c r="O7353" s="5"/>
      <c r="P7353" s="4"/>
      <c r="Q7353" s="4"/>
      <c r="R7353" s="4"/>
      <c r="S7353" s="4"/>
      <c r="T7353" s="4"/>
    </row>
    <row r="7354">
      <c r="A7354" s="5"/>
      <c r="B7354" s="5"/>
      <c r="C7354" s="5"/>
      <c r="D7354" s="5"/>
      <c r="E7354" s="5"/>
      <c r="F7354" s="27"/>
      <c r="G7354" s="5"/>
      <c r="H7354" s="5"/>
      <c r="I7354" s="5"/>
      <c r="J7354" s="5"/>
      <c r="K7354" s="5"/>
      <c r="L7354" s="5"/>
      <c r="M7354" s="5"/>
      <c r="N7354" s="5"/>
      <c r="O7354" s="5"/>
      <c r="P7354" s="4"/>
      <c r="Q7354" s="4"/>
      <c r="R7354" s="4"/>
      <c r="S7354" s="4"/>
      <c r="T7354" s="4"/>
    </row>
    <row r="7355">
      <c r="A7355" s="5"/>
      <c r="B7355" s="5"/>
      <c r="C7355" s="5"/>
      <c r="D7355" s="5"/>
      <c r="E7355" s="5"/>
      <c r="F7355" s="27"/>
      <c r="G7355" s="5"/>
      <c r="H7355" s="5"/>
      <c r="I7355" s="5"/>
      <c r="J7355" s="5"/>
      <c r="K7355" s="5"/>
      <c r="L7355" s="5"/>
      <c r="M7355" s="5"/>
      <c r="N7355" s="5"/>
      <c r="O7355" s="5"/>
      <c r="P7355" s="4"/>
      <c r="Q7355" s="4"/>
      <c r="R7355" s="4"/>
      <c r="S7355" s="4"/>
      <c r="T7355" s="4"/>
    </row>
    <row r="7356">
      <c r="A7356" s="5"/>
      <c r="B7356" s="5"/>
      <c r="C7356" s="5"/>
      <c r="D7356" s="5"/>
      <c r="E7356" s="5"/>
      <c r="F7356" s="27"/>
      <c r="G7356" s="5"/>
      <c r="H7356" s="5"/>
      <c r="I7356" s="5"/>
      <c r="J7356" s="5"/>
      <c r="K7356" s="5"/>
      <c r="L7356" s="5"/>
      <c r="M7356" s="5"/>
      <c r="N7356" s="5"/>
      <c r="O7356" s="5"/>
      <c r="P7356" s="4"/>
      <c r="Q7356" s="4"/>
      <c r="R7356" s="4"/>
      <c r="S7356" s="4"/>
      <c r="T7356" s="4"/>
    </row>
    <row r="7357">
      <c r="A7357" s="5"/>
      <c r="B7357" s="5"/>
      <c r="C7357" s="5"/>
      <c r="D7357" s="5"/>
      <c r="E7357" s="5"/>
      <c r="F7357" s="27"/>
      <c r="G7357" s="5"/>
      <c r="H7357" s="5"/>
      <c r="I7357" s="5"/>
      <c r="J7357" s="5"/>
      <c r="K7357" s="5"/>
      <c r="L7357" s="5"/>
      <c r="M7357" s="5"/>
      <c r="N7357" s="5"/>
      <c r="O7357" s="5"/>
      <c r="P7357" s="4"/>
      <c r="Q7357" s="4"/>
      <c r="R7357" s="4"/>
      <c r="S7357" s="4"/>
      <c r="T7357" s="4"/>
    </row>
    <row r="7358">
      <c r="A7358" s="5"/>
      <c r="B7358" s="5"/>
      <c r="C7358" s="5"/>
      <c r="D7358" s="5"/>
      <c r="E7358" s="5"/>
      <c r="F7358" s="27"/>
      <c r="G7358" s="5"/>
      <c r="H7358" s="5"/>
      <c r="I7358" s="5"/>
      <c r="J7358" s="5"/>
      <c r="K7358" s="5"/>
      <c r="L7358" s="5"/>
      <c r="M7358" s="5"/>
      <c r="N7358" s="5"/>
      <c r="O7358" s="5"/>
      <c r="P7358" s="4"/>
      <c r="Q7358" s="4"/>
      <c r="R7358" s="4"/>
      <c r="S7358" s="4"/>
      <c r="T7358" s="4"/>
    </row>
    <row r="7359">
      <c r="A7359" s="5"/>
      <c r="B7359" s="5"/>
      <c r="C7359" s="5"/>
      <c r="D7359" s="5"/>
      <c r="E7359" s="5"/>
      <c r="F7359" s="27"/>
      <c r="G7359" s="5"/>
      <c r="H7359" s="5"/>
      <c r="I7359" s="5"/>
      <c r="J7359" s="5"/>
      <c r="K7359" s="5"/>
      <c r="L7359" s="5"/>
      <c r="M7359" s="5"/>
      <c r="N7359" s="5"/>
      <c r="O7359" s="5"/>
      <c r="P7359" s="4"/>
      <c r="Q7359" s="4"/>
      <c r="R7359" s="4"/>
      <c r="S7359" s="4"/>
      <c r="T7359" s="4"/>
    </row>
    <row r="7360">
      <c r="A7360" s="5"/>
      <c r="B7360" s="5"/>
      <c r="C7360" s="5"/>
      <c r="D7360" s="5"/>
      <c r="E7360" s="5"/>
      <c r="F7360" s="27"/>
      <c r="G7360" s="5"/>
      <c r="H7360" s="5"/>
      <c r="I7360" s="5"/>
      <c r="J7360" s="5"/>
      <c r="K7360" s="5"/>
      <c r="L7360" s="5"/>
      <c r="M7360" s="5"/>
      <c r="N7360" s="5"/>
      <c r="O7360" s="5"/>
      <c r="P7360" s="4"/>
      <c r="Q7360" s="4"/>
      <c r="R7360" s="4"/>
      <c r="S7360" s="4"/>
      <c r="T7360" s="4"/>
    </row>
    <row r="7361">
      <c r="A7361" s="5"/>
      <c r="B7361" s="5"/>
      <c r="C7361" s="5"/>
      <c r="D7361" s="5"/>
      <c r="E7361" s="5"/>
      <c r="F7361" s="27"/>
      <c r="G7361" s="5"/>
      <c r="H7361" s="5"/>
      <c r="I7361" s="5"/>
      <c r="J7361" s="5"/>
      <c r="K7361" s="5"/>
      <c r="L7361" s="5"/>
      <c r="M7361" s="5"/>
      <c r="N7361" s="5"/>
      <c r="O7361" s="5"/>
      <c r="P7361" s="4"/>
      <c r="Q7361" s="4"/>
      <c r="R7361" s="4"/>
      <c r="S7361" s="4"/>
      <c r="T7361" s="4"/>
    </row>
    <row r="7362">
      <c r="A7362" s="5"/>
      <c r="B7362" s="5"/>
      <c r="C7362" s="5"/>
      <c r="D7362" s="5"/>
      <c r="E7362" s="5"/>
      <c r="F7362" s="27"/>
      <c r="G7362" s="5"/>
      <c r="H7362" s="5"/>
      <c r="I7362" s="5"/>
      <c r="J7362" s="5"/>
      <c r="K7362" s="5"/>
      <c r="L7362" s="5"/>
      <c r="M7362" s="5"/>
      <c r="N7362" s="5"/>
      <c r="O7362" s="5"/>
      <c r="P7362" s="4"/>
      <c r="Q7362" s="4"/>
      <c r="R7362" s="4"/>
      <c r="S7362" s="4"/>
      <c r="T7362" s="4"/>
    </row>
    <row r="7363">
      <c r="A7363" s="5"/>
      <c r="B7363" s="5"/>
      <c r="C7363" s="5"/>
      <c r="D7363" s="5"/>
      <c r="E7363" s="5"/>
      <c r="F7363" s="27"/>
      <c r="G7363" s="5"/>
      <c r="H7363" s="5"/>
      <c r="I7363" s="5"/>
      <c r="J7363" s="5"/>
      <c r="K7363" s="5"/>
      <c r="L7363" s="5"/>
      <c r="M7363" s="5"/>
      <c r="N7363" s="5"/>
      <c r="O7363" s="5"/>
      <c r="P7363" s="4"/>
      <c r="Q7363" s="4"/>
      <c r="R7363" s="4"/>
      <c r="S7363" s="4"/>
      <c r="T7363" s="4"/>
    </row>
    <row r="7364">
      <c r="A7364" s="5"/>
      <c r="B7364" s="5"/>
      <c r="C7364" s="5"/>
      <c r="D7364" s="5"/>
      <c r="E7364" s="5"/>
      <c r="F7364" s="27"/>
      <c r="G7364" s="5"/>
      <c r="H7364" s="5"/>
      <c r="I7364" s="5"/>
      <c r="J7364" s="5"/>
      <c r="K7364" s="5"/>
      <c r="L7364" s="5"/>
      <c r="M7364" s="5"/>
      <c r="N7364" s="5"/>
      <c r="O7364" s="5"/>
      <c r="P7364" s="4"/>
      <c r="Q7364" s="4"/>
      <c r="R7364" s="4"/>
      <c r="S7364" s="4"/>
      <c r="T7364" s="4"/>
    </row>
    <row r="7365">
      <c r="A7365" s="5"/>
      <c r="B7365" s="5"/>
      <c r="C7365" s="5"/>
      <c r="D7365" s="5"/>
      <c r="E7365" s="5"/>
      <c r="F7365" s="27"/>
      <c r="G7365" s="5"/>
      <c r="H7365" s="5"/>
      <c r="I7365" s="5"/>
      <c r="J7365" s="5"/>
      <c r="K7365" s="5"/>
      <c r="L7365" s="5"/>
      <c r="M7365" s="5"/>
      <c r="N7365" s="5"/>
      <c r="O7365" s="5"/>
      <c r="P7365" s="4"/>
      <c r="Q7365" s="4"/>
      <c r="R7365" s="4"/>
      <c r="S7365" s="4"/>
      <c r="T7365" s="4"/>
    </row>
    <row r="7366">
      <c r="A7366" s="5"/>
      <c r="B7366" s="5"/>
      <c r="C7366" s="5"/>
      <c r="D7366" s="5"/>
      <c r="E7366" s="5"/>
      <c r="F7366" s="27"/>
      <c r="G7366" s="5"/>
      <c r="H7366" s="5"/>
      <c r="I7366" s="5"/>
      <c r="J7366" s="5"/>
      <c r="K7366" s="5"/>
      <c r="L7366" s="5"/>
      <c r="M7366" s="5"/>
      <c r="N7366" s="5"/>
      <c r="O7366" s="5"/>
      <c r="P7366" s="4"/>
      <c r="Q7366" s="4"/>
      <c r="R7366" s="4"/>
      <c r="S7366" s="4"/>
      <c r="T7366" s="4"/>
    </row>
    <row r="7367">
      <c r="A7367" s="5"/>
      <c r="B7367" s="5"/>
      <c r="C7367" s="5"/>
      <c r="D7367" s="5"/>
      <c r="E7367" s="5"/>
      <c r="F7367" s="27"/>
      <c r="G7367" s="5"/>
      <c r="H7367" s="5"/>
      <c r="I7367" s="5"/>
      <c r="J7367" s="5"/>
      <c r="K7367" s="5"/>
      <c r="L7367" s="5"/>
      <c r="M7367" s="5"/>
      <c r="N7367" s="5"/>
      <c r="O7367" s="5"/>
      <c r="P7367" s="4"/>
      <c r="Q7367" s="4"/>
      <c r="R7367" s="4"/>
      <c r="S7367" s="4"/>
      <c r="T7367" s="4"/>
    </row>
    <row r="7368">
      <c r="A7368" s="5"/>
      <c r="B7368" s="5"/>
      <c r="C7368" s="5"/>
      <c r="D7368" s="5"/>
      <c r="E7368" s="5"/>
      <c r="F7368" s="27"/>
      <c r="G7368" s="5"/>
      <c r="H7368" s="5"/>
      <c r="I7368" s="5"/>
      <c r="J7368" s="5"/>
      <c r="K7368" s="5"/>
      <c r="L7368" s="5"/>
      <c r="M7368" s="5"/>
      <c r="N7368" s="5"/>
      <c r="O7368" s="5"/>
      <c r="P7368" s="4"/>
      <c r="Q7368" s="4"/>
      <c r="R7368" s="4"/>
      <c r="S7368" s="4"/>
      <c r="T7368" s="4"/>
    </row>
    <row r="7369">
      <c r="A7369" s="5"/>
      <c r="B7369" s="5"/>
      <c r="C7369" s="5"/>
      <c r="D7369" s="5"/>
      <c r="E7369" s="5"/>
      <c r="F7369" s="27"/>
      <c r="G7369" s="5"/>
      <c r="H7369" s="5"/>
      <c r="I7369" s="5"/>
      <c r="J7369" s="5"/>
      <c r="K7369" s="5"/>
      <c r="L7369" s="5"/>
      <c r="M7369" s="5"/>
      <c r="N7369" s="5"/>
      <c r="O7369" s="5"/>
      <c r="P7369" s="4"/>
      <c r="Q7369" s="4"/>
      <c r="R7369" s="4"/>
      <c r="S7369" s="4"/>
      <c r="T7369" s="4"/>
    </row>
    <row r="7370">
      <c r="A7370" s="5"/>
      <c r="B7370" s="5"/>
      <c r="C7370" s="5"/>
      <c r="D7370" s="5"/>
      <c r="E7370" s="5"/>
      <c r="F7370" s="27"/>
      <c r="G7370" s="5"/>
      <c r="H7370" s="5"/>
      <c r="I7370" s="5"/>
      <c r="J7370" s="5"/>
      <c r="K7370" s="5"/>
      <c r="L7370" s="5"/>
      <c r="M7370" s="5"/>
      <c r="N7370" s="5"/>
      <c r="O7370" s="5"/>
      <c r="P7370" s="4"/>
      <c r="Q7370" s="4"/>
      <c r="R7370" s="4"/>
      <c r="S7370" s="4"/>
      <c r="T7370" s="4"/>
    </row>
    <row r="7371">
      <c r="A7371" s="5"/>
      <c r="B7371" s="5"/>
      <c r="C7371" s="5"/>
      <c r="D7371" s="5"/>
      <c r="E7371" s="5"/>
      <c r="F7371" s="27"/>
      <c r="G7371" s="5"/>
      <c r="H7371" s="5"/>
      <c r="I7371" s="5"/>
      <c r="J7371" s="5"/>
      <c r="K7371" s="5"/>
      <c r="L7371" s="5"/>
      <c r="M7371" s="5"/>
      <c r="N7371" s="5"/>
      <c r="O7371" s="5"/>
      <c r="P7371" s="4"/>
      <c r="Q7371" s="4"/>
      <c r="R7371" s="4"/>
      <c r="S7371" s="4"/>
      <c r="T7371" s="4"/>
    </row>
    <row r="7372">
      <c r="A7372" s="5"/>
      <c r="B7372" s="5"/>
      <c r="C7372" s="5"/>
      <c r="D7372" s="5"/>
      <c r="E7372" s="5"/>
      <c r="F7372" s="27"/>
      <c r="G7372" s="5"/>
      <c r="H7372" s="5"/>
      <c r="I7372" s="5"/>
      <c r="J7372" s="5"/>
      <c r="K7372" s="5"/>
      <c r="L7372" s="5"/>
      <c r="M7372" s="5"/>
      <c r="N7372" s="5"/>
      <c r="O7372" s="5"/>
      <c r="P7372" s="4"/>
      <c r="Q7372" s="4"/>
      <c r="R7372" s="4"/>
      <c r="S7372" s="4"/>
      <c r="T7372" s="4"/>
    </row>
    <row r="7373">
      <c r="A7373" s="5"/>
      <c r="B7373" s="5"/>
      <c r="C7373" s="5"/>
      <c r="D7373" s="5"/>
      <c r="E7373" s="5"/>
      <c r="F7373" s="27"/>
      <c r="G7373" s="5"/>
      <c r="H7373" s="5"/>
      <c r="I7373" s="5"/>
      <c r="J7373" s="5"/>
      <c r="K7373" s="5"/>
      <c r="L7373" s="5"/>
      <c r="M7373" s="5"/>
      <c r="N7373" s="5"/>
      <c r="O7373" s="5"/>
      <c r="P7373" s="4"/>
      <c r="Q7373" s="4"/>
      <c r="R7373" s="4"/>
      <c r="S7373" s="4"/>
      <c r="T7373" s="4"/>
    </row>
    <row r="7374">
      <c r="A7374" s="5"/>
      <c r="B7374" s="5"/>
      <c r="C7374" s="5"/>
      <c r="D7374" s="5"/>
      <c r="E7374" s="5"/>
      <c r="F7374" s="27"/>
      <c r="G7374" s="5"/>
      <c r="H7374" s="5"/>
      <c r="I7374" s="5"/>
      <c r="J7374" s="5"/>
      <c r="K7374" s="5"/>
      <c r="L7374" s="5"/>
      <c r="M7374" s="5"/>
      <c r="N7374" s="5"/>
      <c r="O7374" s="5"/>
      <c r="P7374" s="4"/>
      <c r="Q7374" s="4"/>
      <c r="R7374" s="4"/>
      <c r="S7374" s="4"/>
      <c r="T7374" s="4"/>
    </row>
    <row r="7375">
      <c r="A7375" s="5"/>
      <c r="B7375" s="5"/>
      <c r="C7375" s="5"/>
      <c r="D7375" s="5"/>
      <c r="E7375" s="5"/>
      <c r="F7375" s="27"/>
      <c r="G7375" s="5"/>
      <c r="H7375" s="5"/>
      <c r="I7375" s="5"/>
      <c r="J7375" s="5"/>
      <c r="K7375" s="5"/>
      <c r="L7375" s="5"/>
      <c r="M7375" s="5"/>
      <c r="N7375" s="5"/>
      <c r="O7375" s="5"/>
      <c r="P7375" s="4"/>
      <c r="Q7375" s="4"/>
      <c r="R7375" s="4"/>
      <c r="S7375" s="4"/>
      <c r="T7375" s="4"/>
    </row>
    <row r="7376">
      <c r="A7376" s="5"/>
      <c r="B7376" s="5"/>
      <c r="C7376" s="5"/>
      <c r="D7376" s="5"/>
      <c r="E7376" s="5"/>
      <c r="F7376" s="27"/>
      <c r="G7376" s="5"/>
      <c r="H7376" s="5"/>
      <c r="I7376" s="5"/>
      <c r="J7376" s="5"/>
      <c r="K7376" s="5"/>
      <c r="L7376" s="5"/>
      <c r="M7376" s="5"/>
      <c r="N7376" s="5"/>
      <c r="O7376" s="5"/>
      <c r="P7376" s="4"/>
      <c r="Q7376" s="4"/>
      <c r="R7376" s="4"/>
      <c r="S7376" s="4"/>
      <c r="T7376" s="4"/>
    </row>
    <row r="7377">
      <c r="A7377" s="5"/>
      <c r="B7377" s="5"/>
      <c r="C7377" s="5"/>
      <c r="D7377" s="5"/>
      <c r="E7377" s="5"/>
      <c r="F7377" s="27"/>
      <c r="G7377" s="5"/>
      <c r="H7377" s="5"/>
      <c r="I7377" s="5"/>
      <c r="J7377" s="5"/>
      <c r="K7377" s="5"/>
      <c r="L7377" s="5"/>
      <c r="M7377" s="5"/>
      <c r="N7377" s="5"/>
      <c r="O7377" s="5"/>
      <c r="P7377" s="4"/>
      <c r="Q7377" s="4"/>
      <c r="R7377" s="4"/>
      <c r="S7377" s="4"/>
      <c r="T7377" s="4"/>
    </row>
    <row r="7378">
      <c r="A7378" s="5"/>
      <c r="B7378" s="5"/>
      <c r="C7378" s="5"/>
      <c r="D7378" s="5"/>
      <c r="E7378" s="5"/>
      <c r="F7378" s="27"/>
      <c r="G7378" s="5"/>
      <c r="H7378" s="5"/>
      <c r="I7378" s="5"/>
      <c r="J7378" s="5"/>
      <c r="K7378" s="5"/>
      <c r="L7378" s="5"/>
      <c r="M7378" s="5"/>
      <c r="N7378" s="5"/>
      <c r="O7378" s="5"/>
      <c r="P7378" s="4"/>
      <c r="Q7378" s="4"/>
      <c r="R7378" s="4"/>
      <c r="S7378" s="4"/>
      <c r="T7378" s="4"/>
    </row>
    <row r="7379">
      <c r="A7379" s="5"/>
      <c r="B7379" s="5"/>
      <c r="C7379" s="5"/>
      <c r="D7379" s="5"/>
      <c r="E7379" s="5"/>
      <c r="F7379" s="27"/>
      <c r="G7379" s="5"/>
      <c r="H7379" s="5"/>
      <c r="I7379" s="5"/>
      <c r="J7379" s="5"/>
      <c r="K7379" s="5"/>
      <c r="L7379" s="5"/>
      <c r="M7379" s="5"/>
      <c r="N7379" s="5"/>
      <c r="O7379" s="5"/>
      <c r="P7379" s="4"/>
      <c r="Q7379" s="4"/>
      <c r="R7379" s="4"/>
      <c r="S7379" s="4"/>
      <c r="T7379" s="4"/>
    </row>
    <row r="7380">
      <c r="A7380" s="5"/>
      <c r="B7380" s="5"/>
      <c r="C7380" s="5"/>
      <c r="D7380" s="5"/>
      <c r="E7380" s="5"/>
      <c r="F7380" s="27"/>
      <c r="G7380" s="5"/>
      <c r="H7380" s="5"/>
      <c r="I7380" s="5"/>
      <c r="J7380" s="5"/>
      <c r="K7380" s="5"/>
      <c r="L7380" s="5"/>
      <c r="M7380" s="5"/>
      <c r="N7380" s="5"/>
      <c r="O7380" s="5"/>
      <c r="P7380" s="4"/>
      <c r="Q7380" s="4"/>
      <c r="R7380" s="4"/>
      <c r="S7380" s="4"/>
      <c r="T7380" s="4"/>
    </row>
    <row r="7381">
      <c r="A7381" s="5"/>
      <c r="B7381" s="5"/>
      <c r="C7381" s="5"/>
      <c r="D7381" s="5"/>
      <c r="E7381" s="5"/>
      <c r="F7381" s="27"/>
      <c r="G7381" s="5"/>
      <c r="H7381" s="5"/>
      <c r="I7381" s="5"/>
      <c r="J7381" s="5"/>
      <c r="K7381" s="5"/>
      <c r="L7381" s="5"/>
      <c r="M7381" s="5"/>
      <c r="N7381" s="5"/>
      <c r="O7381" s="5"/>
      <c r="P7381" s="4"/>
      <c r="Q7381" s="4"/>
      <c r="R7381" s="4"/>
      <c r="S7381" s="4"/>
      <c r="T7381" s="4"/>
    </row>
    <row r="7382">
      <c r="A7382" s="5"/>
      <c r="B7382" s="5"/>
      <c r="C7382" s="5"/>
      <c r="D7382" s="5"/>
      <c r="E7382" s="5"/>
      <c r="F7382" s="27"/>
      <c r="G7382" s="5"/>
      <c r="H7382" s="5"/>
      <c r="I7382" s="5"/>
      <c r="J7382" s="5"/>
      <c r="K7382" s="5"/>
      <c r="L7382" s="5"/>
      <c r="M7382" s="5"/>
      <c r="N7382" s="5"/>
      <c r="O7382" s="5"/>
      <c r="P7382" s="4"/>
      <c r="Q7382" s="4"/>
      <c r="R7382" s="4"/>
      <c r="S7382" s="4"/>
      <c r="T7382" s="4"/>
    </row>
    <row r="7383">
      <c r="A7383" s="5"/>
      <c r="B7383" s="5"/>
      <c r="C7383" s="5"/>
      <c r="D7383" s="5"/>
      <c r="E7383" s="5"/>
      <c r="F7383" s="27"/>
      <c r="G7383" s="5"/>
      <c r="H7383" s="5"/>
      <c r="I7383" s="5"/>
      <c r="J7383" s="5"/>
      <c r="K7383" s="5"/>
      <c r="L7383" s="5"/>
      <c r="M7383" s="5"/>
      <c r="N7383" s="5"/>
      <c r="O7383" s="5"/>
      <c r="P7383" s="4"/>
      <c r="Q7383" s="4"/>
      <c r="R7383" s="4"/>
      <c r="S7383" s="4"/>
      <c r="T7383" s="4"/>
    </row>
    <row r="7384">
      <c r="A7384" s="5"/>
      <c r="B7384" s="5"/>
      <c r="C7384" s="5"/>
      <c r="D7384" s="5"/>
      <c r="E7384" s="5"/>
      <c r="F7384" s="27"/>
      <c r="G7384" s="5"/>
      <c r="H7384" s="5"/>
      <c r="I7384" s="5"/>
      <c r="J7384" s="5"/>
      <c r="K7384" s="5"/>
      <c r="L7384" s="5"/>
      <c r="M7384" s="5"/>
      <c r="N7384" s="5"/>
      <c r="O7384" s="5"/>
      <c r="P7384" s="4"/>
      <c r="Q7384" s="4"/>
      <c r="R7384" s="4"/>
      <c r="S7384" s="4"/>
      <c r="T7384" s="4"/>
    </row>
    <row r="7385">
      <c r="A7385" s="5"/>
      <c r="B7385" s="5"/>
      <c r="C7385" s="5"/>
      <c r="D7385" s="5"/>
      <c r="E7385" s="5"/>
      <c r="F7385" s="27"/>
      <c r="G7385" s="5"/>
      <c r="H7385" s="5"/>
      <c r="I7385" s="5"/>
      <c r="J7385" s="5"/>
      <c r="K7385" s="5"/>
      <c r="L7385" s="5"/>
      <c r="M7385" s="5"/>
      <c r="N7385" s="5"/>
      <c r="O7385" s="5"/>
      <c r="P7385" s="4"/>
      <c r="Q7385" s="4"/>
      <c r="R7385" s="4"/>
      <c r="S7385" s="4"/>
      <c r="T7385" s="4"/>
    </row>
    <row r="7386">
      <c r="A7386" s="5"/>
      <c r="B7386" s="5"/>
      <c r="C7386" s="5"/>
      <c r="D7386" s="5"/>
      <c r="E7386" s="5"/>
      <c r="F7386" s="27"/>
      <c r="G7386" s="5"/>
      <c r="H7386" s="5"/>
      <c r="I7386" s="5"/>
      <c r="J7386" s="5"/>
      <c r="K7386" s="5"/>
      <c r="L7386" s="5"/>
      <c r="M7386" s="5"/>
      <c r="N7386" s="5"/>
      <c r="O7386" s="5"/>
      <c r="P7386" s="4"/>
      <c r="Q7386" s="4"/>
      <c r="R7386" s="4"/>
      <c r="S7386" s="4"/>
      <c r="T7386" s="4"/>
    </row>
    <row r="7387">
      <c r="A7387" s="5"/>
      <c r="B7387" s="5"/>
      <c r="C7387" s="5"/>
      <c r="D7387" s="5"/>
      <c r="E7387" s="5"/>
      <c r="F7387" s="27"/>
      <c r="G7387" s="5"/>
      <c r="H7387" s="5"/>
      <c r="I7387" s="5"/>
      <c r="J7387" s="5"/>
      <c r="K7387" s="5"/>
      <c r="L7387" s="5"/>
      <c r="M7387" s="5"/>
      <c r="N7387" s="5"/>
      <c r="O7387" s="5"/>
      <c r="P7387" s="4"/>
      <c r="Q7387" s="4"/>
      <c r="R7387" s="4"/>
      <c r="S7387" s="4"/>
      <c r="T7387" s="4"/>
    </row>
    <row r="7388">
      <c r="A7388" s="5"/>
      <c r="B7388" s="5"/>
      <c r="C7388" s="5"/>
      <c r="D7388" s="5"/>
      <c r="E7388" s="5"/>
      <c r="F7388" s="27"/>
      <c r="G7388" s="5"/>
      <c r="H7388" s="5"/>
      <c r="I7388" s="5"/>
      <c r="J7388" s="5"/>
      <c r="K7388" s="5"/>
      <c r="L7388" s="5"/>
      <c r="M7388" s="5"/>
      <c r="N7388" s="5"/>
      <c r="O7388" s="5"/>
      <c r="P7388" s="4"/>
      <c r="Q7388" s="4"/>
      <c r="R7388" s="4"/>
      <c r="S7388" s="4"/>
      <c r="T7388" s="4"/>
    </row>
    <row r="7389">
      <c r="A7389" s="5"/>
      <c r="B7389" s="5"/>
      <c r="C7389" s="5"/>
      <c r="D7389" s="5"/>
      <c r="E7389" s="5"/>
      <c r="F7389" s="27"/>
      <c r="G7389" s="5"/>
      <c r="H7389" s="5"/>
      <c r="I7389" s="5"/>
      <c r="J7389" s="5"/>
      <c r="K7389" s="5"/>
      <c r="L7389" s="5"/>
      <c r="M7389" s="5"/>
      <c r="N7389" s="5"/>
      <c r="O7389" s="5"/>
      <c r="P7389" s="4"/>
      <c r="Q7389" s="4"/>
      <c r="R7389" s="4"/>
      <c r="S7389" s="4"/>
      <c r="T7389" s="4"/>
    </row>
    <row r="7390">
      <c r="A7390" s="5"/>
      <c r="B7390" s="5"/>
      <c r="C7390" s="5"/>
      <c r="D7390" s="5"/>
      <c r="E7390" s="5"/>
      <c r="F7390" s="27"/>
      <c r="G7390" s="5"/>
      <c r="H7390" s="5"/>
      <c r="I7390" s="5"/>
      <c r="J7390" s="5"/>
      <c r="K7390" s="5"/>
      <c r="L7390" s="5"/>
      <c r="M7390" s="5"/>
      <c r="N7390" s="5"/>
      <c r="O7390" s="5"/>
      <c r="P7390" s="4"/>
      <c r="Q7390" s="4"/>
      <c r="R7390" s="4"/>
      <c r="S7390" s="4"/>
      <c r="T7390" s="4"/>
    </row>
    <row r="7391">
      <c r="A7391" s="5"/>
      <c r="B7391" s="5"/>
      <c r="C7391" s="5"/>
      <c r="D7391" s="5"/>
      <c r="E7391" s="5"/>
      <c r="F7391" s="27"/>
      <c r="G7391" s="5"/>
      <c r="H7391" s="5"/>
      <c r="I7391" s="5"/>
      <c r="J7391" s="5"/>
      <c r="K7391" s="5"/>
      <c r="L7391" s="5"/>
      <c r="M7391" s="5"/>
      <c r="N7391" s="5"/>
      <c r="O7391" s="5"/>
      <c r="P7391" s="4"/>
      <c r="Q7391" s="4"/>
      <c r="R7391" s="4"/>
      <c r="S7391" s="4"/>
      <c r="T7391" s="4"/>
    </row>
    <row r="7392">
      <c r="A7392" s="5"/>
      <c r="B7392" s="5"/>
      <c r="C7392" s="5"/>
      <c r="D7392" s="5"/>
      <c r="E7392" s="5"/>
      <c r="F7392" s="27"/>
      <c r="G7392" s="5"/>
      <c r="H7392" s="5"/>
      <c r="I7392" s="5"/>
      <c r="J7392" s="5"/>
      <c r="K7392" s="5"/>
      <c r="L7392" s="5"/>
      <c r="M7392" s="5"/>
      <c r="N7392" s="5"/>
      <c r="O7392" s="5"/>
      <c r="P7392" s="4"/>
      <c r="Q7392" s="4"/>
      <c r="R7392" s="4"/>
      <c r="S7392" s="4"/>
      <c r="T7392" s="4"/>
    </row>
    <row r="7393">
      <c r="A7393" s="5"/>
      <c r="B7393" s="5"/>
      <c r="C7393" s="5"/>
      <c r="D7393" s="5"/>
      <c r="E7393" s="5"/>
      <c r="F7393" s="27"/>
      <c r="G7393" s="5"/>
      <c r="H7393" s="5"/>
      <c r="I7393" s="5"/>
      <c r="J7393" s="5"/>
      <c r="K7393" s="5"/>
      <c r="L7393" s="5"/>
      <c r="M7393" s="5"/>
      <c r="N7393" s="5"/>
      <c r="O7393" s="5"/>
      <c r="P7393" s="4"/>
      <c r="Q7393" s="4"/>
      <c r="R7393" s="4"/>
      <c r="S7393" s="4"/>
      <c r="T7393" s="4"/>
    </row>
    <row r="7394">
      <c r="A7394" s="5"/>
      <c r="B7394" s="5"/>
      <c r="C7394" s="5"/>
      <c r="D7394" s="5"/>
      <c r="E7394" s="5"/>
      <c r="F7394" s="27"/>
      <c r="G7394" s="5"/>
      <c r="H7394" s="5"/>
      <c r="I7394" s="5"/>
      <c r="J7394" s="5"/>
      <c r="K7394" s="5"/>
      <c r="L7394" s="5"/>
      <c r="M7394" s="5"/>
      <c r="N7394" s="5"/>
      <c r="O7394" s="5"/>
      <c r="P7394" s="4"/>
      <c r="Q7394" s="4"/>
      <c r="R7394" s="4"/>
      <c r="S7394" s="4"/>
      <c r="T7394" s="4"/>
    </row>
    <row r="7395">
      <c r="A7395" s="5"/>
      <c r="B7395" s="5"/>
      <c r="C7395" s="5"/>
      <c r="D7395" s="5"/>
      <c r="E7395" s="5"/>
      <c r="F7395" s="27"/>
      <c r="G7395" s="5"/>
      <c r="H7395" s="5"/>
      <c r="I7395" s="5"/>
      <c r="J7395" s="5"/>
      <c r="K7395" s="5"/>
      <c r="L7395" s="5"/>
      <c r="M7395" s="5"/>
      <c r="N7395" s="5"/>
      <c r="O7395" s="5"/>
      <c r="P7395" s="4"/>
      <c r="Q7395" s="4"/>
      <c r="R7395" s="4"/>
      <c r="S7395" s="4"/>
      <c r="T7395" s="4"/>
    </row>
    <row r="7396">
      <c r="A7396" s="5"/>
      <c r="B7396" s="5"/>
      <c r="C7396" s="5"/>
      <c r="D7396" s="5"/>
      <c r="E7396" s="5"/>
      <c r="F7396" s="27"/>
      <c r="G7396" s="5"/>
      <c r="H7396" s="5"/>
      <c r="I7396" s="5"/>
      <c r="J7396" s="5"/>
      <c r="K7396" s="5"/>
      <c r="L7396" s="5"/>
      <c r="M7396" s="5"/>
      <c r="N7396" s="5"/>
      <c r="O7396" s="5"/>
      <c r="P7396" s="4"/>
      <c r="Q7396" s="4"/>
      <c r="R7396" s="4"/>
      <c r="S7396" s="4"/>
      <c r="T7396" s="4"/>
    </row>
    <row r="7397">
      <c r="A7397" s="5"/>
      <c r="B7397" s="5"/>
      <c r="C7397" s="5"/>
      <c r="D7397" s="5"/>
      <c r="E7397" s="5"/>
      <c r="F7397" s="27"/>
      <c r="G7397" s="5"/>
      <c r="H7397" s="5"/>
      <c r="I7397" s="5"/>
      <c r="J7397" s="5"/>
      <c r="K7397" s="5"/>
      <c r="L7397" s="5"/>
      <c r="M7397" s="5"/>
      <c r="N7397" s="5"/>
      <c r="O7397" s="5"/>
      <c r="P7397" s="4"/>
      <c r="Q7397" s="4"/>
      <c r="R7397" s="4"/>
      <c r="S7397" s="4"/>
      <c r="T7397" s="4"/>
    </row>
    <row r="7398">
      <c r="A7398" s="5"/>
      <c r="B7398" s="5"/>
      <c r="C7398" s="5"/>
      <c r="D7398" s="5"/>
      <c r="E7398" s="5"/>
      <c r="F7398" s="27"/>
      <c r="G7398" s="5"/>
      <c r="H7398" s="5"/>
      <c r="I7398" s="5"/>
      <c r="J7398" s="5"/>
      <c r="K7398" s="5"/>
      <c r="L7398" s="5"/>
      <c r="M7398" s="5"/>
      <c r="N7398" s="5"/>
      <c r="O7398" s="5"/>
      <c r="P7398" s="4"/>
      <c r="Q7398" s="4"/>
      <c r="R7398" s="4"/>
      <c r="S7398" s="4"/>
      <c r="T7398" s="4"/>
    </row>
    <row r="7399">
      <c r="A7399" s="5"/>
      <c r="B7399" s="5"/>
      <c r="C7399" s="5"/>
      <c r="D7399" s="5"/>
      <c r="E7399" s="5"/>
      <c r="F7399" s="27"/>
      <c r="G7399" s="5"/>
      <c r="H7399" s="5"/>
      <c r="I7399" s="5"/>
      <c r="J7399" s="5"/>
      <c r="K7399" s="5"/>
      <c r="L7399" s="5"/>
      <c r="M7399" s="5"/>
      <c r="N7399" s="5"/>
      <c r="O7399" s="5"/>
      <c r="P7399" s="4"/>
      <c r="Q7399" s="4"/>
      <c r="R7399" s="4"/>
      <c r="S7399" s="4"/>
      <c r="T7399" s="4"/>
    </row>
    <row r="7400">
      <c r="A7400" s="5"/>
      <c r="B7400" s="5"/>
      <c r="C7400" s="5"/>
      <c r="D7400" s="5"/>
      <c r="E7400" s="5"/>
      <c r="F7400" s="27"/>
      <c r="G7400" s="5"/>
      <c r="H7400" s="5"/>
      <c r="I7400" s="5"/>
      <c r="J7400" s="5"/>
      <c r="K7400" s="5"/>
      <c r="L7400" s="5"/>
      <c r="M7400" s="5"/>
      <c r="N7400" s="5"/>
      <c r="O7400" s="5"/>
      <c r="P7400" s="4"/>
      <c r="Q7400" s="4"/>
      <c r="R7400" s="4"/>
      <c r="S7400" s="4"/>
      <c r="T7400" s="4"/>
    </row>
    <row r="7401">
      <c r="A7401" s="5"/>
      <c r="B7401" s="5"/>
      <c r="C7401" s="5"/>
      <c r="D7401" s="5"/>
      <c r="E7401" s="5"/>
      <c r="F7401" s="27"/>
      <c r="G7401" s="5"/>
      <c r="H7401" s="5"/>
      <c r="I7401" s="5"/>
      <c r="J7401" s="5"/>
      <c r="K7401" s="5"/>
      <c r="L7401" s="5"/>
      <c r="M7401" s="5"/>
      <c r="N7401" s="5"/>
      <c r="O7401" s="5"/>
      <c r="P7401" s="4"/>
      <c r="Q7401" s="4"/>
      <c r="R7401" s="4"/>
      <c r="S7401" s="4"/>
      <c r="T7401" s="4"/>
    </row>
    <row r="7402">
      <c r="A7402" s="5"/>
      <c r="B7402" s="5"/>
      <c r="C7402" s="5"/>
      <c r="D7402" s="5"/>
      <c r="E7402" s="5"/>
      <c r="F7402" s="27"/>
      <c r="G7402" s="5"/>
      <c r="H7402" s="5"/>
      <c r="I7402" s="5"/>
      <c r="J7402" s="5"/>
      <c r="K7402" s="5"/>
      <c r="L7402" s="5"/>
      <c r="M7402" s="5"/>
      <c r="N7402" s="5"/>
      <c r="O7402" s="5"/>
      <c r="P7402" s="4"/>
      <c r="Q7402" s="4"/>
      <c r="R7402" s="4"/>
      <c r="S7402" s="4"/>
      <c r="T7402" s="4"/>
    </row>
    <row r="7403">
      <c r="A7403" s="5"/>
      <c r="B7403" s="5"/>
      <c r="C7403" s="5"/>
      <c r="D7403" s="5"/>
      <c r="E7403" s="5"/>
      <c r="F7403" s="27"/>
      <c r="G7403" s="5"/>
      <c r="H7403" s="5"/>
      <c r="I7403" s="5"/>
      <c r="J7403" s="5"/>
      <c r="K7403" s="5"/>
      <c r="L7403" s="5"/>
      <c r="M7403" s="5"/>
      <c r="N7403" s="5"/>
      <c r="O7403" s="5"/>
      <c r="P7403" s="4"/>
      <c r="Q7403" s="4"/>
      <c r="R7403" s="4"/>
      <c r="S7403" s="4"/>
      <c r="T7403" s="4"/>
    </row>
    <row r="7404">
      <c r="A7404" s="5"/>
      <c r="B7404" s="5"/>
      <c r="C7404" s="5"/>
      <c r="D7404" s="5"/>
      <c r="E7404" s="5"/>
      <c r="F7404" s="27"/>
      <c r="G7404" s="5"/>
      <c r="H7404" s="5"/>
      <c r="I7404" s="5"/>
      <c r="J7404" s="5"/>
      <c r="K7404" s="5"/>
      <c r="L7404" s="5"/>
      <c r="M7404" s="5"/>
      <c r="N7404" s="5"/>
      <c r="O7404" s="5"/>
      <c r="P7404" s="4"/>
      <c r="Q7404" s="4"/>
      <c r="R7404" s="4"/>
      <c r="S7404" s="4"/>
      <c r="T7404" s="4"/>
    </row>
    <row r="7405">
      <c r="A7405" s="5"/>
      <c r="B7405" s="5"/>
      <c r="C7405" s="5"/>
      <c r="D7405" s="5"/>
      <c r="E7405" s="5"/>
      <c r="F7405" s="27"/>
      <c r="G7405" s="5"/>
      <c r="H7405" s="5"/>
      <c r="I7405" s="5"/>
      <c r="J7405" s="5"/>
      <c r="K7405" s="5"/>
      <c r="L7405" s="5"/>
      <c r="M7405" s="5"/>
      <c r="N7405" s="5"/>
      <c r="O7405" s="5"/>
      <c r="P7405" s="4"/>
      <c r="Q7405" s="4"/>
      <c r="R7405" s="4"/>
      <c r="S7405" s="4"/>
      <c r="T7405" s="4"/>
    </row>
    <row r="7406">
      <c r="A7406" s="5"/>
      <c r="B7406" s="5"/>
      <c r="C7406" s="5"/>
      <c r="D7406" s="5"/>
      <c r="E7406" s="5"/>
      <c r="F7406" s="27"/>
      <c r="G7406" s="5"/>
      <c r="H7406" s="5"/>
      <c r="I7406" s="5"/>
      <c r="J7406" s="5"/>
      <c r="K7406" s="5"/>
      <c r="L7406" s="5"/>
      <c r="M7406" s="5"/>
      <c r="N7406" s="5"/>
      <c r="O7406" s="5"/>
      <c r="P7406" s="4"/>
      <c r="Q7406" s="4"/>
      <c r="R7406" s="4"/>
      <c r="S7406" s="4"/>
      <c r="T7406" s="4"/>
    </row>
    <row r="7407">
      <c r="A7407" s="5"/>
      <c r="B7407" s="5"/>
      <c r="C7407" s="5"/>
      <c r="D7407" s="5"/>
      <c r="E7407" s="5"/>
      <c r="F7407" s="27"/>
      <c r="G7407" s="5"/>
      <c r="H7407" s="5"/>
      <c r="I7407" s="5"/>
      <c r="J7407" s="5"/>
      <c r="K7407" s="5"/>
      <c r="L7407" s="5"/>
      <c r="M7407" s="5"/>
      <c r="N7407" s="5"/>
      <c r="O7407" s="5"/>
      <c r="P7407" s="4"/>
      <c r="Q7407" s="4"/>
      <c r="R7407" s="4"/>
      <c r="S7407" s="4"/>
      <c r="T7407" s="4"/>
    </row>
    <row r="7408">
      <c r="A7408" s="5"/>
      <c r="B7408" s="5"/>
      <c r="C7408" s="5"/>
      <c r="D7408" s="5"/>
      <c r="E7408" s="5"/>
      <c r="F7408" s="27"/>
      <c r="G7408" s="5"/>
      <c r="H7408" s="5"/>
      <c r="I7408" s="5"/>
      <c r="J7408" s="5"/>
      <c r="K7408" s="5"/>
      <c r="L7408" s="5"/>
      <c r="M7408" s="5"/>
      <c r="N7408" s="5"/>
      <c r="O7408" s="5"/>
      <c r="P7408" s="4"/>
      <c r="Q7408" s="4"/>
      <c r="R7408" s="4"/>
      <c r="S7408" s="4"/>
      <c r="T7408" s="4"/>
    </row>
    <row r="7409">
      <c r="A7409" s="5"/>
      <c r="B7409" s="5"/>
      <c r="C7409" s="5"/>
      <c r="D7409" s="5"/>
      <c r="E7409" s="5"/>
      <c r="F7409" s="27"/>
      <c r="G7409" s="5"/>
      <c r="H7409" s="5"/>
      <c r="I7409" s="5"/>
      <c r="J7409" s="5"/>
      <c r="K7409" s="5"/>
      <c r="L7409" s="5"/>
      <c r="M7409" s="5"/>
      <c r="N7409" s="5"/>
      <c r="O7409" s="5"/>
      <c r="P7409" s="4"/>
      <c r="Q7409" s="4"/>
      <c r="R7409" s="4"/>
      <c r="S7409" s="4"/>
      <c r="T7409" s="4"/>
    </row>
    <row r="7410">
      <c r="A7410" s="5"/>
      <c r="B7410" s="5"/>
      <c r="C7410" s="5"/>
      <c r="D7410" s="5"/>
      <c r="E7410" s="5"/>
      <c r="F7410" s="27"/>
      <c r="G7410" s="5"/>
      <c r="H7410" s="5"/>
      <c r="I7410" s="5"/>
      <c r="J7410" s="5"/>
      <c r="K7410" s="5"/>
      <c r="L7410" s="5"/>
      <c r="M7410" s="5"/>
      <c r="N7410" s="5"/>
      <c r="O7410" s="5"/>
      <c r="P7410" s="4"/>
      <c r="Q7410" s="4"/>
      <c r="R7410" s="4"/>
      <c r="S7410" s="4"/>
      <c r="T7410" s="4"/>
    </row>
    <row r="7411">
      <c r="A7411" s="5"/>
      <c r="B7411" s="5"/>
      <c r="C7411" s="5"/>
      <c r="D7411" s="5"/>
      <c r="E7411" s="5"/>
      <c r="F7411" s="27"/>
      <c r="G7411" s="5"/>
      <c r="H7411" s="5"/>
      <c r="I7411" s="5"/>
      <c r="J7411" s="5"/>
      <c r="K7411" s="5"/>
      <c r="L7411" s="5"/>
      <c r="M7411" s="5"/>
      <c r="N7411" s="5"/>
      <c r="O7411" s="5"/>
      <c r="P7411" s="4"/>
      <c r="Q7411" s="4"/>
      <c r="R7411" s="4"/>
      <c r="S7411" s="4"/>
      <c r="T7411" s="4"/>
    </row>
    <row r="7412">
      <c r="A7412" s="5"/>
      <c r="B7412" s="5"/>
      <c r="C7412" s="5"/>
      <c r="D7412" s="5"/>
      <c r="E7412" s="5"/>
      <c r="F7412" s="27"/>
      <c r="G7412" s="5"/>
      <c r="H7412" s="5"/>
      <c r="I7412" s="5"/>
      <c r="J7412" s="5"/>
      <c r="K7412" s="5"/>
      <c r="L7412" s="5"/>
      <c r="M7412" s="5"/>
      <c r="N7412" s="5"/>
      <c r="O7412" s="5"/>
      <c r="P7412" s="4"/>
      <c r="Q7412" s="4"/>
      <c r="R7412" s="4"/>
      <c r="S7412" s="4"/>
      <c r="T7412" s="4"/>
    </row>
    <row r="7413">
      <c r="A7413" s="5"/>
      <c r="B7413" s="5"/>
      <c r="C7413" s="5"/>
      <c r="D7413" s="5"/>
      <c r="E7413" s="5"/>
      <c r="F7413" s="27"/>
      <c r="G7413" s="5"/>
      <c r="H7413" s="5"/>
      <c r="I7413" s="5"/>
      <c r="J7413" s="5"/>
      <c r="K7413" s="5"/>
      <c r="L7413" s="5"/>
      <c r="M7413" s="5"/>
      <c r="N7413" s="5"/>
      <c r="O7413" s="5"/>
      <c r="P7413" s="4"/>
      <c r="Q7413" s="4"/>
      <c r="R7413" s="4"/>
      <c r="S7413" s="4"/>
      <c r="T7413" s="4"/>
    </row>
    <row r="7414">
      <c r="A7414" s="5"/>
      <c r="B7414" s="5"/>
      <c r="C7414" s="5"/>
      <c r="D7414" s="5"/>
      <c r="E7414" s="5"/>
      <c r="F7414" s="27"/>
      <c r="G7414" s="5"/>
      <c r="H7414" s="5"/>
      <c r="I7414" s="5"/>
      <c r="J7414" s="5"/>
      <c r="K7414" s="5"/>
      <c r="L7414" s="5"/>
      <c r="M7414" s="5"/>
      <c r="N7414" s="5"/>
      <c r="O7414" s="5"/>
      <c r="P7414" s="4"/>
      <c r="Q7414" s="4"/>
      <c r="R7414" s="4"/>
      <c r="S7414" s="4"/>
      <c r="T7414" s="4"/>
    </row>
    <row r="7415">
      <c r="A7415" s="5"/>
      <c r="B7415" s="5"/>
      <c r="C7415" s="5"/>
      <c r="D7415" s="5"/>
      <c r="E7415" s="5"/>
      <c r="F7415" s="27"/>
      <c r="G7415" s="5"/>
      <c r="H7415" s="5"/>
      <c r="I7415" s="5"/>
      <c r="J7415" s="5"/>
      <c r="K7415" s="5"/>
      <c r="L7415" s="5"/>
      <c r="M7415" s="5"/>
      <c r="N7415" s="5"/>
      <c r="O7415" s="5"/>
      <c r="P7415" s="4"/>
      <c r="Q7415" s="4"/>
      <c r="R7415" s="4"/>
      <c r="S7415" s="4"/>
      <c r="T7415" s="4"/>
    </row>
    <row r="7416">
      <c r="A7416" s="5"/>
      <c r="B7416" s="5"/>
      <c r="C7416" s="5"/>
      <c r="D7416" s="5"/>
      <c r="E7416" s="5"/>
      <c r="F7416" s="27"/>
      <c r="G7416" s="5"/>
      <c r="H7416" s="5"/>
      <c r="I7416" s="5"/>
      <c r="J7416" s="5"/>
      <c r="K7416" s="5"/>
      <c r="L7416" s="5"/>
      <c r="M7416" s="5"/>
      <c r="N7416" s="5"/>
      <c r="O7416" s="5"/>
      <c r="P7416" s="4"/>
      <c r="Q7416" s="4"/>
      <c r="R7416" s="4"/>
      <c r="S7416" s="4"/>
      <c r="T7416" s="4"/>
    </row>
    <row r="7417">
      <c r="A7417" s="5"/>
      <c r="B7417" s="5"/>
      <c r="C7417" s="5"/>
      <c r="D7417" s="5"/>
      <c r="E7417" s="5"/>
      <c r="F7417" s="27"/>
      <c r="G7417" s="5"/>
      <c r="H7417" s="5"/>
      <c r="I7417" s="5"/>
      <c r="J7417" s="5"/>
      <c r="K7417" s="5"/>
      <c r="L7417" s="5"/>
      <c r="M7417" s="5"/>
      <c r="N7417" s="5"/>
      <c r="O7417" s="5"/>
      <c r="P7417" s="4"/>
      <c r="Q7417" s="4"/>
      <c r="R7417" s="4"/>
      <c r="S7417" s="4"/>
      <c r="T7417" s="4"/>
    </row>
    <row r="7418">
      <c r="A7418" s="5"/>
      <c r="B7418" s="5"/>
      <c r="C7418" s="5"/>
      <c r="D7418" s="5"/>
      <c r="E7418" s="5"/>
      <c r="F7418" s="27"/>
      <c r="G7418" s="5"/>
      <c r="H7418" s="5"/>
      <c r="I7418" s="5"/>
      <c r="J7418" s="5"/>
      <c r="K7418" s="5"/>
      <c r="L7418" s="5"/>
      <c r="M7418" s="5"/>
      <c r="N7418" s="5"/>
      <c r="O7418" s="5"/>
      <c r="P7418" s="4"/>
      <c r="Q7418" s="4"/>
      <c r="R7418" s="4"/>
      <c r="S7418" s="4"/>
      <c r="T7418" s="4"/>
    </row>
    <row r="7419">
      <c r="A7419" s="5"/>
      <c r="B7419" s="5"/>
      <c r="C7419" s="5"/>
      <c r="D7419" s="5"/>
      <c r="E7419" s="5"/>
      <c r="F7419" s="27"/>
      <c r="G7419" s="5"/>
      <c r="H7419" s="5"/>
      <c r="I7419" s="5"/>
      <c r="J7419" s="5"/>
      <c r="K7419" s="5"/>
      <c r="L7419" s="5"/>
      <c r="M7419" s="5"/>
      <c r="N7419" s="5"/>
      <c r="O7419" s="5"/>
      <c r="P7419" s="4"/>
      <c r="Q7419" s="4"/>
      <c r="R7419" s="4"/>
      <c r="S7419" s="4"/>
      <c r="T7419" s="4"/>
    </row>
    <row r="7420">
      <c r="A7420" s="5"/>
      <c r="B7420" s="5"/>
      <c r="C7420" s="5"/>
      <c r="D7420" s="5"/>
      <c r="E7420" s="5"/>
      <c r="F7420" s="27"/>
      <c r="G7420" s="5"/>
      <c r="H7420" s="5"/>
      <c r="I7420" s="5"/>
      <c r="J7420" s="5"/>
      <c r="K7420" s="5"/>
      <c r="L7420" s="5"/>
      <c r="M7420" s="5"/>
      <c r="N7420" s="5"/>
      <c r="O7420" s="5"/>
      <c r="P7420" s="4"/>
      <c r="Q7420" s="4"/>
      <c r="R7420" s="4"/>
      <c r="S7420" s="4"/>
      <c r="T7420" s="4"/>
    </row>
    <row r="7421">
      <c r="A7421" s="5"/>
      <c r="B7421" s="5"/>
      <c r="C7421" s="5"/>
      <c r="D7421" s="5"/>
      <c r="E7421" s="5"/>
      <c r="F7421" s="27"/>
      <c r="G7421" s="5"/>
      <c r="H7421" s="5"/>
      <c r="I7421" s="5"/>
      <c r="J7421" s="5"/>
      <c r="K7421" s="5"/>
      <c r="L7421" s="5"/>
      <c r="M7421" s="5"/>
      <c r="N7421" s="5"/>
      <c r="O7421" s="5"/>
      <c r="P7421" s="4"/>
      <c r="Q7421" s="4"/>
      <c r="R7421" s="4"/>
      <c r="S7421" s="4"/>
      <c r="T7421" s="4"/>
    </row>
    <row r="7422">
      <c r="A7422" s="5"/>
      <c r="B7422" s="5"/>
      <c r="C7422" s="5"/>
      <c r="D7422" s="5"/>
      <c r="E7422" s="5"/>
      <c r="F7422" s="27"/>
      <c r="G7422" s="5"/>
      <c r="H7422" s="5"/>
      <c r="I7422" s="5"/>
      <c r="J7422" s="5"/>
      <c r="K7422" s="5"/>
      <c r="L7422" s="5"/>
      <c r="M7422" s="5"/>
      <c r="N7422" s="5"/>
      <c r="O7422" s="5"/>
      <c r="P7422" s="4"/>
      <c r="Q7422" s="4"/>
      <c r="R7422" s="4"/>
      <c r="S7422" s="4"/>
      <c r="T7422" s="4"/>
    </row>
    <row r="7423">
      <c r="A7423" s="5"/>
      <c r="B7423" s="5"/>
      <c r="C7423" s="5"/>
      <c r="D7423" s="5"/>
      <c r="E7423" s="5"/>
      <c r="F7423" s="27"/>
      <c r="G7423" s="5"/>
      <c r="H7423" s="5"/>
      <c r="I7423" s="5"/>
      <c r="J7423" s="5"/>
      <c r="K7423" s="5"/>
      <c r="L7423" s="5"/>
      <c r="M7423" s="5"/>
      <c r="N7423" s="5"/>
      <c r="O7423" s="5"/>
      <c r="P7423" s="4"/>
      <c r="Q7423" s="4"/>
      <c r="R7423" s="4"/>
      <c r="S7423" s="4"/>
      <c r="T7423" s="4"/>
    </row>
    <row r="7424">
      <c r="A7424" s="5"/>
      <c r="B7424" s="5"/>
      <c r="C7424" s="5"/>
      <c r="D7424" s="5"/>
      <c r="E7424" s="5"/>
      <c r="F7424" s="27"/>
      <c r="G7424" s="5"/>
      <c r="H7424" s="5"/>
      <c r="I7424" s="5"/>
      <c r="J7424" s="5"/>
      <c r="K7424" s="5"/>
      <c r="L7424" s="5"/>
      <c r="M7424" s="5"/>
      <c r="N7424" s="5"/>
      <c r="O7424" s="5"/>
      <c r="P7424" s="4"/>
      <c r="Q7424" s="4"/>
      <c r="R7424" s="4"/>
      <c r="S7424" s="4"/>
      <c r="T7424" s="4"/>
    </row>
    <row r="7425">
      <c r="A7425" s="5"/>
      <c r="B7425" s="5"/>
      <c r="C7425" s="5"/>
      <c r="D7425" s="5"/>
      <c r="E7425" s="5"/>
      <c r="F7425" s="27"/>
      <c r="G7425" s="5"/>
      <c r="H7425" s="5"/>
      <c r="I7425" s="5"/>
      <c r="J7425" s="5"/>
      <c r="K7425" s="5"/>
      <c r="L7425" s="5"/>
      <c r="M7425" s="5"/>
      <c r="N7425" s="5"/>
      <c r="O7425" s="5"/>
      <c r="P7425" s="4"/>
      <c r="Q7425" s="4"/>
      <c r="R7425" s="4"/>
      <c r="S7425" s="4"/>
      <c r="T7425" s="4"/>
    </row>
    <row r="7426">
      <c r="A7426" s="5"/>
      <c r="B7426" s="5"/>
      <c r="C7426" s="5"/>
      <c r="D7426" s="5"/>
      <c r="E7426" s="5"/>
      <c r="F7426" s="27"/>
      <c r="G7426" s="5"/>
      <c r="H7426" s="5"/>
      <c r="I7426" s="5"/>
      <c r="J7426" s="5"/>
      <c r="K7426" s="5"/>
      <c r="L7426" s="5"/>
      <c r="M7426" s="5"/>
      <c r="N7426" s="5"/>
      <c r="O7426" s="5"/>
      <c r="P7426" s="4"/>
      <c r="Q7426" s="4"/>
      <c r="R7426" s="4"/>
      <c r="S7426" s="4"/>
      <c r="T7426" s="4"/>
    </row>
    <row r="7427">
      <c r="A7427" s="5"/>
      <c r="B7427" s="5"/>
      <c r="C7427" s="5"/>
      <c r="D7427" s="5"/>
      <c r="E7427" s="5"/>
      <c r="F7427" s="27"/>
      <c r="G7427" s="5"/>
      <c r="H7427" s="5"/>
      <c r="I7427" s="5"/>
      <c r="J7427" s="5"/>
      <c r="K7427" s="5"/>
      <c r="L7427" s="5"/>
      <c r="M7427" s="5"/>
      <c r="N7427" s="5"/>
      <c r="O7427" s="5"/>
      <c r="P7427" s="4"/>
      <c r="Q7427" s="4"/>
      <c r="R7427" s="4"/>
      <c r="S7427" s="4"/>
      <c r="T7427" s="4"/>
    </row>
    <row r="7428">
      <c r="A7428" s="5"/>
      <c r="B7428" s="5"/>
      <c r="C7428" s="5"/>
      <c r="D7428" s="5"/>
      <c r="E7428" s="5"/>
      <c r="F7428" s="27"/>
      <c r="G7428" s="5"/>
      <c r="H7428" s="5"/>
      <c r="I7428" s="5"/>
      <c r="J7428" s="5"/>
      <c r="K7428" s="5"/>
      <c r="L7428" s="5"/>
      <c r="M7428" s="5"/>
      <c r="N7428" s="5"/>
      <c r="O7428" s="5"/>
      <c r="P7428" s="4"/>
      <c r="Q7428" s="4"/>
      <c r="R7428" s="4"/>
      <c r="S7428" s="4"/>
      <c r="T7428" s="4"/>
    </row>
    <row r="7429">
      <c r="A7429" s="5"/>
      <c r="B7429" s="5"/>
      <c r="C7429" s="5"/>
      <c r="D7429" s="5"/>
      <c r="E7429" s="5"/>
      <c r="F7429" s="27"/>
      <c r="G7429" s="5"/>
      <c r="H7429" s="5"/>
      <c r="I7429" s="5"/>
      <c r="J7429" s="5"/>
      <c r="K7429" s="5"/>
      <c r="L7429" s="5"/>
      <c r="M7429" s="5"/>
      <c r="N7429" s="5"/>
      <c r="O7429" s="5"/>
      <c r="P7429" s="4"/>
      <c r="Q7429" s="4"/>
      <c r="R7429" s="4"/>
      <c r="S7429" s="4"/>
      <c r="T7429" s="4"/>
    </row>
    <row r="7430">
      <c r="A7430" s="5"/>
      <c r="B7430" s="5"/>
      <c r="C7430" s="5"/>
      <c r="D7430" s="5"/>
      <c r="E7430" s="5"/>
      <c r="F7430" s="27"/>
      <c r="G7430" s="5"/>
      <c r="H7430" s="5"/>
      <c r="I7430" s="5"/>
      <c r="J7430" s="5"/>
      <c r="K7430" s="5"/>
      <c r="L7430" s="5"/>
      <c r="M7430" s="5"/>
      <c r="N7430" s="5"/>
      <c r="O7430" s="5"/>
      <c r="P7430" s="4"/>
      <c r="Q7430" s="4"/>
      <c r="R7430" s="4"/>
      <c r="S7430" s="4"/>
      <c r="T7430" s="4"/>
    </row>
    <row r="7431">
      <c r="A7431" s="5"/>
      <c r="B7431" s="5"/>
      <c r="C7431" s="5"/>
      <c r="D7431" s="5"/>
      <c r="E7431" s="5"/>
      <c r="F7431" s="27"/>
      <c r="G7431" s="5"/>
      <c r="H7431" s="5"/>
      <c r="I7431" s="5"/>
      <c r="J7431" s="5"/>
      <c r="K7431" s="5"/>
      <c r="L7431" s="5"/>
      <c r="M7431" s="5"/>
      <c r="N7431" s="5"/>
      <c r="O7431" s="5"/>
      <c r="P7431" s="4"/>
      <c r="Q7431" s="4"/>
      <c r="R7431" s="4"/>
      <c r="S7431" s="4"/>
      <c r="T7431" s="4"/>
    </row>
    <row r="7432">
      <c r="A7432" s="5"/>
      <c r="B7432" s="5"/>
      <c r="C7432" s="5"/>
      <c r="D7432" s="5"/>
      <c r="E7432" s="5"/>
      <c r="F7432" s="27"/>
      <c r="G7432" s="5"/>
      <c r="H7432" s="5"/>
      <c r="I7432" s="5"/>
      <c r="J7432" s="5"/>
      <c r="K7432" s="5"/>
      <c r="L7432" s="5"/>
      <c r="M7432" s="5"/>
      <c r="N7432" s="5"/>
      <c r="O7432" s="5"/>
      <c r="P7432" s="4"/>
      <c r="Q7432" s="4"/>
      <c r="R7432" s="4"/>
      <c r="S7432" s="4"/>
      <c r="T7432" s="4"/>
    </row>
    <row r="7433">
      <c r="A7433" s="5"/>
      <c r="B7433" s="5"/>
      <c r="C7433" s="5"/>
      <c r="D7433" s="5"/>
      <c r="E7433" s="5"/>
      <c r="F7433" s="27"/>
      <c r="G7433" s="5"/>
      <c r="H7433" s="5"/>
      <c r="I7433" s="5"/>
      <c r="J7433" s="5"/>
      <c r="K7433" s="5"/>
      <c r="L7433" s="5"/>
      <c r="M7433" s="5"/>
      <c r="N7433" s="5"/>
      <c r="O7433" s="5"/>
      <c r="P7433" s="4"/>
      <c r="Q7433" s="4"/>
      <c r="R7433" s="4"/>
      <c r="S7433" s="4"/>
      <c r="T7433" s="4"/>
    </row>
    <row r="7434">
      <c r="A7434" s="5"/>
      <c r="B7434" s="5"/>
      <c r="C7434" s="5"/>
      <c r="D7434" s="5"/>
      <c r="E7434" s="5"/>
      <c r="F7434" s="27"/>
      <c r="G7434" s="5"/>
      <c r="H7434" s="5"/>
      <c r="I7434" s="5"/>
      <c r="J7434" s="5"/>
      <c r="K7434" s="5"/>
      <c r="L7434" s="5"/>
      <c r="M7434" s="5"/>
      <c r="N7434" s="5"/>
      <c r="O7434" s="5"/>
      <c r="P7434" s="4"/>
      <c r="Q7434" s="4"/>
      <c r="R7434" s="4"/>
      <c r="S7434" s="4"/>
      <c r="T7434" s="4"/>
    </row>
    <row r="7435">
      <c r="A7435" s="5"/>
      <c r="B7435" s="5"/>
      <c r="C7435" s="5"/>
      <c r="D7435" s="5"/>
      <c r="E7435" s="5"/>
      <c r="F7435" s="27"/>
      <c r="G7435" s="5"/>
      <c r="H7435" s="5"/>
      <c r="I7435" s="5"/>
      <c r="J7435" s="5"/>
      <c r="K7435" s="5"/>
      <c r="L7435" s="5"/>
      <c r="M7435" s="5"/>
      <c r="N7435" s="5"/>
      <c r="O7435" s="5"/>
      <c r="P7435" s="4"/>
      <c r="Q7435" s="4"/>
      <c r="R7435" s="4"/>
      <c r="S7435" s="4"/>
      <c r="T7435" s="4"/>
    </row>
    <row r="7436">
      <c r="A7436" s="5"/>
      <c r="B7436" s="5"/>
      <c r="C7436" s="5"/>
      <c r="D7436" s="5"/>
      <c r="E7436" s="5"/>
      <c r="F7436" s="27"/>
      <c r="G7436" s="5"/>
      <c r="H7436" s="5"/>
      <c r="I7436" s="5"/>
      <c r="J7436" s="5"/>
      <c r="K7436" s="5"/>
      <c r="L7436" s="5"/>
      <c r="M7436" s="5"/>
      <c r="N7436" s="5"/>
      <c r="O7436" s="5"/>
      <c r="P7436" s="4"/>
      <c r="Q7436" s="4"/>
      <c r="R7436" s="4"/>
      <c r="S7436" s="4"/>
      <c r="T7436" s="4"/>
    </row>
    <row r="7437">
      <c r="A7437" s="5"/>
      <c r="B7437" s="5"/>
      <c r="C7437" s="5"/>
      <c r="D7437" s="5"/>
      <c r="E7437" s="5"/>
      <c r="F7437" s="27"/>
      <c r="G7437" s="5"/>
      <c r="H7437" s="5"/>
      <c r="I7437" s="5"/>
      <c r="J7437" s="5"/>
      <c r="K7437" s="5"/>
      <c r="L7437" s="5"/>
      <c r="M7437" s="5"/>
      <c r="N7437" s="5"/>
      <c r="O7437" s="5"/>
      <c r="P7437" s="4"/>
      <c r="Q7437" s="4"/>
      <c r="R7437" s="4"/>
      <c r="S7437" s="4"/>
      <c r="T7437" s="4"/>
    </row>
    <row r="7438">
      <c r="A7438" s="5"/>
      <c r="B7438" s="5"/>
      <c r="C7438" s="5"/>
      <c r="D7438" s="5"/>
      <c r="E7438" s="5"/>
      <c r="F7438" s="27"/>
      <c r="G7438" s="5"/>
      <c r="H7438" s="5"/>
      <c r="I7438" s="5"/>
      <c r="J7438" s="5"/>
      <c r="K7438" s="5"/>
      <c r="L7438" s="5"/>
      <c r="M7438" s="5"/>
      <c r="N7438" s="5"/>
      <c r="O7438" s="5"/>
      <c r="P7438" s="4"/>
      <c r="Q7438" s="4"/>
      <c r="R7438" s="4"/>
      <c r="S7438" s="4"/>
      <c r="T7438" s="4"/>
    </row>
    <row r="7439">
      <c r="A7439" s="5"/>
      <c r="B7439" s="5"/>
      <c r="C7439" s="5"/>
      <c r="D7439" s="5"/>
      <c r="E7439" s="5"/>
      <c r="F7439" s="27"/>
      <c r="G7439" s="5"/>
      <c r="H7439" s="5"/>
      <c r="I7439" s="5"/>
      <c r="J7439" s="5"/>
      <c r="K7439" s="5"/>
      <c r="L7439" s="5"/>
      <c r="M7439" s="5"/>
      <c r="N7439" s="5"/>
      <c r="O7439" s="5"/>
      <c r="P7439" s="4"/>
      <c r="Q7439" s="4"/>
      <c r="R7439" s="4"/>
      <c r="S7439" s="4"/>
      <c r="T7439" s="4"/>
    </row>
    <row r="7440">
      <c r="A7440" s="5"/>
      <c r="B7440" s="5"/>
      <c r="C7440" s="5"/>
      <c r="D7440" s="5"/>
      <c r="E7440" s="5"/>
      <c r="F7440" s="27"/>
      <c r="G7440" s="5"/>
      <c r="H7440" s="5"/>
      <c r="I7440" s="5"/>
      <c r="J7440" s="5"/>
      <c r="K7440" s="5"/>
      <c r="L7440" s="5"/>
      <c r="M7440" s="5"/>
      <c r="N7440" s="5"/>
      <c r="O7440" s="5"/>
      <c r="P7440" s="4"/>
      <c r="Q7440" s="4"/>
      <c r="R7440" s="4"/>
      <c r="S7440" s="4"/>
      <c r="T7440" s="4"/>
    </row>
    <row r="7441">
      <c r="A7441" s="5"/>
      <c r="B7441" s="5"/>
      <c r="C7441" s="5"/>
      <c r="D7441" s="5"/>
      <c r="E7441" s="5"/>
      <c r="F7441" s="27"/>
      <c r="G7441" s="5"/>
      <c r="H7441" s="5"/>
      <c r="I7441" s="5"/>
      <c r="J7441" s="5"/>
      <c r="K7441" s="5"/>
      <c r="L7441" s="5"/>
      <c r="M7441" s="5"/>
      <c r="N7441" s="5"/>
      <c r="O7441" s="5"/>
      <c r="P7441" s="4"/>
      <c r="Q7441" s="4"/>
      <c r="R7441" s="4"/>
      <c r="S7441" s="4"/>
      <c r="T7441" s="4"/>
    </row>
    <row r="7442">
      <c r="A7442" s="5"/>
      <c r="B7442" s="5"/>
      <c r="C7442" s="5"/>
      <c r="D7442" s="5"/>
      <c r="E7442" s="5"/>
      <c r="F7442" s="27"/>
      <c r="G7442" s="5"/>
      <c r="H7442" s="5"/>
      <c r="I7442" s="5"/>
      <c r="J7442" s="5"/>
      <c r="K7442" s="5"/>
      <c r="L7442" s="5"/>
      <c r="M7442" s="5"/>
      <c r="N7442" s="5"/>
      <c r="O7442" s="5"/>
      <c r="P7442" s="4"/>
      <c r="Q7442" s="4"/>
      <c r="R7442" s="4"/>
      <c r="S7442" s="4"/>
      <c r="T7442" s="4"/>
    </row>
    <row r="7443">
      <c r="A7443" s="5"/>
      <c r="B7443" s="5"/>
      <c r="C7443" s="5"/>
      <c r="D7443" s="5"/>
      <c r="E7443" s="5"/>
      <c r="F7443" s="27"/>
      <c r="G7443" s="5"/>
      <c r="H7443" s="5"/>
      <c r="I7443" s="5"/>
      <c r="J7443" s="5"/>
      <c r="K7443" s="5"/>
      <c r="L7443" s="5"/>
      <c r="M7443" s="5"/>
      <c r="N7443" s="5"/>
      <c r="O7443" s="5"/>
      <c r="P7443" s="4"/>
      <c r="Q7443" s="4"/>
      <c r="R7443" s="4"/>
      <c r="S7443" s="4"/>
      <c r="T7443" s="4"/>
    </row>
    <row r="7444">
      <c r="A7444" s="5"/>
      <c r="B7444" s="5"/>
      <c r="C7444" s="5"/>
      <c r="D7444" s="5"/>
      <c r="E7444" s="5"/>
      <c r="F7444" s="27"/>
      <c r="G7444" s="5"/>
      <c r="H7444" s="5"/>
      <c r="I7444" s="5"/>
      <c r="J7444" s="5"/>
      <c r="K7444" s="5"/>
      <c r="L7444" s="5"/>
      <c r="M7444" s="5"/>
      <c r="N7444" s="5"/>
      <c r="O7444" s="5"/>
      <c r="P7444" s="4"/>
      <c r="Q7444" s="4"/>
      <c r="R7444" s="4"/>
      <c r="S7444" s="4"/>
      <c r="T7444" s="4"/>
    </row>
    <row r="7445">
      <c r="A7445" s="5"/>
      <c r="B7445" s="5"/>
      <c r="C7445" s="5"/>
      <c r="D7445" s="5"/>
      <c r="E7445" s="5"/>
      <c r="F7445" s="27"/>
      <c r="G7445" s="5"/>
      <c r="H7445" s="5"/>
      <c r="I7445" s="5"/>
      <c r="J7445" s="5"/>
      <c r="K7445" s="5"/>
      <c r="L7445" s="5"/>
      <c r="M7445" s="5"/>
      <c r="N7445" s="5"/>
      <c r="O7445" s="5"/>
      <c r="P7445" s="4"/>
      <c r="Q7445" s="4"/>
      <c r="R7445" s="4"/>
      <c r="S7445" s="4"/>
      <c r="T7445" s="4"/>
    </row>
    <row r="7446">
      <c r="A7446" s="5"/>
      <c r="B7446" s="5"/>
      <c r="C7446" s="5"/>
      <c r="D7446" s="5"/>
      <c r="E7446" s="5"/>
      <c r="F7446" s="27"/>
      <c r="G7446" s="5"/>
      <c r="H7446" s="5"/>
      <c r="I7446" s="5"/>
      <c r="J7446" s="5"/>
      <c r="K7446" s="5"/>
      <c r="L7446" s="5"/>
      <c r="M7446" s="5"/>
      <c r="N7446" s="5"/>
      <c r="O7446" s="5"/>
      <c r="P7446" s="4"/>
      <c r="Q7446" s="4"/>
      <c r="R7446" s="4"/>
      <c r="S7446" s="4"/>
      <c r="T7446" s="4"/>
    </row>
    <row r="7447">
      <c r="A7447" s="5"/>
      <c r="B7447" s="5"/>
      <c r="C7447" s="5"/>
      <c r="D7447" s="5"/>
      <c r="E7447" s="5"/>
      <c r="F7447" s="27"/>
      <c r="G7447" s="5"/>
      <c r="H7447" s="5"/>
      <c r="I7447" s="5"/>
      <c r="J7447" s="5"/>
      <c r="K7447" s="5"/>
      <c r="L7447" s="5"/>
      <c r="M7447" s="5"/>
      <c r="N7447" s="5"/>
      <c r="O7447" s="5"/>
      <c r="P7447" s="4"/>
      <c r="Q7447" s="4"/>
      <c r="R7447" s="4"/>
      <c r="S7447" s="4"/>
      <c r="T7447" s="4"/>
    </row>
    <row r="7448">
      <c r="A7448" s="5"/>
      <c r="B7448" s="5"/>
      <c r="C7448" s="5"/>
      <c r="D7448" s="5"/>
      <c r="E7448" s="5"/>
      <c r="F7448" s="27"/>
      <c r="G7448" s="5"/>
      <c r="H7448" s="5"/>
      <c r="I7448" s="5"/>
      <c r="J7448" s="5"/>
      <c r="K7448" s="5"/>
      <c r="L7448" s="5"/>
      <c r="M7448" s="5"/>
      <c r="N7448" s="5"/>
      <c r="O7448" s="5"/>
      <c r="P7448" s="4"/>
      <c r="Q7448" s="4"/>
      <c r="R7448" s="4"/>
      <c r="S7448" s="4"/>
      <c r="T7448" s="4"/>
    </row>
    <row r="7449">
      <c r="A7449" s="5"/>
      <c r="B7449" s="5"/>
      <c r="C7449" s="5"/>
      <c r="D7449" s="5"/>
      <c r="E7449" s="5"/>
      <c r="F7449" s="27"/>
      <c r="G7449" s="5"/>
      <c r="H7449" s="5"/>
      <c r="I7449" s="5"/>
      <c r="J7449" s="5"/>
      <c r="K7449" s="5"/>
      <c r="L7449" s="5"/>
      <c r="M7449" s="5"/>
      <c r="N7449" s="5"/>
      <c r="O7449" s="5"/>
      <c r="P7449" s="4"/>
      <c r="Q7449" s="4"/>
      <c r="R7449" s="4"/>
      <c r="S7449" s="4"/>
      <c r="T7449" s="4"/>
    </row>
    <row r="7450">
      <c r="A7450" s="5"/>
      <c r="B7450" s="5"/>
      <c r="C7450" s="5"/>
      <c r="D7450" s="5"/>
      <c r="E7450" s="5"/>
      <c r="F7450" s="27"/>
      <c r="G7450" s="5"/>
      <c r="H7450" s="5"/>
      <c r="I7450" s="5"/>
      <c r="J7450" s="5"/>
      <c r="K7450" s="5"/>
      <c r="L7450" s="5"/>
      <c r="M7450" s="5"/>
      <c r="N7450" s="5"/>
      <c r="O7450" s="5"/>
      <c r="P7450" s="4"/>
      <c r="Q7450" s="4"/>
      <c r="R7450" s="4"/>
      <c r="S7450" s="4"/>
      <c r="T7450" s="4"/>
    </row>
    <row r="7451">
      <c r="A7451" s="5"/>
      <c r="B7451" s="5"/>
      <c r="C7451" s="5"/>
      <c r="D7451" s="5"/>
      <c r="E7451" s="5"/>
      <c r="F7451" s="27"/>
      <c r="G7451" s="5"/>
      <c r="H7451" s="5"/>
      <c r="I7451" s="5"/>
      <c r="J7451" s="5"/>
      <c r="K7451" s="5"/>
      <c r="L7451" s="5"/>
      <c r="M7451" s="5"/>
      <c r="N7451" s="5"/>
      <c r="O7451" s="5"/>
      <c r="P7451" s="4"/>
      <c r="Q7451" s="4"/>
      <c r="R7451" s="4"/>
      <c r="S7451" s="4"/>
      <c r="T7451" s="4"/>
    </row>
    <row r="7452">
      <c r="A7452" s="5"/>
      <c r="B7452" s="5"/>
      <c r="C7452" s="5"/>
      <c r="D7452" s="5"/>
      <c r="E7452" s="5"/>
      <c r="F7452" s="27"/>
      <c r="G7452" s="5"/>
      <c r="H7452" s="5"/>
      <c r="I7452" s="5"/>
      <c r="J7452" s="5"/>
      <c r="K7452" s="5"/>
      <c r="L7452" s="5"/>
      <c r="M7452" s="5"/>
      <c r="N7452" s="5"/>
      <c r="O7452" s="5"/>
      <c r="P7452" s="4"/>
      <c r="Q7452" s="4"/>
      <c r="R7452" s="4"/>
      <c r="S7452" s="4"/>
      <c r="T7452" s="4"/>
    </row>
    <row r="7453">
      <c r="A7453" s="5"/>
      <c r="B7453" s="5"/>
      <c r="C7453" s="5"/>
      <c r="D7453" s="5"/>
      <c r="E7453" s="5"/>
      <c r="F7453" s="27"/>
      <c r="G7453" s="5"/>
      <c r="H7453" s="5"/>
      <c r="I7453" s="5"/>
      <c r="J7453" s="5"/>
      <c r="K7453" s="5"/>
      <c r="L7453" s="5"/>
      <c r="M7453" s="5"/>
      <c r="N7453" s="5"/>
      <c r="O7453" s="5"/>
      <c r="P7453" s="4"/>
      <c r="Q7453" s="4"/>
      <c r="R7453" s="4"/>
      <c r="S7453" s="4"/>
      <c r="T7453" s="4"/>
    </row>
    <row r="7454">
      <c r="A7454" s="5"/>
      <c r="B7454" s="5"/>
      <c r="C7454" s="5"/>
      <c r="D7454" s="5"/>
      <c r="E7454" s="5"/>
      <c r="F7454" s="27"/>
      <c r="G7454" s="5"/>
      <c r="H7454" s="5"/>
      <c r="I7454" s="5"/>
      <c r="J7454" s="5"/>
      <c r="K7454" s="5"/>
      <c r="L7454" s="5"/>
      <c r="M7454" s="5"/>
      <c r="N7454" s="5"/>
      <c r="O7454" s="5"/>
      <c r="P7454" s="4"/>
      <c r="Q7454" s="4"/>
      <c r="R7454" s="4"/>
      <c r="S7454" s="4"/>
      <c r="T7454" s="4"/>
    </row>
    <row r="7455">
      <c r="A7455" s="5"/>
      <c r="B7455" s="5"/>
      <c r="C7455" s="5"/>
      <c r="D7455" s="5"/>
      <c r="E7455" s="5"/>
      <c r="F7455" s="27"/>
      <c r="G7455" s="5"/>
      <c r="H7455" s="5"/>
      <c r="I7455" s="5"/>
      <c r="J7455" s="5"/>
      <c r="K7455" s="5"/>
      <c r="L7455" s="5"/>
      <c r="M7455" s="5"/>
      <c r="N7455" s="5"/>
      <c r="O7455" s="5"/>
      <c r="P7455" s="4"/>
      <c r="Q7455" s="4"/>
      <c r="R7455" s="4"/>
      <c r="S7455" s="4"/>
      <c r="T7455" s="4"/>
    </row>
    <row r="7456">
      <c r="A7456" s="5"/>
      <c r="B7456" s="5"/>
      <c r="C7456" s="5"/>
      <c r="D7456" s="5"/>
      <c r="E7456" s="5"/>
      <c r="F7456" s="27"/>
      <c r="G7456" s="5"/>
      <c r="H7456" s="5"/>
      <c r="I7456" s="5"/>
      <c r="J7456" s="5"/>
      <c r="K7456" s="5"/>
      <c r="L7456" s="5"/>
      <c r="M7456" s="5"/>
      <c r="N7456" s="5"/>
      <c r="O7456" s="5"/>
      <c r="P7456" s="4"/>
      <c r="Q7456" s="4"/>
      <c r="R7456" s="4"/>
      <c r="S7456" s="4"/>
      <c r="T7456" s="4"/>
    </row>
    <row r="7457">
      <c r="A7457" s="5"/>
      <c r="B7457" s="5"/>
      <c r="C7457" s="5"/>
      <c r="D7457" s="5"/>
      <c r="E7457" s="5"/>
      <c r="F7457" s="27"/>
      <c r="G7457" s="5"/>
      <c r="H7457" s="5"/>
      <c r="I7457" s="5"/>
      <c r="J7457" s="5"/>
      <c r="K7457" s="5"/>
      <c r="L7457" s="5"/>
      <c r="M7457" s="5"/>
      <c r="N7457" s="5"/>
      <c r="O7457" s="5"/>
      <c r="P7457" s="4"/>
      <c r="Q7457" s="4"/>
      <c r="R7457" s="4"/>
      <c r="S7457" s="4"/>
      <c r="T7457" s="4"/>
    </row>
    <row r="7458">
      <c r="A7458" s="5"/>
      <c r="B7458" s="5"/>
      <c r="C7458" s="5"/>
      <c r="D7458" s="5"/>
      <c r="E7458" s="5"/>
      <c r="F7458" s="27"/>
      <c r="G7458" s="5"/>
      <c r="H7458" s="5"/>
      <c r="I7458" s="5"/>
      <c r="J7458" s="5"/>
      <c r="K7458" s="5"/>
      <c r="L7458" s="5"/>
      <c r="M7458" s="5"/>
      <c r="N7458" s="5"/>
      <c r="O7458" s="5"/>
      <c r="P7458" s="4"/>
      <c r="Q7458" s="4"/>
      <c r="R7458" s="4"/>
      <c r="S7458" s="4"/>
      <c r="T7458" s="4"/>
    </row>
    <row r="7459">
      <c r="A7459" s="5"/>
      <c r="B7459" s="5"/>
      <c r="C7459" s="5"/>
      <c r="D7459" s="5"/>
      <c r="E7459" s="5"/>
      <c r="F7459" s="27"/>
      <c r="G7459" s="5"/>
      <c r="H7459" s="5"/>
      <c r="I7459" s="5"/>
      <c r="J7459" s="5"/>
      <c r="K7459" s="5"/>
      <c r="L7459" s="5"/>
      <c r="M7459" s="5"/>
      <c r="N7459" s="5"/>
      <c r="O7459" s="5"/>
      <c r="P7459" s="4"/>
      <c r="Q7459" s="4"/>
      <c r="R7459" s="4"/>
      <c r="S7459" s="4"/>
      <c r="T7459" s="4"/>
    </row>
    <row r="7460">
      <c r="A7460" s="5"/>
      <c r="B7460" s="5"/>
      <c r="C7460" s="5"/>
      <c r="D7460" s="5"/>
      <c r="E7460" s="5"/>
      <c r="F7460" s="27"/>
      <c r="G7460" s="5"/>
      <c r="H7460" s="5"/>
      <c r="I7460" s="5"/>
      <c r="J7460" s="5"/>
      <c r="K7460" s="5"/>
      <c r="L7460" s="5"/>
      <c r="M7460" s="5"/>
      <c r="N7460" s="5"/>
      <c r="O7460" s="5"/>
      <c r="P7460" s="4"/>
      <c r="Q7460" s="4"/>
      <c r="R7460" s="4"/>
      <c r="S7460" s="4"/>
      <c r="T7460" s="4"/>
    </row>
    <row r="7461">
      <c r="A7461" s="5"/>
      <c r="B7461" s="5"/>
      <c r="C7461" s="5"/>
      <c r="D7461" s="5"/>
      <c r="E7461" s="5"/>
      <c r="F7461" s="27"/>
      <c r="G7461" s="5"/>
      <c r="H7461" s="5"/>
      <c r="I7461" s="5"/>
      <c r="J7461" s="5"/>
      <c r="K7461" s="5"/>
      <c r="L7461" s="5"/>
      <c r="M7461" s="5"/>
      <c r="N7461" s="5"/>
      <c r="O7461" s="5"/>
      <c r="P7461" s="4"/>
      <c r="Q7461" s="4"/>
      <c r="R7461" s="4"/>
      <c r="S7461" s="4"/>
      <c r="T7461" s="4"/>
    </row>
    <row r="7462">
      <c r="A7462" s="5"/>
      <c r="B7462" s="5"/>
      <c r="C7462" s="5"/>
      <c r="D7462" s="5"/>
      <c r="E7462" s="5"/>
      <c r="F7462" s="27"/>
      <c r="G7462" s="5"/>
      <c r="H7462" s="5"/>
      <c r="I7462" s="5"/>
      <c r="J7462" s="5"/>
      <c r="K7462" s="5"/>
      <c r="L7462" s="5"/>
      <c r="M7462" s="5"/>
      <c r="N7462" s="5"/>
      <c r="O7462" s="5"/>
      <c r="P7462" s="4"/>
      <c r="Q7462" s="4"/>
      <c r="R7462" s="4"/>
      <c r="S7462" s="4"/>
      <c r="T7462" s="4"/>
    </row>
    <row r="7463">
      <c r="A7463" s="5"/>
      <c r="B7463" s="5"/>
      <c r="C7463" s="5"/>
      <c r="D7463" s="5"/>
      <c r="E7463" s="5"/>
      <c r="F7463" s="27"/>
      <c r="G7463" s="5"/>
      <c r="H7463" s="5"/>
      <c r="I7463" s="5"/>
      <c r="J7463" s="5"/>
      <c r="K7463" s="5"/>
      <c r="L7463" s="5"/>
      <c r="M7463" s="5"/>
      <c r="N7463" s="5"/>
      <c r="O7463" s="5"/>
      <c r="P7463" s="4"/>
      <c r="Q7463" s="4"/>
      <c r="R7463" s="4"/>
      <c r="S7463" s="4"/>
      <c r="T7463" s="4"/>
    </row>
    <row r="7464">
      <c r="A7464" s="5"/>
      <c r="B7464" s="5"/>
      <c r="C7464" s="5"/>
      <c r="D7464" s="5"/>
      <c r="E7464" s="5"/>
      <c r="F7464" s="27"/>
      <c r="G7464" s="5"/>
      <c r="H7464" s="5"/>
      <c r="I7464" s="5"/>
      <c r="J7464" s="5"/>
      <c r="K7464" s="5"/>
      <c r="L7464" s="5"/>
      <c r="M7464" s="5"/>
      <c r="N7464" s="5"/>
      <c r="O7464" s="5"/>
      <c r="P7464" s="4"/>
      <c r="Q7464" s="4"/>
      <c r="R7464" s="4"/>
      <c r="S7464" s="4"/>
      <c r="T7464" s="4"/>
    </row>
    <row r="7465">
      <c r="A7465" s="5"/>
      <c r="B7465" s="5"/>
      <c r="C7465" s="5"/>
      <c r="D7465" s="5"/>
      <c r="E7465" s="5"/>
      <c r="F7465" s="27"/>
      <c r="G7465" s="5"/>
      <c r="H7465" s="5"/>
      <c r="I7465" s="5"/>
      <c r="J7465" s="5"/>
      <c r="K7465" s="5"/>
      <c r="L7465" s="5"/>
      <c r="M7465" s="5"/>
      <c r="N7465" s="5"/>
      <c r="O7465" s="5"/>
      <c r="P7465" s="4"/>
      <c r="Q7465" s="4"/>
      <c r="R7465" s="4"/>
      <c r="S7465" s="4"/>
      <c r="T7465" s="4"/>
    </row>
    <row r="7466">
      <c r="A7466" s="5"/>
      <c r="B7466" s="5"/>
      <c r="C7466" s="5"/>
      <c r="D7466" s="5"/>
      <c r="E7466" s="5"/>
      <c r="F7466" s="27"/>
      <c r="G7466" s="5"/>
      <c r="H7466" s="5"/>
      <c r="I7466" s="5"/>
      <c r="J7466" s="5"/>
      <c r="K7466" s="5"/>
      <c r="L7466" s="5"/>
      <c r="M7466" s="5"/>
      <c r="N7466" s="5"/>
      <c r="O7466" s="5"/>
      <c r="P7466" s="4"/>
      <c r="Q7466" s="4"/>
      <c r="R7466" s="4"/>
      <c r="S7466" s="4"/>
      <c r="T7466" s="4"/>
    </row>
    <row r="7467">
      <c r="A7467" s="5"/>
      <c r="B7467" s="5"/>
      <c r="C7467" s="5"/>
      <c r="D7467" s="5"/>
      <c r="E7467" s="5"/>
      <c r="F7467" s="27"/>
      <c r="G7467" s="5"/>
      <c r="H7467" s="5"/>
      <c r="I7467" s="5"/>
      <c r="J7467" s="5"/>
      <c r="K7467" s="5"/>
      <c r="L7467" s="5"/>
      <c r="M7467" s="5"/>
      <c r="N7467" s="5"/>
      <c r="O7467" s="5"/>
      <c r="P7467" s="4"/>
      <c r="Q7467" s="4"/>
      <c r="R7467" s="4"/>
      <c r="S7467" s="4"/>
      <c r="T7467" s="4"/>
    </row>
    <row r="7468">
      <c r="A7468" s="5"/>
      <c r="B7468" s="5"/>
      <c r="C7468" s="5"/>
      <c r="D7468" s="5"/>
      <c r="E7468" s="5"/>
      <c r="F7468" s="27"/>
      <c r="G7468" s="5"/>
      <c r="H7468" s="5"/>
      <c r="I7468" s="5"/>
      <c r="J7468" s="5"/>
      <c r="K7468" s="5"/>
      <c r="L7468" s="5"/>
      <c r="M7468" s="5"/>
      <c r="N7468" s="5"/>
      <c r="O7468" s="5"/>
      <c r="P7468" s="4"/>
      <c r="Q7468" s="4"/>
      <c r="R7468" s="4"/>
      <c r="S7468" s="4"/>
      <c r="T7468" s="4"/>
    </row>
    <row r="7469">
      <c r="A7469" s="5"/>
      <c r="B7469" s="5"/>
      <c r="C7469" s="5"/>
      <c r="D7469" s="5"/>
      <c r="E7469" s="5"/>
      <c r="F7469" s="27"/>
      <c r="G7469" s="5"/>
      <c r="H7469" s="5"/>
      <c r="I7469" s="5"/>
      <c r="J7469" s="5"/>
      <c r="K7469" s="5"/>
      <c r="L7469" s="5"/>
      <c r="M7469" s="5"/>
      <c r="N7469" s="5"/>
      <c r="O7469" s="5"/>
      <c r="P7469" s="4"/>
      <c r="Q7469" s="4"/>
      <c r="R7469" s="4"/>
      <c r="S7469" s="4"/>
      <c r="T7469" s="4"/>
    </row>
    <row r="7470">
      <c r="A7470" s="5"/>
      <c r="B7470" s="5"/>
      <c r="C7470" s="5"/>
      <c r="D7470" s="5"/>
      <c r="E7470" s="5"/>
      <c r="F7470" s="27"/>
      <c r="G7470" s="5"/>
      <c r="H7470" s="5"/>
      <c r="I7470" s="5"/>
      <c r="J7470" s="5"/>
      <c r="K7470" s="5"/>
      <c r="L7470" s="5"/>
      <c r="M7470" s="5"/>
      <c r="N7470" s="5"/>
      <c r="O7470" s="5"/>
      <c r="P7470" s="4"/>
      <c r="Q7470" s="4"/>
      <c r="R7470" s="4"/>
      <c r="S7470" s="4"/>
      <c r="T7470" s="4"/>
    </row>
    <row r="7471">
      <c r="A7471" s="5"/>
      <c r="B7471" s="5"/>
      <c r="C7471" s="5"/>
      <c r="D7471" s="5"/>
      <c r="E7471" s="5"/>
      <c r="F7471" s="27"/>
      <c r="G7471" s="5"/>
      <c r="H7471" s="5"/>
      <c r="I7471" s="5"/>
      <c r="J7471" s="5"/>
      <c r="K7471" s="5"/>
      <c r="L7471" s="5"/>
      <c r="M7471" s="5"/>
      <c r="N7471" s="5"/>
      <c r="O7471" s="5"/>
      <c r="P7471" s="4"/>
      <c r="Q7471" s="4"/>
      <c r="R7471" s="4"/>
      <c r="S7471" s="4"/>
      <c r="T7471" s="4"/>
    </row>
    <row r="7472">
      <c r="A7472" s="5"/>
      <c r="B7472" s="5"/>
      <c r="C7472" s="5"/>
      <c r="D7472" s="5"/>
      <c r="E7472" s="5"/>
      <c r="F7472" s="27"/>
      <c r="G7472" s="5"/>
      <c r="H7472" s="5"/>
      <c r="I7472" s="5"/>
      <c r="J7472" s="5"/>
      <c r="K7472" s="5"/>
      <c r="L7472" s="5"/>
      <c r="M7472" s="5"/>
      <c r="N7472" s="5"/>
      <c r="O7472" s="5"/>
      <c r="P7472" s="4"/>
      <c r="Q7472" s="4"/>
      <c r="R7472" s="4"/>
      <c r="S7472" s="4"/>
      <c r="T7472" s="4"/>
    </row>
    <row r="7473">
      <c r="A7473" s="5"/>
      <c r="B7473" s="5"/>
      <c r="C7473" s="5"/>
      <c r="D7473" s="5"/>
      <c r="E7473" s="5"/>
      <c r="F7473" s="27"/>
      <c r="G7473" s="5"/>
      <c r="H7473" s="5"/>
      <c r="I7473" s="5"/>
      <c r="J7473" s="5"/>
      <c r="K7473" s="5"/>
      <c r="L7473" s="5"/>
      <c r="M7473" s="5"/>
      <c r="N7473" s="5"/>
      <c r="O7473" s="5"/>
      <c r="P7473" s="4"/>
      <c r="Q7473" s="4"/>
      <c r="R7473" s="4"/>
      <c r="S7473" s="4"/>
      <c r="T7473" s="4"/>
    </row>
    <row r="7474">
      <c r="A7474" s="5"/>
      <c r="B7474" s="5"/>
      <c r="C7474" s="5"/>
      <c r="D7474" s="5"/>
      <c r="E7474" s="5"/>
      <c r="F7474" s="27"/>
      <c r="G7474" s="5"/>
      <c r="H7474" s="5"/>
      <c r="I7474" s="5"/>
      <c r="J7474" s="5"/>
      <c r="K7474" s="5"/>
      <c r="L7474" s="5"/>
      <c r="M7474" s="5"/>
      <c r="N7474" s="5"/>
      <c r="O7474" s="5"/>
      <c r="P7474" s="4"/>
      <c r="Q7474" s="4"/>
      <c r="R7474" s="4"/>
      <c r="S7474" s="4"/>
      <c r="T7474" s="4"/>
    </row>
    <row r="7475">
      <c r="A7475" s="5"/>
      <c r="B7475" s="5"/>
      <c r="C7475" s="5"/>
      <c r="D7475" s="5"/>
      <c r="E7475" s="5"/>
      <c r="F7475" s="27"/>
      <c r="G7475" s="5"/>
      <c r="H7475" s="5"/>
      <c r="I7475" s="5"/>
      <c r="J7475" s="5"/>
      <c r="K7475" s="5"/>
      <c r="L7475" s="5"/>
      <c r="M7475" s="5"/>
      <c r="N7475" s="5"/>
      <c r="O7475" s="5"/>
      <c r="P7475" s="4"/>
      <c r="Q7475" s="4"/>
      <c r="R7475" s="4"/>
      <c r="S7475" s="4"/>
      <c r="T7475" s="4"/>
    </row>
    <row r="7476">
      <c r="A7476" s="5"/>
      <c r="B7476" s="5"/>
      <c r="C7476" s="5"/>
      <c r="D7476" s="5"/>
      <c r="E7476" s="5"/>
      <c r="F7476" s="27"/>
      <c r="G7476" s="5"/>
      <c r="H7476" s="5"/>
      <c r="I7476" s="5"/>
      <c r="J7476" s="5"/>
      <c r="K7476" s="5"/>
      <c r="L7476" s="5"/>
      <c r="M7476" s="5"/>
      <c r="N7476" s="5"/>
      <c r="O7476" s="5"/>
      <c r="P7476" s="4"/>
      <c r="Q7476" s="4"/>
      <c r="R7476" s="4"/>
      <c r="S7476" s="4"/>
      <c r="T7476" s="4"/>
    </row>
    <row r="7477">
      <c r="A7477" s="5"/>
      <c r="B7477" s="5"/>
      <c r="C7477" s="5"/>
      <c r="D7477" s="5"/>
      <c r="E7477" s="5"/>
      <c r="F7477" s="27"/>
      <c r="G7477" s="5"/>
      <c r="H7477" s="5"/>
      <c r="I7477" s="5"/>
      <c r="J7477" s="5"/>
      <c r="K7477" s="5"/>
      <c r="L7477" s="5"/>
      <c r="M7477" s="5"/>
      <c r="N7477" s="5"/>
      <c r="O7477" s="5"/>
      <c r="P7477" s="4"/>
      <c r="Q7477" s="4"/>
      <c r="R7477" s="4"/>
      <c r="S7477" s="4"/>
      <c r="T7477" s="4"/>
    </row>
    <row r="7478">
      <c r="A7478" s="5"/>
      <c r="B7478" s="5"/>
      <c r="C7478" s="5"/>
      <c r="D7478" s="5"/>
      <c r="E7478" s="5"/>
      <c r="F7478" s="27"/>
      <c r="G7478" s="5"/>
      <c r="H7478" s="5"/>
      <c r="I7478" s="5"/>
      <c r="J7478" s="5"/>
      <c r="K7478" s="5"/>
      <c r="L7478" s="5"/>
      <c r="M7478" s="5"/>
      <c r="N7478" s="5"/>
      <c r="O7478" s="5"/>
      <c r="P7478" s="4"/>
      <c r="Q7478" s="4"/>
      <c r="R7478" s="4"/>
      <c r="S7478" s="4"/>
      <c r="T7478" s="4"/>
    </row>
    <row r="7479">
      <c r="A7479" s="5"/>
      <c r="B7479" s="5"/>
      <c r="C7479" s="5"/>
      <c r="D7479" s="5"/>
      <c r="E7479" s="5"/>
      <c r="F7479" s="27"/>
      <c r="G7479" s="5"/>
      <c r="H7479" s="5"/>
      <c r="I7479" s="5"/>
      <c r="J7479" s="5"/>
      <c r="K7479" s="5"/>
      <c r="L7479" s="5"/>
      <c r="M7479" s="5"/>
      <c r="N7479" s="5"/>
      <c r="O7479" s="5"/>
      <c r="P7479" s="4"/>
      <c r="Q7479" s="4"/>
      <c r="R7479" s="4"/>
      <c r="S7479" s="4"/>
      <c r="T7479" s="4"/>
    </row>
    <row r="7480">
      <c r="A7480" s="5"/>
      <c r="B7480" s="5"/>
      <c r="C7480" s="5"/>
      <c r="D7480" s="5"/>
      <c r="E7480" s="5"/>
      <c r="F7480" s="27"/>
      <c r="G7480" s="5"/>
      <c r="H7480" s="5"/>
      <c r="I7480" s="5"/>
      <c r="J7480" s="5"/>
      <c r="K7480" s="5"/>
      <c r="L7480" s="5"/>
      <c r="M7480" s="5"/>
      <c r="N7480" s="5"/>
      <c r="O7480" s="5"/>
      <c r="P7480" s="4"/>
      <c r="Q7480" s="4"/>
      <c r="R7480" s="4"/>
      <c r="S7480" s="4"/>
      <c r="T7480" s="4"/>
    </row>
    <row r="7481">
      <c r="A7481" s="5"/>
      <c r="B7481" s="5"/>
      <c r="C7481" s="5"/>
      <c r="D7481" s="5"/>
      <c r="E7481" s="5"/>
      <c r="F7481" s="27"/>
      <c r="G7481" s="5"/>
      <c r="H7481" s="5"/>
      <c r="I7481" s="5"/>
      <c r="J7481" s="5"/>
      <c r="K7481" s="5"/>
      <c r="L7481" s="5"/>
      <c r="M7481" s="5"/>
      <c r="N7481" s="5"/>
      <c r="O7481" s="5"/>
      <c r="P7481" s="4"/>
      <c r="Q7481" s="4"/>
      <c r="R7481" s="4"/>
      <c r="S7481" s="4"/>
      <c r="T7481" s="4"/>
    </row>
    <row r="7482">
      <c r="A7482" s="5"/>
      <c r="B7482" s="5"/>
      <c r="C7482" s="5"/>
      <c r="D7482" s="5"/>
      <c r="E7482" s="5"/>
      <c r="F7482" s="27"/>
      <c r="G7482" s="5"/>
      <c r="H7482" s="5"/>
      <c r="I7482" s="5"/>
      <c r="J7482" s="5"/>
      <c r="K7482" s="5"/>
      <c r="L7482" s="5"/>
      <c r="M7482" s="5"/>
      <c r="N7482" s="5"/>
      <c r="O7482" s="5"/>
      <c r="P7482" s="4"/>
      <c r="Q7482" s="4"/>
      <c r="R7482" s="4"/>
      <c r="S7482" s="4"/>
      <c r="T7482" s="4"/>
    </row>
    <row r="7483">
      <c r="A7483" s="5"/>
      <c r="B7483" s="5"/>
      <c r="C7483" s="5"/>
      <c r="D7483" s="5"/>
      <c r="E7483" s="5"/>
      <c r="F7483" s="27"/>
      <c r="G7483" s="5"/>
      <c r="H7483" s="5"/>
      <c r="I7483" s="5"/>
      <c r="J7483" s="5"/>
      <c r="K7483" s="5"/>
      <c r="L7483" s="5"/>
      <c r="M7483" s="5"/>
      <c r="N7483" s="5"/>
      <c r="O7483" s="5"/>
      <c r="P7483" s="4"/>
      <c r="Q7483" s="4"/>
      <c r="R7483" s="4"/>
      <c r="S7483" s="4"/>
      <c r="T7483" s="4"/>
    </row>
    <row r="7484">
      <c r="A7484" s="5"/>
      <c r="B7484" s="5"/>
      <c r="C7484" s="5"/>
      <c r="D7484" s="5"/>
      <c r="E7484" s="5"/>
      <c r="F7484" s="27"/>
      <c r="G7484" s="5"/>
      <c r="H7484" s="5"/>
      <c r="I7484" s="5"/>
      <c r="J7484" s="5"/>
      <c r="K7484" s="5"/>
      <c r="L7484" s="5"/>
      <c r="M7484" s="5"/>
      <c r="N7484" s="5"/>
      <c r="O7484" s="5"/>
      <c r="P7484" s="4"/>
      <c r="Q7484" s="4"/>
      <c r="R7484" s="4"/>
      <c r="S7484" s="4"/>
      <c r="T7484" s="4"/>
    </row>
    <row r="7485">
      <c r="A7485" s="5"/>
      <c r="B7485" s="5"/>
      <c r="C7485" s="5"/>
      <c r="D7485" s="5"/>
      <c r="E7485" s="5"/>
      <c r="F7485" s="27"/>
      <c r="G7485" s="5"/>
      <c r="H7485" s="5"/>
      <c r="I7485" s="5"/>
      <c r="J7485" s="5"/>
      <c r="K7485" s="5"/>
      <c r="L7485" s="5"/>
      <c r="M7485" s="5"/>
      <c r="N7485" s="5"/>
      <c r="O7485" s="5"/>
      <c r="P7485" s="4"/>
      <c r="Q7485" s="4"/>
      <c r="R7485" s="4"/>
      <c r="S7485" s="4"/>
      <c r="T7485" s="4"/>
    </row>
    <row r="7486">
      <c r="A7486" s="5"/>
      <c r="B7486" s="5"/>
      <c r="C7486" s="5"/>
      <c r="D7486" s="5"/>
      <c r="E7486" s="5"/>
      <c r="F7486" s="27"/>
      <c r="G7486" s="5"/>
      <c r="H7486" s="5"/>
      <c r="I7486" s="5"/>
      <c r="J7486" s="5"/>
      <c r="K7486" s="5"/>
      <c r="L7486" s="5"/>
      <c r="M7486" s="5"/>
      <c r="N7486" s="5"/>
      <c r="O7486" s="5"/>
      <c r="P7486" s="4"/>
      <c r="Q7486" s="4"/>
      <c r="R7486" s="4"/>
      <c r="S7486" s="4"/>
      <c r="T7486" s="4"/>
    </row>
    <row r="7487">
      <c r="A7487" s="5"/>
      <c r="B7487" s="5"/>
      <c r="C7487" s="5"/>
      <c r="D7487" s="5"/>
      <c r="E7487" s="5"/>
      <c r="F7487" s="27"/>
      <c r="G7487" s="5"/>
      <c r="H7487" s="5"/>
      <c r="I7487" s="5"/>
      <c r="J7487" s="5"/>
      <c r="K7487" s="5"/>
      <c r="L7487" s="5"/>
      <c r="M7487" s="5"/>
      <c r="N7487" s="5"/>
      <c r="O7487" s="5"/>
      <c r="P7487" s="4"/>
      <c r="Q7487" s="4"/>
      <c r="R7487" s="4"/>
      <c r="S7487" s="4"/>
      <c r="T7487" s="4"/>
    </row>
    <row r="7488">
      <c r="A7488" s="5"/>
      <c r="B7488" s="5"/>
      <c r="C7488" s="5"/>
      <c r="D7488" s="5"/>
      <c r="E7488" s="5"/>
      <c r="F7488" s="27"/>
      <c r="G7488" s="5"/>
      <c r="H7488" s="5"/>
      <c r="I7488" s="5"/>
      <c r="J7488" s="5"/>
      <c r="K7488" s="5"/>
      <c r="L7488" s="5"/>
      <c r="M7488" s="5"/>
      <c r="N7488" s="5"/>
      <c r="O7488" s="5"/>
      <c r="P7488" s="4"/>
      <c r="Q7488" s="4"/>
      <c r="R7488" s="4"/>
      <c r="S7488" s="4"/>
      <c r="T7488" s="4"/>
    </row>
    <row r="7489">
      <c r="A7489" s="5"/>
      <c r="B7489" s="5"/>
      <c r="C7489" s="5"/>
      <c r="D7489" s="5"/>
      <c r="E7489" s="5"/>
      <c r="F7489" s="27"/>
      <c r="G7489" s="5"/>
      <c r="H7489" s="5"/>
      <c r="I7489" s="5"/>
      <c r="J7489" s="5"/>
      <c r="K7489" s="5"/>
      <c r="L7489" s="5"/>
      <c r="M7489" s="5"/>
      <c r="N7489" s="5"/>
      <c r="O7489" s="5"/>
      <c r="P7489" s="4"/>
      <c r="Q7489" s="4"/>
      <c r="R7489" s="4"/>
      <c r="S7489" s="4"/>
      <c r="T7489" s="4"/>
    </row>
    <row r="7490">
      <c r="A7490" s="5"/>
      <c r="B7490" s="5"/>
      <c r="C7490" s="5"/>
      <c r="D7490" s="5"/>
      <c r="E7490" s="5"/>
      <c r="F7490" s="27"/>
      <c r="G7490" s="5"/>
      <c r="H7490" s="5"/>
      <c r="I7490" s="5"/>
      <c r="J7490" s="5"/>
      <c r="K7490" s="5"/>
      <c r="L7490" s="5"/>
      <c r="M7490" s="5"/>
      <c r="N7490" s="5"/>
      <c r="O7490" s="5"/>
      <c r="P7490" s="4"/>
      <c r="Q7490" s="4"/>
      <c r="R7490" s="4"/>
      <c r="S7490" s="4"/>
      <c r="T7490" s="4"/>
    </row>
    <row r="7491">
      <c r="A7491" s="5"/>
      <c r="B7491" s="5"/>
      <c r="C7491" s="5"/>
      <c r="D7491" s="5"/>
      <c r="E7491" s="5"/>
      <c r="F7491" s="27"/>
      <c r="G7491" s="5"/>
      <c r="H7491" s="5"/>
      <c r="I7491" s="5"/>
      <c r="J7491" s="5"/>
      <c r="K7491" s="5"/>
      <c r="L7491" s="5"/>
      <c r="M7491" s="5"/>
      <c r="N7491" s="5"/>
      <c r="O7491" s="5"/>
      <c r="P7491" s="4"/>
      <c r="Q7491" s="4"/>
      <c r="R7491" s="4"/>
      <c r="S7491" s="4"/>
      <c r="T7491" s="4"/>
    </row>
    <row r="7492">
      <c r="A7492" s="5"/>
      <c r="B7492" s="5"/>
      <c r="C7492" s="5"/>
      <c r="D7492" s="5"/>
      <c r="E7492" s="5"/>
      <c r="F7492" s="27"/>
      <c r="G7492" s="5"/>
      <c r="H7492" s="5"/>
      <c r="I7492" s="5"/>
      <c r="J7492" s="5"/>
      <c r="K7492" s="5"/>
      <c r="L7492" s="5"/>
      <c r="M7492" s="5"/>
      <c r="N7492" s="5"/>
      <c r="O7492" s="5"/>
      <c r="P7492" s="4"/>
      <c r="Q7492" s="4"/>
      <c r="R7492" s="4"/>
      <c r="S7492" s="4"/>
      <c r="T7492" s="4"/>
    </row>
    <row r="7493">
      <c r="A7493" s="5"/>
      <c r="B7493" s="5"/>
      <c r="C7493" s="5"/>
      <c r="D7493" s="5"/>
      <c r="E7493" s="5"/>
      <c r="F7493" s="27"/>
      <c r="G7493" s="5"/>
      <c r="H7493" s="5"/>
      <c r="I7493" s="5"/>
      <c r="J7493" s="5"/>
      <c r="K7493" s="5"/>
      <c r="L7493" s="5"/>
      <c r="M7493" s="5"/>
      <c r="N7493" s="5"/>
      <c r="O7493" s="5"/>
      <c r="P7493" s="4"/>
      <c r="Q7493" s="4"/>
      <c r="R7493" s="4"/>
      <c r="S7493" s="4"/>
      <c r="T7493" s="4"/>
    </row>
    <row r="7494">
      <c r="A7494" s="5"/>
      <c r="B7494" s="5"/>
      <c r="C7494" s="5"/>
      <c r="D7494" s="5"/>
      <c r="E7494" s="5"/>
      <c r="F7494" s="27"/>
      <c r="G7494" s="5"/>
      <c r="H7494" s="5"/>
      <c r="I7494" s="5"/>
      <c r="J7494" s="5"/>
      <c r="K7494" s="5"/>
      <c r="L7494" s="5"/>
      <c r="M7494" s="5"/>
      <c r="N7494" s="5"/>
      <c r="O7494" s="5"/>
      <c r="P7494" s="4"/>
      <c r="Q7494" s="4"/>
      <c r="R7494" s="4"/>
      <c r="S7494" s="4"/>
      <c r="T7494" s="4"/>
    </row>
    <row r="7495">
      <c r="A7495" s="5"/>
      <c r="B7495" s="5"/>
      <c r="C7495" s="5"/>
      <c r="D7495" s="5"/>
      <c r="E7495" s="5"/>
      <c r="F7495" s="27"/>
      <c r="G7495" s="5"/>
      <c r="H7495" s="5"/>
      <c r="I7495" s="5"/>
      <c r="J7495" s="5"/>
      <c r="K7495" s="5"/>
      <c r="L7495" s="5"/>
      <c r="M7495" s="5"/>
      <c r="N7495" s="5"/>
      <c r="O7495" s="5"/>
      <c r="P7495" s="4"/>
      <c r="Q7495" s="4"/>
      <c r="R7495" s="4"/>
      <c r="S7495" s="4"/>
      <c r="T7495" s="4"/>
    </row>
    <row r="7496">
      <c r="A7496" s="5"/>
      <c r="B7496" s="5"/>
      <c r="C7496" s="5"/>
      <c r="D7496" s="5"/>
      <c r="E7496" s="5"/>
      <c r="F7496" s="27"/>
      <c r="G7496" s="5"/>
      <c r="H7496" s="5"/>
      <c r="I7496" s="5"/>
      <c r="J7496" s="5"/>
      <c r="K7496" s="5"/>
      <c r="L7496" s="5"/>
      <c r="M7496" s="5"/>
      <c r="N7496" s="5"/>
      <c r="O7496" s="5"/>
      <c r="P7496" s="4"/>
      <c r="Q7496" s="4"/>
      <c r="R7496" s="4"/>
      <c r="S7496" s="4"/>
      <c r="T7496" s="4"/>
    </row>
    <row r="7497">
      <c r="A7497" s="5"/>
      <c r="B7497" s="5"/>
      <c r="C7497" s="5"/>
      <c r="D7497" s="5"/>
      <c r="E7497" s="5"/>
      <c r="F7497" s="27"/>
      <c r="G7497" s="5"/>
      <c r="H7497" s="5"/>
      <c r="I7497" s="5"/>
      <c r="J7497" s="5"/>
      <c r="K7497" s="5"/>
      <c r="L7497" s="5"/>
      <c r="M7497" s="5"/>
      <c r="N7497" s="5"/>
      <c r="O7497" s="5"/>
      <c r="P7497" s="4"/>
      <c r="Q7497" s="4"/>
      <c r="R7497" s="4"/>
      <c r="S7497" s="4"/>
      <c r="T7497" s="4"/>
    </row>
    <row r="7498">
      <c r="A7498" s="5"/>
      <c r="B7498" s="5"/>
      <c r="C7498" s="5"/>
      <c r="D7498" s="5"/>
      <c r="E7498" s="5"/>
      <c r="F7498" s="27"/>
      <c r="G7498" s="5"/>
      <c r="H7498" s="5"/>
      <c r="I7498" s="5"/>
      <c r="J7498" s="5"/>
      <c r="K7498" s="5"/>
      <c r="L7498" s="5"/>
      <c r="M7498" s="5"/>
      <c r="N7498" s="5"/>
      <c r="O7498" s="5"/>
      <c r="P7498" s="4"/>
      <c r="Q7498" s="4"/>
      <c r="R7498" s="4"/>
      <c r="S7498" s="4"/>
      <c r="T7498" s="4"/>
    </row>
    <row r="7499">
      <c r="A7499" s="5"/>
      <c r="B7499" s="5"/>
      <c r="C7499" s="5"/>
      <c r="D7499" s="5"/>
      <c r="E7499" s="5"/>
      <c r="F7499" s="27"/>
      <c r="G7499" s="5"/>
      <c r="H7499" s="5"/>
      <c r="I7499" s="5"/>
      <c r="J7499" s="5"/>
      <c r="K7499" s="5"/>
      <c r="L7499" s="5"/>
      <c r="M7499" s="5"/>
      <c r="N7499" s="5"/>
      <c r="O7499" s="5"/>
      <c r="P7499" s="4"/>
      <c r="Q7499" s="4"/>
      <c r="R7499" s="4"/>
      <c r="S7499" s="4"/>
      <c r="T7499" s="4"/>
    </row>
    <row r="7500">
      <c r="A7500" s="5"/>
      <c r="B7500" s="5"/>
      <c r="C7500" s="5"/>
      <c r="D7500" s="5"/>
      <c r="E7500" s="5"/>
      <c r="F7500" s="27"/>
      <c r="G7500" s="5"/>
      <c r="H7500" s="5"/>
      <c r="I7500" s="5"/>
      <c r="J7500" s="5"/>
      <c r="K7500" s="5"/>
      <c r="L7500" s="5"/>
      <c r="M7500" s="5"/>
      <c r="N7500" s="5"/>
      <c r="O7500" s="5"/>
      <c r="P7500" s="4"/>
      <c r="Q7500" s="4"/>
      <c r="R7500" s="4"/>
      <c r="S7500" s="4"/>
      <c r="T7500" s="4"/>
    </row>
    <row r="7501">
      <c r="A7501" s="5"/>
      <c r="B7501" s="5"/>
      <c r="C7501" s="5"/>
      <c r="D7501" s="5"/>
      <c r="E7501" s="5"/>
      <c r="F7501" s="27"/>
      <c r="G7501" s="5"/>
      <c r="H7501" s="5"/>
      <c r="I7501" s="5"/>
      <c r="J7501" s="5"/>
      <c r="K7501" s="5"/>
      <c r="L7501" s="5"/>
      <c r="M7501" s="5"/>
      <c r="N7501" s="5"/>
      <c r="O7501" s="5"/>
      <c r="P7501" s="4"/>
      <c r="Q7501" s="4"/>
      <c r="R7501" s="4"/>
      <c r="S7501" s="4"/>
      <c r="T7501" s="4"/>
    </row>
    <row r="7502">
      <c r="A7502" s="5"/>
      <c r="B7502" s="5"/>
      <c r="C7502" s="5"/>
      <c r="D7502" s="5"/>
      <c r="E7502" s="5"/>
      <c r="F7502" s="27"/>
      <c r="G7502" s="5"/>
      <c r="H7502" s="5"/>
      <c r="I7502" s="5"/>
      <c r="J7502" s="5"/>
      <c r="K7502" s="5"/>
      <c r="L7502" s="5"/>
      <c r="M7502" s="5"/>
      <c r="N7502" s="5"/>
      <c r="O7502" s="5"/>
      <c r="P7502" s="4"/>
      <c r="Q7502" s="4"/>
      <c r="R7502" s="4"/>
      <c r="S7502" s="4"/>
      <c r="T7502" s="4"/>
    </row>
    <row r="7503">
      <c r="A7503" s="5"/>
      <c r="B7503" s="5"/>
      <c r="C7503" s="5"/>
      <c r="D7503" s="5"/>
      <c r="E7503" s="5"/>
      <c r="F7503" s="27"/>
      <c r="G7503" s="5"/>
      <c r="H7503" s="5"/>
      <c r="I7503" s="5"/>
      <c r="J7503" s="5"/>
      <c r="K7503" s="5"/>
      <c r="L7503" s="5"/>
      <c r="M7503" s="5"/>
      <c r="N7503" s="5"/>
      <c r="O7503" s="5"/>
      <c r="P7503" s="4"/>
      <c r="Q7503" s="4"/>
      <c r="R7503" s="4"/>
      <c r="S7503" s="4"/>
      <c r="T7503" s="4"/>
    </row>
    <row r="7504">
      <c r="A7504" s="5"/>
      <c r="B7504" s="5"/>
      <c r="C7504" s="5"/>
      <c r="D7504" s="5"/>
      <c r="E7504" s="5"/>
      <c r="F7504" s="27"/>
      <c r="G7504" s="5"/>
      <c r="H7504" s="5"/>
      <c r="I7504" s="5"/>
      <c r="J7504" s="5"/>
      <c r="K7504" s="5"/>
      <c r="L7504" s="5"/>
      <c r="M7504" s="5"/>
      <c r="N7504" s="5"/>
      <c r="O7504" s="5"/>
      <c r="P7504" s="4"/>
      <c r="Q7504" s="4"/>
      <c r="R7504" s="4"/>
      <c r="S7504" s="4"/>
      <c r="T7504" s="4"/>
    </row>
    <row r="7505">
      <c r="A7505" s="5"/>
      <c r="B7505" s="5"/>
      <c r="C7505" s="5"/>
      <c r="D7505" s="5"/>
      <c r="E7505" s="5"/>
      <c r="F7505" s="27"/>
      <c r="G7505" s="5"/>
      <c r="H7505" s="5"/>
      <c r="I7505" s="5"/>
      <c r="J7505" s="5"/>
      <c r="K7505" s="5"/>
      <c r="L7505" s="5"/>
      <c r="M7505" s="5"/>
      <c r="N7505" s="5"/>
      <c r="O7505" s="5"/>
      <c r="P7505" s="4"/>
      <c r="Q7505" s="4"/>
      <c r="R7505" s="4"/>
      <c r="S7505" s="4"/>
      <c r="T7505" s="4"/>
    </row>
    <row r="7506">
      <c r="A7506" s="5"/>
      <c r="B7506" s="5"/>
      <c r="C7506" s="5"/>
      <c r="D7506" s="5"/>
      <c r="E7506" s="5"/>
      <c r="F7506" s="27"/>
      <c r="G7506" s="5"/>
      <c r="H7506" s="5"/>
      <c r="I7506" s="5"/>
      <c r="J7506" s="5"/>
      <c r="K7506" s="5"/>
      <c r="L7506" s="5"/>
      <c r="M7506" s="5"/>
      <c r="N7506" s="5"/>
      <c r="O7506" s="5"/>
      <c r="P7506" s="4"/>
      <c r="Q7506" s="4"/>
      <c r="R7506" s="4"/>
      <c r="S7506" s="4"/>
      <c r="T7506" s="4"/>
    </row>
    <row r="7507">
      <c r="A7507" s="5"/>
      <c r="B7507" s="5"/>
      <c r="C7507" s="5"/>
      <c r="D7507" s="5"/>
      <c r="E7507" s="5"/>
      <c r="F7507" s="27"/>
      <c r="G7507" s="5"/>
      <c r="H7507" s="5"/>
      <c r="I7507" s="5"/>
      <c r="J7507" s="5"/>
      <c r="K7507" s="5"/>
      <c r="L7507" s="5"/>
      <c r="M7507" s="5"/>
      <c r="N7507" s="5"/>
      <c r="O7507" s="5"/>
      <c r="P7507" s="4"/>
      <c r="Q7507" s="4"/>
      <c r="R7507" s="4"/>
      <c r="S7507" s="4"/>
      <c r="T7507" s="4"/>
    </row>
    <row r="7508">
      <c r="A7508" s="5"/>
      <c r="B7508" s="5"/>
      <c r="C7508" s="5"/>
      <c r="D7508" s="5"/>
      <c r="E7508" s="5"/>
      <c r="F7508" s="27"/>
      <c r="G7508" s="5"/>
      <c r="H7508" s="5"/>
      <c r="I7508" s="5"/>
      <c r="J7508" s="5"/>
      <c r="K7508" s="5"/>
      <c r="L7508" s="5"/>
      <c r="M7508" s="5"/>
      <c r="N7508" s="5"/>
      <c r="O7508" s="5"/>
      <c r="P7508" s="4"/>
      <c r="Q7508" s="4"/>
      <c r="R7508" s="4"/>
      <c r="S7508" s="4"/>
      <c r="T7508" s="4"/>
    </row>
    <row r="7509">
      <c r="A7509" s="5"/>
      <c r="B7509" s="5"/>
      <c r="C7509" s="5"/>
      <c r="D7509" s="5"/>
      <c r="E7509" s="5"/>
      <c r="F7509" s="27"/>
      <c r="G7509" s="5"/>
      <c r="H7509" s="5"/>
      <c r="I7509" s="5"/>
      <c r="J7509" s="5"/>
      <c r="K7509" s="5"/>
      <c r="L7509" s="5"/>
      <c r="M7509" s="5"/>
      <c r="N7509" s="5"/>
      <c r="O7509" s="5"/>
      <c r="P7509" s="4"/>
      <c r="Q7509" s="4"/>
      <c r="R7509" s="4"/>
      <c r="S7509" s="4"/>
      <c r="T7509" s="4"/>
    </row>
    <row r="7510">
      <c r="A7510" s="5"/>
      <c r="B7510" s="5"/>
      <c r="C7510" s="5"/>
      <c r="D7510" s="5"/>
      <c r="E7510" s="5"/>
      <c r="F7510" s="27"/>
      <c r="G7510" s="5"/>
      <c r="H7510" s="5"/>
      <c r="I7510" s="5"/>
      <c r="J7510" s="5"/>
      <c r="K7510" s="5"/>
      <c r="L7510" s="5"/>
      <c r="M7510" s="5"/>
      <c r="N7510" s="5"/>
      <c r="O7510" s="5"/>
      <c r="P7510" s="4"/>
      <c r="Q7510" s="4"/>
      <c r="R7510" s="4"/>
      <c r="S7510" s="4"/>
      <c r="T7510" s="4"/>
    </row>
    <row r="7511">
      <c r="A7511" s="5"/>
      <c r="B7511" s="5"/>
      <c r="C7511" s="5"/>
      <c r="D7511" s="5"/>
      <c r="E7511" s="5"/>
      <c r="F7511" s="27"/>
      <c r="G7511" s="5"/>
      <c r="H7511" s="5"/>
      <c r="I7511" s="5"/>
      <c r="J7511" s="5"/>
      <c r="K7511" s="5"/>
      <c r="L7511" s="5"/>
      <c r="M7511" s="5"/>
      <c r="N7511" s="5"/>
      <c r="O7511" s="5"/>
      <c r="P7511" s="4"/>
      <c r="Q7511" s="4"/>
      <c r="R7511" s="4"/>
      <c r="S7511" s="4"/>
      <c r="T7511" s="4"/>
    </row>
    <row r="7512">
      <c r="A7512" s="5"/>
      <c r="B7512" s="5"/>
      <c r="C7512" s="5"/>
      <c r="D7512" s="5"/>
      <c r="E7512" s="5"/>
      <c r="F7512" s="27"/>
      <c r="G7512" s="5"/>
      <c r="H7512" s="5"/>
      <c r="I7512" s="5"/>
      <c r="J7512" s="5"/>
      <c r="K7512" s="5"/>
      <c r="L7512" s="5"/>
      <c r="M7512" s="5"/>
      <c r="N7512" s="5"/>
      <c r="O7512" s="5"/>
      <c r="P7512" s="4"/>
      <c r="Q7512" s="4"/>
      <c r="R7512" s="4"/>
      <c r="S7512" s="4"/>
      <c r="T7512" s="4"/>
    </row>
    <row r="7513">
      <c r="A7513" s="5"/>
      <c r="B7513" s="5"/>
      <c r="C7513" s="5"/>
      <c r="D7513" s="5"/>
      <c r="E7513" s="5"/>
      <c r="F7513" s="27"/>
      <c r="G7513" s="5"/>
      <c r="H7513" s="5"/>
      <c r="I7513" s="5"/>
      <c r="J7513" s="5"/>
      <c r="K7513" s="5"/>
      <c r="L7513" s="5"/>
      <c r="M7513" s="5"/>
      <c r="N7513" s="5"/>
      <c r="O7513" s="5"/>
      <c r="P7513" s="4"/>
      <c r="Q7513" s="4"/>
      <c r="R7513" s="4"/>
      <c r="S7513" s="4"/>
      <c r="T7513" s="4"/>
    </row>
    <row r="7514">
      <c r="A7514" s="5"/>
      <c r="B7514" s="5"/>
      <c r="C7514" s="5"/>
      <c r="D7514" s="5"/>
      <c r="E7514" s="5"/>
      <c r="F7514" s="27"/>
      <c r="G7514" s="5"/>
      <c r="H7514" s="5"/>
      <c r="I7514" s="5"/>
      <c r="J7514" s="5"/>
      <c r="K7514" s="5"/>
      <c r="L7514" s="5"/>
      <c r="M7514" s="5"/>
      <c r="N7514" s="5"/>
      <c r="O7514" s="5"/>
      <c r="P7514" s="4"/>
      <c r="Q7514" s="4"/>
      <c r="R7514" s="4"/>
      <c r="S7514" s="4"/>
      <c r="T7514" s="4"/>
    </row>
    <row r="7515">
      <c r="A7515" s="5"/>
      <c r="B7515" s="5"/>
      <c r="C7515" s="5"/>
      <c r="D7515" s="5"/>
      <c r="E7515" s="5"/>
      <c r="F7515" s="27"/>
      <c r="G7515" s="5"/>
      <c r="H7515" s="5"/>
      <c r="I7515" s="5"/>
      <c r="J7515" s="5"/>
      <c r="K7515" s="5"/>
      <c r="L7515" s="5"/>
      <c r="M7515" s="5"/>
      <c r="N7515" s="5"/>
      <c r="O7515" s="5"/>
      <c r="P7515" s="4"/>
      <c r="Q7515" s="4"/>
      <c r="R7515" s="4"/>
      <c r="S7515" s="4"/>
      <c r="T7515" s="4"/>
    </row>
    <row r="7516">
      <c r="A7516" s="5"/>
      <c r="B7516" s="5"/>
      <c r="C7516" s="5"/>
      <c r="D7516" s="5"/>
      <c r="E7516" s="5"/>
      <c r="F7516" s="27"/>
      <c r="G7516" s="5"/>
      <c r="H7516" s="5"/>
      <c r="I7516" s="5"/>
      <c r="J7516" s="5"/>
      <c r="K7516" s="5"/>
      <c r="L7516" s="5"/>
      <c r="M7516" s="5"/>
      <c r="N7516" s="5"/>
      <c r="O7516" s="5"/>
      <c r="P7516" s="4"/>
      <c r="Q7516" s="4"/>
      <c r="R7516" s="4"/>
      <c r="S7516" s="4"/>
      <c r="T7516" s="4"/>
    </row>
    <row r="7517">
      <c r="A7517" s="5"/>
      <c r="B7517" s="5"/>
      <c r="C7517" s="5"/>
      <c r="D7517" s="5"/>
      <c r="E7517" s="5"/>
      <c r="F7517" s="27"/>
      <c r="G7517" s="5"/>
      <c r="H7517" s="5"/>
      <c r="I7517" s="5"/>
      <c r="J7517" s="5"/>
      <c r="K7517" s="5"/>
      <c r="L7517" s="5"/>
      <c r="M7517" s="5"/>
      <c r="N7517" s="5"/>
      <c r="O7517" s="5"/>
      <c r="P7517" s="4"/>
      <c r="Q7517" s="4"/>
      <c r="R7517" s="4"/>
      <c r="S7517" s="4"/>
      <c r="T7517" s="4"/>
    </row>
    <row r="7518">
      <c r="A7518" s="5"/>
      <c r="B7518" s="5"/>
      <c r="C7518" s="5"/>
      <c r="D7518" s="5"/>
      <c r="E7518" s="5"/>
      <c r="F7518" s="27"/>
      <c r="G7518" s="5"/>
      <c r="H7518" s="5"/>
      <c r="I7518" s="5"/>
      <c r="J7518" s="5"/>
      <c r="K7518" s="5"/>
      <c r="L7518" s="5"/>
      <c r="M7518" s="5"/>
      <c r="N7518" s="5"/>
      <c r="O7518" s="5"/>
      <c r="P7518" s="4"/>
      <c r="Q7518" s="4"/>
      <c r="R7518" s="4"/>
      <c r="S7518" s="4"/>
      <c r="T7518" s="4"/>
    </row>
    <row r="7519">
      <c r="A7519" s="5"/>
      <c r="B7519" s="5"/>
      <c r="C7519" s="5"/>
      <c r="D7519" s="5"/>
      <c r="E7519" s="5"/>
      <c r="F7519" s="27"/>
      <c r="G7519" s="5"/>
      <c r="H7519" s="5"/>
      <c r="I7519" s="5"/>
      <c r="J7519" s="5"/>
      <c r="K7519" s="5"/>
      <c r="L7519" s="5"/>
      <c r="M7519" s="5"/>
      <c r="N7519" s="5"/>
      <c r="O7519" s="5"/>
      <c r="P7519" s="4"/>
      <c r="Q7519" s="4"/>
      <c r="R7519" s="4"/>
      <c r="S7519" s="4"/>
      <c r="T7519" s="4"/>
    </row>
    <row r="7520">
      <c r="A7520" s="5"/>
      <c r="B7520" s="5"/>
      <c r="C7520" s="5"/>
      <c r="D7520" s="5"/>
      <c r="E7520" s="5"/>
      <c r="F7520" s="27"/>
      <c r="G7520" s="5"/>
      <c r="H7520" s="5"/>
      <c r="I7520" s="5"/>
      <c r="J7520" s="5"/>
      <c r="K7520" s="5"/>
      <c r="L7520" s="5"/>
      <c r="M7520" s="5"/>
      <c r="N7520" s="5"/>
      <c r="O7520" s="5"/>
      <c r="P7520" s="4"/>
      <c r="Q7520" s="4"/>
      <c r="R7520" s="4"/>
      <c r="S7520" s="4"/>
      <c r="T7520" s="4"/>
    </row>
    <row r="7521">
      <c r="A7521" s="5"/>
      <c r="B7521" s="5"/>
      <c r="C7521" s="5"/>
      <c r="D7521" s="5"/>
      <c r="E7521" s="5"/>
      <c r="F7521" s="27"/>
      <c r="G7521" s="5"/>
      <c r="H7521" s="5"/>
      <c r="I7521" s="5"/>
      <c r="J7521" s="5"/>
      <c r="K7521" s="5"/>
      <c r="L7521" s="5"/>
      <c r="M7521" s="5"/>
      <c r="N7521" s="5"/>
      <c r="O7521" s="5"/>
      <c r="P7521" s="4"/>
      <c r="Q7521" s="4"/>
      <c r="R7521" s="4"/>
      <c r="S7521" s="4"/>
      <c r="T7521" s="4"/>
    </row>
    <row r="7522">
      <c r="A7522" s="5"/>
      <c r="B7522" s="5"/>
      <c r="C7522" s="5"/>
      <c r="D7522" s="5"/>
      <c r="E7522" s="5"/>
      <c r="F7522" s="27"/>
      <c r="G7522" s="5"/>
      <c r="H7522" s="5"/>
      <c r="I7522" s="5"/>
      <c r="J7522" s="5"/>
      <c r="K7522" s="5"/>
      <c r="L7522" s="5"/>
      <c r="M7522" s="5"/>
      <c r="N7522" s="5"/>
      <c r="O7522" s="5"/>
      <c r="P7522" s="4"/>
      <c r="Q7522" s="4"/>
      <c r="R7522" s="4"/>
      <c r="S7522" s="4"/>
      <c r="T7522" s="4"/>
    </row>
    <row r="7523">
      <c r="A7523" s="5"/>
      <c r="B7523" s="5"/>
      <c r="C7523" s="5"/>
      <c r="D7523" s="5"/>
      <c r="E7523" s="5"/>
      <c r="F7523" s="27"/>
      <c r="G7523" s="5"/>
      <c r="H7523" s="5"/>
      <c r="I7523" s="5"/>
      <c r="J7523" s="5"/>
      <c r="K7523" s="5"/>
      <c r="L7523" s="5"/>
      <c r="M7523" s="5"/>
      <c r="N7523" s="5"/>
      <c r="O7523" s="5"/>
      <c r="P7523" s="4"/>
      <c r="Q7523" s="4"/>
      <c r="R7523" s="4"/>
      <c r="S7523" s="4"/>
      <c r="T7523" s="4"/>
    </row>
    <row r="7524">
      <c r="A7524" s="5"/>
      <c r="B7524" s="5"/>
      <c r="C7524" s="5"/>
      <c r="D7524" s="5"/>
      <c r="E7524" s="5"/>
      <c r="F7524" s="27"/>
      <c r="G7524" s="5"/>
      <c r="H7524" s="5"/>
      <c r="I7524" s="5"/>
      <c r="J7524" s="5"/>
      <c r="K7524" s="5"/>
      <c r="L7524" s="5"/>
      <c r="M7524" s="5"/>
      <c r="N7524" s="5"/>
      <c r="O7524" s="5"/>
      <c r="P7524" s="4"/>
      <c r="Q7524" s="4"/>
      <c r="R7524" s="4"/>
      <c r="S7524" s="4"/>
      <c r="T7524" s="4"/>
    </row>
    <row r="7525">
      <c r="A7525" s="5"/>
      <c r="B7525" s="5"/>
      <c r="C7525" s="5"/>
      <c r="D7525" s="5"/>
      <c r="E7525" s="5"/>
      <c r="F7525" s="27"/>
      <c r="G7525" s="5"/>
      <c r="H7525" s="5"/>
      <c r="I7525" s="5"/>
      <c r="J7525" s="5"/>
      <c r="K7525" s="5"/>
      <c r="L7525" s="5"/>
      <c r="M7525" s="5"/>
      <c r="N7525" s="5"/>
      <c r="O7525" s="5"/>
      <c r="P7525" s="4"/>
      <c r="Q7525" s="4"/>
      <c r="R7525" s="4"/>
      <c r="S7525" s="4"/>
      <c r="T7525" s="4"/>
    </row>
    <row r="7526">
      <c r="A7526" s="5"/>
      <c r="B7526" s="5"/>
      <c r="C7526" s="5"/>
      <c r="D7526" s="5"/>
      <c r="E7526" s="5"/>
      <c r="F7526" s="27"/>
      <c r="G7526" s="5"/>
      <c r="H7526" s="5"/>
      <c r="I7526" s="5"/>
      <c r="J7526" s="5"/>
      <c r="K7526" s="5"/>
      <c r="L7526" s="5"/>
      <c r="M7526" s="5"/>
      <c r="N7526" s="5"/>
      <c r="O7526" s="5"/>
      <c r="P7526" s="4"/>
      <c r="Q7526" s="4"/>
      <c r="R7526" s="4"/>
      <c r="S7526" s="4"/>
      <c r="T7526" s="4"/>
    </row>
    <row r="7527">
      <c r="A7527" s="5"/>
      <c r="B7527" s="5"/>
      <c r="C7527" s="5"/>
      <c r="D7527" s="5"/>
      <c r="E7527" s="5"/>
      <c r="F7527" s="27"/>
      <c r="G7527" s="5"/>
      <c r="H7527" s="5"/>
      <c r="I7527" s="5"/>
      <c r="J7527" s="5"/>
      <c r="K7527" s="5"/>
      <c r="L7527" s="5"/>
      <c r="M7527" s="5"/>
      <c r="N7527" s="5"/>
      <c r="O7527" s="5"/>
      <c r="P7527" s="4"/>
      <c r="Q7527" s="4"/>
      <c r="R7527" s="4"/>
      <c r="S7527" s="4"/>
      <c r="T7527" s="4"/>
    </row>
    <row r="7528">
      <c r="A7528" s="5"/>
      <c r="B7528" s="5"/>
      <c r="C7528" s="5"/>
      <c r="D7528" s="5"/>
      <c r="E7528" s="5"/>
      <c r="F7528" s="27"/>
      <c r="G7528" s="5"/>
      <c r="H7528" s="5"/>
      <c r="I7528" s="5"/>
      <c r="J7528" s="5"/>
      <c r="K7528" s="5"/>
      <c r="L7528" s="5"/>
      <c r="M7528" s="5"/>
      <c r="N7528" s="5"/>
      <c r="O7528" s="5"/>
      <c r="P7528" s="4"/>
      <c r="Q7528" s="4"/>
      <c r="R7528" s="4"/>
      <c r="S7528" s="4"/>
      <c r="T7528" s="4"/>
    </row>
    <row r="7529">
      <c r="A7529" s="5"/>
      <c r="B7529" s="5"/>
      <c r="C7529" s="5"/>
      <c r="D7529" s="5"/>
      <c r="E7529" s="5"/>
      <c r="F7529" s="27"/>
      <c r="G7529" s="5"/>
      <c r="H7529" s="5"/>
      <c r="I7529" s="5"/>
      <c r="J7529" s="5"/>
      <c r="K7529" s="5"/>
      <c r="L7529" s="5"/>
      <c r="M7529" s="5"/>
      <c r="N7529" s="5"/>
      <c r="O7529" s="5"/>
      <c r="P7529" s="4"/>
      <c r="Q7529" s="4"/>
      <c r="R7529" s="4"/>
      <c r="S7529" s="4"/>
      <c r="T7529" s="4"/>
    </row>
    <row r="7530">
      <c r="A7530" s="5"/>
      <c r="B7530" s="5"/>
      <c r="C7530" s="5"/>
      <c r="D7530" s="5"/>
      <c r="E7530" s="5"/>
      <c r="F7530" s="27"/>
      <c r="G7530" s="5"/>
      <c r="H7530" s="5"/>
      <c r="I7530" s="5"/>
      <c r="J7530" s="5"/>
      <c r="K7530" s="5"/>
      <c r="L7530" s="5"/>
      <c r="M7530" s="5"/>
      <c r="N7530" s="5"/>
      <c r="O7530" s="5"/>
      <c r="P7530" s="4"/>
      <c r="Q7530" s="4"/>
      <c r="R7530" s="4"/>
      <c r="S7530" s="4"/>
      <c r="T7530" s="4"/>
    </row>
    <row r="7531">
      <c r="A7531" s="5"/>
      <c r="B7531" s="5"/>
      <c r="C7531" s="5"/>
      <c r="D7531" s="5"/>
      <c r="E7531" s="5"/>
      <c r="F7531" s="27"/>
      <c r="G7531" s="5"/>
      <c r="H7531" s="5"/>
      <c r="I7531" s="5"/>
      <c r="J7531" s="5"/>
      <c r="K7531" s="5"/>
      <c r="L7531" s="5"/>
      <c r="M7531" s="5"/>
      <c r="N7531" s="5"/>
      <c r="O7531" s="5"/>
      <c r="P7531" s="4"/>
      <c r="Q7531" s="4"/>
      <c r="R7531" s="4"/>
      <c r="S7531" s="4"/>
      <c r="T7531" s="4"/>
    </row>
    <row r="7532">
      <c r="A7532" s="5"/>
      <c r="B7532" s="5"/>
      <c r="C7532" s="5"/>
      <c r="D7532" s="5"/>
      <c r="E7532" s="5"/>
      <c r="F7532" s="27"/>
      <c r="G7532" s="5"/>
      <c r="H7532" s="5"/>
      <c r="I7532" s="5"/>
      <c r="J7532" s="5"/>
      <c r="K7532" s="5"/>
      <c r="L7532" s="5"/>
      <c r="M7532" s="5"/>
      <c r="N7532" s="5"/>
      <c r="O7532" s="5"/>
      <c r="P7532" s="4"/>
      <c r="Q7532" s="4"/>
      <c r="R7532" s="4"/>
      <c r="S7532" s="4"/>
      <c r="T7532" s="4"/>
    </row>
    <row r="7533">
      <c r="A7533" s="5"/>
      <c r="B7533" s="5"/>
      <c r="C7533" s="5"/>
      <c r="D7533" s="5"/>
      <c r="E7533" s="5"/>
      <c r="F7533" s="27"/>
      <c r="G7533" s="5"/>
      <c r="H7533" s="5"/>
      <c r="I7533" s="5"/>
      <c r="J7533" s="5"/>
      <c r="K7533" s="5"/>
      <c r="L7533" s="5"/>
      <c r="M7533" s="5"/>
      <c r="N7533" s="5"/>
      <c r="O7533" s="5"/>
      <c r="P7533" s="4"/>
      <c r="Q7533" s="4"/>
      <c r="R7533" s="4"/>
      <c r="S7533" s="4"/>
      <c r="T7533" s="4"/>
    </row>
    <row r="7534">
      <c r="A7534" s="5"/>
      <c r="B7534" s="5"/>
      <c r="C7534" s="5"/>
      <c r="D7534" s="5"/>
      <c r="E7534" s="5"/>
      <c r="F7534" s="27"/>
      <c r="G7534" s="5"/>
      <c r="H7534" s="5"/>
      <c r="I7534" s="5"/>
      <c r="J7534" s="5"/>
      <c r="K7534" s="5"/>
      <c r="L7534" s="5"/>
      <c r="M7534" s="5"/>
      <c r="N7534" s="5"/>
      <c r="O7534" s="5"/>
      <c r="P7534" s="4"/>
      <c r="Q7534" s="4"/>
      <c r="R7534" s="4"/>
      <c r="S7534" s="4"/>
      <c r="T7534" s="4"/>
    </row>
    <row r="7535">
      <c r="A7535" s="5"/>
      <c r="B7535" s="5"/>
      <c r="C7535" s="5"/>
      <c r="D7535" s="5"/>
      <c r="E7535" s="5"/>
      <c r="F7535" s="27"/>
      <c r="G7535" s="5"/>
      <c r="H7535" s="5"/>
      <c r="I7535" s="5"/>
      <c r="J7535" s="5"/>
      <c r="K7535" s="5"/>
      <c r="L7535" s="5"/>
      <c r="M7535" s="5"/>
      <c r="N7535" s="5"/>
      <c r="O7535" s="5"/>
      <c r="P7535" s="4"/>
      <c r="Q7535" s="4"/>
      <c r="R7535" s="4"/>
      <c r="S7535" s="4"/>
      <c r="T7535" s="4"/>
    </row>
    <row r="7536">
      <c r="A7536" s="5"/>
      <c r="B7536" s="5"/>
      <c r="C7536" s="5"/>
      <c r="D7536" s="5"/>
      <c r="E7536" s="5"/>
      <c r="F7536" s="27"/>
      <c r="G7536" s="5"/>
      <c r="H7536" s="5"/>
      <c r="I7536" s="5"/>
      <c r="J7536" s="5"/>
      <c r="K7536" s="5"/>
      <c r="L7536" s="5"/>
      <c r="M7536" s="5"/>
      <c r="N7536" s="5"/>
      <c r="O7536" s="5"/>
      <c r="P7536" s="4"/>
      <c r="Q7536" s="4"/>
      <c r="R7536" s="4"/>
      <c r="S7536" s="4"/>
      <c r="T7536" s="4"/>
    </row>
    <row r="7537">
      <c r="A7537" s="5"/>
      <c r="B7537" s="5"/>
      <c r="C7537" s="5"/>
      <c r="D7537" s="5"/>
      <c r="E7537" s="5"/>
      <c r="F7537" s="27"/>
      <c r="G7537" s="5"/>
      <c r="H7537" s="5"/>
      <c r="I7537" s="5"/>
      <c r="J7537" s="5"/>
      <c r="K7537" s="5"/>
      <c r="L7537" s="5"/>
      <c r="M7537" s="5"/>
      <c r="N7537" s="5"/>
      <c r="O7537" s="5"/>
      <c r="P7537" s="4"/>
      <c r="Q7537" s="4"/>
      <c r="R7537" s="4"/>
      <c r="S7537" s="4"/>
      <c r="T7537" s="4"/>
    </row>
    <row r="7538">
      <c r="A7538" s="5"/>
      <c r="B7538" s="5"/>
      <c r="C7538" s="5"/>
      <c r="D7538" s="5"/>
      <c r="E7538" s="5"/>
      <c r="F7538" s="27"/>
      <c r="G7538" s="5"/>
      <c r="H7538" s="5"/>
      <c r="I7538" s="5"/>
      <c r="J7538" s="5"/>
      <c r="K7538" s="5"/>
      <c r="L7538" s="5"/>
      <c r="M7538" s="5"/>
      <c r="N7538" s="5"/>
      <c r="O7538" s="5"/>
      <c r="P7538" s="4"/>
      <c r="Q7538" s="4"/>
      <c r="R7538" s="4"/>
      <c r="S7538" s="4"/>
      <c r="T7538" s="4"/>
    </row>
    <row r="7539">
      <c r="A7539" s="5"/>
      <c r="B7539" s="5"/>
      <c r="C7539" s="5"/>
      <c r="D7539" s="5"/>
      <c r="E7539" s="5"/>
      <c r="F7539" s="27"/>
      <c r="G7539" s="5"/>
      <c r="H7539" s="5"/>
      <c r="I7539" s="5"/>
      <c r="J7539" s="5"/>
      <c r="K7539" s="5"/>
      <c r="L7539" s="5"/>
      <c r="M7539" s="5"/>
      <c r="N7539" s="5"/>
      <c r="O7539" s="5"/>
      <c r="P7539" s="4"/>
      <c r="Q7539" s="4"/>
      <c r="R7539" s="4"/>
      <c r="S7539" s="4"/>
      <c r="T7539" s="4"/>
    </row>
    <row r="7540">
      <c r="A7540" s="5"/>
      <c r="B7540" s="5"/>
      <c r="C7540" s="5"/>
      <c r="D7540" s="5"/>
      <c r="E7540" s="5"/>
      <c r="F7540" s="27"/>
      <c r="G7540" s="5"/>
      <c r="H7540" s="5"/>
      <c r="I7540" s="5"/>
      <c r="J7540" s="5"/>
      <c r="K7540" s="5"/>
      <c r="L7540" s="5"/>
      <c r="M7540" s="5"/>
      <c r="N7540" s="5"/>
      <c r="O7540" s="5"/>
      <c r="P7540" s="4"/>
      <c r="Q7540" s="4"/>
      <c r="R7540" s="4"/>
      <c r="S7540" s="4"/>
      <c r="T7540" s="4"/>
    </row>
    <row r="7541">
      <c r="A7541" s="5"/>
      <c r="B7541" s="5"/>
      <c r="C7541" s="5"/>
      <c r="D7541" s="5"/>
      <c r="E7541" s="5"/>
      <c r="F7541" s="27"/>
      <c r="G7541" s="5"/>
      <c r="H7541" s="5"/>
      <c r="I7541" s="5"/>
      <c r="J7541" s="5"/>
      <c r="K7541" s="5"/>
      <c r="L7541" s="5"/>
      <c r="M7541" s="5"/>
      <c r="N7541" s="5"/>
      <c r="O7541" s="5"/>
      <c r="P7541" s="4"/>
      <c r="Q7541" s="4"/>
      <c r="R7541" s="4"/>
      <c r="S7541" s="4"/>
      <c r="T7541" s="4"/>
    </row>
    <row r="7542">
      <c r="A7542" s="5"/>
      <c r="B7542" s="5"/>
      <c r="C7542" s="5"/>
      <c r="D7542" s="5"/>
      <c r="E7542" s="5"/>
      <c r="F7542" s="27"/>
      <c r="G7542" s="5"/>
      <c r="H7542" s="5"/>
      <c r="I7542" s="5"/>
      <c r="J7542" s="5"/>
      <c r="K7542" s="5"/>
      <c r="L7542" s="5"/>
      <c r="M7542" s="5"/>
      <c r="N7542" s="5"/>
      <c r="O7542" s="5"/>
      <c r="P7542" s="4"/>
      <c r="Q7542" s="4"/>
      <c r="R7542" s="4"/>
      <c r="S7542" s="4"/>
      <c r="T7542" s="4"/>
    </row>
    <row r="7543">
      <c r="A7543" s="5"/>
      <c r="B7543" s="5"/>
      <c r="C7543" s="5"/>
      <c r="D7543" s="5"/>
      <c r="E7543" s="5"/>
      <c r="F7543" s="27"/>
      <c r="G7543" s="5"/>
      <c r="H7543" s="5"/>
      <c r="I7543" s="5"/>
      <c r="J7543" s="5"/>
      <c r="K7543" s="5"/>
      <c r="L7543" s="5"/>
      <c r="M7543" s="5"/>
      <c r="N7543" s="5"/>
      <c r="O7543" s="5"/>
      <c r="P7543" s="4"/>
      <c r="Q7543" s="4"/>
      <c r="R7543" s="4"/>
      <c r="S7543" s="4"/>
      <c r="T7543" s="4"/>
    </row>
    <row r="7544">
      <c r="A7544" s="5"/>
      <c r="B7544" s="5"/>
      <c r="C7544" s="5"/>
      <c r="D7544" s="5"/>
      <c r="E7544" s="5"/>
      <c r="F7544" s="27"/>
      <c r="G7544" s="5"/>
      <c r="H7544" s="5"/>
      <c r="I7544" s="5"/>
      <c r="J7544" s="5"/>
      <c r="K7544" s="5"/>
      <c r="L7544" s="5"/>
      <c r="M7544" s="5"/>
      <c r="N7544" s="5"/>
      <c r="O7544" s="5"/>
      <c r="P7544" s="4"/>
      <c r="Q7544" s="4"/>
      <c r="R7544" s="4"/>
      <c r="S7544" s="4"/>
      <c r="T7544" s="4"/>
    </row>
    <row r="7545">
      <c r="A7545" s="5"/>
      <c r="B7545" s="5"/>
      <c r="C7545" s="5"/>
      <c r="D7545" s="5"/>
      <c r="E7545" s="5"/>
      <c r="F7545" s="27"/>
      <c r="G7545" s="5"/>
      <c r="H7545" s="5"/>
      <c r="I7545" s="5"/>
      <c r="J7545" s="5"/>
      <c r="K7545" s="5"/>
      <c r="L7545" s="5"/>
      <c r="M7545" s="5"/>
      <c r="N7545" s="5"/>
      <c r="O7545" s="5"/>
      <c r="P7545" s="4"/>
      <c r="Q7545" s="4"/>
      <c r="R7545" s="4"/>
      <c r="S7545" s="4"/>
      <c r="T7545" s="4"/>
    </row>
    <row r="7546">
      <c r="A7546" s="5"/>
      <c r="B7546" s="5"/>
      <c r="C7546" s="5"/>
      <c r="D7546" s="5"/>
      <c r="E7546" s="5"/>
      <c r="F7546" s="27"/>
      <c r="G7546" s="5"/>
      <c r="H7546" s="5"/>
      <c r="I7546" s="5"/>
      <c r="J7546" s="5"/>
      <c r="K7546" s="5"/>
      <c r="L7546" s="5"/>
      <c r="M7546" s="5"/>
      <c r="N7546" s="5"/>
      <c r="O7546" s="5"/>
      <c r="P7546" s="4"/>
      <c r="Q7546" s="4"/>
      <c r="R7546" s="4"/>
      <c r="S7546" s="4"/>
      <c r="T7546" s="4"/>
    </row>
    <row r="7547">
      <c r="A7547" s="5"/>
      <c r="B7547" s="5"/>
      <c r="C7547" s="5"/>
      <c r="D7547" s="5"/>
      <c r="E7547" s="5"/>
      <c r="F7547" s="27"/>
      <c r="G7547" s="5"/>
      <c r="H7547" s="5"/>
      <c r="I7547" s="5"/>
      <c r="J7547" s="5"/>
      <c r="K7547" s="5"/>
      <c r="L7547" s="5"/>
      <c r="M7547" s="5"/>
      <c r="N7547" s="5"/>
      <c r="O7547" s="5"/>
      <c r="P7547" s="4"/>
      <c r="Q7547" s="4"/>
      <c r="R7547" s="4"/>
      <c r="S7547" s="4"/>
      <c r="T7547" s="4"/>
    </row>
    <row r="7548">
      <c r="A7548" s="5"/>
      <c r="B7548" s="5"/>
      <c r="C7548" s="5"/>
      <c r="D7548" s="5"/>
      <c r="E7548" s="5"/>
      <c r="F7548" s="27"/>
      <c r="G7548" s="5"/>
      <c r="H7548" s="5"/>
      <c r="I7548" s="5"/>
      <c r="J7548" s="5"/>
      <c r="K7548" s="5"/>
      <c r="L7548" s="5"/>
      <c r="M7548" s="5"/>
      <c r="N7548" s="5"/>
      <c r="O7548" s="5"/>
      <c r="P7548" s="4"/>
      <c r="Q7548" s="4"/>
      <c r="R7548" s="4"/>
      <c r="S7548" s="4"/>
      <c r="T7548" s="4"/>
    </row>
    <row r="7549">
      <c r="A7549" s="5"/>
      <c r="B7549" s="5"/>
      <c r="C7549" s="5"/>
      <c r="D7549" s="5"/>
      <c r="E7549" s="5"/>
      <c r="F7549" s="27"/>
      <c r="G7549" s="5"/>
      <c r="H7549" s="5"/>
      <c r="I7549" s="5"/>
      <c r="J7549" s="5"/>
      <c r="K7549" s="5"/>
      <c r="L7549" s="5"/>
      <c r="M7549" s="5"/>
      <c r="N7549" s="5"/>
      <c r="O7549" s="5"/>
      <c r="P7549" s="4"/>
      <c r="Q7549" s="4"/>
      <c r="R7549" s="4"/>
      <c r="S7549" s="4"/>
      <c r="T7549" s="4"/>
    </row>
    <row r="7550">
      <c r="A7550" s="5"/>
      <c r="B7550" s="5"/>
      <c r="C7550" s="5"/>
      <c r="D7550" s="5"/>
      <c r="E7550" s="5"/>
      <c r="F7550" s="27"/>
      <c r="G7550" s="5"/>
      <c r="H7550" s="5"/>
      <c r="I7550" s="5"/>
      <c r="J7550" s="5"/>
      <c r="K7550" s="5"/>
      <c r="L7550" s="5"/>
      <c r="M7550" s="5"/>
      <c r="N7550" s="5"/>
      <c r="O7550" s="5"/>
      <c r="P7550" s="4"/>
      <c r="Q7550" s="4"/>
      <c r="R7550" s="4"/>
      <c r="S7550" s="4"/>
      <c r="T7550" s="4"/>
    </row>
    <row r="7551">
      <c r="A7551" s="5"/>
      <c r="B7551" s="5"/>
      <c r="C7551" s="5"/>
      <c r="D7551" s="5"/>
      <c r="E7551" s="5"/>
      <c r="F7551" s="27"/>
      <c r="G7551" s="5"/>
      <c r="H7551" s="5"/>
      <c r="I7551" s="5"/>
      <c r="J7551" s="5"/>
      <c r="K7551" s="5"/>
      <c r="L7551" s="5"/>
      <c r="M7551" s="5"/>
      <c r="N7551" s="5"/>
      <c r="O7551" s="5"/>
      <c r="P7551" s="4"/>
      <c r="Q7551" s="4"/>
      <c r="R7551" s="4"/>
      <c r="S7551" s="4"/>
      <c r="T7551" s="4"/>
    </row>
    <row r="7552">
      <c r="A7552" s="5"/>
      <c r="B7552" s="5"/>
      <c r="C7552" s="5"/>
      <c r="D7552" s="5"/>
      <c r="E7552" s="5"/>
      <c r="F7552" s="27"/>
      <c r="G7552" s="5"/>
      <c r="H7552" s="5"/>
      <c r="I7552" s="5"/>
      <c r="J7552" s="5"/>
      <c r="K7552" s="5"/>
      <c r="L7552" s="5"/>
      <c r="M7552" s="5"/>
      <c r="N7552" s="5"/>
      <c r="O7552" s="5"/>
      <c r="P7552" s="4"/>
      <c r="Q7552" s="4"/>
      <c r="R7552" s="4"/>
      <c r="S7552" s="4"/>
      <c r="T7552" s="4"/>
    </row>
    <row r="7553">
      <c r="A7553" s="5"/>
      <c r="B7553" s="5"/>
      <c r="C7553" s="5"/>
      <c r="D7553" s="5"/>
      <c r="E7553" s="5"/>
      <c r="F7553" s="27"/>
      <c r="G7553" s="5"/>
      <c r="H7553" s="5"/>
      <c r="I7553" s="5"/>
      <c r="J7553" s="5"/>
      <c r="K7553" s="5"/>
      <c r="L7553" s="5"/>
      <c r="M7553" s="5"/>
      <c r="N7553" s="5"/>
      <c r="O7553" s="5"/>
      <c r="P7553" s="4"/>
      <c r="Q7553" s="4"/>
      <c r="R7553" s="4"/>
      <c r="S7553" s="4"/>
      <c r="T7553" s="4"/>
    </row>
    <row r="7554">
      <c r="A7554" s="5"/>
      <c r="B7554" s="5"/>
      <c r="C7554" s="5"/>
      <c r="D7554" s="5"/>
      <c r="E7554" s="5"/>
      <c r="F7554" s="27"/>
      <c r="G7554" s="5"/>
      <c r="H7554" s="5"/>
      <c r="I7554" s="5"/>
      <c r="J7554" s="5"/>
      <c r="K7554" s="5"/>
      <c r="L7554" s="5"/>
      <c r="M7554" s="5"/>
      <c r="N7554" s="5"/>
      <c r="O7554" s="5"/>
      <c r="P7554" s="4"/>
      <c r="Q7554" s="4"/>
      <c r="R7554" s="4"/>
      <c r="S7554" s="4"/>
      <c r="T7554" s="4"/>
    </row>
    <row r="7555">
      <c r="A7555" s="5"/>
      <c r="B7555" s="5"/>
      <c r="C7555" s="5"/>
      <c r="D7555" s="5"/>
      <c r="E7555" s="5"/>
      <c r="F7555" s="27"/>
      <c r="G7555" s="5"/>
      <c r="H7555" s="5"/>
      <c r="I7555" s="5"/>
      <c r="J7555" s="5"/>
      <c r="K7555" s="5"/>
      <c r="L7555" s="5"/>
      <c r="M7555" s="5"/>
      <c r="N7555" s="5"/>
      <c r="O7555" s="5"/>
      <c r="P7555" s="4"/>
      <c r="Q7555" s="4"/>
      <c r="R7555" s="4"/>
      <c r="S7555" s="4"/>
      <c r="T7555" s="4"/>
    </row>
    <row r="7556">
      <c r="A7556" s="5"/>
      <c r="B7556" s="5"/>
      <c r="C7556" s="5"/>
      <c r="D7556" s="5"/>
      <c r="E7556" s="5"/>
      <c r="F7556" s="27"/>
      <c r="G7556" s="5"/>
      <c r="H7556" s="5"/>
      <c r="I7556" s="5"/>
      <c r="J7556" s="5"/>
      <c r="K7556" s="5"/>
      <c r="L7556" s="5"/>
      <c r="M7556" s="5"/>
      <c r="N7556" s="5"/>
      <c r="O7556" s="5"/>
      <c r="P7556" s="4"/>
      <c r="Q7556" s="4"/>
      <c r="R7556" s="4"/>
      <c r="S7556" s="4"/>
      <c r="T7556" s="4"/>
    </row>
    <row r="7557">
      <c r="A7557" s="5"/>
      <c r="B7557" s="5"/>
      <c r="C7557" s="5"/>
      <c r="D7557" s="5"/>
      <c r="E7557" s="5"/>
      <c r="F7557" s="27"/>
      <c r="G7557" s="5"/>
      <c r="H7557" s="5"/>
      <c r="I7557" s="5"/>
      <c r="J7557" s="5"/>
      <c r="K7557" s="5"/>
      <c r="L7557" s="5"/>
      <c r="M7557" s="5"/>
      <c r="N7557" s="5"/>
      <c r="O7557" s="5"/>
      <c r="P7557" s="4"/>
      <c r="Q7557" s="4"/>
      <c r="R7557" s="4"/>
      <c r="S7557" s="4"/>
      <c r="T7557" s="4"/>
    </row>
    <row r="7558">
      <c r="A7558" s="5"/>
      <c r="B7558" s="5"/>
      <c r="C7558" s="5"/>
      <c r="D7558" s="5"/>
      <c r="E7558" s="5"/>
      <c r="F7558" s="27"/>
      <c r="G7558" s="5"/>
      <c r="H7558" s="5"/>
      <c r="I7558" s="5"/>
      <c r="J7558" s="5"/>
      <c r="K7558" s="5"/>
      <c r="L7558" s="5"/>
      <c r="M7558" s="5"/>
      <c r="N7558" s="5"/>
      <c r="O7558" s="5"/>
      <c r="P7558" s="4"/>
      <c r="Q7558" s="4"/>
      <c r="R7558" s="4"/>
      <c r="S7558" s="4"/>
      <c r="T7558" s="4"/>
    </row>
    <row r="7559">
      <c r="A7559" s="5"/>
      <c r="B7559" s="5"/>
      <c r="C7559" s="5"/>
      <c r="D7559" s="5"/>
      <c r="E7559" s="5"/>
      <c r="F7559" s="27"/>
      <c r="G7559" s="5"/>
      <c r="H7559" s="5"/>
      <c r="I7559" s="5"/>
      <c r="J7559" s="5"/>
      <c r="K7559" s="5"/>
      <c r="L7559" s="5"/>
      <c r="M7559" s="5"/>
      <c r="N7559" s="5"/>
      <c r="O7559" s="5"/>
      <c r="P7559" s="4"/>
      <c r="Q7559" s="4"/>
      <c r="R7559" s="4"/>
      <c r="S7559" s="4"/>
      <c r="T7559" s="4"/>
    </row>
    <row r="7560">
      <c r="A7560" s="5"/>
      <c r="B7560" s="5"/>
      <c r="C7560" s="5"/>
      <c r="D7560" s="5"/>
      <c r="E7560" s="5"/>
      <c r="F7560" s="27"/>
      <c r="G7560" s="5"/>
      <c r="H7560" s="5"/>
      <c r="I7560" s="5"/>
      <c r="J7560" s="5"/>
      <c r="K7560" s="5"/>
      <c r="L7560" s="5"/>
      <c r="M7560" s="5"/>
      <c r="N7560" s="5"/>
      <c r="O7560" s="5"/>
      <c r="P7560" s="4"/>
      <c r="Q7560" s="4"/>
      <c r="R7560" s="4"/>
      <c r="S7560" s="4"/>
      <c r="T7560" s="4"/>
    </row>
    <row r="7561">
      <c r="A7561" s="5"/>
      <c r="B7561" s="5"/>
      <c r="C7561" s="5"/>
      <c r="D7561" s="5"/>
      <c r="E7561" s="5"/>
      <c r="F7561" s="27"/>
      <c r="G7561" s="5"/>
      <c r="H7561" s="5"/>
      <c r="I7561" s="5"/>
      <c r="J7561" s="5"/>
      <c r="K7561" s="5"/>
      <c r="L7561" s="5"/>
      <c r="M7561" s="5"/>
      <c r="N7561" s="5"/>
      <c r="O7561" s="5"/>
      <c r="P7561" s="4"/>
      <c r="Q7561" s="4"/>
      <c r="R7561" s="4"/>
      <c r="S7561" s="4"/>
      <c r="T7561" s="4"/>
    </row>
    <row r="7562">
      <c r="A7562" s="5"/>
      <c r="B7562" s="5"/>
      <c r="C7562" s="5"/>
      <c r="D7562" s="5"/>
      <c r="E7562" s="5"/>
      <c r="F7562" s="27"/>
      <c r="G7562" s="5"/>
      <c r="H7562" s="5"/>
      <c r="I7562" s="5"/>
      <c r="J7562" s="5"/>
      <c r="K7562" s="5"/>
      <c r="L7562" s="5"/>
      <c r="M7562" s="5"/>
      <c r="N7562" s="5"/>
      <c r="O7562" s="5"/>
      <c r="P7562" s="4"/>
      <c r="Q7562" s="4"/>
      <c r="R7562" s="4"/>
      <c r="S7562" s="4"/>
      <c r="T7562" s="4"/>
    </row>
    <row r="7563">
      <c r="A7563" s="5"/>
      <c r="B7563" s="5"/>
      <c r="C7563" s="5"/>
      <c r="D7563" s="5"/>
      <c r="E7563" s="5"/>
      <c r="F7563" s="27"/>
      <c r="G7563" s="5"/>
      <c r="H7563" s="5"/>
      <c r="I7563" s="5"/>
      <c r="J7563" s="5"/>
      <c r="K7563" s="5"/>
      <c r="L7563" s="5"/>
      <c r="M7563" s="5"/>
      <c r="N7563" s="5"/>
      <c r="O7563" s="5"/>
      <c r="P7563" s="4"/>
      <c r="Q7563" s="4"/>
      <c r="R7563" s="4"/>
      <c r="S7563" s="4"/>
      <c r="T7563" s="4"/>
    </row>
    <row r="7564">
      <c r="A7564" s="5"/>
      <c r="B7564" s="5"/>
      <c r="C7564" s="5"/>
      <c r="D7564" s="5"/>
      <c r="E7564" s="5"/>
      <c r="F7564" s="27"/>
      <c r="G7564" s="5"/>
      <c r="H7564" s="5"/>
      <c r="I7564" s="5"/>
      <c r="J7564" s="5"/>
      <c r="K7564" s="5"/>
      <c r="L7564" s="5"/>
      <c r="M7564" s="5"/>
      <c r="N7564" s="5"/>
      <c r="O7564" s="5"/>
      <c r="P7564" s="4"/>
      <c r="Q7564" s="4"/>
      <c r="R7564" s="4"/>
      <c r="S7564" s="4"/>
      <c r="T7564" s="4"/>
    </row>
    <row r="7565">
      <c r="A7565" s="5"/>
      <c r="B7565" s="5"/>
      <c r="C7565" s="5"/>
      <c r="D7565" s="5"/>
      <c r="E7565" s="5"/>
      <c r="F7565" s="27"/>
      <c r="G7565" s="5"/>
      <c r="H7565" s="5"/>
      <c r="I7565" s="5"/>
      <c r="J7565" s="5"/>
      <c r="K7565" s="5"/>
      <c r="L7565" s="5"/>
      <c r="M7565" s="5"/>
      <c r="N7565" s="5"/>
      <c r="O7565" s="5"/>
      <c r="P7565" s="4"/>
      <c r="Q7565" s="4"/>
      <c r="R7565" s="4"/>
      <c r="S7565" s="4"/>
      <c r="T7565" s="4"/>
    </row>
    <row r="7566">
      <c r="A7566" s="5"/>
      <c r="B7566" s="5"/>
      <c r="C7566" s="5"/>
      <c r="D7566" s="5"/>
      <c r="E7566" s="5"/>
      <c r="F7566" s="27"/>
      <c r="G7566" s="5"/>
      <c r="H7566" s="5"/>
      <c r="I7566" s="5"/>
      <c r="J7566" s="5"/>
      <c r="K7566" s="5"/>
      <c r="L7566" s="5"/>
      <c r="M7566" s="5"/>
      <c r="N7566" s="5"/>
      <c r="O7566" s="5"/>
      <c r="P7566" s="4"/>
      <c r="Q7566" s="4"/>
      <c r="R7566" s="4"/>
      <c r="S7566" s="4"/>
      <c r="T7566" s="4"/>
    </row>
    <row r="7567">
      <c r="A7567" s="5"/>
      <c r="B7567" s="5"/>
      <c r="C7567" s="5"/>
      <c r="D7567" s="5"/>
      <c r="E7567" s="5"/>
      <c r="F7567" s="27"/>
      <c r="G7567" s="5"/>
      <c r="H7567" s="5"/>
      <c r="I7567" s="5"/>
      <c r="J7567" s="5"/>
      <c r="K7567" s="5"/>
      <c r="L7567" s="5"/>
      <c r="M7567" s="5"/>
      <c r="N7567" s="5"/>
      <c r="O7567" s="5"/>
      <c r="P7567" s="4"/>
      <c r="Q7567" s="4"/>
      <c r="R7567" s="4"/>
      <c r="S7567" s="4"/>
      <c r="T7567" s="4"/>
    </row>
    <row r="7568">
      <c r="A7568" s="5"/>
      <c r="B7568" s="5"/>
      <c r="C7568" s="5"/>
      <c r="D7568" s="5"/>
      <c r="E7568" s="5"/>
      <c r="F7568" s="27"/>
      <c r="G7568" s="5"/>
      <c r="H7568" s="5"/>
      <c r="I7568" s="5"/>
      <c r="J7568" s="5"/>
      <c r="K7568" s="5"/>
      <c r="L7568" s="5"/>
      <c r="M7568" s="5"/>
      <c r="N7568" s="5"/>
      <c r="O7568" s="5"/>
      <c r="P7568" s="4"/>
      <c r="Q7568" s="4"/>
      <c r="R7568" s="4"/>
      <c r="S7568" s="4"/>
      <c r="T7568" s="4"/>
    </row>
    <row r="7569">
      <c r="A7569" s="5"/>
      <c r="B7569" s="5"/>
      <c r="C7569" s="5"/>
      <c r="D7569" s="5"/>
      <c r="E7569" s="5"/>
      <c r="F7569" s="27"/>
      <c r="G7569" s="5"/>
      <c r="H7569" s="5"/>
      <c r="I7569" s="5"/>
      <c r="J7569" s="5"/>
      <c r="K7569" s="5"/>
      <c r="L7569" s="5"/>
      <c r="M7569" s="5"/>
      <c r="N7569" s="5"/>
      <c r="O7569" s="5"/>
      <c r="P7569" s="4"/>
      <c r="Q7569" s="4"/>
      <c r="R7569" s="4"/>
      <c r="S7569" s="4"/>
      <c r="T7569" s="4"/>
    </row>
    <row r="7570">
      <c r="A7570" s="5"/>
      <c r="B7570" s="5"/>
      <c r="C7570" s="5"/>
      <c r="D7570" s="5"/>
      <c r="E7570" s="5"/>
      <c r="F7570" s="27"/>
      <c r="G7570" s="5"/>
      <c r="H7570" s="5"/>
      <c r="I7570" s="5"/>
      <c r="J7570" s="5"/>
      <c r="K7570" s="5"/>
      <c r="L7570" s="5"/>
      <c r="M7570" s="5"/>
      <c r="N7570" s="5"/>
      <c r="O7570" s="5"/>
      <c r="P7570" s="4"/>
      <c r="Q7570" s="4"/>
      <c r="R7570" s="4"/>
      <c r="S7570" s="4"/>
      <c r="T7570" s="4"/>
    </row>
    <row r="7571">
      <c r="A7571" s="5"/>
      <c r="B7571" s="5"/>
      <c r="C7571" s="5"/>
      <c r="D7571" s="5"/>
      <c r="E7571" s="5"/>
      <c r="F7571" s="27"/>
      <c r="G7571" s="5"/>
      <c r="H7571" s="5"/>
      <c r="I7571" s="5"/>
      <c r="J7571" s="5"/>
      <c r="K7571" s="5"/>
      <c r="L7571" s="5"/>
      <c r="M7571" s="5"/>
      <c r="N7571" s="5"/>
      <c r="O7571" s="5"/>
      <c r="P7571" s="4"/>
      <c r="Q7571" s="4"/>
      <c r="R7571" s="4"/>
      <c r="S7571" s="4"/>
      <c r="T7571" s="4"/>
    </row>
    <row r="7572">
      <c r="A7572" s="5"/>
      <c r="B7572" s="5"/>
      <c r="C7572" s="5"/>
      <c r="D7572" s="5"/>
      <c r="E7572" s="5"/>
      <c r="F7572" s="27"/>
      <c r="G7572" s="5"/>
      <c r="H7572" s="5"/>
      <c r="I7572" s="5"/>
      <c r="J7572" s="5"/>
      <c r="K7572" s="5"/>
      <c r="L7572" s="5"/>
      <c r="M7572" s="5"/>
      <c r="N7572" s="5"/>
      <c r="O7572" s="5"/>
      <c r="P7572" s="4"/>
      <c r="Q7572" s="4"/>
      <c r="R7572" s="4"/>
      <c r="S7572" s="4"/>
      <c r="T7572" s="4"/>
    </row>
    <row r="7573">
      <c r="A7573" s="5"/>
      <c r="B7573" s="5"/>
      <c r="C7573" s="5"/>
      <c r="D7573" s="5"/>
      <c r="E7573" s="5"/>
      <c r="F7573" s="27"/>
      <c r="G7573" s="5"/>
      <c r="H7573" s="5"/>
      <c r="I7573" s="5"/>
      <c r="J7573" s="5"/>
      <c r="K7573" s="5"/>
      <c r="L7573" s="5"/>
      <c r="M7573" s="5"/>
      <c r="N7573" s="5"/>
      <c r="O7573" s="5"/>
      <c r="P7573" s="4"/>
      <c r="Q7573" s="4"/>
      <c r="R7573" s="4"/>
      <c r="S7573" s="4"/>
      <c r="T7573" s="4"/>
    </row>
    <row r="7574">
      <c r="A7574" s="5"/>
      <c r="B7574" s="5"/>
      <c r="C7574" s="5"/>
      <c r="D7574" s="5"/>
      <c r="E7574" s="5"/>
      <c r="F7574" s="27"/>
      <c r="G7574" s="5"/>
      <c r="H7574" s="5"/>
      <c r="I7574" s="5"/>
      <c r="J7574" s="5"/>
      <c r="K7574" s="5"/>
      <c r="L7574" s="5"/>
      <c r="M7574" s="5"/>
      <c r="N7574" s="5"/>
      <c r="O7574" s="5"/>
      <c r="P7574" s="4"/>
      <c r="Q7574" s="4"/>
      <c r="R7574" s="4"/>
      <c r="S7574" s="4"/>
      <c r="T7574" s="4"/>
    </row>
    <row r="7575">
      <c r="A7575" s="5"/>
      <c r="B7575" s="5"/>
      <c r="C7575" s="5"/>
      <c r="D7575" s="5"/>
      <c r="E7575" s="5"/>
      <c r="F7575" s="27"/>
      <c r="G7575" s="5"/>
      <c r="H7575" s="5"/>
      <c r="I7575" s="5"/>
      <c r="J7575" s="5"/>
      <c r="K7575" s="5"/>
      <c r="L7575" s="5"/>
      <c r="M7575" s="5"/>
      <c r="N7575" s="5"/>
      <c r="O7575" s="5"/>
      <c r="P7575" s="4"/>
      <c r="Q7575" s="4"/>
      <c r="R7575" s="4"/>
      <c r="S7575" s="4"/>
      <c r="T7575" s="4"/>
    </row>
    <row r="7576">
      <c r="A7576" s="5"/>
      <c r="B7576" s="5"/>
      <c r="C7576" s="5"/>
      <c r="D7576" s="5"/>
      <c r="E7576" s="5"/>
      <c r="F7576" s="27"/>
      <c r="G7576" s="5"/>
      <c r="H7576" s="5"/>
      <c r="I7576" s="5"/>
      <c r="J7576" s="5"/>
      <c r="K7576" s="5"/>
      <c r="L7576" s="5"/>
      <c r="M7576" s="5"/>
      <c r="N7576" s="5"/>
      <c r="O7576" s="5"/>
      <c r="P7576" s="4"/>
      <c r="Q7576" s="4"/>
      <c r="R7576" s="4"/>
      <c r="S7576" s="4"/>
      <c r="T7576" s="4"/>
    </row>
    <row r="7577">
      <c r="A7577" s="5"/>
      <c r="B7577" s="5"/>
      <c r="C7577" s="5"/>
      <c r="D7577" s="5"/>
      <c r="E7577" s="5"/>
      <c r="F7577" s="27"/>
      <c r="G7577" s="5"/>
      <c r="H7577" s="5"/>
      <c r="I7577" s="5"/>
      <c r="J7577" s="5"/>
      <c r="K7577" s="5"/>
      <c r="L7577" s="5"/>
      <c r="M7577" s="5"/>
      <c r="N7577" s="5"/>
      <c r="O7577" s="5"/>
      <c r="P7577" s="4"/>
      <c r="Q7577" s="4"/>
      <c r="R7577" s="4"/>
      <c r="S7577" s="4"/>
      <c r="T7577" s="4"/>
    </row>
    <row r="7578">
      <c r="A7578" s="5"/>
      <c r="B7578" s="5"/>
      <c r="C7578" s="5"/>
      <c r="D7578" s="5"/>
      <c r="E7578" s="5"/>
      <c r="F7578" s="27"/>
      <c r="G7578" s="5"/>
      <c r="H7578" s="5"/>
      <c r="I7578" s="5"/>
      <c r="J7578" s="5"/>
      <c r="K7578" s="5"/>
      <c r="L7578" s="5"/>
      <c r="M7578" s="5"/>
      <c r="N7578" s="5"/>
      <c r="O7578" s="5"/>
      <c r="P7578" s="4"/>
      <c r="Q7578" s="4"/>
      <c r="R7578" s="4"/>
      <c r="S7578" s="4"/>
      <c r="T7578" s="4"/>
    </row>
    <row r="7579">
      <c r="A7579" s="5"/>
      <c r="B7579" s="5"/>
      <c r="C7579" s="5"/>
      <c r="D7579" s="5"/>
      <c r="E7579" s="5"/>
      <c r="F7579" s="27"/>
      <c r="G7579" s="5"/>
      <c r="H7579" s="5"/>
      <c r="I7579" s="5"/>
      <c r="J7579" s="5"/>
      <c r="K7579" s="5"/>
      <c r="L7579" s="5"/>
      <c r="M7579" s="5"/>
      <c r="N7579" s="5"/>
      <c r="O7579" s="5"/>
      <c r="P7579" s="4"/>
      <c r="Q7579" s="4"/>
      <c r="R7579" s="4"/>
      <c r="S7579" s="4"/>
      <c r="T7579" s="4"/>
    </row>
    <row r="7580">
      <c r="A7580" s="5"/>
      <c r="B7580" s="5"/>
      <c r="C7580" s="5"/>
      <c r="D7580" s="5"/>
      <c r="E7580" s="5"/>
      <c r="F7580" s="27"/>
      <c r="G7580" s="5"/>
      <c r="H7580" s="5"/>
      <c r="I7580" s="5"/>
      <c r="J7580" s="5"/>
      <c r="K7580" s="5"/>
      <c r="L7580" s="5"/>
      <c r="M7580" s="5"/>
      <c r="N7580" s="5"/>
      <c r="O7580" s="5"/>
      <c r="P7580" s="4"/>
      <c r="Q7580" s="4"/>
      <c r="R7580" s="4"/>
      <c r="S7580" s="4"/>
      <c r="T7580" s="4"/>
    </row>
    <row r="7581">
      <c r="A7581" s="5"/>
      <c r="B7581" s="5"/>
      <c r="C7581" s="5"/>
      <c r="D7581" s="5"/>
      <c r="E7581" s="5"/>
      <c r="F7581" s="27"/>
      <c r="G7581" s="5"/>
      <c r="H7581" s="5"/>
      <c r="I7581" s="5"/>
      <c r="J7581" s="5"/>
      <c r="K7581" s="5"/>
      <c r="L7581" s="5"/>
      <c r="M7581" s="5"/>
      <c r="N7581" s="5"/>
      <c r="O7581" s="5"/>
      <c r="P7581" s="4"/>
      <c r="Q7581" s="4"/>
      <c r="R7581" s="4"/>
      <c r="S7581" s="4"/>
      <c r="T7581" s="4"/>
    </row>
    <row r="7582">
      <c r="A7582" s="5"/>
      <c r="B7582" s="5"/>
      <c r="C7582" s="5"/>
      <c r="D7582" s="5"/>
      <c r="E7582" s="5"/>
      <c r="F7582" s="27"/>
      <c r="G7582" s="5"/>
      <c r="H7582" s="5"/>
      <c r="I7582" s="5"/>
      <c r="J7582" s="5"/>
      <c r="K7582" s="5"/>
      <c r="L7582" s="5"/>
      <c r="M7582" s="5"/>
      <c r="N7582" s="5"/>
      <c r="O7582" s="5"/>
      <c r="P7582" s="4"/>
      <c r="Q7582" s="4"/>
      <c r="R7582" s="4"/>
      <c r="S7582" s="4"/>
      <c r="T7582" s="4"/>
    </row>
    <row r="7583">
      <c r="A7583" s="5"/>
      <c r="B7583" s="5"/>
      <c r="C7583" s="5"/>
      <c r="D7583" s="5"/>
      <c r="E7583" s="5"/>
      <c r="F7583" s="27"/>
      <c r="G7583" s="5"/>
      <c r="H7583" s="5"/>
      <c r="I7583" s="5"/>
      <c r="J7583" s="5"/>
      <c r="K7583" s="5"/>
      <c r="L7583" s="5"/>
      <c r="M7583" s="5"/>
      <c r="N7583" s="5"/>
      <c r="O7583" s="5"/>
      <c r="P7583" s="4"/>
      <c r="Q7583" s="4"/>
      <c r="R7583" s="4"/>
      <c r="S7583" s="4"/>
      <c r="T7583" s="4"/>
    </row>
    <row r="7584">
      <c r="A7584" s="5"/>
      <c r="B7584" s="5"/>
      <c r="C7584" s="5"/>
      <c r="D7584" s="5"/>
      <c r="E7584" s="5"/>
      <c r="F7584" s="27"/>
      <c r="G7584" s="5"/>
      <c r="H7584" s="5"/>
      <c r="I7584" s="5"/>
      <c r="J7584" s="5"/>
      <c r="K7584" s="5"/>
      <c r="L7584" s="5"/>
      <c r="M7584" s="5"/>
      <c r="N7584" s="5"/>
      <c r="O7584" s="5"/>
      <c r="P7584" s="4"/>
      <c r="Q7584" s="4"/>
      <c r="R7584" s="4"/>
      <c r="S7584" s="4"/>
      <c r="T7584" s="4"/>
    </row>
    <row r="7585">
      <c r="A7585" s="5"/>
      <c r="B7585" s="5"/>
      <c r="C7585" s="5"/>
      <c r="D7585" s="5"/>
      <c r="E7585" s="5"/>
      <c r="F7585" s="27"/>
      <c r="G7585" s="5"/>
      <c r="H7585" s="5"/>
      <c r="I7585" s="5"/>
      <c r="J7585" s="5"/>
      <c r="K7585" s="5"/>
      <c r="L7585" s="5"/>
      <c r="M7585" s="5"/>
      <c r="N7585" s="5"/>
      <c r="O7585" s="5"/>
      <c r="P7585" s="4"/>
      <c r="Q7585" s="4"/>
      <c r="R7585" s="4"/>
      <c r="S7585" s="4"/>
      <c r="T7585" s="4"/>
    </row>
    <row r="7586">
      <c r="A7586" s="5"/>
      <c r="B7586" s="5"/>
      <c r="C7586" s="5"/>
      <c r="D7586" s="5"/>
      <c r="E7586" s="5"/>
      <c r="F7586" s="27"/>
      <c r="G7586" s="5"/>
      <c r="H7586" s="5"/>
      <c r="I7586" s="5"/>
      <c r="J7586" s="5"/>
      <c r="K7586" s="5"/>
      <c r="L7586" s="5"/>
      <c r="M7586" s="5"/>
      <c r="N7586" s="5"/>
      <c r="O7586" s="5"/>
      <c r="P7586" s="4"/>
      <c r="Q7586" s="4"/>
      <c r="R7586" s="4"/>
      <c r="S7586" s="4"/>
      <c r="T7586" s="4"/>
    </row>
    <row r="7587">
      <c r="A7587" s="5"/>
      <c r="B7587" s="5"/>
      <c r="C7587" s="5"/>
      <c r="D7587" s="5"/>
      <c r="E7587" s="5"/>
      <c r="F7587" s="27"/>
      <c r="G7587" s="5"/>
      <c r="H7587" s="5"/>
      <c r="I7587" s="5"/>
      <c r="J7587" s="5"/>
      <c r="K7587" s="5"/>
      <c r="L7587" s="5"/>
      <c r="M7587" s="5"/>
      <c r="N7587" s="5"/>
      <c r="O7587" s="5"/>
      <c r="P7587" s="4"/>
      <c r="Q7587" s="4"/>
      <c r="R7587" s="4"/>
      <c r="S7587" s="4"/>
      <c r="T7587" s="4"/>
    </row>
    <row r="7588">
      <c r="A7588" s="5"/>
      <c r="B7588" s="5"/>
      <c r="C7588" s="5"/>
      <c r="D7588" s="5"/>
      <c r="E7588" s="5"/>
      <c r="F7588" s="27"/>
      <c r="G7588" s="5"/>
      <c r="H7588" s="5"/>
      <c r="I7588" s="5"/>
      <c r="J7588" s="5"/>
      <c r="K7588" s="5"/>
      <c r="L7588" s="5"/>
      <c r="M7588" s="5"/>
      <c r="N7588" s="5"/>
      <c r="O7588" s="5"/>
      <c r="P7588" s="4"/>
      <c r="Q7588" s="4"/>
      <c r="R7588" s="4"/>
      <c r="S7588" s="4"/>
      <c r="T7588" s="4"/>
    </row>
    <row r="7589">
      <c r="A7589" s="5"/>
      <c r="B7589" s="5"/>
      <c r="C7589" s="5"/>
      <c r="D7589" s="5"/>
      <c r="E7589" s="5"/>
      <c r="F7589" s="27"/>
      <c r="G7589" s="5"/>
      <c r="H7589" s="5"/>
      <c r="I7589" s="5"/>
      <c r="J7589" s="5"/>
      <c r="K7589" s="5"/>
      <c r="L7589" s="5"/>
      <c r="M7589" s="5"/>
      <c r="N7589" s="5"/>
      <c r="O7589" s="5"/>
      <c r="P7589" s="4"/>
      <c r="Q7589" s="4"/>
      <c r="R7589" s="4"/>
      <c r="S7589" s="4"/>
      <c r="T7589" s="4"/>
    </row>
    <row r="7590">
      <c r="A7590" s="5"/>
      <c r="B7590" s="5"/>
      <c r="C7590" s="5"/>
      <c r="D7590" s="5"/>
      <c r="E7590" s="5"/>
      <c r="F7590" s="27"/>
      <c r="G7590" s="5"/>
      <c r="H7590" s="5"/>
      <c r="I7590" s="5"/>
      <c r="J7590" s="5"/>
      <c r="K7590" s="5"/>
      <c r="L7590" s="5"/>
      <c r="M7590" s="5"/>
      <c r="N7590" s="5"/>
      <c r="O7590" s="5"/>
      <c r="P7590" s="4"/>
      <c r="Q7590" s="4"/>
      <c r="R7590" s="4"/>
      <c r="S7590" s="4"/>
      <c r="T7590" s="4"/>
    </row>
    <row r="7591">
      <c r="A7591" s="5"/>
      <c r="B7591" s="5"/>
      <c r="C7591" s="5"/>
      <c r="D7591" s="5"/>
      <c r="E7591" s="5"/>
      <c r="F7591" s="27"/>
      <c r="G7591" s="5"/>
      <c r="H7591" s="5"/>
      <c r="I7591" s="5"/>
      <c r="J7591" s="5"/>
      <c r="K7591" s="5"/>
      <c r="L7591" s="5"/>
      <c r="M7591" s="5"/>
      <c r="N7591" s="5"/>
      <c r="O7591" s="5"/>
      <c r="P7591" s="4"/>
      <c r="Q7591" s="4"/>
      <c r="R7591" s="4"/>
      <c r="S7591" s="4"/>
      <c r="T7591" s="4"/>
    </row>
    <row r="7592">
      <c r="A7592" s="5"/>
      <c r="B7592" s="5"/>
      <c r="C7592" s="5"/>
      <c r="D7592" s="5"/>
      <c r="E7592" s="5"/>
      <c r="F7592" s="27"/>
      <c r="G7592" s="5"/>
      <c r="H7592" s="5"/>
      <c r="I7592" s="5"/>
      <c r="J7592" s="5"/>
      <c r="K7592" s="5"/>
      <c r="L7592" s="5"/>
      <c r="M7592" s="5"/>
      <c r="N7592" s="5"/>
      <c r="O7592" s="5"/>
      <c r="P7592" s="4"/>
      <c r="Q7592" s="4"/>
      <c r="R7592" s="4"/>
      <c r="S7592" s="4"/>
      <c r="T7592" s="4"/>
    </row>
    <row r="7593">
      <c r="A7593" s="5"/>
      <c r="B7593" s="5"/>
      <c r="C7593" s="5"/>
      <c r="D7593" s="5"/>
      <c r="E7593" s="5"/>
      <c r="F7593" s="27"/>
      <c r="G7593" s="5"/>
      <c r="H7593" s="5"/>
      <c r="I7593" s="5"/>
      <c r="J7593" s="5"/>
      <c r="K7593" s="5"/>
      <c r="L7593" s="5"/>
      <c r="M7593" s="5"/>
      <c r="N7593" s="5"/>
      <c r="O7593" s="5"/>
      <c r="P7593" s="4"/>
      <c r="Q7593" s="4"/>
      <c r="R7593" s="4"/>
      <c r="S7593" s="4"/>
      <c r="T7593" s="4"/>
    </row>
    <row r="7594">
      <c r="A7594" s="5"/>
      <c r="B7594" s="5"/>
      <c r="C7594" s="5"/>
      <c r="D7594" s="5"/>
      <c r="E7594" s="5"/>
      <c r="F7594" s="27"/>
      <c r="G7594" s="5"/>
      <c r="H7594" s="5"/>
      <c r="I7594" s="5"/>
      <c r="J7594" s="5"/>
      <c r="K7594" s="5"/>
      <c r="L7594" s="5"/>
      <c r="M7594" s="5"/>
      <c r="N7594" s="5"/>
      <c r="O7594" s="5"/>
      <c r="P7594" s="4"/>
      <c r="Q7594" s="4"/>
      <c r="R7594" s="4"/>
      <c r="S7594" s="4"/>
      <c r="T7594" s="4"/>
    </row>
    <row r="7595">
      <c r="A7595" s="5"/>
      <c r="B7595" s="5"/>
      <c r="C7595" s="5"/>
      <c r="D7595" s="5"/>
      <c r="E7595" s="5"/>
      <c r="F7595" s="27"/>
      <c r="G7595" s="5"/>
      <c r="H7595" s="5"/>
      <c r="I7595" s="5"/>
      <c r="J7595" s="5"/>
      <c r="K7595" s="5"/>
      <c r="L7595" s="5"/>
      <c r="M7595" s="5"/>
      <c r="N7595" s="5"/>
      <c r="O7595" s="5"/>
      <c r="P7595" s="4"/>
      <c r="Q7595" s="4"/>
      <c r="R7595" s="4"/>
      <c r="S7595" s="4"/>
      <c r="T7595" s="4"/>
    </row>
    <row r="7596">
      <c r="A7596" s="5"/>
      <c r="B7596" s="5"/>
      <c r="C7596" s="5"/>
      <c r="D7596" s="5"/>
      <c r="E7596" s="5"/>
      <c r="F7596" s="27"/>
      <c r="G7596" s="5"/>
      <c r="H7596" s="5"/>
      <c r="I7596" s="5"/>
      <c r="J7596" s="5"/>
      <c r="K7596" s="5"/>
      <c r="L7596" s="5"/>
      <c r="M7596" s="5"/>
      <c r="N7596" s="5"/>
      <c r="O7596" s="5"/>
      <c r="P7596" s="4"/>
      <c r="Q7596" s="4"/>
      <c r="R7596" s="4"/>
      <c r="S7596" s="4"/>
      <c r="T7596" s="4"/>
    </row>
    <row r="7597">
      <c r="A7597" s="5"/>
      <c r="B7597" s="5"/>
      <c r="C7597" s="5"/>
      <c r="D7597" s="5"/>
      <c r="E7597" s="5"/>
      <c r="F7597" s="27"/>
      <c r="G7597" s="5"/>
      <c r="H7597" s="5"/>
      <c r="I7597" s="5"/>
      <c r="J7597" s="5"/>
      <c r="K7597" s="5"/>
      <c r="L7597" s="5"/>
      <c r="M7597" s="5"/>
      <c r="N7597" s="5"/>
      <c r="O7597" s="5"/>
      <c r="P7597" s="4"/>
      <c r="Q7597" s="4"/>
      <c r="R7597" s="4"/>
      <c r="S7597" s="4"/>
      <c r="T7597" s="4"/>
    </row>
    <row r="7598">
      <c r="A7598" s="5"/>
      <c r="B7598" s="5"/>
      <c r="C7598" s="5"/>
      <c r="D7598" s="5"/>
      <c r="E7598" s="5"/>
      <c r="F7598" s="27"/>
      <c r="G7598" s="5"/>
      <c r="H7598" s="5"/>
      <c r="I7598" s="5"/>
      <c r="J7598" s="5"/>
      <c r="K7598" s="5"/>
      <c r="L7598" s="5"/>
      <c r="M7598" s="5"/>
      <c r="N7598" s="5"/>
      <c r="O7598" s="5"/>
      <c r="P7598" s="4"/>
      <c r="Q7598" s="4"/>
      <c r="R7598" s="4"/>
      <c r="S7598" s="4"/>
      <c r="T7598" s="4"/>
    </row>
    <row r="7599">
      <c r="A7599" s="5"/>
      <c r="B7599" s="5"/>
      <c r="C7599" s="5"/>
      <c r="D7599" s="5"/>
      <c r="E7599" s="5"/>
      <c r="F7599" s="27"/>
      <c r="G7599" s="5"/>
      <c r="H7599" s="5"/>
      <c r="I7599" s="5"/>
      <c r="J7599" s="5"/>
      <c r="K7599" s="5"/>
      <c r="L7599" s="5"/>
      <c r="M7599" s="5"/>
      <c r="N7599" s="5"/>
      <c r="O7599" s="5"/>
      <c r="P7599" s="4"/>
      <c r="Q7599" s="4"/>
      <c r="R7599" s="4"/>
      <c r="S7599" s="4"/>
      <c r="T7599" s="4"/>
    </row>
    <row r="7600">
      <c r="A7600" s="5"/>
      <c r="B7600" s="5"/>
      <c r="C7600" s="5"/>
      <c r="D7600" s="5"/>
      <c r="E7600" s="5"/>
      <c r="F7600" s="27"/>
      <c r="G7600" s="5"/>
      <c r="H7600" s="5"/>
      <c r="I7600" s="5"/>
      <c r="J7600" s="5"/>
      <c r="K7600" s="5"/>
      <c r="L7600" s="5"/>
      <c r="M7600" s="5"/>
      <c r="N7600" s="5"/>
      <c r="O7600" s="5"/>
      <c r="P7600" s="4"/>
      <c r="Q7600" s="4"/>
      <c r="R7600" s="4"/>
      <c r="S7600" s="4"/>
      <c r="T7600" s="4"/>
    </row>
    <row r="7601">
      <c r="A7601" s="5"/>
      <c r="B7601" s="5"/>
      <c r="C7601" s="5"/>
      <c r="D7601" s="5"/>
      <c r="E7601" s="5"/>
      <c r="F7601" s="27"/>
      <c r="G7601" s="5"/>
      <c r="H7601" s="5"/>
      <c r="I7601" s="5"/>
      <c r="J7601" s="5"/>
      <c r="K7601" s="5"/>
      <c r="L7601" s="5"/>
      <c r="M7601" s="5"/>
      <c r="N7601" s="5"/>
      <c r="O7601" s="5"/>
      <c r="P7601" s="4"/>
      <c r="Q7601" s="4"/>
      <c r="R7601" s="4"/>
      <c r="S7601" s="4"/>
      <c r="T7601" s="4"/>
    </row>
    <row r="7602">
      <c r="A7602" s="5"/>
      <c r="B7602" s="5"/>
      <c r="C7602" s="5"/>
      <c r="D7602" s="5"/>
      <c r="E7602" s="5"/>
      <c r="F7602" s="27"/>
      <c r="G7602" s="5"/>
      <c r="H7602" s="5"/>
      <c r="I7602" s="5"/>
      <c r="J7602" s="5"/>
      <c r="K7602" s="5"/>
      <c r="L7602" s="5"/>
      <c r="M7602" s="5"/>
      <c r="N7602" s="5"/>
      <c r="O7602" s="5"/>
      <c r="P7602" s="4"/>
      <c r="Q7602" s="4"/>
      <c r="R7602" s="4"/>
      <c r="S7602" s="4"/>
      <c r="T7602" s="4"/>
    </row>
    <row r="7603">
      <c r="A7603" s="5"/>
      <c r="B7603" s="5"/>
      <c r="C7603" s="5"/>
      <c r="D7603" s="5"/>
      <c r="E7603" s="5"/>
      <c r="F7603" s="27"/>
      <c r="G7603" s="5"/>
      <c r="H7603" s="5"/>
      <c r="I7603" s="5"/>
      <c r="J7603" s="5"/>
      <c r="K7603" s="5"/>
      <c r="L7603" s="5"/>
      <c r="M7603" s="5"/>
      <c r="N7603" s="5"/>
      <c r="O7603" s="5"/>
      <c r="P7603" s="4"/>
      <c r="Q7603" s="4"/>
      <c r="R7603" s="4"/>
      <c r="S7603" s="4"/>
      <c r="T7603" s="4"/>
    </row>
    <row r="7604">
      <c r="A7604" s="5"/>
      <c r="B7604" s="5"/>
      <c r="C7604" s="5"/>
      <c r="D7604" s="5"/>
      <c r="E7604" s="5"/>
      <c r="F7604" s="27"/>
      <c r="G7604" s="5"/>
      <c r="H7604" s="5"/>
      <c r="I7604" s="5"/>
      <c r="J7604" s="5"/>
      <c r="K7604" s="5"/>
      <c r="L7604" s="5"/>
      <c r="M7604" s="5"/>
      <c r="N7604" s="5"/>
      <c r="O7604" s="5"/>
      <c r="P7604" s="4"/>
      <c r="Q7604" s="4"/>
      <c r="R7604" s="4"/>
      <c r="S7604" s="4"/>
      <c r="T7604" s="4"/>
    </row>
    <row r="7605">
      <c r="A7605" s="5"/>
      <c r="B7605" s="5"/>
      <c r="C7605" s="5"/>
      <c r="D7605" s="5"/>
      <c r="E7605" s="5"/>
      <c r="F7605" s="27"/>
      <c r="G7605" s="5"/>
      <c r="H7605" s="5"/>
      <c r="I7605" s="5"/>
      <c r="J7605" s="5"/>
      <c r="K7605" s="5"/>
      <c r="L7605" s="5"/>
      <c r="M7605" s="5"/>
      <c r="N7605" s="5"/>
      <c r="O7605" s="5"/>
      <c r="P7605" s="4"/>
      <c r="Q7605" s="4"/>
      <c r="R7605" s="4"/>
      <c r="S7605" s="4"/>
      <c r="T7605" s="4"/>
    </row>
    <row r="7606">
      <c r="A7606" s="5"/>
      <c r="B7606" s="5"/>
      <c r="C7606" s="5"/>
      <c r="D7606" s="5"/>
      <c r="E7606" s="5"/>
      <c r="F7606" s="27"/>
      <c r="G7606" s="5"/>
      <c r="H7606" s="5"/>
      <c r="I7606" s="5"/>
      <c r="J7606" s="5"/>
      <c r="K7606" s="5"/>
      <c r="L7606" s="5"/>
      <c r="M7606" s="5"/>
      <c r="N7606" s="5"/>
      <c r="O7606" s="5"/>
      <c r="P7606" s="4"/>
      <c r="Q7606" s="4"/>
      <c r="R7606" s="4"/>
      <c r="S7606" s="4"/>
      <c r="T7606" s="4"/>
    </row>
    <row r="7607">
      <c r="A7607" s="5"/>
      <c r="B7607" s="5"/>
      <c r="C7607" s="5"/>
      <c r="D7607" s="5"/>
      <c r="E7607" s="5"/>
      <c r="F7607" s="27"/>
      <c r="G7607" s="5"/>
      <c r="H7607" s="5"/>
      <c r="I7607" s="5"/>
      <c r="J7607" s="5"/>
      <c r="K7607" s="5"/>
      <c r="L7607" s="5"/>
      <c r="M7607" s="5"/>
      <c r="N7607" s="5"/>
      <c r="O7607" s="5"/>
      <c r="P7607" s="4"/>
      <c r="Q7607" s="4"/>
      <c r="R7607" s="4"/>
      <c r="S7607" s="4"/>
      <c r="T7607" s="4"/>
    </row>
    <row r="7608">
      <c r="A7608" s="5"/>
      <c r="B7608" s="5"/>
      <c r="C7608" s="5"/>
      <c r="D7608" s="5"/>
      <c r="E7608" s="5"/>
      <c r="F7608" s="27"/>
      <c r="G7608" s="5"/>
      <c r="H7608" s="5"/>
      <c r="I7608" s="5"/>
      <c r="J7608" s="5"/>
      <c r="K7608" s="5"/>
      <c r="L7608" s="5"/>
      <c r="M7608" s="5"/>
      <c r="N7608" s="5"/>
      <c r="O7608" s="5"/>
      <c r="P7608" s="4"/>
      <c r="Q7608" s="4"/>
      <c r="R7608" s="4"/>
      <c r="S7608" s="4"/>
      <c r="T7608" s="4"/>
    </row>
    <row r="7609">
      <c r="A7609" s="5"/>
      <c r="B7609" s="5"/>
      <c r="C7609" s="5"/>
      <c r="D7609" s="5"/>
      <c r="E7609" s="5"/>
      <c r="F7609" s="27"/>
      <c r="G7609" s="5"/>
      <c r="H7609" s="5"/>
      <c r="I7609" s="5"/>
      <c r="J7609" s="5"/>
      <c r="K7609" s="5"/>
      <c r="L7609" s="5"/>
      <c r="M7609" s="5"/>
      <c r="N7609" s="5"/>
      <c r="O7609" s="5"/>
      <c r="P7609" s="4"/>
      <c r="Q7609" s="4"/>
      <c r="R7609" s="4"/>
      <c r="S7609" s="4"/>
      <c r="T7609" s="4"/>
    </row>
    <row r="7610">
      <c r="A7610" s="5"/>
      <c r="B7610" s="5"/>
      <c r="C7610" s="5"/>
      <c r="D7610" s="5"/>
      <c r="E7610" s="5"/>
      <c r="F7610" s="27"/>
      <c r="G7610" s="5"/>
      <c r="H7610" s="5"/>
      <c r="I7610" s="5"/>
      <c r="J7610" s="5"/>
      <c r="K7610" s="5"/>
      <c r="L7610" s="5"/>
      <c r="M7610" s="5"/>
      <c r="N7610" s="5"/>
      <c r="O7610" s="5"/>
      <c r="P7610" s="4"/>
      <c r="Q7610" s="4"/>
      <c r="R7610" s="4"/>
      <c r="S7610" s="4"/>
      <c r="T7610" s="4"/>
    </row>
    <row r="7611">
      <c r="A7611" s="5"/>
      <c r="B7611" s="5"/>
      <c r="C7611" s="5"/>
      <c r="D7611" s="5"/>
      <c r="E7611" s="5"/>
      <c r="F7611" s="27"/>
      <c r="G7611" s="5"/>
      <c r="H7611" s="5"/>
      <c r="I7611" s="5"/>
      <c r="J7611" s="5"/>
      <c r="K7611" s="5"/>
      <c r="L7611" s="5"/>
      <c r="M7611" s="5"/>
      <c r="N7611" s="5"/>
      <c r="O7611" s="5"/>
      <c r="P7611" s="4"/>
      <c r="Q7611" s="4"/>
      <c r="R7611" s="4"/>
      <c r="S7611" s="4"/>
      <c r="T7611" s="4"/>
    </row>
    <row r="7612">
      <c r="A7612" s="5"/>
      <c r="B7612" s="5"/>
      <c r="C7612" s="5"/>
      <c r="D7612" s="5"/>
      <c r="E7612" s="5"/>
      <c r="F7612" s="27"/>
      <c r="G7612" s="5"/>
      <c r="H7612" s="5"/>
      <c r="I7612" s="5"/>
      <c r="J7612" s="5"/>
      <c r="K7612" s="5"/>
      <c r="L7612" s="5"/>
      <c r="M7612" s="5"/>
      <c r="N7612" s="5"/>
      <c r="O7612" s="5"/>
      <c r="P7612" s="4"/>
      <c r="Q7612" s="4"/>
      <c r="R7612" s="4"/>
      <c r="S7612" s="4"/>
      <c r="T7612" s="4"/>
    </row>
    <row r="7613">
      <c r="A7613" s="5"/>
      <c r="B7613" s="5"/>
      <c r="C7613" s="5"/>
      <c r="D7613" s="5"/>
      <c r="E7613" s="5"/>
      <c r="F7613" s="27"/>
      <c r="G7613" s="5"/>
      <c r="H7613" s="5"/>
      <c r="I7613" s="5"/>
      <c r="J7613" s="5"/>
      <c r="K7613" s="5"/>
      <c r="L7613" s="5"/>
      <c r="M7613" s="5"/>
      <c r="N7613" s="5"/>
      <c r="O7613" s="5"/>
      <c r="P7613" s="4"/>
      <c r="Q7613" s="4"/>
      <c r="R7613" s="4"/>
      <c r="S7613" s="4"/>
      <c r="T7613" s="4"/>
    </row>
    <row r="7614">
      <c r="A7614" s="5"/>
      <c r="B7614" s="5"/>
      <c r="C7614" s="5"/>
      <c r="D7614" s="5"/>
      <c r="E7614" s="5"/>
      <c r="F7614" s="27"/>
      <c r="G7614" s="5"/>
      <c r="H7614" s="5"/>
      <c r="I7614" s="5"/>
      <c r="J7614" s="5"/>
      <c r="K7614" s="5"/>
      <c r="L7614" s="5"/>
      <c r="M7614" s="5"/>
      <c r="N7614" s="5"/>
      <c r="O7614" s="5"/>
      <c r="P7614" s="4"/>
      <c r="Q7614" s="4"/>
      <c r="R7614" s="4"/>
      <c r="S7614" s="4"/>
      <c r="T7614" s="4"/>
    </row>
    <row r="7615">
      <c r="A7615" s="5"/>
      <c r="B7615" s="5"/>
      <c r="C7615" s="5"/>
      <c r="D7615" s="5"/>
      <c r="E7615" s="5"/>
      <c r="F7615" s="27"/>
      <c r="G7615" s="5"/>
      <c r="H7615" s="5"/>
      <c r="I7615" s="5"/>
      <c r="J7615" s="5"/>
      <c r="K7615" s="5"/>
      <c r="L7615" s="5"/>
      <c r="M7615" s="5"/>
      <c r="N7615" s="5"/>
      <c r="O7615" s="5"/>
      <c r="P7615" s="4"/>
      <c r="Q7615" s="4"/>
      <c r="R7615" s="4"/>
      <c r="S7615" s="4"/>
      <c r="T7615" s="4"/>
    </row>
    <row r="7616">
      <c r="A7616" s="5"/>
      <c r="B7616" s="5"/>
      <c r="C7616" s="5"/>
      <c r="D7616" s="5"/>
      <c r="E7616" s="5"/>
      <c r="F7616" s="27"/>
      <c r="G7616" s="5"/>
      <c r="H7616" s="5"/>
      <c r="I7616" s="5"/>
      <c r="J7616" s="5"/>
      <c r="K7616" s="5"/>
      <c r="L7616" s="5"/>
      <c r="M7616" s="5"/>
      <c r="N7616" s="5"/>
      <c r="O7616" s="5"/>
      <c r="P7616" s="4"/>
      <c r="Q7616" s="4"/>
      <c r="R7616" s="4"/>
      <c r="S7616" s="4"/>
      <c r="T7616" s="4"/>
    </row>
    <row r="7617">
      <c r="A7617" s="5"/>
      <c r="B7617" s="5"/>
      <c r="C7617" s="5"/>
      <c r="D7617" s="5"/>
      <c r="E7617" s="5"/>
      <c r="F7617" s="27"/>
      <c r="G7617" s="5"/>
      <c r="H7617" s="5"/>
      <c r="I7617" s="5"/>
      <c r="J7617" s="5"/>
      <c r="K7617" s="5"/>
      <c r="L7617" s="5"/>
      <c r="M7617" s="5"/>
      <c r="N7617" s="5"/>
      <c r="O7617" s="5"/>
      <c r="P7617" s="4"/>
      <c r="Q7617" s="4"/>
      <c r="R7617" s="4"/>
      <c r="S7617" s="4"/>
      <c r="T7617" s="4"/>
    </row>
    <row r="7618">
      <c r="A7618" s="5"/>
      <c r="B7618" s="5"/>
      <c r="C7618" s="5"/>
      <c r="D7618" s="5"/>
      <c r="E7618" s="5"/>
      <c r="F7618" s="27"/>
      <c r="G7618" s="5"/>
      <c r="H7618" s="5"/>
      <c r="I7618" s="5"/>
      <c r="J7618" s="5"/>
      <c r="K7618" s="5"/>
      <c r="L7618" s="5"/>
      <c r="M7618" s="5"/>
      <c r="N7618" s="5"/>
      <c r="O7618" s="5"/>
      <c r="P7618" s="4"/>
      <c r="Q7618" s="4"/>
      <c r="R7618" s="4"/>
      <c r="S7618" s="4"/>
      <c r="T7618" s="4"/>
    </row>
    <row r="7619">
      <c r="A7619" s="5"/>
      <c r="B7619" s="5"/>
      <c r="C7619" s="5"/>
      <c r="D7619" s="5"/>
      <c r="E7619" s="5"/>
      <c r="F7619" s="27"/>
      <c r="G7619" s="5"/>
      <c r="H7619" s="5"/>
      <c r="I7619" s="5"/>
      <c r="J7619" s="5"/>
      <c r="K7619" s="5"/>
      <c r="L7619" s="5"/>
      <c r="M7619" s="5"/>
      <c r="N7619" s="5"/>
      <c r="O7619" s="5"/>
      <c r="P7619" s="4"/>
      <c r="Q7619" s="4"/>
      <c r="R7619" s="4"/>
      <c r="S7619" s="4"/>
      <c r="T7619" s="4"/>
    </row>
    <row r="7620">
      <c r="A7620" s="5"/>
      <c r="B7620" s="5"/>
      <c r="C7620" s="5"/>
      <c r="D7620" s="5"/>
      <c r="E7620" s="5"/>
      <c r="F7620" s="27"/>
      <c r="G7620" s="5"/>
      <c r="H7620" s="5"/>
      <c r="I7620" s="5"/>
      <c r="J7620" s="5"/>
      <c r="K7620" s="5"/>
      <c r="L7620" s="5"/>
      <c r="M7620" s="5"/>
      <c r="N7620" s="5"/>
      <c r="O7620" s="5"/>
      <c r="P7620" s="4"/>
      <c r="Q7620" s="4"/>
      <c r="R7620" s="4"/>
      <c r="S7620" s="4"/>
      <c r="T7620" s="4"/>
    </row>
    <row r="7621">
      <c r="A7621" s="5"/>
      <c r="B7621" s="5"/>
      <c r="C7621" s="5"/>
      <c r="D7621" s="5"/>
      <c r="E7621" s="5"/>
      <c r="F7621" s="27"/>
      <c r="G7621" s="5"/>
      <c r="H7621" s="5"/>
      <c r="I7621" s="5"/>
      <c r="J7621" s="5"/>
      <c r="K7621" s="5"/>
      <c r="L7621" s="5"/>
      <c r="M7621" s="5"/>
      <c r="N7621" s="5"/>
      <c r="O7621" s="5"/>
      <c r="P7621" s="4"/>
      <c r="Q7621" s="4"/>
      <c r="R7621" s="4"/>
      <c r="S7621" s="4"/>
      <c r="T7621" s="4"/>
    </row>
    <row r="7622">
      <c r="A7622" s="5"/>
      <c r="B7622" s="5"/>
      <c r="C7622" s="5"/>
      <c r="D7622" s="5"/>
      <c r="E7622" s="5"/>
      <c r="F7622" s="27"/>
      <c r="G7622" s="5"/>
      <c r="H7622" s="5"/>
      <c r="I7622" s="5"/>
      <c r="J7622" s="5"/>
      <c r="K7622" s="5"/>
      <c r="L7622" s="5"/>
      <c r="M7622" s="5"/>
      <c r="N7622" s="5"/>
      <c r="O7622" s="5"/>
      <c r="P7622" s="4"/>
      <c r="Q7622" s="4"/>
      <c r="R7622" s="4"/>
      <c r="S7622" s="4"/>
      <c r="T7622" s="4"/>
    </row>
    <row r="7623">
      <c r="A7623" s="5"/>
      <c r="B7623" s="5"/>
      <c r="C7623" s="5"/>
      <c r="D7623" s="5"/>
      <c r="E7623" s="5"/>
      <c r="F7623" s="27"/>
      <c r="G7623" s="5"/>
      <c r="H7623" s="5"/>
      <c r="I7623" s="5"/>
      <c r="J7623" s="5"/>
      <c r="K7623" s="5"/>
      <c r="L7623" s="5"/>
      <c r="M7623" s="5"/>
      <c r="N7623" s="5"/>
      <c r="O7623" s="5"/>
      <c r="P7623" s="4"/>
      <c r="Q7623" s="4"/>
      <c r="R7623" s="4"/>
      <c r="S7623" s="4"/>
      <c r="T7623" s="4"/>
    </row>
    <row r="7624">
      <c r="A7624" s="5"/>
      <c r="B7624" s="5"/>
      <c r="C7624" s="5"/>
      <c r="D7624" s="5"/>
      <c r="E7624" s="5"/>
      <c r="F7624" s="27"/>
      <c r="G7624" s="5"/>
      <c r="H7624" s="5"/>
      <c r="I7624" s="5"/>
      <c r="J7624" s="5"/>
      <c r="K7624" s="5"/>
      <c r="L7624" s="5"/>
      <c r="M7624" s="5"/>
      <c r="N7624" s="5"/>
      <c r="O7624" s="5"/>
      <c r="P7624" s="4"/>
      <c r="Q7624" s="4"/>
      <c r="R7624" s="4"/>
      <c r="S7624" s="4"/>
      <c r="T7624" s="4"/>
    </row>
    <row r="7625">
      <c r="A7625" s="5"/>
      <c r="B7625" s="5"/>
      <c r="C7625" s="5"/>
      <c r="D7625" s="5"/>
      <c r="E7625" s="5"/>
      <c r="F7625" s="27"/>
      <c r="G7625" s="5"/>
      <c r="H7625" s="5"/>
      <c r="I7625" s="5"/>
      <c r="J7625" s="5"/>
      <c r="K7625" s="5"/>
      <c r="L7625" s="5"/>
      <c r="M7625" s="5"/>
      <c r="N7625" s="5"/>
      <c r="O7625" s="5"/>
      <c r="P7625" s="4"/>
      <c r="Q7625" s="4"/>
      <c r="R7625" s="4"/>
      <c r="S7625" s="4"/>
      <c r="T7625" s="4"/>
    </row>
    <row r="7626">
      <c r="A7626" s="5"/>
      <c r="B7626" s="5"/>
      <c r="C7626" s="5"/>
      <c r="D7626" s="5"/>
      <c r="E7626" s="5"/>
      <c r="F7626" s="27"/>
      <c r="G7626" s="5"/>
      <c r="H7626" s="5"/>
      <c r="I7626" s="5"/>
      <c r="J7626" s="5"/>
      <c r="K7626" s="5"/>
      <c r="L7626" s="5"/>
      <c r="M7626" s="5"/>
      <c r="N7626" s="5"/>
      <c r="O7626" s="5"/>
      <c r="P7626" s="4"/>
      <c r="Q7626" s="4"/>
      <c r="R7626" s="4"/>
      <c r="S7626" s="4"/>
      <c r="T7626" s="4"/>
    </row>
    <row r="7627">
      <c r="A7627" s="5"/>
      <c r="B7627" s="5"/>
      <c r="C7627" s="5"/>
      <c r="D7627" s="5"/>
      <c r="E7627" s="5"/>
      <c r="F7627" s="27"/>
      <c r="G7627" s="5"/>
      <c r="H7627" s="5"/>
      <c r="I7627" s="5"/>
      <c r="J7627" s="5"/>
      <c r="K7627" s="5"/>
      <c r="L7627" s="5"/>
      <c r="M7627" s="5"/>
      <c r="N7627" s="5"/>
      <c r="O7627" s="5"/>
      <c r="P7627" s="4"/>
      <c r="Q7627" s="4"/>
      <c r="R7627" s="4"/>
      <c r="S7627" s="4"/>
      <c r="T7627" s="4"/>
    </row>
    <row r="7628">
      <c r="A7628" s="5"/>
      <c r="B7628" s="5"/>
      <c r="C7628" s="5"/>
      <c r="D7628" s="5"/>
      <c r="E7628" s="5"/>
      <c r="F7628" s="27"/>
      <c r="G7628" s="5"/>
      <c r="H7628" s="5"/>
      <c r="I7628" s="5"/>
      <c r="J7628" s="5"/>
      <c r="K7628" s="5"/>
      <c r="L7628" s="5"/>
      <c r="M7628" s="5"/>
      <c r="N7628" s="5"/>
      <c r="O7628" s="5"/>
      <c r="P7628" s="4"/>
      <c r="Q7628" s="4"/>
      <c r="R7628" s="4"/>
      <c r="S7628" s="4"/>
      <c r="T7628" s="4"/>
    </row>
    <row r="7629">
      <c r="A7629" s="5"/>
      <c r="B7629" s="5"/>
      <c r="C7629" s="5"/>
      <c r="D7629" s="5"/>
      <c r="E7629" s="5"/>
      <c r="F7629" s="27"/>
      <c r="G7629" s="5"/>
      <c r="H7629" s="5"/>
      <c r="I7629" s="5"/>
      <c r="J7629" s="5"/>
      <c r="K7629" s="5"/>
      <c r="L7629" s="5"/>
      <c r="M7629" s="5"/>
      <c r="N7629" s="5"/>
      <c r="O7629" s="5"/>
      <c r="P7629" s="4"/>
      <c r="Q7629" s="4"/>
      <c r="R7629" s="4"/>
      <c r="S7629" s="4"/>
      <c r="T7629" s="4"/>
    </row>
    <row r="7630">
      <c r="A7630" s="5"/>
      <c r="B7630" s="5"/>
      <c r="C7630" s="5"/>
      <c r="D7630" s="5"/>
      <c r="E7630" s="5"/>
      <c r="F7630" s="27"/>
      <c r="G7630" s="5"/>
      <c r="H7630" s="5"/>
      <c r="I7630" s="5"/>
      <c r="J7630" s="5"/>
      <c r="K7630" s="5"/>
      <c r="L7630" s="5"/>
      <c r="M7630" s="5"/>
      <c r="N7630" s="5"/>
      <c r="O7630" s="5"/>
      <c r="P7630" s="4"/>
      <c r="Q7630" s="4"/>
      <c r="R7630" s="4"/>
      <c r="S7630" s="4"/>
      <c r="T7630" s="4"/>
    </row>
    <row r="7631">
      <c r="A7631" s="5"/>
      <c r="B7631" s="5"/>
      <c r="C7631" s="5"/>
      <c r="D7631" s="5"/>
      <c r="E7631" s="5"/>
      <c r="F7631" s="27"/>
      <c r="G7631" s="5"/>
      <c r="H7631" s="5"/>
      <c r="I7631" s="5"/>
      <c r="J7631" s="5"/>
      <c r="K7631" s="5"/>
      <c r="L7631" s="5"/>
      <c r="M7631" s="5"/>
      <c r="N7631" s="5"/>
      <c r="O7631" s="5"/>
      <c r="P7631" s="4"/>
      <c r="Q7631" s="4"/>
      <c r="R7631" s="4"/>
      <c r="S7631" s="4"/>
      <c r="T7631" s="4"/>
    </row>
    <row r="7632">
      <c r="A7632" s="5"/>
      <c r="B7632" s="5"/>
      <c r="C7632" s="5"/>
      <c r="D7632" s="5"/>
      <c r="E7632" s="5"/>
      <c r="F7632" s="27"/>
      <c r="G7632" s="5"/>
      <c r="H7632" s="5"/>
      <c r="I7632" s="5"/>
      <c r="J7632" s="5"/>
      <c r="K7632" s="5"/>
      <c r="L7632" s="5"/>
      <c r="M7632" s="5"/>
      <c r="N7632" s="5"/>
      <c r="O7632" s="5"/>
      <c r="P7632" s="4"/>
      <c r="Q7632" s="4"/>
      <c r="R7632" s="4"/>
      <c r="S7632" s="4"/>
      <c r="T7632" s="4"/>
    </row>
    <row r="7633">
      <c r="A7633" s="5"/>
      <c r="B7633" s="5"/>
      <c r="C7633" s="5"/>
      <c r="D7633" s="5"/>
      <c r="E7633" s="5"/>
      <c r="F7633" s="27"/>
      <c r="G7633" s="5"/>
      <c r="H7633" s="5"/>
      <c r="I7633" s="5"/>
      <c r="J7633" s="5"/>
      <c r="K7633" s="5"/>
      <c r="L7633" s="5"/>
      <c r="M7633" s="5"/>
      <c r="N7633" s="5"/>
      <c r="O7633" s="5"/>
      <c r="P7633" s="4"/>
      <c r="Q7633" s="4"/>
      <c r="R7633" s="4"/>
      <c r="S7633" s="4"/>
      <c r="T7633" s="4"/>
    </row>
    <row r="7634">
      <c r="A7634" s="5"/>
      <c r="B7634" s="5"/>
      <c r="C7634" s="5"/>
      <c r="D7634" s="5"/>
      <c r="E7634" s="5"/>
      <c r="F7634" s="27"/>
      <c r="G7634" s="5"/>
      <c r="H7634" s="5"/>
      <c r="I7634" s="5"/>
      <c r="J7634" s="5"/>
      <c r="K7634" s="5"/>
      <c r="L7634" s="5"/>
      <c r="M7634" s="5"/>
      <c r="N7634" s="5"/>
      <c r="O7634" s="5"/>
      <c r="P7634" s="4"/>
      <c r="Q7634" s="4"/>
      <c r="R7634" s="4"/>
      <c r="S7634" s="4"/>
      <c r="T7634" s="4"/>
    </row>
    <row r="7635">
      <c r="A7635" s="5"/>
      <c r="B7635" s="5"/>
      <c r="C7635" s="5"/>
      <c r="D7635" s="5"/>
      <c r="E7635" s="5"/>
      <c r="F7635" s="27"/>
      <c r="G7635" s="5"/>
      <c r="H7635" s="5"/>
      <c r="I7635" s="5"/>
      <c r="J7635" s="5"/>
      <c r="K7635" s="5"/>
      <c r="L7635" s="5"/>
      <c r="M7635" s="5"/>
      <c r="N7635" s="5"/>
      <c r="O7635" s="5"/>
      <c r="P7635" s="4"/>
      <c r="Q7635" s="4"/>
      <c r="R7635" s="4"/>
      <c r="S7635" s="4"/>
      <c r="T7635" s="4"/>
    </row>
    <row r="7636">
      <c r="A7636" s="5"/>
      <c r="B7636" s="5"/>
      <c r="C7636" s="5"/>
      <c r="D7636" s="5"/>
      <c r="E7636" s="5"/>
      <c r="F7636" s="27"/>
      <c r="G7636" s="5"/>
      <c r="H7636" s="5"/>
      <c r="I7636" s="5"/>
      <c r="J7636" s="5"/>
      <c r="K7636" s="5"/>
      <c r="L7636" s="5"/>
      <c r="M7636" s="5"/>
      <c r="N7636" s="5"/>
      <c r="O7636" s="5"/>
      <c r="P7636" s="4"/>
      <c r="Q7636" s="4"/>
      <c r="R7636" s="4"/>
      <c r="S7636" s="4"/>
      <c r="T7636" s="4"/>
    </row>
    <row r="7637">
      <c r="A7637" s="5"/>
      <c r="B7637" s="5"/>
      <c r="C7637" s="5"/>
      <c r="D7637" s="5"/>
      <c r="E7637" s="5"/>
      <c r="F7637" s="27"/>
      <c r="G7637" s="5"/>
      <c r="H7637" s="5"/>
      <c r="I7637" s="5"/>
      <c r="J7637" s="5"/>
      <c r="K7637" s="5"/>
      <c r="L7637" s="5"/>
      <c r="M7637" s="5"/>
      <c r="N7637" s="5"/>
      <c r="O7637" s="5"/>
      <c r="P7637" s="4"/>
      <c r="Q7637" s="4"/>
      <c r="R7637" s="4"/>
      <c r="S7637" s="4"/>
      <c r="T7637" s="4"/>
    </row>
    <row r="7638">
      <c r="A7638" s="5"/>
      <c r="B7638" s="5"/>
      <c r="C7638" s="5"/>
      <c r="D7638" s="5"/>
      <c r="E7638" s="5"/>
      <c r="F7638" s="27"/>
      <c r="G7638" s="5"/>
      <c r="H7638" s="5"/>
      <c r="I7638" s="5"/>
      <c r="J7638" s="5"/>
      <c r="K7638" s="5"/>
      <c r="L7638" s="5"/>
      <c r="M7638" s="5"/>
      <c r="N7638" s="5"/>
      <c r="O7638" s="5"/>
      <c r="P7638" s="4"/>
      <c r="Q7638" s="4"/>
      <c r="R7638" s="4"/>
      <c r="S7638" s="4"/>
      <c r="T7638" s="4"/>
    </row>
    <row r="7639">
      <c r="A7639" s="5"/>
      <c r="B7639" s="5"/>
      <c r="C7639" s="5"/>
      <c r="D7639" s="5"/>
      <c r="E7639" s="5"/>
      <c r="F7639" s="27"/>
      <c r="G7639" s="5"/>
      <c r="H7639" s="5"/>
      <c r="I7639" s="5"/>
      <c r="J7639" s="5"/>
      <c r="K7639" s="5"/>
      <c r="L7639" s="5"/>
      <c r="M7639" s="5"/>
      <c r="N7639" s="5"/>
      <c r="O7639" s="5"/>
      <c r="P7639" s="4"/>
      <c r="Q7639" s="4"/>
      <c r="R7639" s="4"/>
      <c r="S7639" s="4"/>
      <c r="T7639" s="4"/>
    </row>
    <row r="7640">
      <c r="A7640" s="5"/>
      <c r="B7640" s="5"/>
      <c r="C7640" s="5"/>
      <c r="D7640" s="5"/>
      <c r="E7640" s="5"/>
      <c r="F7640" s="27"/>
      <c r="G7640" s="5"/>
      <c r="H7640" s="5"/>
      <c r="I7640" s="5"/>
      <c r="J7640" s="5"/>
      <c r="K7640" s="5"/>
      <c r="L7640" s="5"/>
      <c r="M7640" s="5"/>
      <c r="N7640" s="5"/>
      <c r="O7640" s="5"/>
      <c r="P7640" s="4"/>
      <c r="Q7640" s="4"/>
      <c r="R7640" s="4"/>
      <c r="S7640" s="4"/>
      <c r="T7640" s="4"/>
    </row>
    <row r="7641">
      <c r="A7641" s="5"/>
      <c r="B7641" s="5"/>
      <c r="C7641" s="5"/>
      <c r="D7641" s="5"/>
      <c r="E7641" s="5"/>
      <c r="F7641" s="27"/>
      <c r="G7641" s="5"/>
      <c r="H7641" s="5"/>
      <c r="I7641" s="5"/>
      <c r="J7641" s="5"/>
      <c r="K7641" s="5"/>
      <c r="L7641" s="5"/>
      <c r="M7641" s="5"/>
      <c r="N7641" s="5"/>
      <c r="O7641" s="5"/>
      <c r="P7641" s="4"/>
      <c r="Q7641" s="4"/>
      <c r="R7641" s="4"/>
      <c r="S7641" s="4"/>
      <c r="T7641" s="4"/>
    </row>
    <row r="7642">
      <c r="A7642" s="5"/>
      <c r="B7642" s="5"/>
      <c r="C7642" s="5"/>
      <c r="D7642" s="5"/>
      <c r="E7642" s="5"/>
      <c r="F7642" s="27"/>
      <c r="G7642" s="5"/>
      <c r="H7642" s="5"/>
      <c r="I7642" s="5"/>
      <c r="J7642" s="5"/>
      <c r="K7642" s="5"/>
      <c r="L7642" s="5"/>
      <c r="M7642" s="5"/>
      <c r="N7642" s="5"/>
      <c r="O7642" s="5"/>
      <c r="P7642" s="4"/>
      <c r="Q7642" s="4"/>
      <c r="R7642" s="4"/>
      <c r="S7642" s="4"/>
      <c r="T7642" s="4"/>
    </row>
    <row r="7643">
      <c r="A7643" s="5"/>
      <c r="B7643" s="5"/>
      <c r="C7643" s="5"/>
      <c r="D7643" s="5"/>
      <c r="E7643" s="5"/>
      <c r="F7643" s="27"/>
      <c r="G7643" s="5"/>
      <c r="H7643" s="5"/>
      <c r="I7643" s="5"/>
      <c r="J7643" s="5"/>
      <c r="K7643" s="5"/>
      <c r="L7643" s="5"/>
      <c r="M7643" s="5"/>
      <c r="N7643" s="5"/>
      <c r="O7643" s="5"/>
      <c r="P7643" s="4"/>
      <c r="Q7643" s="4"/>
      <c r="R7643" s="4"/>
      <c r="S7643" s="4"/>
      <c r="T7643" s="4"/>
    </row>
    <row r="7644">
      <c r="A7644" s="5"/>
      <c r="B7644" s="5"/>
      <c r="C7644" s="5"/>
      <c r="D7644" s="5"/>
      <c r="E7644" s="5"/>
      <c r="F7644" s="27"/>
      <c r="G7644" s="5"/>
      <c r="H7644" s="5"/>
      <c r="I7644" s="5"/>
      <c r="J7644" s="5"/>
      <c r="K7644" s="5"/>
      <c r="L7644" s="5"/>
      <c r="M7644" s="5"/>
      <c r="N7644" s="5"/>
      <c r="O7644" s="5"/>
      <c r="P7644" s="4"/>
      <c r="Q7644" s="4"/>
      <c r="R7644" s="4"/>
      <c r="S7644" s="4"/>
      <c r="T7644" s="4"/>
    </row>
    <row r="7645">
      <c r="A7645" s="5"/>
      <c r="B7645" s="5"/>
      <c r="C7645" s="5"/>
      <c r="D7645" s="5"/>
      <c r="E7645" s="5"/>
      <c r="F7645" s="27"/>
      <c r="G7645" s="5"/>
      <c r="H7645" s="5"/>
      <c r="I7645" s="5"/>
      <c r="J7645" s="5"/>
      <c r="K7645" s="5"/>
      <c r="L7645" s="5"/>
      <c r="M7645" s="5"/>
      <c r="N7645" s="5"/>
      <c r="O7645" s="5"/>
      <c r="P7645" s="4"/>
      <c r="Q7645" s="4"/>
      <c r="R7645" s="4"/>
      <c r="S7645" s="4"/>
      <c r="T7645" s="4"/>
    </row>
    <row r="7646">
      <c r="A7646" s="5"/>
      <c r="B7646" s="5"/>
      <c r="C7646" s="5"/>
      <c r="D7646" s="5"/>
      <c r="E7646" s="5"/>
      <c r="F7646" s="27"/>
      <c r="G7646" s="5"/>
      <c r="H7646" s="5"/>
      <c r="I7646" s="5"/>
      <c r="J7646" s="5"/>
      <c r="K7646" s="5"/>
      <c r="L7646" s="5"/>
      <c r="M7646" s="5"/>
      <c r="N7646" s="5"/>
      <c r="O7646" s="5"/>
      <c r="P7646" s="4"/>
      <c r="Q7646" s="4"/>
      <c r="R7646" s="4"/>
      <c r="S7646" s="4"/>
      <c r="T7646" s="4"/>
    </row>
    <row r="7647">
      <c r="A7647" s="5"/>
      <c r="B7647" s="5"/>
      <c r="C7647" s="5"/>
      <c r="D7647" s="5"/>
      <c r="E7647" s="5"/>
      <c r="F7647" s="27"/>
      <c r="G7647" s="5"/>
      <c r="H7647" s="5"/>
      <c r="I7647" s="5"/>
      <c r="J7647" s="5"/>
      <c r="K7647" s="5"/>
      <c r="L7647" s="5"/>
      <c r="M7647" s="5"/>
      <c r="N7647" s="5"/>
      <c r="O7647" s="5"/>
      <c r="P7647" s="4"/>
      <c r="Q7647" s="4"/>
      <c r="R7647" s="4"/>
      <c r="S7647" s="4"/>
      <c r="T7647" s="4"/>
    </row>
    <row r="7648">
      <c r="A7648" s="5"/>
      <c r="B7648" s="5"/>
      <c r="C7648" s="5"/>
      <c r="D7648" s="5"/>
      <c r="E7648" s="5"/>
      <c r="F7648" s="27"/>
      <c r="G7648" s="5"/>
      <c r="H7648" s="5"/>
      <c r="I7648" s="5"/>
      <c r="J7648" s="5"/>
      <c r="K7648" s="5"/>
      <c r="L7648" s="5"/>
      <c r="M7648" s="5"/>
      <c r="N7648" s="5"/>
      <c r="O7648" s="5"/>
      <c r="P7648" s="4"/>
      <c r="Q7648" s="4"/>
      <c r="R7648" s="4"/>
      <c r="S7648" s="4"/>
      <c r="T7648" s="4"/>
    </row>
    <row r="7649">
      <c r="A7649" s="5"/>
      <c r="B7649" s="5"/>
      <c r="C7649" s="5"/>
      <c r="D7649" s="5"/>
      <c r="E7649" s="5"/>
      <c r="F7649" s="27"/>
      <c r="G7649" s="5"/>
      <c r="H7649" s="5"/>
      <c r="I7649" s="5"/>
      <c r="J7649" s="5"/>
      <c r="K7649" s="5"/>
      <c r="L7649" s="5"/>
      <c r="M7649" s="5"/>
      <c r="N7649" s="5"/>
      <c r="O7649" s="5"/>
      <c r="P7649" s="4"/>
      <c r="Q7649" s="4"/>
      <c r="R7649" s="4"/>
      <c r="S7649" s="4"/>
      <c r="T7649" s="4"/>
    </row>
    <row r="7650">
      <c r="A7650" s="5"/>
      <c r="B7650" s="5"/>
      <c r="C7650" s="5"/>
      <c r="D7650" s="5"/>
      <c r="E7650" s="5"/>
      <c r="F7650" s="27"/>
      <c r="G7650" s="5"/>
      <c r="H7650" s="5"/>
      <c r="I7650" s="5"/>
      <c r="J7650" s="5"/>
      <c r="K7650" s="5"/>
      <c r="L7650" s="5"/>
      <c r="M7650" s="5"/>
      <c r="N7650" s="5"/>
      <c r="O7650" s="5"/>
      <c r="P7650" s="4"/>
      <c r="Q7650" s="4"/>
      <c r="R7650" s="4"/>
      <c r="S7650" s="4"/>
      <c r="T7650" s="4"/>
    </row>
    <row r="7651">
      <c r="A7651" s="5"/>
      <c r="B7651" s="5"/>
      <c r="C7651" s="5"/>
      <c r="D7651" s="5"/>
      <c r="E7651" s="5"/>
      <c r="F7651" s="27"/>
      <c r="G7651" s="5"/>
      <c r="H7651" s="5"/>
      <c r="I7651" s="5"/>
      <c r="J7651" s="5"/>
      <c r="K7651" s="5"/>
      <c r="L7651" s="5"/>
      <c r="M7651" s="5"/>
      <c r="N7651" s="5"/>
      <c r="O7651" s="5"/>
      <c r="P7651" s="4"/>
      <c r="Q7651" s="4"/>
      <c r="R7651" s="4"/>
      <c r="S7651" s="4"/>
      <c r="T7651" s="4"/>
    </row>
    <row r="7652">
      <c r="A7652" s="5"/>
      <c r="B7652" s="5"/>
      <c r="C7652" s="5"/>
      <c r="D7652" s="5"/>
      <c r="E7652" s="5"/>
      <c r="F7652" s="27"/>
      <c r="G7652" s="5"/>
      <c r="H7652" s="5"/>
      <c r="I7652" s="5"/>
      <c r="J7652" s="5"/>
      <c r="K7652" s="5"/>
      <c r="L7652" s="5"/>
      <c r="M7652" s="5"/>
      <c r="N7652" s="5"/>
      <c r="O7652" s="5"/>
      <c r="P7652" s="4"/>
      <c r="Q7652" s="4"/>
      <c r="R7652" s="4"/>
      <c r="S7652" s="4"/>
      <c r="T7652" s="4"/>
    </row>
    <row r="7653">
      <c r="A7653" s="5"/>
      <c r="B7653" s="5"/>
      <c r="C7653" s="5"/>
      <c r="D7653" s="5"/>
      <c r="E7653" s="5"/>
      <c r="F7653" s="27"/>
      <c r="G7653" s="5"/>
      <c r="H7653" s="5"/>
      <c r="I7653" s="5"/>
      <c r="J7653" s="5"/>
      <c r="K7653" s="5"/>
      <c r="L7653" s="5"/>
      <c r="M7653" s="5"/>
      <c r="N7653" s="5"/>
      <c r="O7653" s="5"/>
      <c r="P7653" s="4"/>
      <c r="Q7653" s="4"/>
      <c r="R7653" s="4"/>
      <c r="S7653" s="4"/>
      <c r="T7653" s="4"/>
    </row>
    <row r="7654">
      <c r="A7654" s="5"/>
      <c r="B7654" s="5"/>
      <c r="C7654" s="5"/>
      <c r="D7654" s="5"/>
      <c r="E7654" s="5"/>
      <c r="F7654" s="27"/>
      <c r="G7654" s="5"/>
      <c r="H7654" s="5"/>
      <c r="I7654" s="5"/>
      <c r="J7654" s="5"/>
      <c r="K7654" s="5"/>
      <c r="L7654" s="5"/>
      <c r="M7654" s="5"/>
      <c r="N7654" s="5"/>
      <c r="O7654" s="5"/>
      <c r="P7654" s="4"/>
      <c r="Q7654" s="4"/>
      <c r="R7654" s="4"/>
      <c r="S7654" s="4"/>
      <c r="T7654" s="4"/>
    </row>
    <row r="7655">
      <c r="A7655" s="5"/>
      <c r="B7655" s="5"/>
      <c r="C7655" s="5"/>
      <c r="D7655" s="5"/>
      <c r="E7655" s="5"/>
      <c r="F7655" s="27"/>
      <c r="G7655" s="5"/>
      <c r="H7655" s="5"/>
      <c r="I7655" s="5"/>
      <c r="J7655" s="5"/>
      <c r="K7655" s="5"/>
      <c r="L7655" s="5"/>
      <c r="M7655" s="5"/>
      <c r="N7655" s="5"/>
      <c r="O7655" s="5"/>
      <c r="P7655" s="4"/>
      <c r="Q7655" s="4"/>
      <c r="R7655" s="4"/>
      <c r="S7655" s="4"/>
      <c r="T7655" s="4"/>
    </row>
    <row r="7656">
      <c r="A7656" s="5"/>
      <c r="B7656" s="5"/>
      <c r="C7656" s="5"/>
      <c r="D7656" s="5"/>
      <c r="E7656" s="5"/>
      <c r="F7656" s="27"/>
      <c r="G7656" s="5"/>
      <c r="H7656" s="5"/>
      <c r="I7656" s="5"/>
      <c r="J7656" s="5"/>
      <c r="K7656" s="5"/>
      <c r="L7656" s="5"/>
      <c r="M7656" s="5"/>
      <c r="N7656" s="5"/>
      <c r="O7656" s="5"/>
      <c r="P7656" s="4"/>
      <c r="Q7656" s="4"/>
      <c r="R7656" s="4"/>
      <c r="S7656" s="4"/>
      <c r="T7656" s="4"/>
    </row>
    <row r="7657">
      <c r="A7657" s="5"/>
      <c r="B7657" s="5"/>
      <c r="C7657" s="5"/>
      <c r="D7657" s="5"/>
      <c r="E7657" s="5"/>
      <c r="F7657" s="27"/>
      <c r="G7657" s="5"/>
      <c r="H7657" s="5"/>
      <c r="I7657" s="5"/>
      <c r="J7657" s="5"/>
      <c r="K7657" s="5"/>
      <c r="L7657" s="5"/>
      <c r="M7657" s="5"/>
      <c r="N7657" s="5"/>
      <c r="O7657" s="5"/>
      <c r="P7657" s="4"/>
      <c r="Q7657" s="4"/>
      <c r="R7657" s="4"/>
      <c r="S7657" s="4"/>
      <c r="T7657" s="4"/>
    </row>
    <row r="7658">
      <c r="A7658" s="5"/>
      <c r="B7658" s="5"/>
      <c r="C7658" s="5"/>
      <c r="D7658" s="5"/>
      <c r="E7658" s="5"/>
      <c r="F7658" s="27"/>
      <c r="G7658" s="5"/>
      <c r="H7658" s="5"/>
      <c r="I7658" s="5"/>
      <c r="J7658" s="5"/>
      <c r="K7658" s="5"/>
      <c r="L7658" s="5"/>
      <c r="M7658" s="5"/>
      <c r="N7658" s="5"/>
      <c r="O7658" s="5"/>
      <c r="P7658" s="4"/>
      <c r="Q7658" s="4"/>
      <c r="R7658" s="4"/>
      <c r="S7658" s="4"/>
      <c r="T7658" s="4"/>
    </row>
    <row r="7659">
      <c r="A7659" s="5"/>
      <c r="B7659" s="5"/>
      <c r="C7659" s="5"/>
      <c r="D7659" s="5"/>
      <c r="E7659" s="5"/>
      <c r="F7659" s="27"/>
      <c r="G7659" s="5"/>
      <c r="H7659" s="5"/>
      <c r="I7659" s="5"/>
      <c r="J7659" s="5"/>
      <c r="K7659" s="5"/>
      <c r="L7659" s="5"/>
      <c r="M7659" s="5"/>
      <c r="N7659" s="5"/>
      <c r="O7659" s="5"/>
      <c r="P7659" s="4"/>
      <c r="Q7659" s="4"/>
      <c r="R7659" s="4"/>
      <c r="S7659" s="4"/>
      <c r="T7659" s="4"/>
    </row>
    <row r="7660">
      <c r="A7660" s="5"/>
      <c r="B7660" s="5"/>
      <c r="C7660" s="5"/>
      <c r="D7660" s="5"/>
      <c r="E7660" s="5"/>
      <c r="F7660" s="27"/>
      <c r="G7660" s="5"/>
      <c r="H7660" s="5"/>
      <c r="I7660" s="5"/>
      <c r="J7660" s="5"/>
      <c r="K7660" s="5"/>
      <c r="L7660" s="5"/>
      <c r="M7660" s="5"/>
      <c r="N7660" s="5"/>
      <c r="O7660" s="5"/>
      <c r="P7660" s="4"/>
      <c r="Q7660" s="4"/>
      <c r="R7660" s="4"/>
      <c r="S7660" s="4"/>
      <c r="T7660" s="4"/>
    </row>
    <row r="7661">
      <c r="A7661" s="5"/>
      <c r="B7661" s="5"/>
      <c r="C7661" s="5"/>
      <c r="D7661" s="5"/>
      <c r="E7661" s="5"/>
      <c r="F7661" s="27"/>
      <c r="G7661" s="5"/>
      <c r="H7661" s="5"/>
      <c r="I7661" s="5"/>
      <c r="J7661" s="5"/>
      <c r="K7661" s="5"/>
      <c r="L7661" s="5"/>
      <c r="M7661" s="5"/>
      <c r="N7661" s="5"/>
      <c r="O7661" s="5"/>
      <c r="P7661" s="4"/>
      <c r="Q7661" s="4"/>
      <c r="R7661" s="4"/>
      <c r="S7661" s="4"/>
      <c r="T7661" s="4"/>
    </row>
    <row r="7662">
      <c r="A7662" s="5"/>
      <c r="B7662" s="5"/>
      <c r="C7662" s="5"/>
      <c r="D7662" s="5"/>
      <c r="E7662" s="5"/>
      <c r="F7662" s="27"/>
      <c r="G7662" s="5"/>
      <c r="H7662" s="5"/>
      <c r="I7662" s="5"/>
      <c r="J7662" s="5"/>
      <c r="K7662" s="5"/>
      <c r="L7662" s="5"/>
      <c r="M7662" s="5"/>
      <c r="N7662" s="5"/>
      <c r="O7662" s="5"/>
      <c r="P7662" s="4"/>
      <c r="Q7662" s="4"/>
      <c r="R7662" s="4"/>
      <c r="S7662" s="4"/>
      <c r="T7662" s="4"/>
    </row>
    <row r="7663">
      <c r="A7663" s="5"/>
      <c r="B7663" s="5"/>
      <c r="C7663" s="5"/>
      <c r="D7663" s="5"/>
      <c r="E7663" s="5"/>
      <c r="F7663" s="27"/>
      <c r="G7663" s="5"/>
      <c r="H7663" s="5"/>
      <c r="I7663" s="5"/>
      <c r="J7663" s="5"/>
      <c r="K7663" s="5"/>
      <c r="L7663" s="5"/>
      <c r="M7663" s="5"/>
      <c r="N7663" s="5"/>
      <c r="O7663" s="5"/>
      <c r="P7663" s="4"/>
      <c r="Q7663" s="4"/>
      <c r="R7663" s="4"/>
      <c r="S7663" s="4"/>
      <c r="T7663" s="4"/>
    </row>
    <row r="7664">
      <c r="A7664" s="5"/>
      <c r="B7664" s="5"/>
      <c r="C7664" s="5"/>
      <c r="D7664" s="5"/>
      <c r="E7664" s="5"/>
      <c r="F7664" s="27"/>
      <c r="G7664" s="5"/>
      <c r="H7664" s="5"/>
      <c r="I7664" s="5"/>
      <c r="J7664" s="5"/>
      <c r="K7664" s="5"/>
      <c r="L7664" s="5"/>
      <c r="M7664" s="5"/>
      <c r="N7664" s="5"/>
      <c r="O7664" s="5"/>
      <c r="P7664" s="4"/>
      <c r="Q7664" s="4"/>
      <c r="R7664" s="4"/>
      <c r="S7664" s="4"/>
      <c r="T7664" s="4"/>
    </row>
    <row r="7665">
      <c r="A7665" s="5"/>
      <c r="B7665" s="5"/>
      <c r="C7665" s="5"/>
      <c r="D7665" s="5"/>
      <c r="E7665" s="5"/>
      <c r="F7665" s="27"/>
      <c r="G7665" s="5"/>
      <c r="H7665" s="5"/>
      <c r="I7665" s="5"/>
      <c r="J7665" s="5"/>
      <c r="K7665" s="5"/>
      <c r="L7665" s="5"/>
      <c r="M7665" s="5"/>
      <c r="N7665" s="5"/>
      <c r="O7665" s="5"/>
      <c r="P7665" s="4"/>
      <c r="Q7665" s="4"/>
      <c r="R7665" s="4"/>
      <c r="S7665" s="4"/>
      <c r="T7665" s="4"/>
    </row>
    <row r="7666">
      <c r="A7666" s="5"/>
      <c r="B7666" s="5"/>
      <c r="C7666" s="5"/>
      <c r="D7666" s="5"/>
      <c r="E7666" s="5"/>
      <c r="F7666" s="27"/>
      <c r="G7666" s="5"/>
      <c r="H7666" s="5"/>
      <c r="I7666" s="5"/>
      <c r="J7666" s="5"/>
      <c r="K7666" s="5"/>
      <c r="L7666" s="5"/>
      <c r="M7666" s="5"/>
      <c r="N7666" s="5"/>
      <c r="O7666" s="5"/>
      <c r="P7666" s="4"/>
      <c r="Q7666" s="4"/>
      <c r="R7666" s="4"/>
      <c r="S7666" s="4"/>
      <c r="T7666" s="4"/>
    </row>
    <row r="7667">
      <c r="A7667" s="5"/>
      <c r="B7667" s="5"/>
      <c r="C7667" s="5"/>
      <c r="D7667" s="5"/>
      <c r="E7667" s="5"/>
      <c r="F7667" s="27"/>
      <c r="G7667" s="5"/>
      <c r="H7667" s="5"/>
      <c r="I7667" s="5"/>
      <c r="J7667" s="5"/>
      <c r="K7667" s="5"/>
      <c r="L7667" s="5"/>
      <c r="M7667" s="5"/>
      <c r="N7667" s="5"/>
      <c r="O7667" s="5"/>
      <c r="P7667" s="4"/>
      <c r="Q7667" s="4"/>
      <c r="R7667" s="4"/>
      <c r="S7667" s="4"/>
      <c r="T7667" s="4"/>
    </row>
    <row r="7668">
      <c r="A7668" s="5"/>
      <c r="B7668" s="5"/>
      <c r="C7668" s="5"/>
      <c r="D7668" s="5"/>
      <c r="E7668" s="5"/>
      <c r="F7668" s="27"/>
      <c r="G7668" s="5"/>
      <c r="H7668" s="5"/>
      <c r="I7668" s="5"/>
      <c r="J7668" s="5"/>
      <c r="K7668" s="5"/>
      <c r="L7668" s="5"/>
      <c r="M7668" s="5"/>
      <c r="N7668" s="5"/>
      <c r="O7668" s="5"/>
      <c r="P7668" s="4"/>
      <c r="Q7668" s="4"/>
      <c r="R7668" s="4"/>
      <c r="S7668" s="4"/>
      <c r="T7668" s="4"/>
    </row>
    <row r="7669">
      <c r="A7669" s="5"/>
      <c r="B7669" s="5"/>
      <c r="C7669" s="5"/>
      <c r="D7669" s="5"/>
      <c r="E7669" s="5"/>
      <c r="F7669" s="27"/>
      <c r="G7669" s="5"/>
      <c r="H7669" s="5"/>
      <c r="I7669" s="5"/>
      <c r="J7669" s="5"/>
      <c r="K7669" s="5"/>
      <c r="L7669" s="5"/>
      <c r="M7669" s="5"/>
      <c r="N7669" s="5"/>
      <c r="O7669" s="5"/>
      <c r="P7669" s="4"/>
      <c r="Q7669" s="4"/>
      <c r="R7669" s="4"/>
      <c r="S7669" s="4"/>
      <c r="T7669" s="4"/>
    </row>
    <row r="7670">
      <c r="A7670" s="5"/>
      <c r="B7670" s="5"/>
      <c r="C7670" s="5"/>
      <c r="D7670" s="5"/>
      <c r="E7670" s="5"/>
      <c r="F7670" s="27"/>
      <c r="G7670" s="5"/>
      <c r="H7670" s="5"/>
      <c r="I7670" s="5"/>
      <c r="J7670" s="5"/>
      <c r="K7670" s="5"/>
      <c r="L7670" s="5"/>
      <c r="M7670" s="5"/>
      <c r="N7670" s="5"/>
      <c r="O7670" s="5"/>
      <c r="P7670" s="4"/>
      <c r="Q7670" s="4"/>
      <c r="R7670" s="4"/>
      <c r="S7670" s="4"/>
      <c r="T7670" s="4"/>
    </row>
    <row r="7671">
      <c r="A7671" s="5"/>
      <c r="B7671" s="5"/>
      <c r="C7671" s="5"/>
      <c r="D7671" s="5"/>
      <c r="E7671" s="5"/>
      <c r="F7671" s="27"/>
      <c r="G7671" s="5"/>
      <c r="H7671" s="5"/>
      <c r="I7671" s="5"/>
      <c r="J7671" s="5"/>
      <c r="K7671" s="5"/>
      <c r="L7671" s="5"/>
      <c r="M7671" s="5"/>
      <c r="N7671" s="5"/>
      <c r="O7671" s="5"/>
      <c r="P7671" s="4"/>
      <c r="Q7671" s="4"/>
      <c r="R7671" s="4"/>
      <c r="S7671" s="4"/>
      <c r="T7671" s="4"/>
    </row>
    <row r="7672">
      <c r="A7672" s="5"/>
      <c r="B7672" s="5"/>
      <c r="C7672" s="5"/>
      <c r="D7672" s="5"/>
      <c r="E7672" s="5"/>
      <c r="F7672" s="27"/>
      <c r="G7672" s="5"/>
      <c r="H7672" s="5"/>
      <c r="I7672" s="5"/>
      <c r="J7672" s="5"/>
      <c r="K7672" s="5"/>
      <c r="L7672" s="5"/>
      <c r="M7672" s="5"/>
      <c r="N7672" s="5"/>
      <c r="O7672" s="5"/>
      <c r="P7672" s="4"/>
      <c r="Q7672" s="4"/>
      <c r="R7672" s="4"/>
      <c r="S7672" s="4"/>
      <c r="T7672" s="4"/>
    </row>
    <row r="7673">
      <c r="A7673" s="5"/>
      <c r="B7673" s="5"/>
      <c r="C7673" s="5"/>
      <c r="D7673" s="5"/>
      <c r="E7673" s="5"/>
      <c r="F7673" s="27"/>
      <c r="G7673" s="5"/>
      <c r="H7673" s="5"/>
      <c r="I7673" s="5"/>
      <c r="J7673" s="5"/>
      <c r="K7673" s="5"/>
      <c r="L7673" s="5"/>
      <c r="M7673" s="5"/>
      <c r="N7673" s="5"/>
      <c r="O7673" s="5"/>
      <c r="P7673" s="4"/>
      <c r="Q7673" s="4"/>
      <c r="R7673" s="4"/>
      <c r="S7673" s="4"/>
      <c r="T7673" s="4"/>
    </row>
    <row r="7674">
      <c r="A7674" s="5"/>
      <c r="B7674" s="5"/>
      <c r="C7674" s="5"/>
      <c r="D7674" s="5"/>
      <c r="E7674" s="5"/>
      <c r="F7674" s="27"/>
      <c r="G7674" s="5"/>
      <c r="H7674" s="5"/>
      <c r="I7674" s="5"/>
      <c r="J7674" s="5"/>
      <c r="K7674" s="5"/>
      <c r="L7674" s="5"/>
      <c r="M7674" s="5"/>
      <c r="N7674" s="5"/>
      <c r="O7674" s="5"/>
      <c r="P7674" s="4"/>
      <c r="Q7674" s="4"/>
      <c r="R7674" s="4"/>
      <c r="S7674" s="4"/>
      <c r="T7674" s="4"/>
    </row>
    <row r="7675">
      <c r="A7675" s="5"/>
      <c r="B7675" s="5"/>
      <c r="C7675" s="5"/>
      <c r="D7675" s="5"/>
      <c r="E7675" s="5"/>
      <c r="F7675" s="27"/>
      <c r="G7675" s="5"/>
      <c r="H7675" s="5"/>
      <c r="I7675" s="5"/>
      <c r="J7675" s="5"/>
      <c r="K7675" s="5"/>
      <c r="L7675" s="5"/>
      <c r="M7675" s="5"/>
      <c r="N7675" s="5"/>
      <c r="O7675" s="5"/>
      <c r="P7675" s="4"/>
      <c r="Q7675" s="4"/>
      <c r="R7675" s="4"/>
      <c r="S7675" s="4"/>
      <c r="T7675" s="4"/>
    </row>
    <row r="7676">
      <c r="A7676" s="5"/>
      <c r="B7676" s="5"/>
      <c r="C7676" s="5"/>
      <c r="D7676" s="5"/>
      <c r="E7676" s="5"/>
      <c r="F7676" s="27"/>
      <c r="G7676" s="5"/>
      <c r="H7676" s="5"/>
      <c r="I7676" s="5"/>
      <c r="J7676" s="5"/>
      <c r="K7676" s="5"/>
      <c r="L7676" s="5"/>
      <c r="M7676" s="5"/>
      <c r="N7676" s="5"/>
      <c r="O7676" s="5"/>
      <c r="P7676" s="4"/>
      <c r="Q7676" s="4"/>
      <c r="R7676" s="4"/>
      <c r="S7676" s="4"/>
      <c r="T7676" s="4"/>
    </row>
    <row r="7677">
      <c r="A7677" s="5"/>
      <c r="B7677" s="5"/>
      <c r="C7677" s="5"/>
      <c r="D7677" s="5"/>
      <c r="E7677" s="5"/>
      <c r="F7677" s="27"/>
      <c r="G7677" s="5"/>
      <c r="H7677" s="5"/>
      <c r="I7677" s="5"/>
      <c r="J7677" s="5"/>
      <c r="K7677" s="5"/>
      <c r="L7677" s="5"/>
      <c r="M7677" s="5"/>
      <c r="N7677" s="5"/>
      <c r="O7677" s="5"/>
      <c r="P7677" s="4"/>
      <c r="Q7677" s="4"/>
      <c r="R7677" s="4"/>
      <c r="S7677" s="4"/>
      <c r="T7677" s="4"/>
    </row>
    <row r="7678">
      <c r="A7678" s="5"/>
      <c r="B7678" s="5"/>
      <c r="C7678" s="5"/>
      <c r="D7678" s="5"/>
      <c r="E7678" s="5"/>
      <c r="F7678" s="27"/>
      <c r="G7678" s="5"/>
      <c r="H7678" s="5"/>
      <c r="I7678" s="5"/>
      <c r="J7678" s="5"/>
      <c r="K7678" s="5"/>
      <c r="L7678" s="5"/>
      <c r="M7678" s="5"/>
      <c r="N7678" s="5"/>
      <c r="O7678" s="5"/>
      <c r="P7678" s="4"/>
      <c r="Q7678" s="4"/>
      <c r="R7678" s="4"/>
      <c r="S7678" s="4"/>
      <c r="T7678" s="4"/>
    </row>
    <row r="7679">
      <c r="A7679" s="5"/>
      <c r="B7679" s="5"/>
      <c r="C7679" s="5"/>
      <c r="D7679" s="5"/>
      <c r="E7679" s="5"/>
      <c r="F7679" s="27"/>
      <c r="G7679" s="5"/>
      <c r="H7679" s="5"/>
      <c r="I7679" s="5"/>
      <c r="J7679" s="5"/>
      <c r="K7679" s="5"/>
      <c r="L7679" s="5"/>
      <c r="M7679" s="5"/>
      <c r="N7679" s="5"/>
      <c r="O7679" s="5"/>
      <c r="P7679" s="4"/>
      <c r="Q7679" s="4"/>
      <c r="R7679" s="4"/>
      <c r="S7679" s="4"/>
      <c r="T7679" s="4"/>
    </row>
    <row r="7680">
      <c r="A7680" s="5"/>
      <c r="B7680" s="5"/>
      <c r="C7680" s="5"/>
      <c r="D7680" s="5"/>
      <c r="E7680" s="5"/>
      <c r="F7680" s="27"/>
      <c r="G7680" s="5"/>
      <c r="H7680" s="5"/>
      <c r="I7680" s="5"/>
      <c r="J7680" s="5"/>
      <c r="K7680" s="5"/>
      <c r="L7680" s="5"/>
      <c r="M7680" s="5"/>
      <c r="N7680" s="5"/>
      <c r="O7680" s="5"/>
      <c r="P7680" s="4"/>
      <c r="Q7680" s="4"/>
      <c r="R7680" s="4"/>
      <c r="S7680" s="4"/>
      <c r="T7680" s="4"/>
    </row>
    <row r="7681">
      <c r="A7681" s="5"/>
      <c r="B7681" s="5"/>
      <c r="C7681" s="5"/>
      <c r="D7681" s="5"/>
      <c r="E7681" s="5"/>
      <c r="F7681" s="27"/>
      <c r="G7681" s="5"/>
      <c r="H7681" s="5"/>
      <c r="I7681" s="5"/>
      <c r="J7681" s="5"/>
      <c r="K7681" s="5"/>
      <c r="L7681" s="5"/>
      <c r="M7681" s="5"/>
      <c r="N7681" s="5"/>
      <c r="O7681" s="5"/>
      <c r="P7681" s="4"/>
      <c r="Q7681" s="4"/>
      <c r="R7681" s="4"/>
      <c r="S7681" s="4"/>
      <c r="T7681" s="4"/>
    </row>
    <row r="7682">
      <c r="A7682" s="5"/>
      <c r="B7682" s="5"/>
      <c r="C7682" s="5"/>
      <c r="D7682" s="5"/>
      <c r="E7682" s="5"/>
      <c r="F7682" s="27"/>
      <c r="G7682" s="5"/>
      <c r="H7682" s="5"/>
      <c r="I7682" s="5"/>
      <c r="J7682" s="5"/>
      <c r="K7682" s="5"/>
      <c r="L7682" s="5"/>
      <c r="M7682" s="5"/>
      <c r="N7682" s="5"/>
      <c r="O7682" s="5"/>
      <c r="P7682" s="4"/>
      <c r="Q7682" s="4"/>
      <c r="R7682" s="4"/>
      <c r="S7682" s="4"/>
      <c r="T7682" s="4"/>
    </row>
    <row r="7683">
      <c r="A7683" s="5"/>
      <c r="B7683" s="5"/>
      <c r="C7683" s="5"/>
      <c r="D7683" s="5"/>
      <c r="E7683" s="5"/>
      <c r="F7683" s="27"/>
      <c r="G7683" s="5"/>
      <c r="H7683" s="5"/>
      <c r="I7683" s="5"/>
      <c r="J7683" s="5"/>
      <c r="K7683" s="5"/>
      <c r="L7683" s="5"/>
      <c r="M7683" s="5"/>
      <c r="N7683" s="5"/>
      <c r="O7683" s="5"/>
      <c r="P7683" s="4"/>
      <c r="Q7683" s="4"/>
      <c r="R7683" s="4"/>
      <c r="S7683" s="4"/>
      <c r="T7683" s="4"/>
    </row>
    <row r="7684">
      <c r="A7684" s="5"/>
      <c r="B7684" s="5"/>
      <c r="C7684" s="5"/>
      <c r="D7684" s="5"/>
      <c r="E7684" s="5"/>
      <c r="F7684" s="27"/>
      <c r="G7684" s="5"/>
      <c r="H7684" s="5"/>
      <c r="I7684" s="5"/>
      <c r="J7684" s="5"/>
      <c r="K7684" s="5"/>
      <c r="L7684" s="5"/>
      <c r="M7684" s="5"/>
      <c r="N7684" s="5"/>
      <c r="O7684" s="5"/>
      <c r="P7684" s="4"/>
      <c r="Q7684" s="4"/>
      <c r="R7684" s="4"/>
      <c r="S7684" s="4"/>
      <c r="T7684" s="4"/>
    </row>
    <row r="7685">
      <c r="A7685" s="5"/>
      <c r="B7685" s="5"/>
      <c r="C7685" s="5"/>
      <c r="D7685" s="5"/>
      <c r="E7685" s="5"/>
      <c r="F7685" s="27"/>
      <c r="G7685" s="5"/>
      <c r="H7685" s="5"/>
      <c r="I7685" s="5"/>
      <c r="J7685" s="5"/>
      <c r="K7685" s="5"/>
      <c r="L7685" s="5"/>
      <c r="M7685" s="5"/>
      <c r="N7685" s="5"/>
      <c r="O7685" s="5"/>
      <c r="P7685" s="4"/>
      <c r="Q7685" s="4"/>
      <c r="R7685" s="4"/>
      <c r="S7685" s="4"/>
      <c r="T7685" s="4"/>
    </row>
    <row r="7686">
      <c r="A7686" s="5"/>
      <c r="B7686" s="5"/>
      <c r="C7686" s="5"/>
      <c r="D7686" s="5"/>
      <c r="E7686" s="5"/>
      <c r="F7686" s="27"/>
      <c r="G7686" s="5"/>
      <c r="H7686" s="5"/>
      <c r="I7686" s="5"/>
      <c r="J7686" s="5"/>
      <c r="K7686" s="5"/>
      <c r="L7686" s="5"/>
      <c r="M7686" s="5"/>
      <c r="N7686" s="5"/>
      <c r="O7686" s="5"/>
      <c r="P7686" s="4"/>
      <c r="Q7686" s="4"/>
      <c r="R7686" s="4"/>
      <c r="S7686" s="4"/>
      <c r="T7686" s="4"/>
    </row>
    <row r="7687">
      <c r="A7687" s="5"/>
      <c r="B7687" s="5"/>
      <c r="C7687" s="5"/>
      <c r="D7687" s="5"/>
      <c r="E7687" s="5"/>
      <c r="F7687" s="27"/>
      <c r="G7687" s="5"/>
      <c r="H7687" s="5"/>
      <c r="I7687" s="5"/>
      <c r="J7687" s="5"/>
      <c r="K7687" s="5"/>
      <c r="L7687" s="5"/>
      <c r="M7687" s="5"/>
      <c r="N7687" s="5"/>
      <c r="O7687" s="5"/>
      <c r="P7687" s="4"/>
      <c r="Q7687" s="4"/>
      <c r="R7687" s="4"/>
      <c r="S7687" s="4"/>
      <c r="T7687" s="4"/>
    </row>
    <row r="7688">
      <c r="A7688" s="5"/>
      <c r="B7688" s="5"/>
      <c r="C7688" s="5"/>
      <c r="D7688" s="5"/>
      <c r="E7688" s="5"/>
      <c r="F7688" s="27"/>
      <c r="G7688" s="5"/>
      <c r="H7688" s="5"/>
      <c r="I7688" s="5"/>
      <c r="J7688" s="5"/>
      <c r="K7688" s="5"/>
      <c r="L7688" s="5"/>
      <c r="M7688" s="5"/>
      <c r="N7688" s="5"/>
      <c r="O7688" s="5"/>
      <c r="P7688" s="4"/>
      <c r="Q7688" s="4"/>
      <c r="R7688" s="4"/>
      <c r="S7688" s="4"/>
      <c r="T7688" s="4"/>
    </row>
    <row r="7689">
      <c r="A7689" s="5"/>
      <c r="B7689" s="5"/>
      <c r="C7689" s="5"/>
      <c r="D7689" s="5"/>
      <c r="E7689" s="5"/>
      <c r="F7689" s="27"/>
      <c r="G7689" s="5"/>
      <c r="H7689" s="5"/>
      <c r="I7689" s="5"/>
      <c r="J7689" s="5"/>
      <c r="K7689" s="5"/>
      <c r="L7689" s="5"/>
      <c r="M7689" s="5"/>
      <c r="N7689" s="5"/>
      <c r="O7689" s="5"/>
      <c r="P7689" s="4"/>
      <c r="Q7689" s="4"/>
      <c r="R7689" s="4"/>
      <c r="S7689" s="4"/>
      <c r="T7689" s="4"/>
    </row>
    <row r="7690">
      <c r="A7690" s="5"/>
      <c r="B7690" s="5"/>
      <c r="C7690" s="5"/>
      <c r="D7690" s="5"/>
      <c r="E7690" s="5"/>
      <c r="F7690" s="27"/>
      <c r="G7690" s="5"/>
      <c r="H7690" s="5"/>
      <c r="I7690" s="5"/>
      <c r="J7690" s="5"/>
      <c r="K7690" s="5"/>
      <c r="L7690" s="5"/>
      <c r="M7690" s="5"/>
      <c r="N7690" s="5"/>
      <c r="O7690" s="5"/>
      <c r="P7690" s="4"/>
      <c r="Q7690" s="4"/>
      <c r="R7690" s="4"/>
      <c r="S7690" s="4"/>
      <c r="T7690" s="4"/>
    </row>
    <row r="7691">
      <c r="A7691" s="5"/>
      <c r="B7691" s="5"/>
      <c r="C7691" s="5"/>
      <c r="D7691" s="5"/>
      <c r="E7691" s="5"/>
      <c r="F7691" s="27"/>
      <c r="G7691" s="5"/>
      <c r="H7691" s="5"/>
      <c r="I7691" s="5"/>
      <c r="J7691" s="5"/>
      <c r="K7691" s="5"/>
      <c r="L7691" s="5"/>
      <c r="M7691" s="5"/>
      <c r="N7691" s="5"/>
      <c r="O7691" s="5"/>
      <c r="P7691" s="4"/>
      <c r="Q7691" s="4"/>
      <c r="R7691" s="4"/>
      <c r="S7691" s="4"/>
      <c r="T7691" s="4"/>
    </row>
    <row r="7692">
      <c r="A7692" s="5"/>
      <c r="B7692" s="5"/>
      <c r="C7692" s="5"/>
      <c r="D7692" s="5"/>
      <c r="E7692" s="5"/>
      <c r="F7692" s="27"/>
      <c r="G7692" s="5"/>
      <c r="H7692" s="5"/>
      <c r="I7692" s="5"/>
      <c r="J7692" s="5"/>
      <c r="K7692" s="5"/>
      <c r="L7692" s="5"/>
      <c r="M7692" s="5"/>
      <c r="N7692" s="5"/>
      <c r="O7692" s="5"/>
      <c r="P7692" s="4"/>
      <c r="Q7692" s="4"/>
      <c r="R7692" s="4"/>
      <c r="S7692" s="4"/>
      <c r="T7692" s="4"/>
    </row>
    <row r="7693">
      <c r="A7693" s="5"/>
      <c r="B7693" s="5"/>
      <c r="C7693" s="5"/>
      <c r="D7693" s="5"/>
      <c r="E7693" s="5"/>
      <c r="F7693" s="27"/>
      <c r="G7693" s="5"/>
      <c r="H7693" s="5"/>
      <c r="I7693" s="5"/>
      <c r="J7693" s="5"/>
      <c r="K7693" s="5"/>
      <c r="L7693" s="5"/>
      <c r="M7693" s="5"/>
      <c r="N7693" s="5"/>
      <c r="O7693" s="5"/>
      <c r="P7693" s="4"/>
      <c r="Q7693" s="4"/>
      <c r="R7693" s="4"/>
      <c r="S7693" s="4"/>
      <c r="T7693" s="4"/>
    </row>
    <row r="7694">
      <c r="A7694" s="5"/>
      <c r="B7694" s="5"/>
      <c r="C7694" s="5"/>
      <c r="D7694" s="5"/>
      <c r="E7694" s="5"/>
      <c r="F7694" s="27"/>
      <c r="G7694" s="5"/>
      <c r="H7694" s="5"/>
      <c r="I7694" s="5"/>
      <c r="J7694" s="5"/>
      <c r="K7694" s="5"/>
      <c r="L7694" s="5"/>
      <c r="M7694" s="5"/>
      <c r="N7694" s="5"/>
      <c r="O7694" s="5"/>
      <c r="P7694" s="4"/>
      <c r="Q7694" s="4"/>
      <c r="R7694" s="4"/>
      <c r="S7694" s="4"/>
      <c r="T7694" s="4"/>
    </row>
    <row r="7695">
      <c r="A7695" s="5"/>
      <c r="B7695" s="5"/>
      <c r="C7695" s="5"/>
      <c r="D7695" s="5"/>
      <c r="E7695" s="5"/>
      <c r="F7695" s="27"/>
      <c r="G7695" s="5"/>
      <c r="H7695" s="5"/>
      <c r="I7695" s="5"/>
      <c r="J7695" s="5"/>
      <c r="K7695" s="5"/>
      <c r="L7695" s="5"/>
      <c r="M7695" s="5"/>
      <c r="N7695" s="5"/>
      <c r="O7695" s="5"/>
      <c r="P7695" s="4"/>
      <c r="Q7695" s="4"/>
      <c r="R7695" s="4"/>
      <c r="S7695" s="4"/>
      <c r="T7695" s="4"/>
    </row>
    <row r="7696">
      <c r="A7696" s="5"/>
      <c r="B7696" s="5"/>
      <c r="C7696" s="5"/>
      <c r="D7696" s="5"/>
      <c r="E7696" s="5"/>
      <c r="F7696" s="27"/>
      <c r="G7696" s="5"/>
      <c r="H7696" s="5"/>
      <c r="I7696" s="5"/>
      <c r="J7696" s="5"/>
      <c r="K7696" s="5"/>
      <c r="L7696" s="5"/>
      <c r="M7696" s="5"/>
      <c r="N7696" s="5"/>
      <c r="O7696" s="5"/>
      <c r="P7696" s="4"/>
      <c r="Q7696" s="4"/>
      <c r="R7696" s="4"/>
      <c r="S7696" s="4"/>
      <c r="T7696" s="4"/>
    </row>
    <row r="7697">
      <c r="A7697" s="5"/>
      <c r="B7697" s="5"/>
      <c r="C7697" s="5"/>
      <c r="D7697" s="5"/>
      <c r="E7697" s="5"/>
      <c r="F7697" s="27"/>
      <c r="G7697" s="5"/>
      <c r="H7697" s="5"/>
      <c r="I7697" s="5"/>
      <c r="J7697" s="5"/>
      <c r="K7697" s="5"/>
      <c r="L7697" s="5"/>
      <c r="M7697" s="5"/>
      <c r="N7697" s="5"/>
      <c r="O7697" s="5"/>
      <c r="P7697" s="4"/>
      <c r="Q7697" s="4"/>
      <c r="R7697" s="4"/>
      <c r="S7697" s="4"/>
      <c r="T7697" s="4"/>
    </row>
    <row r="7698">
      <c r="A7698" s="5"/>
      <c r="B7698" s="5"/>
      <c r="C7698" s="5"/>
      <c r="D7698" s="5"/>
      <c r="E7698" s="5"/>
      <c r="F7698" s="27"/>
      <c r="G7698" s="5"/>
      <c r="H7698" s="5"/>
      <c r="I7698" s="5"/>
      <c r="J7698" s="5"/>
      <c r="K7698" s="5"/>
      <c r="L7698" s="5"/>
      <c r="M7698" s="5"/>
      <c r="N7698" s="5"/>
      <c r="O7698" s="5"/>
      <c r="P7698" s="4"/>
      <c r="Q7698" s="4"/>
      <c r="R7698" s="4"/>
      <c r="S7698" s="4"/>
      <c r="T7698" s="4"/>
    </row>
    <row r="7699">
      <c r="A7699" s="5"/>
      <c r="B7699" s="5"/>
      <c r="C7699" s="5"/>
      <c r="D7699" s="5"/>
      <c r="E7699" s="5"/>
      <c r="F7699" s="27"/>
      <c r="G7699" s="5"/>
      <c r="H7699" s="5"/>
      <c r="I7699" s="5"/>
      <c r="J7699" s="5"/>
      <c r="K7699" s="5"/>
      <c r="L7699" s="5"/>
      <c r="M7699" s="5"/>
      <c r="N7699" s="5"/>
      <c r="O7699" s="5"/>
      <c r="P7699" s="4"/>
      <c r="Q7699" s="4"/>
      <c r="R7699" s="4"/>
      <c r="S7699" s="4"/>
      <c r="T7699" s="4"/>
    </row>
    <row r="7700">
      <c r="A7700" s="5"/>
      <c r="B7700" s="5"/>
      <c r="C7700" s="5"/>
      <c r="D7700" s="5"/>
      <c r="E7700" s="5"/>
      <c r="F7700" s="27"/>
      <c r="G7700" s="5"/>
      <c r="H7700" s="5"/>
      <c r="I7700" s="5"/>
      <c r="J7700" s="5"/>
      <c r="K7700" s="5"/>
      <c r="L7700" s="5"/>
      <c r="M7700" s="5"/>
      <c r="N7700" s="5"/>
      <c r="O7700" s="5"/>
      <c r="P7700" s="4"/>
      <c r="Q7700" s="4"/>
      <c r="R7700" s="4"/>
      <c r="S7700" s="4"/>
      <c r="T7700" s="4"/>
    </row>
    <row r="7701">
      <c r="A7701" s="5"/>
      <c r="B7701" s="5"/>
      <c r="C7701" s="5"/>
      <c r="D7701" s="5"/>
      <c r="E7701" s="5"/>
      <c r="F7701" s="27"/>
      <c r="G7701" s="5"/>
      <c r="H7701" s="5"/>
      <c r="I7701" s="5"/>
      <c r="J7701" s="5"/>
      <c r="K7701" s="5"/>
      <c r="L7701" s="5"/>
      <c r="M7701" s="5"/>
      <c r="N7701" s="5"/>
      <c r="O7701" s="5"/>
      <c r="P7701" s="4"/>
      <c r="Q7701" s="4"/>
      <c r="R7701" s="4"/>
      <c r="S7701" s="4"/>
      <c r="T7701" s="4"/>
    </row>
    <row r="7702">
      <c r="A7702" s="5"/>
      <c r="B7702" s="5"/>
      <c r="C7702" s="5"/>
      <c r="D7702" s="5"/>
      <c r="E7702" s="5"/>
      <c r="F7702" s="27"/>
      <c r="G7702" s="5"/>
      <c r="H7702" s="5"/>
      <c r="I7702" s="5"/>
      <c r="J7702" s="5"/>
      <c r="K7702" s="5"/>
      <c r="L7702" s="5"/>
      <c r="M7702" s="5"/>
      <c r="N7702" s="5"/>
      <c r="O7702" s="5"/>
      <c r="P7702" s="4"/>
      <c r="Q7702" s="4"/>
      <c r="R7702" s="4"/>
      <c r="S7702" s="4"/>
      <c r="T7702" s="4"/>
    </row>
    <row r="7703">
      <c r="A7703" s="5"/>
      <c r="B7703" s="5"/>
      <c r="C7703" s="5"/>
      <c r="D7703" s="5"/>
      <c r="E7703" s="5"/>
      <c r="F7703" s="27"/>
      <c r="G7703" s="5"/>
      <c r="H7703" s="5"/>
      <c r="I7703" s="5"/>
      <c r="J7703" s="5"/>
      <c r="K7703" s="5"/>
      <c r="L7703" s="5"/>
      <c r="M7703" s="5"/>
      <c r="N7703" s="5"/>
      <c r="O7703" s="5"/>
      <c r="P7703" s="4"/>
      <c r="Q7703" s="4"/>
      <c r="R7703" s="4"/>
      <c r="S7703" s="4"/>
      <c r="T7703" s="4"/>
    </row>
    <row r="7704">
      <c r="A7704" s="5"/>
      <c r="B7704" s="5"/>
      <c r="C7704" s="5"/>
      <c r="D7704" s="5"/>
      <c r="E7704" s="5"/>
      <c r="F7704" s="27"/>
      <c r="G7704" s="5"/>
      <c r="H7704" s="5"/>
      <c r="I7704" s="5"/>
      <c r="J7704" s="5"/>
      <c r="K7704" s="5"/>
      <c r="L7704" s="5"/>
      <c r="M7704" s="5"/>
      <c r="N7704" s="5"/>
      <c r="O7704" s="5"/>
      <c r="P7704" s="4"/>
      <c r="Q7704" s="4"/>
      <c r="R7704" s="4"/>
      <c r="S7704" s="4"/>
      <c r="T7704" s="4"/>
    </row>
    <row r="7705">
      <c r="A7705" s="5"/>
      <c r="B7705" s="5"/>
      <c r="C7705" s="5"/>
      <c r="D7705" s="5"/>
      <c r="E7705" s="5"/>
      <c r="F7705" s="27"/>
      <c r="G7705" s="5"/>
      <c r="H7705" s="5"/>
      <c r="I7705" s="5"/>
      <c r="J7705" s="5"/>
      <c r="K7705" s="5"/>
      <c r="L7705" s="5"/>
      <c r="M7705" s="5"/>
      <c r="N7705" s="5"/>
      <c r="O7705" s="5"/>
      <c r="P7705" s="4"/>
      <c r="Q7705" s="4"/>
      <c r="R7705" s="4"/>
      <c r="S7705" s="4"/>
      <c r="T7705" s="4"/>
    </row>
    <row r="7706">
      <c r="A7706" s="5"/>
      <c r="B7706" s="5"/>
      <c r="C7706" s="5"/>
      <c r="D7706" s="5"/>
      <c r="E7706" s="5"/>
      <c r="F7706" s="27"/>
      <c r="G7706" s="5"/>
      <c r="H7706" s="5"/>
      <c r="I7706" s="5"/>
      <c r="J7706" s="5"/>
      <c r="K7706" s="5"/>
      <c r="L7706" s="5"/>
      <c r="M7706" s="5"/>
      <c r="N7706" s="5"/>
      <c r="O7706" s="5"/>
      <c r="P7706" s="4"/>
      <c r="Q7706" s="4"/>
      <c r="R7706" s="4"/>
      <c r="S7706" s="4"/>
      <c r="T7706" s="4"/>
    </row>
    <row r="7707">
      <c r="A7707" s="5"/>
      <c r="B7707" s="5"/>
      <c r="C7707" s="5"/>
      <c r="D7707" s="5"/>
      <c r="E7707" s="5"/>
      <c r="F7707" s="27"/>
      <c r="G7707" s="5"/>
      <c r="H7707" s="5"/>
      <c r="I7707" s="5"/>
      <c r="J7707" s="5"/>
      <c r="K7707" s="5"/>
      <c r="L7707" s="5"/>
      <c r="M7707" s="5"/>
      <c r="N7707" s="5"/>
      <c r="O7707" s="5"/>
      <c r="P7707" s="4"/>
      <c r="Q7707" s="4"/>
      <c r="R7707" s="4"/>
      <c r="S7707" s="4"/>
      <c r="T7707" s="4"/>
    </row>
    <row r="7708">
      <c r="A7708" s="5"/>
      <c r="B7708" s="5"/>
      <c r="C7708" s="5"/>
      <c r="D7708" s="5"/>
      <c r="E7708" s="5"/>
      <c r="F7708" s="27"/>
      <c r="G7708" s="5"/>
      <c r="H7708" s="5"/>
      <c r="I7708" s="5"/>
      <c r="J7708" s="5"/>
      <c r="K7708" s="5"/>
      <c r="L7708" s="5"/>
      <c r="M7708" s="5"/>
      <c r="N7708" s="5"/>
      <c r="O7708" s="5"/>
      <c r="P7708" s="4"/>
      <c r="Q7708" s="4"/>
      <c r="R7708" s="4"/>
      <c r="S7708" s="4"/>
      <c r="T7708" s="4"/>
    </row>
    <row r="7709">
      <c r="A7709" s="5"/>
      <c r="B7709" s="5"/>
      <c r="C7709" s="5"/>
      <c r="D7709" s="5"/>
      <c r="E7709" s="5"/>
      <c r="F7709" s="27"/>
      <c r="G7709" s="5"/>
      <c r="H7709" s="5"/>
      <c r="I7709" s="5"/>
      <c r="J7709" s="5"/>
      <c r="K7709" s="5"/>
      <c r="L7709" s="5"/>
      <c r="M7709" s="5"/>
      <c r="N7709" s="5"/>
      <c r="O7709" s="5"/>
      <c r="P7709" s="4"/>
      <c r="Q7709" s="4"/>
      <c r="R7709" s="4"/>
      <c r="S7709" s="4"/>
      <c r="T7709" s="4"/>
    </row>
    <row r="7710">
      <c r="A7710" s="5"/>
      <c r="B7710" s="5"/>
      <c r="C7710" s="5"/>
      <c r="D7710" s="5"/>
      <c r="E7710" s="5"/>
      <c r="F7710" s="27"/>
      <c r="G7710" s="5"/>
      <c r="H7710" s="5"/>
      <c r="I7710" s="5"/>
      <c r="J7710" s="5"/>
      <c r="K7710" s="5"/>
      <c r="L7710" s="5"/>
      <c r="M7710" s="5"/>
      <c r="N7710" s="5"/>
      <c r="O7710" s="5"/>
      <c r="P7710" s="4"/>
      <c r="Q7710" s="4"/>
      <c r="R7710" s="4"/>
      <c r="S7710" s="4"/>
      <c r="T7710" s="4"/>
    </row>
    <row r="7711">
      <c r="A7711" s="5"/>
      <c r="B7711" s="5"/>
      <c r="C7711" s="5"/>
      <c r="D7711" s="5"/>
      <c r="E7711" s="5"/>
      <c r="F7711" s="27"/>
      <c r="G7711" s="5"/>
      <c r="H7711" s="5"/>
      <c r="I7711" s="5"/>
      <c r="J7711" s="5"/>
      <c r="K7711" s="5"/>
      <c r="L7711" s="5"/>
      <c r="M7711" s="5"/>
      <c r="N7711" s="5"/>
      <c r="O7711" s="5"/>
      <c r="P7711" s="4"/>
      <c r="Q7711" s="4"/>
      <c r="R7711" s="4"/>
      <c r="S7711" s="4"/>
      <c r="T7711" s="4"/>
    </row>
    <row r="7712">
      <c r="A7712" s="5"/>
      <c r="B7712" s="5"/>
      <c r="C7712" s="5"/>
      <c r="D7712" s="5"/>
      <c r="E7712" s="5"/>
      <c r="F7712" s="27"/>
      <c r="G7712" s="5"/>
      <c r="H7712" s="5"/>
      <c r="I7712" s="5"/>
      <c r="J7712" s="5"/>
      <c r="K7712" s="5"/>
      <c r="L7712" s="5"/>
      <c r="M7712" s="5"/>
      <c r="N7712" s="5"/>
      <c r="O7712" s="5"/>
      <c r="P7712" s="4"/>
      <c r="Q7712" s="4"/>
      <c r="R7712" s="4"/>
      <c r="S7712" s="4"/>
      <c r="T7712" s="4"/>
    </row>
    <row r="7713">
      <c r="A7713" s="5"/>
      <c r="B7713" s="5"/>
      <c r="C7713" s="5"/>
      <c r="D7713" s="5"/>
      <c r="E7713" s="5"/>
      <c r="F7713" s="27"/>
      <c r="G7713" s="5"/>
      <c r="H7713" s="5"/>
      <c r="I7713" s="5"/>
      <c r="J7713" s="5"/>
      <c r="K7713" s="5"/>
      <c r="L7713" s="5"/>
      <c r="M7713" s="5"/>
      <c r="N7713" s="5"/>
      <c r="O7713" s="5"/>
      <c r="P7713" s="4"/>
      <c r="Q7713" s="4"/>
      <c r="R7713" s="4"/>
      <c r="S7713" s="4"/>
      <c r="T7713" s="4"/>
    </row>
    <row r="7714">
      <c r="A7714" s="5"/>
      <c r="B7714" s="5"/>
      <c r="C7714" s="5"/>
      <c r="D7714" s="5"/>
      <c r="E7714" s="5"/>
      <c r="F7714" s="27"/>
      <c r="G7714" s="5"/>
      <c r="H7714" s="5"/>
      <c r="I7714" s="5"/>
      <c r="J7714" s="5"/>
      <c r="K7714" s="5"/>
      <c r="L7714" s="5"/>
      <c r="M7714" s="5"/>
      <c r="N7714" s="5"/>
      <c r="O7714" s="5"/>
      <c r="P7714" s="4"/>
      <c r="Q7714" s="4"/>
      <c r="R7714" s="4"/>
      <c r="S7714" s="4"/>
      <c r="T7714" s="4"/>
    </row>
    <row r="7715">
      <c r="A7715" s="5"/>
      <c r="B7715" s="5"/>
      <c r="C7715" s="5"/>
      <c r="D7715" s="5"/>
      <c r="E7715" s="5"/>
      <c r="F7715" s="27"/>
      <c r="G7715" s="5"/>
      <c r="H7715" s="5"/>
      <c r="I7715" s="5"/>
      <c r="J7715" s="5"/>
      <c r="K7715" s="5"/>
      <c r="L7715" s="5"/>
      <c r="M7715" s="5"/>
      <c r="N7715" s="5"/>
      <c r="O7715" s="5"/>
      <c r="P7715" s="4"/>
      <c r="Q7715" s="4"/>
      <c r="R7715" s="4"/>
      <c r="S7715" s="4"/>
      <c r="T7715" s="4"/>
    </row>
    <row r="7716">
      <c r="A7716" s="5"/>
      <c r="B7716" s="5"/>
      <c r="C7716" s="5"/>
      <c r="D7716" s="5"/>
      <c r="E7716" s="5"/>
      <c r="F7716" s="27"/>
      <c r="G7716" s="5"/>
      <c r="H7716" s="5"/>
      <c r="I7716" s="5"/>
      <c r="J7716" s="5"/>
      <c r="K7716" s="5"/>
      <c r="L7716" s="5"/>
      <c r="M7716" s="5"/>
      <c r="N7716" s="5"/>
      <c r="O7716" s="5"/>
      <c r="P7716" s="4"/>
      <c r="Q7716" s="4"/>
      <c r="R7716" s="4"/>
      <c r="S7716" s="4"/>
      <c r="T7716" s="4"/>
    </row>
    <row r="7717">
      <c r="A7717" s="5"/>
      <c r="B7717" s="5"/>
      <c r="C7717" s="5"/>
      <c r="D7717" s="5"/>
      <c r="E7717" s="5"/>
      <c r="F7717" s="27"/>
      <c r="G7717" s="5"/>
      <c r="H7717" s="5"/>
      <c r="I7717" s="5"/>
      <c r="J7717" s="5"/>
      <c r="K7717" s="5"/>
      <c r="L7717" s="5"/>
      <c r="M7717" s="5"/>
      <c r="N7717" s="5"/>
      <c r="O7717" s="5"/>
      <c r="P7717" s="4"/>
      <c r="Q7717" s="4"/>
      <c r="R7717" s="4"/>
      <c r="S7717" s="4"/>
      <c r="T7717" s="4"/>
    </row>
    <row r="7718">
      <c r="A7718" s="5"/>
      <c r="B7718" s="5"/>
      <c r="C7718" s="5"/>
      <c r="D7718" s="5"/>
      <c r="E7718" s="5"/>
      <c r="F7718" s="27"/>
      <c r="G7718" s="5"/>
      <c r="H7718" s="5"/>
      <c r="I7718" s="5"/>
      <c r="J7718" s="5"/>
      <c r="K7718" s="5"/>
      <c r="L7718" s="5"/>
      <c r="M7718" s="5"/>
      <c r="N7718" s="5"/>
      <c r="O7718" s="5"/>
      <c r="P7718" s="4"/>
      <c r="Q7718" s="4"/>
      <c r="R7718" s="4"/>
      <c r="S7718" s="4"/>
      <c r="T7718" s="4"/>
    </row>
    <row r="7719">
      <c r="A7719" s="5"/>
      <c r="B7719" s="5"/>
      <c r="C7719" s="5"/>
      <c r="D7719" s="5"/>
      <c r="E7719" s="5"/>
      <c r="F7719" s="27"/>
      <c r="G7719" s="5"/>
      <c r="H7719" s="5"/>
      <c r="I7719" s="5"/>
      <c r="J7719" s="5"/>
      <c r="K7719" s="5"/>
      <c r="L7719" s="5"/>
      <c r="M7719" s="5"/>
      <c r="N7719" s="5"/>
      <c r="O7719" s="5"/>
      <c r="P7719" s="4"/>
      <c r="Q7719" s="4"/>
      <c r="R7719" s="4"/>
      <c r="S7719" s="4"/>
      <c r="T7719" s="4"/>
    </row>
    <row r="7720">
      <c r="A7720" s="5"/>
      <c r="B7720" s="5"/>
      <c r="C7720" s="5"/>
      <c r="D7720" s="5"/>
      <c r="E7720" s="5"/>
      <c r="F7720" s="27"/>
      <c r="G7720" s="5"/>
      <c r="H7720" s="5"/>
      <c r="I7720" s="5"/>
      <c r="J7720" s="5"/>
      <c r="K7720" s="5"/>
      <c r="L7720" s="5"/>
      <c r="M7720" s="5"/>
      <c r="N7720" s="5"/>
      <c r="O7720" s="5"/>
      <c r="P7720" s="4"/>
      <c r="Q7720" s="4"/>
      <c r="R7720" s="4"/>
      <c r="S7720" s="4"/>
      <c r="T7720" s="4"/>
    </row>
    <row r="7721">
      <c r="A7721" s="5"/>
      <c r="B7721" s="5"/>
      <c r="C7721" s="5"/>
      <c r="D7721" s="5"/>
      <c r="E7721" s="5"/>
      <c r="F7721" s="27"/>
      <c r="G7721" s="5"/>
      <c r="H7721" s="5"/>
      <c r="I7721" s="5"/>
      <c r="J7721" s="5"/>
      <c r="K7721" s="5"/>
      <c r="L7721" s="5"/>
      <c r="M7721" s="5"/>
      <c r="N7721" s="5"/>
      <c r="O7721" s="5"/>
      <c r="P7721" s="4"/>
      <c r="Q7721" s="4"/>
      <c r="R7721" s="4"/>
      <c r="S7721" s="4"/>
      <c r="T7721" s="4"/>
    </row>
    <row r="7722">
      <c r="A7722" s="5"/>
      <c r="B7722" s="5"/>
      <c r="C7722" s="5"/>
      <c r="D7722" s="5"/>
      <c r="E7722" s="5"/>
      <c r="F7722" s="27"/>
      <c r="G7722" s="5"/>
      <c r="H7722" s="5"/>
      <c r="I7722" s="5"/>
      <c r="J7722" s="5"/>
      <c r="K7722" s="5"/>
      <c r="L7722" s="5"/>
      <c r="M7722" s="5"/>
      <c r="N7722" s="5"/>
      <c r="O7722" s="5"/>
      <c r="P7722" s="4"/>
      <c r="Q7722" s="4"/>
      <c r="R7722" s="4"/>
      <c r="S7722" s="4"/>
      <c r="T7722" s="4"/>
    </row>
    <row r="7723">
      <c r="A7723" s="5"/>
      <c r="B7723" s="5"/>
      <c r="C7723" s="5"/>
      <c r="D7723" s="5"/>
      <c r="E7723" s="5"/>
      <c r="F7723" s="27"/>
      <c r="G7723" s="5"/>
      <c r="H7723" s="5"/>
      <c r="I7723" s="5"/>
      <c r="J7723" s="5"/>
      <c r="K7723" s="5"/>
      <c r="L7723" s="5"/>
      <c r="M7723" s="5"/>
      <c r="N7723" s="5"/>
      <c r="O7723" s="5"/>
      <c r="P7723" s="4"/>
      <c r="Q7723" s="4"/>
      <c r="R7723" s="4"/>
      <c r="S7723" s="4"/>
      <c r="T7723" s="4"/>
    </row>
    <row r="7724">
      <c r="A7724" s="5"/>
      <c r="B7724" s="5"/>
      <c r="C7724" s="5"/>
      <c r="D7724" s="5"/>
      <c r="E7724" s="5"/>
      <c r="F7724" s="27"/>
      <c r="G7724" s="5"/>
      <c r="H7724" s="5"/>
      <c r="I7724" s="5"/>
      <c r="J7724" s="5"/>
      <c r="K7724" s="5"/>
      <c r="L7724" s="5"/>
      <c r="M7724" s="5"/>
      <c r="N7724" s="5"/>
      <c r="O7724" s="5"/>
      <c r="P7724" s="4"/>
      <c r="Q7724" s="4"/>
      <c r="R7724" s="4"/>
      <c r="S7724" s="4"/>
      <c r="T7724" s="4"/>
    </row>
    <row r="7725">
      <c r="A7725" s="5"/>
      <c r="B7725" s="5"/>
      <c r="C7725" s="5"/>
      <c r="D7725" s="5"/>
      <c r="E7725" s="5"/>
      <c r="F7725" s="27"/>
      <c r="G7725" s="5"/>
      <c r="H7725" s="5"/>
      <c r="I7725" s="5"/>
      <c r="J7725" s="5"/>
      <c r="K7725" s="5"/>
      <c r="L7725" s="5"/>
      <c r="M7725" s="5"/>
      <c r="N7725" s="5"/>
      <c r="O7725" s="5"/>
      <c r="P7725" s="4"/>
      <c r="Q7725" s="4"/>
      <c r="R7725" s="4"/>
      <c r="S7725" s="4"/>
      <c r="T7725" s="4"/>
    </row>
    <row r="7726">
      <c r="A7726" s="5"/>
      <c r="B7726" s="5"/>
      <c r="C7726" s="5"/>
      <c r="D7726" s="5"/>
      <c r="E7726" s="5"/>
      <c r="F7726" s="27"/>
      <c r="G7726" s="5"/>
      <c r="H7726" s="5"/>
      <c r="I7726" s="5"/>
      <c r="J7726" s="5"/>
      <c r="K7726" s="5"/>
      <c r="L7726" s="5"/>
      <c r="M7726" s="5"/>
      <c r="N7726" s="5"/>
      <c r="O7726" s="5"/>
      <c r="P7726" s="4"/>
      <c r="Q7726" s="4"/>
      <c r="R7726" s="4"/>
      <c r="S7726" s="4"/>
      <c r="T7726" s="4"/>
    </row>
    <row r="7727">
      <c r="A7727" s="5"/>
      <c r="B7727" s="5"/>
      <c r="C7727" s="5"/>
      <c r="D7727" s="5"/>
      <c r="E7727" s="5"/>
      <c r="F7727" s="27"/>
      <c r="G7727" s="5"/>
      <c r="H7727" s="5"/>
      <c r="I7727" s="5"/>
      <c r="J7727" s="5"/>
      <c r="K7727" s="5"/>
      <c r="L7727" s="5"/>
      <c r="M7727" s="5"/>
      <c r="N7727" s="5"/>
      <c r="O7727" s="5"/>
      <c r="P7727" s="4"/>
      <c r="Q7727" s="4"/>
      <c r="R7727" s="4"/>
      <c r="S7727" s="4"/>
      <c r="T7727" s="4"/>
    </row>
    <row r="7728">
      <c r="A7728" s="5"/>
      <c r="B7728" s="5"/>
      <c r="C7728" s="5"/>
      <c r="D7728" s="5"/>
      <c r="E7728" s="5"/>
      <c r="F7728" s="27"/>
      <c r="G7728" s="5"/>
      <c r="H7728" s="5"/>
      <c r="I7728" s="5"/>
      <c r="J7728" s="5"/>
      <c r="K7728" s="5"/>
      <c r="L7728" s="5"/>
      <c r="M7728" s="5"/>
      <c r="N7728" s="5"/>
      <c r="O7728" s="5"/>
      <c r="P7728" s="4"/>
      <c r="Q7728" s="4"/>
      <c r="R7728" s="4"/>
      <c r="S7728" s="4"/>
      <c r="T7728" s="4"/>
    </row>
    <row r="7729">
      <c r="A7729" s="5"/>
      <c r="B7729" s="5"/>
      <c r="C7729" s="5"/>
      <c r="D7729" s="5"/>
      <c r="E7729" s="5"/>
      <c r="F7729" s="27"/>
      <c r="G7729" s="5"/>
      <c r="H7729" s="5"/>
      <c r="I7729" s="5"/>
      <c r="J7729" s="5"/>
      <c r="K7729" s="5"/>
      <c r="L7729" s="5"/>
      <c r="M7729" s="5"/>
      <c r="N7729" s="5"/>
      <c r="O7729" s="5"/>
      <c r="P7729" s="4"/>
      <c r="Q7729" s="4"/>
      <c r="R7729" s="4"/>
      <c r="S7729" s="4"/>
      <c r="T7729" s="4"/>
    </row>
    <row r="7730">
      <c r="A7730" s="5"/>
      <c r="B7730" s="5"/>
      <c r="C7730" s="5"/>
      <c r="D7730" s="5"/>
      <c r="E7730" s="5"/>
      <c r="F7730" s="27"/>
      <c r="G7730" s="5"/>
      <c r="H7730" s="5"/>
      <c r="I7730" s="5"/>
      <c r="J7730" s="5"/>
      <c r="K7730" s="5"/>
      <c r="L7730" s="5"/>
      <c r="M7730" s="5"/>
      <c r="N7730" s="5"/>
      <c r="O7730" s="5"/>
      <c r="P7730" s="4"/>
      <c r="Q7730" s="4"/>
      <c r="R7730" s="4"/>
      <c r="S7730" s="4"/>
      <c r="T7730" s="4"/>
    </row>
    <row r="7731">
      <c r="A7731" s="5"/>
      <c r="B7731" s="5"/>
      <c r="C7731" s="5"/>
      <c r="D7731" s="5"/>
      <c r="E7731" s="5"/>
      <c r="F7731" s="27"/>
      <c r="G7731" s="5"/>
      <c r="H7731" s="5"/>
      <c r="I7731" s="5"/>
      <c r="J7731" s="5"/>
      <c r="K7731" s="5"/>
      <c r="L7731" s="5"/>
      <c r="M7731" s="5"/>
      <c r="N7731" s="5"/>
      <c r="O7731" s="5"/>
      <c r="P7731" s="4"/>
      <c r="Q7731" s="4"/>
      <c r="R7731" s="4"/>
      <c r="S7731" s="4"/>
      <c r="T7731" s="4"/>
    </row>
    <row r="7732">
      <c r="A7732" s="5"/>
      <c r="B7732" s="5"/>
      <c r="C7732" s="5"/>
      <c r="D7732" s="5"/>
      <c r="E7732" s="5"/>
      <c r="F7732" s="27"/>
      <c r="G7732" s="5"/>
      <c r="H7732" s="5"/>
      <c r="I7732" s="5"/>
      <c r="J7732" s="5"/>
      <c r="K7732" s="5"/>
      <c r="L7732" s="5"/>
      <c r="M7732" s="5"/>
      <c r="N7732" s="5"/>
      <c r="O7732" s="5"/>
      <c r="P7732" s="4"/>
      <c r="Q7732" s="4"/>
      <c r="R7732" s="4"/>
      <c r="S7732" s="4"/>
      <c r="T7732" s="4"/>
    </row>
    <row r="7733">
      <c r="A7733" s="5"/>
      <c r="B7733" s="5"/>
      <c r="C7733" s="5"/>
      <c r="D7733" s="5"/>
      <c r="E7733" s="5"/>
      <c r="F7733" s="27"/>
      <c r="G7733" s="5"/>
      <c r="H7733" s="5"/>
      <c r="I7733" s="5"/>
      <c r="J7733" s="5"/>
      <c r="K7733" s="5"/>
      <c r="L7733" s="5"/>
      <c r="M7733" s="5"/>
      <c r="N7733" s="5"/>
      <c r="O7733" s="5"/>
      <c r="P7733" s="4"/>
      <c r="Q7733" s="4"/>
      <c r="R7733" s="4"/>
      <c r="S7733" s="4"/>
      <c r="T7733" s="4"/>
    </row>
    <row r="7734">
      <c r="A7734" s="5"/>
      <c r="B7734" s="5"/>
      <c r="C7734" s="5"/>
      <c r="D7734" s="5"/>
      <c r="E7734" s="5"/>
      <c r="F7734" s="27"/>
      <c r="G7734" s="5"/>
      <c r="H7734" s="5"/>
      <c r="I7734" s="5"/>
      <c r="J7734" s="5"/>
      <c r="K7734" s="5"/>
      <c r="L7734" s="5"/>
      <c r="M7734" s="5"/>
      <c r="N7734" s="5"/>
      <c r="O7734" s="5"/>
      <c r="P7734" s="4"/>
      <c r="Q7734" s="4"/>
      <c r="R7734" s="4"/>
      <c r="S7734" s="4"/>
      <c r="T7734" s="4"/>
    </row>
    <row r="7735">
      <c r="A7735" s="5"/>
      <c r="B7735" s="5"/>
      <c r="C7735" s="5"/>
      <c r="D7735" s="5"/>
      <c r="E7735" s="5"/>
      <c r="F7735" s="27"/>
      <c r="G7735" s="5"/>
      <c r="H7735" s="5"/>
      <c r="I7735" s="5"/>
      <c r="J7735" s="5"/>
      <c r="K7735" s="5"/>
      <c r="L7735" s="5"/>
      <c r="M7735" s="5"/>
      <c r="N7735" s="5"/>
      <c r="O7735" s="5"/>
      <c r="P7735" s="4"/>
      <c r="Q7735" s="4"/>
      <c r="R7735" s="4"/>
      <c r="S7735" s="4"/>
      <c r="T7735" s="4"/>
    </row>
    <row r="7736">
      <c r="A7736" s="5"/>
      <c r="B7736" s="5"/>
      <c r="C7736" s="5"/>
      <c r="D7736" s="5"/>
      <c r="E7736" s="5"/>
      <c r="F7736" s="27"/>
      <c r="G7736" s="5"/>
      <c r="H7736" s="5"/>
      <c r="I7736" s="5"/>
      <c r="J7736" s="5"/>
      <c r="K7736" s="5"/>
      <c r="L7736" s="5"/>
      <c r="M7736" s="5"/>
      <c r="N7736" s="5"/>
      <c r="O7736" s="5"/>
      <c r="P7736" s="4"/>
      <c r="Q7736" s="4"/>
      <c r="R7736" s="4"/>
      <c r="S7736" s="4"/>
      <c r="T7736" s="4"/>
    </row>
    <row r="7737">
      <c r="A7737" s="5"/>
      <c r="B7737" s="5"/>
      <c r="C7737" s="5"/>
      <c r="D7737" s="5"/>
      <c r="E7737" s="5"/>
      <c r="F7737" s="27"/>
      <c r="G7737" s="5"/>
      <c r="H7737" s="5"/>
      <c r="I7737" s="5"/>
      <c r="J7737" s="5"/>
      <c r="K7737" s="5"/>
      <c r="L7737" s="5"/>
      <c r="M7737" s="5"/>
      <c r="N7737" s="5"/>
      <c r="O7737" s="5"/>
      <c r="P7737" s="4"/>
      <c r="Q7737" s="4"/>
      <c r="R7737" s="4"/>
      <c r="S7737" s="4"/>
      <c r="T7737" s="4"/>
    </row>
    <row r="7738">
      <c r="A7738" s="5"/>
      <c r="B7738" s="5"/>
      <c r="C7738" s="5"/>
      <c r="D7738" s="5"/>
      <c r="E7738" s="5"/>
      <c r="F7738" s="27"/>
      <c r="G7738" s="5"/>
      <c r="H7738" s="5"/>
      <c r="I7738" s="5"/>
      <c r="J7738" s="5"/>
      <c r="K7738" s="5"/>
      <c r="L7738" s="5"/>
      <c r="M7738" s="5"/>
      <c r="N7738" s="5"/>
      <c r="O7738" s="5"/>
      <c r="P7738" s="4"/>
      <c r="Q7738" s="4"/>
      <c r="R7738" s="4"/>
      <c r="S7738" s="4"/>
      <c r="T7738" s="4"/>
    </row>
    <row r="7739">
      <c r="A7739" s="5"/>
      <c r="B7739" s="5"/>
      <c r="C7739" s="5"/>
      <c r="D7739" s="5"/>
      <c r="E7739" s="5"/>
      <c r="F7739" s="27"/>
      <c r="G7739" s="5"/>
      <c r="H7739" s="5"/>
      <c r="I7739" s="5"/>
      <c r="J7739" s="5"/>
      <c r="K7739" s="5"/>
      <c r="L7739" s="5"/>
      <c r="M7739" s="5"/>
      <c r="N7739" s="5"/>
      <c r="O7739" s="5"/>
      <c r="P7739" s="4"/>
      <c r="Q7739" s="4"/>
      <c r="R7739" s="4"/>
      <c r="S7739" s="4"/>
      <c r="T7739" s="4"/>
    </row>
    <row r="7740">
      <c r="A7740" s="5"/>
      <c r="B7740" s="5"/>
      <c r="C7740" s="5"/>
      <c r="D7740" s="5"/>
      <c r="E7740" s="5"/>
      <c r="F7740" s="27"/>
      <c r="G7740" s="5"/>
      <c r="H7740" s="5"/>
      <c r="I7740" s="5"/>
      <c r="J7740" s="5"/>
      <c r="K7740" s="5"/>
      <c r="L7740" s="5"/>
      <c r="M7740" s="5"/>
      <c r="N7740" s="5"/>
      <c r="O7740" s="5"/>
      <c r="P7740" s="4"/>
      <c r="Q7740" s="4"/>
      <c r="R7740" s="4"/>
      <c r="S7740" s="4"/>
      <c r="T7740" s="4"/>
    </row>
    <row r="7741">
      <c r="A7741" s="5"/>
      <c r="B7741" s="5"/>
      <c r="C7741" s="5"/>
      <c r="D7741" s="5"/>
      <c r="E7741" s="5"/>
      <c r="F7741" s="27"/>
      <c r="G7741" s="5"/>
      <c r="H7741" s="5"/>
      <c r="I7741" s="5"/>
      <c r="J7741" s="5"/>
      <c r="K7741" s="5"/>
      <c r="L7741" s="5"/>
      <c r="M7741" s="5"/>
      <c r="N7741" s="5"/>
      <c r="O7741" s="5"/>
      <c r="P7741" s="4"/>
      <c r="Q7741" s="4"/>
      <c r="R7741" s="4"/>
      <c r="S7741" s="4"/>
      <c r="T7741" s="4"/>
    </row>
    <row r="7742">
      <c r="A7742" s="5"/>
      <c r="B7742" s="5"/>
      <c r="C7742" s="5"/>
      <c r="D7742" s="5"/>
      <c r="E7742" s="5"/>
      <c r="F7742" s="27"/>
      <c r="G7742" s="5"/>
      <c r="H7742" s="5"/>
      <c r="I7742" s="5"/>
      <c r="J7742" s="5"/>
      <c r="K7742" s="5"/>
      <c r="L7742" s="5"/>
      <c r="M7742" s="5"/>
      <c r="N7742" s="5"/>
      <c r="O7742" s="5"/>
      <c r="P7742" s="4"/>
      <c r="Q7742" s="4"/>
      <c r="R7742" s="4"/>
      <c r="S7742" s="4"/>
      <c r="T7742" s="4"/>
    </row>
    <row r="7743">
      <c r="A7743" s="5"/>
      <c r="B7743" s="5"/>
      <c r="C7743" s="5"/>
      <c r="D7743" s="5"/>
      <c r="E7743" s="5"/>
      <c r="F7743" s="27"/>
      <c r="G7743" s="5"/>
      <c r="H7743" s="5"/>
      <c r="I7743" s="5"/>
      <c r="J7743" s="5"/>
      <c r="K7743" s="5"/>
      <c r="L7743" s="5"/>
      <c r="M7743" s="5"/>
      <c r="N7743" s="5"/>
      <c r="O7743" s="5"/>
      <c r="P7743" s="4"/>
      <c r="Q7743" s="4"/>
      <c r="R7743" s="4"/>
      <c r="S7743" s="4"/>
      <c r="T7743" s="4"/>
    </row>
    <row r="7744">
      <c r="A7744" s="5"/>
      <c r="B7744" s="5"/>
      <c r="C7744" s="5"/>
      <c r="D7744" s="5"/>
      <c r="E7744" s="5"/>
      <c r="F7744" s="27"/>
      <c r="G7744" s="5"/>
      <c r="H7744" s="5"/>
      <c r="I7744" s="5"/>
      <c r="J7744" s="5"/>
      <c r="K7744" s="5"/>
      <c r="L7744" s="5"/>
      <c r="M7744" s="5"/>
      <c r="N7744" s="5"/>
      <c r="O7744" s="5"/>
      <c r="P7744" s="4"/>
      <c r="Q7744" s="4"/>
      <c r="R7744" s="4"/>
      <c r="S7744" s="4"/>
      <c r="T7744" s="4"/>
    </row>
    <row r="7745">
      <c r="A7745" s="5"/>
      <c r="B7745" s="5"/>
      <c r="C7745" s="5"/>
      <c r="D7745" s="5"/>
      <c r="E7745" s="5"/>
      <c r="F7745" s="27"/>
      <c r="G7745" s="5"/>
      <c r="H7745" s="5"/>
      <c r="I7745" s="5"/>
      <c r="J7745" s="5"/>
      <c r="K7745" s="5"/>
      <c r="L7745" s="5"/>
      <c r="M7745" s="5"/>
      <c r="N7745" s="5"/>
      <c r="O7745" s="5"/>
      <c r="P7745" s="4"/>
      <c r="Q7745" s="4"/>
      <c r="R7745" s="4"/>
      <c r="S7745" s="4"/>
      <c r="T7745" s="4"/>
    </row>
    <row r="7746">
      <c r="A7746" s="5"/>
      <c r="B7746" s="5"/>
      <c r="C7746" s="5"/>
      <c r="D7746" s="5"/>
      <c r="E7746" s="5"/>
      <c r="F7746" s="27"/>
      <c r="G7746" s="5"/>
      <c r="H7746" s="5"/>
      <c r="I7746" s="5"/>
      <c r="J7746" s="5"/>
      <c r="K7746" s="5"/>
      <c r="L7746" s="5"/>
      <c r="M7746" s="5"/>
      <c r="N7746" s="5"/>
      <c r="O7746" s="5"/>
      <c r="P7746" s="4"/>
      <c r="Q7746" s="4"/>
      <c r="R7746" s="4"/>
      <c r="S7746" s="4"/>
      <c r="T7746" s="4"/>
    </row>
    <row r="7747">
      <c r="A7747" s="5"/>
      <c r="B7747" s="5"/>
      <c r="C7747" s="5"/>
      <c r="D7747" s="5"/>
      <c r="E7747" s="5"/>
      <c r="F7747" s="27"/>
      <c r="G7747" s="5"/>
      <c r="H7747" s="5"/>
      <c r="I7747" s="5"/>
      <c r="J7747" s="5"/>
      <c r="K7747" s="5"/>
      <c r="L7747" s="5"/>
      <c r="M7747" s="5"/>
      <c r="N7747" s="5"/>
      <c r="O7747" s="5"/>
      <c r="P7747" s="4"/>
      <c r="Q7747" s="4"/>
      <c r="R7747" s="4"/>
      <c r="S7747" s="4"/>
      <c r="T7747" s="4"/>
    </row>
    <row r="7748">
      <c r="A7748" s="5"/>
      <c r="B7748" s="5"/>
      <c r="C7748" s="5"/>
      <c r="D7748" s="5"/>
      <c r="E7748" s="5"/>
      <c r="F7748" s="27"/>
      <c r="G7748" s="5"/>
      <c r="H7748" s="5"/>
      <c r="I7748" s="5"/>
      <c r="J7748" s="5"/>
      <c r="K7748" s="5"/>
      <c r="L7748" s="5"/>
      <c r="M7748" s="5"/>
      <c r="N7748" s="5"/>
      <c r="O7748" s="5"/>
      <c r="P7748" s="4"/>
      <c r="Q7748" s="4"/>
      <c r="R7748" s="4"/>
      <c r="S7748" s="4"/>
      <c r="T7748" s="4"/>
    </row>
    <row r="7749">
      <c r="A7749" s="5"/>
      <c r="B7749" s="5"/>
      <c r="C7749" s="5"/>
      <c r="D7749" s="5"/>
      <c r="E7749" s="5"/>
      <c r="F7749" s="27"/>
      <c r="G7749" s="5"/>
      <c r="H7749" s="5"/>
      <c r="I7749" s="5"/>
      <c r="J7749" s="5"/>
      <c r="K7749" s="5"/>
      <c r="L7749" s="5"/>
      <c r="M7749" s="5"/>
      <c r="N7749" s="5"/>
      <c r="O7749" s="5"/>
      <c r="P7749" s="4"/>
      <c r="Q7749" s="4"/>
      <c r="R7749" s="4"/>
      <c r="S7749" s="4"/>
      <c r="T7749" s="4"/>
    </row>
    <row r="7750">
      <c r="A7750" s="5"/>
      <c r="B7750" s="5"/>
      <c r="C7750" s="5"/>
      <c r="D7750" s="5"/>
      <c r="E7750" s="5"/>
      <c r="F7750" s="27"/>
      <c r="G7750" s="5"/>
      <c r="H7750" s="5"/>
      <c r="I7750" s="5"/>
      <c r="J7750" s="5"/>
      <c r="K7750" s="5"/>
      <c r="L7750" s="5"/>
      <c r="M7750" s="5"/>
      <c r="N7750" s="5"/>
      <c r="O7750" s="5"/>
      <c r="P7750" s="4"/>
      <c r="Q7750" s="4"/>
      <c r="R7750" s="4"/>
      <c r="S7750" s="4"/>
      <c r="T7750" s="4"/>
    </row>
    <row r="7751">
      <c r="A7751" s="5"/>
      <c r="B7751" s="5"/>
      <c r="C7751" s="5"/>
      <c r="D7751" s="5"/>
      <c r="E7751" s="5"/>
      <c r="F7751" s="27"/>
      <c r="G7751" s="5"/>
      <c r="H7751" s="5"/>
      <c r="I7751" s="5"/>
      <c r="J7751" s="5"/>
      <c r="K7751" s="5"/>
      <c r="L7751" s="5"/>
      <c r="M7751" s="5"/>
      <c r="N7751" s="5"/>
      <c r="O7751" s="5"/>
      <c r="P7751" s="4"/>
      <c r="Q7751" s="4"/>
      <c r="R7751" s="4"/>
      <c r="S7751" s="4"/>
      <c r="T7751" s="4"/>
    </row>
    <row r="7752">
      <c r="A7752" s="5"/>
      <c r="B7752" s="5"/>
      <c r="C7752" s="5"/>
      <c r="D7752" s="5"/>
      <c r="E7752" s="5"/>
      <c r="F7752" s="27"/>
      <c r="G7752" s="5"/>
      <c r="H7752" s="5"/>
      <c r="I7752" s="5"/>
      <c r="J7752" s="5"/>
      <c r="K7752" s="5"/>
      <c r="L7752" s="5"/>
      <c r="M7752" s="5"/>
      <c r="N7752" s="5"/>
      <c r="O7752" s="5"/>
      <c r="P7752" s="4"/>
      <c r="Q7752" s="4"/>
      <c r="R7752" s="4"/>
      <c r="S7752" s="4"/>
      <c r="T7752" s="4"/>
    </row>
    <row r="7753">
      <c r="A7753" s="5"/>
      <c r="B7753" s="5"/>
      <c r="C7753" s="5"/>
      <c r="D7753" s="5"/>
      <c r="E7753" s="5"/>
      <c r="F7753" s="27"/>
      <c r="G7753" s="5"/>
      <c r="H7753" s="5"/>
      <c r="I7753" s="5"/>
      <c r="J7753" s="5"/>
      <c r="K7753" s="5"/>
      <c r="L7753" s="5"/>
      <c r="M7753" s="5"/>
      <c r="N7753" s="5"/>
      <c r="O7753" s="5"/>
      <c r="P7753" s="4"/>
      <c r="Q7753" s="4"/>
      <c r="R7753" s="4"/>
      <c r="S7753" s="4"/>
      <c r="T7753" s="4"/>
    </row>
    <row r="7754">
      <c r="A7754" s="5"/>
      <c r="B7754" s="5"/>
      <c r="C7754" s="5"/>
      <c r="D7754" s="5"/>
      <c r="E7754" s="5"/>
      <c r="F7754" s="27"/>
      <c r="G7754" s="5"/>
      <c r="H7754" s="5"/>
      <c r="I7754" s="5"/>
      <c r="J7754" s="5"/>
      <c r="K7754" s="5"/>
      <c r="L7754" s="5"/>
      <c r="M7754" s="5"/>
      <c r="N7754" s="5"/>
      <c r="O7754" s="5"/>
      <c r="P7754" s="4"/>
      <c r="Q7754" s="4"/>
      <c r="R7754" s="4"/>
      <c r="S7754" s="4"/>
      <c r="T7754" s="4"/>
    </row>
    <row r="7755">
      <c r="A7755" s="5"/>
      <c r="B7755" s="5"/>
      <c r="C7755" s="5"/>
      <c r="D7755" s="5"/>
      <c r="E7755" s="5"/>
      <c r="F7755" s="27"/>
      <c r="G7755" s="5"/>
      <c r="H7755" s="5"/>
      <c r="I7755" s="5"/>
      <c r="J7755" s="5"/>
      <c r="K7755" s="5"/>
      <c r="L7755" s="5"/>
      <c r="M7755" s="5"/>
      <c r="N7755" s="5"/>
      <c r="O7755" s="5"/>
      <c r="P7755" s="4"/>
      <c r="Q7755" s="4"/>
      <c r="R7755" s="4"/>
      <c r="S7755" s="4"/>
      <c r="T7755" s="4"/>
    </row>
    <row r="7756">
      <c r="A7756" s="5"/>
      <c r="B7756" s="5"/>
      <c r="C7756" s="5"/>
      <c r="D7756" s="5"/>
      <c r="E7756" s="5"/>
      <c r="F7756" s="27"/>
      <c r="G7756" s="5"/>
      <c r="H7756" s="5"/>
      <c r="I7756" s="5"/>
      <c r="J7756" s="5"/>
      <c r="K7756" s="5"/>
      <c r="L7756" s="5"/>
      <c r="M7756" s="5"/>
      <c r="N7756" s="5"/>
      <c r="O7756" s="5"/>
      <c r="P7756" s="4"/>
      <c r="Q7756" s="4"/>
      <c r="R7756" s="4"/>
      <c r="S7756" s="4"/>
      <c r="T7756" s="4"/>
    </row>
    <row r="7757">
      <c r="A7757" s="5"/>
      <c r="B7757" s="5"/>
      <c r="C7757" s="5"/>
      <c r="D7757" s="5"/>
      <c r="E7757" s="5"/>
      <c r="F7757" s="27"/>
      <c r="G7757" s="5"/>
      <c r="H7757" s="5"/>
      <c r="I7757" s="5"/>
      <c r="J7757" s="5"/>
      <c r="K7757" s="5"/>
      <c r="L7757" s="5"/>
      <c r="M7757" s="5"/>
      <c r="N7757" s="5"/>
      <c r="O7757" s="5"/>
      <c r="P7757" s="4"/>
      <c r="Q7757" s="4"/>
      <c r="R7757" s="4"/>
      <c r="S7757" s="4"/>
      <c r="T7757" s="4"/>
    </row>
    <row r="7758">
      <c r="A7758" s="5"/>
      <c r="B7758" s="5"/>
      <c r="C7758" s="5"/>
      <c r="D7758" s="5"/>
      <c r="E7758" s="5"/>
      <c r="F7758" s="27"/>
      <c r="G7758" s="5"/>
      <c r="H7758" s="5"/>
      <c r="I7758" s="5"/>
      <c r="J7758" s="5"/>
      <c r="K7758" s="5"/>
      <c r="L7758" s="5"/>
      <c r="M7758" s="5"/>
      <c r="N7758" s="5"/>
      <c r="O7758" s="5"/>
      <c r="P7758" s="4"/>
      <c r="Q7758" s="4"/>
      <c r="R7758" s="4"/>
      <c r="S7758" s="4"/>
      <c r="T7758" s="4"/>
    </row>
    <row r="7759">
      <c r="A7759" s="5"/>
      <c r="B7759" s="5"/>
      <c r="C7759" s="5"/>
      <c r="D7759" s="5"/>
      <c r="E7759" s="5"/>
      <c r="F7759" s="27"/>
      <c r="G7759" s="5"/>
      <c r="H7759" s="5"/>
      <c r="I7759" s="5"/>
      <c r="J7759" s="5"/>
      <c r="K7759" s="5"/>
      <c r="L7759" s="5"/>
      <c r="M7759" s="5"/>
      <c r="N7759" s="5"/>
      <c r="O7759" s="5"/>
      <c r="P7759" s="4"/>
      <c r="Q7759" s="4"/>
      <c r="R7759" s="4"/>
      <c r="S7759" s="4"/>
      <c r="T7759" s="4"/>
    </row>
    <row r="7760">
      <c r="A7760" s="5"/>
      <c r="B7760" s="5"/>
      <c r="C7760" s="5"/>
      <c r="D7760" s="5"/>
      <c r="E7760" s="5"/>
      <c r="F7760" s="27"/>
      <c r="G7760" s="5"/>
      <c r="H7760" s="5"/>
      <c r="I7760" s="5"/>
      <c r="J7760" s="5"/>
      <c r="K7760" s="5"/>
      <c r="L7760" s="5"/>
      <c r="M7760" s="5"/>
      <c r="N7760" s="5"/>
      <c r="O7760" s="5"/>
      <c r="P7760" s="4"/>
      <c r="Q7760" s="4"/>
      <c r="R7760" s="4"/>
      <c r="S7760" s="4"/>
      <c r="T7760" s="4"/>
    </row>
    <row r="7761">
      <c r="A7761" s="5"/>
      <c r="B7761" s="5"/>
      <c r="C7761" s="5"/>
      <c r="D7761" s="5"/>
      <c r="E7761" s="5"/>
      <c r="F7761" s="27"/>
      <c r="G7761" s="5"/>
      <c r="H7761" s="5"/>
      <c r="I7761" s="5"/>
      <c r="J7761" s="5"/>
      <c r="K7761" s="5"/>
      <c r="L7761" s="5"/>
      <c r="M7761" s="5"/>
      <c r="N7761" s="5"/>
      <c r="O7761" s="5"/>
      <c r="P7761" s="4"/>
      <c r="Q7761" s="4"/>
      <c r="R7761" s="4"/>
      <c r="S7761" s="4"/>
      <c r="T7761" s="4"/>
    </row>
    <row r="7762">
      <c r="A7762" s="5"/>
      <c r="B7762" s="5"/>
      <c r="C7762" s="5"/>
      <c r="D7762" s="5"/>
      <c r="E7762" s="5"/>
      <c r="F7762" s="27"/>
      <c r="G7762" s="5"/>
      <c r="H7762" s="5"/>
      <c r="I7762" s="5"/>
      <c r="J7762" s="5"/>
      <c r="K7762" s="5"/>
      <c r="L7762" s="5"/>
      <c r="M7762" s="5"/>
      <c r="N7762" s="5"/>
      <c r="O7762" s="5"/>
      <c r="P7762" s="4"/>
      <c r="Q7762" s="4"/>
      <c r="R7762" s="4"/>
      <c r="S7762" s="4"/>
      <c r="T7762" s="4"/>
    </row>
    <row r="7763">
      <c r="A7763" s="5"/>
      <c r="B7763" s="5"/>
      <c r="C7763" s="5"/>
      <c r="D7763" s="5"/>
      <c r="E7763" s="5"/>
      <c r="F7763" s="27"/>
      <c r="G7763" s="5"/>
      <c r="H7763" s="5"/>
      <c r="I7763" s="5"/>
      <c r="J7763" s="5"/>
      <c r="K7763" s="5"/>
      <c r="L7763" s="5"/>
      <c r="M7763" s="5"/>
      <c r="N7763" s="5"/>
      <c r="O7763" s="5"/>
      <c r="P7763" s="4"/>
      <c r="Q7763" s="4"/>
      <c r="R7763" s="4"/>
      <c r="S7763" s="4"/>
      <c r="T7763" s="4"/>
    </row>
    <row r="7764">
      <c r="A7764" s="5"/>
      <c r="B7764" s="5"/>
      <c r="C7764" s="5"/>
      <c r="D7764" s="5"/>
      <c r="E7764" s="5"/>
      <c r="F7764" s="27"/>
      <c r="G7764" s="5"/>
      <c r="H7764" s="5"/>
      <c r="I7764" s="5"/>
      <c r="J7764" s="5"/>
      <c r="K7764" s="5"/>
      <c r="L7764" s="5"/>
      <c r="M7764" s="5"/>
      <c r="N7764" s="5"/>
      <c r="O7764" s="5"/>
      <c r="P7764" s="4"/>
      <c r="Q7764" s="4"/>
      <c r="R7764" s="4"/>
      <c r="S7764" s="4"/>
      <c r="T7764" s="4"/>
    </row>
    <row r="7765">
      <c r="A7765" s="5"/>
      <c r="B7765" s="5"/>
      <c r="C7765" s="5"/>
      <c r="D7765" s="5"/>
      <c r="E7765" s="5"/>
      <c r="F7765" s="27"/>
      <c r="G7765" s="5"/>
      <c r="H7765" s="5"/>
      <c r="I7765" s="5"/>
      <c r="J7765" s="5"/>
      <c r="K7765" s="5"/>
      <c r="L7765" s="5"/>
      <c r="M7765" s="5"/>
      <c r="N7765" s="5"/>
      <c r="O7765" s="5"/>
      <c r="P7765" s="4"/>
      <c r="Q7765" s="4"/>
      <c r="R7765" s="4"/>
      <c r="S7765" s="4"/>
      <c r="T7765" s="4"/>
    </row>
    <row r="7766">
      <c r="A7766" s="5"/>
      <c r="B7766" s="5"/>
      <c r="C7766" s="5"/>
      <c r="D7766" s="5"/>
      <c r="E7766" s="5"/>
      <c r="F7766" s="27"/>
      <c r="G7766" s="5"/>
      <c r="H7766" s="5"/>
      <c r="I7766" s="5"/>
      <c r="J7766" s="5"/>
      <c r="K7766" s="5"/>
      <c r="L7766" s="5"/>
      <c r="M7766" s="5"/>
      <c r="N7766" s="5"/>
      <c r="O7766" s="5"/>
      <c r="P7766" s="4"/>
      <c r="Q7766" s="4"/>
      <c r="R7766" s="4"/>
      <c r="S7766" s="4"/>
      <c r="T7766" s="4"/>
    </row>
    <row r="7767">
      <c r="A7767" s="5"/>
      <c r="B7767" s="5"/>
      <c r="C7767" s="5"/>
      <c r="D7767" s="5"/>
      <c r="E7767" s="5"/>
      <c r="F7767" s="27"/>
      <c r="G7767" s="5"/>
      <c r="H7767" s="5"/>
      <c r="I7767" s="5"/>
      <c r="J7767" s="5"/>
      <c r="K7767" s="5"/>
      <c r="L7767" s="5"/>
      <c r="M7767" s="5"/>
      <c r="N7767" s="5"/>
      <c r="O7767" s="5"/>
      <c r="P7767" s="4"/>
      <c r="Q7767" s="4"/>
      <c r="R7767" s="4"/>
      <c r="S7767" s="4"/>
      <c r="T7767" s="4"/>
    </row>
    <row r="7768">
      <c r="A7768" s="5"/>
      <c r="B7768" s="5"/>
      <c r="C7768" s="5"/>
      <c r="D7768" s="5"/>
      <c r="E7768" s="5"/>
      <c r="F7768" s="27"/>
      <c r="G7768" s="5"/>
      <c r="H7768" s="5"/>
      <c r="I7768" s="5"/>
      <c r="J7768" s="5"/>
      <c r="K7768" s="5"/>
      <c r="L7768" s="5"/>
      <c r="M7768" s="5"/>
      <c r="N7768" s="5"/>
      <c r="O7768" s="5"/>
      <c r="P7768" s="4"/>
      <c r="Q7768" s="4"/>
      <c r="R7768" s="4"/>
      <c r="S7768" s="4"/>
      <c r="T7768" s="4"/>
    </row>
    <row r="7769">
      <c r="A7769" s="5"/>
      <c r="B7769" s="5"/>
      <c r="C7769" s="5"/>
      <c r="D7769" s="5"/>
      <c r="E7769" s="5"/>
      <c r="F7769" s="27"/>
      <c r="G7769" s="5"/>
      <c r="H7769" s="5"/>
      <c r="I7769" s="5"/>
      <c r="J7769" s="5"/>
      <c r="K7769" s="5"/>
      <c r="L7769" s="5"/>
      <c r="M7769" s="5"/>
      <c r="N7769" s="5"/>
      <c r="O7769" s="5"/>
      <c r="P7769" s="4"/>
      <c r="Q7769" s="4"/>
      <c r="R7769" s="4"/>
      <c r="S7769" s="4"/>
      <c r="T7769" s="4"/>
    </row>
    <row r="7770">
      <c r="A7770" s="5"/>
      <c r="B7770" s="5"/>
      <c r="C7770" s="5"/>
      <c r="D7770" s="5"/>
      <c r="E7770" s="5"/>
      <c r="F7770" s="27"/>
      <c r="G7770" s="5"/>
      <c r="H7770" s="5"/>
      <c r="I7770" s="5"/>
      <c r="J7770" s="5"/>
      <c r="K7770" s="5"/>
      <c r="L7770" s="5"/>
      <c r="M7770" s="5"/>
      <c r="N7770" s="5"/>
      <c r="O7770" s="5"/>
      <c r="P7770" s="4"/>
      <c r="Q7770" s="4"/>
      <c r="R7770" s="4"/>
      <c r="S7770" s="4"/>
      <c r="T7770" s="4"/>
    </row>
    <row r="7771">
      <c r="A7771" s="5"/>
      <c r="B7771" s="5"/>
      <c r="C7771" s="5"/>
      <c r="D7771" s="5"/>
      <c r="E7771" s="5"/>
      <c r="F7771" s="27"/>
      <c r="G7771" s="5"/>
      <c r="H7771" s="5"/>
      <c r="I7771" s="5"/>
      <c r="J7771" s="5"/>
      <c r="K7771" s="5"/>
      <c r="L7771" s="5"/>
      <c r="M7771" s="5"/>
      <c r="N7771" s="5"/>
      <c r="O7771" s="5"/>
      <c r="P7771" s="4"/>
      <c r="Q7771" s="4"/>
      <c r="R7771" s="4"/>
      <c r="S7771" s="4"/>
      <c r="T7771" s="4"/>
    </row>
    <row r="7772">
      <c r="A7772" s="5"/>
      <c r="B7772" s="5"/>
      <c r="C7772" s="5"/>
      <c r="D7772" s="5"/>
      <c r="E7772" s="5"/>
      <c r="F7772" s="27"/>
      <c r="G7772" s="5"/>
      <c r="H7772" s="5"/>
      <c r="I7772" s="5"/>
      <c r="J7772" s="5"/>
      <c r="K7772" s="5"/>
      <c r="L7772" s="5"/>
      <c r="M7772" s="5"/>
      <c r="N7772" s="5"/>
      <c r="O7772" s="5"/>
      <c r="P7772" s="4"/>
      <c r="Q7772" s="4"/>
      <c r="R7772" s="4"/>
      <c r="S7772" s="4"/>
      <c r="T7772" s="4"/>
    </row>
    <row r="7773">
      <c r="A7773" s="5"/>
      <c r="B7773" s="5"/>
      <c r="C7773" s="5"/>
      <c r="D7773" s="5"/>
      <c r="E7773" s="5"/>
      <c r="F7773" s="27"/>
      <c r="G7773" s="5"/>
      <c r="H7773" s="5"/>
      <c r="I7773" s="5"/>
      <c r="J7773" s="5"/>
      <c r="K7773" s="5"/>
      <c r="L7773" s="5"/>
      <c r="M7773" s="5"/>
      <c r="N7773" s="5"/>
      <c r="O7773" s="5"/>
      <c r="P7773" s="4"/>
      <c r="Q7773" s="4"/>
      <c r="R7773" s="4"/>
      <c r="S7773" s="4"/>
      <c r="T7773" s="4"/>
    </row>
    <row r="7774">
      <c r="A7774" s="5"/>
      <c r="B7774" s="5"/>
      <c r="C7774" s="5"/>
      <c r="D7774" s="5"/>
      <c r="E7774" s="5"/>
      <c r="F7774" s="27"/>
      <c r="G7774" s="5"/>
      <c r="H7774" s="5"/>
      <c r="I7774" s="5"/>
      <c r="J7774" s="5"/>
      <c r="K7774" s="5"/>
      <c r="L7774" s="5"/>
      <c r="M7774" s="5"/>
      <c r="N7774" s="5"/>
      <c r="O7774" s="5"/>
      <c r="P7774" s="4"/>
      <c r="Q7774" s="4"/>
      <c r="R7774" s="4"/>
      <c r="S7774" s="4"/>
      <c r="T7774" s="4"/>
    </row>
    <row r="7775">
      <c r="A7775" s="5"/>
      <c r="B7775" s="5"/>
      <c r="C7775" s="5"/>
      <c r="D7775" s="5"/>
      <c r="E7775" s="5"/>
      <c r="F7775" s="27"/>
      <c r="G7775" s="5"/>
      <c r="H7775" s="5"/>
      <c r="I7775" s="5"/>
      <c r="J7775" s="5"/>
      <c r="K7775" s="5"/>
      <c r="L7775" s="5"/>
      <c r="M7775" s="5"/>
      <c r="N7775" s="5"/>
      <c r="O7775" s="5"/>
      <c r="P7775" s="4"/>
      <c r="Q7775" s="4"/>
      <c r="R7775" s="4"/>
      <c r="S7775" s="4"/>
      <c r="T7775" s="4"/>
    </row>
    <row r="7776">
      <c r="A7776" s="5"/>
      <c r="B7776" s="5"/>
      <c r="C7776" s="5"/>
      <c r="D7776" s="5"/>
      <c r="E7776" s="5"/>
      <c r="F7776" s="27"/>
      <c r="G7776" s="5"/>
      <c r="H7776" s="5"/>
      <c r="I7776" s="5"/>
      <c r="J7776" s="5"/>
      <c r="K7776" s="5"/>
      <c r="L7776" s="5"/>
      <c r="M7776" s="5"/>
      <c r="N7776" s="5"/>
      <c r="O7776" s="5"/>
      <c r="P7776" s="4"/>
      <c r="Q7776" s="4"/>
      <c r="R7776" s="4"/>
      <c r="S7776" s="4"/>
      <c r="T7776" s="4"/>
    </row>
    <row r="7777">
      <c r="A7777" s="5"/>
      <c r="B7777" s="5"/>
      <c r="C7777" s="5"/>
      <c r="D7777" s="5"/>
      <c r="E7777" s="5"/>
      <c r="F7777" s="27"/>
      <c r="G7777" s="5"/>
      <c r="H7777" s="5"/>
      <c r="I7777" s="5"/>
      <c r="J7777" s="5"/>
      <c r="K7777" s="5"/>
      <c r="L7777" s="5"/>
      <c r="M7777" s="5"/>
      <c r="N7777" s="5"/>
      <c r="O7777" s="5"/>
      <c r="P7777" s="4"/>
      <c r="Q7777" s="4"/>
      <c r="R7777" s="4"/>
      <c r="S7777" s="4"/>
      <c r="T7777" s="4"/>
    </row>
    <row r="7778">
      <c r="A7778" s="5"/>
      <c r="B7778" s="5"/>
      <c r="C7778" s="5"/>
      <c r="D7778" s="5"/>
      <c r="E7778" s="5"/>
      <c r="F7778" s="27"/>
      <c r="G7778" s="5"/>
      <c r="H7778" s="5"/>
      <c r="I7778" s="5"/>
      <c r="J7778" s="5"/>
      <c r="K7778" s="5"/>
      <c r="L7778" s="5"/>
      <c r="M7778" s="5"/>
      <c r="N7778" s="5"/>
      <c r="O7778" s="5"/>
      <c r="P7778" s="4"/>
      <c r="Q7778" s="4"/>
      <c r="R7778" s="4"/>
      <c r="S7778" s="4"/>
      <c r="T7778" s="4"/>
    </row>
    <row r="7779">
      <c r="A7779" s="5"/>
      <c r="B7779" s="5"/>
      <c r="C7779" s="5"/>
      <c r="D7779" s="5"/>
      <c r="E7779" s="5"/>
      <c r="F7779" s="27"/>
      <c r="G7779" s="5"/>
      <c r="H7779" s="5"/>
      <c r="I7779" s="5"/>
      <c r="J7779" s="5"/>
      <c r="K7779" s="5"/>
      <c r="L7779" s="5"/>
      <c r="M7779" s="5"/>
      <c r="N7779" s="5"/>
      <c r="O7779" s="5"/>
      <c r="P7779" s="4"/>
      <c r="Q7779" s="4"/>
      <c r="R7779" s="4"/>
      <c r="S7779" s="4"/>
      <c r="T7779" s="4"/>
    </row>
    <row r="7780">
      <c r="A7780" s="5"/>
      <c r="B7780" s="5"/>
      <c r="C7780" s="5"/>
      <c r="D7780" s="5"/>
      <c r="E7780" s="5"/>
      <c r="F7780" s="27"/>
      <c r="G7780" s="5"/>
      <c r="H7780" s="5"/>
      <c r="I7780" s="5"/>
      <c r="J7780" s="5"/>
      <c r="K7780" s="5"/>
      <c r="L7780" s="5"/>
      <c r="M7780" s="5"/>
      <c r="N7780" s="5"/>
      <c r="O7780" s="5"/>
      <c r="P7780" s="4"/>
      <c r="Q7780" s="4"/>
      <c r="R7780" s="4"/>
      <c r="S7780" s="4"/>
      <c r="T7780" s="4"/>
    </row>
    <row r="7781">
      <c r="A7781" s="5"/>
      <c r="B7781" s="5"/>
      <c r="C7781" s="5"/>
      <c r="D7781" s="5"/>
      <c r="E7781" s="5"/>
      <c r="F7781" s="27"/>
      <c r="G7781" s="5"/>
      <c r="H7781" s="5"/>
      <c r="I7781" s="5"/>
      <c r="J7781" s="5"/>
      <c r="K7781" s="5"/>
      <c r="L7781" s="5"/>
      <c r="M7781" s="5"/>
      <c r="N7781" s="5"/>
      <c r="O7781" s="5"/>
      <c r="P7781" s="4"/>
      <c r="Q7781" s="4"/>
      <c r="R7781" s="4"/>
      <c r="S7781" s="4"/>
      <c r="T7781" s="4"/>
    </row>
    <row r="7782">
      <c r="A7782" s="5"/>
      <c r="B7782" s="5"/>
      <c r="C7782" s="5"/>
      <c r="D7782" s="5"/>
      <c r="E7782" s="5"/>
      <c r="F7782" s="27"/>
      <c r="G7782" s="5"/>
      <c r="H7782" s="5"/>
      <c r="I7782" s="5"/>
      <c r="J7782" s="5"/>
      <c r="K7782" s="5"/>
      <c r="L7782" s="5"/>
      <c r="M7782" s="5"/>
      <c r="N7782" s="5"/>
      <c r="O7782" s="5"/>
      <c r="P7782" s="4"/>
      <c r="Q7782" s="4"/>
      <c r="R7782" s="4"/>
      <c r="S7782" s="4"/>
      <c r="T7782" s="4"/>
    </row>
    <row r="7783">
      <c r="A7783" s="5"/>
      <c r="B7783" s="5"/>
      <c r="C7783" s="5"/>
      <c r="D7783" s="5"/>
      <c r="E7783" s="5"/>
      <c r="F7783" s="27"/>
      <c r="G7783" s="5"/>
      <c r="H7783" s="5"/>
      <c r="I7783" s="5"/>
      <c r="J7783" s="5"/>
      <c r="K7783" s="5"/>
      <c r="L7783" s="5"/>
      <c r="M7783" s="5"/>
      <c r="N7783" s="5"/>
      <c r="O7783" s="5"/>
      <c r="P7783" s="4"/>
      <c r="Q7783" s="4"/>
      <c r="R7783" s="4"/>
      <c r="S7783" s="4"/>
      <c r="T7783" s="4"/>
    </row>
    <row r="7784">
      <c r="A7784" s="5"/>
      <c r="B7784" s="5"/>
      <c r="C7784" s="5"/>
      <c r="D7784" s="5"/>
      <c r="E7784" s="5"/>
      <c r="F7784" s="27"/>
      <c r="G7784" s="5"/>
      <c r="H7784" s="5"/>
      <c r="I7784" s="5"/>
      <c r="J7784" s="5"/>
      <c r="K7784" s="5"/>
      <c r="L7784" s="5"/>
      <c r="M7784" s="5"/>
      <c r="N7784" s="5"/>
      <c r="O7784" s="5"/>
      <c r="P7784" s="4"/>
      <c r="Q7784" s="4"/>
      <c r="R7784" s="4"/>
      <c r="S7784" s="4"/>
      <c r="T7784" s="4"/>
    </row>
    <row r="7785">
      <c r="A7785" s="5"/>
      <c r="B7785" s="5"/>
      <c r="C7785" s="5"/>
      <c r="D7785" s="5"/>
      <c r="E7785" s="5"/>
      <c r="F7785" s="27"/>
      <c r="G7785" s="5"/>
      <c r="H7785" s="5"/>
      <c r="I7785" s="5"/>
      <c r="J7785" s="5"/>
      <c r="K7785" s="5"/>
      <c r="L7785" s="5"/>
      <c r="M7785" s="5"/>
      <c r="N7785" s="5"/>
      <c r="O7785" s="5"/>
      <c r="P7785" s="4"/>
      <c r="Q7785" s="4"/>
      <c r="R7785" s="4"/>
      <c r="S7785" s="4"/>
      <c r="T7785" s="4"/>
    </row>
    <row r="7786">
      <c r="A7786" s="5"/>
      <c r="B7786" s="5"/>
      <c r="C7786" s="5"/>
      <c r="D7786" s="5"/>
      <c r="E7786" s="5"/>
      <c r="F7786" s="27"/>
      <c r="G7786" s="5"/>
      <c r="H7786" s="5"/>
      <c r="I7786" s="5"/>
      <c r="J7786" s="5"/>
      <c r="K7786" s="5"/>
      <c r="L7786" s="5"/>
      <c r="M7786" s="5"/>
      <c r="N7786" s="5"/>
      <c r="O7786" s="5"/>
      <c r="P7786" s="4"/>
      <c r="Q7786" s="4"/>
      <c r="R7786" s="4"/>
      <c r="S7786" s="4"/>
      <c r="T7786" s="4"/>
    </row>
    <row r="7787">
      <c r="A7787" s="5"/>
      <c r="B7787" s="5"/>
      <c r="C7787" s="5"/>
      <c r="D7787" s="5"/>
      <c r="E7787" s="5"/>
      <c r="F7787" s="27"/>
      <c r="G7787" s="5"/>
      <c r="H7787" s="5"/>
      <c r="I7787" s="5"/>
      <c r="J7787" s="5"/>
      <c r="K7787" s="5"/>
      <c r="L7787" s="5"/>
      <c r="M7787" s="5"/>
      <c r="N7787" s="5"/>
      <c r="O7787" s="5"/>
      <c r="P7787" s="4"/>
      <c r="Q7787" s="4"/>
      <c r="R7787" s="4"/>
      <c r="S7787" s="4"/>
      <c r="T7787" s="4"/>
    </row>
    <row r="7788">
      <c r="A7788" s="5"/>
      <c r="B7788" s="5"/>
      <c r="C7788" s="5"/>
      <c r="D7788" s="5"/>
      <c r="E7788" s="5"/>
      <c r="F7788" s="27"/>
      <c r="G7788" s="5"/>
      <c r="H7788" s="5"/>
      <c r="I7788" s="5"/>
      <c r="J7788" s="5"/>
      <c r="K7788" s="5"/>
      <c r="L7788" s="5"/>
      <c r="M7788" s="5"/>
      <c r="N7788" s="5"/>
      <c r="O7788" s="5"/>
      <c r="P7788" s="4"/>
      <c r="Q7788" s="4"/>
      <c r="R7788" s="4"/>
      <c r="S7788" s="4"/>
      <c r="T7788" s="4"/>
    </row>
    <row r="7789">
      <c r="A7789" s="5"/>
      <c r="B7789" s="5"/>
      <c r="C7789" s="5"/>
      <c r="D7789" s="5"/>
      <c r="E7789" s="5"/>
      <c r="F7789" s="27"/>
      <c r="G7789" s="5"/>
      <c r="H7789" s="5"/>
      <c r="I7789" s="5"/>
      <c r="J7789" s="5"/>
      <c r="K7789" s="5"/>
      <c r="L7789" s="5"/>
      <c r="M7789" s="5"/>
      <c r="N7789" s="5"/>
      <c r="O7789" s="5"/>
      <c r="P7789" s="4"/>
      <c r="Q7789" s="4"/>
      <c r="R7789" s="4"/>
      <c r="S7789" s="4"/>
      <c r="T7789" s="4"/>
    </row>
    <row r="7790">
      <c r="A7790" s="5"/>
      <c r="B7790" s="5"/>
      <c r="C7790" s="5"/>
      <c r="D7790" s="5"/>
      <c r="E7790" s="5"/>
      <c r="F7790" s="27"/>
      <c r="G7790" s="5"/>
      <c r="H7790" s="5"/>
      <c r="I7790" s="5"/>
      <c r="J7790" s="5"/>
      <c r="K7790" s="5"/>
      <c r="L7790" s="5"/>
      <c r="M7790" s="5"/>
      <c r="N7790" s="5"/>
      <c r="O7790" s="5"/>
      <c r="P7790" s="4"/>
      <c r="Q7790" s="4"/>
      <c r="R7790" s="4"/>
      <c r="S7790" s="4"/>
      <c r="T7790" s="4"/>
    </row>
    <row r="7791">
      <c r="A7791" s="5"/>
      <c r="B7791" s="5"/>
      <c r="C7791" s="5"/>
      <c r="D7791" s="5"/>
      <c r="E7791" s="5"/>
      <c r="F7791" s="27"/>
      <c r="G7791" s="5"/>
      <c r="H7791" s="5"/>
      <c r="I7791" s="5"/>
      <c r="J7791" s="5"/>
      <c r="K7791" s="5"/>
      <c r="L7791" s="5"/>
      <c r="M7791" s="5"/>
      <c r="N7791" s="5"/>
      <c r="O7791" s="5"/>
      <c r="P7791" s="4"/>
      <c r="Q7791" s="4"/>
      <c r="R7791" s="4"/>
      <c r="S7791" s="4"/>
      <c r="T7791" s="4"/>
    </row>
    <row r="7792">
      <c r="A7792" s="5"/>
      <c r="B7792" s="5"/>
      <c r="C7792" s="5"/>
      <c r="D7792" s="5"/>
      <c r="E7792" s="5"/>
      <c r="F7792" s="27"/>
      <c r="G7792" s="5"/>
      <c r="H7792" s="5"/>
      <c r="I7792" s="5"/>
      <c r="J7792" s="5"/>
      <c r="K7792" s="5"/>
      <c r="L7792" s="5"/>
      <c r="M7792" s="5"/>
      <c r="N7792" s="5"/>
      <c r="O7792" s="5"/>
      <c r="P7792" s="4"/>
      <c r="Q7792" s="4"/>
      <c r="R7792" s="4"/>
      <c r="S7792" s="4"/>
      <c r="T7792" s="4"/>
    </row>
    <row r="7793">
      <c r="A7793" s="5"/>
      <c r="B7793" s="5"/>
      <c r="C7793" s="5"/>
      <c r="D7793" s="5"/>
      <c r="E7793" s="5"/>
      <c r="F7793" s="27"/>
      <c r="G7793" s="5"/>
      <c r="H7793" s="5"/>
      <c r="I7793" s="5"/>
      <c r="J7793" s="5"/>
      <c r="K7793" s="5"/>
      <c r="L7793" s="5"/>
      <c r="M7793" s="5"/>
      <c r="N7793" s="5"/>
      <c r="O7793" s="5"/>
      <c r="P7793" s="4"/>
      <c r="Q7793" s="4"/>
      <c r="R7793" s="4"/>
      <c r="S7793" s="4"/>
      <c r="T7793" s="4"/>
    </row>
    <row r="7794">
      <c r="A7794" s="5"/>
      <c r="B7794" s="5"/>
      <c r="C7794" s="5"/>
      <c r="D7794" s="5"/>
      <c r="E7794" s="5"/>
      <c r="F7794" s="27"/>
      <c r="G7794" s="5"/>
      <c r="H7794" s="5"/>
      <c r="I7794" s="5"/>
      <c r="J7794" s="5"/>
      <c r="K7794" s="5"/>
      <c r="L7794" s="5"/>
      <c r="M7794" s="5"/>
      <c r="N7794" s="5"/>
      <c r="O7794" s="5"/>
      <c r="P7794" s="4"/>
      <c r="Q7794" s="4"/>
      <c r="R7794" s="4"/>
      <c r="S7794" s="4"/>
      <c r="T7794" s="4"/>
    </row>
    <row r="7795">
      <c r="A7795" s="5"/>
      <c r="B7795" s="5"/>
      <c r="C7795" s="5"/>
      <c r="D7795" s="5"/>
      <c r="E7795" s="5"/>
      <c r="F7795" s="27"/>
      <c r="G7795" s="5"/>
      <c r="H7795" s="5"/>
      <c r="I7795" s="5"/>
      <c r="J7795" s="5"/>
      <c r="K7795" s="5"/>
      <c r="L7795" s="5"/>
      <c r="M7795" s="5"/>
      <c r="N7795" s="5"/>
      <c r="O7795" s="5"/>
      <c r="P7795" s="4"/>
      <c r="Q7795" s="4"/>
      <c r="R7795" s="4"/>
      <c r="S7795" s="4"/>
      <c r="T7795" s="4"/>
    </row>
    <row r="7796">
      <c r="A7796" s="5"/>
      <c r="B7796" s="5"/>
      <c r="C7796" s="5"/>
      <c r="D7796" s="5"/>
      <c r="E7796" s="5"/>
      <c r="F7796" s="27"/>
      <c r="G7796" s="5"/>
      <c r="H7796" s="5"/>
      <c r="I7796" s="5"/>
      <c r="J7796" s="5"/>
      <c r="K7796" s="5"/>
      <c r="L7796" s="5"/>
      <c r="M7796" s="5"/>
      <c r="N7796" s="5"/>
      <c r="O7796" s="5"/>
      <c r="P7796" s="4"/>
      <c r="Q7796" s="4"/>
      <c r="R7796" s="4"/>
      <c r="S7796" s="4"/>
      <c r="T7796" s="4"/>
    </row>
    <row r="7797">
      <c r="A7797" s="5"/>
      <c r="B7797" s="5"/>
      <c r="C7797" s="5"/>
      <c r="D7797" s="5"/>
      <c r="E7797" s="5"/>
      <c r="F7797" s="27"/>
      <c r="G7797" s="5"/>
      <c r="H7797" s="5"/>
      <c r="I7797" s="5"/>
      <c r="J7797" s="5"/>
      <c r="K7797" s="5"/>
      <c r="L7797" s="5"/>
      <c r="M7797" s="5"/>
      <c r="N7797" s="5"/>
      <c r="O7797" s="5"/>
      <c r="P7797" s="4"/>
      <c r="Q7797" s="4"/>
      <c r="R7797" s="4"/>
      <c r="S7797" s="4"/>
      <c r="T7797" s="4"/>
    </row>
    <row r="7798">
      <c r="A7798" s="5"/>
      <c r="B7798" s="5"/>
      <c r="C7798" s="5"/>
      <c r="D7798" s="5"/>
      <c r="E7798" s="5"/>
      <c r="F7798" s="27"/>
      <c r="G7798" s="5"/>
      <c r="H7798" s="5"/>
      <c r="I7798" s="5"/>
      <c r="J7798" s="5"/>
      <c r="K7798" s="5"/>
      <c r="L7798" s="5"/>
      <c r="M7798" s="5"/>
      <c r="N7798" s="5"/>
      <c r="O7798" s="5"/>
      <c r="P7798" s="4"/>
      <c r="Q7798" s="4"/>
      <c r="R7798" s="4"/>
      <c r="S7798" s="4"/>
      <c r="T7798" s="4"/>
    </row>
    <row r="7799">
      <c r="A7799" s="5"/>
      <c r="B7799" s="5"/>
      <c r="C7799" s="5"/>
      <c r="D7799" s="5"/>
      <c r="E7799" s="5"/>
      <c r="F7799" s="27"/>
      <c r="G7799" s="5"/>
      <c r="H7799" s="5"/>
      <c r="I7799" s="5"/>
      <c r="J7799" s="5"/>
      <c r="K7799" s="5"/>
      <c r="L7799" s="5"/>
      <c r="M7799" s="5"/>
      <c r="N7799" s="5"/>
      <c r="O7799" s="5"/>
      <c r="P7799" s="4"/>
      <c r="Q7799" s="4"/>
      <c r="R7799" s="4"/>
      <c r="S7799" s="4"/>
      <c r="T7799" s="4"/>
    </row>
    <row r="7800">
      <c r="A7800" s="5"/>
      <c r="B7800" s="5"/>
      <c r="C7800" s="5"/>
      <c r="D7800" s="5"/>
      <c r="E7800" s="5"/>
      <c r="F7800" s="27"/>
      <c r="G7800" s="5"/>
      <c r="H7800" s="5"/>
      <c r="I7800" s="5"/>
      <c r="J7800" s="5"/>
      <c r="K7800" s="5"/>
      <c r="L7800" s="5"/>
      <c r="M7800" s="5"/>
      <c r="N7800" s="5"/>
      <c r="O7800" s="5"/>
      <c r="P7800" s="4"/>
      <c r="Q7800" s="4"/>
      <c r="R7800" s="4"/>
      <c r="S7800" s="4"/>
      <c r="T7800" s="4"/>
    </row>
    <row r="7801">
      <c r="A7801" s="5"/>
      <c r="B7801" s="5"/>
      <c r="C7801" s="5"/>
      <c r="D7801" s="5"/>
      <c r="E7801" s="5"/>
      <c r="F7801" s="27"/>
      <c r="G7801" s="5"/>
      <c r="H7801" s="5"/>
      <c r="I7801" s="5"/>
      <c r="J7801" s="5"/>
      <c r="K7801" s="5"/>
      <c r="L7801" s="5"/>
      <c r="M7801" s="5"/>
      <c r="N7801" s="5"/>
      <c r="O7801" s="5"/>
      <c r="P7801" s="4"/>
      <c r="Q7801" s="4"/>
      <c r="R7801" s="4"/>
      <c r="S7801" s="4"/>
      <c r="T7801" s="4"/>
    </row>
    <row r="7802">
      <c r="A7802" s="5"/>
      <c r="B7802" s="5"/>
      <c r="C7802" s="5"/>
      <c r="D7802" s="5"/>
      <c r="E7802" s="5"/>
      <c r="F7802" s="27"/>
      <c r="G7802" s="5"/>
      <c r="H7802" s="5"/>
      <c r="I7802" s="5"/>
      <c r="J7802" s="5"/>
      <c r="K7802" s="5"/>
      <c r="L7802" s="5"/>
      <c r="M7802" s="5"/>
      <c r="N7802" s="5"/>
      <c r="O7802" s="5"/>
      <c r="P7802" s="4"/>
      <c r="Q7802" s="4"/>
      <c r="R7802" s="4"/>
      <c r="S7802" s="4"/>
      <c r="T7802" s="4"/>
    </row>
    <row r="7803">
      <c r="A7803" s="5"/>
      <c r="B7803" s="5"/>
      <c r="C7803" s="5"/>
      <c r="D7803" s="5"/>
      <c r="E7803" s="5"/>
      <c r="F7803" s="27"/>
      <c r="G7803" s="5"/>
      <c r="H7803" s="5"/>
      <c r="I7803" s="5"/>
      <c r="J7803" s="5"/>
      <c r="K7803" s="5"/>
      <c r="L7803" s="5"/>
      <c r="M7803" s="5"/>
      <c r="N7803" s="5"/>
      <c r="O7803" s="5"/>
      <c r="P7803" s="4"/>
      <c r="Q7803" s="4"/>
      <c r="R7803" s="4"/>
      <c r="S7803" s="4"/>
      <c r="T7803" s="4"/>
    </row>
    <row r="7804">
      <c r="A7804" s="5"/>
      <c r="B7804" s="5"/>
      <c r="C7804" s="5"/>
      <c r="D7804" s="5"/>
      <c r="E7804" s="5"/>
      <c r="F7804" s="27"/>
      <c r="G7804" s="5"/>
      <c r="H7804" s="5"/>
      <c r="I7804" s="5"/>
      <c r="J7804" s="5"/>
      <c r="K7804" s="5"/>
      <c r="L7804" s="5"/>
      <c r="M7804" s="5"/>
      <c r="N7804" s="5"/>
      <c r="O7804" s="5"/>
      <c r="P7804" s="4"/>
      <c r="Q7804" s="4"/>
      <c r="R7804" s="4"/>
      <c r="S7804" s="4"/>
      <c r="T7804" s="4"/>
    </row>
    <row r="7805">
      <c r="A7805" s="5"/>
      <c r="B7805" s="5"/>
      <c r="C7805" s="5"/>
      <c r="D7805" s="5"/>
      <c r="E7805" s="5"/>
      <c r="F7805" s="27"/>
      <c r="G7805" s="5"/>
      <c r="H7805" s="5"/>
      <c r="I7805" s="5"/>
      <c r="J7805" s="5"/>
      <c r="K7805" s="5"/>
      <c r="L7805" s="5"/>
      <c r="M7805" s="5"/>
      <c r="N7805" s="5"/>
      <c r="O7805" s="5"/>
      <c r="P7805" s="4"/>
      <c r="Q7805" s="4"/>
      <c r="R7805" s="4"/>
      <c r="S7805" s="4"/>
      <c r="T7805" s="4"/>
    </row>
    <row r="7806">
      <c r="A7806" s="5"/>
      <c r="B7806" s="5"/>
      <c r="C7806" s="5"/>
      <c r="D7806" s="5"/>
      <c r="E7806" s="5"/>
      <c r="F7806" s="27"/>
      <c r="G7806" s="5"/>
      <c r="H7806" s="5"/>
      <c r="I7806" s="5"/>
      <c r="J7806" s="5"/>
      <c r="K7806" s="5"/>
      <c r="L7806" s="5"/>
      <c r="M7806" s="5"/>
      <c r="N7806" s="5"/>
      <c r="O7806" s="5"/>
      <c r="P7806" s="4"/>
      <c r="Q7806" s="4"/>
      <c r="R7806" s="4"/>
      <c r="S7806" s="4"/>
      <c r="T7806" s="4"/>
    </row>
    <row r="7807">
      <c r="A7807" s="5"/>
      <c r="B7807" s="5"/>
      <c r="C7807" s="5"/>
      <c r="D7807" s="5"/>
      <c r="E7807" s="5"/>
      <c r="F7807" s="27"/>
      <c r="G7807" s="5"/>
      <c r="H7807" s="5"/>
      <c r="I7807" s="5"/>
      <c r="J7807" s="5"/>
      <c r="K7807" s="5"/>
      <c r="L7807" s="5"/>
      <c r="M7807" s="5"/>
      <c r="N7807" s="5"/>
      <c r="O7807" s="5"/>
      <c r="P7807" s="4"/>
      <c r="Q7807" s="4"/>
      <c r="R7807" s="4"/>
      <c r="S7807" s="4"/>
      <c r="T7807" s="4"/>
    </row>
    <row r="7808">
      <c r="A7808" s="5"/>
      <c r="B7808" s="5"/>
      <c r="C7808" s="5"/>
      <c r="D7808" s="5"/>
      <c r="E7808" s="5"/>
      <c r="F7808" s="27"/>
      <c r="G7808" s="5"/>
      <c r="H7808" s="5"/>
      <c r="I7808" s="5"/>
      <c r="J7808" s="5"/>
      <c r="K7808" s="5"/>
      <c r="L7808" s="5"/>
      <c r="M7808" s="5"/>
      <c r="N7808" s="5"/>
      <c r="O7808" s="5"/>
      <c r="P7808" s="4"/>
      <c r="Q7808" s="4"/>
      <c r="R7808" s="4"/>
      <c r="S7808" s="4"/>
      <c r="T7808" s="4"/>
    </row>
    <row r="7809">
      <c r="A7809" s="5"/>
      <c r="B7809" s="5"/>
      <c r="C7809" s="5"/>
      <c r="D7809" s="5"/>
      <c r="E7809" s="5"/>
      <c r="F7809" s="27"/>
      <c r="G7809" s="5"/>
      <c r="H7809" s="5"/>
      <c r="I7809" s="5"/>
      <c r="J7809" s="5"/>
      <c r="K7809" s="5"/>
      <c r="L7809" s="5"/>
      <c r="M7809" s="5"/>
      <c r="N7809" s="5"/>
      <c r="O7809" s="5"/>
      <c r="P7809" s="4"/>
      <c r="Q7809" s="4"/>
      <c r="R7809" s="4"/>
      <c r="S7809" s="4"/>
      <c r="T7809" s="4"/>
    </row>
    <row r="7810">
      <c r="A7810" s="5"/>
      <c r="B7810" s="5"/>
      <c r="C7810" s="5"/>
      <c r="D7810" s="5"/>
      <c r="E7810" s="5"/>
      <c r="F7810" s="27"/>
      <c r="G7810" s="5"/>
      <c r="H7810" s="5"/>
      <c r="I7810" s="5"/>
      <c r="J7810" s="5"/>
      <c r="K7810" s="5"/>
      <c r="L7810" s="5"/>
      <c r="M7810" s="5"/>
      <c r="N7810" s="5"/>
      <c r="O7810" s="5"/>
      <c r="P7810" s="4"/>
      <c r="Q7810" s="4"/>
      <c r="R7810" s="4"/>
      <c r="S7810" s="4"/>
      <c r="T7810" s="4"/>
    </row>
    <row r="7811">
      <c r="A7811" s="5"/>
      <c r="B7811" s="5"/>
      <c r="C7811" s="5"/>
      <c r="D7811" s="5"/>
      <c r="E7811" s="5"/>
      <c r="F7811" s="27"/>
      <c r="G7811" s="5"/>
      <c r="H7811" s="5"/>
      <c r="I7811" s="5"/>
      <c r="J7811" s="5"/>
      <c r="K7811" s="5"/>
      <c r="L7811" s="5"/>
      <c r="M7811" s="5"/>
      <c r="N7811" s="5"/>
      <c r="O7811" s="5"/>
      <c r="P7811" s="4"/>
      <c r="Q7811" s="4"/>
      <c r="R7811" s="4"/>
      <c r="S7811" s="4"/>
      <c r="T7811" s="4"/>
    </row>
    <row r="7812">
      <c r="A7812" s="5"/>
      <c r="B7812" s="5"/>
      <c r="C7812" s="5"/>
      <c r="D7812" s="5"/>
      <c r="E7812" s="5"/>
      <c r="F7812" s="27"/>
      <c r="G7812" s="5"/>
      <c r="H7812" s="5"/>
      <c r="I7812" s="5"/>
      <c r="J7812" s="5"/>
      <c r="K7812" s="5"/>
      <c r="L7812" s="5"/>
      <c r="M7812" s="5"/>
      <c r="N7812" s="5"/>
      <c r="O7812" s="5"/>
      <c r="P7812" s="4"/>
      <c r="Q7812" s="4"/>
      <c r="R7812" s="4"/>
      <c r="S7812" s="4"/>
      <c r="T7812" s="4"/>
    </row>
    <row r="7813">
      <c r="A7813" s="5"/>
      <c r="B7813" s="5"/>
      <c r="C7813" s="5"/>
      <c r="D7813" s="5"/>
      <c r="E7813" s="5"/>
      <c r="F7813" s="27"/>
      <c r="G7813" s="5"/>
      <c r="H7813" s="5"/>
      <c r="I7813" s="5"/>
      <c r="J7813" s="5"/>
      <c r="K7813" s="5"/>
      <c r="L7813" s="5"/>
      <c r="M7813" s="5"/>
      <c r="N7813" s="5"/>
      <c r="O7813" s="5"/>
      <c r="P7813" s="4"/>
      <c r="Q7813" s="4"/>
      <c r="R7813" s="4"/>
      <c r="S7813" s="4"/>
      <c r="T7813" s="4"/>
    </row>
    <row r="7814">
      <c r="A7814" s="5"/>
      <c r="B7814" s="5"/>
      <c r="C7814" s="5"/>
      <c r="D7814" s="5"/>
      <c r="E7814" s="5"/>
      <c r="F7814" s="27"/>
      <c r="G7814" s="5"/>
      <c r="H7814" s="5"/>
      <c r="I7814" s="5"/>
      <c r="J7814" s="5"/>
      <c r="K7814" s="5"/>
      <c r="L7814" s="5"/>
      <c r="M7814" s="5"/>
      <c r="N7814" s="5"/>
      <c r="O7814" s="5"/>
      <c r="P7814" s="4"/>
      <c r="Q7814" s="4"/>
      <c r="R7814" s="4"/>
      <c r="S7814" s="4"/>
      <c r="T7814" s="4"/>
    </row>
    <row r="7815">
      <c r="A7815" s="5"/>
      <c r="B7815" s="5"/>
      <c r="C7815" s="5"/>
      <c r="D7815" s="5"/>
      <c r="E7815" s="5"/>
      <c r="F7815" s="27"/>
      <c r="G7815" s="5"/>
      <c r="H7815" s="5"/>
      <c r="I7815" s="5"/>
      <c r="J7815" s="5"/>
      <c r="K7815" s="5"/>
      <c r="L7815" s="5"/>
      <c r="M7815" s="5"/>
      <c r="N7815" s="5"/>
      <c r="O7815" s="5"/>
      <c r="P7815" s="4"/>
      <c r="Q7815" s="4"/>
      <c r="R7815" s="4"/>
      <c r="S7815" s="4"/>
      <c r="T7815" s="4"/>
    </row>
    <row r="7816">
      <c r="A7816" s="5"/>
      <c r="B7816" s="5"/>
      <c r="C7816" s="5"/>
      <c r="D7816" s="5"/>
      <c r="E7816" s="5"/>
      <c r="F7816" s="27"/>
      <c r="G7816" s="5"/>
      <c r="H7816" s="5"/>
      <c r="I7816" s="5"/>
      <c r="J7816" s="5"/>
      <c r="K7816" s="5"/>
      <c r="L7816" s="5"/>
      <c r="M7816" s="5"/>
      <c r="N7816" s="5"/>
      <c r="O7816" s="5"/>
      <c r="P7816" s="4"/>
      <c r="Q7816" s="4"/>
      <c r="R7816" s="4"/>
      <c r="S7816" s="4"/>
      <c r="T7816" s="4"/>
    </row>
    <row r="7817">
      <c r="A7817" s="5"/>
      <c r="B7817" s="5"/>
      <c r="C7817" s="5"/>
      <c r="D7817" s="5"/>
      <c r="E7817" s="5"/>
      <c r="F7817" s="27"/>
      <c r="G7817" s="5"/>
      <c r="H7817" s="5"/>
      <c r="I7817" s="5"/>
      <c r="J7817" s="5"/>
      <c r="K7817" s="5"/>
      <c r="L7817" s="5"/>
      <c r="M7817" s="5"/>
      <c r="N7817" s="5"/>
      <c r="O7817" s="5"/>
      <c r="P7817" s="4"/>
      <c r="Q7817" s="4"/>
      <c r="R7817" s="4"/>
      <c r="S7817" s="4"/>
      <c r="T7817" s="4"/>
    </row>
    <row r="7818">
      <c r="A7818" s="5"/>
      <c r="B7818" s="5"/>
      <c r="C7818" s="5"/>
      <c r="D7818" s="5"/>
      <c r="E7818" s="5"/>
      <c r="F7818" s="27"/>
      <c r="G7818" s="5"/>
      <c r="H7818" s="5"/>
      <c r="I7818" s="5"/>
      <c r="J7818" s="5"/>
      <c r="K7818" s="5"/>
      <c r="L7818" s="5"/>
      <c r="M7818" s="5"/>
      <c r="N7818" s="5"/>
      <c r="O7818" s="5"/>
      <c r="P7818" s="4"/>
      <c r="Q7818" s="4"/>
      <c r="R7818" s="4"/>
      <c r="S7818" s="4"/>
      <c r="T7818" s="4"/>
    </row>
    <row r="7819">
      <c r="A7819" s="5"/>
      <c r="B7819" s="5"/>
      <c r="C7819" s="5"/>
      <c r="D7819" s="5"/>
      <c r="E7819" s="5"/>
      <c r="F7819" s="27"/>
      <c r="G7819" s="5"/>
      <c r="H7819" s="5"/>
      <c r="I7819" s="5"/>
      <c r="J7819" s="5"/>
      <c r="K7819" s="5"/>
      <c r="L7819" s="5"/>
      <c r="M7819" s="5"/>
      <c r="N7819" s="5"/>
      <c r="O7819" s="5"/>
      <c r="P7819" s="4"/>
      <c r="Q7819" s="4"/>
      <c r="R7819" s="4"/>
      <c r="S7819" s="4"/>
      <c r="T7819" s="4"/>
    </row>
    <row r="7820">
      <c r="A7820" s="5"/>
      <c r="B7820" s="5"/>
      <c r="C7820" s="5"/>
      <c r="D7820" s="5"/>
      <c r="E7820" s="5"/>
      <c r="F7820" s="27"/>
      <c r="G7820" s="5"/>
      <c r="H7820" s="5"/>
      <c r="I7820" s="5"/>
      <c r="J7820" s="5"/>
      <c r="K7820" s="5"/>
      <c r="L7820" s="5"/>
      <c r="M7820" s="5"/>
      <c r="N7820" s="5"/>
      <c r="O7820" s="5"/>
      <c r="P7820" s="4"/>
      <c r="Q7820" s="4"/>
      <c r="R7820" s="4"/>
      <c r="S7820" s="4"/>
      <c r="T7820" s="4"/>
    </row>
    <row r="7821">
      <c r="A7821" s="5"/>
      <c r="B7821" s="5"/>
      <c r="C7821" s="5"/>
      <c r="D7821" s="5"/>
      <c r="E7821" s="5"/>
      <c r="F7821" s="27"/>
      <c r="G7821" s="5"/>
      <c r="H7821" s="5"/>
      <c r="I7821" s="5"/>
      <c r="J7821" s="5"/>
      <c r="K7821" s="5"/>
      <c r="L7821" s="5"/>
      <c r="M7821" s="5"/>
      <c r="N7821" s="5"/>
      <c r="O7821" s="5"/>
      <c r="P7821" s="4"/>
      <c r="Q7821" s="4"/>
      <c r="R7821" s="4"/>
      <c r="S7821" s="4"/>
      <c r="T7821" s="4"/>
    </row>
    <row r="7822">
      <c r="A7822" s="5"/>
      <c r="B7822" s="5"/>
      <c r="C7822" s="5"/>
      <c r="D7822" s="5"/>
      <c r="E7822" s="5"/>
      <c r="F7822" s="27"/>
      <c r="G7822" s="5"/>
      <c r="H7822" s="5"/>
      <c r="I7822" s="5"/>
      <c r="J7822" s="5"/>
      <c r="K7822" s="5"/>
      <c r="L7822" s="5"/>
      <c r="M7822" s="5"/>
      <c r="N7822" s="5"/>
      <c r="O7822" s="5"/>
      <c r="P7822" s="4"/>
      <c r="Q7822" s="4"/>
      <c r="R7822" s="4"/>
      <c r="S7822" s="4"/>
      <c r="T7822" s="4"/>
    </row>
    <row r="7823">
      <c r="A7823" s="5"/>
      <c r="B7823" s="5"/>
      <c r="C7823" s="5"/>
      <c r="D7823" s="5"/>
      <c r="E7823" s="5"/>
      <c r="F7823" s="27"/>
      <c r="G7823" s="5"/>
      <c r="H7823" s="5"/>
      <c r="I7823" s="5"/>
      <c r="J7823" s="5"/>
      <c r="K7823" s="5"/>
      <c r="L7823" s="5"/>
      <c r="M7823" s="5"/>
      <c r="N7823" s="5"/>
      <c r="O7823" s="5"/>
      <c r="P7823" s="4"/>
      <c r="Q7823" s="4"/>
      <c r="R7823" s="4"/>
      <c r="S7823" s="4"/>
      <c r="T7823" s="4"/>
    </row>
    <row r="7824">
      <c r="A7824" s="5"/>
      <c r="B7824" s="5"/>
      <c r="C7824" s="5"/>
      <c r="D7824" s="5"/>
      <c r="E7824" s="5"/>
      <c r="F7824" s="27"/>
      <c r="G7824" s="5"/>
      <c r="H7824" s="5"/>
      <c r="I7824" s="5"/>
      <c r="J7824" s="5"/>
      <c r="K7824" s="5"/>
      <c r="L7824" s="5"/>
      <c r="M7824" s="5"/>
      <c r="N7824" s="5"/>
      <c r="O7824" s="5"/>
      <c r="P7824" s="4"/>
      <c r="Q7824" s="4"/>
      <c r="R7824" s="4"/>
      <c r="S7824" s="4"/>
      <c r="T7824" s="4"/>
    </row>
    <row r="7825">
      <c r="A7825" s="5"/>
      <c r="B7825" s="5"/>
      <c r="C7825" s="5"/>
      <c r="D7825" s="5"/>
      <c r="E7825" s="5"/>
      <c r="F7825" s="27"/>
      <c r="G7825" s="5"/>
      <c r="H7825" s="5"/>
      <c r="I7825" s="5"/>
      <c r="J7825" s="5"/>
      <c r="K7825" s="5"/>
      <c r="L7825" s="5"/>
      <c r="M7825" s="5"/>
      <c r="N7825" s="5"/>
      <c r="O7825" s="5"/>
      <c r="P7825" s="4"/>
      <c r="Q7825" s="4"/>
      <c r="R7825" s="4"/>
      <c r="S7825" s="4"/>
      <c r="T7825" s="4"/>
    </row>
    <row r="7826">
      <c r="A7826" s="5"/>
      <c r="B7826" s="5"/>
      <c r="C7826" s="5"/>
      <c r="D7826" s="5"/>
      <c r="E7826" s="5"/>
      <c r="F7826" s="27"/>
      <c r="G7826" s="5"/>
      <c r="H7826" s="5"/>
      <c r="I7826" s="5"/>
      <c r="J7826" s="5"/>
      <c r="K7826" s="5"/>
      <c r="L7826" s="5"/>
      <c r="M7826" s="5"/>
      <c r="N7826" s="5"/>
      <c r="O7826" s="5"/>
      <c r="P7826" s="4"/>
      <c r="Q7826" s="4"/>
      <c r="R7826" s="4"/>
      <c r="S7826" s="4"/>
      <c r="T7826" s="4"/>
    </row>
    <row r="7827">
      <c r="A7827" s="5"/>
      <c r="B7827" s="5"/>
      <c r="C7827" s="5"/>
      <c r="D7827" s="5"/>
      <c r="E7827" s="5"/>
      <c r="F7827" s="27"/>
      <c r="G7827" s="5"/>
      <c r="H7827" s="5"/>
      <c r="I7827" s="5"/>
      <c r="J7827" s="5"/>
      <c r="K7827" s="5"/>
      <c r="L7827" s="5"/>
      <c r="M7827" s="5"/>
      <c r="N7827" s="5"/>
      <c r="O7827" s="5"/>
      <c r="P7827" s="4"/>
      <c r="Q7827" s="4"/>
      <c r="R7827" s="4"/>
      <c r="S7827" s="4"/>
      <c r="T7827" s="4"/>
    </row>
    <row r="7828">
      <c r="A7828" s="5"/>
      <c r="B7828" s="5"/>
      <c r="C7828" s="5"/>
      <c r="D7828" s="5"/>
      <c r="E7828" s="5"/>
      <c r="F7828" s="27"/>
      <c r="G7828" s="5"/>
      <c r="H7828" s="5"/>
      <c r="I7828" s="5"/>
      <c r="J7828" s="5"/>
      <c r="K7828" s="5"/>
      <c r="L7828" s="5"/>
      <c r="M7828" s="5"/>
      <c r="N7828" s="5"/>
      <c r="O7828" s="5"/>
      <c r="P7828" s="4"/>
      <c r="Q7828" s="4"/>
      <c r="R7828" s="4"/>
      <c r="S7828" s="4"/>
      <c r="T7828" s="4"/>
    </row>
    <row r="7829">
      <c r="A7829" s="5"/>
      <c r="B7829" s="5"/>
      <c r="C7829" s="5"/>
      <c r="D7829" s="5"/>
      <c r="E7829" s="5"/>
      <c r="F7829" s="27"/>
      <c r="G7829" s="5"/>
      <c r="H7829" s="5"/>
      <c r="I7829" s="5"/>
      <c r="J7829" s="5"/>
      <c r="K7829" s="5"/>
      <c r="L7829" s="5"/>
      <c r="M7829" s="5"/>
      <c r="N7829" s="5"/>
      <c r="O7829" s="5"/>
      <c r="P7829" s="4"/>
      <c r="Q7829" s="4"/>
      <c r="R7829" s="4"/>
      <c r="S7829" s="4"/>
      <c r="T7829" s="4"/>
    </row>
    <row r="7830">
      <c r="A7830" s="5"/>
      <c r="B7830" s="5"/>
      <c r="C7830" s="5"/>
      <c r="D7830" s="5"/>
      <c r="E7830" s="5"/>
      <c r="F7830" s="27"/>
      <c r="G7830" s="5"/>
      <c r="H7830" s="5"/>
      <c r="I7830" s="5"/>
      <c r="J7830" s="5"/>
      <c r="K7830" s="5"/>
      <c r="L7830" s="5"/>
      <c r="M7830" s="5"/>
      <c r="N7830" s="5"/>
      <c r="O7830" s="5"/>
      <c r="P7830" s="4"/>
      <c r="Q7830" s="4"/>
      <c r="R7830" s="4"/>
      <c r="S7830" s="4"/>
      <c r="T7830" s="4"/>
    </row>
    <row r="7831">
      <c r="A7831" s="5"/>
      <c r="B7831" s="5"/>
      <c r="C7831" s="5"/>
      <c r="D7831" s="5"/>
      <c r="E7831" s="5"/>
      <c r="F7831" s="27"/>
      <c r="G7831" s="5"/>
      <c r="H7831" s="5"/>
      <c r="I7831" s="5"/>
      <c r="J7831" s="5"/>
      <c r="K7831" s="5"/>
      <c r="L7831" s="5"/>
      <c r="M7831" s="5"/>
      <c r="N7831" s="5"/>
      <c r="O7831" s="5"/>
      <c r="P7831" s="4"/>
      <c r="Q7831" s="4"/>
      <c r="R7831" s="4"/>
      <c r="S7831" s="4"/>
      <c r="T7831" s="4"/>
    </row>
    <row r="7832">
      <c r="A7832" s="5"/>
      <c r="B7832" s="5"/>
      <c r="C7832" s="5"/>
      <c r="D7832" s="5"/>
      <c r="E7832" s="5"/>
      <c r="F7832" s="27"/>
      <c r="G7832" s="5"/>
      <c r="H7832" s="5"/>
      <c r="I7832" s="5"/>
      <c r="J7832" s="5"/>
      <c r="K7832" s="5"/>
      <c r="L7832" s="5"/>
      <c r="M7832" s="5"/>
      <c r="N7832" s="5"/>
      <c r="O7832" s="5"/>
      <c r="P7832" s="4"/>
      <c r="Q7832" s="4"/>
      <c r="R7832" s="4"/>
      <c r="S7832" s="4"/>
      <c r="T7832" s="4"/>
    </row>
    <row r="7833">
      <c r="A7833" s="5"/>
      <c r="B7833" s="5"/>
      <c r="C7833" s="5"/>
      <c r="D7833" s="5"/>
      <c r="E7833" s="5"/>
      <c r="F7833" s="27"/>
      <c r="G7833" s="5"/>
      <c r="H7833" s="5"/>
      <c r="I7833" s="5"/>
      <c r="J7833" s="5"/>
      <c r="K7833" s="5"/>
      <c r="L7833" s="5"/>
      <c r="M7833" s="5"/>
      <c r="N7833" s="5"/>
      <c r="O7833" s="5"/>
      <c r="P7833" s="4"/>
      <c r="Q7833" s="4"/>
      <c r="R7833" s="4"/>
      <c r="S7833" s="4"/>
      <c r="T7833" s="4"/>
    </row>
    <row r="7834">
      <c r="A7834" s="5"/>
      <c r="B7834" s="5"/>
      <c r="C7834" s="5"/>
      <c r="D7834" s="5"/>
      <c r="E7834" s="5"/>
      <c r="F7834" s="27"/>
      <c r="G7834" s="5"/>
      <c r="H7834" s="5"/>
      <c r="I7834" s="5"/>
      <c r="J7834" s="5"/>
      <c r="K7834" s="5"/>
      <c r="L7834" s="5"/>
      <c r="M7834" s="5"/>
      <c r="N7834" s="5"/>
      <c r="O7834" s="5"/>
      <c r="P7834" s="4"/>
      <c r="Q7834" s="4"/>
      <c r="R7834" s="4"/>
      <c r="S7834" s="4"/>
      <c r="T7834" s="4"/>
    </row>
    <row r="7835">
      <c r="A7835" s="5"/>
      <c r="B7835" s="5"/>
      <c r="C7835" s="5"/>
      <c r="D7835" s="5"/>
      <c r="E7835" s="5"/>
      <c r="F7835" s="27"/>
      <c r="G7835" s="5"/>
      <c r="H7835" s="5"/>
      <c r="I7835" s="5"/>
      <c r="J7835" s="5"/>
      <c r="K7835" s="5"/>
      <c r="L7835" s="5"/>
      <c r="M7835" s="5"/>
      <c r="N7835" s="5"/>
      <c r="O7835" s="5"/>
      <c r="P7835" s="4"/>
      <c r="Q7835" s="4"/>
      <c r="R7835" s="4"/>
      <c r="S7835" s="4"/>
      <c r="T7835" s="4"/>
    </row>
    <row r="7836">
      <c r="A7836" s="5"/>
      <c r="B7836" s="5"/>
      <c r="C7836" s="5"/>
      <c r="D7836" s="5"/>
      <c r="E7836" s="5"/>
      <c r="F7836" s="27"/>
      <c r="G7836" s="5"/>
      <c r="H7836" s="5"/>
      <c r="I7836" s="5"/>
      <c r="J7836" s="5"/>
      <c r="K7836" s="5"/>
      <c r="L7836" s="5"/>
      <c r="M7836" s="5"/>
      <c r="N7836" s="5"/>
      <c r="O7836" s="5"/>
      <c r="P7836" s="4"/>
      <c r="Q7836" s="4"/>
      <c r="R7836" s="4"/>
      <c r="S7836" s="4"/>
      <c r="T7836" s="4"/>
    </row>
    <row r="7837">
      <c r="A7837" s="5"/>
      <c r="B7837" s="5"/>
      <c r="C7837" s="5"/>
      <c r="D7837" s="5"/>
      <c r="E7837" s="5"/>
      <c r="F7837" s="27"/>
      <c r="G7837" s="5"/>
      <c r="H7837" s="5"/>
      <c r="I7837" s="5"/>
      <c r="J7837" s="5"/>
      <c r="K7837" s="5"/>
      <c r="L7837" s="5"/>
      <c r="M7837" s="5"/>
      <c r="N7837" s="5"/>
      <c r="O7837" s="5"/>
      <c r="P7837" s="4"/>
      <c r="Q7837" s="4"/>
      <c r="R7837" s="4"/>
      <c r="S7837" s="4"/>
      <c r="T7837" s="4"/>
    </row>
    <row r="7838">
      <c r="A7838" s="5"/>
      <c r="B7838" s="5"/>
      <c r="C7838" s="5"/>
      <c r="D7838" s="5"/>
      <c r="E7838" s="5"/>
      <c r="F7838" s="27"/>
      <c r="G7838" s="5"/>
      <c r="H7838" s="5"/>
      <c r="I7838" s="5"/>
      <c r="J7838" s="5"/>
      <c r="K7838" s="5"/>
      <c r="L7838" s="5"/>
      <c r="M7838" s="5"/>
      <c r="N7838" s="5"/>
      <c r="O7838" s="5"/>
      <c r="P7838" s="4"/>
      <c r="Q7838" s="4"/>
      <c r="R7838" s="4"/>
      <c r="S7838" s="4"/>
      <c r="T7838" s="4"/>
    </row>
    <row r="7839">
      <c r="A7839" s="5"/>
      <c r="B7839" s="5"/>
      <c r="C7839" s="5"/>
      <c r="D7839" s="5"/>
      <c r="E7839" s="5"/>
      <c r="F7839" s="27"/>
      <c r="G7839" s="5"/>
      <c r="H7839" s="5"/>
      <c r="I7839" s="5"/>
      <c r="J7839" s="5"/>
      <c r="K7839" s="5"/>
      <c r="L7839" s="5"/>
      <c r="M7839" s="5"/>
      <c r="N7839" s="5"/>
      <c r="O7839" s="5"/>
      <c r="P7839" s="4"/>
      <c r="Q7839" s="4"/>
      <c r="R7839" s="4"/>
      <c r="S7839" s="4"/>
      <c r="T7839" s="4"/>
    </row>
    <row r="7840">
      <c r="A7840" s="5"/>
      <c r="B7840" s="5"/>
      <c r="C7840" s="5"/>
      <c r="D7840" s="5"/>
      <c r="E7840" s="5"/>
      <c r="F7840" s="27"/>
      <c r="G7840" s="5"/>
      <c r="H7840" s="5"/>
      <c r="I7840" s="5"/>
      <c r="J7840" s="5"/>
      <c r="K7840" s="5"/>
      <c r="L7840" s="5"/>
      <c r="M7840" s="5"/>
      <c r="N7840" s="5"/>
      <c r="O7840" s="5"/>
      <c r="P7840" s="4"/>
      <c r="Q7840" s="4"/>
      <c r="R7840" s="4"/>
      <c r="S7840" s="4"/>
      <c r="T7840" s="4"/>
    </row>
    <row r="7841">
      <c r="A7841" s="5"/>
      <c r="B7841" s="5"/>
      <c r="C7841" s="5"/>
      <c r="D7841" s="5"/>
      <c r="E7841" s="5"/>
      <c r="F7841" s="27"/>
      <c r="G7841" s="5"/>
      <c r="H7841" s="5"/>
      <c r="I7841" s="5"/>
      <c r="J7841" s="5"/>
      <c r="K7841" s="5"/>
      <c r="L7841" s="5"/>
      <c r="M7841" s="5"/>
      <c r="N7841" s="5"/>
      <c r="O7841" s="5"/>
      <c r="P7841" s="4"/>
      <c r="Q7841" s="4"/>
      <c r="R7841" s="4"/>
      <c r="S7841" s="4"/>
      <c r="T7841" s="4"/>
    </row>
    <row r="7842">
      <c r="A7842" s="5"/>
      <c r="B7842" s="5"/>
      <c r="C7842" s="5"/>
      <c r="D7842" s="5"/>
      <c r="E7842" s="5"/>
      <c r="F7842" s="27"/>
      <c r="G7842" s="5"/>
      <c r="H7842" s="5"/>
      <c r="I7842" s="5"/>
      <c r="J7842" s="5"/>
      <c r="K7842" s="5"/>
      <c r="L7842" s="5"/>
      <c r="M7842" s="5"/>
      <c r="N7842" s="5"/>
      <c r="O7842" s="5"/>
      <c r="P7842" s="4"/>
      <c r="Q7842" s="4"/>
      <c r="R7842" s="4"/>
      <c r="S7842" s="4"/>
      <c r="T7842" s="4"/>
    </row>
    <row r="7843">
      <c r="A7843" s="5"/>
      <c r="B7843" s="5"/>
      <c r="C7843" s="5"/>
      <c r="D7843" s="5"/>
      <c r="E7843" s="5"/>
      <c r="F7843" s="27"/>
      <c r="G7843" s="5"/>
      <c r="H7843" s="5"/>
      <c r="I7843" s="5"/>
      <c r="J7843" s="5"/>
      <c r="K7843" s="5"/>
      <c r="L7843" s="5"/>
      <c r="M7843" s="5"/>
      <c r="N7843" s="5"/>
      <c r="O7843" s="5"/>
      <c r="P7843" s="4"/>
      <c r="Q7843" s="4"/>
      <c r="R7843" s="4"/>
      <c r="S7843" s="4"/>
      <c r="T7843" s="4"/>
    </row>
    <row r="7844">
      <c r="A7844" s="5"/>
      <c r="B7844" s="5"/>
      <c r="C7844" s="5"/>
      <c r="D7844" s="5"/>
      <c r="E7844" s="5"/>
      <c r="F7844" s="27"/>
      <c r="G7844" s="5"/>
      <c r="H7844" s="5"/>
      <c r="I7844" s="5"/>
      <c r="J7844" s="5"/>
      <c r="K7844" s="5"/>
      <c r="L7844" s="5"/>
      <c r="M7844" s="5"/>
      <c r="N7844" s="5"/>
      <c r="O7844" s="5"/>
      <c r="P7844" s="4"/>
      <c r="Q7844" s="4"/>
      <c r="R7844" s="4"/>
      <c r="S7844" s="4"/>
      <c r="T7844" s="4"/>
    </row>
    <row r="7845">
      <c r="A7845" s="5"/>
      <c r="B7845" s="5"/>
      <c r="C7845" s="5"/>
      <c r="D7845" s="5"/>
      <c r="E7845" s="5"/>
      <c r="F7845" s="27"/>
      <c r="G7845" s="5"/>
      <c r="H7845" s="5"/>
      <c r="I7845" s="5"/>
      <c r="J7845" s="5"/>
      <c r="K7845" s="5"/>
      <c r="L7845" s="5"/>
      <c r="M7845" s="5"/>
      <c r="N7845" s="5"/>
      <c r="O7845" s="5"/>
      <c r="P7845" s="4"/>
      <c r="Q7845" s="4"/>
      <c r="R7845" s="4"/>
      <c r="S7845" s="4"/>
      <c r="T7845" s="4"/>
    </row>
    <row r="7846">
      <c r="A7846" s="5"/>
      <c r="B7846" s="5"/>
      <c r="C7846" s="5"/>
      <c r="D7846" s="5"/>
      <c r="E7846" s="5"/>
      <c r="F7846" s="27"/>
      <c r="G7846" s="5"/>
      <c r="H7846" s="5"/>
      <c r="I7846" s="5"/>
      <c r="J7846" s="5"/>
      <c r="K7846" s="5"/>
      <c r="L7846" s="5"/>
      <c r="M7846" s="5"/>
      <c r="N7846" s="5"/>
      <c r="O7846" s="5"/>
      <c r="P7846" s="4"/>
      <c r="Q7846" s="4"/>
      <c r="R7846" s="4"/>
      <c r="S7846" s="4"/>
      <c r="T7846" s="4"/>
    </row>
    <row r="7847">
      <c r="A7847" s="5"/>
      <c r="B7847" s="5"/>
      <c r="C7847" s="5"/>
      <c r="D7847" s="5"/>
      <c r="E7847" s="5"/>
      <c r="F7847" s="27"/>
      <c r="G7847" s="5"/>
      <c r="H7847" s="5"/>
      <c r="I7847" s="5"/>
      <c r="J7847" s="5"/>
      <c r="K7847" s="5"/>
      <c r="L7847" s="5"/>
      <c r="M7847" s="5"/>
      <c r="N7847" s="5"/>
      <c r="O7847" s="5"/>
      <c r="P7847" s="4"/>
      <c r="Q7847" s="4"/>
      <c r="R7847" s="4"/>
      <c r="S7847" s="4"/>
      <c r="T7847" s="4"/>
    </row>
    <row r="7848">
      <c r="A7848" s="5"/>
      <c r="B7848" s="5"/>
      <c r="C7848" s="5"/>
      <c r="D7848" s="5"/>
      <c r="E7848" s="5"/>
      <c r="F7848" s="27"/>
      <c r="G7848" s="5"/>
      <c r="H7848" s="5"/>
      <c r="I7848" s="5"/>
      <c r="J7848" s="5"/>
      <c r="K7848" s="5"/>
      <c r="L7848" s="5"/>
      <c r="M7848" s="5"/>
      <c r="N7848" s="5"/>
      <c r="O7848" s="5"/>
      <c r="P7848" s="4"/>
      <c r="Q7848" s="4"/>
      <c r="R7848" s="4"/>
      <c r="S7848" s="4"/>
      <c r="T7848" s="4"/>
    </row>
    <row r="7849">
      <c r="A7849" s="5"/>
      <c r="B7849" s="5"/>
      <c r="C7849" s="5"/>
      <c r="D7849" s="5"/>
      <c r="E7849" s="5"/>
      <c r="F7849" s="27"/>
      <c r="G7849" s="5"/>
      <c r="H7849" s="5"/>
      <c r="I7849" s="5"/>
      <c r="J7849" s="5"/>
      <c r="K7849" s="5"/>
      <c r="L7849" s="5"/>
      <c r="M7849" s="5"/>
      <c r="N7849" s="5"/>
      <c r="O7849" s="5"/>
      <c r="P7849" s="4"/>
      <c r="Q7849" s="4"/>
      <c r="R7849" s="4"/>
      <c r="S7849" s="4"/>
      <c r="T7849" s="4"/>
    </row>
    <row r="7850">
      <c r="A7850" s="5"/>
      <c r="B7850" s="5"/>
      <c r="C7850" s="5"/>
      <c r="D7850" s="5"/>
      <c r="E7850" s="5"/>
      <c r="F7850" s="27"/>
      <c r="G7850" s="5"/>
      <c r="H7850" s="5"/>
      <c r="I7850" s="5"/>
      <c r="J7850" s="5"/>
      <c r="K7850" s="5"/>
      <c r="L7850" s="5"/>
      <c r="M7850" s="5"/>
      <c r="N7850" s="5"/>
      <c r="O7850" s="5"/>
      <c r="P7850" s="4"/>
      <c r="Q7850" s="4"/>
      <c r="R7850" s="4"/>
      <c r="S7850" s="4"/>
      <c r="T7850" s="4"/>
    </row>
    <row r="7851">
      <c r="A7851" s="5"/>
      <c r="B7851" s="5"/>
      <c r="C7851" s="5"/>
      <c r="D7851" s="5"/>
      <c r="E7851" s="5"/>
      <c r="F7851" s="27"/>
      <c r="G7851" s="5"/>
      <c r="H7851" s="5"/>
      <c r="I7851" s="5"/>
      <c r="J7851" s="5"/>
      <c r="K7851" s="5"/>
      <c r="L7851" s="5"/>
      <c r="M7851" s="5"/>
      <c r="N7851" s="5"/>
      <c r="O7851" s="5"/>
      <c r="P7851" s="4"/>
      <c r="Q7851" s="4"/>
      <c r="R7851" s="4"/>
      <c r="S7851" s="4"/>
      <c r="T7851" s="4"/>
    </row>
    <row r="7852">
      <c r="A7852" s="5"/>
      <c r="B7852" s="5"/>
      <c r="C7852" s="5"/>
      <c r="D7852" s="5"/>
      <c r="E7852" s="5"/>
      <c r="F7852" s="27"/>
      <c r="G7852" s="5"/>
      <c r="H7852" s="5"/>
      <c r="I7852" s="5"/>
      <c r="J7852" s="5"/>
      <c r="K7852" s="5"/>
      <c r="L7852" s="5"/>
      <c r="M7852" s="5"/>
      <c r="N7852" s="5"/>
      <c r="O7852" s="5"/>
      <c r="P7852" s="4"/>
      <c r="Q7852" s="4"/>
      <c r="R7852" s="4"/>
      <c r="S7852" s="4"/>
      <c r="T7852" s="4"/>
    </row>
    <row r="7853">
      <c r="A7853" s="5"/>
      <c r="B7853" s="5"/>
      <c r="C7853" s="5"/>
      <c r="D7853" s="5"/>
      <c r="E7853" s="5"/>
      <c r="F7853" s="27"/>
      <c r="G7853" s="5"/>
      <c r="H7853" s="5"/>
      <c r="I7853" s="5"/>
      <c r="J7853" s="5"/>
      <c r="K7853" s="5"/>
      <c r="L7853" s="5"/>
      <c r="M7853" s="5"/>
      <c r="N7853" s="5"/>
      <c r="O7853" s="5"/>
      <c r="P7853" s="4"/>
      <c r="Q7853" s="4"/>
      <c r="R7853" s="4"/>
      <c r="S7853" s="4"/>
      <c r="T7853" s="4"/>
    </row>
    <row r="7854">
      <c r="A7854" s="5"/>
      <c r="B7854" s="5"/>
      <c r="C7854" s="5"/>
      <c r="D7854" s="5"/>
      <c r="E7854" s="5"/>
      <c r="F7854" s="27"/>
      <c r="G7854" s="5"/>
      <c r="H7854" s="5"/>
      <c r="I7854" s="5"/>
      <c r="J7854" s="5"/>
      <c r="K7854" s="5"/>
      <c r="L7854" s="5"/>
      <c r="M7854" s="5"/>
      <c r="N7854" s="5"/>
      <c r="O7854" s="5"/>
      <c r="P7854" s="4"/>
      <c r="Q7854" s="4"/>
      <c r="R7854" s="4"/>
      <c r="S7854" s="4"/>
      <c r="T7854" s="4"/>
    </row>
    <row r="7855">
      <c r="A7855" s="5"/>
      <c r="B7855" s="5"/>
      <c r="C7855" s="5"/>
      <c r="D7855" s="5"/>
      <c r="E7855" s="5"/>
      <c r="F7855" s="27"/>
      <c r="G7855" s="5"/>
      <c r="H7855" s="5"/>
      <c r="I7855" s="5"/>
      <c r="J7855" s="5"/>
      <c r="K7855" s="5"/>
      <c r="L7855" s="5"/>
      <c r="M7855" s="5"/>
      <c r="N7855" s="5"/>
      <c r="O7855" s="5"/>
      <c r="P7855" s="4"/>
      <c r="Q7855" s="4"/>
      <c r="R7855" s="4"/>
      <c r="S7855" s="4"/>
      <c r="T7855" s="4"/>
    </row>
    <row r="7856">
      <c r="A7856" s="5"/>
      <c r="B7856" s="5"/>
      <c r="C7856" s="5"/>
      <c r="D7856" s="5"/>
      <c r="E7856" s="5"/>
      <c r="F7856" s="27"/>
      <c r="G7856" s="5"/>
      <c r="H7856" s="5"/>
      <c r="I7856" s="5"/>
      <c r="J7856" s="5"/>
      <c r="K7856" s="5"/>
      <c r="L7856" s="5"/>
      <c r="M7856" s="5"/>
      <c r="N7856" s="5"/>
      <c r="O7856" s="5"/>
      <c r="P7856" s="4"/>
      <c r="Q7856" s="4"/>
      <c r="R7856" s="4"/>
      <c r="S7856" s="4"/>
      <c r="T7856" s="4"/>
    </row>
    <row r="7857">
      <c r="A7857" s="5"/>
      <c r="B7857" s="5"/>
      <c r="C7857" s="5"/>
      <c r="D7857" s="5"/>
      <c r="E7857" s="5"/>
      <c r="F7857" s="27"/>
      <c r="G7857" s="5"/>
      <c r="H7857" s="5"/>
      <c r="I7857" s="5"/>
      <c r="J7857" s="5"/>
      <c r="K7857" s="5"/>
      <c r="L7857" s="5"/>
      <c r="M7857" s="5"/>
      <c r="N7857" s="5"/>
      <c r="O7857" s="5"/>
      <c r="P7857" s="4"/>
      <c r="Q7857" s="4"/>
      <c r="R7857" s="4"/>
      <c r="S7857" s="4"/>
      <c r="T7857" s="4"/>
    </row>
    <row r="7858">
      <c r="A7858" s="5"/>
      <c r="B7858" s="5"/>
      <c r="C7858" s="5"/>
      <c r="D7858" s="5"/>
      <c r="E7858" s="5"/>
      <c r="F7858" s="27"/>
      <c r="G7858" s="5"/>
      <c r="H7858" s="5"/>
      <c r="I7858" s="5"/>
      <c r="J7858" s="5"/>
      <c r="K7858" s="5"/>
      <c r="L7858" s="5"/>
      <c r="M7858" s="5"/>
      <c r="N7858" s="5"/>
      <c r="O7858" s="5"/>
      <c r="P7858" s="4"/>
      <c r="Q7858" s="4"/>
      <c r="R7858" s="4"/>
      <c r="S7858" s="4"/>
      <c r="T7858" s="4"/>
    </row>
    <row r="7859">
      <c r="A7859" s="5"/>
      <c r="B7859" s="5"/>
      <c r="C7859" s="5"/>
      <c r="D7859" s="5"/>
      <c r="E7859" s="5"/>
      <c r="F7859" s="27"/>
      <c r="G7859" s="5"/>
      <c r="H7859" s="5"/>
      <c r="I7859" s="5"/>
      <c r="J7859" s="5"/>
      <c r="K7859" s="5"/>
      <c r="L7859" s="5"/>
      <c r="M7859" s="5"/>
      <c r="N7859" s="5"/>
      <c r="O7859" s="5"/>
      <c r="P7859" s="4"/>
      <c r="Q7859" s="4"/>
      <c r="R7859" s="4"/>
      <c r="S7859" s="4"/>
      <c r="T7859" s="4"/>
    </row>
    <row r="7860">
      <c r="A7860" s="5"/>
      <c r="B7860" s="5"/>
      <c r="C7860" s="5"/>
      <c r="D7860" s="5"/>
      <c r="E7860" s="5"/>
      <c r="F7860" s="27"/>
      <c r="G7860" s="5"/>
      <c r="H7860" s="5"/>
      <c r="I7860" s="5"/>
      <c r="J7860" s="5"/>
      <c r="K7860" s="5"/>
      <c r="L7860" s="5"/>
      <c r="M7860" s="5"/>
      <c r="N7860" s="5"/>
      <c r="O7860" s="5"/>
      <c r="P7860" s="4"/>
      <c r="Q7860" s="4"/>
      <c r="R7860" s="4"/>
      <c r="S7860" s="4"/>
      <c r="T7860" s="4"/>
    </row>
    <row r="7861">
      <c r="A7861" s="5"/>
      <c r="B7861" s="5"/>
      <c r="C7861" s="5"/>
      <c r="D7861" s="5"/>
      <c r="E7861" s="5"/>
      <c r="F7861" s="27"/>
      <c r="G7861" s="5"/>
      <c r="H7861" s="5"/>
      <c r="I7861" s="5"/>
      <c r="J7861" s="5"/>
      <c r="K7861" s="5"/>
      <c r="L7861" s="5"/>
      <c r="M7861" s="5"/>
      <c r="N7861" s="5"/>
      <c r="O7861" s="5"/>
      <c r="P7861" s="4"/>
      <c r="Q7861" s="4"/>
      <c r="R7861" s="4"/>
      <c r="S7861" s="4"/>
      <c r="T7861" s="4"/>
    </row>
    <row r="7862">
      <c r="A7862" s="5"/>
      <c r="B7862" s="5"/>
      <c r="C7862" s="5"/>
      <c r="D7862" s="5"/>
      <c r="E7862" s="5"/>
      <c r="F7862" s="27"/>
      <c r="G7862" s="5"/>
      <c r="H7862" s="5"/>
      <c r="I7862" s="5"/>
      <c r="J7862" s="5"/>
      <c r="K7862" s="5"/>
      <c r="L7862" s="5"/>
      <c r="M7862" s="5"/>
      <c r="N7862" s="5"/>
      <c r="O7862" s="5"/>
      <c r="P7862" s="4"/>
      <c r="Q7862" s="4"/>
      <c r="R7862" s="4"/>
      <c r="S7862" s="4"/>
      <c r="T7862" s="4"/>
    </row>
    <row r="7863">
      <c r="A7863" s="5"/>
      <c r="B7863" s="5"/>
      <c r="C7863" s="5"/>
      <c r="D7863" s="5"/>
      <c r="E7863" s="5"/>
      <c r="F7863" s="27"/>
      <c r="G7863" s="5"/>
      <c r="H7863" s="5"/>
      <c r="I7863" s="5"/>
      <c r="J7863" s="5"/>
      <c r="K7863" s="5"/>
      <c r="L7863" s="5"/>
      <c r="M7863" s="5"/>
      <c r="N7863" s="5"/>
      <c r="O7863" s="5"/>
      <c r="P7863" s="4"/>
      <c r="Q7863" s="4"/>
      <c r="R7863" s="4"/>
      <c r="S7863" s="4"/>
      <c r="T7863" s="4"/>
    </row>
    <row r="7864">
      <c r="A7864" s="5"/>
      <c r="B7864" s="5"/>
      <c r="C7864" s="5"/>
      <c r="D7864" s="5"/>
      <c r="E7864" s="5"/>
      <c r="F7864" s="27"/>
      <c r="G7864" s="5"/>
      <c r="H7864" s="5"/>
      <c r="I7864" s="5"/>
      <c r="J7864" s="5"/>
      <c r="K7864" s="5"/>
      <c r="L7864" s="5"/>
      <c r="M7864" s="5"/>
      <c r="N7864" s="5"/>
      <c r="O7864" s="5"/>
      <c r="P7864" s="4"/>
      <c r="Q7864" s="4"/>
      <c r="R7864" s="4"/>
      <c r="S7864" s="4"/>
      <c r="T7864" s="4"/>
    </row>
    <row r="7865">
      <c r="A7865" s="5"/>
      <c r="B7865" s="5"/>
      <c r="C7865" s="5"/>
      <c r="D7865" s="5"/>
      <c r="E7865" s="5"/>
      <c r="F7865" s="27"/>
      <c r="G7865" s="5"/>
      <c r="H7865" s="5"/>
      <c r="I7865" s="5"/>
      <c r="J7865" s="5"/>
      <c r="K7865" s="5"/>
      <c r="L7865" s="5"/>
      <c r="M7865" s="5"/>
      <c r="N7865" s="5"/>
      <c r="O7865" s="5"/>
      <c r="P7865" s="4"/>
      <c r="Q7865" s="4"/>
      <c r="R7865" s="4"/>
      <c r="S7865" s="4"/>
      <c r="T7865" s="4"/>
    </row>
    <row r="7866">
      <c r="A7866" s="5"/>
      <c r="B7866" s="5"/>
      <c r="C7866" s="5"/>
      <c r="D7866" s="5"/>
      <c r="E7866" s="5"/>
      <c r="F7866" s="27"/>
      <c r="G7866" s="5"/>
      <c r="H7866" s="5"/>
      <c r="I7866" s="5"/>
      <c r="J7866" s="5"/>
      <c r="K7866" s="5"/>
      <c r="L7866" s="5"/>
      <c r="M7866" s="5"/>
      <c r="N7866" s="5"/>
      <c r="O7866" s="5"/>
      <c r="P7866" s="4"/>
      <c r="Q7866" s="4"/>
      <c r="R7866" s="4"/>
      <c r="S7866" s="4"/>
      <c r="T7866" s="4"/>
    </row>
    <row r="7867">
      <c r="A7867" s="5"/>
      <c r="B7867" s="5"/>
      <c r="C7867" s="5"/>
      <c r="D7867" s="5"/>
      <c r="E7867" s="5"/>
      <c r="F7867" s="27"/>
      <c r="G7867" s="5"/>
      <c r="H7867" s="5"/>
      <c r="I7867" s="5"/>
      <c r="J7867" s="5"/>
      <c r="K7867" s="5"/>
      <c r="L7867" s="5"/>
      <c r="M7867" s="5"/>
      <c r="N7867" s="5"/>
      <c r="O7867" s="5"/>
      <c r="P7867" s="4"/>
      <c r="Q7867" s="4"/>
      <c r="R7867" s="4"/>
      <c r="S7867" s="4"/>
      <c r="T7867" s="4"/>
    </row>
    <row r="7868">
      <c r="A7868" s="5"/>
      <c r="B7868" s="5"/>
      <c r="C7868" s="5"/>
      <c r="D7868" s="5"/>
      <c r="E7868" s="5"/>
      <c r="F7868" s="27"/>
      <c r="G7868" s="5"/>
      <c r="H7868" s="5"/>
      <c r="I7868" s="5"/>
      <c r="J7868" s="5"/>
      <c r="K7868" s="5"/>
      <c r="L7868" s="5"/>
      <c r="M7868" s="5"/>
      <c r="N7868" s="5"/>
      <c r="O7868" s="5"/>
      <c r="P7868" s="4"/>
      <c r="Q7868" s="4"/>
      <c r="R7868" s="4"/>
      <c r="S7868" s="4"/>
      <c r="T7868" s="4"/>
    </row>
    <row r="7869">
      <c r="A7869" s="5"/>
      <c r="B7869" s="5"/>
      <c r="C7869" s="5"/>
      <c r="D7869" s="5"/>
      <c r="E7869" s="5"/>
      <c r="F7869" s="27"/>
      <c r="G7869" s="5"/>
      <c r="H7869" s="5"/>
      <c r="I7869" s="5"/>
      <c r="J7869" s="5"/>
      <c r="K7869" s="5"/>
      <c r="L7869" s="5"/>
      <c r="M7869" s="5"/>
      <c r="N7869" s="5"/>
      <c r="O7869" s="5"/>
      <c r="P7869" s="4"/>
      <c r="Q7869" s="4"/>
      <c r="R7869" s="4"/>
      <c r="S7869" s="4"/>
      <c r="T7869" s="4"/>
    </row>
    <row r="7870">
      <c r="A7870" s="5"/>
      <c r="B7870" s="5"/>
      <c r="C7870" s="5"/>
      <c r="D7870" s="5"/>
      <c r="E7870" s="5"/>
      <c r="F7870" s="27"/>
      <c r="G7870" s="5"/>
      <c r="H7870" s="5"/>
      <c r="I7870" s="5"/>
      <c r="J7870" s="5"/>
      <c r="K7870" s="5"/>
      <c r="L7870" s="5"/>
      <c r="M7870" s="5"/>
      <c r="N7870" s="5"/>
      <c r="O7870" s="5"/>
      <c r="P7870" s="4"/>
      <c r="Q7870" s="4"/>
      <c r="R7870" s="4"/>
      <c r="S7870" s="4"/>
      <c r="T7870" s="4"/>
    </row>
    <row r="7871">
      <c r="A7871" s="5"/>
      <c r="B7871" s="5"/>
      <c r="C7871" s="5"/>
      <c r="D7871" s="5"/>
      <c r="E7871" s="5"/>
      <c r="F7871" s="27"/>
      <c r="G7871" s="5"/>
      <c r="H7871" s="5"/>
      <c r="I7871" s="5"/>
      <c r="J7871" s="5"/>
      <c r="K7871" s="5"/>
      <c r="L7871" s="5"/>
      <c r="M7871" s="5"/>
      <c r="N7871" s="5"/>
      <c r="O7871" s="5"/>
      <c r="P7871" s="4"/>
      <c r="Q7871" s="4"/>
      <c r="R7871" s="4"/>
      <c r="S7871" s="4"/>
      <c r="T7871" s="4"/>
    </row>
    <row r="7872">
      <c r="A7872" s="5"/>
      <c r="B7872" s="5"/>
      <c r="C7872" s="5"/>
      <c r="D7872" s="5"/>
      <c r="E7872" s="5"/>
      <c r="F7872" s="27"/>
      <c r="G7872" s="5"/>
      <c r="H7872" s="5"/>
      <c r="I7872" s="5"/>
      <c r="J7872" s="5"/>
      <c r="K7872" s="5"/>
      <c r="L7872" s="5"/>
      <c r="M7872" s="5"/>
      <c r="N7872" s="5"/>
      <c r="O7872" s="5"/>
      <c r="P7872" s="4"/>
      <c r="Q7872" s="4"/>
      <c r="R7872" s="4"/>
      <c r="S7872" s="4"/>
      <c r="T7872" s="4"/>
    </row>
    <row r="7873">
      <c r="A7873" s="5"/>
      <c r="B7873" s="5"/>
      <c r="C7873" s="5"/>
      <c r="D7873" s="5"/>
      <c r="E7873" s="5"/>
      <c r="F7873" s="27"/>
      <c r="G7873" s="5"/>
      <c r="H7873" s="5"/>
      <c r="I7873" s="5"/>
      <c r="J7873" s="5"/>
      <c r="K7873" s="5"/>
      <c r="L7873" s="5"/>
      <c r="M7873" s="5"/>
      <c r="N7873" s="5"/>
      <c r="O7873" s="5"/>
      <c r="P7873" s="4"/>
      <c r="Q7873" s="4"/>
      <c r="R7873" s="4"/>
      <c r="S7873" s="4"/>
      <c r="T7873" s="4"/>
    </row>
    <row r="7874">
      <c r="A7874" s="5"/>
      <c r="B7874" s="5"/>
      <c r="C7874" s="5"/>
      <c r="D7874" s="5"/>
      <c r="E7874" s="5"/>
      <c r="F7874" s="27"/>
      <c r="G7874" s="5"/>
      <c r="H7874" s="5"/>
      <c r="I7874" s="5"/>
      <c r="J7874" s="5"/>
      <c r="K7874" s="5"/>
      <c r="L7874" s="5"/>
      <c r="M7874" s="5"/>
      <c r="N7874" s="5"/>
      <c r="O7874" s="5"/>
      <c r="P7874" s="4"/>
      <c r="Q7874" s="4"/>
      <c r="R7874" s="4"/>
      <c r="S7874" s="4"/>
      <c r="T7874" s="4"/>
    </row>
    <row r="7875">
      <c r="A7875" s="5"/>
      <c r="B7875" s="5"/>
      <c r="C7875" s="5"/>
      <c r="D7875" s="5"/>
      <c r="E7875" s="5"/>
      <c r="F7875" s="27"/>
      <c r="G7875" s="5"/>
      <c r="H7875" s="5"/>
      <c r="I7875" s="5"/>
      <c r="J7875" s="5"/>
      <c r="K7875" s="5"/>
      <c r="L7875" s="5"/>
      <c r="M7875" s="5"/>
      <c r="N7875" s="5"/>
      <c r="O7875" s="5"/>
      <c r="P7875" s="4"/>
      <c r="Q7875" s="4"/>
      <c r="R7875" s="4"/>
      <c r="S7875" s="4"/>
      <c r="T7875" s="4"/>
    </row>
    <row r="7876">
      <c r="A7876" s="5"/>
      <c r="B7876" s="5"/>
      <c r="C7876" s="5"/>
      <c r="D7876" s="5"/>
      <c r="E7876" s="5"/>
      <c r="F7876" s="27"/>
      <c r="G7876" s="5"/>
      <c r="H7876" s="5"/>
      <c r="I7876" s="5"/>
      <c r="J7876" s="5"/>
      <c r="K7876" s="5"/>
      <c r="L7876" s="5"/>
      <c r="M7876" s="5"/>
      <c r="N7876" s="5"/>
      <c r="O7876" s="5"/>
      <c r="P7876" s="4"/>
      <c r="Q7876" s="4"/>
      <c r="R7876" s="4"/>
      <c r="S7876" s="4"/>
      <c r="T7876" s="4"/>
    </row>
    <row r="7877">
      <c r="A7877" s="5"/>
      <c r="B7877" s="5"/>
      <c r="C7877" s="5"/>
      <c r="D7877" s="5"/>
      <c r="E7877" s="5"/>
      <c r="F7877" s="27"/>
      <c r="G7877" s="5"/>
      <c r="H7877" s="5"/>
      <c r="I7877" s="5"/>
      <c r="J7877" s="5"/>
      <c r="K7877" s="5"/>
      <c r="L7877" s="5"/>
      <c r="M7877" s="5"/>
      <c r="N7877" s="5"/>
      <c r="O7877" s="5"/>
      <c r="P7877" s="4"/>
      <c r="Q7877" s="4"/>
      <c r="R7877" s="4"/>
      <c r="S7877" s="4"/>
      <c r="T7877" s="4"/>
    </row>
    <row r="7878">
      <c r="A7878" s="5"/>
      <c r="B7878" s="5"/>
      <c r="C7878" s="5"/>
      <c r="D7878" s="5"/>
      <c r="E7878" s="5"/>
      <c r="F7878" s="27"/>
      <c r="G7878" s="5"/>
      <c r="H7878" s="5"/>
      <c r="I7878" s="5"/>
      <c r="J7878" s="5"/>
      <c r="K7878" s="5"/>
      <c r="L7878" s="5"/>
      <c r="M7878" s="5"/>
      <c r="N7878" s="5"/>
      <c r="O7878" s="5"/>
      <c r="P7878" s="4"/>
      <c r="Q7878" s="4"/>
      <c r="R7878" s="4"/>
      <c r="S7878" s="4"/>
      <c r="T7878" s="4"/>
    </row>
    <row r="7879">
      <c r="A7879" s="5"/>
      <c r="B7879" s="5"/>
      <c r="C7879" s="5"/>
      <c r="D7879" s="5"/>
      <c r="E7879" s="5"/>
      <c r="F7879" s="27"/>
      <c r="G7879" s="5"/>
      <c r="H7879" s="5"/>
      <c r="I7879" s="5"/>
      <c r="J7879" s="5"/>
      <c r="K7879" s="5"/>
      <c r="L7879" s="5"/>
      <c r="M7879" s="5"/>
      <c r="N7879" s="5"/>
      <c r="O7879" s="5"/>
      <c r="P7879" s="4"/>
      <c r="Q7879" s="4"/>
      <c r="R7879" s="4"/>
      <c r="S7879" s="4"/>
      <c r="T7879" s="4"/>
    </row>
    <row r="7880">
      <c r="A7880" s="5"/>
      <c r="B7880" s="5"/>
      <c r="C7880" s="5"/>
      <c r="D7880" s="5"/>
      <c r="E7880" s="5"/>
      <c r="F7880" s="27"/>
      <c r="G7880" s="5"/>
      <c r="H7880" s="5"/>
      <c r="I7880" s="5"/>
      <c r="J7880" s="5"/>
      <c r="K7880" s="5"/>
      <c r="L7880" s="5"/>
      <c r="M7880" s="5"/>
      <c r="N7880" s="5"/>
      <c r="O7880" s="5"/>
      <c r="P7880" s="4"/>
      <c r="Q7880" s="4"/>
      <c r="R7880" s="4"/>
      <c r="S7880" s="4"/>
      <c r="T7880" s="4"/>
    </row>
    <row r="7881">
      <c r="A7881" s="5"/>
      <c r="B7881" s="5"/>
      <c r="C7881" s="5"/>
      <c r="D7881" s="5"/>
      <c r="E7881" s="5"/>
      <c r="F7881" s="27"/>
      <c r="G7881" s="5"/>
      <c r="H7881" s="5"/>
      <c r="I7881" s="5"/>
      <c r="J7881" s="5"/>
      <c r="K7881" s="5"/>
      <c r="L7881" s="5"/>
      <c r="M7881" s="5"/>
      <c r="N7881" s="5"/>
      <c r="O7881" s="5"/>
      <c r="P7881" s="4"/>
      <c r="Q7881" s="4"/>
      <c r="R7881" s="4"/>
      <c r="S7881" s="4"/>
      <c r="T7881" s="4"/>
    </row>
    <row r="7882">
      <c r="A7882" s="5"/>
      <c r="B7882" s="5"/>
      <c r="C7882" s="5"/>
      <c r="D7882" s="5"/>
      <c r="E7882" s="5"/>
      <c r="F7882" s="27"/>
      <c r="G7882" s="5"/>
      <c r="H7882" s="5"/>
      <c r="I7882" s="5"/>
      <c r="J7882" s="5"/>
      <c r="K7882" s="5"/>
      <c r="L7882" s="5"/>
      <c r="M7882" s="5"/>
      <c r="N7882" s="5"/>
      <c r="O7882" s="5"/>
      <c r="P7882" s="4"/>
      <c r="Q7882" s="4"/>
      <c r="R7882" s="4"/>
      <c r="S7882" s="4"/>
      <c r="T7882" s="4"/>
    </row>
    <row r="7883">
      <c r="A7883" s="5"/>
      <c r="B7883" s="5"/>
      <c r="C7883" s="5"/>
      <c r="D7883" s="5"/>
      <c r="E7883" s="5"/>
      <c r="F7883" s="27"/>
      <c r="G7883" s="5"/>
      <c r="H7883" s="5"/>
      <c r="I7883" s="5"/>
      <c r="J7883" s="5"/>
      <c r="K7883" s="5"/>
      <c r="L7883" s="5"/>
      <c r="M7883" s="5"/>
      <c r="N7883" s="5"/>
      <c r="O7883" s="5"/>
      <c r="P7883" s="4"/>
      <c r="Q7883" s="4"/>
      <c r="R7883" s="4"/>
      <c r="S7883" s="4"/>
      <c r="T7883" s="4"/>
    </row>
    <row r="7884">
      <c r="A7884" s="5"/>
      <c r="B7884" s="5"/>
      <c r="C7884" s="5"/>
      <c r="D7884" s="5"/>
      <c r="E7884" s="5"/>
      <c r="F7884" s="27"/>
      <c r="G7884" s="5"/>
      <c r="H7884" s="5"/>
      <c r="I7884" s="5"/>
      <c r="J7884" s="5"/>
      <c r="K7884" s="5"/>
      <c r="L7884" s="5"/>
      <c r="M7884" s="5"/>
      <c r="N7884" s="5"/>
      <c r="O7884" s="5"/>
      <c r="P7884" s="4"/>
      <c r="Q7884" s="4"/>
      <c r="R7884" s="4"/>
      <c r="S7884" s="4"/>
      <c r="T7884" s="4"/>
    </row>
    <row r="7885">
      <c r="A7885" s="5"/>
      <c r="B7885" s="5"/>
      <c r="C7885" s="5"/>
      <c r="D7885" s="5"/>
      <c r="E7885" s="5"/>
      <c r="F7885" s="27"/>
      <c r="G7885" s="5"/>
      <c r="H7885" s="5"/>
      <c r="I7885" s="5"/>
      <c r="J7885" s="5"/>
      <c r="K7885" s="5"/>
      <c r="L7885" s="5"/>
      <c r="M7885" s="5"/>
      <c r="N7885" s="5"/>
      <c r="O7885" s="5"/>
      <c r="P7885" s="4"/>
      <c r="Q7885" s="4"/>
      <c r="R7885" s="4"/>
      <c r="S7885" s="4"/>
      <c r="T7885" s="4"/>
    </row>
    <row r="7886">
      <c r="A7886" s="5"/>
      <c r="B7886" s="5"/>
      <c r="C7886" s="5"/>
      <c r="D7886" s="5"/>
      <c r="E7886" s="5"/>
      <c r="F7886" s="27"/>
      <c r="G7886" s="5"/>
      <c r="H7886" s="5"/>
      <c r="I7886" s="5"/>
      <c r="J7886" s="5"/>
      <c r="K7886" s="5"/>
      <c r="L7886" s="5"/>
      <c r="M7886" s="5"/>
      <c r="N7886" s="5"/>
      <c r="O7886" s="5"/>
      <c r="P7886" s="4"/>
      <c r="Q7886" s="4"/>
      <c r="R7886" s="4"/>
      <c r="S7886" s="4"/>
      <c r="T7886" s="4"/>
    </row>
    <row r="7887">
      <c r="A7887" s="5"/>
      <c r="B7887" s="5"/>
      <c r="C7887" s="5"/>
      <c r="D7887" s="5"/>
      <c r="E7887" s="5"/>
      <c r="F7887" s="27"/>
      <c r="G7887" s="5"/>
      <c r="H7887" s="5"/>
      <c r="I7887" s="5"/>
      <c r="J7887" s="5"/>
      <c r="K7887" s="5"/>
      <c r="L7887" s="5"/>
      <c r="M7887" s="5"/>
      <c r="N7887" s="5"/>
      <c r="O7887" s="5"/>
      <c r="P7887" s="4"/>
      <c r="Q7887" s="4"/>
      <c r="R7887" s="4"/>
      <c r="S7887" s="4"/>
      <c r="T7887" s="4"/>
    </row>
    <row r="7888">
      <c r="A7888" s="5"/>
      <c r="B7888" s="5"/>
      <c r="C7888" s="5"/>
      <c r="D7888" s="5"/>
      <c r="E7888" s="5"/>
      <c r="F7888" s="27"/>
      <c r="G7888" s="5"/>
      <c r="H7888" s="5"/>
      <c r="I7888" s="5"/>
      <c r="J7888" s="5"/>
      <c r="K7888" s="5"/>
      <c r="L7888" s="5"/>
      <c r="M7888" s="5"/>
      <c r="N7888" s="5"/>
      <c r="O7888" s="5"/>
      <c r="P7888" s="4"/>
      <c r="Q7888" s="4"/>
      <c r="R7888" s="4"/>
      <c r="S7888" s="4"/>
      <c r="T7888" s="4"/>
    </row>
    <row r="7889">
      <c r="A7889" s="5"/>
      <c r="B7889" s="5"/>
      <c r="C7889" s="5"/>
      <c r="D7889" s="5"/>
      <c r="E7889" s="5"/>
      <c r="F7889" s="27"/>
      <c r="G7889" s="5"/>
      <c r="H7889" s="5"/>
      <c r="I7889" s="5"/>
      <c r="J7889" s="5"/>
      <c r="K7889" s="5"/>
      <c r="L7889" s="5"/>
      <c r="M7889" s="5"/>
      <c r="N7889" s="5"/>
      <c r="O7889" s="5"/>
      <c r="P7889" s="4"/>
      <c r="Q7889" s="4"/>
      <c r="R7889" s="4"/>
      <c r="S7889" s="4"/>
      <c r="T7889" s="4"/>
    </row>
    <row r="7890">
      <c r="A7890" s="5"/>
      <c r="B7890" s="5"/>
      <c r="C7890" s="5"/>
      <c r="D7890" s="5"/>
      <c r="E7890" s="5"/>
      <c r="F7890" s="27"/>
      <c r="G7890" s="5"/>
      <c r="H7890" s="5"/>
      <c r="I7890" s="5"/>
      <c r="J7890" s="5"/>
      <c r="K7890" s="5"/>
      <c r="L7890" s="5"/>
      <c r="M7890" s="5"/>
      <c r="N7890" s="5"/>
      <c r="O7890" s="5"/>
      <c r="P7890" s="4"/>
      <c r="Q7890" s="4"/>
      <c r="R7890" s="4"/>
      <c r="S7890" s="4"/>
      <c r="T7890" s="4"/>
    </row>
    <row r="7891">
      <c r="A7891" s="5"/>
      <c r="B7891" s="5"/>
      <c r="C7891" s="5"/>
      <c r="D7891" s="5"/>
      <c r="E7891" s="5"/>
      <c r="F7891" s="27"/>
      <c r="G7891" s="5"/>
      <c r="H7891" s="5"/>
      <c r="I7891" s="5"/>
      <c r="J7891" s="5"/>
      <c r="K7891" s="5"/>
      <c r="L7891" s="5"/>
      <c r="M7891" s="5"/>
      <c r="N7891" s="5"/>
      <c r="O7891" s="5"/>
      <c r="P7891" s="4"/>
      <c r="Q7891" s="4"/>
      <c r="R7891" s="4"/>
      <c r="S7891" s="4"/>
      <c r="T7891" s="4"/>
    </row>
    <row r="7892">
      <c r="A7892" s="5"/>
      <c r="B7892" s="5"/>
      <c r="C7892" s="5"/>
      <c r="D7892" s="5"/>
      <c r="E7892" s="5"/>
      <c r="F7892" s="27"/>
      <c r="G7892" s="5"/>
      <c r="H7892" s="5"/>
      <c r="I7892" s="5"/>
      <c r="J7892" s="5"/>
      <c r="K7892" s="5"/>
      <c r="L7892" s="5"/>
      <c r="M7892" s="5"/>
      <c r="N7892" s="5"/>
      <c r="O7892" s="5"/>
      <c r="P7892" s="4"/>
      <c r="Q7892" s="4"/>
      <c r="R7892" s="4"/>
      <c r="S7892" s="4"/>
      <c r="T7892" s="4"/>
    </row>
    <row r="7893">
      <c r="A7893" s="5"/>
      <c r="B7893" s="5"/>
      <c r="C7893" s="5"/>
      <c r="D7893" s="5"/>
      <c r="E7893" s="5"/>
      <c r="F7893" s="27"/>
      <c r="G7893" s="5"/>
      <c r="H7893" s="5"/>
      <c r="I7893" s="5"/>
      <c r="J7893" s="5"/>
      <c r="K7893" s="5"/>
      <c r="L7893" s="5"/>
      <c r="M7893" s="5"/>
      <c r="N7893" s="5"/>
      <c r="O7893" s="5"/>
      <c r="P7893" s="4"/>
      <c r="Q7893" s="4"/>
      <c r="R7893" s="4"/>
      <c r="S7893" s="4"/>
      <c r="T7893" s="4"/>
    </row>
    <row r="7894">
      <c r="A7894" s="5"/>
      <c r="B7894" s="5"/>
      <c r="C7894" s="5"/>
      <c r="D7894" s="5"/>
      <c r="E7894" s="5"/>
      <c r="F7894" s="27"/>
      <c r="G7894" s="5"/>
      <c r="H7894" s="5"/>
      <c r="I7894" s="5"/>
      <c r="J7894" s="5"/>
      <c r="K7894" s="5"/>
      <c r="L7894" s="5"/>
      <c r="M7894" s="5"/>
      <c r="N7894" s="5"/>
      <c r="O7894" s="5"/>
      <c r="P7894" s="4"/>
      <c r="Q7894" s="4"/>
      <c r="R7894" s="4"/>
      <c r="S7894" s="4"/>
      <c r="T7894" s="4"/>
    </row>
    <row r="7895">
      <c r="A7895" s="5"/>
      <c r="B7895" s="5"/>
      <c r="C7895" s="5"/>
      <c r="D7895" s="5"/>
      <c r="E7895" s="5"/>
      <c r="F7895" s="27"/>
      <c r="G7895" s="5"/>
      <c r="H7895" s="5"/>
      <c r="I7895" s="5"/>
      <c r="J7895" s="5"/>
      <c r="K7895" s="5"/>
      <c r="L7895" s="5"/>
      <c r="M7895" s="5"/>
      <c r="N7895" s="5"/>
      <c r="O7895" s="5"/>
      <c r="P7895" s="4"/>
      <c r="Q7895" s="4"/>
      <c r="R7895" s="4"/>
      <c r="S7895" s="4"/>
      <c r="T7895" s="4"/>
    </row>
    <row r="7896">
      <c r="A7896" s="5"/>
      <c r="B7896" s="5"/>
      <c r="C7896" s="5"/>
      <c r="D7896" s="5"/>
      <c r="E7896" s="5"/>
      <c r="F7896" s="27"/>
      <c r="G7896" s="5"/>
      <c r="H7896" s="5"/>
      <c r="I7896" s="5"/>
      <c r="J7896" s="5"/>
      <c r="K7896" s="5"/>
      <c r="L7896" s="5"/>
      <c r="M7896" s="5"/>
      <c r="N7896" s="5"/>
      <c r="O7896" s="5"/>
      <c r="P7896" s="4"/>
      <c r="Q7896" s="4"/>
      <c r="R7896" s="4"/>
      <c r="S7896" s="4"/>
      <c r="T7896" s="4"/>
    </row>
    <row r="7897">
      <c r="A7897" s="5"/>
      <c r="B7897" s="5"/>
      <c r="C7897" s="5"/>
      <c r="D7897" s="5"/>
      <c r="E7897" s="5"/>
      <c r="F7897" s="27"/>
      <c r="G7897" s="5"/>
      <c r="H7897" s="5"/>
      <c r="I7897" s="5"/>
      <c r="J7897" s="5"/>
      <c r="K7897" s="5"/>
      <c r="L7897" s="5"/>
      <c r="M7897" s="5"/>
      <c r="N7897" s="5"/>
      <c r="O7897" s="5"/>
      <c r="P7897" s="4"/>
      <c r="Q7897" s="4"/>
      <c r="R7897" s="4"/>
      <c r="S7897" s="4"/>
      <c r="T7897" s="4"/>
    </row>
    <row r="7898">
      <c r="A7898" s="5"/>
      <c r="B7898" s="5"/>
      <c r="C7898" s="5"/>
      <c r="D7898" s="5"/>
      <c r="E7898" s="5"/>
      <c r="F7898" s="27"/>
      <c r="G7898" s="5"/>
      <c r="H7898" s="5"/>
      <c r="I7898" s="5"/>
      <c r="J7898" s="5"/>
      <c r="K7898" s="5"/>
      <c r="L7898" s="5"/>
      <c r="M7898" s="5"/>
      <c r="N7898" s="5"/>
      <c r="O7898" s="5"/>
      <c r="P7898" s="4"/>
      <c r="Q7898" s="4"/>
      <c r="R7898" s="4"/>
      <c r="S7898" s="4"/>
      <c r="T7898" s="4"/>
    </row>
    <row r="7899">
      <c r="A7899" s="5"/>
      <c r="B7899" s="5"/>
      <c r="C7899" s="5"/>
      <c r="D7899" s="5"/>
      <c r="E7899" s="5"/>
      <c r="F7899" s="27"/>
      <c r="G7899" s="5"/>
      <c r="H7899" s="5"/>
      <c r="I7899" s="5"/>
      <c r="J7899" s="5"/>
      <c r="K7899" s="5"/>
      <c r="L7899" s="5"/>
      <c r="M7899" s="5"/>
      <c r="N7899" s="5"/>
      <c r="O7899" s="5"/>
      <c r="P7899" s="4"/>
      <c r="Q7899" s="4"/>
      <c r="R7899" s="4"/>
      <c r="S7899" s="4"/>
      <c r="T7899" s="4"/>
    </row>
    <row r="7900">
      <c r="A7900" s="5"/>
      <c r="B7900" s="5"/>
      <c r="C7900" s="5"/>
      <c r="D7900" s="5"/>
      <c r="E7900" s="5"/>
      <c r="F7900" s="27"/>
      <c r="G7900" s="5"/>
      <c r="H7900" s="5"/>
      <c r="I7900" s="5"/>
      <c r="J7900" s="5"/>
      <c r="K7900" s="5"/>
      <c r="L7900" s="5"/>
      <c r="M7900" s="5"/>
      <c r="N7900" s="5"/>
      <c r="O7900" s="5"/>
      <c r="P7900" s="4"/>
      <c r="Q7900" s="4"/>
      <c r="R7900" s="4"/>
      <c r="S7900" s="4"/>
      <c r="T7900" s="4"/>
    </row>
    <row r="7901">
      <c r="A7901" s="5"/>
      <c r="B7901" s="5"/>
      <c r="C7901" s="5"/>
      <c r="D7901" s="5"/>
      <c r="E7901" s="5"/>
      <c r="F7901" s="27"/>
      <c r="G7901" s="5"/>
      <c r="H7901" s="5"/>
      <c r="I7901" s="5"/>
      <c r="J7901" s="5"/>
      <c r="K7901" s="5"/>
      <c r="L7901" s="5"/>
      <c r="M7901" s="5"/>
      <c r="N7901" s="5"/>
      <c r="O7901" s="5"/>
      <c r="P7901" s="4"/>
      <c r="Q7901" s="4"/>
      <c r="R7901" s="4"/>
      <c r="S7901" s="4"/>
      <c r="T7901" s="4"/>
    </row>
    <row r="7902">
      <c r="A7902" s="5"/>
      <c r="B7902" s="5"/>
      <c r="C7902" s="5"/>
      <c r="D7902" s="5"/>
      <c r="E7902" s="5"/>
      <c r="F7902" s="27"/>
      <c r="G7902" s="5"/>
      <c r="H7902" s="5"/>
      <c r="I7902" s="5"/>
      <c r="J7902" s="5"/>
      <c r="K7902" s="5"/>
      <c r="L7902" s="5"/>
      <c r="M7902" s="5"/>
      <c r="N7902" s="5"/>
      <c r="O7902" s="5"/>
      <c r="P7902" s="4"/>
      <c r="Q7902" s="4"/>
      <c r="R7902" s="4"/>
      <c r="S7902" s="4"/>
      <c r="T7902" s="4"/>
    </row>
    <row r="7903">
      <c r="A7903" s="5"/>
      <c r="B7903" s="5"/>
      <c r="C7903" s="5"/>
      <c r="D7903" s="5"/>
      <c r="E7903" s="5"/>
      <c r="F7903" s="27"/>
      <c r="G7903" s="5"/>
      <c r="H7903" s="5"/>
      <c r="I7903" s="5"/>
      <c r="J7903" s="5"/>
      <c r="K7903" s="5"/>
      <c r="L7903" s="5"/>
      <c r="M7903" s="5"/>
      <c r="N7903" s="5"/>
      <c r="O7903" s="5"/>
      <c r="P7903" s="4"/>
      <c r="Q7903" s="4"/>
      <c r="R7903" s="4"/>
      <c r="S7903" s="4"/>
      <c r="T7903" s="4"/>
    </row>
    <row r="7904">
      <c r="A7904" s="5"/>
      <c r="B7904" s="5"/>
      <c r="C7904" s="5"/>
      <c r="D7904" s="5"/>
      <c r="E7904" s="5"/>
      <c r="F7904" s="27"/>
      <c r="G7904" s="5"/>
      <c r="H7904" s="5"/>
      <c r="I7904" s="5"/>
      <c r="J7904" s="5"/>
      <c r="K7904" s="5"/>
      <c r="L7904" s="5"/>
      <c r="M7904" s="5"/>
      <c r="N7904" s="5"/>
      <c r="O7904" s="5"/>
      <c r="P7904" s="4"/>
      <c r="Q7904" s="4"/>
      <c r="R7904" s="4"/>
      <c r="S7904" s="4"/>
      <c r="T7904" s="4"/>
    </row>
    <row r="7905">
      <c r="A7905" s="5"/>
      <c r="B7905" s="5"/>
      <c r="C7905" s="5"/>
      <c r="D7905" s="5"/>
      <c r="E7905" s="5"/>
      <c r="F7905" s="27"/>
      <c r="G7905" s="5"/>
      <c r="H7905" s="5"/>
      <c r="I7905" s="5"/>
      <c r="J7905" s="5"/>
      <c r="K7905" s="5"/>
      <c r="L7905" s="5"/>
      <c r="M7905" s="5"/>
      <c r="N7905" s="5"/>
      <c r="O7905" s="5"/>
      <c r="P7905" s="4"/>
      <c r="Q7905" s="4"/>
      <c r="R7905" s="4"/>
      <c r="S7905" s="4"/>
      <c r="T7905" s="4"/>
    </row>
    <row r="7906">
      <c r="A7906" s="5"/>
      <c r="B7906" s="5"/>
      <c r="C7906" s="5"/>
      <c r="D7906" s="5"/>
      <c r="E7906" s="5"/>
      <c r="F7906" s="27"/>
      <c r="G7906" s="5"/>
      <c r="H7906" s="5"/>
      <c r="I7906" s="5"/>
      <c r="J7906" s="5"/>
      <c r="K7906" s="5"/>
      <c r="L7906" s="5"/>
      <c r="M7906" s="5"/>
      <c r="N7906" s="5"/>
      <c r="O7906" s="5"/>
      <c r="P7906" s="4"/>
      <c r="Q7906" s="4"/>
      <c r="R7906" s="4"/>
      <c r="S7906" s="4"/>
      <c r="T7906" s="4"/>
    </row>
    <row r="7907">
      <c r="A7907" s="5"/>
      <c r="B7907" s="5"/>
      <c r="C7907" s="5"/>
      <c r="D7907" s="5"/>
      <c r="E7907" s="5"/>
      <c r="F7907" s="27"/>
      <c r="G7907" s="5"/>
      <c r="H7907" s="5"/>
      <c r="I7907" s="5"/>
      <c r="J7907" s="5"/>
      <c r="K7907" s="5"/>
      <c r="L7907" s="5"/>
      <c r="M7907" s="5"/>
      <c r="N7907" s="5"/>
      <c r="O7907" s="5"/>
      <c r="P7907" s="4"/>
      <c r="Q7907" s="4"/>
      <c r="R7907" s="4"/>
      <c r="S7907" s="4"/>
      <c r="T7907" s="4"/>
    </row>
    <row r="7908">
      <c r="A7908" s="5"/>
      <c r="B7908" s="5"/>
      <c r="C7908" s="5"/>
      <c r="D7908" s="5"/>
      <c r="E7908" s="5"/>
      <c r="F7908" s="27"/>
      <c r="G7908" s="5"/>
      <c r="H7908" s="5"/>
      <c r="I7908" s="5"/>
      <c r="J7908" s="5"/>
      <c r="K7908" s="5"/>
      <c r="L7908" s="5"/>
      <c r="M7908" s="5"/>
      <c r="N7908" s="5"/>
      <c r="O7908" s="5"/>
      <c r="P7908" s="4"/>
      <c r="Q7908" s="4"/>
      <c r="R7908" s="4"/>
      <c r="S7908" s="4"/>
      <c r="T7908" s="4"/>
    </row>
    <row r="7909">
      <c r="A7909" s="5"/>
      <c r="B7909" s="5"/>
      <c r="C7909" s="5"/>
      <c r="D7909" s="5"/>
      <c r="E7909" s="5"/>
      <c r="F7909" s="27"/>
      <c r="G7909" s="5"/>
      <c r="H7909" s="5"/>
      <c r="I7909" s="5"/>
      <c r="J7909" s="5"/>
      <c r="K7909" s="5"/>
      <c r="L7909" s="5"/>
      <c r="M7909" s="5"/>
      <c r="N7909" s="5"/>
      <c r="O7909" s="5"/>
      <c r="P7909" s="4"/>
      <c r="Q7909" s="4"/>
      <c r="R7909" s="4"/>
      <c r="S7909" s="4"/>
      <c r="T7909" s="4"/>
    </row>
    <row r="7910">
      <c r="A7910" s="5"/>
      <c r="B7910" s="5"/>
      <c r="C7910" s="5"/>
      <c r="D7910" s="5"/>
      <c r="E7910" s="5"/>
      <c r="F7910" s="27"/>
      <c r="G7910" s="5"/>
      <c r="H7910" s="5"/>
      <c r="I7910" s="5"/>
      <c r="J7910" s="5"/>
      <c r="K7910" s="5"/>
      <c r="L7910" s="5"/>
      <c r="M7910" s="5"/>
      <c r="N7910" s="5"/>
      <c r="O7910" s="5"/>
      <c r="P7910" s="4"/>
      <c r="Q7910" s="4"/>
      <c r="R7910" s="4"/>
      <c r="S7910" s="4"/>
      <c r="T7910" s="4"/>
    </row>
    <row r="7911">
      <c r="A7911" s="5"/>
      <c r="B7911" s="5"/>
      <c r="C7911" s="5"/>
      <c r="D7911" s="5"/>
      <c r="E7911" s="5"/>
      <c r="F7911" s="27"/>
      <c r="G7911" s="5"/>
      <c r="H7911" s="5"/>
      <c r="I7911" s="5"/>
      <c r="J7911" s="5"/>
      <c r="K7911" s="5"/>
      <c r="L7911" s="5"/>
      <c r="M7911" s="5"/>
      <c r="N7911" s="5"/>
      <c r="O7911" s="5"/>
      <c r="P7911" s="4"/>
      <c r="Q7911" s="4"/>
      <c r="R7911" s="4"/>
      <c r="S7911" s="4"/>
      <c r="T7911" s="4"/>
    </row>
    <row r="7912">
      <c r="A7912" s="5"/>
      <c r="B7912" s="5"/>
      <c r="C7912" s="5"/>
      <c r="D7912" s="5"/>
      <c r="E7912" s="5"/>
      <c r="F7912" s="27"/>
      <c r="G7912" s="5"/>
      <c r="H7912" s="5"/>
      <c r="I7912" s="5"/>
      <c r="J7912" s="5"/>
      <c r="K7912" s="5"/>
      <c r="L7912" s="5"/>
      <c r="M7912" s="5"/>
      <c r="N7912" s="5"/>
      <c r="O7912" s="5"/>
      <c r="P7912" s="4"/>
      <c r="Q7912" s="4"/>
      <c r="R7912" s="4"/>
      <c r="S7912" s="4"/>
      <c r="T7912" s="4"/>
    </row>
    <row r="7913">
      <c r="A7913" s="5"/>
      <c r="B7913" s="5"/>
      <c r="C7913" s="5"/>
      <c r="D7913" s="5"/>
      <c r="E7913" s="5"/>
      <c r="F7913" s="27"/>
      <c r="G7913" s="5"/>
      <c r="H7913" s="5"/>
      <c r="I7913" s="5"/>
      <c r="J7913" s="5"/>
      <c r="K7913" s="5"/>
      <c r="L7913" s="5"/>
      <c r="M7913" s="5"/>
      <c r="N7913" s="5"/>
      <c r="O7913" s="5"/>
      <c r="P7913" s="4"/>
      <c r="Q7913" s="4"/>
      <c r="R7913" s="4"/>
      <c r="S7913" s="4"/>
      <c r="T7913" s="4"/>
    </row>
    <row r="7914">
      <c r="A7914" s="5"/>
      <c r="B7914" s="5"/>
      <c r="C7914" s="5"/>
      <c r="D7914" s="5"/>
      <c r="E7914" s="5"/>
      <c r="F7914" s="27"/>
      <c r="G7914" s="5"/>
      <c r="H7914" s="5"/>
      <c r="I7914" s="5"/>
      <c r="J7914" s="5"/>
      <c r="K7914" s="5"/>
      <c r="L7914" s="5"/>
      <c r="M7914" s="5"/>
      <c r="N7914" s="5"/>
      <c r="O7914" s="5"/>
      <c r="P7914" s="4"/>
      <c r="Q7914" s="4"/>
      <c r="R7914" s="4"/>
      <c r="S7914" s="4"/>
      <c r="T7914" s="4"/>
    </row>
    <row r="7915">
      <c r="A7915" s="5"/>
      <c r="B7915" s="5"/>
      <c r="C7915" s="5"/>
      <c r="D7915" s="5"/>
      <c r="E7915" s="5"/>
      <c r="F7915" s="27"/>
      <c r="G7915" s="5"/>
      <c r="H7915" s="5"/>
      <c r="I7915" s="5"/>
      <c r="J7915" s="5"/>
      <c r="K7915" s="5"/>
      <c r="L7915" s="5"/>
      <c r="M7915" s="5"/>
      <c r="N7915" s="5"/>
      <c r="O7915" s="5"/>
      <c r="P7915" s="4"/>
      <c r="Q7915" s="4"/>
      <c r="R7915" s="4"/>
      <c r="S7915" s="4"/>
      <c r="T7915" s="4"/>
    </row>
    <row r="7916">
      <c r="A7916" s="5"/>
      <c r="B7916" s="5"/>
      <c r="C7916" s="5"/>
      <c r="D7916" s="5"/>
      <c r="E7916" s="5"/>
      <c r="F7916" s="27"/>
      <c r="G7916" s="5"/>
      <c r="H7916" s="5"/>
      <c r="I7916" s="5"/>
      <c r="J7916" s="5"/>
      <c r="K7916" s="5"/>
      <c r="L7916" s="5"/>
      <c r="M7916" s="5"/>
      <c r="N7916" s="5"/>
      <c r="O7916" s="5"/>
      <c r="P7916" s="4"/>
      <c r="Q7916" s="4"/>
      <c r="R7916" s="4"/>
      <c r="S7916" s="4"/>
      <c r="T7916" s="4"/>
    </row>
    <row r="7917">
      <c r="A7917" s="5"/>
      <c r="B7917" s="5"/>
      <c r="C7917" s="5"/>
      <c r="D7917" s="5"/>
      <c r="E7917" s="5"/>
      <c r="F7917" s="27"/>
      <c r="G7917" s="5"/>
      <c r="H7917" s="5"/>
      <c r="I7917" s="5"/>
      <c r="J7917" s="5"/>
      <c r="K7917" s="5"/>
      <c r="L7917" s="5"/>
      <c r="M7917" s="5"/>
      <c r="N7917" s="5"/>
      <c r="O7917" s="5"/>
      <c r="P7917" s="4"/>
      <c r="Q7917" s="4"/>
      <c r="R7917" s="4"/>
      <c r="S7917" s="4"/>
      <c r="T7917" s="4"/>
    </row>
    <row r="7918">
      <c r="A7918" s="5"/>
      <c r="B7918" s="5"/>
      <c r="C7918" s="5"/>
      <c r="D7918" s="5"/>
      <c r="E7918" s="5"/>
      <c r="F7918" s="27"/>
      <c r="G7918" s="5"/>
      <c r="H7918" s="5"/>
      <c r="I7918" s="5"/>
      <c r="J7918" s="5"/>
      <c r="K7918" s="5"/>
      <c r="L7918" s="5"/>
      <c r="M7918" s="5"/>
      <c r="N7918" s="5"/>
      <c r="O7918" s="5"/>
      <c r="P7918" s="4"/>
      <c r="Q7918" s="4"/>
      <c r="R7918" s="4"/>
      <c r="S7918" s="4"/>
      <c r="T7918" s="4"/>
    </row>
    <row r="7919">
      <c r="A7919" s="5"/>
      <c r="B7919" s="5"/>
      <c r="C7919" s="5"/>
      <c r="D7919" s="5"/>
      <c r="E7919" s="5"/>
      <c r="F7919" s="27"/>
      <c r="G7919" s="5"/>
      <c r="H7919" s="5"/>
      <c r="I7919" s="5"/>
      <c r="J7919" s="5"/>
      <c r="K7919" s="5"/>
      <c r="L7919" s="5"/>
      <c r="M7919" s="5"/>
      <c r="N7919" s="5"/>
      <c r="O7919" s="5"/>
      <c r="P7919" s="4"/>
      <c r="Q7919" s="4"/>
      <c r="R7919" s="4"/>
      <c r="S7919" s="4"/>
      <c r="T7919" s="4"/>
    </row>
    <row r="7920">
      <c r="A7920" s="5"/>
      <c r="B7920" s="5"/>
      <c r="C7920" s="5"/>
      <c r="D7920" s="5"/>
      <c r="E7920" s="5"/>
      <c r="F7920" s="27"/>
      <c r="G7920" s="5"/>
      <c r="H7920" s="5"/>
      <c r="I7920" s="5"/>
      <c r="J7920" s="5"/>
      <c r="K7920" s="5"/>
      <c r="L7920" s="5"/>
      <c r="M7920" s="5"/>
      <c r="N7920" s="5"/>
      <c r="O7920" s="5"/>
      <c r="P7920" s="4"/>
      <c r="Q7920" s="4"/>
      <c r="R7920" s="4"/>
      <c r="S7920" s="4"/>
      <c r="T7920" s="4"/>
    </row>
    <row r="7921">
      <c r="A7921" s="5"/>
      <c r="B7921" s="5"/>
      <c r="C7921" s="5"/>
      <c r="D7921" s="5"/>
      <c r="E7921" s="5"/>
      <c r="F7921" s="27"/>
      <c r="G7921" s="5"/>
      <c r="H7921" s="5"/>
      <c r="I7921" s="5"/>
      <c r="J7921" s="5"/>
      <c r="K7921" s="5"/>
      <c r="L7921" s="5"/>
      <c r="M7921" s="5"/>
      <c r="N7921" s="5"/>
      <c r="O7921" s="5"/>
      <c r="P7921" s="4"/>
      <c r="Q7921" s="4"/>
      <c r="R7921" s="4"/>
      <c r="S7921" s="4"/>
      <c r="T7921" s="4"/>
    </row>
    <row r="7922">
      <c r="A7922" s="5"/>
      <c r="B7922" s="5"/>
      <c r="C7922" s="5"/>
      <c r="D7922" s="5"/>
      <c r="E7922" s="5"/>
      <c r="F7922" s="27"/>
      <c r="G7922" s="5"/>
      <c r="H7922" s="5"/>
      <c r="I7922" s="5"/>
      <c r="J7922" s="5"/>
      <c r="K7922" s="5"/>
      <c r="L7922" s="5"/>
      <c r="M7922" s="5"/>
      <c r="N7922" s="5"/>
      <c r="O7922" s="5"/>
      <c r="P7922" s="4"/>
      <c r="Q7922" s="4"/>
      <c r="R7922" s="4"/>
      <c r="S7922" s="4"/>
      <c r="T7922" s="4"/>
    </row>
    <row r="7923">
      <c r="A7923" s="5"/>
      <c r="B7923" s="5"/>
      <c r="C7923" s="5"/>
      <c r="D7923" s="5"/>
      <c r="E7923" s="5"/>
      <c r="F7923" s="27"/>
      <c r="G7923" s="5"/>
      <c r="H7923" s="5"/>
      <c r="I7923" s="5"/>
      <c r="J7923" s="5"/>
      <c r="K7923" s="5"/>
      <c r="L7923" s="5"/>
      <c r="M7923" s="5"/>
      <c r="N7923" s="5"/>
      <c r="O7923" s="5"/>
      <c r="P7923" s="4"/>
      <c r="Q7923" s="4"/>
      <c r="R7923" s="4"/>
      <c r="S7923" s="4"/>
      <c r="T7923" s="4"/>
    </row>
    <row r="7924">
      <c r="A7924" s="5"/>
      <c r="B7924" s="5"/>
      <c r="C7924" s="5"/>
      <c r="D7924" s="5"/>
      <c r="E7924" s="5"/>
      <c r="F7924" s="27"/>
      <c r="G7924" s="5"/>
      <c r="H7924" s="5"/>
      <c r="I7924" s="5"/>
      <c r="J7924" s="5"/>
      <c r="K7924" s="5"/>
      <c r="L7924" s="5"/>
      <c r="M7924" s="5"/>
      <c r="N7924" s="5"/>
      <c r="O7924" s="5"/>
      <c r="P7924" s="4"/>
      <c r="Q7924" s="4"/>
      <c r="R7924" s="4"/>
      <c r="S7924" s="4"/>
      <c r="T7924" s="4"/>
    </row>
    <row r="7925">
      <c r="A7925" s="5"/>
      <c r="B7925" s="5"/>
      <c r="C7925" s="5"/>
      <c r="D7925" s="5"/>
      <c r="E7925" s="5"/>
      <c r="F7925" s="27"/>
      <c r="G7925" s="5"/>
      <c r="H7925" s="5"/>
      <c r="I7925" s="5"/>
      <c r="J7925" s="5"/>
      <c r="K7925" s="5"/>
      <c r="L7925" s="5"/>
      <c r="M7925" s="5"/>
      <c r="N7925" s="5"/>
      <c r="O7925" s="5"/>
      <c r="P7925" s="4"/>
      <c r="Q7925" s="4"/>
      <c r="R7925" s="4"/>
      <c r="S7925" s="4"/>
      <c r="T7925" s="4"/>
    </row>
    <row r="7926">
      <c r="A7926" s="5"/>
      <c r="B7926" s="5"/>
      <c r="C7926" s="5"/>
      <c r="D7926" s="5"/>
      <c r="E7926" s="5"/>
      <c r="F7926" s="27"/>
      <c r="G7926" s="5"/>
      <c r="H7926" s="5"/>
      <c r="I7926" s="5"/>
      <c r="J7926" s="5"/>
      <c r="K7926" s="5"/>
      <c r="L7926" s="5"/>
      <c r="M7926" s="5"/>
      <c r="N7926" s="5"/>
      <c r="O7926" s="5"/>
      <c r="P7926" s="4"/>
      <c r="Q7926" s="4"/>
      <c r="R7926" s="4"/>
      <c r="S7926" s="4"/>
      <c r="T7926" s="4"/>
    </row>
    <row r="7927">
      <c r="A7927" s="5"/>
      <c r="B7927" s="5"/>
      <c r="C7927" s="5"/>
      <c r="D7927" s="5"/>
      <c r="E7927" s="5"/>
      <c r="F7927" s="27"/>
      <c r="G7927" s="5"/>
      <c r="H7927" s="5"/>
      <c r="I7927" s="5"/>
      <c r="J7927" s="5"/>
      <c r="K7927" s="5"/>
      <c r="L7927" s="5"/>
      <c r="M7927" s="5"/>
      <c r="N7927" s="5"/>
      <c r="O7927" s="5"/>
      <c r="P7927" s="4"/>
      <c r="Q7927" s="4"/>
      <c r="R7927" s="4"/>
      <c r="S7927" s="4"/>
      <c r="T7927" s="4"/>
    </row>
    <row r="7928">
      <c r="A7928" s="5"/>
      <c r="B7928" s="5"/>
      <c r="C7928" s="5"/>
      <c r="D7928" s="5"/>
      <c r="E7928" s="5"/>
      <c r="F7928" s="27"/>
      <c r="G7928" s="5"/>
      <c r="H7928" s="5"/>
      <c r="I7928" s="5"/>
      <c r="J7928" s="5"/>
      <c r="K7928" s="5"/>
      <c r="L7928" s="5"/>
      <c r="M7928" s="5"/>
      <c r="N7928" s="5"/>
      <c r="O7928" s="5"/>
      <c r="P7928" s="4"/>
      <c r="Q7928" s="4"/>
      <c r="R7928" s="4"/>
      <c r="S7928" s="4"/>
      <c r="T7928" s="4"/>
    </row>
    <row r="7929">
      <c r="A7929" s="5"/>
      <c r="B7929" s="5"/>
      <c r="C7929" s="5"/>
      <c r="D7929" s="5"/>
      <c r="E7929" s="5"/>
      <c r="F7929" s="27"/>
      <c r="G7929" s="5"/>
      <c r="H7929" s="5"/>
      <c r="I7929" s="5"/>
      <c r="J7929" s="5"/>
      <c r="K7929" s="5"/>
      <c r="L7929" s="5"/>
      <c r="M7929" s="5"/>
      <c r="N7929" s="5"/>
      <c r="O7929" s="5"/>
      <c r="P7929" s="4"/>
      <c r="Q7929" s="4"/>
      <c r="R7929" s="4"/>
      <c r="S7929" s="4"/>
      <c r="T7929" s="4"/>
    </row>
    <row r="7930">
      <c r="A7930" s="5"/>
      <c r="B7930" s="5"/>
      <c r="C7930" s="5"/>
      <c r="D7930" s="5"/>
      <c r="E7930" s="5"/>
      <c r="F7930" s="27"/>
      <c r="G7930" s="5"/>
      <c r="H7930" s="5"/>
      <c r="I7930" s="5"/>
      <c r="J7930" s="5"/>
      <c r="K7930" s="5"/>
      <c r="L7930" s="5"/>
      <c r="M7930" s="5"/>
      <c r="N7930" s="5"/>
      <c r="O7930" s="5"/>
      <c r="P7930" s="4"/>
      <c r="Q7930" s="4"/>
      <c r="R7930" s="4"/>
      <c r="S7930" s="4"/>
      <c r="T7930" s="4"/>
    </row>
    <row r="7931">
      <c r="A7931" s="5"/>
      <c r="B7931" s="5"/>
      <c r="C7931" s="5"/>
      <c r="D7931" s="5"/>
      <c r="E7931" s="5"/>
      <c r="F7931" s="27"/>
      <c r="G7931" s="5"/>
      <c r="H7931" s="5"/>
      <c r="I7931" s="5"/>
      <c r="J7931" s="5"/>
      <c r="K7931" s="5"/>
      <c r="L7931" s="5"/>
      <c r="M7931" s="5"/>
      <c r="N7931" s="5"/>
      <c r="O7931" s="5"/>
      <c r="P7931" s="4"/>
      <c r="Q7931" s="4"/>
      <c r="R7931" s="4"/>
      <c r="S7931" s="4"/>
      <c r="T7931" s="4"/>
    </row>
    <row r="7932">
      <c r="A7932" s="5"/>
      <c r="B7932" s="5"/>
      <c r="C7932" s="5"/>
      <c r="D7932" s="5"/>
      <c r="E7932" s="5"/>
      <c r="F7932" s="27"/>
      <c r="G7932" s="5"/>
      <c r="H7932" s="5"/>
      <c r="I7932" s="5"/>
      <c r="J7932" s="5"/>
      <c r="K7932" s="5"/>
      <c r="L7932" s="5"/>
      <c r="M7932" s="5"/>
      <c r="N7932" s="5"/>
      <c r="O7932" s="5"/>
      <c r="P7932" s="4"/>
      <c r="Q7932" s="4"/>
      <c r="R7932" s="4"/>
      <c r="S7932" s="4"/>
      <c r="T7932" s="4"/>
    </row>
    <row r="7933">
      <c r="A7933" s="5"/>
      <c r="B7933" s="5"/>
      <c r="C7933" s="5"/>
      <c r="D7933" s="5"/>
      <c r="E7933" s="5"/>
      <c r="F7933" s="27"/>
      <c r="G7933" s="5"/>
      <c r="H7933" s="5"/>
      <c r="I7933" s="5"/>
      <c r="J7933" s="5"/>
      <c r="K7933" s="5"/>
      <c r="L7933" s="5"/>
      <c r="M7933" s="5"/>
      <c r="N7933" s="5"/>
      <c r="O7933" s="5"/>
      <c r="P7933" s="4"/>
      <c r="Q7933" s="4"/>
      <c r="R7933" s="4"/>
      <c r="S7933" s="4"/>
      <c r="T7933" s="4"/>
    </row>
    <row r="7934">
      <c r="A7934" s="5"/>
      <c r="B7934" s="5"/>
      <c r="C7934" s="5"/>
      <c r="D7934" s="5"/>
      <c r="E7934" s="5"/>
      <c r="F7934" s="27"/>
      <c r="G7934" s="5"/>
      <c r="H7934" s="5"/>
      <c r="I7934" s="5"/>
      <c r="J7934" s="5"/>
      <c r="K7934" s="5"/>
      <c r="L7934" s="5"/>
      <c r="M7934" s="5"/>
      <c r="N7934" s="5"/>
      <c r="O7934" s="5"/>
      <c r="P7934" s="4"/>
      <c r="Q7934" s="4"/>
      <c r="R7934" s="4"/>
      <c r="S7934" s="4"/>
      <c r="T7934" s="4"/>
    </row>
    <row r="7935">
      <c r="A7935" s="5"/>
      <c r="B7935" s="5"/>
      <c r="C7935" s="5"/>
      <c r="D7935" s="5"/>
      <c r="E7935" s="5"/>
      <c r="F7935" s="27"/>
      <c r="G7935" s="5"/>
      <c r="H7935" s="5"/>
      <c r="I7935" s="5"/>
      <c r="J7935" s="5"/>
      <c r="K7935" s="5"/>
      <c r="L7935" s="5"/>
      <c r="M7935" s="5"/>
      <c r="N7935" s="5"/>
      <c r="O7935" s="5"/>
      <c r="P7935" s="4"/>
      <c r="Q7935" s="4"/>
      <c r="R7935" s="4"/>
      <c r="S7935" s="4"/>
      <c r="T7935" s="4"/>
    </row>
    <row r="7936">
      <c r="A7936" s="5"/>
      <c r="B7936" s="5"/>
      <c r="C7936" s="5"/>
      <c r="D7936" s="5"/>
      <c r="E7936" s="5"/>
      <c r="F7936" s="27"/>
      <c r="G7936" s="5"/>
      <c r="H7936" s="5"/>
      <c r="I7936" s="5"/>
      <c r="J7936" s="5"/>
      <c r="K7936" s="5"/>
      <c r="L7936" s="5"/>
      <c r="M7936" s="5"/>
      <c r="N7936" s="5"/>
      <c r="O7936" s="5"/>
      <c r="P7936" s="4"/>
      <c r="Q7936" s="4"/>
      <c r="R7936" s="4"/>
      <c r="S7936" s="4"/>
      <c r="T7936" s="4"/>
    </row>
    <row r="7937">
      <c r="A7937" s="5"/>
      <c r="B7937" s="5"/>
      <c r="C7937" s="5"/>
      <c r="D7937" s="5"/>
      <c r="E7937" s="5"/>
      <c r="F7937" s="27"/>
      <c r="G7937" s="5"/>
      <c r="H7937" s="5"/>
      <c r="I7937" s="5"/>
      <c r="J7937" s="5"/>
      <c r="K7937" s="5"/>
      <c r="L7937" s="5"/>
      <c r="M7937" s="5"/>
      <c r="N7937" s="5"/>
      <c r="O7937" s="5"/>
      <c r="P7937" s="4"/>
      <c r="Q7937" s="4"/>
      <c r="R7937" s="4"/>
      <c r="S7937" s="4"/>
      <c r="T7937" s="4"/>
    </row>
    <row r="7938">
      <c r="A7938" s="5"/>
      <c r="B7938" s="5"/>
      <c r="C7938" s="5"/>
      <c r="D7938" s="5"/>
      <c r="E7938" s="5"/>
      <c r="F7938" s="27"/>
      <c r="G7938" s="5"/>
      <c r="H7938" s="5"/>
      <c r="I7938" s="5"/>
      <c r="J7938" s="5"/>
      <c r="K7938" s="5"/>
      <c r="L7938" s="5"/>
      <c r="M7938" s="5"/>
      <c r="N7938" s="5"/>
      <c r="O7938" s="5"/>
      <c r="P7938" s="4"/>
      <c r="Q7938" s="4"/>
      <c r="R7938" s="4"/>
      <c r="S7938" s="4"/>
      <c r="T7938" s="4"/>
    </row>
    <row r="7939">
      <c r="A7939" s="5"/>
      <c r="B7939" s="5"/>
      <c r="C7939" s="5"/>
      <c r="D7939" s="5"/>
      <c r="E7939" s="5"/>
      <c r="F7939" s="27"/>
      <c r="G7939" s="5"/>
      <c r="H7939" s="5"/>
      <c r="I7939" s="5"/>
      <c r="J7939" s="5"/>
      <c r="K7939" s="5"/>
      <c r="L7939" s="5"/>
      <c r="M7939" s="5"/>
      <c r="N7939" s="5"/>
      <c r="O7939" s="5"/>
      <c r="P7939" s="4"/>
      <c r="Q7939" s="4"/>
      <c r="R7939" s="4"/>
      <c r="S7939" s="4"/>
      <c r="T7939" s="4"/>
    </row>
    <row r="7940">
      <c r="A7940" s="5"/>
      <c r="B7940" s="5"/>
      <c r="C7940" s="5"/>
      <c r="D7940" s="5"/>
      <c r="E7940" s="5"/>
      <c r="F7940" s="27"/>
      <c r="G7940" s="5"/>
      <c r="H7940" s="5"/>
      <c r="I7940" s="5"/>
      <c r="J7940" s="5"/>
      <c r="K7940" s="5"/>
      <c r="L7940" s="5"/>
      <c r="M7940" s="5"/>
      <c r="N7940" s="5"/>
      <c r="O7940" s="5"/>
      <c r="P7940" s="4"/>
      <c r="Q7940" s="4"/>
      <c r="R7940" s="4"/>
      <c r="S7940" s="4"/>
      <c r="T7940" s="4"/>
    </row>
    <row r="7941">
      <c r="A7941" s="5"/>
      <c r="B7941" s="5"/>
      <c r="C7941" s="5"/>
      <c r="D7941" s="5"/>
      <c r="E7941" s="5"/>
      <c r="F7941" s="27"/>
      <c r="G7941" s="5"/>
      <c r="H7941" s="5"/>
      <c r="I7941" s="5"/>
      <c r="J7941" s="5"/>
      <c r="K7941" s="5"/>
      <c r="L7941" s="5"/>
      <c r="M7941" s="5"/>
      <c r="N7941" s="5"/>
      <c r="O7941" s="5"/>
      <c r="P7941" s="4"/>
      <c r="Q7941" s="4"/>
      <c r="R7941" s="4"/>
      <c r="S7941" s="4"/>
      <c r="T7941" s="4"/>
    </row>
    <row r="7942">
      <c r="A7942" s="5"/>
      <c r="B7942" s="5"/>
      <c r="C7942" s="5"/>
      <c r="D7942" s="5"/>
      <c r="E7942" s="5"/>
      <c r="F7942" s="27"/>
      <c r="G7942" s="5"/>
      <c r="H7942" s="5"/>
      <c r="I7942" s="5"/>
      <c r="J7942" s="5"/>
      <c r="K7942" s="5"/>
      <c r="L7942" s="5"/>
      <c r="M7942" s="5"/>
      <c r="N7942" s="5"/>
      <c r="O7942" s="5"/>
      <c r="P7942" s="4"/>
      <c r="Q7942" s="4"/>
      <c r="R7942" s="4"/>
      <c r="S7942" s="4"/>
      <c r="T7942" s="4"/>
    </row>
    <row r="7943">
      <c r="A7943" s="5"/>
      <c r="B7943" s="5"/>
      <c r="C7943" s="5"/>
      <c r="D7943" s="5"/>
      <c r="E7943" s="5"/>
      <c r="F7943" s="27"/>
      <c r="G7943" s="5"/>
      <c r="H7943" s="5"/>
      <c r="I7943" s="5"/>
      <c r="J7943" s="5"/>
      <c r="K7943" s="5"/>
      <c r="L7943" s="5"/>
      <c r="M7943" s="5"/>
      <c r="N7943" s="5"/>
      <c r="O7943" s="5"/>
      <c r="P7943" s="4"/>
      <c r="Q7943" s="4"/>
      <c r="R7943" s="4"/>
      <c r="S7943" s="4"/>
      <c r="T7943" s="4"/>
    </row>
    <row r="7944">
      <c r="A7944" s="5"/>
      <c r="B7944" s="5"/>
      <c r="C7944" s="5"/>
      <c r="D7944" s="5"/>
      <c r="E7944" s="5"/>
      <c r="F7944" s="27"/>
      <c r="G7944" s="5"/>
      <c r="H7944" s="5"/>
      <c r="I7944" s="5"/>
      <c r="J7944" s="5"/>
      <c r="K7944" s="5"/>
      <c r="L7944" s="5"/>
      <c r="M7944" s="5"/>
      <c r="N7944" s="5"/>
      <c r="O7944" s="5"/>
      <c r="P7944" s="4"/>
      <c r="Q7944" s="4"/>
      <c r="R7944" s="4"/>
      <c r="S7944" s="4"/>
      <c r="T7944" s="4"/>
    </row>
    <row r="7945">
      <c r="A7945" s="5"/>
      <c r="B7945" s="5"/>
      <c r="C7945" s="5"/>
      <c r="D7945" s="5"/>
      <c r="E7945" s="5"/>
      <c r="F7945" s="27"/>
      <c r="G7945" s="5"/>
      <c r="H7945" s="5"/>
      <c r="I7945" s="5"/>
      <c r="J7945" s="5"/>
      <c r="K7945" s="5"/>
      <c r="L7945" s="5"/>
      <c r="M7945" s="5"/>
      <c r="N7945" s="5"/>
      <c r="O7945" s="5"/>
      <c r="P7945" s="4"/>
      <c r="Q7945" s="4"/>
      <c r="R7945" s="4"/>
      <c r="S7945" s="4"/>
      <c r="T7945" s="4"/>
    </row>
    <row r="7946">
      <c r="A7946" s="5"/>
      <c r="B7946" s="5"/>
      <c r="C7946" s="5"/>
      <c r="D7946" s="5"/>
      <c r="E7946" s="5"/>
      <c r="F7946" s="27"/>
      <c r="G7946" s="5"/>
      <c r="H7946" s="5"/>
      <c r="I7946" s="5"/>
      <c r="J7946" s="5"/>
      <c r="K7946" s="5"/>
      <c r="L7946" s="5"/>
      <c r="M7946" s="5"/>
      <c r="N7946" s="5"/>
      <c r="O7946" s="5"/>
      <c r="P7946" s="4"/>
      <c r="Q7946" s="4"/>
      <c r="R7946" s="4"/>
      <c r="S7946" s="4"/>
      <c r="T7946" s="4"/>
    </row>
    <row r="7947">
      <c r="A7947" s="5"/>
      <c r="B7947" s="5"/>
      <c r="C7947" s="5"/>
      <c r="D7947" s="5"/>
      <c r="E7947" s="5"/>
      <c r="F7947" s="27"/>
      <c r="G7947" s="5"/>
      <c r="H7947" s="5"/>
      <c r="I7947" s="5"/>
      <c r="J7947" s="5"/>
      <c r="K7947" s="5"/>
      <c r="L7947" s="5"/>
      <c r="M7947" s="5"/>
      <c r="N7947" s="5"/>
      <c r="O7947" s="5"/>
      <c r="P7947" s="4"/>
      <c r="Q7947" s="4"/>
      <c r="R7947" s="4"/>
      <c r="S7947" s="4"/>
      <c r="T7947" s="4"/>
    </row>
    <row r="7948">
      <c r="A7948" s="5"/>
      <c r="B7948" s="5"/>
      <c r="C7948" s="5"/>
      <c r="D7948" s="5"/>
      <c r="E7948" s="5"/>
      <c r="F7948" s="27"/>
      <c r="G7948" s="5"/>
      <c r="H7948" s="5"/>
      <c r="I7948" s="5"/>
      <c r="J7948" s="5"/>
      <c r="K7948" s="5"/>
      <c r="L7948" s="5"/>
      <c r="M7948" s="5"/>
      <c r="N7948" s="5"/>
      <c r="O7948" s="5"/>
      <c r="P7948" s="4"/>
      <c r="Q7948" s="4"/>
      <c r="R7948" s="4"/>
      <c r="S7948" s="4"/>
      <c r="T7948" s="4"/>
    </row>
    <row r="7949">
      <c r="A7949" s="5"/>
      <c r="B7949" s="5"/>
      <c r="C7949" s="5"/>
      <c r="D7949" s="5"/>
      <c r="E7949" s="5"/>
      <c r="F7949" s="27"/>
      <c r="G7949" s="5"/>
      <c r="H7949" s="5"/>
      <c r="I7949" s="5"/>
      <c r="J7949" s="5"/>
      <c r="K7949" s="5"/>
      <c r="L7949" s="5"/>
      <c r="M7949" s="5"/>
      <c r="N7949" s="5"/>
      <c r="O7949" s="5"/>
      <c r="P7949" s="4"/>
      <c r="Q7949" s="4"/>
      <c r="R7949" s="4"/>
      <c r="S7949" s="4"/>
      <c r="T7949" s="4"/>
    </row>
    <row r="7950">
      <c r="A7950" s="5"/>
      <c r="B7950" s="5"/>
      <c r="C7950" s="5"/>
      <c r="D7950" s="5"/>
      <c r="E7950" s="5"/>
      <c r="F7950" s="27"/>
      <c r="G7950" s="5"/>
      <c r="H7950" s="5"/>
      <c r="I7950" s="5"/>
      <c r="J7950" s="5"/>
      <c r="K7950" s="5"/>
      <c r="L7950" s="5"/>
      <c r="M7950" s="5"/>
      <c r="N7950" s="5"/>
      <c r="O7950" s="5"/>
      <c r="P7950" s="4"/>
      <c r="Q7950" s="4"/>
      <c r="R7950" s="4"/>
      <c r="S7950" s="4"/>
      <c r="T7950" s="4"/>
    </row>
    <row r="7951">
      <c r="A7951" s="5"/>
      <c r="B7951" s="5"/>
      <c r="C7951" s="5"/>
      <c r="D7951" s="5"/>
      <c r="E7951" s="5"/>
      <c r="F7951" s="27"/>
      <c r="G7951" s="5"/>
      <c r="H7951" s="5"/>
      <c r="I7951" s="5"/>
      <c r="J7951" s="5"/>
      <c r="K7951" s="5"/>
      <c r="L7951" s="5"/>
      <c r="M7951" s="5"/>
      <c r="N7951" s="5"/>
      <c r="O7951" s="5"/>
      <c r="P7951" s="4"/>
      <c r="Q7951" s="4"/>
      <c r="R7951" s="4"/>
      <c r="S7951" s="4"/>
      <c r="T7951" s="4"/>
    </row>
    <row r="7952">
      <c r="A7952" s="5"/>
      <c r="B7952" s="5"/>
      <c r="C7952" s="5"/>
      <c r="D7952" s="5"/>
      <c r="E7952" s="5"/>
      <c r="F7952" s="27"/>
      <c r="G7952" s="5"/>
      <c r="H7952" s="5"/>
      <c r="I7952" s="5"/>
      <c r="J7952" s="5"/>
      <c r="K7952" s="5"/>
      <c r="L7952" s="5"/>
      <c r="M7952" s="5"/>
      <c r="N7952" s="5"/>
      <c r="O7952" s="5"/>
      <c r="P7952" s="4"/>
      <c r="Q7952" s="4"/>
      <c r="R7952" s="4"/>
      <c r="S7952" s="4"/>
      <c r="T7952" s="4"/>
    </row>
    <row r="7953">
      <c r="A7953" s="5"/>
      <c r="B7953" s="5"/>
      <c r="C7953" s="5"/>
      <c r="D7953" s="5"/>
      <c r="E7953" s="5"/>
      <c r="F7953" s="27"/>
      <c r="G7953" s="5"/>
      <c r="H7953" s="5"/>
      <c r="I7953" s="5"/>
      <c r="J7953" s="5"/>
      <c r="K7953" s="5"/>
      <c r="L7953" s="5"/>
      <c r="M7953" s="5"/>
      <c r="N7953" s="5"/>
      <c r="O7953" s="5"/>
      <c r="P7953" s="4"/>
      <c r="Q7953" s="4"/>
      <c r="R7953" s="4"/>
      <c r="S7953" s="4"/>
      <c r="T7953" s="4"/>
    </row>
    <row r="7954">
      <c r="A7954" s="5"/>
      <c r="B7954" s="5"/>
      <c r="C7954" s="5"/>
      <c r="D7954" s="5"/>
      <c r="E7954" s="5"/>
      <c r="F7954" s="27"/>
      <c r="G7954" s="5"/>
      <c r="H7954" s="5"/>
      <c r="I7954" s="5"/>
      <c r="J7954" s="5"/>
      <c r="K7954" s="5"/>
      <c r="L7954" s="5"/>
      <c r="M7954" s="5"/>
      <c r="N7954" s="5"/>
      <c r="O7954" s="5"/>
      <c r="P7954" s="4"/>
      <c r="Q7954" s="4"/>
      <c r="R7954" s="4"/>
      <c r="S7954" s="4"/>
      <c r="T7954" s="4"/>
    </row>
    <row r="7955">
      <c r="A7955" s="5"/>
      <c r="B7955" s="5"/>
      <c r="C7955" s="5"/>
      <c r="D7955" s="5"/>
      <c r="E7955" s="5"/>
      <c r="F7955" s="27"/>
      <c r="G7955" s="5"/>
      <c r="H7955" s="5"/>
      <c r="I7955" s="5"/>
      <c r="J7955" s="5"/>
      <c r="K7955" s="5"/>
      <c r="L7955" s="5"/>
      <c r="M7955" s="5"/>
      <c r="N7955" s="5"/>
      <c r="O7955" s="5"/>
      <c r="P7955" s="4"/>
      <c r="Q7955" s="4"/>
      <c r="R7955" s="4"/>
      <c r="S7955" s="4"/>
      <c r="T7955" s="4"/>
    </row>
    <row r="7956">
      <c r="A7956" s="5"/>
      <c r="B7956" s="5"/>
      <c r="C7956" s="5"/>
      <c r="D7956" s="5"/>
      <c r="E7956" s="5"/>
      <c r="F7956" s="27"/>
      <c r="G7956" s="5"/>
      <c r="H7956" s="5"/>
      <c r="I7956" s="5"/>
      <c r="J7956" s="5"/>
      <c r="K7956" s="5"/>
      <c r="L7956" s="5"/>
      <c r="M7956" s="5"/>
      <c r="N7956" s="5"/>
      <c r="O7956" s="5"/>
      <c r="P7956" s="4"/>
      <c r="Q7956" s="4"/>
      <c r="R7956" s="4"/>
      <c r="S7956" s="4"/>
      <c r="T7956" s="4"/>
    </row>
    <row r="7957">
      <c r="A7957" s="5"/>
      <c r="B7957" s="5"/>
      <c r="C7957" s="5"/>
      <c r="D7957" s="5"/>
      <c r="E7957" s="5"/>
      <c r="F7957" s="27"/>
      <c r="G7957" s="5"/>
      <c r="H7957" s="5"/>
      <c r="I7957" s="5"/>
      <c r="J7957" s="5"/>
      <c r="K7957" s="5"/>
      <c r="L7957" s="5"/>
      <c r="M7957" s="5"/>
      <c r="N7957" s="5"/>
      <c r="O7957" s="5"/>
      <c r="P7957" s="4"/>
      <c r="Q7957" s="4"/>
      <c r="R7957" s="4"/>
      <c r="S7957" s="4"/>
      <c r="T7957" s="4"/>
    </row>
    <row r="7958">
      <c r="A7958" s="5"/>
      <c r="B7958" s="5"/>
      <c r="C7958" s="5"/>
      <c r="D7958" s="5"/>
      <c r="E7958" s="5"/>
      <c r="F7958" s="27"/>
      <c r="G7958" s="5"/>
      <c r="H7958" s="5"/>
      <c r="I7958" s="5"/>
      <c r="J7958" s="5"/>
      <c r="K7958" s="5"/>
      <c r="L7958" s="5"/>
      <c r="M7958" s="5"/>
      <c r="N7958" s="5"/>
      <c r="O7958" s="5"/>
      <c r="P7958" s="4"/>
      <c r="Q7958" s="4"/>
      <c r="R7958" s="4"/>
      <c r="S7958" s="4"/>
      <c r="T7958" s="4"/>
    </row>
    <row r="7959">
      <c r="A7959" s="5"/>
      <c r="B7959" s="5"/>
      <c r="C7959" s="5"/>
      <c r="D7959" s="5"/>
      <c r="E7959" s="5"/>
      <c r="F7959" s="27"/>
      <c r="G7959" s="5"/>
      <c r="H7959" s="5"/>
      <c r="I7959" s="5"/>
      <c r="J7959" s="5"/>
      <c r="K7959" s="5"/>
      <c r="L7959" s="5"/>
      <c r="M7959" s="5"/>
      <c r="N7959" s="5"/>
      <c r="O7959" s="5"/>
      <c r="P7959" s="4"/>
      <c r="Q7959" s="4"/>
      <c r="R7959" s="4"/>
      <c r="S7959" s="4"/>
      <c r="T7959" s="4"/>
    </row>
    <row r="7960">
      <c r="A7960" s="5"/>
      <c r="B7960" s="5"/>
      <c r="C7960" s="5"/>
      <c r="D7960" s="5"/>
      <c r="E7960" s="5"/>
      <c r="F7960" s="27"/>
      <c r="G7960" s="5"/>
      <c r="H7960" s="5"/>
      <c r="I7960" s="5"/>
      <c r="J7960" s="5"/>
      <c r="K7960" s="5"/>
      <c r="L7960" s="5"/>
      <c r="M7960" s="5"/>
      <c r="N7960" s="5"/>
      <c r="O7960" s="5"/>
      <c r="P7960" s="4"/>
      <c r="Q7960" s="4"/>
      <c r="R7960" s="4"/>
      <c r="S7960" s="4"/>
      <c r="T7960" s="4"/>
    </row>
    <row r="7961">
      <c r="A7961" s="5"/>
      <c r="B7961" s="5"/>
      <c r="C7961" s="5"/>
      <c r="D7961" s="5"/>
      <c r="E7961" s="5"/>
      <c r="F7961" s="27"/>
      <c r="G7961" s="5"/>
      <c r="H7961" s="5"/>
      <c r="I7961" s="5"/>
      <c r="J7961" s="5"/>
      <c r="K7961" s="5"/>
      <c r="L7961" s="5"/>
      <c r="M7961" s="5"/>
      <c r="N7961" s="5"/>
      <c r="O7961" s="5"/>
      <c r="P7961" s="4"/>
      <c r="Q7961" s="4"/>
      <c r="R7961" s="4"/>
      <c r="S7961" s="4"/>
      <c r="T7961" s="4"/>
    </row>
    <row r="7962">
      <c r="A7962" s="5"/>
      <c r="B7962" s="5"/>
      <c r="C7962" s="5"/>
      <c r="D7962" s="5"/>
      <c r="E7962" s="5"/>
      <c r="F7962" s="27"/>
      <c r="G7962" s="5"/>
      <c r="H7962" s="5"/>
      <c r="I7962" s="5"/>
      <c r="J7962" s="5"/>
      <c r="K7962" s="5"/>
      <c r="L7962" s="5"/>
      <c r="M7962" s="5"/>
      <c r="N7962" s="5"/>
      <c r="O7962" s="5"/>
      <c r="P7962" s="4"/>
      <c r="Q7962" s="4"/>
      <c r="R7962" s="4"/>
      <c r="S7962" s="4"/>
      <c r="T7962" s="4"/>
    </row>
    <row r="7963">
      <c r="A7963" s="5"/>
      <c r="B7963" s="5"/>
      <c r="C7963" s="5"/>
      <c r="D7963" s="5"/>
      <c r="E7963" s="5"/>
      <c r="F7963" s="27"/>
      <c r="G7963" s="5"/>
      <c r="H7963" s="5"/>
      <c r="I7963" s="5"/>
      <c r="J7963" s="5"/>
      <c r="K7963" s="5"/>
      <c r="L7963" s="5"/>
      <c r="M7963" s="5"/>
      <c r="N7963" s="5"/>
      <c r="O7963" s="5"/>
      <c r="P7963" s="4"/>
      <c r="Q7963" s="4"/>
      <c r="R7963" s="4"/>
      <c r="S7963" s="4"/>
      <c r="T7963" s="4"/>
    </row>
    <row r="7964">
      <c r="A7964" s="5"/>
      <c r="B7964" s="5"/>
      <c r="C7964" s="5"/>
      <c r="D7964" s="5"/>
      <c r="E7964" s="5"/>
      <c r="F7964" s="27"/>
      <c r="G7964" s="5"/>
      <c r="H7964" s="5"/>
      <c r="I7964" s="5"/>
      <c r="J7964" s="5"/>
      <c r="K7964" s="5"/>
      <c r="L7964" s="5"/>
      <c r="M7964" s="5"/>
      <c r="N7964" s="5"/>
      <c r="O7964" s="5"/>
      <c r="P7964" s="4"/>
      <c r="Q7964" s="4"/>
      <c r="R7964" s="4"/>
      <c r="S7964" s="4"/>
      <c r="T7964" s="4"/>
    </row>
    <row r="7965">
      <c r="A7965" s="5"/>
      <c r="B7965" s="5"/>
      <c r="C7965" s="5"/>
      <c r="D7965" s="5"/>
      <c r="E7965" s="5"/>
      <c r="F7965" s="27"/>
      <c r="G7965" s="5"/>
      <c r="H7965" s="5"/>
      <c r="I7965" s="5"/>
      <c r="J7965" s="5"/>
      <c r="K7965" s="5"/>
      <c r="L7965" s="5"/>
      <c r="M7965" s="5"/>
      <c r="N7965" s="5"/>
      <c r="O7965" s="5"/>
      <c r="P7965" s="4"/>
      <c r="Q7965" s="4"/>
      <c r="R7965" s="4"/>
      <c r="S7965" s="4"/>
      <c r="T7965" s="4"/>
    </row>
    <row r="7966">
      <c r="A7966" s="5"/>
      <c r="B7966" s="5"/>
      <c r="C7966" s="5"/>
      <c r="D7966" s="5"/>
      <c r="E7966" s="5"/>
      <c r="F7966" s="27"/>
      <c r="G7966" s="5"/>
      <c r="H7966" s="5"/>
      <c r="I7966" s="5"/>
      <c r="J7966" s="5"/>
      <c r="K7966" s="5"/>
      <c r="L7966" s="5"/>
      <c r="M7966" s="5"/>
      <c r="N7966" s="5"/>
      <c r="O7966" s="5"/>
      <c r="P7966" s="4"/>
      <c r="Q7966" s="4"/>
      <c r="R7966" s="4"/>
      <c r="S7966" s="4"/>
      <c r="T7966" s="4"/>
    </row>
    <row r="7967">
      <c r="A7967" s="5"/>
      <c r="B7967" s="5"/>
      <c r="C7967" s="5"/>
      <c r="D7967" s="5"/>
      <c r="E7967" s="5"/>
      <c r="F7967" s="27"/>
      <c r="G7967" s="5"/>
      <c r="H7967" s="5"/>
      <c r="I7967" s="5"/>
      <c r="J7967" s="5"/>
      <c r="K7967" s="5"/>
      <c r="L7967" s="5"/>
      <c r="M7967" s="5"/>
      <c r="N7967" s="5"/>
      <c r="O7967" s="5"/>
      <c r="P7967" s="4"/>
      <c r="Q7967" s="4"/>
      <c r="R7967" s="4"/>
      <c r="S7967" s="4"/>
      <c r="T7967" s="4"/>
    </row>
    <row r="7968">
      <c r="A7968" s="5"/>
      <c r="B7968" s="5"/>
      <c r="C7968" s="5"/>
      <c r="D7968" s="5"/>
      <c r="E7968" s="5"/>
      <c r="F7968" s="27"/>
      <c r="G7968" s="5"/>
      <c r="H7968" s="5"/>
      <c r="I7968" s="5"/>
      <c r="J7968" s="5"/>
      <c r="K7968" s="5"/>
      <c r="L7968" s="5"/>
      <c r="M7968" s="5"/>
      <c r="N7968" s="5"/>
      <c r="O7968" s="5"/>
      <c r="P7968" s="4"/>
      <c r="Q7968" s="4"/>
      <c r="R7968" s="4"/>
      <c r="S7968" s="4"/>
      <c r="T7968" s="4"/>
    </row>
    <row r="7969">
      <c r="A7969" s="5"/>
      <c r="B7969" s="5"/>
      <c r="C7969" s="5"/>
      <c r="D7969" s="5"/>
      <c r="E7969" s="5"/>
      <c r="F7969" s="27"/>
      <c r="G7969" s="5"/>
      <c r="H7969" s="5"/>
      <c r="I7969" s="5"/>
      <c r="J7969" s="5"/>
      <c r="K7969" s="5"/>
      <c r="L7969" s="5"/>
      <c r="M7969" s="5"/>
      <c r="N7969" s="5"/>
      <c r="O7969" s="5"/>
      <c r="P7969" s="4"/>
      <c r="Q7969" s="4"/>
      <c r="R7969" s="4"/>
      <c r="S7969" s="4"/>
      <c r="T7969" s="4"/>
    </row>
    <row r="7970">
      <c r="A7970" s="5"/>
      <c r="B7970" s="5"/>
      <c r="C7970" s="5"/>
      <c r="D7970" s="5"/>
      <c r="E7970" s="5"/>
      <c r="F7970" s="27"/>
      <c r="G7970" s="5"/>
      <c r="H7970" s="5"/>
      <c r="I7970" s="5"/>
      <c r="J7970" s="5"/>
      <c r="K7970" s="5"/>
      <c r="L7970" s="5"/>
      <c r="M7970" s="5"/>
      <c r="N7970" s="5"/>
      <c r="O7970" s="5"/>
      <c r="P7970" s="4"/>
      <c r="Q7970" s="4"/>
      <c r="R7970" s="4"/>
      <c r="S7970" s="4"/>
      <c r="T7970" s="4"/>
    </row>
    <row r="7971">
      <c r="A7971" s="5"/>
      <c r="B7971" s="5"/>
      <c r="C7971" s="5"/>
      <c r="D7971" s="5"/>
      <c r="E7971" s="5"/>
      <c r="F7971" s="27"/>
      <c r="G7971" s="5"/>
      <c r="H7971" s="5"/>
      <c r="I7971" s="5"/>
      <c r="J7971" s="5"/>
      <c r="K7971" s="5"/>
      <c r="L7971" s="5"/>
      <c r="M7971" s="5"/>
      <c r="N7971" s="5"/>
      <c r="O7971" s="5"/>
      <c r="P7971" s="4"/>
      <c r="Q7971" s="4"/>
      <c r="R7971" s="4"/>
      <c r="S7971" s="4"/>
      <c r="T7971" s="4"/>
    </row>
    <row r="7972">
      <c r="A7972" s="5"/>
      <c r="B7972" s="5"/>
      <c r="C7972" s="5"/>
      <c r="D7972" s="5"/>
      <c r="E7972" s="5"/>
      <c r="F7972" s="27"/>
      <c r="G7972" s="5"/>
      <c r="H7972" s="5"/>
      <c r="I7972" s="5"/>
      <c r="J7972" s="5"/>
      <c r="K7972" s="5"/>
      <c r="L7972" s="5"/>
      <c r="M7972" s="5"/>
      <c r="N7972" s="5"/>
      <c r="O7972" s="5"/>
      <c r="P7972" s="4"/>
      <c r="Q7972" s="4"/>
      <c r="R7972" s="4"/>
      <c r="S7972" s="4"/>
      <c r="T7972" s="4"/>
    </row>
    <row r="7973">
      <c r="A7973" s="5"/>
      <c r="B7973" s="5"/>
      <c r="C7973" s="5"/>
      <c r="D7973" s="5"/>
      <c r="E7973" s="5"/>
      <c r="F7973" s="27"/>
      <c r="G7973" s="5"/>
      <c r="H7973" s="5"/>
      <c r="I7973" s="5"/>
      <c r="J7973" s="5"/>
      <c r="K7973" s="5"/>
      <c r="L7973" s="5"/>
      <c r="M7973" s="5"/>
      <c r="N7973" s="5"/>
      <c r="O7973" s="5"/>
      <c r="P7973" s="4"/>
      <c r="Q7973" s="4"/>
      <c r="R7973" s="4"/>
      <c r="S7973" s="4"/>
      <c r="T7973" s="4"/>
    </row>
    <row r="7974">
      <c r="A7974" s="5"/>
      <c r="B7974" s="5"/>
      <c r="C7974" s="5"/>
      <c r="D7974" s="5"/>
      <c r="E7974" s="5"/>
      <c r="F7974" s="27"/>
      <c r="G7974" s="5"/>
      <c r="H7974" s="5"/>
      <c r="I7974" s="5"/>
      <c r="J7974" s="5"/>
      <c r="K7974" s="5"/>
      <c r="L7974" s="5"/>
      <c r="M7974" s="5"/>
      <c r="N7974" s="5"/>
      <c r="O7974" s="5"/>
      <c r="P7974" s="4"/>
      <c r="Q7974" s="4"/>
      <c r="R7974" s="4"/>
      <c r="S7974" s="4"/>
      <c r="T7974" s="4"/>
    </row>
    <row r="7975">
      <c r="A7975" s="5"/>
      <c r="B7975" s="5"/>
      <c r="C7975" s="5"/>
      <c r="D7975" s="5"/>
      <c r="E7975" s="5"/>
      <c r="F7975" s="27"/>
      <c r="G7975" s="5"/>
      <c r="H7975" s="5"/>
      <c r="I7975" s="5"/>
      <c r="J7975" s="5"/>
      <c r="K7975" s="5"/>
      <c r="L7975" s="5"/>
      <c r="M7975" s="5"/>
      <c r="N7975" s="5"/>
      <c r="O7975" s="5"/>
      <c r="P7975" s="4"/>
      <c r="Q7975" s="4"/>
      <c r="R7975" s="4"/>
      <c r="S7975" s="4"/>
      <c r="T7975" s="4"/>
    </row>
    <row r="7976">
      <c r="A7976" s="5"/>
      <c r="B7976" s="5"/>
      <c r="C7976" s="5"/>
      <c r="D7976" s="5"/>
      <c r="E7976" s="5"/>
      <c r="F7976" s="27"/>
      <c r="G7976" s="5"/>
      <c r="H7976" s="5"/>
      <c r="I7976" s="5"/>
      <c r="J7976" s="5"/>
      <c r="K7976" s="5"/>
      <c r="L7976" s="5"/>
      <c r="M7976" s="5"/>
      <c r="N7976" s="5"/>
      <c r="O7976" s="5"/>
      <c r="P7976" s="4"/>
      <c r="Q7976" s="4"/>
      <c r="R7976" s="4"/>
      <c r="S7976" s="4"/>
      <c r="T7976" s="4"/>
    </row>
    <row r="7977">
      <c r="A7977" s="5"/>
      <c r="B7977" s="5"/>
      <c r="C7977" s="5"/>
      <c r="D7977" s="5"/>
      <c r="E7977" s="5"/>
      <c r="F7977" s="27"/>
      <c r="G7977" s="5"/>
      <c r="H7977" s="5"/>
      <c r="I7977" s="5"/>
      <c r="J7977" s="5"/>
      <c r="K7977" s="5"/>
      <c r="L7977" s="5"/>
      <c r="M7977" s="5"/>
      <c r="N7977" s="5"/>
      <c r="O7977" s="5"/>
      <c r="P7977" s="4"/>
      <c r="Q7977" s="4"/>
      <c r="R7977" s="4"/>
      <c r="S7977" s="4"/>
      <c r="T7977" s="4"/>
    </row>
    <row r="7978">
      <c r="A7978" s="5"/>
      <c r="B7978" s="5"/>
      <c r="C7978" s="5"/>
      <c r="D7978" s="5"/>
      <c r="E7978" s="5"/>
      <c r="F7978" s="27"/>
      <c r="G7978" s="5"/>
      <c r="H7978" s="5"/>
      <c r="I7978" s="5"/>
      <c r="J7978" s="5"/>
      <c r="K7978" s="5"/>
      <c r="L7978" s="5"/>
      <c r="M7978" s="5"/>
      <c r="N7978" s="5"/>
      <c r="O7978" s="5"/>
      <c r="P7978" s="4"/>
      <c r="Q7978" s="4"/>
      <c r="R7978" s="4"/>
      <c r="S7978" s="4"/>
      <c r="T7978" s="4"/>
    </row>
    <row r="7979">
      <c r="A7979" s="5"/>
      <c r="B7979" s="5"/>
      <c r="C7979" s="5"/>
      <c r="D7979" s="5"/>
      <c r="E7979" s="5"/>
      <c r="F7979" s="27"/>
      <c r="G7979" s="5"/>
      <c r="H7979" s="5"/>
      <c r="I7979" s="5"/>
      <c r="J7979" s="5"/>
      <c r="K7979" s="5"/>
      <c r="L7979" s="5"/>
      <c r="M7979" s="5"/>
      <c r="N7979" s="5"/>
      <c r="O7979" s="5"/>
      <c r="P7979" s="4"/>
      <c r="Q7979" s="4"/>
      <c r="R7979" s="4"/>
      <c r="S7979" s="4"/>
      <c r="T7979" s="4"/>
    </row>
    <row r="7980">
      <c r="A7980" s="5"/>
      <c r="B7980" s="5"/>
      <c r="C7980" s="5"/>
      <c r="D7980" s="5"/>
      <c r="E7980" s="5"/>
      <c r="F7980" s="27"/>
      <c r="G7980" s="5"/>
      <c r="H7980" s="5"/>
      <c r="I7980" s="5"/>
      <c r="J7980" s="5"/>
      <c r="K7980" s="5"/>
      <c r="L7980" s="5"/>
      <c r="M7980" s="5"/>
      <c r="N7980" s="5"/>
      <c r="O7980" s="5"/>
      <c r="P7980" s="4"/>
      <c r="Q7980" s="4"/>
      <c r="R7980" s="4"/>
      <c r="S7980" s="4"/>
      <c r="T7980" s="4"/>
    </row>
    <row r="7981">
      <c r="A7981" s="5"/>
      <c r="B7981" s="5"/>
      <c r="C7981" s="5"/>
      <c r="D7981" s="5"/>
      <c r="E7981" s="5"/>
      <c r="F7981" s="27"/>
      <c r="G7981" s="5"/>
      <c r="H7981" s="5"/>
      <c r="I7981" s="5"/>
      <c r="J7981" s="5"/>
      <c r="K7981" s="5"/>
      <c r="L7981" s="5"/>
      <c r="M7981" s="5"/>
      <c r="N7981" s="5"/>
      <c r="O7981" s="5"/>
      <c r="P7981" s="4"/>
      <c r="Q7981" s="4"/>
      <c r="R7981" s="4"/>
      <c r="S7981" s="4"/>
      <c r="T7981" s="4"/>
    </row>
    <row r="7982">
      <c r="A7982" s="5"/>
      <c r="B7982" s="5"/>
      <c r="C7982" s="5"/>
      <c r="D7982" s="5"/>
      <c r="E7982" s="5"/>
      <c r="F7982" s="27"/>
      <c r="G7982" s="5"/>
      <c r="H7982" s="5"/>
      <c r="I7982" s="5"/>
      <c r="J7982" s="5"/>
      <c r="K7982" s="5"/>
      <c r="L7982" s="5"/>
      <c r="M7982" s="5"/>
      <c r="N7982" s="5"/>
      <c r="O7982" s="5"/>
      <c r="P7982" s="4"/>
      <c r="Q7982" s="4"/>
      <c r="R7982" s="4"/>
      <c r="S7982" s="4"/>
      <c r="T7982" s="4"/>
    </row>
    <row r="7983">
      <c r="A7983" s="5"/>
      <c r="B7983" s="5"/>
      <c r="C7983" s="5"/>
      <c r="D7983" s="5"/>
      <c r="E7983" s="5"/>
      <c r="F7983" s="27"/>
      <c r="G7983" s="5"/>
      <c r="H7983" s="5"/>
      <c r="I7983" s="5"/>
      <c r="J7983" s="5"/>
      <c r="K7983" s="5"/>
      <c r="L7983" s="5"/>
      <c r="M7983" s="5"/>
      <c r="N7983" s="5"/>
      <c r="O7983" s="5"/>
      <c r="P7983" s="4"/>
      <c r="Q7983" s="4"/>
      <c r="R7983" s="4"/>
      <c r="S7983" s="4"/>
      <c r="T7983" s="4"/>
    </row>
    <row r="7984">
      <c r="A7984" s="5"/>
      <c r="B7984" s="5"/>
      <c r="C7984" s="5"/>
      <c r="D7984" s="5"/>
      <c r="E7984" s="5"/>
      <c r="F7984" s="27"/>
      <c r="G7984" s="5"/>
      <c r="H7984" s="5"/>
      <c r="I7984" s="5"/>
      <c r="J7984" s="5"/>
      <c r="K7984" s="5"/>
      <c r="L7984" s="5"/>
      <c r="M7984" s="5"/>
      <c r="N7984" s="5"/>
      <c r="O7984" s="5"/>
      <c r="P7984" s="4"/>
      <c r="Q7984" s="4"/>
      <c r="R7984" s="4"/>
      <c r="S7984" s="4"/>
      <c r="T7984" s="4"/>
    </row>
    <row r="7985">
      <c r="A7985" s="5"/>
      <c r="B7985" s="5"/>
      <c r="C7985" s="5"/>
      <c r="D7985" s="5"/>
      <c r="E7985" s="5"/>
      <c r="F7985" s="27"/>
      <c r="G7985" s="5"/>
      <c r="H7985" s="5"/>
      <c r="I7985" s="5"/>
      <c r="J7985" s="5"/>
      <c r="K7985" s="5"/>
      <c r="L7985" s="5"/>
      <c r="M7985" s="5"/>
      <c r="N7985" s="5"/>
      <c r="O7985" s="5"/>
      <c r="P7985" s="4"/>
      <c r="Q7985" s="4"/>
      <c r="R7985" s="4"/>
      <c r="S7985" s="4"/>
      <c r="T7985" s="4"/>
    </row>
    <row r="7986">
      <c r="A7986" s="5"/>
      <c r="B7986" s="5"/>
      <c r="C7986" s="5"/>
      <c r="D7986" s="5"/>
      <c r="E7986" s="5"/>
      <c r="F7986" s="27"/>
      <c r="G7986" s="5"/>
      <c r="H7986" s="5"/>
      <c r="I7986" s="5"/>
      <c r="J7986" s="5"/>
      <c r="K7986" s="5"/>
      <c r="L7986" s="5"/>
      <c r="M7986" s="5"/>
      <c r="N7986" s="5"/>
      <c r="O7986" s="5"/>
      <c r="P7986" s="4"/>
      <c r="Q7986" s="4"/>
      <c r="R7986" s="4"/>
      <c r="S7986" s="4"/>
      <c r="T7986" s="4"/>
    </row>
    <row r="7987">
      <c r="A7987" s="5"/>
      <c r="B7987" s="5"/>
      <c r="C7987" s="5"/>
      <c r="D7987" s="5"/>
      <c r="E7987" s="5"/>
      <c r="F7987" s="27"/>
      <c r="G7987" s="5"/>
      <c r="H7987" s="5"/>
      <c r="I7987" s="5"/>
      <c r="J7987" s="5"/>
      <c r="K7987" s="5"/>
      <c r="L7987" s="5"/>
      <c r="M7987" s="5"/>
      <c r="N7987" s="5"/>
      <c r="O7987" s="5"/>
      <c r="P7987" s="4"/>
      <c r="Q7987" s="4"/>
      <c r="R7987" s="4"/>
      <c r="S7987" s="4"/>
      <c r="T7987" s="4"/>
    </row>
    <row r="7988">
      <c r="A7988" s="5"/>
      <c r="B7988" s="5"/>
      <c r="C7988" s="5"/>
      <c r="D7988" s="5"/>
      <c r="E7988" s="5"/>
      <c r="F7988" s="27"/>
      <c r="G7988" s="5"/>
      <c r="H7988" s="5"/>
      <c r="I7988" s="5"/>
      <c r="J7988" s="5"/>
      <c r="K7988" s="5"/>
      <c r="L7988" s="5"/>
      <c r="M7988" s="5"/>
      <c r="N7988" s="5"/>
      <c r="O7988" s="5"/>
      <c r="P7988" s="4"/>
      <c r="Q7988" s="4"/>
      <c r="R7988" s="4"/>
      <c r="S7988" s="4"/>
      <c r="T7988" s="4"/>
    </row>
    <row r="7989">
      <c r="A7989" s="5"/>
      <c r="B7989" s="5"/>
      <c r="C7989" s="5"/>
      <c r="D7989" s="5"/>
      <c r="E7989" s="5"/>
      <c r="F7989" s="27"/>
      <c r="G7989" s="5"/>
      <c r="H7989" s="5"/>
      <c r="I7989" s="5"/>
      <c r="J7989" s="5"/>
      <c r="K7989" s="5"/>
      <c r="L7989" s="5"/>
      <c r="M7989" s="5"/>
      <c r="N7989" s="5"/>
      <c r="O7989" s="5"/>
      <c r="P7989" s="4"/>
      <c r="Q7989" s="4"/>
      <c r="R7989" s="4"/>
      <c r="S7989" s="4"/>
      <c r="T7989" s="4"/>
    </row>
    <row r="7990">
      <c r="A7990" s="5"/>
      <c r="B7990" s="5"/>
      <c r="C7990" s="5"/>
      <c r="D7990" s="5"/>
      <c r="E7990" s="5"/>
      <c r="F7990" s="27"/>
      <c r="G7990" s="5"/>
      <c r="H7990" s="5"/>
      <c r="I7990" s="5"/>
      <c r="J7990" s="5"/>
      <c r="K7990" s="5"/>
      <c r="L7990" s="5"/>
      <c r="M7990" s="5"/>
      <c r="N7990" s="5"/>
      <c r="O7990" s="5"/>
      <c r="P7990" s="4"/>
      <c r="Q7990" s="4"/>
      <c r="R7990" s="4"/>
      <c r="S7990" s="4"/>
      <c r="T7990" s="4"/>
    </row>
    <row r="7991">
      <c r="A7991" s="5"/>
      <c r="B7991" s="5"/>
      <c r="C7991" s="5"/>
      <c r="D7991" s="5"/>
      <c r="E7991" s="5"/>
      <c r="F7991" s="27"/>
      <c r="G7991" s="5"/>
      <c r="H7991" s="5"/>
      <c r="I7991" s="5"/>
      <c r="J7991" s="5"/>
      <c r="K7991" s="5"/>
      <c r="L7991" s="5"/>
      <c r="M7991" s="5"/>
      <c r="N7991" s="5"/>
      <c r="O7991" s="5"/>
      <c r="P7991" s="4"/>
      <c r="Q7991" s="4"/>
      <c r="R7991" s="4"/>
      <c r="S7991" s="4"/>
      <c r="T7991" s="4"/>
    </row>
    <row r="7992">
      <c r="A7992" s="5"/>
      <c r="B7992" s="5"/>
      <c r="C7992" s="5"/>
      <c r="D7992" s="5"/>
      <c r="E7992" s="5"/>
      <c r="F7992" s="27"/>
      <c r="G7992" s="5"/>
      <c r="H7992" s="5"/>
      <c r="I7992" s="5"/>
      <c r="J7992" s="5"/>
      <c r="K7992" s="5"/>
      <c r="L7992" s="5"/>
      <c r="M7992" s="5"/>
      <c r="N7992" s="5"/>
      <c r="O7992" s="5"/>
      <c r="P7992" s="4"/>
      <c r="Q7992" s="4"/>
      <c r="R7992" s="4"/>
      <c r="S7992" s="4"/>
      <c r="T7992" s="4"/>
    </row>
    <row r="7993">
      <c r="A7993" s="5"/>
      <c r="B7993" s="5"/>
      <c r="C7993" s="5"/>
      <c r="D7993" s="5"/>
      <c r="E7993" s="5"/>
      <c r="F7993" s="27"/>
      <c r="G7993" s="5"/>
      <c r="H7993" s="5"/>
      <c r="I7993" s="5"/>
      <c r="J7993" s="5"/>
      <c r="K7993" s="5"/>
      <c r="L7993" s="5"/>
      <c r="M7993" s="5"/>
      <c r="N7993" s="5"/>
      <c r="O7993" s="5"/>
      <c r="P7993" s="4"/>
      <c r="Q7993" s="4"/>
      <c r="R7993" s="4"/>
      <c r="S7993" s="4"/>
      <c r="T7993" s="4"/>
    </row>
    <row r="7994">
      <c r="A7994" s="5"/>
      <c r="B7994" s="5"/>
      <c r="C7994" s="5"/>
      <c r="D7994" s="5"/>
      <c r="E7994" s="5"/>
      <c r="F7994" s="27"/>
      <c r="G7994" s="5"/>
      <c r="H7994" s="5"/>
      <c r="I7994" s="5"/>
      <c r="J7994" s="5"/>
      <c r="K7994" s="5"/>
      <c r="L7994" s="5"/>
      <c r="M7994" s="5"/>
      <c r="N7994" s="5"/>
      <c r="O7994" s="5"/>
      <c r="P7994" s="4"/>
      <c r="Q7994" s="4"/>
      <c r="R7994" s="4"/>
      <c r="S7994" s="4"/>
      <c r="T7994" s="4"/>
    </row>
    <row r="7995">
      <c r="A7995" s="5"/>
      <c r="B7995" s="5"/>
      <c r="C7995" s="5"/>
      <c r="D7995" s="5"/>
      <c r="E7995" s="5"/>
      <c r="F7995" s="27"/>
      <c r="G7995" s="5"/>
      <c r="H7995" s="5"/>
      <c r="I7995" s="5"/>
      <c r="J7995" s="5"/>
      <c r="K7995" s="5"/>
      <c r="L7995" s="5"/>
      <c r="M7995" s="5"/>
      <c r="N7995" s="5"/>
      <c r="O7995" s="5"/>
      <c r="P7995" s="4"/>
      <c r="Q7995" s="4"/>
      <c r="R7995" s="4"/>
      <c r="S7995" s="4"/>
      <c r="T7995" s="4"/>
    </row>
    <row r="7996">
      <c r="A7996" s="5"/>
      <c r="B7996" s="5"/>
      <c r="C7996" s="5"/>
      <c r="D7996" s="5"/>
      <c r="E7996" s="5"/>
      <c r="F7996" s="27"/>
      <c r="G7996" s="5"/>
      <c r="H7996" s="5"/>
      <c r="I7996" s="5"/>
      <c r="J7996" s="5"/>
      <c r="K7996" s="5"/>
      <c r="L7996" s="5"/>
      <c r="M7996" s="5"/>
      <c r="N7996" s="5"/>
      <c r="O7996" s="5"/>
      <c r="P7996" s="4"/>
      <c r="Q7996" s="4"/>
      <c r="R7996" s="4"/>
      <c r="S7996" s="4"/>
      <c r="T7996" s="4"/>
    </row>
    <row r="7997">
      <c r="A7997" s="5"/>
      <c r="B7997" s="5"/>
      <c r="C7997" s="5"/>
      <c r="D7997" s="5"/>
      <c r="E7997" s="5"/>
      <c r="F7997" s="27"/>
      <c r="G7997" s="5"/>
      <c r="H7997" s="5"/>
      <c r="I7997" s="5"/>
      <c r="J7997" s="5"/>
      <c r="K7997" s="5"/>
      <c r="L7997" s="5"/>
      <c r="M7997" s="5"/>
      <c r="N7997" s="5"/>
      <c r="O7997" s="5"/>
      <c r="P7997" s="4"/>
      <c r="Q7997" s="4"/>
      <c r="R7997" s="4"/>
      <c r="S7997" s="4"/>
      <c r="T7997" s="4"/>
    </row>
    <row r="7998">
      <c r="A7998" s="5"/>
      <c r="B7998" s="5"/>
      <c r="C7998" s="5"/>
      <c r="D7998" s="5"/>
      <c r="E7998" s="5"/>
      <c r="F7998" s="27"/>
      <c r="G7998" s="5"/>
      <c r="H7998" s="5"/>
      <c r="I7998" s="5"/>
      <c r="J7998" s="5"/>
      <c r="K7998" s="5"/>
      <c r="L7998" s="5"/>
      <c r="M7998" s="5"/>
      <c r="N7998" s="5"/>
      <c r="O7998" s="5"/>
      <c r="P7998" s="4"/>
      <c r="Q7998" s="4"/>
      <c r="R7998" s="4"/>
      <c r="S7998" s="4"/>
      <c r="T7998" s="4"/>
    </row>
    <row r="7999">
      <c r="A7999" s="5"/>
      <c r="B7999" s="5"/>
      <c r="C7999" s="5"/>
      <c r="D7999" s="5"/>
      <c r="E7999" s="5"/>
      <c r="F7999" s="27"/>
      <c r="G7999" s="5"/>
      <c r="H7999" s="5"/>
      <c r="I7999" s="5"/>
      <c r="J7999" s="5"/>
      <c r="K7999" s="5"/>
      <c r="L7999" s="5"/>
      <c r="M7999" s="5"/>
      <c r="N7999" s="5"/>
      <c r="O7999" s="5"/>
      <c r="P7999" s="4"/>
      <c r="Q7999" s="4"/>
      <c r="R7999" s="4"/>
      <c r="S7999" s="4"/>
      <c r="T7999" s="4"/>
    </row>
    <row r="8000">
      <c r="A8000" s="5"/>
      <c r="B8000" s="5"/>
      <c r="C8000" s="5"/>
      <c r="D8000" s="5"/>
      <c r="E8000" s="5"/>
      <c r="F8000" s="27"/>
      <c r="G8000" s="5"/>
      <c r="H8000" s="5"/>
      <c r="I8000" s="5"/>
      <c r="J8000" s="5"/>
      <c r="K8000" s="5"/>
      <c r="L8000" s="5"/>
      <c r="M8000" s="5"/>
      <c r="N8000" s="5"/>
      <c r="O8000" s="5"/>
      <c r="P8000" s="4"/>
      <c r="Q8000" s="4"/>
      <c r="R8000" s="4"/>
      <c r="S8000" s="4"/>
      <c r="T8000" s="4"/>
    </row>
    <row r="8001">
      <c r="A8001" s="5"/>
      <c r="B8001" s="5"/>
      <c r="C8001" s="5"/>
      <c r="D8001" s="5"/>
      <c r="E8001" s="5"/>
      <c r="F8001" s="27"/>
      <c r="G8001" s="5"/>
      <c r="H8001" s="5"/>
      <c r="I8001" s="5"/>
      <c r="J8001" s="5"/>
      <c r="K8001" s="5"/>
      <c r="L8001" s="5"/>
      <c r="M8001" s="5"/>
      <c r="N8001" s="5"/>
      <c r="O8001" s="5"/>
      <c r="P8001" s="4"/>
      <c r="Q8001" s="4"/>
      <c r="R8001" s="4"/>
      <c r="S8001" s="4"/>
      <c r="T8001" s="4"/>
    </row>
    <row r="8002">
      <c r="A8002" s="5"/>
      <c r="B8002" s="5"/>
      <c r="C8002" s="5"/>
      <c r="D8002" s="5"/>
      <c r="E8002" s="5"/>
      <c r="F8002" s="27"/>
      <c r="G8002" s="5"/>
      <c r="H8002" s="5"/>
      <c r="I8002" s="5"/>
      <c r="J8002" s="5"/>
      <c r="K8002" s="5"/>
      <c r="L8002" s="5"/>
      <c r="M8002" s="5"/>
      <c r="N8002" s="5"/>
      <c r="O8002" s="5"/>
      <c r="P8002" s="4"/>
      <c r="Q8002" s="4"/>
      <c r="R8002" s="4"/>
      <c r="S8002" s="4"/>
      <c r="T8002" s="4"/>
    </row>
    <row r="8003">
      <c r="A8003" s="5"/>
      <c r="B8003" s="5"/>
      <c r="C8003" s="5"/>
      <c r="D8003" s="5"/>
      <c r="E8003" s="5"/>
      <c r="F8003" s="27"/>
      <c r="G8003" s="5"/>
      <c r="H8003" s="5"/>
      <c r="I8003" s="5"/>
      <c r="J8003" s="5"/>
      <c r="K8003" s="5"/>
      <c r="L8003" s="5"/>
      <c r="M8003" s="5"/>
      <c r="N8003" s="5"/>
      <c r="O8003" s="5"/>
      <c r="P8003" s="4"/>
      <c r="Q8003" s="4"/>
      <c r="R8003" s="4"/>
      <c r="S8003" s="4"/>
      <c r="T8003" s="4"/>
    </row>
    <row r="8004">
      <c r="A8004" s="5"/>
      <c r="B8004" s="5"/>
      <c r="C8004" s="5"/>
      <c r="D8004" s="5"/>
      <c r="E8004" s="5"/>
      <c r="F8004" s="27"/>
      <c r="G8004" s="5"/>
      <c r="H8004" s="5"/>
      <c r="I8004" s="5"/>
      <c r="J8004" s="5"/>
      <c r="K8004" s="5"/>
      <c r="L8004" s="5"/>
      <c r="M8004" s="5"/>
      <c r="N8004" s="5"/>
      <c r="O8004" s="5"/>
      <c r="P8004" s="4"/>
      <c r="Q8004" s="4"/>
      <c r="R8004" s="4"/>
      <c r="S8004" s="4"/>
      <c r="T8004" s="4"/>
    </row>
    <row r="8005">
      <c r="A8005" s="5"/>
      <c r="B8005" s="5"/>
      <c r="C8005" s="5"/>
      <c r="D8005" s="5"/>
      <c r="E8005" s="5"/>
      <c r="F8005" s="27"/>
      <c r="G8005" s="5"/>
      <c r="H8005" s="5"/>
      <c r="I8005" s="5"/>
      <c r="J8005" s="5"/>
      <c r="K8005" s="5"/>
      <c r="L8005" s="5"/>
      <c r="M8005" s="5"/>
      <c r="N8005" s="5"/>
      <c r="O8005" s="5"/>
      <c r="P8005" s="4"/>
      <c r="Q8005" s="4"/>
      <c r="R8005" s="4"/>
      <c r="S8005" s="4"/>
      <c r="T8005" s="4"/>
    </row>
    <row r="8006">
      <c r="A8006" s="5"/>
      <c r="B8006" s="5"/>
      <c r="C8006" s="5"/>
      <c r="D8006" s="5"/>
      <c r="E8006" s="5"/>
      <c r="F8006" s="27"/>
      <c r="G8006" s="5"/>
      <c r="H8006" s="5"/>
      <c r="I8006" s="5"/>
      <c r="J8006" s="5"/>
      <c r="K8006" s="5"/>
      <c r="L8006" s="5"/>
      <c r="M8006" s="5"/>
      <c r="N8006" s="5"/>
      <c r="O8006" s="5"/>
      <c r="P8006" s="4"/>
      <c r="Q8006" s="4"/>
      <c r="R8006" s="4"/>
      <c r="S8006" s="4"/>
      <c r="T8006" s="4"/>
    </row>
    <row r="8007">
      <c r="A8007" s="5"/>
      <c r="B8007" s="5"/>
      <c r="C8007" s="5"/>
      <c r="D8007" s="5"/>
      <c r="E8007" s="5"/>
      <c r="F8007" s="27"/>
      <c r="G8007" s="5"/>
      <c r="H8007" s="5"/>
      <c r="I8007" s="5"/>
      <c r="J8007" s="5"/>
      <c r="K8007" s="5"/>
      <c r="L8007" s="5"/>
      <c r="M8007" s="5"/>
      <c r="N8007" s="5"/>
      <c r="O8007" s="5"/>
      <c r="P8007" s="4"/>
      <c r="Q8007" s="4"/>
      <c r="R8007" s="4"/>
      <c r="S8007" s="4"/>
      <c r="T8007" s="4"/>
    </row>
    <row r="8008">
      <c r="A8008" s="5"/>
      <c r="B8008" s="5"/>
      <c r="C8008" s="5"/>
      <c r="D8008" s="5"/>
      <c r="E8008" s="5"/>
      <c r="F8008" s="27"/>
      <c r="G8008" s="5"/>
      <c r="H8008" s="5"/>
      <c r="I8008" s="5"/>
      <c r="J8008" s="5"/>
      <c r="K8008" s="5"/>
      <c r="L8008" s="5"/>
      <c r="M8008" s="5"/>
      <c r="N8008" s="5"/>
      <c r="O8008" s="5"/>
      <c r="P8008" s="4"/>
      <c r="Q8008" s="4"/>
      <c r="R8008" s="4"/>
      <c r="S8008" s="4"/>
      <c r="T8008" s="4"/>
    </row>
    <row r="8009">
      <c r="A8009" s="5"/>
      <c r="B8009" s="5"/>
      <c r="C8009" s="5"/>
      <c r="D8009" s="5"/>
      <c r="E8009" s="5"/>
      <c r="F8009" s="27"/>
      <c r="G8009" s="5"/>
      <c r="H8009" s="5"/>
      <c r="I8009" s="5"/>
      <c r="J8009" s="5"/>
      <c r="K8009" s="5"/>
      <c r="L8009" s="5"/>
      <c r="M8009" s="5"/>
      <c r="N8009" s="5"/>
      <c r="O8009" s="5"/>
      <c r="P8009" s="4"/>
      <c r="Q8009" s="4"/>
      <c r="R8009" s="4"/>
      <c r="S8009" s="4"/>
      <c r="T8009" s="4"/>
    </row>
    <row r="8010">
      <c r="A8010" s="5"/>
      <c r="B8010" s="5"/>
      <c r="C8010" s="5"/>
      <c r="D8010" s="5"/>
      <c r="E8010" s="5"/>
      <c r="F8010" s="27"/>
      <c r="G8010" s="5"/>
      <c r="H8010" s="5"/>
      <c r="I8010" s="5"/>
      <c r="J8010" s="5"/>
      <c r="K8010" s="5"/>
      <c r="L8010" s="5"/>
      <c r="M8010" s="5"/>
      <c r="N8010" s="5"/>
      <c r="O8010" s="5"/>
      <c r="P8010" s="4"/>
      <c r="Q8010" s="4"/>
      <c r="R8010" s="4"/>
      <c r="S8010" s="4"/>
      <c r="T8010" s="4"/>
    </row>
    <row r="8011">
      <c r="A8011" s="5"/>
      <c r="B8011" s="5"/>
      <c r="C8011" s="5"/>
      <c r="D8011" s="5"/>
      <c r="E8011" s="5"/>
      <c r="F8011" s="27"/>
      <c r="G8011" s="5"/>
      <c r="H8011" s="5"/>
      <c r="I8011" s="5"/>
      <c r="J8011" s="5"/>
      <c r="K8011" s="5"/>
      <c r="L8011" s="5"/>
      <c r="M8011" s="5"/>
      <c r="N8011" s="5"/>
      <c r="O8011" s="5"/>
      <c r="P8011" s="4"/>
      <c r="Q8011" s="4"/>
      <c r="R8011" s="4"/>
      <c r="S8011" s="4"/>
      <c r="T8011" s="4"/>
    </row>
    <row r="8012">
      <c r="A8012" s="5"/>
      <c r="B8012" s="5"/>
      <c r="C8012" s="5"/>
      <c r="D8012" s="5"/>
      <c r="E8012" s="5"/>
      <c r="F8012" s="27"/>
      <c r="G8012" s="5"/>
      <c r="H8012" s="5"/>
      <c r="I8012" s="5"/>
      <c r="J8012" s="5"/>
      <c r="K8012" s="5"/>
      <c r="L8012" s="5"/>
      <c r="M8012" s="5"/>
      <c r="N8012" s="5"/>
      <c r="O8012" s="5"/>
      <c r="P8012" s="4"/>
      <c r="Q8012" s="4"/>
      <c r="R8012" s="4"/>
      <c r="S8012" s="4"/>
      <c r="T8012" s="4"/>
    </row>
    <row r="8013">
      <c r="A8013" s="5"/>
      <c r="B8013" s="5"/>
      <c r="C8013" s="5"/>
      <c r="D8013" s="5"/>
      <c r="E8013" s="5"/>
      <c r="F8013" s="27"/>
      <c r="G8013" s="5"/>
      <c r="H8013" s="5"/>
      <c r="I8013" s="5"/>
      <c r="J8013" s="5"/>
      <c r="K8013" s="5"/>
      <c r="L8013" s="5"/>
      <c r="M8013" s="5"/>
      <c r="N8013" s="5"/>
      <c r="O8013" s="5"/>
      <c r="P8013" s="4"/>
      <c r="Q8013" s="4"/>
      <c r="R8013" s="4"/>
      <c r="S8013" s="4"/>
      <c r="T8013" s="4"/>
    </row>
    <row r="8014">
      <c r="A8014" s="5"/>
      <c r="B8014" s="5"/>
      <c r="C8014" s="5"/>
      <c r="D8014" s="5"/>
      <c r="E8014" s="5"/>
      <c r="F8014" s="27"/>
      <c r="G8014" s="5"/>
      <c r="H8014" s="5"/>
      <c r="I8014" s="5"/>
      <c r="J8014" s="5"/>
      <c r="K8014" s="5"/>
      <c r="L8014" s="5"/>
      <c r="M8014" s="5"/>
      <c r="N8014" s="5"/>
      <c r="O8014" s="5"/>
      <c r="P8014" s="4"/>
      <c r="Q8014" s="4"/>
      <c r="R8014" s="4"/>
      <c r="S8014" s="4"/>
      <c r="T8014" s="4"/>
    </row>
    <row r="8015">
      <c r="A8015" s="5"/>
      <c r="B8015" s="5"/>
      <c r="C8015" s="5"/>
      <c r="D8015" s="5"/>
      <c r="E8015" s="5"/>
      <c r="F8015" s="27"/>
      <c r="G8015" s="5"/>
      <c r="H8015" s="5"/>
      <c r="I8015" s="5"/>
      <c r="J8015" s="5"/>
      <c r="K8015" s="5"/>
      <c r="L8015" s="5"/>
      <c r="M8015" s="5"/>
      <c r="N8015" s="5"/>
      <c r="O8015" s="5"/>
      <c r="P8015" s="4"/>
      <c r="Q8015" s="4"/>
      <c r="R8015" s="4"/>
      <c r="S8015" s="4"/>
      <c r="T8015" s="4"/>
    </row>
    <row r="8016">
      <c r="A8016" s="5"/>
      <c r="B8016" s="5"/>
      <c r="C8016" s="5"/>
      <c r="D8016" s="5"/>
      <c r="E8016" s="5"/>
      <c r="F8016" s="27"/>
      <c r="G8016" s="5"/>
      <c r="H8016" s="5"/>
      <c r="I8016" s="5"/>
      <c r="J8016" s="5"/>
      <c r="K8016" s="5"/>
      <c r="L8016" s="5"/>
      <c r="M8016" s="5"/>
      <c r="N8016" s="5"/>
      <c r="O8016" s="5"/>
      <c r="P8016" s="4"/>
      <c r="Q8016" s="4"/>
      <c r="R8016" s="4"/>
      <c r="S8016" s="4"/>
      <c r="T8016" s="4"/>
    </row>
    <row r="8017">
      <c r="A8017" s="5"/>
      <c r="B8017" s="5"/>
      <c r="C8017" s="5"/>
      <c r="D8017" s="5"/>
      <c r="E8017" s="5"/>
      <c r="F8017" s="27"/>
      <c r="G8017" s="5"/>
      <c r="H8017" s="5"/>
      <c r="I8017" s="5"/>
      <c r="J8017" s="5"/>
      <c r="K8017" s="5"/>
      <c r="L8017" s="5"/>
      <c r="M8017" s="5"/>
      <c r="N8017" s="5"/>
      <c r="O8017" s="5"/>
      <c r="P8017" s="4"/>
      <c r="Q8017" s="4"/>
      <c r="R8017" s="4"/>
      <c r="S8017" s="4"/>
      <c r="T8017" s="4"/>
    </row>
    <row r="8018">
      <c r="A8018" s="5"/>
      <c r="B8018" s="5"/>
      <c r="C8018" s="5"/>
      <c r="D8018" s="5"/>
      <c r="E8018" s="5"/>
      <c r="F8018" s="27"/>
      <c r="G8018" s="5"/>
      <c r="H8018" s="5"/>
      <c r="I8018" s="5"/>
      <c r="J8018" s="5"/>
      <c r="K8018" s="5"/>
      <c r="L8018" s="5"/>
      <c r="M8018" s="5"/>
      <c r="N8018" s="5"/>
      <c r="O8018" s="5"/>
      <c r="P8018" s="4"/>
      <c r="Q8018" s="4"/>
      <c r="R8018" s="4"/>
      <c r="S8018" s="4"/>
      <c r="T8018" s="4"/>
    </row>
    <row r="8019">
      <c r="A8019" s="5"/>
      <c r="B8019" s="5"/>
      <c r="C8019" s="5"/>
      <c r="D8019" s="5"/>
      <c r="E8019" s="5"/>
      <c r="F8019" s="27"/>
      <c r="G8019" s="5"/>
      <c r="H8019" s="5"/>
      <c r="I8019" s="5"/>
      <c r="J8019" s="5"/>
      <c r="K8019" s="5"/>
      <c r="L8019" s="5"/>
      <c r="M8019" s="5"/>
      <c r="N8019" s="5"/>
      <c r="O8019" s="5"/>
      <c r="P8019" s="4"/>
      <c r="Q8019" s="4"/>
      <c r="R8019" s="4"/>
      <c r="S8019" s="4"/>
      <c r="T8019" s="4"/>
    </row>
    <row r="8020">
      <c r="A8020" s="5"/>
      <c r="B8020" s="5"/>
      <c r="C8020" s="5"/>
      <c r="D8020" s="5"/>
      <c r="E8020" s="5"/>
      <c r="F8020" s="27"/>
      <c r="G8020" s="5"/>
      <c r="H8020" s="5"/>
      <c r="I8020" s="5"/>
      <c r="J8020" s="5"/>
      <c r="K8020" s="5"/>
      <c r="L8020" s="5"/>
      <c r="M8020" s="5"/>
      <c r="N8020" s="5"/>
      <c r="O8020" s="5"/>
      <c r="P8020" s="4"/>
      <c r="Q8020" s="4"/>
      <c r="R8020" s="4"/>
      <c r="S8020" s="4"/>
      <c r="T8020" s="4"/>
    </row>
    <row r="8021">
      <c r="A8021" s="5"/>
      <c r="B8021" s="5"/>
      <c r="C8021" s="5"/>
      <c r="D8021" s="5"/>
      <c r="E8021" s="5"/>
      <c r="F8021" s="27"/>
      <c r="G8021" s="5"/>
      <c r="H8021" s="5"/>
      <c r="I8021" s="5"/>
      <c r="J8021" s="5"/>
      <c r="K8021" s="5"/>
      <c r="L8021" s="5"/>
      <c r="M8021" s="5"/>
      <c r="N8021" s="5"/>
      <c r="O8021" s="5"/>
      <c r="P8021" s="4"/>
      <c r="Q8021" s="4"/>
      <c r="R8021" s="4"/>
      <c r="S8021" s="4"/>
      <c r="T8021" s="4"/>
    </row>
    <row r="8022">
      <c r="A8022" s="5"/>
      <c r="B8022" s="5"/>
      <c r="C8022" s="5"/>
      <c r="D8022" s="5"/>
      <c r="E8022" s="5"/>
      <c r="F8022" s="27"/>
      <c r="G8022" s="5"/>
      <c r="H8022" s="5"/>
      <c r="I8022" s="5"/>
      <c r="J8022" s="5"/>
      <c r="K8022" s="5"/>
      <c r="L8022" s="5"/>
      <c r="M8022" s="5"/>
      <c r="N8022" s="5"/>
      <c r="O8022" s="5"/>
      <c r="P8022" s="4"/>
      <c r="Q8022" s="4"/>
      <c r="R8022" s="4"/>
      <c r="S8022" s="4"/>
      <c r="T8022" s="4"/>
    </row>
    <row r="8023">
      <c r="A8023" s="5"/>
      <c r="B8023" s="5"/>
      <c r="C8023" s="5"/>
      <c r="D8023" s="5"/>
      <c r="E8023" s="5"/>
      <c r="F8023" s="27"/>
      <c r="G8023" s="5"/>
      <c r="H8023" s="5"/>
      <c r="I8023" s="5"/>
      <c r="J8023" s="5"/>
      <c r="K8023" s="5"/>
      <c r="L8023" s="5"/>
      <c r="M8023" s="5"/>
      <c r="N8023" s="5"/>
      <c r="O8023" s="5"/>
      <c r="P8023" s="4"/>
      <c r="Q8023" s="4"/>
      <c r="R8023" s="4"/>
      <c r="S8023" s="4"/>
      <c r="T8023" s="4"/>
    </row>
    <row r="8024">
      <c r="A8024" s="5"/>
      <c r="B8024" s="5"/>
      <c r="C8024" s="5"/>
      <c r="D8024" s="5"/>
      <c r="E8024" s="5"/>
      <c r="F8024" s="27"/>
      <c r="G8024" s="5"/>
      <c r="H8024" s="5"/>
      <c r="I8024" s="5"/>
      <c r="J8024" s="5"/>
      <c r="K8024" s="5"/>
      <c r="L8024" s="5"/>
      <c r="M8024" s="5"/>
      <c r="N8024" s="5"/>
      <c r="O8024" s="5"/>
      <c r="P8024" s="4"/>
      <c r="Q8024" s="4"/>
      <c r="R8024" s="4"/>
      <c r="S8024" s="4"/>
      <c r="T8024" s="4"/>
    </row>
    <row r="8025">
      <c r="A8025" s="5"/>
      <c r="B8025" s="5"/>
      <c r="C8025" s="5"/>
      <c r="D8025" s="5"/>
      <c r="E8025" s="5"/>
      <c r="F8025" s="27"/>
      <c r="G8025" s="5"/>
      <c r="H8025" s="5"/>
      <c r="I8025" s="5"/>
      <c r="J8025" s="5"/>
      <c r="K8025" s="5"/>
      <c r="L8025" s="5"/>
      <c r="M8025" s="5"/>
      <c r="N8025" s="5"/>
      <c r="O8025" s="5"/>
      <c r="P8025" s="4"/>
      <c r="Q8025" s="4"/>
      <c r="R8025" s="4"/>
      <c r="S8025" s="4"/>
      <c r="T8025" s="4"/>
    </row>
    <row r="8026">
      <c r="A8026" s="5"/>
      <c r="B8026" s="5"/>
      <c r="C8026" s="5"/>
      <c r="D8026" s="5"/>
      <c r="E8026" s="5"/>
      <c r="F8026" s="27"/>
      <c r="G8026" s="5"/>
      <c r="H8026" s="5"/>
      <c r="I8026" s="5"/>
      <c r="J8026" s="5"/>
      <c r="K8026" s="5"/>
      <c r="L8026" s="5"/>
      <c r="M8026" s="5"/>
      <c r="N8026" s="5"/>
      <c r="O8026" s="5"/>
      <c r="P8026" s="4"/>
      <c r="Q8026" s="4"/>
      <c r="R8026" s="4"/>
      <c r="S8026" s="4"/>
      <c r="T8026" s="4"/>
    </row>
    <row r="8027">
      <c r="A8027" s="5"/>
      <c r="B8027" s="5"/>
      <c r="C8027" s="5"/>
      <c r="D8027" s="5"/>
      <c r="E8027" s="5"/>
      <c r="F8027" s="27"/>
      <c r="G8027" s="5"/>
      <c r="H8027" s="5"/>
      <c r="I8027" s="5"/>
      <c r="J8027" s="5"/>
      <c r="K8027" s="5"/>
      <c r="L8027" s="5"/>
      <c r="M8027" s="5"/>
      <c r="N8027" s="5"/>
      <c r="O8027" s="5"/>
      <c r="P8027" s="4"/>
      <c r="Q8027" s="4"/>
      <c r="R8027" s="4"/>
      <c r="S8027" s="4"/>
      <c r="T8027" s="4"/>
    </row>
    <row r="8028">
      <c r="A8028" s="5"/>
      <c r="B8028" s="5"/>
      <c r="C8028" s="5"/>
      <c r="D8028" s="5"/>
      <c r="E8028" s="5"/>
      <c r="F8028" s="27"/>
      <c r="G8028" s="5"/>
      <c r="H8028" s="5"/>
      <c r="I8028" s="5"/>
      <c r="J8028" s="5"/>
      <c r="K8028" s="5"/>
      <c r="L8028" s="5"/>
      <c r="M8028" s="5"/>
      <c r="N8028" s="5"/>
      <c r="O8028" s="5"/>
      <c r="P8028" s="4"/>
      <c r="Q8028" s="4"/>
      <c r="R8028" s="4"/>
      <c r="S8028" s="4"/>
      <c r="T8028" s="4"/>
    </row>
    <row r="8029">
      <c r="A8029" s="5"/>
      <c r="B8029" s="5"/>
      <c r="C8029" s="5"/>
      <c r="D8029" s="5"/>
      <c r="E8029" s="5"/>
      <c r="F8029" s="27"/>
      <c r="G8029" s="5"/>
      <c r="H8029" s="5"/>
      <c r="I8029" s="5"/>
      <c r="J8029" s="5"/>
      <c r="K8029" s="5"/>
      <c r="L8029" s="5"/>
      <c r="M8029" s="5"/>
      <c r="N8029" s="5"/>
      <c r="O8029" s="5"/>
      <c r="P8029" s="4"/>
      <c r="Q8029" s="4"/>
      <c r="R8029" s="4"/>
      <c r="S8029" s="4"/>
      <c r="T8029" s="4"/>
    </row>
    <row r="8030">
      <c r="A8030" s="5"/>
      <c r="B8030" s="5"/>
      <c r="C8030" s="5"/>
      <c r="D8030" s="5"/>
      <c r="E8030" s="5"/>
      <c r="F8030" s="27"/>
      <c r="G8030" s="5"/>
      <c r="H8030" s="5"/>
      <c r="I8030" s="5"/>
      <c r="J8030" s="5"/>
      <c r="K8030" s="5"/>
      <c r="L8030" s="5"/>
      <c r="M8030" s="5"/>
      <c r="N8030" s="5"/>
      <c r="O8030" s="5"/>
      <c r="P8030" s="4"/>
      <c r="Q8030" s="4"/>
      <c r="R8030" s="4"/>
      <c r="S8030" s="4"/>
      <c r="T8030" s="4"/>
    </row>
    <row r="8031">
      <c r="A8031" s="5"/>
      <c r="B8031" s="5"/>
      <c r="C8031" s="5"/>
      <c r="D8031" s="5"/>
      <c r="E8031" s="5"/>
      <c r="F8031" s="27"/>
      <c r="G8031" s="5"/>
      <c r="H8031" s="5"/>
      <c r="I8031" s="5"/>
      <c r="J8031" s="5"/>
      <c r="K8031" s="5"/>
      <c r="L8031" s="5"/>
      <c r="M8031" s="5"/>
      <c r="N8031" s="5"/>
      <c r="O8031" s="5"/>
      <c r="P8031" s="4"/>
      <c r="Q8031" s="4"/>
      <c r="R8031" s="4"/>
      <c r="S8031" s="4"/>
      <c r="T8031" s="4"/>
    </row>
    <row r="8032">
      <c r="A8032" s="5"/>
      <c r="B8032" s="5"/>
      <c r="C8032" s="5"/>
      <c r="D8032" s="5"/>
      <c r="E8032" s="5"/>
      <c r="F8032" s="27"/>
      <c r="G8032" s="5"/>
      <c r="H8032" s="5"/>
      <c r="I8032" s="5"/>
      <c r="J8032" s="5"/>
      <c r="K8032" s="5"/>
      <c r="L8032" s="5"/>
      <c r="M8032" s="5"/>
      <c r="N8032" s="5"/>
      <c r="O8032" s="5"/>
      <c r="P8032" s="4"/>
      <c r="Q8032" s="4"/>
      <c r="R8032" s="4"/>
      <c r="S8032" s="4"/>
      <c r="T8032" s="4"/>
    </row>
    <row r="8033">
      <c r="A8033" s="5"/>
      <c r="B8033" s="5"/>
      <c r="C8033" s="5"/>
      <c r="D8033" s="5"/>
      <c r="E8033" s="5"/>
      <c r="F8033" s="27"/>
      <c r="G8033" s="5"/>
      <c r="H8033" s="5"/>
      <c r="I8033" s="5"/>
      <c r="J8033" s="5"/>
      <c r="K8033" s="5"/>
      <c r="L8033" s="5"/>
      <c r="M8033" s="5"/>
      <c r="N8033" s="5"/>
      <c r="O8033" s="5"/>
      <c r="P8033" s="4"/>
      <c r="Q8033" s="4"/>
      <c r="R8033" s="4"/>
      <c r="S8033" s="4"/>
      <c r="T8033" s="4"/>
    </row>
    <row r="8034">
      <c r="A8034" s="5"/>
      <c r="B8034" s="5"/>
      <c r="C8034" s="5"/>
      <c r="D8034" s="5"/>
      <c r="E8034" s="5"/>
      <c r="F8034" s="27"/>
      <c r="G8034" s="5"/>
      <c r="H8034" s="5"/>
      <c r="I8034" s="5"/>
      <c r="J8034" s="5"/>
      <c r="K8034" s="5"/>
      <c r="L8034" s="5"/>
      <c r="M8034" s="5"/>
      <c r="N8034" s="5"/>
      <c r="O8034" s="5"/>
      <c r="P8034" s="4"/>
      <c r="Q8034" s="4"/>
      <c r="R8034" s="4"/>
      <c r="S8034" s="4"/>
      <c r="T8034" s="4"/>
    </row>
    <row r="8035">
      <c r="A8035" s="5"/>
      <c r="B8035" s="5"/>
      <c r="C8035" s="5"/>
      <c r="D8035" s="5"/>
      <c r="E8035" s="5"/>
      <c r="F8035" s="27"/>
      <c r="G8035" s="5"/>
      <c r="H8035" s="5"/>
      <c r="I8035" s="5"/>
      <c r="J8035" s="5"/>
      <c r="K8035" s="5"/>
      <c r="L8035" s="5"/>
      <c r="M8035" s="5"/>
      <c r="N8035" s="5"/>
      <c r="O8035" s="5"/>
      <c r="P8035" s="4"/>
      <c r="Q8035" s="4"/>
      <c r="R8035" s="4"/>
      <c r="S8035" s="4"/>
      <c r="T8035" s="4"/>
    </row>
    <row r="8036">
      <c r="A8036" s="5"/>
      <c r="B8036" s="5"/>
      <c r="C8036" s="5"/>
      <c r="D8036" s="5"/>
      <c r="E8036" s="5"/>
      <c r="F8036" s="27"/>
      <c r="G8036" s="5"/>
      <c r="H8036" s="5"/>
      <c r="I8036" s="5"/>
      <c r="J8036" s="5"/>
      <c r="K8036" s="5"/>
      <c r="L8036" s="5"/>
      <c r="M8036" s="5"/>
      <c r="N8036" s="5"/>
      <c r="O8036" s="5"/>
      <c r="P8036" s="4"/>
      <c r="Q8036" s="4"/>
      <c r="R8036" s="4"/>
      <c r="S8036" s="4"/>
      <c r="T8036" s="4"/>
    </row>
    <row r="8037">
      <c r="A8037" s="5"/>
      <c r="B8037" s="5"/>
      <c r="C8037" s="5"/>
      <c r="D8037" s="5"/>
      <c r="E8037" s="5"/>
      <c r="F8037" s="27"/>
      <c r="G8037" s="5"/>
      <c r="H8037" s="5"/>
      <c r="I8037" s="5"/>
      <c r="J8037" s="5"/>
      <c r="K8037" s="5"/>
      <c r="L8037" s="5"/>
      <c r="M8037" s="5"/>
      <c r="N8037" s="5"/>
      <c r="O8037" s="5"/>
      <c r="P8037" s="4"/>
      <c r="Q8037" s="4"/>
      <c r="R8037" s="4"/>
      <c r="S8037" s="4"/>
      <c r="T8037" s="4"/>
    </row>
    <row r="8038">
      <c r="A8038" s="5"/>
      <c r="B8038" s="5"/>
      <c r="C8038" s="5"/>
      <c r="D8038" s="5"/>
      <c r="E8038" s="5"/>
      <c r="F8038" s="27"/>
      <c r="G8038" s="5"/>
      <c r="H8038" s="5"/>
      <c r="I8038" s="5"/>
      <c r="J8038" s="5"/>
      <c r="K8038" s="5"/>
      <c r="L8038" s="5"/>
      <c r="M8038" s="5"/>
      <c r="N8038" s="5"/>
      <c r="O8038" s="5"/>
      <c r="P8038" s="4"/>
      <c r="Q8038" s="4"/>
      <c r="R8038" s="4"/>
      <c r="S8038" s="4"/>
      <c r="T8038" s="4"/>
    </row>
    <row r="8039">
      <c r="A8039" s="5"/>
      <c r="B8039" s="5"/>
      <c r="C8039" s="5"/>
      <c r="D8039" s="5"/>
      <c r="E8039" s="5"/>
      <c r="F8039" s="27"/>
      <c r="G8039" s="5"/>
      <c r="H8039" s="5"/>
      <c r="I8039" s="5"/>
      <c r="J8039" s="5"/>
      <c r="K8039" s="5"/>
      <c r="L8039" s="5"/>
      <c r="M8039" s="5"/>
      <c r="N8039" s="5"/>
      <c r="O8039" s="5"/>
      <c r="P8039" s="4"/>
      <c r="Q8039" s="4"/>
      <c r="R8039" s="4"/>
      <c r="S8039" s="4"/>
      <c r="T8039" s="4"/>
    </row>
    <row r="8040">
      <c r="A8040" s="5"/>
      <c r="B8040" s="5"/>
      <c r="C8040" s="5"/>
      <c r="D8040" s="5"/>
      <c r="E8040" s="5"/>
      <c r="F8040" s="27"/>
      <c r="G8040" s="5"/>
      <c r="H8040" s="5"/>
      <c r="I8040" s="5"/>
      <c r="J8040" s="5"/>
      <c r="K8040" s="5"/>
      <c r="L8040" s="5"/>
      <c r="M8040" s="5"/>
      <c r="N8040" s="5"/>
      <c r="O8040" s="5"/>
      <c r="P8040" s="4"/>
      <c r="Q8040" s="4"/>
      <c r="R8040" s="4"/>
      <c r="S8040" s="4"/>
      <c r="T8040" s="4"/>
    </row>
    <row r="8041">
      <c r="A8041" s="5"/>
      <c r="B8041" s="5"/>
      <c r="C8041" s="5"/>
      <c r="D8041" s="5"/>
      <c r="E8041" s="5"/>
      <c r="F8041" s="27"/>
      <c r="G8041" s="5"/>
      <c r="H8041" s="5"/>
      <c r="I8041" s="5"/>
      <c r="J8041" s="5"/>
      <c r="K8041" s="5"/>
      <c r="L8041" s="5"/>
      <c r="M8041" s="5"/>
      <c r="N8041" s="5"/>
      <c r="O8041" s="5"/>
      <c r="P8041" s="4"/>
      <c r="Q8041" s="4"/>
      <c r="R8041" s="4"/>
      <c r="S8041" s="4"/>
      <c r="T8041" s="4"/>
    </row>
    <row r="8042">
      <c r="A8042" s="5"/>
      <c r="B8042" s="5"/>
      <c r="C8042" s="5"/>
      <c r="D8042" s="5"/>
      <c r="E8042" s="5"/>
      <c r="F8042" s="27"/>
      <c r="G8042" s="5"/>
      <c r="H8042" s="5"/>
      <c r="I8042" s="5"/>
      <c r="J8042" s="5"/>
      <c r="K8042" s="5"/>
      <c r="L8042" s="5"/>
      <c r="M8042" s="5"/>
      <c r="N8042" s="5"/>
      <c r="O8042" s="5"/>
      <c r="P8042" s="4"/>
      <c r="Q8042" s="4"/>
      <c r="R8042" s="4"/>
      <c r="S8042" s="4"/>
      <c r="T8042" s="4"/>
    </row>
    <row r="8043">
      <c r="A8043" s="5"/>
      <c r="B8043" s="5"/>
      <c r="C8043" s="5"/>
      <c r="D8043" s="5"/>
      <c r="E8043" s="5"/>
      <c r="F8043" s="27"/>
      <c r="G8043" s="5"/>
      <c r="H8043" s="5"/>
      <c r="I8043" s="5"/>
      <c r="J8043" s="5"/>
      <c r="K8043" s="5"/>
      <c r="L8043" s="5"/>
      <c r="M8043" s="5"/>
      <c r="N8043" s="5"/>
      <c r="O8043" s="5"/>
      <c r="P8043" s="4"/>
      <c r="Q8043" s="4"/>
      <c r="R8043" s="4"/>
      <c r="S8043" s="4"/>
      <c r="T8043" s="4"/>
    </row>
    <row r="8044">
      <c r="A8044" s="5"/>
      <c r="B8044" s="5"/>
      <c r="C8044" s="5"/>
      <c r="D8044" s="5"/>
      <c r="E8044" s="5"/>
      <c r="F8044" s="27"/>
      <c r="G8044" s="5"/>
      <c r="H8044" s="5"/>
      <c r="I8044" s="5"/>
      <c r="J8044" s="5"/>
      <c r="K8044" s="5"/>
      <c r="L8044" s="5"/>
      <c r="M8044" s="5"/>
      <c r="N8044" s="5"/>
      <c r="O8044" s="5"/>
      <c r="P8044" s="4"/>
      <c r="Q8044" s="4"/>
      <c r="R8044" s="4"/>
      <c r="S8044" s="4"/>
      <c r="T8044" s="4"/>
    </row>
    <row r="8045">
      <c r="A8045" s="5"/>
      <c r="B8045" s="5"/>
      <c r="C8045" s="5"/>
      <c r="D8045" s="5"/>
      <c r="E8045" s="5"/>
      <c r="F8045" s="27"/>
      <c r="G8045" s="5"/>
      <c r="H8045" s="5"/>
      <c r="I8045" s="5"/>
      <c r="J8045" s="5"/>
      <c r="K8045" s="5"/>
      <c r="L8045" s="5"/>
      <c r="M8045" s="5"/>
      <c r="N8045" s="5"/>
      <c r="O8045" s="5"/>
      <c r="P8045" s="4"/>
      <c r="Q8045" s="4"/>
      <c r="R8045" s="4"/>
      <c r="S8045" s="4"/>
      <c r="T8045" s="4"/>
    </row>
    <row r="8046">
      <c r="A8046" s="5"/>
      <c r="B8046" s="5"/>
      <c r="C8046" s="5"/>
      <c r="D8046" s="5"/>
      <c r="E8046" s="5"/>
      <c r="F8046" s="27"/>
      <c r="G8046" s="5"/>
      <c r="H8046" s="5"/>
      <c r="I8046" s="5"/>
      <c r="J8046" s="5"/>
      <c r="K8046" s="5"/>
      <c r="L8046" s="5"/>
      <c r="M8046" s="5"/>
      <c r="N8046" s="5"/>
      <c r="O8046" s="5"/>
      <c r="P8046" s="4"/>
      <c r="Q8046" s="4"/>
      <c r="R8046" s="4"/>
      <c r="S8046" s="4"/>
      <c r="T8046" s="4"/>
    </row>
    <row r="8047">
      <c r="A8047" s="5"/>
      <c r="B8047" s="5"/>
      <c r="C8047" s="5"/>
      <c r="D8047" s="5"/>
      <c r="E8047" s="5"/>
      <c r="F8047" s="27"/>
      <c r="G8047" s="5"/>
      <c r="H8047" s="5"/>
      <c r="I8047" s="5"/>
      <c r="J8047" s="5"/>
      <c r="K8047" s="5"/>
      <c r="L8047" s="5"/>
      <c r="M8047" s="5"/>
      <c r="N8047" s="5"/>
      <c r="O8047" s="5"/>
      <c r="P8047" s="4"/>
      <c r="Q8047" s="4"/>
      <c r="R8047" s="4"/>
      <c r="S8047" s="4"/>
      <c r="T8047" s="4"/>
    </row>
    <row r="8048">
      <c r="A8048" s="5"/>
      <c r="B8048" s="5"/>
      <c r="C8048" s="5"/>
      <c r="D8048" s="5"/>
      <c r="E8048" s="5"/>
      <c r="F8048" s="27"/>
      <c r="G8048" s="5"/>
      <c r="H8048" s="5"/>
      <c r="I8048" s="5"/>
      <c r="J8048" s="5"/>
      <c r="K8048" s="5"/>
      <c r="L8048" s="5"/>
      <c r="M8048" s="5"/>
      <c r="N8048" s="5"/>
      <c r="O8048" s="5"/>
      <c r="P8048" s="4"/>
      <c r="Q8048" s="4"/>
      <c r="R8048" s="4"/>
      <c r="S8048" s="4"/>
      <c r="T8048" s="4"/>
    </row>
    <row r="8049">
      <c r="A8049" s="5"/>
      <c r="B8049" s="5"/>
      <c r="C8049" s="5"/>
      <c r="D8049" s="5"/>
      <c r="E8049" s="5"/>
      <c r="F8049" s="27"/>
      <c r="G8049" s="5"/>
      <c r="H8049" s="5"/>
      <c r="I8049" s="5"/>
      <c r="J8049" s="5"/>
      <c r="K8049" s="5"/>
      <c r="L8049" s="5"/>
      <c r="M8049" s="5"/>
      <c r="N8049" s="5"/>
      <c r="O8049" s="5"/>
      <c r="P8049" s="4"/>
      <c r="Q8049" s="4"/>
      <c r="R8049" s="4"/>
      <c r="S8049" s="4"/>
      <c r="T8049" s="4"/>
    </row>
    <row r="8050">
      <c r="A8050" s="5"/>
      <c r="B8050" s="5"/>
      <c r="C8050" s="5"/>
      <c r="D8050" s="5"/>
      <c r="E8050" s="5"/>
      <c r="F8050" s="27"/>
      <c r="G8050" s="5"/>
      <c r="H8050" s="5"/>
      <c r="I8050" s="5"/>
      <c r="J8050" s="5"/>
      <c r="K8050" s="5"/>
      <c r="L8050" s="5"/>
      <c r="M8050" s="5"/>
      <c r="N8050" s="5"/>
      <c r="O8050" s="5"/>
      <c r="P8050" s="4"/>
      <c r="Q8050" s="4"/>
      <c r="R8050" s="4"/>
      <c r="S8050" s="4"/>
      <c r="T8050" s="4"/>
    </row>
    <row r="8051">
      <c r="A8051" s="5"/>
      <c r="B8051" s="5"/>
      <c r="C8051" s="5"/>
      <c r="D8051" s="5"/>
      <c r="E8051" s="5"/>
      <c r="F8051" s="27"/>
      <c r="G8051" s="5"/>
      <c r="H8051" s="5"/>
      <c r="I8051" s="5"/>
      <c r="J8051" s="5"/>
      <c r="K8051" s="5"/>
      <c r="L8051" s="5"/>
      <c r="M8051" s="5"/>
      <c r="N8051" s="5"/>
      <c r="O8051" s="5"/>
      <c r="P8051" s="4"/>
      <c r="Q8051" s="4"/>
      <c r="R8051" s="4"/>
      <c r="S8051" s="4"/>
      <c r="T8051" s="4"/>
    </row>
    <row r="8052">
      <c r="A8052" s="5"/>
      <c r="B8052" s="5"/>
      <c r="C8052" s="5"/>
      <c r="D8052" s="5"/>
      <c r="E8052" s="5"/>
      <c r="F8052" s="27"/>
      <c r="G8052" s="5"/>
      <c r="H8052" s="5"/>
      <c r="I8052" s="5"/>
      <c r="J8052" s="5"/>
      <c r="K8052" s="5"/>
      <c r="L8052" s="5"/>
      <c r="M8052" s="5"/>
      <c r="N8052" s="5"/>
      <c r="O8052" s="5"/>
      <c r="P8052" s="4"/>
      <c r="Q8052" s="4"/>
      <c r="R8052" s="4"/>
      <c r="S8052" s="4"/>
      <c r="T8052" s="4"/>
    </row>
    <row r="8053">
      <c r="A8053" s="5"/>
      <c r="B8053" s="5"/>
      <c r="C8053" s="5"/>
      <c r="D8053" s="5"/>
      <c r="E8053" s="5"/>
      <c r="F8053" s="27"/>
      <c r="G8053" s="5"/>
      <c r="H8053" s="5"/>
      <c r="I8053" s="5"/>
      <c r="J8053" s="5"/>
      <c r="K8053" s="5"/>
      <c r="L8053" s="5"/>
      <c r="M8053" s="5"/>
      <c r="N8053" s="5"/>
      <c r="O8053" s="5"/>
      <c r="P8053" s="4"/>
      <c r="Q8053" s="4"/>
      <c r="R8053" s="4"/>
      <c r="S8053" s="4"/>
      <c r="T8053" s="4"/>
    </row>
    <row r="8054">
      <c r="A8054" s="5"/>
      <c r="B8054" s="5"/>
      <c r="C8054" s="5"/>
      <c r="D8054" s="5"/>
      <c r="E8054" s="5"/>
      <c r="F8054" s="27"/>
      <c r="G8054" s="5"/>
      <c r="H8054" s="5"/>
      <c r="I8054" s="5"/>
      <c r="J8054" s="5"/>
      <c r="K8054" s="5"/>
      <c r="L8054" s="5"/>
      <c r="M8054" s="5"/>
      <c r="N8054" s="5"/>
      <c r="O8054" s="5"/>
      <c r="P8054" s="4"/>
      <c r="Q8054" s="4"/>
      <c r="R8054" s="4"/>
      <c r="S8054" s="4"/>
      <c r="T8054" s="4"/>
    </row>
    <row r="8055">
      <c r="A8055" s="5"/>
      <c r="B8055" s="5"/>
      <c r="C8055" s="5"/>
      <c r="D8055" s="5"/>
      <c r="E8055" s="5"/>
      <c r="F8055" s="27"/>
      <c r="G8055" s="5"/>
      <c r="H8055" s="5"/>
      <c r="I8055" s="5"/>
      <c r="J8055" s="5"/>
      <c r="K8055" s="5"/>
      <c r="L8055" s="5"/>
      <c r="M8055" s="5"/>
      <c r="N8055" s="5"/>
      <c r="O8055" s="5"/>
      <c r="P8055" s="4"/>
      <c r="Q8055" s="4"/>
      <c r="R8055" s="4"/>
      <c r="S8055" s="4"/>
      <c r="T8055" s="4"/>
    </row>
    <row r="8056">
      <c r="A8056" s="5"/>
      <c r="B8056" s="5"/>
      <c r="C8056" s="5"/>
      <c r="D8056" s="5"/>
      <c r="E8056" s="5"/>
      <c r="F8056" s="27"/>
      <c r="G8056" s="5"/>
      <c r="H8056" s="5"/>
      <c r="I8056" s="5"/>
      <c r="J8056" s="5"/>
      <c r="K8056" s="5"/>
      <c r="L8056" s="5"/>
      <c r="M8056" s="5"/>
      <c r="N8056" s="5"/>
      <c r="O8056" s="5"/>
      <c r="P8056" s="4"/>
      <c r="Q8056" s="4"/>
      <c r="R8056" s="4"/>
      <c r="S8056" s="4"/>
      <c r="T8056" s="4"/>
    </row>
    <row r="8057">
      <c r="A8057" s="5"/>
      <c r="B8057" s="5"/>
      <c r="C8057" s="5"/>
      <c r="D8057" s="5"/>
      <c r="E8057" s="5"/>
      <c r="F8057" s="27"/>
      <c r="G8057" s="5"/>
      <c r="H8057" s="5"/>
      <c r="I8057" s="5"/>
      <c r="J8057" s="5"/>
      <c r="K8057" s="5"/>
      <c r="L8057" s="5"/>
      <c r="M8057" s="5"/>
      <c r="N8057" s="5"/>
      <c r="O8057" s="5"/>
      <c r="P8057" s="4"/>
      <c r="Q8057" s="4"/>
      <c r="R8057" s="4"/>
      <c r="S8057" s="4"/>
      <c r="T8057" s="4"/>
    </row>
    <row r="8058">
      <c r="A8058" s="5"/>
      <c r="B8058" s="5"/>
      <c r="C8058" s="5"/>
      <c r="D8058" s="5"/>
      <c r="E8058" s="5"/>
      <c r="F8058" s="27"/>
      <c r="G8058" s="5"/>
      <c r="H8058" s="5"/>
      <c r="I8058" s="5"/>
      <c r="J8058" s="5"/>
      <c r="K8058" s="5"/>
      <c r="L8058" s="5"/>
      <c r="M8058" s="5"/>
      <c r="N8058" s="5"/>
      <c r="O8058" s="5"/>
      <c r="P8058" s="4"/>
      <c r="Q8058" s="4"/>
      <c r="R8058" s="4"/>
      <c r="S8058" s="4"/>
      <c r="T8058" s="4"/>
    </row>
    <row r="8059">
      <c r="A8059" s="5"/>
      <c r="B8059" s="5"/>
      <c r="C8059" s="5"/>
      <c r="D8059" s="5"/>
      <c r="E8059" s="5"/>
      <c r="F8059" s="27"/>
      <c r="G8059" s="5"/>
      <c r="H8059" s="5"/>
      <c r="I8059" s="5"/>
      <c r="J8059" s="5"/>
      <c r="K8059" s="5"/>
      <c r="L8059" s="5"/>
      <c r="M8059" s="5"/>
      <c r="N8059" s="5"/>
      <c r="O8059" s="5"/>
      <c r="P8059" s="4"/>
      <c r="Q8059" s="4"/>
      <c r="R8059" s="4"/>
      <c r="S8059" s="4"/>
      <c r="T8059" s="4"/>
    </row>
    <row r="8060">
      <c r="A8060" s="5"/>
      <c r="B8060" s="5"/>
      <c r="C8060" s="5"/>
      <c r="D8060" s="5"/>
      <c r="E8060" s="5"/>
      <c r="F8060" s="27"/>
      <c r="G8060" s="5"/>
      <c r="H8060" s="5"/>
      <c r="I8060" s="5"/>
      <c r="J8060" s="5"/>
      <c r="K8060" s="5"/>
      <c r="L8060" s="5"/>
      <c r="M8060" s="5"/>
      <c r="N8060" s="5"/>
      <c r="O8060" s="5"/>
      <c r="P8060" s="4"/>
      <c r="Q8060" s="4"/>
      <c r="R8060" s="4"/>
      <c r="S8060" s="4"/>
      <c r="T8060" s="4"/>
    </row>
    <row r="8061">
      <c r="A8061" s="5"/>
      <c r="B8061" s="5"/>
      <c r="C8061" s="5"/>
      <c r="D8061" s="5"/>
      <c r="E8061" s="5"/>
      <c r="F8061" s="27"/>
      <c r="G8061" s="5"/>
      <c r="H8061" s="5"/>
      <c r="I8061" s="5"/>
      <c r="J8061" s="5"/>
      <c r="K8061" s="5"/>
      <c r="L8061" s="5"/>
      <c r="M8061" s="5"/>
      <c r="N8061" s="5"/>
      <c r="O8061" s="5"/>
      <c r="P8061" s="4"/>
      <c r="Q8061" s="4"/>
      <c r="R8061" s="4"/>
      <c r="S8061" s="4"/>
      <c r="T8061" s="4"/>
    </row>
    <row r="8062">
      <c r="A8062" s="5"/>
      <c r="B8062" s="5"/>
      <c r="C8062" s="5"/>
      <c r="D8062" s="5"/>
      <c r="E8062" s="5"/>
      <c r="F8062" s="27"/>
      <c r="G8062" s="5"/>
      <c r="H8062" s="5"/>
      <c r="I8062" s="5"/>
      <c r="J8062" s="5"/>
      <c r="K8062" s="5"/>
      <c r="L8062" s="5"/>
      <c r="M8062" s="5"/>
      <c r="N8062" s="5"/>
      <c r="O8062" s="5"/>
      <c r="P8062" s="4"/>
      <c r="Q8062" s="4"/>
      <c r="R8062" s="4"/>
      <c r="S8062" s="4"/>
      <c r="T8062" s="4"/>
    </row>
    <row r="8063">
      <c r="A8063" s="5"/>
      <c r="B8063" s="5"/>
      <c r="C8063" s="5"/>
      <c r="D8063" s="5"/>
      <c r="E8063" s="5"/>
      <c r="F8063" s="27"/>
      <c r="G8063" s="5"/>
      <c r="H8063" s="5"/>
      <c r="I8063" s="5"/>
      <c r="J8063" s="5"/>
      <c r="K8063" s="5"/>
      <c r="L8063" s="5"/>
      <c r="M8063" s="5"/>
      <c r="N8063" s="5"/>
      <c r="O8063" s="5"/>
      <c r="P8063" s="4"/>
      <c r="Q8063" s="4"/>
      <c r="R8063" s="4"/>
      <c r="S8063" s="4"/>
      <c r="T8063" s="4"/>
    </row>
    <row r="8064">
      <c r="A8064" s="5"/>
      <c r="B8064" s="5"/>
      <c r="C8064" s="5"/>
      <c r="D8064" s="5"/>
      <c r="E8064" s="5"/>
      <c r="F8064" s="27"/>
      <c r="G8064" s="5"/>
      <c r="H8064" s="5"/>
      <c r="I8064" s="5"/>
      <c r="J8064" s="5"/>
      <c r="K8064" s="5"/>
      <c r="L8064" s="5"/>
      <c r="M8064" s="5"/>
      <c r="N8064" s="5"/>
      <c r="O8064" s="5"/>
      <c r="P8064" s="4"/>
      <c r="Q8064" s="4"/>
      <c r="R8064" s="4"/>
      <c r="S8064" s="4"/>
      <c r="T8064" s="4"/>
    </row>
    <row r="8065">
      <c r="A8065" s="5"/>
      <c r="B8065" s="5"/>
      <c r="C8065" s="5"/>
      <c r="D8065" s="5"/>
      <c r="E8065" s="5"/>
      <c r="F8065" s="27"/>
      <c r="G8065" s="5"/>
      <c r="H8065" s="5"/>
      <c r="I8065" s="5"/>
      <c r="J8065" s="5"/>
      <c r="K8065" s="5"/>
      <c r="L8065" s="5"/>
      <c r="M8065" s="5"/>
      <c r="N8065" s="5"/>
      <c r="O8065" s="5"/>
      <c r="P8065" s="4"/>
      <c r="Q8065" s="4"/>
      <c r="R8065" s="4"/>
      <c r="S8065" s="4"/>
      <c r="T8065" s="4"/>
    </row>
    <row r="8066">
      <c r="A8066" s="5"/>
      <c r="B8066" s="5"/>
      <c r="C8066" s="5"/>
      <c r="D8066" s="5"/>
      <c r="E8066" s="5"/>
      <c r="F8066" s="27"/>
      <c r="G8066" s="5"/>
      <c r="H8066" s="5"/>
      <c r="I8066" s="5"/>
      <c r="J8066" s="5"/>
      <c r="K8066" s="5"/>
      <c r="L8066" s="5"/>
      <c r="M8066" s="5"/>
      <c r="N8066" s="5"/>
      <c r="O8066" s="5"/>
      <c r="P8066" s="4"/>
      <c r="Q8066" s="4"/>
      <c r="R8066" s="4"/>
      <c r="S8066" s="4"/>
      <c r="T8066" s="4"/>
    </row>
    <row r="8067">
      <c r="A8067" s="5"/>
      <c r="B8067" s="5"/>
      <c r="C8067" s="5"/>
      <c r="D8067" s="5"/>
      <c r="E8067" s="5"/>
      <c r="F8067" s="27"/>
      <c r="G8067" s="5"/>
      <c r="H8067" s="5"/>
      <c r="I8067" s="5"/>
      <c r="J8067" s="5"/>
      <c r="K8067" s="5"/>
      <c r="L8067" s="5"/>
      <c r="M8067" s="5"/>
      <c r="N8067" s="5"/>
      <c r="O8067" s="5"/>
      <c r="P8067" s="4"/>
      <c r="Q8067" s="4"/>
      <c r="R8067" s="4"/>
      <c r="S8067" s="4"/>
      <c r="T8067" s="4"/>
    </row>
    <row r="8068">
      <c r="A8068" s="5"/>
      <c r="B8068" s="5"/>
      <c r="C8068" s="5"/>
      <c r="D8068" s="5"/>
      <c r="E8068" s="5"/>
      <c r="F8068" s="27"/>
      <c r="G8068" s="5"/>
      <c r="H8068" s="5"/>
      <c r="I8068" s="5"/>
      <c r="J8068" s="5"/>
      <c r="K8068" s="5"/>
      <c r="L8068" s="5"/>
      <c r="M8068" s="5"/>
      <c r="N8068" s="5"/>
      <c r="O8068" s="5"/>
      <c r="P8068" s="4"/>
      <c r="Q8068" s="4"/>
      <c r="R8068" s="4"/>
      <c r="S8068" s="4"/>
      <c r="T8068" s="4"/>
    </row>
    <row r="8069">
      <c r="A8069" s="5"/>
      <c r="B8069" s="5"/>
      <c r="C8069" s="5"/>
      <c r="D8069" s="5"/>
      <c r="E8069" s="5"/>
      <c r="F8069" s="27"/>
      <c r="G8069" s="5"/>
      <c r="H8069" s="5"/>
      <c r="I8069" s="5"/>
      <c r="J8069" s="5"/>
      <c r="K8069" s="5"/>
      <c r="L8069" s="5"/>
      <c r="M8069" s="5"/>
      <c r="N8069" s="5"/>
      <c r="O8069" s="5"/>
      <c r="P8069" s="4"/>
      <c r="Q8069" s="4"/>
      <c r="R8069" s="4"/>
      <c r="S8069" s="4"/>
      <c r="T8069" s="4"/>
    </row>
    <row r="8070">
      <c r="A8070" s="5"/>
      <c r="B8070" s="5"/>
      <c r="C8070" s="5"/>
      <c r="D8070" s="5"/>
      <c r="E8070" s="5"/>
      <c r="F8070" s="27"/>
      <c r="G8070" s="5"/>
      <c r="H8070" s="5"/>
      <c r="I8070" s="5"/>
      <c r="J8070" s="5"/>
      <c r="K8070" s="5"/>
      <c r="L8070" s="5"/>
      <c r="M8070" s="5"/>
      <c r="N8070" s="5"/>
      <c r="O8070" s="5"/>
      <c r="P8070" s="4"/>
      <c r="Q8070" s="4"/>
      <c r="R8070" s="4"/>
      <c r="S8070" s="4"/>
      <c r="T8070" s="4"/>
    </row>
    <row r="8071">
      <c r="A8071" s="5"/>
      <c r="B8071" s="5"/>
      <c r="C8071" s="5"/>
      <c r="D8071" s="5"/>
      <c r="E8071" s="5"/>
      <c r="F8071" s="27"/>
      <c r="G8071" s="5"/>
      <c r="H8071" s="5"/>
      <c r="I8071" s="5"/>
      <c r="J8071" s="5"/>
      <c r="K8071" s="5"/>
      <c r="L8071" s="5"/>
      <c r="M8071" s="5"/>
      <c r="N8071" s="5"/>
      <c r="O8071" s="5"/>
      <c r="P8071" s="4"/>
      <c r="Q8071" s="4"/>
      <c r="R8071" s="4"/>
      <c r="S8071" s="4"/>
      <c r="T8071" s="4"/>
    </row>
    <row r="8072">
      <c r="A8072" s="5"/>
      <c r="B8072" s="5"/>
      <c r="C8072" s="5"/>
      <c r="D8072" s="5"/>
      <c r="E8072" s="5"/>
      <c r="F8072" s="27"/>
      <c r="G8072" s="5"/>
      <c r="H8072" s="5"/>
      <c r="I8072" s="5"/>
      <c r="J8072" s="5"/>
      <c r="K8072" s="5"/>
      <c r="L8072" s="5"/>
      <c r="M8072" s="5"/>
      <c r="N8072" s="5"/>
      <c r="O8072" s="5"/>
      <c r="P8072" s="4"/>
      <c r="Q8072" s="4"/>
      <c r="R8072" s="4"/>
      <c r="S8072" s="4"/>
      <c r="T8072" s="4"/>
    </row>
    <row r="8073">
      <c r="A8073" s="5"/>
      <c r="B8073" s="5"/>
      <c r="C8073" s="5"/>
      <c r="D8073" s="5"/>
      <c r="E8073" s="5"/>
      <c r="F8073" s="27"/>
      <c r="G8073" s="5"/>
      <c r="H8073" s="5"/>
      <c r="I8073" s="5"/>
      <c r="J8073" s="5"/>
      <c r="K8073" s="5"/>
      <c r="L8073" s="5"/>
      <c r="M8073" s="5"/>
      <c r="N8073" s="5"/>
      <c r="O8073" s="5"/>
      <c r="P8073" s="4"/>
      <c r="Q8073" s="4"/>
      <c r="R8073" s="4"/>
      <c r="S8073" s="4"/>
      <c r="T8073" s="4"/>
    </row>
    <row r="8074">
      <c r="A8074" s="5"/>
      <c r="B8074" s="5"/>
      <c r="C8074" s="5"/>
      <c r="D8074" s="5"/>
      <c r="E8074" s="5"/>
      <c r="F8074" s="27"/>
      <c r="G8074" s="5"/>
      <c r="H8074" s="5"/>
      <c r="I8074" s="5"/>
      <c r="J8074" s="5"/>
      <c r="K8074" s="5"/>
      <c r="L8074" s="5"/>
      <c r="M8074" s="5"/>
      <c r="N8074" s="5"/>
      <c r="O8074" s="5"/>
      <c r="P8074" s="4"/>
      <c r="Q8074" s="4"/>
      <c r="R8074" s="4"/>
      <c r="S8074" s="4"/>
      <c r="T8074" s="4"/>
    </row>
    <row r="8075">
      <c r="A8075" s="5"/>
      <c r="B8075" s="5"/>
      <c r="C8075" s="5"/>
      <c r="D8075" s="5"/>
      <c r="E8075" s="5"/>
      <c r="F8075" s="27"/>
      <c r="G8075" s="5"/>
      <c r="H8075" s="5"/>
      <c r="I8075" s="5"/>
      <c r="J8075" s="5"/>
      <c r="K8075" s="5"/>
      <c r="L8075" s="5"/>
      <c r="M8075" s="5"/>
      <c r="N8075" s="5"/>
      <c r="O8075" s="5"/>
      <c r="P8075" s="4"/>
      <c r="Q8075" s="4"/>
      <c r="R8075" s="4"/>
      <c r="S8075" s="4"/>
      <c r="T8075" s="4"/>
    </row>
    <row r="8076">
      <c r="A8076" s="5"/>
      <c r="B8076" s="5"/>
      <c r="C8076" s="5"/>
      <c r="D8076" s="5"/>
      <c r="E8076" s="5"/>
      <c r="F8076" s="27"/>
      <c r="G8076" s="5"/>
      <c r="H8076" s="5"/>
      <c r="I8076" s="5"/>
      <c r="J8076" s="5"/>
      <c r="K8076" s="5"/>
      <c r="L8076" s="5"/>
      <c r="M8076" s="5"/>
      <c r="N8076" s="5"/>
      <c r="O8076" s="5"/>
      <c r="P8076" s="4"/>
      <c r="Q8076" s="4"/>
      <c r="R8076" s="4"/>
      <c r="S8076" s="4"/>
      <c r="T8076" s="4"/>
    </row>
    <row r="8077">
      <c r="A8077" s="5"/>
      <c r="B8077" s="5"/>
      <c r="C8077" s="5"/>
      <c r="D8077" s="5"/>
      <c r="E8077" s="5"/>
      <c r="F8077" s="27"/>
      <c r="G8077" s="5"/>
      <c r="H8077" s="5"/>
      <c r="I8077" s="5"/>
      <c r="J8077" s="5"/>
      <c r="K8077" s="5"/>
      <c r="L8077" s="5"/>
      <c r="M8077" s="5"/>
      <c r="N8077" s="5"/>
      <c r="O8077" s="5"/>
      <c r="P8077" s="4"/>
      <c r="Q8077" s="4"/>
      <c r="R8077" s="4"/>
      <c r="S8077" s="4"/>
      <c r="T8077" s="4"/>
    </row>
    <row r="8078">
      <c r="A8078" s="5"/>
      <c r="B8078" s="5"/>
      <c r="C8078" s="5"/>
      <c r="D8078" s="5"/>
      <c r="E8078" s="5"/>
      <c r="F8078" s="27"/>
      <c r="G8078" s="5"/>
      <c r="H8078" s="5"/>
      <c r="I8078" s="5"/>
      <c r="J8078" s="5"/>
      <c r="K8078" s="5"/>
      <c r="L8078" s="5"/>
      <c r="M8078" s="5"/>
      <c r="N8078" s="5"/>
      <c r="O8078" s="5"/>
      <c r="P8078" s="4"/>
      <c r="Q8078" s="4"/>
      <c r="R8078" s="4"/>
      <c r="S8078" s="4"/>
      <c r="T8078" s="4"/>
    </row>
    <row r="8079">
      <c r="A8079" s="5"/>
      <c r="B8079" s="5"/>
      <c r="C8079" s="5"/>
      <c r="D8079" s="5"/>
      <c r="E8079" s="5"/>
      <c r="F8079" s="27"/>
      <c r="G8079" s="5"/>
      <c r="H8079" s="5"/>
      <c r="I8079" s="5"/>
      <c r="J8079" s="5"/>
      <c r="K8079" s="5"/>
      <c r="L8079" s="5"/>
      <c r="M8079" s="5"/>
      <c r="N8079" s="5"/>
      <c r="O8079" s="5"/>
      <c r="P8079" s="4"/>
      <c r="Q8079" s="4"/>
      <c r="R8079" s="4"/>
      <c r="S8079" s="4"/>
      <c r="T8079" s="4"/>
    </row>
    <row r="8080">
      <c r="A8080" s="5"/>
      <c r="B8080" s="5"/>
      <c r="C8080" s="5"/>
      <c r="D8080" s="5"/>
      <c r="E8080" s="5"/>
      <c r="F8080" s="27"/>
      <c r="G8080" s="5"/>
      <c r="H8080" s="5"/>
      <c r="I8080" s="5"/>
      <c r="J8080" s="5"/>
      <c r="K8080" s="5"/>
      <c r="L8080" s="5"/>
      <c r="M8080" s="5"/>
      <c r="N8080" s="5"/>
      <c r="O8080" s="5"/>
      <c r="P8080" s="4"/>
      <c r="Q8080" s="4"/>
      <c r="R8080" s="4"/>
      <c r="S8080" s="4"/>
      <c r="T8080" s="4"/>
    </row>
    <row r="8081">
      <c r="A8081" s="5"/>
      <c r="B8081" s="5"/>
      <c r="C8081" s="5"/>
      <c r="D8081" s="5"/>
      <c r="E8081" s="5"/>
      <c r="F8081" s="27"/>
      <c r="G8081" s="5"/>
      <c r="H8081" s="5"/>
      <c r="I8081" s="5"/>
      <c r="J8081" s="5"/>
      <c r="K8081" s="5"/>
      <c r="L8081" s="5"/>
      <c r="M8081" s="5"/>
      <c r="N8081" s="5"/>
      <c r="O8081" s="5"/>
      <c r="P8081" s="4"/>
      <c r="Q8081" s="4"/>
      <c r="R8081" s="4"/>
      <c r="S8081" s="4"/>
      <c r="T8081" s="4"/>
    </row>
    <row r="8082">
      <c r="A8082" s="5"/>
      <c r="B8082" s="5"/>
      <c r="C8082" s="5"/>
      <c r="D8082" s="5"/>
      <c r="E8082" s="5"/>
      <c r="F8082" s="27"/>
      <c r="G8082" s="5"/>
      <c r="H8082" s="5"/>
      <c r="I8082" s="5"/>
      <c r="J8082" s="5"/>
      <c r="K8082" s="5"/>
      <c r="L8082" s="5"/>
      <c r="M8082" s="5"/>
      <c r="N8082" s="5"/>
      <c r="O8082" s="5"/>
      <c r="P8082" s="4"/>
      <c r="Q8082" s="4"/>
      <c r="R8082" s="4"/>
      <c r="S8082" s="4"/>
      <c r="T8082" s="4"/>
    </row>
    <row r="8083">
      <c r="A8083" s="5"/>
      <c r="B8083" s="5"/>
      <c r="C8083" s="5"/>
      <c r="D8083" s="5"/>
      <c r="E8083" s="5"/>
      <c r="F8083" s="27"/>
      <c r="G8083" s="5"/>
      <c r="H8083" s="5"/>
      <c r="I8083" s="5"/>
      <c r="J8083" s="5"/>
      <c r="K8083" s="5"/>
      <c r="L8083" s="5"/>
      <c r="M8083" s="5"/>
      <c r="N8083" s="5"/>
      <c r="O8083" s="5"/>
      <c r="P8083" s="4"/>
      <c r="Q8083" s="4"/>
      <c r="R8083" s="4"/>
      <c r="S8083" s="4"/>
      <c r="T8083" s="4"/>
    </row>
    <row r="8084">
      <c r="A8084" s="5"/>
      <c r="B8084" s="5"/>
      <c r="C8084" s="5"/>
      <c r="D8084" s="5"/>
      <c r="E8084" s="5"/>
      <c r="F8084" s="27"/>
      <c r="G8084" s="5"/>
      <c r="H8084" s="5"/>
      <c r="I8084" s="5"/>
      <c r="J8084" s="5"/>
      <c r="K8084" s="5"/>
      <c r="L8084" s="5"/>
      <c r="M8084" s="5"/>
      <c r="N8084" s="5"/>
      <c r="O8084" s="5"/>
      <c r="P8084" s="4"/>
      <c r="Q8084" s="4"/>
      <c r="R8084" s="4"/>
      <c r="S8084" s="4"/>
      <c r="T8084" s="4"/>
    </row>
    <row r="8085">
      <c r="A8085" s="5"/>
      <c r="B8085" s="5"/>
      <c r="C8085" s="5"/>
      <c r="D8085" s="5"/>
      <c r="E8085" s="5"/>
      <c r="F8085" s="27"/>
      <c r="G8085" s="5"/>
      <c r="H8085" s="5"/>
      <c r="I8085" s="5"/>
      <c r="J8085" s="5"/>
      <c r="K8085" s="5"/>
      <c r="L8085" s="5"/>
      <c r="M8085" s="5"/>
      <c r="N8085" s="5"/>
      <c r="O8085" s="5"/>
      <c r="P8085" s="4"/>
      <c r="Q8085" s="4"/>
      <c r="R8085" s="4"/>
      <c r="S8085" s="4"/>
      <c r="T8085" s="4"/>
    </row>
    <row r="8086">
      <c r="A8086" s="5"/>
      <c r="B8086" s="5"/>
      <c r="C8086" s="5"/>
      <c r="D8086" s="5"/>
      <c r="E8086" s="5"/>
      <c r="F8086" s="27"/>
      <c r="G8086" s="5"/>
      <c r="H8086" s="5"/>
      <c r="I8086" s="5"/>
      <c r="J8086" s="5"/>
      <c r="K8086" s="5"/>
      <c r="L8086" s="5"/>
      <c r="M8086" s="5"/>
      <c r="N8086" s="5"/>
      <c r="O8086" s="5"/>
      <c r="P8086" s="4"/>
      <c r="Q8086" s="4"/>
      <c r="R8086" s="4"/>
      <c r="S8086" s="4"/>
      <c r="T8086" s="4"/>
    </row>
    <row r="8087">
      <c r="A8087" s="5"/>
      <c r="B8087" s="5"/>
      <c r="C8087" s="5"/>
      <c r="D8087" s="5"/>
      <c r="E8087" s="5"/>
      <c r="F8087" s="27"/>
      <c r="G8087" s="5"/>
      <c r="H8087" s="5"/>
      <c r="I8087" s="5"/>
      <c r="J8087" s="5"/>
      <c r="K8087" s="5"/>
      <c r="L8087" s="5"/>
      <c r="M8087" s="5"/>
      <c r="N8087" s="5"/>
      <c r="O8087" s="5"/>
      <c r="P8087" s="4"/>
      <c r="Q8087" s="4"/>
      <c r="R8087" s="4"/>
      <c r="S8087" s="4"/>
      <c r="T8087" s="4"/>
    </row>
    <row r="8088">
      <c r="A8088" s="5"/>
      <c r="B8088" s="5"/>
      <c r="C8088" s="5"/>
      <c r="D8088" s="5"/>
      <c r="E8088" s="5"/>
      <c r="F8088" s="27"/>
      <c r="G8088" s="5"/>
      <c r="H8088" s="5"/>
      <c r="I8088" s="5"/>
      <c r="J8088" s="5"/>
      <c r="K8088" s="5"/>
      <c r="L8088" s="5"/>
      <c r="M8088" s="5"/>
      <c r="N8088" s="5"/>
      <c r="O8088" s="5"/>
      <c r="P8088" s="4"/>
      <c r="Q8088" s="4"/>
      <c r="R8088" s="4"/>
      <c r="S8088" s="4"/>
      <c r="T8088" s="4"/>
    </row>
    <row r="8089">
      <c r="A8089" s="5"/>
      <c r="B8089" s="5"/>
      <c r="C8089" s="5"/>
      <c r="D8089" s="5"/>
      <c r="E8089" s="5"/>
      <c r="F8089" s="27"/>
      <c r="G8089" s="5"/>
      <c r="H8089" s="5"/>
      <c r="I8089" s="5"/>
      <c r="J8089" s="5"/>
      <c r="K8089" s="5"/>
      <c r="L8089" s="5"/>
      <c r="M8089" s="5"/>
      <c r="N8089" s="5"/>
      <c r="O8089" s="5"/>
      <c r="P8089" s="4"/>
      <c r="Q8089" s="4"/>
      <c r="R8089" s="4"/>
      <c r="S8089" s="4"/>
      <c r="T8089" s="4"/>
    </row>
    <row r="8090">
      <c r="A8090" s="5"/>
      <c r="B8090" s="5"/>
      <c r="C8090" s="5"/>
      <c r="D8090" s="5"/>
      <c r="E8090" s="5"/>
      <c r="F8090" s="27"/>
      <c r="G8090" s="5"/>
      <c r="H8090" s="5"/>
      <c r="I8090" s="5"/>
      <c r="J8090" s="5"/>
      <c r="K8090" s="5"/>
      <c r="L8090" s="5"/>
      <c r="M8090" s="5"/>
      <c r="N8090" s="5"/>
      <c r="O8090" s="5"/>
      <c r="P8090" s="4"/>
      <c r="Q8090" s="4"/>
      <c r="R8090" s="4"/>
      <c r="S8090" s="4"/>
      <c r="T8090" s="4"/>
    </row>
    <row r="8091">
      <c r="A8091" s="5"/>
      <c r="B8091" s="5"/>
      <c r="C8091" s="5"/>
      <c r="D8091" s="5"/>
      <c r="E8091" s="5"/>
      <c r="F8091" s="27"/>
      <c r="G8091" s="5"/>
      <c r="H8091" s="5"/>
      <c r="I8091" s="5"/>
      <c r="J8091" s="5"/>
      <c r="K8091" s="5"/>
      <c r="L8091" s="5"/>
      <c r="M8091" s="5"/>
      <c r="N8091" s="5"/>
      <c r="O8091" s="5"/>
      <c r="P8091" s="4"/>
      <c r="Q8091" s="4"/>
      <c r="R8091" s="4"/>
      <c r="S8091" s="4"/>
      <c r="T8091" s="4"/>
    </row>
    <row r="8092">
      <c r="A8092" s="5"/>
      <c r="B8092" s="5"/>
      <c r="C8092" s="5"/>
      <c r="D8092" s="5"/>
      <c r="E8092" s="5"/>
      <c r="F8092" s="27"/>
      <c r="G8092" s="5"/>
      <c r="H8092" s="5"/>
      <c r="I8092" s="5"/>
      <c r="J8092" s="5"/>
      <c r="K8092" s="5"/>
      <c r="L8092" s="5"/>
      <c r="M8092" s="5"/>
      <c r="N8092" s="5"/>
      <c r="O8092" s="5"/>
      <c r="P8092" s="4"/>
      <c r="Q8092" s="4"/>
      <c r="R8092" s="4"/>
      <c r="S8092" s="4"/>
      <c r="T8092" s="4"/>
    </row>
    <row r="8093">
      <c r="A8093" s="5"/>
      <c r="B8093" s="5"/>
      <c r="C8093" s="5"/>
      <c r="D8093" s="5"/>
      <c r="E8093" s="5"/>
      <c r="F8093" s="27"/>
      <c r="G8093" s="5"/>
      <c r="H8093" s="5"/>
      <c r="I8093" s="5"/>
      <c r="J8093" s="5"/>
      <c r="K8093" s="5"/>
      <c r="L8093" s="5"/>
      <c r="M8093" s="5"/>
      <c r="N8093" s="5"/>
      <c r="O8093" s="5"/>
      <c r="P8093" s="4"/>
      <c r="Q8093" s="4"/>
      <c r="R8093" s="4"/>
      <c r="S8093" s="4"/>
      <c r="T8093" s="4"/>
    </row>
    <row r="8094">
      <c r="A8094" s="5"/>
      <c r="B8094" s="5"/>
      <c r="C8094" s="5"/>
      <c r="D8094" s="5"/>
      <c r="E8094" s="5"/>
      <c r="F8094" s="27"/>
      <c r="G8094" s="5"/>
      <c r="H8094" s="5"/>
      <c r="I8094" s="5"/>
      <c r="J8094" s="5"/>
      <c r="K8094" s="5"/>
      <c r="L8094" s="5"/>
      <c r="M8094" s="5"/>
      <c r="N8094" s="5"/>
      <c r="O8094" s="5"/>
      <c r="P8094" s="4"/>
      <c r="Q8094" s="4"/>
      <c r="R8094" s="4"/>
      <c r="S8094" s="4"/>
      <c r="T8094" s="4"/>
    </row>
    <row r="8095">
      <c r="A8095" s="5"/>
      <c r="B8095" s="5"/>
      <c r="C8095" s="5"/>
      <c r="D8095" s="5"/>
      <c r="E8095" s="5"/>
      <c r="F8095" s="27"/>
      <c r="G8095" s="5"/>
      <c r="H8095" s="5"/>
      <c r="I8095" s="5"/>
      <c r="J8095" s="5"/>
      <c r="K8095" s="5"/>
      <c r="L8095" s="5"/>
      <c r="M8095" s="5"/>
      <c r="N8095" s="5"/>
      <c r="O8095" s="5"/>
      <c r="P8095" s="4"/>
      <c r="Q8095" s="4"/>
      <c r="R8095" s="4"/>
      <c r="S8095" s="4"/>
      <c r="T8095" s="4"/>
    </row>
    <row r="8096">
      <c r="A8096" s="5"/>
      <c r="B8096" s="5"/>
      <c r="C8096" s="5"/>
      <c r="D8096" s="5"/>
      <c r="E8096" s="5"/>
      <c r="F8096" s="27"/>
      <c r="G8096" s="5"/>
      <c r="H8096" s="5"/>
      <c r="I8096" s="5"/>
      <c r="J8096" s="5"/>
      <c r="K8096" s="5"/>
      <c r="L8096" s="5"/>
      <c r="M8096" s="5"/>
      <c r="N8096" s="5"/>
      <c r="O8096" s="5"/>
      <c r="P8096" s="4"/>
      <c r="Q8096" s="4"/>
      <c r="R8096" s="4"/>
      <c r="S8096" s="4"/>
      <c r="T8096" s="4"/>
    </row>
    <row r="8097">
      <c r="A8097" s="5"/>
      <c r="B8097" s="5"/>
      <c r="C8097" s="5"/>
      <c r="D8097" s="5"/>
      <c r="E8097" s="5"/>
      <c r="F8097" s="27"/>
      <c r="G8097" s="5"/>
      <c r="H8097" s="5"/>
      <c r="I8097" s="5"/>
      <c r="J8097" s="5"/>
      <c r="K8097" s="5"/>
      <c r="L8097" s="5"/>
      <c r="M8097" s="5"/>
      <c r="N8097" s="5"/>
      <c r="O8097" s="5"/>
      <c r="P8097" s="4"/>
      <c r="Q8097" s="4"/>
      <c r="R8097" s="4"/>
      <c r="S8097" s="4"/>
      <c r="T8097" s="4"/>
    </row>
    <row r="8098">
      <c r="A8098" s="5"/>
      <c r="B8098" s="5"/>
      <c r="C8098" s="5"/>
      <c r="D8098" s="5"/>
      <c r="E8098" s="5"/>
      <c r="F8098" s="27"/>
      <c r="G8098" s="5"/>
      <c r="H8098" s="5"/>
      <c r="I8098" s="5"/>
      <c r="J8098" s="5"/>
      <c r="K8098" s="5"/>
      <c r="L8098" s="5"/>
      <c r="M8098" s="5"/>
      <c r="N8098" s="5"/>
      <c r="O8098" s="5"/>
      <c r="P8098" s="4"/>
      <c r="Q8098" s="4"/>
      <c r="R8098" s="4"/>
      <c r="S8098" s="4"/>
      <c r="T8098" s="4"/>
    </row>
    <row r="8099">
      <c r="A8099" s="5"/>
      <c r="B8099" s="5"/>
      <c r="C8099" s="5"/>
      <c r="D8099" s="5"/>
      <c r="E8099" s="5"/>
      <c r="F8099" s="27"/>
      <c r="G8099" s="5"/>
      <c r="H8099" s="5"/>
      <c r="I8099" s="5"/>
      <c r="J8099" s="5"/>
      <c r="K8099" s="5"/>
      <c r="L8099" s="5"/>
      <c r="M8099" s="5"/>
      <c r="N8099" s="5"/>
      <c r="O8099" s="5"/>
      <c r="P8099" s="4"/>
      <c r="Q8099" s="4"/>
      <c r="R8099" s="4"/>
      <c r="S8099" s="4"/>
      <c r="T8099" s="4"/>
    </row>
    <row r="8100">
      <c r="A8100" s="5"/>
      <c r="B8100" s="5"/>
      <c r="C8100" s="5"/>
      <c r="D8100" s="5"/>
      <c r="E8100" s="5"/>
      <c r="F8100" s="27"/>
      <c r="G8100" s="5"/>
      <c r="H8100" s="5"/>
      <c r="I8100" s="5"/>
      <c r="J8100" s="5"/>
      <c r="K8100" s="5"/>
      <c r="L8100" s="5"/>
      <c r="M8100" s="5"/>
      <c r="N8100" s="5"/>
      <c r="O8100" s="5"/>
      <c r="P8100" s="4"/>
      <c r="Q8100" s="4"/>
      <c r="R8100" s="4"/>
      <c r="S8100" s="4"/>
      <c r="T8100" s="4"/>
    </row>
    <row r="8101">
      <c r="A8101" s="5"/>
      <c r="B8101" s="5"/>
      <c r="C8101" s="5"/>
      <c r="D8101" s="5"/>
      <c r="E8101" s="5"/>
      <c r="F8101" s="27"/>
      <c r="G8101" s="5"/>
      <c r="H8101" s="5"/>
      <c r="I8101" s="5"/>
      <c r="J8101" s="5"/>
      <c r="K8101" s="5"/>
      <c r="L8101" s="5"/>
      <c r="M8101" s="5"/>
      <c r="N8101" s="5"/>
      <c r="O8101" s="5"/>
      <c r="P8101" s="4"/>
      <c r="Q8101" s="4"/>
      <c r="R8101" s="4"/>
      <c r="S8101" s="4"/>
      <c r="T8101" s="4"/>
    </row>
    <row r="8102">
      <c r="A8102" s="5"/>
      <c r="B8102" s="5"/>
      <c r="C8102" s="5"/>
      <c r="D8102" s="5"/>
      <c r="E8102" s="5"/>
      <c r="F8102" s="27"/>
      <c r="G8102" s="5"/>
      <c r="H8102" s="5"/>
      <c r="I8102" s="5"/>
      <c r="J8102" s="5"/>
      <c r="K8102" s="5"/>
      <c r="L8102" s="5"/>
      <c r="M8102" s="5"/>
      <c r="N8102" s="5"/>
      <c r="O8102" s="5"/>
      <c r="P8102" s="4"/>
      <c r="Q8102" s="4"/>
      <c r="R8102" s="4"/>
      <c r="S8102" s="4"/>
      <c r="T8102" s="4"/>
    </row>
    <row r="8103">
      <c r="A8103" s="5"/>
      <c r="B8103" s="5"/>
      <c r="C8103" s="5"/>
      <c r="D8103" s="5"/>
      <c r="E8103" s="5"/>
      <c r="F8103" s="27"/>
      <c r="G8103" s="5"/>
      <c r="H8103" s="5"/>
      <c r="I8103" s="5"/>
      <c r="J8103" s="5"/>
      <c r="K8103" s="5"/>
      <c r="L8103" s="5"/>
      <c r="M8103" s="5"/>
      <c r="N8103" s="5"/>
      <c r="O8103" s="5"/>
      <c r="P8103" s="4"/>
      <c r="Q8103" s="4"/>
      <c r="R8103" s="4"/>
      <c r="S8103" s="4"/>
      <c r="T8103" s="4"/>
    </row>
    <row r="8104">
      <c r="A8104" s="5"/>
      <c r="B8104" s="5"/>
      <c r="C8104" s="5"/>
      <c r="D8104" s="5"/>
      <c r="E8104" s="5"/>
      <c r="F8104" s="27"/>
      <c r="G8104" s="5"/>
      <c r="H8104" s="5"/>
      <c r="I8104" s="5"/>
      <c r="J8104" s="5"/>
      <c r="K8104" s="5"/>
      <c r="L8104" s="5"/>
      <c r="M8104" s="5"/>
      <c r="N8104" s="5"/>
      <c r="O8104" s="5"/>
      <c r="P8104" s="4"/>
      <c r="Q8104" s="4"/>
      <c r="R8104" s="4"/>
      <c r="S8104" s="4"/>
      <c r="T8104" s="4"/>
    </row>
    <row r="8105">
      <c r="A8105" s="5"/>
      <c r="B8105" s="5"/>
      <c r="C8105" s="5"/>
      <c r="D8105" s="5"/>
      <c r="E8105" s="5"/>
      <c r="F8105" s="27"/>
      <c r="G8105" s="5"/>
      <c r="H8105" s="5"/>
      <c r="I8105" s="5"/>
      <c r="J8105" s="5"/>
      <c r="K8105" s="5"/>
      <c r="L8105" s="5"/>
      <c r="M8105" s="5"/>
      <c r="N8105" s="5"/>
      <c r="O8105" s="5"/>
      <c r="P8105" s="4"/>
      <c r="Q8105" s="4"/>
      <c r="R8105" s="4"/>
      <c r="S8105" s="4"/>
      <c r="T8105" s="4"/>
    </row>
    <row r="8106">
      <c r="A8106" s="5"/>
      <c r="B8106" s="5"/>
      <c r="C8106" s="5"/>
      <c r="D8106" s="5"/>
      <c r="E8106" s="5"/>
      <c r="F8106" s="27"/>
      <c r="G8106" s="5"/>
      <c r="H8106" s="5"/>
      <c r="I8106" s="5"/>
      <c r="J8106" s="5"/>
      <c r="K8106" s="5"/>
      <c r="L8106" s="5"/>
      <c r="M8106" s="5"/>
      <c r="N8106" s="5"/>
      <c r="O8106" s="5"/>
      <c r="P8106" s="4"/>
      <c r="Q8106" s="4"/>
      <c r="R8106" s="4"/>
      <c r="S8106" s="4"/>
      <c r="T8106" s="4"/>
    </row>
    <row r="8107">
      <c r="A8107" s="5"/>
      <c r="B8107" s="5"/>
      <c r="C8107" s="5"/>
      <c r="D8107" s="5"/>
      <c r="E8107" s="5"/>
      <c r="F8107" s="27"/>
      <c r="G8107" s="5"/>
      <c r="H8107" s="5"/>
      <c r="I8107" s="5"/>
      <c r="J8107" s="5"/>
      <c r="K8107" s="5"/>
      <c r="L8107" s="5"/>
      <c r="M8107" s="5"/>
      <c r="N8107" s="5"/>
      <c r="O8107" s="5"/>
      <c r="P8107" s="4"/>
      <c r="Q8107" s="4"/>
      <c r="R8107" s="4"/>
      <c r="S8107" s="4"/>
      <c r="T8107" s="4"/>
    </row>
    <row r="8108">
      <c r="A8108" s="5"/>
      <c r="B8108" s="5"/>
      <c r="C8108" s="5"/>
      <c r="D8108" s="5"/>
      <c r="E8108" s="5"/>
      <c r="F8108" s="27"/>
      <c r="G8108" s="5"/>
      <c r="H8108" s="5"/>
      <c r="I8108" s="5"/>
      <c r="J8108" s="5"/>
      <c r="K8108" s="5"/>
      <c r="L8108" s="5"/>
      <c r="M8108" s="5"/>
      <c r="N8108" s="5"/>
      <c r="O8108" s="5"/>
      <c r="P8108" s="4"/>
      <c r="Q8108" s="4"/>
      <c r="R8108" s="4"/>
      <c r="S8108" s="4"/>
      <c r="T8108" s="4"/>
    </row>
    <row r="8109">
      <c r="A8109" s="5"/>
      <c r="B8109" s="5"/>
      <c r="C8109" s="5"/>
      <c r="D8109" s="5"/>
      <c r="E8109" s="5"/>
      <c r="F8109" s="27"/>
      <c r="G8109" s="5"/>
      <c r="H8109" s="5"/>
      <c r="I8109" s="5"/>
      <c r="J8109" s="5"/>
      <c r="K8109" s="5"/>
      <c r="L8109" s="5"/>
      <c r="M8109" s="5"/>
      <c r="N8109" s="5"/>
      <c r="O8109" s="5"/>
      <c r="P8109" s="4"/>
      <c r="Q8109" s="4"/>
      <c r="R8109" s="4"/>
      <c r="S8109" s="4"/>
      <c r="T8109" s="4"/>
    </row>
    <row r="8110">
      <c r="A8110" s="5"/>
      <c r="B8110" s="5"/>
      <c r="C8110" s="5"/>
      <c r="D8110" s="5"/>
      <c r="E8110" s="5"/>
      <c r="F8110" s="27"/>
      <c r="G8110" s="5"/>
      <c r="H8110" s="5"/>
      <c r="I8110" s="5"/>
      <c r="J8110" s="5"/>
      <c r="K8110" s="5"/>
      <c r="L8110" s="5"/>
      <c r="M8110" s="5"/>
      <c r="N8110" s="5"/>
      <c r="O8110" s="5"/>
      <c r="P8110" s="4"/>
      <c r="Q8110" s="4"/>
      <c r="R8110" s="4"/>
      <c r="S8110" s="4"/>
      <c r="T8110" s="4"/>
    </row>
    <row r="8111">
      <c r="A8111" s="5"/>
      <c r="B8111" s="5"/>
      <c r="C8111" s="5"/>
      <c r="D8111" s="5"/>
      <c r="E8111" s="5"/>
      <c r="F8111" s="27"/>
      <c r="G8111" s="5"/>
      <c r="H8111" s="5"/>
      <c r="I8111" s="5"/>
      <c r="J8111" s="5"/>
      <c r="K8111" s="5"/>
      <c r="L8111" s="5"/>
      <c r="M8111" s="5"/>
      <c r="N8111" s="5"/>
      <c r="O8111" s="5"/>
      <c r="P8111" s="4"/>
      <c r="Q8111" s="4"/>
      <c r="R8111" s="4"/>
      <c r="S8111" s="4"/>
      <c r="T8111" s="4"/>
    </row>
    <row r="8112">
      <c r="A8112" s="5"/>
      <c r="B8112" s="5"/>
      <c r="C8112" s="5"/>
      <c r="D8112" s="5"/>
      <c r="E8112" s="5"/>
      <c r="F8112" s="27"/>
      <c r="G8112" s="5"/>
      <c r="H8112" s="5"/>
      <c r="I8112" s="5"/>
      <c r="J8112" s="5"/>
      <c r="K8112" s="5"/>
      <c r="L8112" s="5"/>
      <c r="M8112" s="5"/>
      <c r="N8112" s="5"/>
      <c r="O8112" s="5"/>
      <c r="P8112" s="4"/>
      <c r="Q8112" s="4"/>
      <c r="R8112" s="4"/>
      <c r="S8112" s="4"/>
      <c r="T8112" s="4"/>
    </row>
    <row r="8113">
      <c r="A8113" s="5"/>
      <c r="B8113" s="5"/>
      <c r="C8113" s="5"/>
      <c r="D8113" s="5"/>
      <c r="E8113" s="5"/>
      <c r="F8113" s="27"/>
      <c r="G8113" s="5"/>
      <c r="H8113" s="5"/>
      <c r="I8113" s="5"/>
      <c r="J8113" s="5"/>
      <c r="K8113" s="5"/>
      <c r="L8113" s="5"/>
      <c r="M8113" s="5"/>
      <c r="N8113" s="5"/>
      <c r="O8113" s="5"/>
      <c r="P8113" s="4"/>
      <c r="Q8113" s="4"/>
      <c r="R8113" s="4"/>
      <c r="S8113" s="4"/>
      <c r="T8113" s="4"/>
    </row>
    <row r="8114">
      <c r="A8114" s="5"/>
      <c r="B8114" s="5"/>
      <c r="C8114" s="5"/>
      <c r="D8114" s="5"/>
      <c r="E8114" s="5"/>
      <c r="F8114" s="27"/>
      <c r="G8114" s="5"/>
      <c r="H8114" s="5"/>
      <c r="I8114" s="5"/>
      <c r="J8114" s="5"/>
      <c r="K8114" s="5"/>
      <c r="L8114" s="5"/>
      <c r="M8114" s="5"/>
      <c r="N8114" s="5"/>
      <c r="O8114" s="5"/>
      <c r="P8114" s="4"/>
      <c r="Q8114" s="4"/>
      <c r="R8114" s="4"/>
      <c r="S8114" s="4"/>
      <c r="T8114" s="4"/>
    </row>
    <row r="8115">
      <c r="A8115" s="5"/>
      <c r="B8115" s="5"/>
      <c r="C8115" s="5"/>
      <c r="D8115" s="5"/>
      <c r="E8115" s="5"/>
      <c r="F8115" s="27"/>
      <c r="G8115" s="5"/>
      <c r="H8115" s="5"/>
      <c r="I8115" s="5"/>
      <c r="J8115" s="5"/>
      <c r="K8115" s="5"/>
      <c r="L8115" s="5"/>
      <c r="M8115" s="5"/>
      <c r="N8115" s="5"/>
      <c r="O8115" s="5"/>
      <c r="P8115" s="4"/>
      <c r="Q8115" s="4"/>
      <c r="R8115" s="4"/>
      <c r="S8115" s="4"/>
      <c r="T8115" s="4"/>
    </row>
    <row r="8116">
      <c r="A8116" s="5"/>
      <c r="B8116" s="5"/>
      <c r="C8116" s="5"/>
      <c r="D8116" s="5"/>
      <c r="E8116" s="5"/>
      <c r="F8116" s="27"/>
      <c r="G8116" s="5"/>
      <c r="H8116" s="5"/>
      <c r="I8116" s="5"/>
      <c r="J8116" s="5"/>
      <c r="K8116" s="5"/>
      <c r="L8116" s="5"/>
      <c r="M8116" s="5"/>
      <c r="N8116" s="5"/>
      <c r="O8116" s="5"/>
      <c r="P8116" s="4"/>
      <c r="Q8116" s="4"/>
      <c r="R8116" s="4"/>
      <c r="S8116" s="4"/>
      <c r="T8116" s="4"/>
    </row>
    <row r="8117">
      <c r="A8117" s="5"/>
      <c r="B8117" s="5"/>
      <c r="C8117" s="5"/>
      <c r="D8117" s="5"/>
      <c r="E8117" s="5"/>
      <c r="F8117" s="27"/>
      <c r="G8117" s="5"/>
      <c r="H8117" s="5"/>
      <c r="I8117" s="5"/>
      <c r="J8117" s="5"/>
      <c r="K8117" s="5"/>
      <c r="L8117" s="5"/>
      <c r="M8117" s="5"/>
      <c r="N8117" s="5"/>
      <c r="O8117" s="5"/>
      <c r="P8117" s="4"/>
      <c r="Q8117" s="4"/>
      <c r="R8117" s="4"/>
      <c r="S8117" s="4"/>
      <c r="T8117" s="4"/>
    </row>
    <row r="8118">
      <c r="A8118" s="5"/>
      <c r="B8118" s="5"/>
      <c r="C8118" s="5"/>
      <c r="D8118" s="5"/>
      <c r="E8118" s="5"/>
      <c r="F8118" s="27"/>
      <c r="G8118" s="5"/>
      <c r="H8118" s="5"/>
      <c r="I8118" s="5"/>
      <c r="J8118" s="5"/>
      <c r="K8118" s="5"/>
      <c r="L8118" s="5"/>
      <c r="M8118" s="5"/>
      <c r="N8118" s="5"/>
      <c r="O8118" s="5"/>
      <c r="P8118" s="4"/>
      <c r="Q8118" s="4"/>
      <c r="R8118" s="4"/>
      <c r="S8118" s="4"/>
      <c r="T8118" s="4"/>
    </row>
    <row r="8119">
      <c r="A8119" s="5"/>
      <c r="B8119" s="5"/>
      <c r="C8119" s="5"/>
      <c r="D8119" s="5"/>
      <c r="E8119" s="5"/>
      <c r="F8119" s="27"/>
      <c r="G8119" s="5"/>
      <c r="H8119" s="5"/>
      <c r="I8119" s="5"/>
      <c r="J8119" s="5"/>
      <c r="K8119" s="5"/>
      <c r="L8119" s="5"/>
      <c r="M8119" s="5"/>
      <c r="N8119" s="5"/>
      <c r="O8119" s="5"/>
      <c r="P8119" s="4"/>
      <c r="Q8119" s="4"/>
      <c r="R8119" s="4"/>
      <c r="S8119" s="4"/>
      <c r="T8119" s="4"/>
    </row>
    <row r="8120">
      <c r="A8120" s="5"/>
      <c r="B8120" s="5"/>
      <c r="C8120" s="5"/>
      <c r="D8120" s="5"/>
      <c r="E8120" s="5"/>
      <c r="F8120" s="27"/>
      <c r="G8120" s="5"/>
      <c r="H8120" s="5"/>
      <c r="I8120" s="5"/>
      <c r="J8120" s="5"/>
      <c r="K8120" s="5"/>
      <c r="L8120" s="5"/>
      <c r="M8120" s="5"/>
      <c r="N8120" s="5"/>
      <c r="O8120" s="5"/>
      <c r="P8120" s="4"/>
      <c r="Q8120" s="4"/>
      <c r="R8120" s="4"/>
      <c r="S8120" s="4"/>
      <c r="T8120" s="4"/>
    </row>
    <row r="8121">
      <c r="A8121" s="5"/>
      <c r="B8121" s="5"/>
      <c r="C8121" s="5"/>
      <c r="D8121" s="5"/>
      <c r="E8121" s="5"/>
      <c r="F8121" s="27"/>
      <c r="G8121" s="5"/>
      <c r="H8121" s="5"/>
      <c r="I8121" s="5"/>
      <c r="J8121" s="5"/>
      <c r="K8121" s="5"/>
      <c r="L8121" s="5"/>
      <c r="M8121" s="5"/>
      <c r="N8121" s="5"/>
      <c r="O8121" s="5"/>
      <c r="P8121" s="4"/>
      <c r="Q8121" s="4"/>
      <c r="R8121" s="4"/>
      <c r="S8121" s="4"/>
      <c r="T8121" s="4"/>
    </row>
    <row r="8122">
      <c r="A8122" s="5"/>
      <c r="B8122" s="5"/>
      <c r="C8122" s="5"/>
      <c r="D8122" s="5"/>
      <c r="E8122" s="5"/>
      <c r="F8122" s="27"/>
      <c r="G8122" s="5"/>
      <c r="H8122" s="5"/>
      <c r="I8122" s="5"/>
      <c r="J8122" s="5"/>
      <c r="K8122" s="5"/>
      <c r="L8122" s="5"/>
      <c r="M8122" s="5"/>
      <c r="N8122" s="5"/>
      <c r="O8122" s="5"/>
      <c r="P8122" s="4"/>
      <c r="Q8122" s="4"/>
      <c r="R8122" s="4"/>
      <c r="S8122" s="4"/>
      <c r="T8122" s="4"/>
    </row>
    <row r="8123">
      <c r="A8123" s="5"/>
      <c r="B8123" s="5"/>
      <c r="C8123" s="5"/>
      <c r="D8123" s="5"/>
      <c r="E8123" s="5"/>
      <c r="F8123" s="27"/>
      <c r="G8123" s="5"/>
      <c r="H8123" s="5"/>
      <c r="I8123" s="5"/>
      <c r="J8123" s="5"/>
      <c r="K8123" s="5"/>
      <c r="L8123" s="5"/>
      <c r="M8123" s="5"/>
      <c r="N8123" s="5"/>
      <c r="O8123" s="5"/>
      <c r="P8123" s="4"/>
      <c r="Q8123" s="4"/>
      <c r="R8123" s="4"/>
      <c r="S8123" s="4"/>
      <c r="T8123" s="4"/>
    </row>
    <row r="8124">
      <c r="A8124" s="5"/>
      <c r="B8124" s="5"/>
      <c r="C8124" s="5"/>
      <c r="D8124" s="5"/>
      <c r="E8124" s="5"/>
      <c r="F8124" s="27"/>
      <c r="G8124" s="5"/>
      <c r="H8124" s="5"/>
      <c r="I8124" s="5"/>
      <c r="J8124" s="5"/>
      <c r="K8124" s="5"/>
      <c r="L8124" s="5"/>
      <c r="M8124" s="5"/>
      <c r="N8124" s="5"/>
      <c r="O8124" s="5"/>
      <c r="P8124" s="4"/>
      <c r="Q8124" s="4"/>
      <c r="R8124" s="4"/>
      <c r="S8124" s="4"/>
      <c r="T8124" s="4"/>
    </row>
    <row r="8125">
      <c r="A8125" s="5"/>
      <c r="B8125" s="5"/>
      <c r="C8125" s="5"/>
      <c r="D8125" s="5"/>
      <c r="E8125" s="5"/>
      <c r="F8125" s="27"/>
      <c r="G8125" s="5"/>
      <c r="H8125" s="5"/>
      <c r="I8125" s="5"/>
      <c r="J8125" s="5"/>
      <c r="K8125" s="5"/>
      <c r="L8125" s="5"/>
      <c r="M8125" s="5"/>
      <c r="N8125" s="5"/>
      <c r="O8125" s="5"/>
      <c r="P8125" s="4"/>
      <c r="Q8125" s="4"/>
      <c r="R8125" s="4"/>
      <c r="S8125" s="4"/>
      <c r="T8125" s="4"/>
    </row>
    <row r="8126">
      <c r="A8126" s="5"/>
      <c r="B8126" s="5"/>
      <c r="C8126" s="5"/>
      <c r="D8126" s="5"/>
      <c r="E8126" s="5"/>
      <c r="F8126" s="27"/>
      <c r="G8126" s="5"/>
      <c r="H8126" s="5"/>
      <c r="I8126" s="5"/>
      <c r="J8126" s="5"/>
      <c r="K8126" s="5"/>
      <c r="L8126" s="5"/>
      <c r="M8126" s="5"/>
      <c r="N8126" s="5"/>
      <c r="O8126" s="5"/>
      <c r="P8126" s="4"/>
      <c r="Q8126" s="4"/>
      <c r="R8126" s="4"/>
      <c r="S8126" s="4"/>
      <c r="T8126" s="4"/>
    </row>
    <row r="8127">
      <c r="A8127" s="5"/>
      <c r="B8127" s="5"/>
      <c r="C8127" s="5"/>
      <c r="D8127" s="5"/>
      <c r="E8127" s="5"/>
      <c r="F8127" s="27"/>
      <c r="G8127" s="5"/>
      <c r="H8127" s="5"/>
      <c r="I8127" s="5"/>
      <c r="J8127" s="5"/>
      <c r="K8127" s="5"/>
      <c r="L8127" s="5"/>
      <c r="M8127" s="5"/>
      <c r="N8127" s="5"/>
      <c r="O8127" s="5"/>
      <c r="P8127" s="4"/>
      <c r="Q8127" s="4"/>
      <c r="R8127" s="4"/>
      <c r="S8127" s="4"/>
      <c r="T8127" s="4"/>
    </row>
    <row r="8128">
      <c r="A8128" s="5"/>
      <c r="B8128" s="5"/>
      <c r="C8128" s="5"/>
      <c r="D8128" s="5"/>
      <c r="E8128" s="5"/>
      <c r="F8128" s="27"/>
      <c r="G8128" s="5"/>
      <c r="H8128" s="5"/>
      <c r="I8128" s="5"/>
      <c r="J8128" s="5"/>
      <c r="K8128" s="5"/>
      <c r="L8128" s="5"/>
      <c r="M8128" s="5"/>
      <c r="N8128" s="5"/>
      <c r="O8128" s="5"/>
      <c r="P8128" s="4"/>
      <c r="Q8128" s="4"/>
      <c r="R8128" s="4"/>
      <c r="S8128" s="4"/>
      <c r="T8128" s="4"/>
    </row>
    <row r="8129">
      <c r="A8129" s="5"/>
      <c r="B8129" s="5"/>
      <c r="C8129" s="5"/>
      <c r="D8129" s="5"/>
      <c r="E8129" s="5"/>
      <c r="F8129" s="27"/>
      <c r="G8129" s="5"/>
      <c r="H8129" s="5"/>
      <c r="I8129" s="5"/>
      <c r="J8129" s="5"/>
      <c r="K8129" s="5"/>
      <c r="L8129" s="5"/>
      <c r="M8129" s="5"/>
      <c r="N8129" s="5"/>
      <c r="O8129" s="5"/>
      <c r="P8129" s="4"/>
      <c r="Q8129" s="4"/>
      <c r="R8129" s="4"/>
      <c r="S8129" s="4"/>
      <c r="T8129" s="4"/>
    </row>
    <row r="8130">
      <c r="A8130" s="5"/>
      <c r="B8130" s="5"/>
      <c r="C8130" s="5"/>
      <c r="D8130" s="5"/>
      <c r="E8130" s="5"/>
      <c r="F8130" s="27"/>
      <c r="G8130" s="5"/>
      <c r="H8130" s="5"/>
      <c r="I8130" s="5"/>
      <c r="J8130" s="5"/>
      <c r="K8130" s="5"/>
      <c r="L8130" s="5"/>
      <c r="M8130" s="5"/>
      <c r="N8130" s="5"/>
      <c r="O8130" s="5"/>
      <c r="P8130" s="4"/>
      <c r="Q8130" s="4"/>
      <c r="R8130" s="4"/>
      <c r="S8130" s="4"/>
      <c r="T8130" s="4"/>
    </row>
    <row r="8131">
      <c r="A8131" s="5"/>
      <c r="B8131" s="5"/>
      <c r="C8131" s="5"/>
      <c r="D8131" s="5"/>
      <c r="E8131" s="5"/>
      <c r="F8131" s="27"/>
      <c r="G8131" s="5"/>
      <c r="H8131" s="5"/>
      <c r="I8131" s="5"/>
      <c r="J8131" s="5"/>
      <c r="K8131" s="5"/>
      <c r="L8131" s="5"/>
      <c r="M8131" s="5"/>
      <c r="N8131" s="5"/>
      <c r="O8131" s="5"/>
      <c r="P8131" s="4"/>
      <c r="Q8131" s="4"/>
      <c r="R8131" s="4"/>
      <c r="S8131" s="4"/>
      <c r="T8131" s="4"/>
    </row>
    <row r="8132">
      <c r="A8132" s="5"/>
      <c r="B8132" s="5"/>
      <c r="C8132" s="5"/>
      <c r="D8132" s="5"/>
      <c r="E8132" s="5"/>
      <c r="F8132" s="27"/>
      <c r="G8132" s="5"/>
      <c r="H8132" s="5"/>
      <c r="I8132" s="5"/>
      <c r="J8132" s="5"/>
      <c r="K8132" s="5"/>
      <c r="L8132" s="5"/>
      <c r="M8132" s="5"/>
      <c r="N8132" s="5"/>
      <c r="O8132" s="5"/>
      <c r="P8132" s="4"/>
      <c r="Q8132" s="4"/>
      <c r="R8132" s="4"/>
      <c r="S8132" s="4"/>
      <c r="T8132" s="4"/>
    </row>
    <row r="8133">
      <c r="A8133" s="5"/>
      <c r="B8133" s="5"/>
      <c r="C8133" s="5"/>
      <c r="D8133" s="5"/>
      <c r="E8133" s="5"/>
      <c r="F8133" s="27"/>
      <c r="G8133" s="5"/>
      <c r="H8133" s="5"/>
      <c r="I8133" s="5"/>
      <c r="J8133" s="5"/>
      <c r="K8133" s="5"/>
      <c r="L8133" s="5"/>
      <c r="M8133" s="5"/>
      <c r="N8133" s="5"/>
      <c r="O8133" s="5"/>
      <c r="P8133" s="4"/>
      <c r="Q8133" s="4"/>
      <c r="R8133" s="4"/>
      <c r="S8133" s="4"/>
      <c r="T8133" s="4"/>
    </row>
    <row r="8134">
      <c r="A8134" s="5"/>
      <c r="B8134" s="5"/>
      <c r="C8134" s="5"/>
      <c r="D8134" s="5"/>
      <c r="E8134" s="5"/>
      <c r="F8134" s="27"/>
      <c r="G8134" s="5"/>
      <c r="H8134" s="5"/>
      <c r="I8134" s="5"/>
      <c r="J8134" s="5"/>
      <c r="K8134" s="5"/>
      <c r="L8134" s="5"/>
      <c r="M8134" s="5"/>
      <c r="N8134" s="5"/>
      <c r="O8134" s="5"/>
      <c r="P8134" s="4"/>
      <c r="Q8134" s="4"/>
      <c r="R8134" s="4"/>
      <c r="S8134" s="4"/>
      <c r="T8134" s="4"/>
    </row>
    <row r="8135">
      <c r="A8135" s="5"/>
      <c r="B8135" s="5"/>
      <c r="C8135" s="5"/>
      <c r="D8135" s="5"/>
      <c r="E8135" s="5"/>
      <c r="F8135" s="27"/>
      <c r="G8135" s="5"/>
      <c r="H8135" s="5"/>
      <c r="I8135" s="5"/>
      <c r="J8135" s="5"/>
      <c r="K8135" s="5"/>
      <c r="L8135" s="5"/>
      <c r="M8135" s="5"/>
      <c r="N8135" s="5"/>
      <c r="O8135" s="5"/>
      <c r="P8135" s="4"/>
      <c r="Q8135" s="4"/>
      <c r="R8135" s="4"/>
      <c r="S8135" s="4"/>
      <c r="T8135" s="4"/>
    </row>
    <row r="8136">
      <c r="A8136" s="5"/>
      <c r="B8136" s="5"/>
      <c r="C8136" s="5"/>
      <c r="D8136" s="5"/>
      <c r="E8136" s="5"/>
      <c r="F8136" s="27"/>
      <c r="G8136" s="5"/>
      <c r="H8136" s="5"/>
      <c r="I8136" s="5"/>
      <c r="J8136" s="5"/>
      <c r="K8136" s="5"/>
      <c r="L8136" s="5"/>
      <c r="M8136" s="5"/>
      <c r="N8136" s="5"/>
      <c r="O8136" s="5"/>
      <c r="P8136" s="4"/>
      <c r="Q8136" s="4"/>
      <c r="R8136" s="4"/>
      <c r="S8136" s="4"/>
      <c r="T8136" s="4"/>
    </row>
    <row r="8137">
      <c r="A8137" s="5"/>
      <c r="B8137" s="5"/>
      <c r="C8137" s="5"/>
      <c r="D8137" s="5"/>
      <c r="E8137" s="5"/>
      <c r="F8137" s="27"/>
      <c r="G8137" s="5"/>
      <c r="H8137" s="5"/>
      <c r="I8137" s="5"/>
      <c r="J8137" s="5"/>
      <c r="K8137" s="5"/>
      <c r="L8137" s="5"/>
      <c r="M8137" s="5"/>
      <c r="N8137" s="5"/>
      <c r="O8137" s="5"/>
      <c r="P8137" s="4"/>
      <c r="Q8137" s="4"/>
      <c r="R8137" s="4"/>
      <c r="S8137" s="4"/>
      <c r="T8137" s="4"/>
    </row>
    <row r="8138">
      <c r="A8138" s="5"/>
      <c r="B8138" s="5"/>
      <c r="C8138" s="5"/>
      <c r="D8138" s="5"/>
      <c r="E8138" s="5"/>
      <c r="F8138" s="27"/>
      <c r="G8138" s="5"/>
      <c r="H8138" s="5"/>
      <c r="I8138" s="5"/>
      <c r="J8138" s="5"/>
      <c r="K8138" s="5"/>
      <c r="L8138" s="5"/>
      <c r="M8138" s="5"/>
      <c r="N8138" s="5"/>
      <c r="O8138" s="5"/>
      <c r="P8138" s="4"/>
      <c r="Q8138" s="4"/>
      <c r="R8138" s="4"/>
      <c r="S8138" s="4"/>
      <c r="T8138" s="4"/>
    </row>
    <row r="8139">
      <c r="A8139" s="5"/>
      <c r="B8139" s="5"/>
      <c r="C8139" s="5"/>
      <c r="D8139" s="5"/>
      <c r="E8139" s="5"/>
      <c r="F8139" s="27"/>
      <c r="G8139" s="5"/>
      <c r="H8139" s="5"/>
      <c r="I8139" s="5"/>
      <c r="J8139" s="5"/>
      <c r="K8139" s="5"/>
      <c r="L8139" s="5"/>
      <c r="M8139" s="5"/>
      <c r="N8139" s="5"/>
      <c r="O8139" s="5"/>
      <c r="P8139" s="4"/>
      <c r="Q8139" s="4"/>
      <c r="R8139" s="4"/>
      <c r="S8139" s="4"/>
      <c r="T8139" s="4"/>
    </row>
    <row r="8140">
      <c r="A8140" s="5"/>
      <c r="B8140" s="5"/>
      <c r="C8140" s="5"/>
      <c r="D8140" s="5"/>
      <c r="E8140" s="5"/>
      <c r="F8140" s="27"/>
      <c r="G8140" s="5"/>
      <c r="H8140" s="5"/>
      <c r="I8140" s="5"/>
      <c r="J8140" s="5"/>
      <c r="K8140" s="5"/>
      <c r="L8140" s="5"/>
      <c r="M8140" s="5"/>
      <c r="N8140" s="5"/>
      <c r="O8140" s="5"/>
      <c r="P8140" s="4"/>
      <c r="Q8140" s="4"/>
      <c r="R8140" s="4"/>
      <c r="S8140" s="4"/>
      <c r="T8140" s="4"/>
    </row>
    <row r="8141">
      <c r="A8141" s="5"/>
      <c r="B8141" s="5"/>
      <c r="C8141" s="5"/>
      <c r="D8141" s="5"/>
      <c r="E8141" s="5"/>
      <c r="F8141" s="27"/>
      <c r="G8141" s="5"/>
      <c r="H8141" s="5"/>
      <c r="I8141" s="5"/>
      <c r="J8141" s="5"/>
      <c r="K8141" s="5"/>
      <c r="L8141" s="5"/>
      <c r="M8141" s="5"/>
      <c r="N8141" s="5"/>
      <c r="O8141" s="5"/>
      <c r="P8141" s="4"/>
      <c r="Q8141" s="4"/>
      <c r="R8141" s="4"/>
      <c r="S8141" s="4"/>
      <c r="T8141" s="4"/>
    </row>
    <row r="8142">
      <c r="A8142" s="5"/>
      <c r="B8142" s="5"/>
      <c r="C8142" s="5"/>
      <c r="D8142" s="5"/>
      <c r="E8142" s="5"/>
      <c r="F8142" s="27"/>
      <c r="G8142" s="5"/>
      <c r="H8142" s="5"/>
      <c r="I8142" s="5"/>
      <c r="J8142" s="5"/>
      <c r="K8142" s="5"/>
      <c r="L8142" s="5"/>
      <c r="M8142" s="5"/>
      <c r="N8142" s="5"/>
      <c r="O8142" s="5"/>
      <c r="P8142" s="4"/>
      <c r="Q8142" s="4"/>
      <c r="R8142" s="4"/>
      <c r="S8142" s="4"/>
      <c r="T8142" s="4"/>
    </row>
    <row r="8143">
      <c r="A8143" s="5"/>
      <c r="B8143" s="5"/>
      <c r="C8143" s="5"/>
      <c r="D8143" s="5"/>
      <c r="E8143" s="5"/>
      <c r="F8143" s="27"/>
      <c r="G8143" s="5"/>
      <c r="H8143" s="5"/>
      <c r="I8143" s="5"/>
      <c r="J8143" s="5"/>
      <c r="K8143" s="5"/>
      <c r="L8143" s="5"/>
      <c r="M8143" s="5"/>
      <c r="N8143" s="5"/>
      <c r="O8143" s="5"/>
      <c r="P8143" s="4"/>
      <c r="Q8143" s="4"/>
      <c r="R8143" s="4"/>
      <c r="S8143" s="4"/>
      <c r="T8143" s="4"/>
    </row>
    <row r="8144">
      <c r="A8144" s="5"/>
      <c r="B8144" s="5"/>
      <c r="C8144" s="5"/>
      <c r="D8144" s="5"/>
      <c r="E8144" s="5"/>
      <c r="F8144" s="27"/>
      <c r="G8144" s="5"/>
      <c r="H8144" s="5"/>
      <c r="I8144" s="5"/>
      <c r="J8144" s="5"/>
      <c r="K8144" s="5"/>
      <c r="L8144" s="5"/>
      <c r="M8144" s="5"/>
      <c r="N8144" s="5"/>
      <c r="O8144" s="5"/>
      <c r="P8144" s="4"/>
      <c r="Q8144" s="4"/>
      <c r="R8144" s="4"/>
      <c r="S8144" s="4"/>
      <c r="T8144" s="4"/>
    </row>
    <row r="8145">
      <c r="A8145" s="5"/>
      <c r="B8145" s="5"/>
      <c r="C8145" s="5"/>
      <c r="D8145" s="5"/>
      <c r="E8145" s="5"/>
      <c r="F8145" s="27"/>
      <c r="G8145" s="5"/>
      <c r="H8145" s="5"/>
      <c r="I8145" s="5"/>
      <c r="J8145" s="5"/>
      <c r="K8145" s="5"/>
      <c r="L8145" s="5"/>
      <c r="M8145" s="5"/>
      <c r="N8145" s="5"/>
      <c r="O8145" s="5"/>
      <c r="P8145" s="4"/>
      <c r="Q8145" s="4"/>
      <c r="R8145" s="4"/>
      <c r="S8145" s="4"/>
      <c r="T8145" s="4"/>
    </row>
    <row r="8146">
      <c r="A8146" s="5"/>
      <c r="B8146" s="5"/>
      <c r="C8146" s="5"/>
      <c r="D8146" s="5"/>
      <c r="E8146" s="5"/>
      <c r="F8146" s="27"/>
      <c r="G8146" s="5"/>
      <c r="H8146" s="5"/>
      <c r="I8146" s="5"/>
      <c r="J8146" s="5"/>
      <c r="K8146" s="5"/>
      <c r="L8146" s="5"/>
      <c r="M8146" s="5"/>
      <c r="N8146" s="5"/>
      <c r="O8146" s="5"/>
      <c r="P8146" s="4"/>
      <c r="Q8146" s="4"/>
      <c r="R8146" s="4"/>
      <c r="S8146" s="4"/>
      <c r="T8146" s="4"/>
    </row>
    <row r="8147">
      <c r="A8147" s="5"/>
      <c r="B8147" s="5"/>
      <c r="C8147" s="5"/>
      <c r="D8147" s="5"/>
      <c r="E8147" s="5"/>
      <c r="F8147" s="27"/>
      <c r="G8147" s="5"/>
      <c r="H8147" s="5"/>
      <c r="I8147" s="5"/>
      <c r="J8147" s="5"/>
      <c r="K8147" s="5"/>
      <c r="L8147" s="5"/>
      <c r="M8147" s="5"/>
      <c r="N8147" s="5"/>
      <c r="O8147" s="5"/>
      <c r="P8147" s="4"/>
      <c r="Q8147" s="4"/>
      <c r="R8147" s="4"/>
      <c r="S8147" s="4"/>
      <c r="T8147" s="4"/>
    </row>
    <row r="8148">
      <c r="A8148" s="5"/>
      <c r="B8148" s="5"/>
      <c r="C8148" s="5"/>
      <c r="D8148" s="5"/>
      <c r="E8148" s="5"/>
      <c r="F8148" s="27"/>
      <c r="G8148" s="5"/>
      <c r="H8148" s="5"/>
      <c r="I8148" s="5"/>
      <c r="J8148" s="5"/>
      <c r="K8148" s="5"/>
      <c r="L8148" s="5"/>
      <c r="M8148" s="5"/>
      <c r="N8148" s="5"/>
      <c r="O8148" s="5"/>
      <c r="P8148" s="4"/>
      <c r="Q8148" s="4"/>
      <c r="R8148" s="4"/>
      <c r="S8148" s="4"/>
      <c r="T8148" s="4"/>
    </row>
    <row r="8149">
      <c r="A8149" s="5"/>
      <c r="B8149" s="5"/>
      <c r="C8149" s="5"/>
      <c r="D8149" s="5"/>
      <c r="E8149" s="5"/>
      <c r="F8149" s="27"/>
      <c r="G8149" s="5"/>
      <c r="H8149" s="5"/>
      <c r="I8149" s="5"/>
      <c r="J8149" s="5"/>
      <c r="K8149" s="5"/>
      <c r="L8149" s="5"/>
      <c r="M8149" s="5"/>
      <c r="N8149" s="5"/>
      <c r="O8149" s="5"/>
      <c r="P8149" s="4"/>
      <c r="Q8149" s="4"/>
      <c r="R8149" s="4"/>
      <c r="S8149" s="4"/>
      <c r="T8149" s="4"/>
    </row>
    <row r="8150">
      <c r="A8150" s="5"/>
      <c r="B8150" s="5"/>
      <c r="C8150" s="5"/>
      <c r="D8150" s="5"/>
      <c r="E8150" s="5"/>
      <c r="F8150" s="27"/>
      <c r="G8150" s="5"/>
      <c r="H8150" s="5"/>
      <c r="I8150" s="5"/>
      <c r="J8150" s="5"/>
      <c r="K8150" s="5"/>
      <c r="L8150" s="5"/>
      <c r="M8150" s="5"/>
      <c r="N8150" s="5"/>
      <c r="O8150" s="5"/>
      <c r="P8150" s="4"/>
      <c r="Q8150" s="4"/>
      <c r="R8150" s="4"/>
      <c r="S8150" s="4"/>
      <c r="T8150" s="4"/>
    </row>
    <row r="8151">
      <c r="A8151" s="5"/>
      <c r="B8151" s="5"/>
      <c r="C8151" s="5"/>
      <c r="D8151" s="5"/>
      <c r="E8151" s="5"/>
      <c r="F8151" s="27"/>
      <c r="G8151" s="5"/>
      <c r="H8151" s="5"/>
      <c r="I8151" s="5"/>
      <c r="J8151" s="5"/>
      <c r="K8151" s="5"/>
      <c r="L8151" s="5"/>
      <c r="M8151" s="5"/>
      <c r="N8151" s="5"/>
      <c r="O8151" s="5"/>
      <c r="P8151" s="4"/>
      <c r="Q8151" s="4"/>
      <c r="R8151" s="4"/>
      <c r="S8151" s="4"/>
      <c r="T8151" s="4"/>
    </row>
    <row r="8152">
      <c r="A8152" s="5"/>
      <c r="B8152" s="5"/>
      <c r="C8152" s="5"/>
      <c r="D8152" s="5"/>
      <c r="E8152" s="5"/>
      <c r="F8152" s="27"/>
      <c r="G8152" s="5"/>
      <c r="H8152" s="5"/>
      <c r="I8152" s="5"/>
      <c r="J8152" s="5"/>
      <c r="K8152" s="5"/>
      <c r="L8152" s="5"/>
      <c r="M8152" s="5"/>
      <c r="N8152" s="5"/>
      <c r="O8152" s="5"/>
      <c r="P8152" s="4"/>
      <c r="Q8152" s="4"/>
      <c r="R8152" s="4"/>
      <c r="S8152" s="4"/>
      <c r="T8152" s="4"/>
    </row>
    <row r="8153">
      <c r="A8153" s="5"/>
      <c r="B8153" s="5"/>
      <c r="C8153" s="5"/>
      <c r="D8153" s="5"/>
      <c r="E8153" s="5"/>
      <c r="F8153" s="27"/>
      <c r="G8153" s="5"/>
      <c r="H8153" s="5"/>
      <c r="I8153" s="5"/>
      <c r="J8153" s="5"/>
      <c r="K8153" s="5"/>
      <c r="L8153" s="5"/>
      <c r="M8153" s="5"/>
      <c r="N8153" s="5"/>
      <c r="O8153" s="5"/>
      <c r="P8153" s="4"/>
      <c r="Q8153" s="4"/>
      <c r="R8153" s="4"/>
      <c r="S8153" s="4"/>
      <c r="T8153" s="4"/>
    </row>
    <row r="8154">
      <c r="A8154" s="5"/>
      <c r="B8154" s="5"/>
      <c r="C8154" s="5"/>
      <c r="D8154" s="5"/>
      <c r="E8154" s="5"/>
      <c r="F8154" s="27"/>
      <c r="G8154" s="5"/>
      <c r="H8154" s="5"/>
      <c r="I8154" s="5"/>
      <c r="J8154" s="5"/>
      <c r="K8154" s="5"/>
      <c r="L8154" s="5"/>
      <c r="M8154" s="5"/>
      <c r="N8154" s="5"/>
      <c r="O8154" s="5"/>
      <c r="P8154" s="4"/>
      <c r="Q8154" s="4"/>
      <c r="R8154" s="4"/>
      <c r="S8154" s="4"/>
      <c r="T8154" s="4"/>
    </row>
    <row r="8155">
      <c r="A8155" s="5"/>
      <c r="B8155" s="5"/>
      <c r="C8155" s="5"/>
      <c r="D8155" s="5"/>
      <c r="E8155" s="5"/>
      <c r="F8155" s="27"/>
      <c r="G8155" s="5"/>
      <c r="H8155" s="5"/>
      <c r="I8155" s="5"/>
      <c r="J8155" s="5"/>
      <c r="K8155" s="5"/>
      <c r="L8155" s="5"/>
      <c r="M8155" s="5"/>
      <c r="N8155" s="5"/>
      <c r="O8155" s="5"/>
      <c r="P8155" s="4"/>
      <c r="Q8155" s="4"/>
      <c r="R8155" s="4"/>
      <c r="S8155" s="4"/>
      <c r="T8155" s="4"/>
    </row>
    <row r="8156">
      <c r="A8156" s="5"/>
      <c r="B8156" s="5"/>
      <c r="C8156" s="5"/>
      <c r="D8156" s="5"/>
      <c r="E8156" s="5"/>
      <c r="F8156" s="27"/>
      <c r="G8156" s="5"/>
      <c r="H8156" s="5"/>
      <c r="I8156" s="5"/>
      <c r="J8156" s="5"/>
      <c r="K8156" s="5"/>
      <c r="L8156" s="5"/>
      <c r="M8156" s="5"/>
      <c r="N8156" s="5"/>
      <c r="O8156" s="5"/>
      <c r="P8156" s="4"/>
      <c r="Q8156" s="4"/>
      <c r="R8156" s="4"/>
      <c r="S8156" s="4"/>
      <c r="T8156" s="4"/>
    </row>
    <row r="8157">
      <c r="A8157" s="5"/>
      <c r="B8157" s="5"/>
      <c r="C8157" s="5"/>
      <c r="D8157" s="5"/>
      <c r="E8157" s="5"/>
      <c r="F8157" s="27"/>
      <c r="G8157" s="5"/>
      <c r="H8157" s="5"/>
      <c r="I8157" s="5"/>
      <c r="J8157" s="5"/>
      <c r="K8157" s="5"/>
      <c r="L8157" s="5"/>
      <c r="M8157" s="5"/>
      <c r="N8157" s="5"/>
      <c r="O8157" s="5"/>
      <c r="P8157" s="4"/>
      <c r="Q8157" s="4"/>
      <c r="R8157" s="4"/>
      <c r="S8157" s="4"/>
      <c r="T8157" s="4"/>
    </row>
    <row r="8158">
      <c r="A8158" s="5"/>
      <c r="B8158" s="5"/>
      <c r="C8158" s="5"/>
      <c r="D8158" s="5"/>
      <c r="E8158" s="5"/>
      <c r="F8158" s="27"/>
      <c r="G8158" s="5"/>
      <c r="H8158" s="5"/>
      <c r="I8158" s="5"/>
      <c r="J8158" s="5"/>
      <c r="K8158" s="5"/>
      <c r="L8158" s="5"/>
      <c r="M8158" s="5"/>
      <c r="N8158" s="5"/>
      <c r="O8158" s="5"/>
      <c r="P8158" s="4"/>
      <c r="Q8158" s="4"/>
      <c r="R8158" s="4"/>
      <c r="S8158" s="4"/>
      <c r="T8158" s="4"/>
    </row>
    <row r="8159">
      <c r="A8159" s="5"/>
      <c r="B8159" s="5"/>
      <c r="C8159" s="5"/>
      <c r="D8159" s="5"/>
      <c r="E8159" s="5"/>
      <c r="F8159" s="27"/>
      <c r="G8159" s="5"/>
      <c r="H8159" s="5"/>
      <c r="I8159" s="5"/>
      <c r="J8159" s="5"/>
      <c r="K8159" s="5"/>
      <c r="L8159" s="5"/>
      <c r="M8159" s="5"/>
      <c r="N8159" s="5"/>
      <c r="O8159" s="5"/>
      <c r="P8159" s="4"/>
      <c r="Q8159" s="4"/>
      <c r="R8159" s="4"/>
      <c r="S8159" s="4"/>
      <c r="T8159" s="4"/>
    </row>
    <row r="8160">
      <c r="A8160" s="5"/>
      <c r="B8160" s="5"/>
      <c r="C8160" s="5"/>
      <c r="D8160" s="5"/>
      <c r="E8160" s="5"/>
      <c r="F8160" s="27"/>
      <c r="G8160" s="5"/>
      <c r="H8160" s="5"/>
      <c r="I8160" s="5"/>
      <c r="J8160" s="5"/>
      <c r="K8160" s="5"/>
      <c r="L8160" s="5"/>
      <c r="M8160" s="5"/>
      <c r="N8160" s="5"/>
      <c r="O8160" s="5"/>
      <c r="P8160" s="4"/>
      <c r="Q8160" s="4"/>
      <c r="R8160" s="4"/>
      <c r="S8160" s="4"/>
      <c r="T8160" s="4"/>
    </row>
    <row r="8161">
      <c r="A8161" s="5"/>
      <c r="B8161" s="5"/>
      <c r="C8161" s="5"/>
      <c r="D8161" s="5"/>
      <c r="E8161" s="5"/>
      <c r="F8161" s="27"/>
      <c r="G8161" s="5"/>
      <c r="H8161" s="5"/>
      <c r="I8161" s="5"/>
      <c r="J8161" s="5"/>
      <c r="K8161" s="5"/>
      <c r="L8161" s="5"/>
      <c r="M8161" s="5"/>
      <c r="N8161" s="5"/>
      <c r="O8161" s="5"/>
      <c r="P8161" s="4"/>
      <c r="Q8161" s="4"/>
      <c r="R8161" s="4"/>
      <c r="S8161" s="4"/>
      <c r="T8161" s="4"/>
    </row>
    <row r="8162">
      <c r="A8162" s="5"/>
      <c r="B8162" s="5"/>
      <c r="C8162" s="5"/>
      <c r="D8162" s="5"/>
      <c r="E8162" s="5"/>
      <c r="F8162" s="27"/>
      <c r="G8162" s="5"/>
      <c r="H8162" s="5"/>
      <c r="I8162" s="5"/>
      <c r="J8162" s="5"/>
      <c r="K8162" s="5"/>
      <c r="L8162" s="5"/>
      <c r="M8162" s="5"/>
      <c r="N8162" s="5"/>
      <c r="O8162" s="5"/>
      <c r="P8162" s="4"/>
      <c r="Q8162" s="4"/>
      <c r="R8162" s="4"/>
      <c r="S8162" s="4"/>
      <c r="T8162" s="4"/>
    </row>
    <row r="8163">
      <c r="A8163" s="5"/>
      <c r="B8163" s="5"/>
      <c r="C8163" s="5"/>
      <c r="D8163" s="5"/>
      <c r="E8163" s="5"/>
      <c r="F8163" s="27"/>
      <c r="G8163" s="5"/>
      <c r="H8163" s="5"/>
      <c r="I8163" s="5"/>
      <c r="J8163" s="5"/>
      <c r="K8163" s="5"/>
      <c r="L8163" s="5"/>
      <c r="M8163" s="5"/>
      <c r="N8163" s="5"/>
      <c r="O8163" s="5"/>
      <c r="P8163" s="4"/>
      <c r="Q8163" s="4"/>
      <c r="R8163" s="4"/>
      <c r="S8163" s="4"/>
      <c r="T8163" s="4"/>
    </row>
    <row r="8164">
      <c r="A8164" s="5"/>
      <c r="B8164" s="5"/>
      <c r="C8164" s="5"/>
      <c r="D8164" s="5"/>
      <c r="E8164" s="5"/>
      <c r="F8164" s="27"/>
      <c r="G8164" s="5"/>
      <c r="H8164" s="5"/>
      <c r="I8164" s="5"/>
      <c r="J8164" s="5"/>
      <c r="K8164" s="5"/>
      <c r="L8164" s="5"/>
      <c r="M8164" s="5"/>
      <c r="N8164" s="5"/>
      <c r="O8164" s="5"/>
      <c r="P8164" s="4"/>
      <c r="Q8164" s="4"/>
      <c r="R8164" s="4"/>
      <c r="S8164" s="4"/>
      <c r="T8164" s="4"/>
    </row>
    <row r="8165">
      <c r="A8165" s="5"/>
      <c r="B8165" s="5"/>
      <c r="C8165" s="5"/>
      <c r="D8165" s="5"/>
      <c r="E8165" s="5"/>
      <c r="F8165" s="27"/>
      <c r="G8165" s="5"/>
      <c r="H8165" s="5"/>
      <c r="I8165" s="5"/>
      <c r="J8165" s="5"/>
      <c r="K8165" s="5"/>
      <c r="L8165" s="5"/>
      <c r="M8165" s="5"/>
      <c r="N8165" s="5"/>
      <c r="O8165" s="5"/>
      <c r="P8165" s="4"/>
      <c r="Q8165" s="4"/>
      <c r="R8165" s="4"/>
      <c r="S8165" s="4"/>
      <c r="T8165" s="4"/>
    </row>
    <row r="8166">
      <c r="A8166" s="5"/>
      <c r="B8166" s="5"/>
      <c r="C8166" s="5"/>
      <c r="D8166" s="5"/>
      <c r="E8166" s="5"/>
      <c r="F8166" s="27"/>
      <c r="G8166" s="5"/>
      <c r="H8166" s="5"/>
      <c r="I8166" s="5"/>
      <c r="J8166" s="5"/>
      <c r="K8166" s="5"/>
      <c r="L8166" s="5"/>
      <c r="M8166" s="5"/>
      <c r="N8166" s="5"/>
      <c r="O8166" s="5"/>
      <c r="P8166" s="4"/>
      <c r="Q8166" s="4"/>
      <c r="R8166" s="4"/>
      <c r="S8166" s="4"/>
      <c r="T8166" s="4"/>
    </row>
    <row r="8167">
      <c r="A8167" s="5"/>
      <c r="B8167" s="5"/>
      <c r="C8167" s="5"/>
      <c r="D8167" s="5"/>
      <c r="E8167" s="5"/>
      <c r="F8167" s="27"/>
      <c r="G8167" s="5"/>
      <c r="H8167" s="5"/>
      <c r="I8167" s="5"/>
      <c r="J8167" s="5"/>
      <c r="K8167" s="5"/>
      <c r="L8167" s="5"/>
      <c r="M8167" s="5"/>
      <c r="N8167" s="5"/>
      <c r="O8167" s="5"/>
      <c r="P8167" s="4"/>
      <c r="Q8167" s="4"/>
      <c r="R8167" s="4"/>
      <c r="S8167" s="4"/>
      <c r="T8167" s="4"/>
    </row>
    <row r="8168">
      <c r="A8168" s="5"/>
      <c r="B8168" s="5"/>
      <c r="C8168" s="5"/>
      <c r="D8168" s="5"/>
      <c r="E8168" s="5"/>
      <c r="F8168" s="27"/>
      <c r="G8168" s="5"/>
      <c r="H8168" s="5"/>
      <c r="I8168" s="5"/>
      <c r="J8168" s="5"/>
      <c r="K8168" s="5"/>
      <c r="L8168" s="5"/>
      <c r="M8168" s="5"/>
      <c r="N8168" s="5"/>
      <c r="O8168" s="5"/>
      <c r="P8168" s="4"/>
      <c r="Q8168" s="4"/>
      <c r="R8168" s="4"/>
      <c r="S8168" s="4"/>
      <c r="T8168" s="4"/>
    </row>
    <row r="8169">
      <c r="A8169" s="5"/>
      <c r="B8169" s="5"/>
      <c r="C8169" s="5"/>
      <c r="D8169" s="5"/>
      <c r="E8169" s="5"/>
      <c r="F8169" s="27"/>
      <c r="G8169" s="5"/>
      <c r="H8169" s="5"/>
      <c r="I8169" s="5"/>
      <c r="J8169" s="5"/>
      <c r="K8169" s="5"/>
      <c r="L8169" s="5"/>
      <c r="M8169" s="5"/>
      <c r="N8169" s="5"/>
      <c r="O8169" s="5"/>
      <c r="P8169" s="4"/>
      <c r="Q8169" s="4"/>
      <c r="R8169" s="4"/>
      <c r="S8169" s="4"/>
      <c r="T8169" s="4"/>
    </row>
    <row r="8170">
      <c r="A8170" s="5"/>
      <c r="B8170" s="5"/>
      <c r="C8170" s="5"/>
      <c r="D8170" s="5"/>
      <c r="E8170" s="5"/>
      <c r="F8170" s="27"/>
      <c r="G8170" s="5"/>
      <c r="H8170" s="5"/>
      <c r="I8170" s="5"/>
      <c r="J8170" s="5"/>
      <c r="K8170" s="5"/>
      <c r="L8170" s="5"/>
      <c r="M8170" s="5"/>
      <c r="N8170" s="5"/>
      <c r="O8170" s="5"/>
      <c r="P8170" s="4"/>
      <c r="Q8170" s="4"/>
      <c r="R8170" s="4"/>
      <c r="S8170" s="4"/>
      <c r="T8170" s="4"/>
    </row>
    <row r="8171">
      <c r="A8171" s="5"/>
      <c r="B8171" s="5"/>
      <c r="C8171" s="5"/>
      <c r="D8171" s="5"/>
      <c r="E8171" s="5"/>
      <c r="F8171" s="27"/>
      <c r="G8171" s="5"/>
      <c r="H8171" s="5"/>
      <c r="I8171" s="5"/>
      <c r="J8171" s="5"/>
      <c r="K8171" s="5"/>
      <c r="L8171" s="5"/>
      <c r="M8171" s="5"/>
      <c r="N8171" s="5"/>
      <c r="O8171" s="5"/>
      <c r="P8171" s="4"/>
      <c r="Q8171" s="4"/>
      <c r="R8171" s="4"/>
      <c r="S8171" s="4"/>
      <c r="T8171" s="4"/>
    </row>
    <row r="8172">
      <c r="A8172" s="5"/>
      <c r="B8172" s="5"/>
      <c r="C8172" s="5"/>
      <c r="D8172" s="5"/>
      <c r="E8172" s="5"/>
      <c r="F8172" s="27"/>
      <c r="G8172" s="5"/>
      <c r="H8172" s="5"/>
      <c r="I8172" s="5"/>
      <c r="J8172" s="5"/>
      <c r="K8172" s="5"/>
      <c r="L8172" s="5"/>
      <c r="M8172" s="5"/>
      <c r="N8172" s="5"/>
      <c r="O8172" s="5"/>
      <c r="P8172" s="4"/>
      <c r="Q8172" s="4"/>
      <c r="R8172" s="4"/>
      <c r="S8172" s="4"/>
      <c r="T8172" s="4"/>
    </row>
    <row r="8173">
      <c r="A8173" s="5"/>
      <c r="B8173" s="5"/>
      <c r="C8173" s="5"/>
      <c r="D8173" s="5"/>
      <c r="E8173" s="5"/>
      <c r="F8173" s="27"/>
      <c r="G8173" s="5"/>
      <c r="H8173" s="5"/>
      <c r="I8173" s="5"/>
      <c r="J8173" s="5"/>
      <c r="K8173" s="5"/>
      <c r="L8173" s="5"/>
      <c r="M8173" s="5"/>
      <c r="N8173" s="5"/>
      <c r="O8173" s="5"/>
      <c r="P8173" s="4"/>
      <c r="Q8173" s="4"/>
      <c r="R8173" s="4"/>
      <c r="S8173" s="4"/>
      <c r="T8173" s="4"/>
    </row>
    <row r="8174">
      <c r="A8174" s="5"/>
      <c r="B8174" s="5"/>
      <c r="C8174" s="5"/>
      <c r="D8174" s="5"/>
      <c r="E8174" s="5"/>
      <c r="F8174" s="27"/>
      <c r="G8174" s="5"/>
      <c r="H8174" s="5"/>
      <c r="I8174" s="5"/>
      <c r="J8174" s="5"/>
      <c r="K8174" s="5"/>
      <c r="L8174" s="5"/>
      <c r="M8174" s="5"/>
      <c r="N8174" s="5"/>
      <c r="O8174" s="5"/>
      <c r="P8174" s="4"/>
      <c r="Q8174" s="4"/>
      <c r="R8174" s="4"/>
      <c r="S8174" s="4"/>
      <c r="T8174" s="4"/>
    </row>
    <row r="8175">
      <c r="A8175" s="5"/>
      <c r="B8175" s="5"/>
      <c r="C8175" s="5"/>
      <c r="D8175" s="5"/>
      <c r="E8175" s="5"/>
      <c r="F8175" s="27"/>
      <c r="G8175" s="5"/>
      <c r="H8175" s="5"/>
      <c r="I8175" s="5"/>
      <c r="J8175" s="5"/>
      <c r="K8175" s="5"/>
      <c r="L8175" s="5"/>
      <c r="M8175" s="5"/>
      <c r="N8175" s="5"/>
      <c r="O8175" s="5"/>
      <c r="P8175" s="4"/>
      <c r="Q8175" s="4"/>
      <c r="R8175" s="4"/>
      <c r="S8175" s="4"/>
      <c r="T8175" s="4"/>
    </row>
    <row r="8176">
      <c r="A8176" s="5"/>
      <c r="B8176" s="5"/>
      <c r="C8176" s="5"/>
      <c r="D8176" s="5"/>
      <c r="E8176" s="5"/>
      <c r="F8176" s="27"/>
      <c r="G8176" s="5"/>
      <c r="H8176" s="5"/>
      <c r="I8176" s="5"/>
      <c r="J8176" s="5"/>
      <c r="K8176" s="5"/>
      <c r="L8176" s="5"/>
      <c r="M8176" s="5"/>
      <c r="N8176" s="5"/>
      <c r="O8176" s="5"/>
      <c r="P8176" s="4"/>
      <c r="Q8176" s="4"/>
      <c r="R8176" s="4"/>
      <c r="S8176" s="4"/>
      <c r="T8176" s="4"/>
    </row>
    <row r="8177">
      <c r="A8177" s="5"/>
      <c r="B8177" s="5"/>
      <c r="C8177" s="5"/>
      <c r="D8177" s="5"/>
      <c r="E8177" s="5"/>
      <c r="F8177" s="27"/>
      <c r="G8177" s="5"/>
      <c r="H8177" s="5"/>
      <c r="I8177" s="5"/>
      <c r="J8177" s="5"/>
      <c r="K8177" s="5"/>
      <c r="L8177" s="5"/>
      <c r="M8177" s="5"/>
      <c r="N8177" s="5"/>
      <c r="O8177" s="5"/>
      <c r="P8177" s="4"/>
      <c r="Q8177" s="4"/>
      <c r="R8177" s="4"/>
      <c r="S8177" s="4"/>
      <c r="T8177" s="4"/>
    </row>
    <row r="8178">
      <c r="A8178" s="5"/>
      <c r="B8178" s="5"/>
      <c r="C8178" s="5"/>
      <c r="D8178" s="5"/>
      <c r="E8178" s="5"/>
      <c r="F8178" s="27"/>
      <c r="G8178" s="5"/>
      <c r="H8178" s="5"/>
      <c r="I8178" s="5"/>
      <c r="J8178" s="5"/>
      <c r="K8178" s="5"/>
      <c r="L8178" s="5"/>
      <c r="M8178" s="5"/>
      <c r="N8178" s="5"/>
      <c r="O8178" s="5"/>
      <c r="P8178" s="4"/>
      <c r="Q8178" s="4"/>
      <c r="R8178" s="4"/>
      <c r="S8178" s="4"/>
      <c r="T8178" s="4"/>
    </row>
    <row r="8179">
      <c r="A8179" s="5"/>
      <c r="B8179" s="5"/>
      <c r="C8179" s="5"/>
      <c r="D8179" s="5"/>
      <c r="E8179" s="5"/>
      <c r="F8179" s="27"/>
      <c r="G8179" s="5"/>
      <c r="H8179" s="5"/>
      <c r="I8179" s="5"/>
      <c r="J8179" s="5"/>
      <c r="K8179" s="5"/>
      <c r="L8179" s="5"/>
      <c r="M8179" s="5"/>
      <c r="N8179" s="5"/>
      <c r="O8179" s="5"/>
      <c r="P8179" s="4"/>
      <c r="Q8179" s="4"/>
      <c r="R8179" s="4"/>
      <c r="S8179" s="4"/>
      <c r="T8179" s="4"/>
    </row>
    <row r="8180">
      <c r="A8180" s="5"/>
      <c r="B8180" s="5"/>
      <c r="C8180" s="5"/>
      <c r="D8180" s="5"/>
      <c r="E8180" s="5"/>
      <c r="F8180" s="27"/>
      <c r="G8180" s="5"/>
      <c r="H8180" s="5"/>
      <c r="I8180" s="5"/>
      <c r="J8180" s="5"/>
      <c r="K8180" s="5"/>
      <c r="L8180" s="5"/>
      <c r="M8180" s="5"/>
      <c r="N8180" s="5"/>
      <c r="O8180" s="5"/>
      <c r="P8180" s="4"/>
      <c r="Q8180" s="4"/>
      <c r="R8180" s="4"/>
      <c r="S8180" s="4"/>
      <c r="T8180" s="4"/>
    </row>
    <row r="8181">
      <c r="A8181" s="5"/>
      <c r="B8181" s="5"/>
      <c r="C8181" s="5"/>
      <c r="D8181" s="5"/>
      <c r="E8181" s="5"/>
      <c r="F8181" s="27"/>
      <c r="G8181" s="5"/>
      <c r="H8181" s="5"/>
      <c r="I8181" s="5"/>
      <c r="J8181" s="5"/>
      <c r="K8181" s="5"/>
      <c r="L8181" s="5"/>
      <c r="M8181" s="5"/>
      <c r="N8181" s="5"/>
      <c r="O8181" s="5"/>
      <c r="P8181" s="4"/>
      <c r="Q8181" s="4"/>
      <c r="R8181" s="4"/>
      <c r="S8181" s="4"/>
      <c r="T8181" s="4"/>
    </row>
    <row r="8182">
      <c r="A8182" s="5"/>
      <c r="B8182" s="5"/>
      <c r="C8182" s="5"/>
      <c r="D8182" s="5"/>
      <c r="E8182" s="5"/>
      <c r="F8182" s="27"/>
      <c r="G8182" s="5"/>
      <c r="H8182" s="5"/>
      <c r="I8182" s="5"/>
      <c r="J8182" s="5"/>
      <c r="K8182" s="5"/>
      <c r="L8182" s="5"/>
      <c r="M8182" s="5"/>
      <c r="N8182" s="5"/>
      <c r="O8182" s="5"/>
      <c r="P8182" s="4"/>
      <c r="Q8182" s="4"/>
      <c r="R8182" s="4"/>
      <c r="S8182" s="4"/>
      <c r="T8182" s="4"/>
    </row>
    <row r="8183">
      <c r="A8183" s="5"/>
      <c r="B8183" s="5"/>
      <c r="C8183" s="5"/>
      <c r="D8183" s="5"/>
      <c r="E8183" s="5"/>
      <c r="F8183" s="27"/>
      <c r="G8183" s="5"/>
      <c r="H8183" s="5"/>
      <c r="I8183" s="5"/>
      <c r="J8183" s="5"/>
      <c r="K8183" s="5"/>
      <c r="L8183" s="5"/>
      <c r="M8183" s="5"/>
      <c r="N8183" s="5"/>
      <c r="O8183" s="5"/>
      <c r="P8183" s="4"/>
      <c r="Q8183" s="4"/>
      <c r="R8183" s="4"/>
      <c r="S8183" s="4"/>
      <c r="T8183" s="4"/>
    </row>
    <row r="8184">
      <c r="A8184" s="5"/>
      <c r="B8184" s="5"/>
      <c r="C8184" s="5"/>
      <c r="D8184" s="5"/>
      <c r="E8184" s="5"/>
      <c r="F8184" s="27"/>
      <c r="G8184" s="5"/>
      <c r="H8184" s="5"/>
      <c r="I8184" s="5"/>
      <c r="J8184" s="5"/>
      <c r="K8184" s="5"/>
      <c r="L8184" s="5"/>
      <c r="M8184" s="5"/>
      <c r="N8184" s="5"/>
      <c r="O8184" s="5"/>
      <c r="P8184" s="4"/>
      <c r="Q8184" s="4"/>
      <c r="R8184" s="4"/>
      <c r="S8184" s="4"/>
      <c r="T8184" s="4"/>
    </row>
    <row r="8185">
      <c r="A8185" s="5"/>
      <c r="B8185" s="5"/>
      <c r="C8185" s="5"/>
      <c r="D8185" s="5"/>
      <c r="E8185" s="5"/>
      <c r="F8185" s="27"/>
      <c r="G8185" s="5"/>
      <c r="H8185" s="5"/>
      <c r="I8185" s="5"/>
      <c r="J8185" s="5"/>
      <c r="K8185" s="5"/>
      <c r="L8185" s="5"/>
      <c r="M8185" s="5"/>
      <c r="N8185" s="5"/>
      <c r="O8185" s="5"/>
      <c r="P8185" s="4"/>
      <c r="Q8185" s="4"/>
      <c r="R8185" s="4"/>
      <c r="S8185" s="4"/>
      <c r="T8185" s="4"/>
    </row>
    <row r="8186">
      <c r="A8186" s="5"/>
      <c r="B8186" s="5"/>
      <c r="C8186" s="5"/>
      <c r="D8186" s="5"/>
      <c r="E8186" s="5"/>
      <c r="F8186" s="27"/>
      <c r="G8186" s="5"/>
      <c r="H8186" s="5"/>
      <c r="I8186" s="5"/>
      <c r="J8186" s="5"/>
      <c r="K8186" s="5"/>
      <c r="L8186" s="5"/>
      <c r="M8186" s="5"/>
      <c r="N8186" s="5"/>
      <c r="O8186" s="5"/>
      <c r="P8186" s="4"/>
      <c r="Q8186" s="4"/>
      <c r="R8186" s="4"/>
      <c r="S8186" s="4"/>
      <c r="T8186" s="4"/>
    </row>
    <row r="8187">
      <c r="A8187" s="5"/>
      <c r="B8187" s="5"/>
      <c r="C8187" s="5"/>
      <c r="D8187" s="5"/>
      <c r="E8187" s="5"/>
      <c r="F8187" s="27"/>
      <c r="G8187" s="5"/>
      <c r="H8187" s="5"/>
      <c r="I8187" s="5"/>
      <c r="J8187" s="5"/>
      <c r="K8187" s="5"/>
      <c r="L8187" s="5"/>
      <c r="M8187" s="5"/>
      <c r="N8187" s="5"/>
      <c r="O8187" s="5"/>
      <c r="P8187" s="4"/>
      <c r="Q8187" s="4"/>
      <c r="R8187" s="4"/>
      <c r="S8187" s="4"/>
      <c r="T8187" s="4"/>
    </row>
    <row r="8188">
      <c r="A8188" s="5"/>
      <c r="B8188" s="5"/>
      <c r="C8188" s="5"/>
      <c r="D8188" s="5"/>
      <c r="E8188" s="5"/>
      <c r="F8188" s="27"/>
      <c r="G8188" s="5"/>
      <c r="H8188" s="5"/>
      <c r="I8188" s="5"/>
      <c r="J8188" s="5"/>
      <c r="K8188" s="5"/>
      <c r="L8188" s="5"/>
      <c r="M8188" s="5"/>
      <c r="N8188" s="5"/>
      <c r="O8188" s="5"/>
      <c r="P8188" s="4"/>
      <c r="Q8188" s="4"/>
      <c r="R8188" s="4"/>
      <c r="S8188" s="4"/>
      <c r="T8188" s="4"/>
    </row>
    <row r="8189">
      <c r="A8189" s="5"/>
      <c r="B8189" s="5"/>
      <c r="C8189" s="5"/>
      <c r="D8189" s="5"/>
      <c r="E8189" s="5"/>
      <c r="F8189" s="27"/>
      <c r="G8189" s="5"/>
      <c r="H8189" s="5"/>
      <c r="I8189" s="5"/>
      <c r="J8189" s="5"/>
      <c r="K8189" s="5"/>
      <c r="L8189" s="5"/>
      <c r="M8189" s="5"/>
      <c r="N8189" s="5"/>
      <c r="O8189" s="5"/>
      <c r="P8189" s="4"/>
      <c r="Q8189" s="4"/>
      <c r="R8189" s="4"/>
      <c r="S8189" s="4"/>
      <c r="T8189" s="4"/>
    </row>
    <row r="8190">
      <c r="A8190" s="5"/>
      <c r="B8190" s="5"/>
      <c r="C8190" s="5"/>
      <c r="D8190" s="5"/>
      <c r="E8190" s="5"/>
      <c r="F8190" s="27"/>
      <c r="G8190" s="5"/>
      <c r="H8190" s="5"/>
      <c r="I8190" s="5"/>
      <c r="J8190" s="5"/>
      <c r="K8190" s="5"/>
      <c r="L8190" s="5"/>
      <c r="M8190" s="5"/>
      <c r="N8190" s="5"/>
      <c r="O8190" s="5"/>
      <c r="P8190" s="4"/>
      <c r="Q8190" s="4"/>
      <c r="R8190" s="4"/>
      <c r="S8190" s="4"/>
      <c r="T8190" s="4"/>
    </row>
    <row r="8191">
      <c r="A8191" s="5"/>
      <c r="B8191" s="5"/>
      <c r="C8191" s="5"/>
      <c r="D8191" s="5"/>
      <c r="E8191" s="5"/>
      <c r="F8191" s="27"/>
      <c r="G8191" s="5"/>
      <c r="H8191" s="5"/>
      <c r="I8191" s="5"/>
      <c r="J8191" s="5"/>
      <c r="K8191" s="5"/>
      <c r="L8191" s="5"/>
      <c r="M8191" s="5"/>
      <c r="N8191" s="5"/>
      <c r="O8191" s="5"/>
      <c r="P8191" s="4"/>
      <c r="Q8191" s="4"/>
      <c r="R8191" s="4"/>
      <c r="S8191" s="4"/>
      <c r="T8191" s="4"/>
    </row>
    <row r="8192">
      <c r="A8192" s="5"/>
      <c r="B8192" s="5"/>
      <c r="C8192" s="5"/>
      <c r="D8192" s="5"/>
      <c r="E8192" s="5"/>
      <c r="F8192" s="27"/>
      <c r="G8192" s="5"/>
      <c r="H8192" s="5"/>
      <c r="I8192" s="5"/>
      <c r="J8192" s="5"/>
      <c r="K8192" s="5"/>
      <c r="L8192" s="5"/>
      <c r="M8192" s="5"/>
      <c r="N8192" s="5"/>
      <c r="O8192" s="5"/>
      <c r="P8192" s="4"/>
      <c r="Q8192" s="4"/>
      <c r="R8192" s="4"/>
      <c r="S8192" s="4"/>
      <c r="T8192" s="4"/>
    </row>
    <row r="8193">
      <c r="A8193" s="5"/>
      <c r="B8193" s="5"/>
      <c r="C8193" s="5"/>
      <c r="D8193" s="5"/>
      <c r="E8193" s="5"/>
      <c r="F8193" s="27"/>
      <c r="G8193" s="5"/>
      <c r="H8193" s="5"/>
      <c r="I8193" s="5"/>
      <c r="J8193" s="5"/>
      <c r="K8193" s="5"/>
      <c r="L8193" s="5"/>
      <c r="M8193" s="5"/>
      <c r="N8193" s="5"/>
      <c r="O8193" s="5"/>
      <c r="P8193" s="4"/>
      <c r="Q8193" s="4"/>
      <c r="R8193" s="4"/>
      <c r="S8193" s="4"/>
      <c r="T8193" s="4"/>
    </row>
    <row r="8194">
      <c r="A8194" s="5"/>
      <c r="B8194" s="5"/>
      <c r="C8194" s="5"/>
      <c r="D8194" s="5"/>
      <c r="E8194" s="5"/>
      <c r="F8194" s="27"/>
      <c r="G8194" s="5"/>
      <c r="H8194" s="5"/>
      <c r="I8194" s="5"/>
      <c r="J8194" s="5"/>
      <c r="K8194" s="5"/>
      <c r="L8194" s="5"/>
      <c r="M8194" s="5"/>
      <c r="N8194" s="5"/>
      <c r="O8194" s="5"/>
      <c r="P8194" s="4"/>
      <c r="Q8194" s="4"/>
      <c r="R8194" s="4"/>
      <c r="S8194" s="4"/>
      <c r="T8194" s="4"/>
    </row>
    <row r="8195">
      <c r="A8195" s="5"/>
      <c r="B8195" s="5"/>
      <c r="C8195" s="5"/>
      <c r="D8195" s="5"/>
      <c r="E8195" s="5"/>
      <c r="F8195" s="27"/>
      <c r="G8195" s="5"/>
      <c r="H8195" s="5"/>
      <c r="I8195" s="5"/>
      <c r="J8195" s="5"/>
      <c r="K8195" s="5"/>
      <c r="L8195" s="5"/>
      <c r="M8195" s="5"/>
      <c r="N8195" s="5"/>
      <c r="O8195" s="5"/>
      <c r="P8195" s="4"/>
      <c r="Q8195" s="4"/>
      <c r="R8195" s="4"/>
      <c r="S8195" s="4"/>
      <c r="T8195" s="4"/>
    </row>
    <row r="8196">
      <c r="A8196" s="5"/>
      <c r="B8196" s="5"/>
      <c r="C8196" s="5"/>
      <c r="D8196" s="5"/>
      <c r="E8196" s="5"/>
      <c r="F8196" s="27"/>
      <c r="G8196" s="5"/>
      <c r="H8196" s="5"/>
      <c r="I8196" s="5"/>
      <c r="J8196" s="5"/>
      <c r="K8196" s="5"/>
      <c r="L8196" s="5"/>
      <c r="M8196" s="5"/>
      <c r="N8196" s="5"/>
      <c r="O8196" s="5"/>
      <c r="P8196" s="4"/>
      <c r="Q8196" s="4"/>
      <c r="R8196" s="4"/>
      <c r="S8196" s="4"/>
      <c r="T8196" s="4"/>
    </row>
    <row r="8197">
      <c r="A8197" s="5"/>
      <c r="B8197" s="5"/>
      <c r="C8197" s="5"/>
      <c r="D8197" s="5"/>
      <c r="E8197" s="5"/>
      <c r="F8197" s="27"/>
      <c r="G8197" s="5"/>
      <c r="H8197" s="5"/>
      <c r="I8197" s="5"/>
      <c r="J8197" s="5"/>
      <c r="K8197" s="5"/>
      <c r="L8197" s="5"/>
      <c r="M8197" s="5"/>
      <c r="N8197" s="5"/>
      <c r="O8197" s="5"/>
      <c r="P8197" s="4"/>
      <c r="Q8197" s="4"/>
      <c r="R8197" s="4"/>
      <c r="S8197" s="4"/>
      <c r="T8197" s="4"/>
    </row>
    <row r="8198">
      <c r="A8198" s="5"/>
      <c r="B8198" s="5"/>
      <c r="C8198" s="5"/>
      <c r="D8198" s="5"/>
      <c r="E8198" s="5"/>
      <c r="F8198" s="27"/>
      <c r="G8198" s="5"/>
      <c r="H8198" s="5"/>
      <c r="I8198" s="5"/>
      <c r="J8198" s="5"/>
      <c r="K8198" s="5"/>
      <c r="L8198" s="5"/>
      <c r="M8198" s="5"/>
      <c r="N8198" s="5"/>
      <c r="O8198" s="5"/>
      <c r="P8198" s="4"/>
      <c r="Q8198" s="4"/>
      <c r="R8198" s="4"/>
      <c r="S8198" s="4"/>
      <c r="T8198" s="4"/>
    </row>
    <row r="8199">
      <c r="A8199" s="5"/>
      <c r="B8199" s="5"/>
      <c r="C8199" s="5"/>
      <c r="D8199" s="5"/>
      <c r="E8199" s="5"/>
      <c r="F8199" s="27"/>
      <c r="G8199" s="5"/>
      <c r="H8199" s="5"/>
      <c r="I8199" s="5"/>
      <c r="J8199" s="5"/>
      <c r="K8199" s="5"/>
      <c r="L8199" s="5"/>
      <c r="M8199" s="5"/>
      <c r="N8199" s="5"/>
      <c r="O8199" s="5"/>
      <c r="P8199" s="4"/>
      <c r="Q8199" s="4"/>
      <c r="R8199" s="4"/>
      <c r="S8199" s="4"/>
      <c r="T8199" s="4"/>
    </row>
    <row r="8200">
      <c r="A8200" s="5"/>
      <c r="B8200" s="5"/>
      <c r="C8200" s="5"/>
      <c r="D8200" s="5"/>
      <c r="E8200" s="5"/>
      <c r="F8200" s="27"/>
      <c r="G8200" s="5"/>
      <c r="H8200" s="5"/>
      <c r="I8200" s="5"/>
      <c r="J8200" s="5"/>
      <c r="K8200" s="5"/>
      <c r="L8200" s="5"/>
      <c r="M8200" s="5"/>
      <c r="N8200" s="5"/>
      <c r="O8200" s="5"/>
      <c r="P8200" s="4"/>
      <c r="Q8200" s="4"/>
      <c r="R8200" s="4"/>
      <c r="S8200" s="4"/>
      <c r="T8200" s="4"/>
    </row>
    <row r="8201">
      <c r="A8201" s="5"/>
      <c r="B8201" s="5"/>
      <c r="C8201" s="5"/>
      <c r="D8201" s="5"/>
      <c r="E8201" s="5"/>
      <c r="F8201" s="27"/>
      <c r="G8201" s="5"/>
      <c r="H8201" s="5"/>
      <c r="I8201" s="5"/>
      <c r="J8201" s="5"/>
      <c r="K8201" s="5"/>
      <c r="L8201" s="5"/>
      <c r="M8201" s="5"/>
      <c r="N8201" s="5"/>
      <c r="O8201" s="5"/>
      <c r="P8201" s="4"/>
      <c r="Q8201" s="4"/>
      <c r="R8201" s="4"/>
      <c r="S8201" s="4"/>
      <c r="T8201" s="4"/>
    </row>
    <row r="8202">
      <c r="A8202" s="5"/>
      <c r="B8202" s="5"/>
      <c r="C8202" s="5"/>
      <c r="D8202" s="5"/>
      <c r="E8202" s="5"/>
      <c r="F8202" s="27"/>
      <c r="G8202" s="5"/>
      <c r="H8202" s="5"/>
      <c r="I8202" s="5"/>
      <c r="J8202" s="5"/>
      <c r="K8202" s="5"/>
      <c r="L8202" s="5"/>
      <c r="M8202" s="5"/>
      <c r="N8202" s="5"/>
      <c r="O8202" s="5"/>
      <c r="P8202" s="4"/>
      <c r="Q8202" s="4"/>
      <c r="R8202" s="4"/>
      <c r="S8202" s="4"/>
      <c r="T8202" s="4"/>
    </row>
    <row r="8203">
      <c r="A8203" s="5"/>
      <c r="B8203" s="5"/>
      <c r="C8203" s="5"/>
      <c r="D8203" s="5"/>
      <c r="E8203" s="5"/>
      <c r="F8203" s="27"/>
      <c r="G8203" s="5"/>
      <c r="H8203" s="5"/>
      <c r="I8203" s="5"/>
      <c r="J8203" s="5"/>
      <c r="K8203" s="5"/>
      <c r="L8203" s="5"/>
      <c r="M8203" s="5"/>
      <c r="N8203" s="5"/>
      <c r="O8203" s="5"/>
      <c r="P8203" s="4"/>
      <c r="Q8203" s="4"/>
      <c r="R8203" s="4"/>
      <c r="S8203" s="4"/>
      <c r="T8203" s="4"/>
    </row>
    <row r="8204">
      <c r="A8204" s="5"/>
      <c r="B8204" s="5"/>
      <c r="C8204" s="5"/>
      <c r="D8204" s="5"/>
      <c r="E8204" s="5"/>
      <c r="F8204" s="27"/>
      <c r="G8204" s="5"/>
      <c r="H8204" s="5"/>
      <c r="I8204" s="5"/>
      <c r="J8204" s="5"/>
      <c r="K8204" s="5"/>
      <c r="L8204" s="5"/>
      <c r="M8204" s="5"/>
      <c r="N8204" s="5"/>
      <c r="O8204" s="5"/>
      <c r="P8204" s="4"/>
      <c r="Q8204" s="4"/>
      <c r="R8204" s="4"/>
      <c r="S8204" s="4"/>
      <c r="T8204" s="4"/>
    </row>
    <row r="8205">
      <c r="A8205" s="5"/>
      <c r="B8205" s="5"/>
      <c r="C8205" s="5"/>
      <c r="D8205" s="5"/>
      <c r="E8205" s="5"/>
      <c r="F8205" s="27"/>
      <c r="G8205" s="5"/>
      <c r="H8205" s="5"/>
      <c r="I8205" s="5"/>
      <c r="J8205" s="5"/>
      <c r="K8205" s="5"/>
      <c r="L8205" s="5"/>
      <c r="M8205" s="5"/>
      <c r="N8205" s="5"/>
      <c r="O8205" s="5"/>
      <c r="P8205" s="4"/>
      <c r="Q8205" s="4"/>
      <c r="R8205" s="4"/>
      <c r="S8205" s="4"/>
      <c r="T8205" s="4"/>
    </row>
    <row r="8206">
      <c r="A8206" s="5"/>
      <c r="B8206" s="5"/>
      <c r="C8206" s="5"/>
      <c r="D8206" s="5"/>
      <c r="E8206" s="5"/>
      <c r="F8206" s="27"/>
      <c r="G8206" s="5"/>
      <c r="H8206" s="5"/>
      <c r="I8206" s="5"/>
      <c r="J8206" s="5"/>
      <c r="K8206" s="5"/>
      <c r="L8206" s="5"/>
      <c r="M8206" s="5"/>
      <c r="N8206" s="5"/>
      <c r="O8206" s="5"/>
      <c r="P8206" s="4"/>
      <c r="Q8206" s="4"/>
      <c r="R8206" s="4"/>
      <c r="S8206" s="4"/>
      <c r="T8206" s="4"/>
    </row>
    <row r="8207">
      <c r="A8207" s="5"/>
      <c r="B8207" s="5"/>
      <c r="C8207" s="5"/>
      <c r="D8207" s="5"/>
      <c r="E8207" s="5"/>
      <c r="F8207" s="27"/>
      <c r="G8207" s="5"/>
      <c r="H8207" s="5"/>
      <c r="I8207" s="5"/>
      <c r="J8207" s="5"/>
      <c r="K8207" s="5"/>
      <c r="L8207" s="5"/>
      <c r="M8207" s="5"/>
      <c r="N8207" s="5"/>
      <c r="O8207" s="5"/>
      <c r="P8207" s="4"/>
      <c r="Q8207" s="4"/>
      <c r="R8207" s="4"/>
      <c r="S8207" s="4"/>
      <c r="T8207" s="4"/>
    </row>
    <row r="8208">
      <c r="A8208" s="5"/>
      <c r="B8208" s="5"/>
      <c r="C8208" s="5"/>
      <c r="D8208" s="5"/>
      <c r="E8208" s="5"/>
      <c r="F8208" s="27"/>
      <c r="G8208" s="5"/>
      <c r="H8208" s="5"/>
      <c r="I8208" s="5"/>
      <c r="J8208" s="5"/>
      <c r="K8208" s="5"/>
      <c r="L8208" s="5"/>
      <c r="M8208" s="5"/>
      <c r="N8208" s="5"/>
      <c r="O8208" s="5"/>
      <c r="P8208" s="4"/>
      <c r="Q8208" s="4"/>
      <c r="R8208" s="4"/>
      <c r="S8208" s="4"/>
      <c r="T8208" s="4"/>
    </row>
    <row r="8209">
      <c r="A8209" s="5"/>
      <c r="B8209" s="5"/>
      <c r="C8209" s="5"/>
      <c r="D8209" s="5"/>
      <c r="E8209" s="5"/>
      <c r="F8209" s="27"/>
      <c r="G8209" s="5"/>
      <c r="H8209" s="5"/>
      <c r="I8209" s="5"/>
      <c r="J8209" s="5"/>
      <c r="K8209" s="5"/>
      <c r="L8209" s="5"/>
      <c r="M8209" s="5"/>
      <c r="N8209" s="5"/>
      <c r="O8209" s="5"/>
      <c r="P8209" s="4"/>
      <c r="Q8209" s="4"/>
      <c r="R8209" s="4"/>
      <c r="S8209" s="4"/>
      <c r="T8209" s="4"/>
    </row>
    <row r="8210">
      <c r="A8210" s="5"/>
      <c r="B8210" s="5"/>
      <c r="C8210" s="5"/>
      <c r="D8210" s="5"/>
      <c r="E8210" s="5"/>
      <c r="F8210" s="27"/>
      <c r="G8210" s="5"/>
      <c r="H8210" s="5"/>
      <c r="I8210" s="5"/>
      <c r="J8210" s="5"/>
      <c r="K8210" s="5"/>
      <c r="L8210" s="5"/>
      <c r="M8210" s="5"/>
      <c r="N8210" s="5"/>
      <c r="O8210" s="5"/>
      <c r="P8210" s="4"/>
      <c r="Q8210" s="4"/>
      <c r="R8210" s="4"/>
      <c r="S8210" s="4"/>
      <c r="T8210" s="4"/>
    </row>
    <row r="8211">
      <c r="A8211" s="5"/>
      <c r="B8211" s="5"/>
      <c r="C8211" s="5"/>
      <c r="D8211" s="5"/>
      <c r="E8211" s="5"/>
      <c r="F8211" s="27"/>
      <c r="G8211" s="5"/>
      <c r="H8211" s="5"/>
      <c r="I8211" s="5"/>
      <c r="J8211" s="5"/>
      <c r="K8211" s="5"/>
      <c r="L8211" s="5"/>
      <c r="M8211" s="5"/>
      <c r="N8211" s="5"/>
      <c r="O8211" s="5"/>
      <c r="P8211" s="4"/>
      <c r="Q8211" s="4"/>
      <c r="R8211" s="4"/>
      <c r="S8211" s="4"/>
      <c r="T8211" s="4"/>
    </row>
    <row r="8212">
      <c r="A8212" s="5"/>
      <c r="B8212" s="5"/>
      <c r="C8212" s="5"/>
      <c r="D8212" s="5"/>
      <c r="E8212" s="5"/>
      <c r="F8212" s="27"/>
      <c r="G8212" s="5"/>
      <c r="H8212" s="5"/>
      <c r="I8212" s="5"/>
      <c r="J8212" s="5"/>
      <c r="K8212" s="5"/>
      <c r="L8212" s="5"/>
      <c r="M8212" s="5"/>
      <c r="N8212" s="5"/>
      <c r="O8212" s="5"/>
      <c r="P8212" s="4"/>
      <c r="Q8212" s="4"/>
      <c r="R8212" s="4"/>
      <c r="S8212" s="4"/>
      <c r="T8212" s="4"/>
    </row>
    <row r="8213">
      <c r="A8213" s="5"/>
      <c r="B8213" s="5"/>
      <c r="C8213" s="5"/>
      <c r="D8213" s="5"/>
      <c r="E8213" s="5"/>
      <c r="F8213" s="27"/>
      <c r="G8213" s="5"/>
      <c r="H8213" s="5"/>
      <c r="I8213" s="5"/>
      <c r="J8213" s="5"/>
      <c r="K8213" s="5"/>
      <c r="L8213" s="5"/>
      <c r="M8213" s="5"/>
      <c r="N8213" s="5"/>
      <c r="O8213" s="5"/>
      <c r="P8213" s="4"/>
      <c r="Q8213" s="4"/>
      <c r="R8213" s="4"/>
      <c r="S8213" s="4"/>
      <c r="T8213" s="4"/>
    </row>
    <row r="8214">
      <c r="A8214" s="5"/>
      <c r="B8214" s="5"/>
      <c r="C8214" s="5"/>
      <c r="D8214" s="5"/>
      <c r="E8214" s="5"/>
      <c r="F8214" s="27"/>
      <c r="G8214" s="5"/>
      <c r="H8214" s="5"/>
      <c r="I8214" s="5"/>
      <c r="J8214" s="5"/>
      <c r="K8214" s="5"/>
      <c r="L8214" s="5"/>
      <c r="M8214" s="5"/>
      <c r="N8214" s="5"/>
      <c r="O8214" s="5"/>
      <c r="P8214" s="4"/>
      <c r="Q8214" s="4"/>
      <c r="R8214" s="4"/>
      <c r="S8214" s="4"/>
      <c r="T8214" s="4"/>
    </row>
    <row r="8215">
      <c r="A8215" s="5"/>
      <c r="B8215" s="5"/>
      <c r="C8215" s="5"/>
      <c r="D8215" s="5"/>
      <c r="E8215" s="5"/>
      <c r="F8215" s="27"/>
      <c r="G8215" s="5"/>
      <c r="H8215" s="5"/>
      <c r="I8215" s="5"/>
      <c r="J8215" s="5"/>
      <c r="K8215" s="5"/>
      <c r="L8215" s="5"/>
      <c r="M8215" s="5"/>
      <c r="N8215" s="5"/>
      <c r="O8215" s="5"/>
      <c r="P8215" s="4"/>
      <c r="Q8215" s="4"/>
      <c r="R8215" s="4"/>
      <c r="S8215" s="4"/>
      <c r="T8215" s="4"/>
    </row>
    <row r="8216">
      <c r="A8216" s="5"/>
      <c r="B8216" s="5"/>
      <c r="C8216" s="5"/>
      <c r="D8216" s="5"/>
      <c r="E8216" s="5"/>
      <c r="F8216" s="27"/>
      <c r="G8216" s="5"/>
      <c r="H8216" s="5"/>
      <c r="I8216" s="5"/>
      <c r="J8216" s="5"/>
      <c r="K8216" s="5"/>
      <c r="L8216" s="5"/>
      <c r="M8216" s="5"/>
      <c r="N8216" s="5"/>
      <c r="O8216" s="5"/>
      <c r="P8216" s="4"/>
      <c r="Q8216" s="4"/>
      <c r="R8216" s="4"/>
      <c r="S8216" s="4"/>
      <c r="T8216" s="4"/>
    </row>
    <row r="8217">
      <c r="A8217" s="5"/>
      <c r="B8217" s="5"/>
      <c r="C8217" s="5"/>
      <c r="D8217" s="5"/>
      <c r="E8217" s="5"/>
      <c r="F8217" s="27"/>
      <c r="G8217" s="5"/>
      <c r="H8217" s="5"/>
      <c r="I8217" s="5"/>
      <c r="J8217" s="5"/>
      <c r="K8217" s="5"/>
      <c r="L8217" s="5"/>
      <c r="M8217" s="5"/>
      <c r="N8217" s="5"/>
      <c r="O8217" s="5"/>
      <c r="P8217" s="4"/>
      <c r="Q8217" s="4"/>
      <c r="R8217" s="4"/>
      <c r="S8217" s="4"/>
      <c r="T8217" s="4"/>
    </row>
    <row r="8218">
      <c r="A8218" s="5"/>
      <c r="B8218" s="5"/>
      <c r="C8218" s="5"/>
      <c r="D8218" s="5"/>
      <c r="E8218" s="5"/>
      <c r="F8218" s="27"/>
      <c r="G8218" s="5"/>
      <c r="H8218" s="5"/>
      <c r="I8218" s="5"/>
      <c r="J8218" s="5"/>
      <c r="K8218" s="5"/>
      <c r="L8218" s="5"/>
      <c r="M8218" s="5"/>
      <c r="N8218" s="5"/>
      <c r="O8218" s="5"/>
      <c r="P8218" s="4"/>
      <c r="Q8218" s="4"/>
      <c r="R8218" s="4"/>
      <c r="S8218" s="4"/>
      <c r="T8218" s="4"/>
    </row>
    <row r="8219">
      <c r="A8219" s="5"/>
      <c r="B8219" s="5"/>
      <c r="C8219" s="5"/>
      <c r="D8219" s="5"/>
      <c r="E8219" s="5"/>
      <c r="F8219" s="27"/>
      <c r="G8219" s="5"/>
      <c r="H8219" s="5"/>
      <c r="I8219" s="5"/>
      <c r="J8219" s="5"/>
      <c r="K8219" s="5"/>
      <c r="L8219" s="5"/>
      <c r="M8219" s="5"/>
      <c r="N8219" s="5"/>
      <c r="O8219" s="5"/>
      <c r="P8219" s="4"/>
      <c r="Q8219" s="4"/>
      <c r="R8219" s="4"/>
      <c r="S8219" s="4"/>
      <c r="T8219" s="4"/>
    </row>
    <row r="8220">
      <c r="A8220" s="5"/>
      <c r="B8220" s="5"/>
      <c r="C8220" s="5"/>
      <c r="D8220" s="5"/>
      <c r="E8220" s="5"/>
      <c r="F8220" s="27"/>
      <c r="G8220" s="5"/>
      <c r="H8220" s="5"/>
      <c r="I8220" s="5"/>
      <c r="J8220" s="5"/>
      <c r="K8220" s="5"/>
      <c r="L8220" s="5"/>
      <c r="M8220" s="5"/>
      <c r="N8220" s="5"/>
      <c r="O8220" s="5"/>
      <c r="P8220" s="4"/>
      <c r="Q8220" s="4"/>
      <c r="R8220" s="4"/>
      <c r="S8220" s="4"/>
      <c r="T8220" s="4"/>
    </row>
    <row r="8221">
      <c r="A8221" s="5"/>
      <c r="B8221" s="5"/>
      <c r="C8221" s="5"/>
      <c r="D8221" s="5"/>
      <c r="E8221" s="5"/>
      <c r="F8221" s="27"/>
      <c r="G8221" s="5"/>
      <c r="H8221" s="5"/>
      <c r="I8221" s="5"/>
      <c r="J8221" s="5"/>
      <c r="K8221" s="5"/>
      <c r="L8221" s="5"/>
      <c r="M8221" s="5"/>
      <c r="N8221" s="5"/>
      <c r="O8221" s="5"/>
      <c r="P8221" s="4"/>
      <c r="Q8221" s="4"/>
      <c r="R8221" s="4"/>
      <c r="S8221" s="4"/>
      <c r="T8221" s="4"/>
    </row>
    <row r="8222">
      <c r="A8222" s="5"/>
      <c r="B8222" s="5"/>
      <c r="C8222" s="5"/>
      <c r="D8222" s="5"/>
      <c r="E8222" s="5"/>
      <c r="F8222" s="27"/>
      <c r="G8222" s="5"/>
      <c r="H8222" s="5"/>
      <c r="I8222" s="5"/>
      <c r="J8222" s="5"/>
      <c r="K8222" s="5"/>
      <c r="L8222" s="5"/>
      <c r="M8222" s="5"/>
      <c r="N8222" s="5"/>
      <c r="O8222" s="5"/>
      <c r="P8222" s="4"/>
      <c r="Q8222" s="4"/>
      <c r="R8222" s="4"/>
      <c r="S8222" s="4"/>
      <c r="T8222" s="4"/>
    </row>
    <row r="8223">
      <c r="A8223" s="5"/>
      <c r="B8223" s="5"/>
      <c r="C8223" s="5"/>
      <c r="D8223" s="5"/>
      <c r="E8223" s="5"/>
      <c r="F8223" s="27"/>
      <c r="G8223" s="5"/>
      <c r="H8223" s="5"/>
      <c r="I8223" s="5"/>
      <c r="J8223" s="5"/>
      <c r="K8223" s="5"/>
      <c r="L8223" s="5"/>
      <c r="M8223" s="5"/>
      <c r="N8223" s="5"/>
      <c r="O8223" s="5"/>
      <c r="P8223" s="4"/>
      <c r="Q8223" s="4"/>
      <c r="R8223" s="4"/>
      <c r="S8223" s="4"/>
      <c r="T8223" s="4"/>
    </row>
    <row r="8224">
      <c r="A8224" s="5"/>
      <c r="B8224" s="5"/>
      <c r="C8224" s="5"/>
      <c r="D8224" s="5"/>
      <c r="E8224" s="5"/>
      <c r="F8224" s="27"/>
      <c r="G8224" s="5"/>
      <c r="H8224" s="5"/>
      <c r="I8224" s="5"/>
      <c r="J8224" s="5"/>
      <c r="K8224" s="5"/>
      <c r="L8224" s="5"/>
      <c r="M8224" s="5"/>
      <c r="N8224" s="5"/>
      <c r="O8224" s="5"/>
      <c r="P8224" s="4"/>
      <c r="Q8224" s="4"/>
      <c r="R8224" s="4"/>
      <c r="S8224" s="4"/>
      <c r="T8224" s="4"/>
    </row>
    <row r="8225">
      <c r="A8225" s="5"/>
      <c r="B8225" s="5"/>
      <c r="C8225" s="5"/>
      <c r="D8225" s="5"/>
      <c r="E8225" s="5"/>
      <c r="F8225" s="27"/>
      <c r="G8225" s="5"/>
      <c r="H8225" s="5"/>
      <c r="I8225" s="5"/>
      <c r="J8225" s="5"/>
      <c r="K8225" s="5"/>
      <c r="L8225" s="5"/>
      <c r="M8225" s="5"/>
      <c r="N8225" s="5"/>
      <c r="O8225" s="5"/>
      <c r="P8225" s="4"/>
      <c r="Q8225" s="4"/>
      <c r="R8225" s="4"/>
      <c r="S8225" s="4"/>
      <c r="T8225" s="4"/>
    </row>
    <row r="8226">
      <c r="A8226" s="5"/>
      <c r="B8226" s="5"/>
      <c r="C8226" s="5"/>
      <c r="D8226" s="5"/>
      <c r="E8226" s="5"/>
      <c r="F8226" s="27"/>
      <c r="G8226" s="5"/>
      <c r="H8226" s="5"/>
      <c r="I8226" s="5"/>
      <c r="J8226" s="5"/>
      <c r="K8226" s="5"/>
      <c r="L8226" s="5"/>
      <c r="M8226" s="5"/>
      <c r="N8226" s="5"/>
      <c r="O8226" s="5"/>
      <c r="P8226" s="4"/>
      <c r="Q8226" s="4"/>
      <c r="R8226" s="4"/>
      <c r="S8226" s="4"/>
      <c r="T8226" s="4"/>
    </row>
    <row r="8227">
      <c r="A8227" s="5"/>
      <c r="B8227" s="5"/>
      <c r="C8227" s="5"/>
      <c r="D8227" s="5"/>
      <c r="E8227" s="5"/>
      <c r="F8227" s="27"/>
      <c r="G8227" s="5"/>
      <c r="H8227" s="5"/>
      <c r="I8227" s="5"/>
      <c r="J8227" s="5"/>
      <c r="K8227" s="5"/>
      <c r="L8227" s="5"/>
      <c r="M8227" s="5"/>
      <c r="N8227" s="5"/>
      <c r="O8227" s="5"/>
      <c r="P8227" s="4"/>
      <c r="Q8227" s="4"/>
      <c r="R8227" s="4"/>
      <c r="S8227" s="4"/>
      <c r="T8227" s="4"/>
    </row>
    <row r="8228">
      <c r="A8228" s="5"/>
      <c r="B8228" s="5"/>
      <c r="C8228" s="5"/>
      <c r="D8228" s="5"/>
      <c r="E8228" s="5"/>
      <c r="F8228" s="27"/>
      <c r="G8228" s="5"/>
      <c r="H8228" s="5"/>
      <c r="I8228" s="5"/>
      <c r="J8228" s="5"/>
      <c r="K8228" s="5"/>
      <c r="L8228" s="5"/>
      <c r="M8228" s="5"/>
      <c r="N8228" s="5"/>
      <c r="O8228" s="5"/>
      <c r="P8228" s="4"/>
      <c r="Q8228" s="4"/>
      <c r="R8228" s="4"/>
      <c r="S8228" s="4"/>
      <c r="T8228" s="4"/>
    </row>
    <row r="8229">
      <c r="A8229" s="5"/>
      <c r="B8229" s="5"/>
      <c r="C8229" s="5"/>
      <c r="D8229" s="5"/>
      <c r="E8229" s="5"/>
      <c r="F8229" s="27"/>
      <c r="G8229" s="5"/>
      <c r="H8229" s="5"/>
      <c r="I8229" s="5"/>
      <c r="J8229" s="5"/>
      <c r="K8229" s="5"/>
      <c r="L8229" s="5"/>
      <c r="M8229" s="5"/>
      <c r="N8229" s="5"/>
      <c r="O8229" s="5"/>
      <c r="P8229" s="4"/>
      <c r="Q8229" s="4"/>
      <c r="R8229" s="4"/>
      <c r="S8229" s="4"/>
      <c r="T8229" s="4"/>
    </row>
    <row r="8230">
      <c r="A8230" s="5"/>
      <c r="B8230" s="5"/>
      <c r="C8230" s="5"/>
      <c r="D8230" s="5"/>
      <c r="E8230" s="5"/>
      <c r="F8230" s="27"/>
      <c r="G8230" s="5"/>
      <c r="H8230" s="5"/>
      <c r="I8230" s="5"/>
      <c r="J8230" s="5"/>
      <c r="K8230" s="5"/>
      <c r="L8230" s="5"/>
      <c r="M8230" s="5"/>
      <c r="N8230" s="5"/>
      <c r="O8230" s="5"/>
      <c r="P8230" s="4"/>
      <c r="Q8230" s="4"/>
      <c r="R8230" s="4"/>
      <c r="S8230" s="4"/>
      <c r="T8230" s="4"/>
    </row>
    <row r="8231">
      <c r="A8231" s="5"/>
      <c r="B8231" s="5"/>
      <c r="C8231" s="5"/>
      <c r="D8231" s="5"/>
      <c r="E8231" s="5"/>
      <c r="F8231" s="27"/>
      <c r="G8231" s="5"/>
      <c r="H8231" s="5"/>
      <c r="I8231" s="5"/>
      <c r="J8231" s="5"/>
      <c r="K8231" s="5"/>
      <c r="L8231" s="5"/>
      <c r="M8231" s="5"/>
      <c r="N8231" s="5"/>
      <c r="O8231" s="5"/>
      <c r="P8231" s="4"/>
      <c r="Q8231" s="4"/>
      <c r="R8231" s="4"/>
      <c r="S8231" s="4"/>
      <c r="T8231" s="4"/>
    </row>
    <row r="8232">
      <c r="A8232" s="5"/>
      <c r="B8232" s="5"/>
      <c r="C8232" s="5"/>
      <c r="D8232" s="5"/>
      <c r="E8232" s="5"/>
      <c r="F8232" s="27"/>
      <c r="G8232" s="5"/>
      <c r="H8232" s="5"/>
      <c r="I8232" s="5"/>
      <c r="J8232" s="5"/>
      <c r="K8232" s="5"/>
      <c r="L8232" s="5"/>
      <c r="M8232" s="5"/>
      <c r="N8232" s="5"/>
      <c r="O8232" s="5"/>
      <c r="P8232" s="4"/>
      <c r="Q8232" s="4"/>
      <c r="R8232" s="4"/>
      <c r="S8232" s="4"/>
      <c r="T8232" s="4"/>
    </row>
    <row r="8233">
      <c r="A8233" s="5"/>
      <c r="B8233" s="5"/>
      <c r="C8233" s="5"/>
      <c r="D8233" s="5"/>
      <c r="E8233" s="5"/>
      <c r="F8233" s="27"/>
      <c r="G8233" s="5"/>
      <c r="H8233" s="5"/>
      <c r="I8233" s="5"/>
      <c r="J8233" s="5"/>
      <c r="K8233" s="5"/>
      <c r="L8233" s="5"/>
      <c r="M8233" s="5"/>
      <c r="N8233" s="5"/>
      <c r="O8233" s="5"/>
      <c r="P8233" s="4"/>
      <c r="Q8233" s="4"/>
      <c r="R8233" s="4"/>
      <c r="S8233" s="4"/>
      <c r="T8233" s="4"/>
    </row>
    <row r="8234">
      <c r="A8234" s="5"/>
      <c r="B8234" s="5"/>
      <c r="C8234" s="5"/>
      <c r="D8234" s="5"/>
      <c r="E8234" s="5"/>
      <c r="F8234" s="27"/>
      <c r="G8234" s="5"/>
      <c r="H8234" s="5"/>
      <c r="I8234" s="5"/>
      <c r="J8234" s="5"/>
      <c r="K8234" s="5"/>
      <c r="L8234" s="5"/>
      <c r="M8234" s="5"/>
      <c r="N8234" s="5"/>
      <c r="O8234" s="5"/>
      <c r="P8234" s="4"/>
      <c r="Q8234" s="4"/>
      <c r="R8234" s="4"/>
      <c r="S8234" s="4"/>
      <c r="T8234" s="4"/>
    </row>
    <row r="8235">
      <c r="A8235" s="5"/>
      <c r="B8235" s="5"/>
      <c r="C8235" s="5"/>
      <c r="D8235" s="5"/>
      <c r="E8235" s="5"/>
      <c r="F8235" s="27"/>
      <c r="G8235" s="5"/>
      <c r="H8235" s="5"/>
      <c r="I8235" s="5"/>
      <c r="J8235" s="5"/>
      <c r="K8235" s="5"/>
      <c r="L8235" s="5"/>
      <c r="M8235" s="5"/>
      <c r="N8235" s="5"/>
      <c r="O8235" s="5"/>
      <c r="P8235" s="4"/>
      <c r="Q8235" s="4"/>
      <c r="R8235" s="4"/>
      <c r="S8235" s="4"/>
      <c r="T8235" s="4"/>
    </row>
    <row r="8236">
      <c r="A8236" s="5"/>
      <c r="B8236" s="5"/>
      <c r="C8236" s="5"/>
      <c r="D8236" s="5"/>
      <c r="E8236" s="5"/>
      <c r="F8236" s="27"/>
      <c r="G8236" s="5"/>
      <c r="H8236" s="5"/>
      <c r="I8236" s="5"/>
      <c r="J8236" s="5"/>
      <c r="K8236" s="5"/>
      <c r="L8236" s="5"/>
      <c r="M8236" s="5"/>
      <c r="N8236" s="5"/>
      <c r="O8236" s="5"/>
      <c r="P8236" s="4"/>
      <c r="Q8236" s="4"/>
      <c r="R8236" s="4"/>
      <c r="S8236" s="4"/>
      <c r="T8236" s="4"/>
    </row>
    <row r="8237">
      <c r="A8237" s="5"/>
      <c r="B8237" s="5"/>
      <c r="C8237" s="5"/>
      <c r="D8237" s="5"/>
      <c r="E8237" s="5"/>
      <c r="F8237" s="27"/>
      <c r="G8237" s="5"/>
      <c r="H8237" s="5"/>
      <c r="I8237" s="5"/>
      <c r="J8237" s="5"/>
      <c r="K8237" s="5"/>
      <c r="L8237" s="5"/>
      <c r="M8237" s="5"/>
      <c r="N8237" s="5"/>
      <c r="O8237" s="5"/>
      <c r="P8237" s="4"/>
      <c r="Q8237" s="4"/>
      <c r="R8237" s="4"/>
      <c r="S8237" s="4"/>
      <c r="T8237" s="4"/>
    </row>
    <row r="8238">
      <c r="A8238" s="5"/>
      <c r="B8238" s="5"/>
      <c r="C8238" s="5"/>
      <c r="D8238" s="5"/>
      <c r="E8238" s="5"/>
      <c r="F8238" s="27"/>
      <c r="G8238" s="5"/>
      <c r="H8238" s="5"/>
      <c r="I8238" s="5"/>
      <c r="J8238" s="5"/>
      <c r="K8238" s="5"/>
      <c r="L8238" s="5"/>
      <c r="M8238" s="5"/>
      <c r="N8238" s="5"/>
      <c r="O8238" s="5"/>
      <c r="P8238" s="4"/>
      <c r="Q8238" s="4"/>
      <c r="R8238" s="4"/>
      <c r="S8238" s="4"/>
      <c r="T8238" s="4"/>
    </row>
    <row r="8239">
      <c r="A8239" s="5"/>
      <c r="B8239" s="5"/>
      <c r="C8239" s="5"/>
      <c r="D8239" s="5"/>
      <c r="E8239" s="5"/>
      <c r="F8239" s="27"/>
      <c r="G8239" s="5"/>
      <c r="H8239" s="5"/>
      <c r="I8239" s="5"/>
      <c r="J8239" s="5"/>
      <c r="K8239" s="5"/>
      <c r="L8239" s="5"/>
      <c r="M8239" s="5"/>
      <c r="N8239" s="5"/>
      <c r="O8239" s="5"/>
      <c r="P8239" s="4"/>
      <c r="Q8239" s="4"/>
      <c r="R8239" s="4"/>
      <c r="S8239" s="4"/>
      <c r="T8239" s="4"/>
    </row>
    <row r="8240">
      <c r="A8240" s="5"/>
      <c r="B8240" s="5"/>
      <c r="C8240" s="5"/>
      <c r="D8240" s="5"/>
      <c r="E8240" s="5"/>
      <c r="F8240" s="27"/>
      <c r="G8240" s="5"/>
      <c r="H8240" s="5"/>
      <c r="I8240" s="5"/>
      <c r="J8240" s="5"/>
      <c r="K8240" s="5"/>
      <c r="L8240" s="5"/>
      <c r="M8240" s="5"/>
      <c r="N8240" s="5"/>
      <c r="O8240" s="5"/>
      <c r="P8240" s="4"/>
      <c r="Q8240" s="4"/>
      <c r="R8240" s="4"/>
      <c r="S8240" s="4"/>
      <c r="T8240" s="4"/>
    </row>
    <row r="8241">
      <c r="A8241" s="5"/>
      <c r="B8241" s="5"/>
      <c r="C8241" s="5"/>
      <c r="D8241" s="5"/>
      <c r="E8241" s="5"/>
      <c r="F8241" s="27"/>
      <c r="G8241" s="5"/>
      <c r="H8241" s="5"/>
      <c r="I8241" s="5"/>
      <c r="J8241" s="5"/>
      <c r="K8241" s="5"/>
      <c r="L8241" s="5"/>
      <c r="M8241" s="5"/>
      <c r="N8241" s="5"/>
      <c r="O8241" s="5"/>
      <c r="P8241" s="4"/>
      <c r="Q8241" s="4"/>
      <c r="R8241" s="4"/>
      <c r="S8241" s="4"/>
      <c r="T8241" s="4"/>
    </row>
    <row r="8242">
      <c r="A8242" s="5"/>
      <c r="B8242" s="5"/>
      <c r="C8242" s="5"/>
      <c r="D8242" s="5"/>
      <c r="E8242" s="5"/>
      <c r="F8242" s="27"/>
      <c r="G8242" s="5"/>
      <c r="H8242" s="5"/>
      <c r="I8242" s="5"/>
      <c r="J8242" s="5"/>
      <c r="K8242" s="5"/>
      <c r="L8242" s="5"/>
      <c r="M8242" s="5"/>
      <c r="N8242" s="5"/>
      <c r="O8242" s="5"/>
      <c r="P8242" s="4"/>
      <c r="Q8242" s="4"/>
      <c r="R8242" s="4"/>
      <c r="S8242" s="4"/>
      <c r="T8242" s="4"/>
    </row>
    <row r="8243">
      <c r="A8243" s="5"/>
      <c r="B8243" s="5"/>
      <c r="C8243" s="5"/>
      <c r="D8243" s="5"/>
      <c r="E8243" s="5"/>
      <c r="F8243" s="27"/>
      <c r="G8243" s="5"/>
      <c r="H8243" s="5"/>
      <c r="I8243" s="5"/>
      <c r="J8243" s="5"/>
      <c r="K8243" s="5"/>
      <c r="L8243" s="5"/>
      <c r="M8243" s="5"/>
      <c r="N8243" s="5"/>
      <c r="O8243" s="5"/>
      <c r="P8243" s="4"/>
      <c r="Q8243" s="4"/>
      <c r="R8243" s="4"/>
      <c r="S8243" s="4"/>
      <c r="T8243" s="4"/>
    </row>
    <row r="8244">
      <c r="A8244" s="5"/>
      <c r="B8244" s="5"/>
      <c r="C8244" s="5"/>
      <c r="D8244" s="5"/>
      <c r="E8244" s="5"/>
      <c r="F8244" s="27"/>
      <c r="G8244" s="5"/>
      <c r="H8244" s="5"/>
      <c r="I8244" s="5"/>
      <c r="J8244" s="5"/>
      <c r="K8244" s="5"/>
      <c r="L8244" s="5"/>
      <c r="M8244" s="5"/>
      <c r="N8244" s="5"/>
      <c r="O8244" s="5"/>
      <c r="P8244" s="4"/>
      <c r="Q8244" s="4"/>
      <c r="R8244" s="4"/>
      <c r="S8244" s="4"/>
      <c r="T8244" s="4"/>
    </row>
    <row r="8245">
      <c r="A8245" s="5"/>
      <c r="B8245" s="5"/>
      <c r="C8245" s="5"/>
      <c r="D8245" s="5"/>
      <c r="E8245" s="5"/>
      <c r="F8245" s="27"/>
      <c r="G8245" s="5"/>
      <c r="H8245" s="5"/>
      <c r="I8245" s="5"/>
      <c r="J8245" s="5"/>
      <c r="K8245" s="5"/>
      <c r="L8245" s="5"/>
      <c r="M8245" s="5"/>
      <c r="N8245" s="5"/>
      <c r="O8245" s="5"/>
      <c r="P8245" s="4"/>
      <c r="Q8245" s="4"/>
      <c r="R8245" s="4"/>
      <c r="S8245" s="4"/>
      <c r="T8245" s="4"/>
    </row>
    <row r="8246">
      <c r="A8246" s="5"/>
      <c r="B8246" s="5"/>
      <c r="C8246" s="5"/>
      <c r="D8246" s="5"/>
      <c r="E8246" s="5"/>
      <c r="F8246" s="27"/>
      <c r="G8246" s="5"/>
      <c r="H8246" s="5"/>
      <c r="I8246" s="5"/>
      <c r="J8246" s="5"/>
      <c r="K8246" s="5"/>
      <c r="L8246" s="5"/>
      <c r="M8246" s="5"/>
      <c r="N8246" s="5"/>
      <c r="O8246" s="5"/>
      <c r="P8246" s="4"/>
      <c r="Q8246" s="4"/>
      <c r="R8246" s="4"/>
      <c r="S8246" s="4"/>
      <c r="T8246" s="4"/>
    </row>
    <row r="8247">
      <c r="A8247" s="5"/>
      <c r="B8247" s="5"/>
      <c r="C8247" s="5"/>
      <c r="D8247" s="5"/>
      <c r="E8247" s="5"/>
      <c r="F8247" s="27"/>
      <c r="G8247" s="5"/>
      <c r="H8247" s="5"/>
      <c r="I8247" s="5"/>
      <c r="J8247" s="5"/>
      <c r="K8247" s="5"/>
      <c r="L8247" s="5"/>
      <c r="M8247" s="5"/>
      <c r="N8247" s="5"/>
      <c r="O8247" s="5"/>
      <c r="P8247" s="4"/>
      <c r="Q8247" s="4"/>
      <c r="R8247" s="4"/>
      <c r="S8247" s="4"/>
      <c r="T8247" s="4"/>
    </row>
    <row r="8248">
      <c r="A8248" s="5"/>
      <c r="B8248" s="5"/>
      <c r="C8248" s="5"/>
      <c r="D8248" s="5"/>
      <c r="E8248" s="5"/>
      <c r="F8248" s="27"/>
      <c r="G8248" s="5"/>
      <c r="H8248" s="5"/>
      <c r="I8248" s="5"/>
      <c r="J8248" s="5"/>
      <c r="K8248" s="5"/>
      <c r="L8248" s="5"/>
      <c r="M8248" s="5"/>
      <c r="N8248" s="5"/>
      <c r="O8248" s="5"/>
      <c r="P8248" s="4"/>
      <c r="Q8248" s="4"/>
      <c r="R8248" s="4"/>
      <c r="S8248" s="4"/>
      <c r="T8248" s="4"/>
    </row>
    <row r="8249">
      <c r="A8249" s="5"/>
      <c r="B8249" s="5"/>
      <c r="C8249" s="5"/>
      <c r="D8249" s="5"/>
      <c r="E8249" s="5"/>
      <c r="F8249" s="27"/>
      <c r="G8249" s="5"/>
      <c r="H8249" s="5"/>
      <c r="I8249" s="5"/>
      <c r="J8249" s="5"/>
      <c r="K8249" s="5"/>
      <c r="L8249" s="5"/>
      <c r="M8249" s="5"/>
      <c r="N8249" s="5"/>
      <c r="O8249" s="5"/>
      <c r="P8249" s="4"/>
      <c r="Q8249" s="4"/>
      <c r="R8249" s="4"/>
      <c r="S8249" s="4"/>
      <c r="T8249" s="4"/>
    </row>
    <row r="8250">
      <c r="A8250" s="5"/>
      <c r="B8250" s="5"/>
      <c r="C8250" s="5"/>
      <c r="D8250" s="5"/>
      <c r="E8250" s="5"/>
      <c r="F8250" s="27"/>
      <c r="G8250" s="5"/>
      <c r="H8250" s="5"/>
      <c r="I8250" s="5"/>
      <c r="J8250" s="5"/>
      <c r="K8250" s="5"/>
      <c r="L8250" s="5"/>
      <c r="M8250" s="5"/>
      <c r="N8250" s="5"/>
      <c r="O8250" s="5"/>
      <c r="P8250" s="4"/>
      <c r="Q8250" s="4"/>
      <c r="R8250" s="4"/>
      <c r="S8250" s="4"/>
      <c r="T8250" s="4"/>
    </row>
    <row r="8251">
      <c r="A8251" s="5"/>
      <c r="B8251" s="5"/>
      <c r="C8251" s="5"/>
      <c r="D8251" s="5"/>
      <c r="E8251" s="5"/>
      <c r="F8251" s="27"/>
      <c r="G8251" s="5"/>
      <c r="H8251" s="5"/>
      <c r="I8251" s="5"/>
      <c r="J8251" s="5"/>
      <c r="K8251" s="5"/>
      <c r="L8251" s="5"/>
      <c r="M8251" s="5"/>
      <c r="N8251" s="5"/>
      <c r="O8251" s="5"/>
      <c r="P8251" s="4"/>
      <c r="Q8251" s="4"/>
      <c r="R8251" s="4"/>
      <c r="S8251" s="4"/>
      <c r="T8251" s="4"/>
    </row>
    <row r="8252">
      <c r="A8252" s="5"/>
      <c r="B8252" s="5"/>
      <c r="C8252" s="5"/>
      <c r="D8252" s="5"/>
      <c r="E8252" s="5"/>
      <c r="F8252" s="27"/>
      <c r="G8252" s="5"/>
      <c r="H8252" s="5"/>
      <c r="I8252" s="5"/>
      <c r="J8252" s="5"/>
      <c r="K8252" s="5"/>
      <c r="L8252" s="5"/>
      <c r="M8252" s="5"/>
      <c r="N8252" s="5"/>
      <c r="O8252" s="5"/>
      <c r="P8252" s="4"/>
      <c r="Q8252" s="4"/>
      <c r="R8252" s="4"/>
      <c r="S8252" s="4"/>
      <c r="T8252" s="4"/>
    </row>
    <row r="8253">
      <c r="A8253" s="5"/>
      <c r="B8253" s="5"/>
      <c r="C8253" s="5"/>
      <c r="D8253" s="5"/>
      <c r="E8253" s="5"/>
      <c r="F8253" s="27"/>
      <c r="G8253" s="5"/>
      <c r="H8253" s="5"/>
      <c r="I8253" s="5"/>
      <c r="J8253" s="5"/>
      <c r="K8253" s="5"/>
      <c r="L8253" s="5"/>
      <c r="M8253" s="5"/>
      <c r="N8253" s="5"/>
      <c r="O8253" s="5"/>
      <c r="P8253" s="4"/>
      <c r="Q8253" s="4"/>
      <c r="R8253" s="4"/>
      <c r="S8253" s="4"/>
      <c r="T8253" s="4"/>
    </row>
    <row r="8254">
      <c r="A8254" s="5"/>
      <c r="B8254" s="5"/>
      <c r="C8254" s="5"/>
      <c r="D8254" s="5"/>
      <c r="E8254" s="5"/>
      <c r="F8254" s="27"/>
      <c r="G8254" s="5"/>
      <c r="H8254" s="5"/>
      <c r="I8254" s="5"/>
      <c r="J8254" s="5"/>
      <c r="K8254" s="5"/>
      <c r="L8254" s="5"/>
      <c r="M8254" s="5"/>
      <c r="N8254" s="5"/>
      <c r="O8254" s="5"/>
      <c r="P8254" s="4"/>
      <c r="Q8254" s="4"/>
      <c r="R8254" s="4"/>
      <c r="S8254" s="4"/>
      <c r="T8254" s="4"/>
    </row>
    <row r="8255">
      <c r="A8255" s="5"/>
      <c r="B8255" s="5"/>
      <c r="C8255" s="5"/>
      <c r="D8255" s="5"/>
      <c r="E8255" s="5"/>
      <c r="F8255" s="27"/>
      <c r="G8255" s="5"/>
      <c r="H8255" s="5"/>
      <c r="I8255" s="5"/>
      <c r="J8255" s="5"/>
      <c r="K8255" s="5"/>
      <c r="L8255" s="5"/>
      <c r="M8255" s="5"/>
      <c r="N8255" s="5"/>
      <c r="O8255" s="5"/>
      <c r="P8255" s="4"/>
      <c r="Q8255" s="4"/>
      <c r="R8255" s="4"/>
      <c r="S8255" s="4"/>
      <c r="T8255" s="4"/>
    </row>
    <row r="8256">
      <c r="A8256" s="5"/>
      <c r="B8256" s="5"/>
      <c r="C8256" s="5"/>
      <c r="D8256" s="5"/>
      <c r="E8256" s="5"/>
      <c r="F8256" s="27"/>
      <c r="G8256" s="5"/>
      <c r="H8256" s="5"/>
      <c r="I8256" s="5"/>
      <c r="J8256" s="5"/>
      <c r="K8256" s="5"/>
      <c r="L8256" s="5"/>
      <c r="M8256" s="5"/>
      <c r="N8256" s="5"/>
      <c r="O8256" s="5"/>
      <c r="P8256" s="4"/>
      <c r="Q8256" s="4"/>
      <c r="R8256" s="4"/>
      <c r="S8256" s="4"/>
      <c r="T8256" s="4"/>
    </row>
    <row r="8257">
      <c r="A8257" s="5"/>
      <c r="B8257" s="5"/>
      <c r="C8257" s="5"/>
      <c r="D8257" s="5"/>
      <c r="E8257" s="5"/>
      <c r="F8257" s="27"/>
      <c r="G8257" s="5"/>
      <c r="H8257" s="5"/>
      <c r="I8257" s="5"/>
      <c r="J8257" s="5"/>
      <c r="K8257" s="5"/>
      <c r="L8257" s="5"/>
      <c r="M8257" s="5"/>
      <c r="N8257" s="5"/>
      <c r="O8257" s="5"/>
      <c r="P8257" s="4"/>
      <c r="Q8257" s="4"/>
      <c r="R8257" s="4"/>
      <c r="S8257" s="4"/>
      <c r="T8257" s="4"/>
    </row>
    <row r="8258">
      <c r="A8258" s="5"/>
      <c r="B8258" s="5"/>
      <c r="C8258" s="5"/>
      <c r="D8258" s="5"/>
      <c r="E8258" s="5"/>
      <c r="F8258" s="27"/>
      <c r="G8258" s="5"/>
      <c r="H8258" s="5"/>
      <c r="I8258" s="5"/>
      <c r="J8258" s="5"/>
      <c r="K8258" s="5"/>
      <c r="L8258" s="5"/>
      <c r="M8258" s="5"/>
      <c r="N8258" s="5"/>
      <c r="O8258" s="5"/>
      <c r="P8258" s="4"/>
      <c r="Q8258" s="4"/>
      <c r="R8258" s="4"/>
      <c r="S8258" s="4"/>
      <c r="T8258" s="4"/>
    </row>
    <row r="8259">
      <c r="A8259" s="5"/>
      <c r="B8259" s="5"/>
      <c r="C8259" s="5"/>
      <c r="D8259" s="5"/>
      <c r="E8259" s="5"/>
      <c r="F8259" s="27"/>
      <c r="G8259" s="5"/>
      <c r="H8259" s="5"/>
      <c r="I8259" s="5"/>
      <c r="J8259" s="5"/>
      <c r="K8259" s="5"/>
      <c r="L8259" s="5"/>
      <c r="M8259" s="5"/>
      <c r="N8259" s="5"/>
      <c r="O8259" s="5"/>
      <c r="P8259" s="4"/>
      <c r="Q8259" s="4"/>
      <c r="R8259" s="4"/>
      <c r="S8259" s="4"/>
      <c r="T8259" s="4"/>
    </row>
    <row r="8260">
      <c r="A8260" s="5"/>
      <c r="B8260" s="5"/>
      <c r="C8260" s="5"/>
      <c r="D8260" s="5"/>
      <c r="E8260" s="5"/>
      <c r="F8260" s="27"/>
      <c r="G8260" s="5"/>
      <c r="H8260" s="5"/>
      <c r="I8260" s="5"/>
      <c r="J8260" s="5"/>
      <c r="K8260" s="5"/>
      <c r="L8260" s="5"/>
      <c r="M8260" s="5"/>
      <c r="N8260" s="5"/>
      <c r="O8260" s="5"/>
      <c r="P8260" s="4"/>
      <c r="Q8260" s="4"/>
      <c r="R8260" s="4"/>
      <c r="S8260" s="4"/>
      <c r="T8260" s="4"/>
    </row>
    <row r="8261">
      <c r="A8261" s="5"/>
      <c r="B8261" s="5"/>
      <c r="C8261" s="5"/>
      <c r="D8261" s="5"/>
      <c r="E8261" s="5"/>
      <c r="F8261" s="27"/>
      <c r="G8261" s="5"/>
      <c r="H8261" s="5"/>
      <c r="I8261" s="5"/>
      <c r="J8261" s="5"/>
      <c r="K8261" s="5"/>
      <c r="L8261" s="5"/>
      <c r="M8261" s="5"/>
      <c r="N8261" s="5"/>
      <c r="O8261" s="5"/>
      <c r="P8261" s="4"/>
      <c r="Q8261" s="4"/>
      <c r="R8261" s="4"/>
      <c r="S8261" s="4"/>
      <c r="T8261" s="4"/>
    </row>
    <row r="8262">
      <c r="A8262" s="5"/>
      <c r="B8262" s="5"/>
      <c r="C8262" s="5"/>
      <c r="D8262" s="5"/>
      <c r="E8262" s="5"/>
      <c r="F8262" s="27"/>
      <c r="G8262" s="5"/>
      <c r="H8262" s="5"/>
      <c r="I8262" s="5"/>
      <c r="J8262" s="5"/>
      <c r="K8262" s="5"/>
      <c r="L8262" s="5"/>
      <c r="M8262" s="5"/>
      <c r="N8262" s="5"/>
      <c r="O8262" s="5"/>
      <c r="P8262" s="4"/>
      <c r="Q8262" s="4"/>
      <c r="R8262" s="4"/>
      <c r="S8262" s="4"/>
      <c r="T8262" s="4"/>
    </row>
    <row r="8263">
      <c r="A8263" s="5"/>
      <c r="B8263" s="5"/>
      <c r="C8263" s="5"/>
      <c r="D8263" s="5"/>
      <c r="E8263" s="5"/>
      <c r="F8263" s="27"/>
      <c r="G8263" s="5"/>
      <c r="H8263" s="5"/>
      <c r="I8263" s="5"/>
      <c r="J8263" s="5"/>
      <c r="K8263" s="5"/>
      <c r="L8263" s="5"/>
      <c r="M8263" s="5"/>
      <c r="N8263" s="5"/>
      <c r="O8263" s="5"/>
      <c r="P8263" s="4"/>
      <c r="Q8263" s="4"/>
      <c r="R8263" s="4"/>
      <c r="S8263" s="4"/>
      <c r="T8263" s="4"/>
    </row>
    <row r="8264">
      <c r="A8264" s="5"/>
      <c r="B8264" s="5"/>
      <c r="C8264" s="5"/>
      <c r="D8264" s="5"/>
      <c r="E8264" s="5"/>
      <c r="F8264" s="27"/>
      <c r="G8264" s="5"/>
      <c r="H8264" s="5"/>
      <c r="I8264" s="5"/>
      <c r="J8264" s="5"/>
      <c r="K8264" s="5"/>
      <c r="L8264" s="5"/>
      <c r="M8264" s="5"/>
      <c r="N8264" s="5"/>
      <c r="O8264" s="5"/>
      <c r="P8264" s="4"/>
      <c r="Q8264" s="4"/>
      <c r="R8264" s="4"/>
      <c r="S8264" s="4"/>
      <c r="T8264" s="4"/>
    </row>
    <row r="8265">
      <c r="A8265" s="5"/>
      <c r="B8265" s="5"/>
      <c r="C8265" s="5"/>
      <c r="D8265" s="5"/>
      <c r="E8265" s="5"/>
      <c r="F8265" s="27"/>
      <c r="G8265" s="5"/>
      <c r="H8265" s="5"/>
      <c r="I8265" s="5"/>
      <c r="J8265" s="5"/>
      <c r="K8265" s="5"/>
      <c r="L8265" s="5"/>
      <c r="M8265" s="5"/>
      <c r="N8265" s="5"/>
      <c r="O8265" s="5"/>
      <c r="P8265" s="4"/>
      <c r="Q8265" s="4"/>
      <c r="R8265" s="4"/>
      <c r="S8265" s="4"/>
      <c r="T8265" s="4"/>
    </row>
    <row r="8266">
      <c r="A8266" s="5"/>
      <c r="B8266" s="5"/>
      <c r="C8266" s="5"/>
      <c r="D8266" s="5"/>
      <c r="E8266" s="5"/>
      <c r="F8266" s="27"/>
      <c r="G8266" s="5"/>
      <c r="H8266" s="5"/>
      <c r="I8266" s="5"/>
      <c r="J8266" s="5"/>
      <c r="K8266" s="5"/>
      <c r="L8266" s="5"/>
      <c r="M8266" s="5"/>
      <c r="N8266" s="5"/>
      <c r="O8266" s="5"/>
      <c r="P8266" s="4"/>
      <c r="Q8266" s="4"/>
      <c r="R8266" s="4"/>
      <c r="S8266" s="4"/>
      <c r="T8266" s="4"/>
    </row>
    <row r="8267">
      <c r="A8267" s="5"/>
      <c r="B8267" s="5"/>
      <c r="C8267" s="5"/>
      <c r="D8267" s="5"/>
      <c r="E8267" s="5"/>
      <c r="F8267" s="27"/>
      <c r="G8267" s="5"/>
      <c r="H8267" s="5"/>
      <c r="I8267" s="5"/>
      <c r="J8267" s="5"/>
      <c r="K8267" s="5"/>
      <c r="L8267" s="5"/>
      <c r="M8267" s="5"/>
      <c r="N8267" s="5"/>
      <c r="O8267" s="5"/>
      <c r="P8267" s="4"/>
      <c r="Q8267" s="4"/>
      <c r="R8267" s="4"/>
      <c r="S8267" s="4"/>
      <c r="T8267" s="4"/>
    </row>
    <row r="8268">
      <c r="A8268" s="5"/>
      <c r="B8268" s="5"/>
      <c r="C8268" s="5"/>
      <c r="D8268" s="5"/>
      <c r="E8268" s="5"/>
      <c r="F8268" s="27"/>
      <c r="G8268" s="5"/>
      <c r="H8268" s="5"/>
      <c r="I8268" s="5"/>
      <c r="J8268" s="5"/>
      <c r="K8268" s="5"/>
      <c r="L8268" s="5"/>
      <c r="M8268" s="5"/>
      <c r="N8268" s="5"/>
      <c r="O8268" s="5"/>
      <c r="P8268" s="4"/>
      <c r="Q8268" s="4"/>
      <c r="R8268" s="4"/>
      <c r="S8268" s="4"/>
      <c r="T8268" s="4"/>
    </row>
    <row r="8269">
      <c r="A8269" s="5"/>
      <c r="B8269" s="5"/>
      <c r="C8269" s="5"/>
      <c r="D8269" s="5"/>
      <c r="E8269" s="5"/>
      <c r="F8269" s="27"/>
      <c r="G8269" s="5"/>
      <c r="H8269" s="5"/>
      <c r="I8269" s="5"/>
      <c r="J8269" s="5"/>
      <c r="K8269" s="5"/>
      <c r="L8269" s="5"/>
      <c r="M8269" s="5"/>
      <c r="N8269" s="5"/>
      <c r="O8269" s="5"/>
      <c r="P8269" s="4"/>
      <c r="Q8269" s="4"/>
      <c r="R8269" s="4"/>
      <c r="S8269" s="4"/>
      <c r="T8269" s="4"/>
    </row>
    <row r="8270">
      <c r="A8270" s="5"/>
      <c r="B8270" s="5"/>
      <c r="C8270" s="5"/>
      <c r="D8270" s="5"/>
      <c r="E8270" s="5"/>
      <c r="F8270" s="27"/>
      <c r="G8270" s="5"/>
      <c r="H8270" s="5"/>
      <c r="I8270" s="5"/>
      <c r="J8270" s="5"/>
      <c r="K8270" s="5"/>
      <c r="L8270" s="5"/>
      <c r="M8270" s="5"/>
      <c r="N8270" s="5"/>
      <c r="O8270" s="5"/>
      <c r="P8270" s="4"/>
      <c r="Q8270" s="4"/>
      <c r="R8270" s="4"/>
      <c r="S8270" s="4"/>
      <c r="T8270" s="4"/>
    </row>
    <row r="8271">
      <c r="A8271" s="5"/>
      <c r="B8271" s="5"/>
      <c r="C8271" s="5"/>
      <c r="D8271" s="5"/>
      <c r="E8271" s="5"/>
      <c r="F8271" s="27"/>
      <c r="G8271" s="5"/>
      <c r="H8271" s="5"/>
      <c r="I8271" s="5"/>
      <c r="J8271" s="5"/>
      <c r="K8271" s="5"/>
      <c r="L8271" s="5"/>
      <c r="M8271" s="5"/>
      <c r="N8271" s="5"/>
      <c r="O8271" s="5"/>
      <c r="P8271" s="4"/>
      <c r="Q8271" s="4"/>
      <c r="R8271" s="4"/>
      <c r="S8271" s="4"/>
      <c r="T8271" s="4"/>
    </row>
    <row r="8272">
      <c r="A8272" s="5"/>
      <c r="B8272" s="5"/>
      <c r="C8272" s="5"/>
      <c r="D8272" s="5"/>
      <c r="E8272" s="5"/>
      <c r="F8272" s="27"/>
      <c r="G8272" s="5"/>
      <c r="H8272" s="5"/>
      <c r="I8272" s="5"/>
      <c r="J8272" s="5"/>
      <c r="K8272" s="5"/>
      <c r="L8272" s="5"/>
      <c r="M8272" s="5"/>
      <c r="N8272" s="5"/>
      <c r="O8272" s="5"/>
      <c r="P8272" s="4"/>
      <c r="Q8272" s="4"/>
      <c r="R8272" s="4"/>
      <c r="S8272" s="4"/>
      <c r="T8272" s="4"/>
    </row>
    <row r="8273">
      <c r="A8273" s="5"/>
      <c r="B8273" s="5"/>
      <c r="C8273" s="5"/>
      <c r="D8273" s="5"/>
      <c r="E8273" s="5"/>
      <c r="F8273" s="27"/>
      <c r="G8273" s="5"/>
      <c r="H8273" s="5"/>
      <c r="I8273" s="5"/>
      <c r="J8273" s="5"/>
      <c r="K8273" s="5"/>
      <c r="L8273" s="5"/>
      <c r="M8273" s="5"/>
      <c r="N8273" s="5"/>
      <c r="O8273" s="5"/>
      <c r="P8273" s="4"/>
      <c r="Q8273" s="4"/>
      <c r="R8273" s="4"/>
      <c r="S8273" s="4"/>
      <c r="T8273" s="4"/>
    </row>
    <row r="8274">
      <c r="A8274" s="5"/>
      <c r="B8274" s="5"/>
      <c r="C8274" s="5"/>
      <c r="D8274" s="5"/>
      <c r="E8274" s="5"/>
      <c r="F8274" s="27"/>
      <c r="G8274" s="5"/>
      <c r="H8274" s="5"/>
      <c r="I8274" s="5"/>
      <c r="J8274" s="5"/>
      <c r="K8274" s="5"/>
      <c r="L8274" s="5"/>
      <c r="M8274" s="5"/>
      <c r="N8274" s="5"/>
      <c r="O8274" s="5"/>
      <c r="P8274" s="4"/>
      <c r="Q8274" s="4"/>
      <c r="R8274" s="4"/>
      <c r="S8274" s="4"/>
      <c r="T8274" s="4"/>
    </row>
    <row r="8275">
      <c r="A8275" s="5"/>
      <c r="B8275" s="5"/>
      <c r="C8275" s="5"/>
      <c r="D8275" s="5"/>
      <c r="E8275" s="5"/>
      <c r="F8275" s="27"/>
      <c r="G8275" s="5"/>
      <c r="H8275" s="5"/>
      <c r="I8275" s="5"/>
      <c r="J8275" s="5"/>
      <c r="K8275" s="5"/>
      <c r="L8275" s="5"/>
      <c r="M8275" s="5"/>
      <c r="N8275" s="5"/>
      <c r="O8275" s="5"/>
      <c r="P8275" s="4"/>
      <c r="Q8275" s="4"/>
      <c r="R8275" s="4"/>
      <c r="S8275" s="4"/>
      <c r="T8275" s="4"/>
    </row>
    <row r="8276">
      <c r="A8276" s="5"/>
      <c r="B8276" s="5"/>
      <c r="C8276" s="5"/>
      <c r="D8276" s="5"/>
      <c r="E8276" s="5"/>
      <c r="F8276" s="27"/>
      <c r="G8276" s="5"/>
      <c r="H8276" s="5"/>
      <c r="I8276" s="5"/>
      <c r="J8276" s="5"/>
      <c r="K8276" s="5"/>
      <c r="L8276" s="5"/>
      <c r="M8276" s="5"/>
      <c r="N8276" s="5"/>
      <c r="O8276" s="5"/>
      <c r="P8276" s="4"/>
      <c r="Q8276" s="4"/>
      <c r="R8276" s="4"/>
      <c r="S8276" s="4"/>
      <c r="T8276" s="4"/>
    </row>
    <row r="8277">
      <c r="A8277" s="5"/>
      <c r="B8277" s="5"/>
      <c r="C8277" s="5"/>
      <c r="D8277" s="5"/>
      <c r="E8277" s="5"/>
      <c r="F8277" s="27"/>
      <c r="G8277" s="5"/>
      <c r="H8277" s="5"/>
      <c r="I8277" s="5"/>
      <c r="J8277" s="5"/>
      <c r="K8277" s="5"/>
      <c r="L8277" s="5"/>
      <c r="M8277" s="5"/>
      <c r="N8277" s="5"/>
      <c r="O8277" s="5"/>
      <c r="P8277" s="4"/>
      <c r="Q8277" s="4"/>
      <c r="R8277" s="4"/>
      <c r="S8277" s="4"/>
      <c r="T8277" s="4"/>
    </row>
    <row r="8278">
      <c r="A8278" s="5"/>
      <c r="B8278" s="5"/>
      <c r="C8278" s="5"/>
      <c r="D8278" s="5"/>
      <c r="E8278" s="5"/>
      <c r="F8278" s="27"/>
      <c r="G8278" s="5"/>
      <c r="H8278" s="5"/>
      <c r="I8278" s="5"/>
      <c r="J8278" s="5"/>
      <c r="K8278" s="5"/>
      <c r="L8278" s="5"/>
      <c r="M8278" s="5"/>
      <c r="N8278" s="5"/>
      <c r="O8278" s="5"/>
      <c r="P8278" s="4"/>
      <c r="Q8278" s="4"/>
      <c r="R8278" s="4"/>
      <c r="S8278" s="4"/>
      <c r="T8278" s="4"/>
    </row>
    <row r="8279">
      <c r="A8279" s="5"/>
      <c r="B8279" s="5"/>
      <c r="C8279" s="5"/>
      <c r="D8279" s="5"/>
      <c r="E8279" s="5"/>
      <c r="F8279" s="27"/>
      <c r="G8279" s="5"/>
      <c r="H8279" s="5"/>
      <c r="I8279" s="5"/>
      <c r="J8279" s="5"/>
      <c r="K8279" s="5"/>
      <c r="L8279" s="5"/>
      <c r="M8279" s="5"/>
      <c r="N8279" s="5"/>
      <c r="O8279" s="5"/>
      <c r="P8279" s="4"/>
      <c r="Q8279" s="4"/>
      <c r="R8279" s="4"/>
      <c r="S8279" s="4"/>
      <c r="T8279" s="4"/>
    </row>
    <row r="8280">
      <c r="A8280" s="5"/>
      <c r="B8280" s="5"/>
      <c r="C8280" s="5"/>
      <c r="D8280" s="5"/>
      <c r="E8280" s="5"/>
      <c r="F8280" s="27"/>
      <c r="G8280" s="5"/>
      <c r="H8280" s="5"/>
      <c r="I8280" s="5"/>
      <c r="J8280" s="5"/>
      <c r="K8280" s="5"/>
      <c r="L8280" s="5"/>
      <c r="M8280" s="5"/>
      <c r="N8280" s="5"/>
      <c r="O8280" s="5"/>
      <c r="P8280" s="4"/>
      <c r="Q8280" s="4"/>
      <c r="R8280" s="4"/>
      <c r="S8280" s="4"/>
      <c r="T8280" s="4"/>
    </row>
    <row r="8281">
      <c r="A8281" s="5"/>
      <c r="B8281" s="5"/>
      <c r="C8281" s="5"/>
      <c r="D8281" s="5"/>
      <c r="E8281" s="5"/>
      <c r="F8281" s="27"/>
      <c r="G8281" s="5"/>
      <c r="H8281" s="5"/>
      <c r="I8281" s="5"/>
      <c r="J8281" s="5"/>
      <c r="K8281" s="5"/>
      <c r="L8281" s="5"/>
      <c r="M8281" s="5"/>
      <c r="N8281" s="5"/>
      <c r="O8281" s="5"/>
      <c r="P8281" s="4"/>
      <c r="Q8281" s="4"/>
      <c r="R8281" s="4"/>
      <c r="S8281" s="4"/>
      <c r="T8281" s="4"/>
    </row>
    <row r="8282">
      <c r="A8282" s="5"/>
      <c r="B8282" s="5"/>
      <c r="C8282" s="5"/>
      <c r="D8282" s="5"/>
      <c r="E8282" s="5"/>
      <c r="F8282" s="27"/>
      <c r="G8282" s="5"/>
      <c r="H8282" s="5"/>
      <c r="I8282" s="5"/>
      <c r="J8282" s="5"/>
      <c r="K8282" s="5"/>
      <c r="L8282" s="5"/>
      <c r="M8282" s="5"/>
      <c r="N8282" s="5"/>
      <c r="O8282" s="5"/>
      <c r="P8282" s="4"/>
      <c r="Q8282" s="4"/>
      <c r="R8282" s="4"/>
      <c r="S8282" s="4"/>
      <c r="T8282" s="4"/>
    </row>
    <row r="8283">
      <c r="A8283" s="5"/>
      <c r="B8283" s="5"/>
      <c r="C8283" s="5"/>
      <c r="D8283" s="5"/>
      <c r="E8283" s="5"/>
      <c r="F8283" s="27"/>
      <c r="G8283" s="5"/>
      <c r="H8283" s="5"/>
      <c r="I8283" s="5"/>
      <c r="J8283" s="5"/>
      <c r="K8283" s="5"/>
      <c r="L8283" s="5"/>
      <c r="M8283" s="5"/>
      <c r="N8283" s="5"/>
      <c r="O8283" s="5"/>
      <c r="P8283" s="4"/>
      <c r="Q8283" s="4"/>
      <c r="R8283" s="4"/>
      <c r="S8283" s="4"/>
      <c r="T8283" s="4"/>
    </row>
    <row r="8284">
      <c r="A8284" s="5"/>
      <c r="B8284" s="5"/>
      <c r="C8284" s="5"/>
      <c r="D8284" s="5"/>
      <c r="E8284" s="5"/>
      <c r="F8284" s="27"/>
      <c r="G8284" s="5"/>
      <c r="H8284" s="5"/>
      <c r="I8284" s="5"/>
      <c r="J8284" s="5"/>
      <c r="K8284" s="5"/>
      <c r="L8284" s="5"/>
      <c r="M8284" s="5"/>
      <c r="N8284" s="5"/>
      <c r="O8284" s="5"/>
      <c r="P8284" s="4"/>
      <c r="Q8284" s="4"/>
      <c r="R8284" s="4"/>
      <c r="S8284" s="4"/>
      <c r="T8284" s="4"/>
    </row>
    <row r="8285">
      <c r="A8285" s="5"/>
      <c r="B8285" s="5"/>
      <c r="C8285" s="5"/>
      <c r="D8285" s="5"/>
      <c r="E8285" s="5"/>
      <c r="F8285" s="27"/>
      <c r="G8285" s="5"/>
      <c r="H8285" s="5"/>
      <c r="I8285" s="5"/>
      <c r="J8285" s="5"/>
      <c r="K8285" s="5"/>
      <c r="L8285" s="5"/>
      <c r="M8285" s="5"/>
      <c r="N8285" s="5"/>
      <c r="O8285" s="5"/>
      <c r="P8285" s="4"/>
      <c r="Q8285" s="4"/>
      <c r="R8285" s="4"/>
      <c r="S8285" s="4"/>
      <c r="T8285" s="4"/>
    </row>
    <row r="8286">
      <c r="A8286" s="5"/>
      <c r="B8286" s="5"/>
      <c r="C8286" s="5"/>
      <c r="D8286" s="5"/>
      <c r="E8286" s="5"/>
      <c r="F8286" s="27"/>
      <c r="G8286" s="5"/>
      <c r="H8286" s="5"/>
      <c r="I8286" s="5"/>
      <c r="J8286" s="5"/>
      <c r="K8286" s="5"/>
      <c r="L8286" s="5"/>
      <c r="M8286" s="5"/>
      <c r="N8286" s="5"/>
      <c r="O8286" s="5"/>
      <c r="P8286" s="4"/>
      <c r="Q8286" s="4"/>
      <c r="R8286" s="4"/>
      <c r="S8286" s="4"/>
      <c r="T8286" s="4"/>
    </row>
    <row r="8287">
      <c r="A8287" s="5"/>
      <c r="B8287" s="5"/>
      <c r="C8287" s="5"/>
      <c r="D8287" s="5"/>
      <c r="E8287" s="5"/>
      <c r="F8287" s="27"/>
      <c r="G8287" s="5"/>
      <c r="H8287" s="5"/>
      <c r="I8287" s="5"/>
      <c r="J8287" s="5"/>
      <c r="K8287" s="5"/>
      <c r="L8287" s="5"/>
      <c r="M8287" s="5"/>
      <c r="N8287" s="5"/>
      <c r="O8287" s="5"/>
      <c r="P8287" s="4"/>
      <c r="Q8287" s="4"/>
      <c r="R8287" s="4"/>
      <c r="S8287" s="4"/>
      <c r="T8287" s="4"/>
    </row>
    <row r="8288">
      <c r="A8288" s="5"/>
      <c r="B8288" s="5"/>
      <c r="C8288" s="5"/>
      <c r="D8288" s="5"/>
      <c r="E8288" s="5"/>
      <c r="F8288" s="27"/>
      <c r="G8288" s="5"/>
      <c r="H8288" s="5"/>
      <c r="I8288" s="5"/>
      <c r="J8288" s="5"/>
      <c r="K8288" s="5"/>
      <c r="L8288" s="5"/>
      <c r="M8288" s="5"/>
      <c r="N8288" s="5"/>
      <c r="O8288" s="5"/>
      <c r="P8288" s="4"/>
      <c r="Q8288" s="4"/>
      <c r="R8288" s="4"/>
      <c r="S8288" s="4"/>
      <c r="T8288" s="4"/>
    </row>
    <row r="8289">
      <c r="A8289" s="5"/>
      <c r="B8289" s="5"/>
      <c r="C8289" s="5"/>
      <c r="D8289" s="5"/>
      <c r="E8289" s="5"/>
      <c r="F8289" s="27"/>
      <c r="G8289" s="5"/>
      <c r="H8289" s="5"/>
      <c r="I8289" s="5"/>
      <c r="J8289" s="5"/>
      <c r="K8289" s="5"/>
      <c r="L8289" s="5"/>
      <c r="M8289" s="5"/>
      <c r="N8289" s="5"/>
      <c r="O8289" s="5"/>
      <c r="P8289" s="4"/>
      <c r="Q8289" s="4"/>
      <c r="R8289" s="4"/>
      <c r="S8289" s="4"/>
      <c r="T8289" s="4"/>
    </row>
    <row r="8290">
      <c r="A8290" s="5"/>
      <c r="B8290" s="5"/>
      <c r="C8290" s="5"/>
      <c r="D8290" s="5"/>
      <c r="E8290" s="5"/>
      <c r="F8290" s="27"/>
      <c r="G8290" s="5"/>
      <c r="H8290" s="5"/>
      <c r="I8290" s="5"/>
      <c r="J8290" s="5"/>
      <c r="K8290" s="5"/>
      <c r="L8290" s="5"/>
      <c r="M8290" s="5"/>
      <c r="N8290" s="5"/>
      <c r="O8290" s="5"/>
      <c r="P8290" s="4"/>
      <c r="Q8290" s="4"/>
      <c r="R8290" s="4"/>
      <c r="S8290" s="4"/>
      <c r="T8290" s="4"/>
    </row>
    <row r="8291">
      <c r="A8291" s="5"/>
      <c r="B8291" s="5"/>
      <c r="C8291" s="5"/>
      <c r="D8291" s="5"/>
      <c r="E8291" s="5"/>
      <c r="F8291" s="27"/>
      <c r="G8291" s="5"/>
      <c r="H8291" s="5"/>
      <c r="I8291" s="5"/>
      <c r="J8291" s="5"/>
      <c r="K8291" s="5"/>
      <c r="L8291" s="5"/>
      <c r="M8291" s="5"/>
      <c r="N8291" s="5"/>
      <c r="O8291" s="5"/>
      <c r="P8291" s="4"/>
      <c r="Q8291" s="4"/>
      <c r="R8291" s="4"/>
      <c r="S8291" s="4"/>
      <c r="T8291" s="4"/>
    </row>
    <row r="8292">
      <c r="A8292" s="5"/>
      <c r="B8292" s="5"/>
      <c r="C8292" s="5"/>
      <c r="D8292" s="5"/>
      <c r="E8292" s="5"/>
      <c r="F8292" s="27"/>
      <c r="G8292" s="5"/>
      <c r="H8292" s="5"/>
      <c r="I8292" s="5"/>
      <c r="J8292" s="5"/>
      <c r="K8292" s="5"/>
      <c r="L8292" s="5"/>
      <c r="M8292" s="5"/>
      <c r="N8292" s="5"/>
      <c r="O8292" s="5"/>
      <c r="P8292" s="4"/>
      <c r="Q8292" s="4"/>
      <c r="R8292" s="4"/>
      <c r="S8292" s="4"/>
      <c r="T8292" s="4"/>
    </row>
    <row r="8293">
      <c r="A8293" s="5"/>
      <c r="B8293" s="5"/>
      <c r="C8293" s="5"/>
      <c r="D8293" s="5"/>
      <c r="E8293" s="5"/>
      <c r="F8293" s="27"/>
      <c r="G8293" s="5"/>
      <c r="H8293" s="5"/>
      <c r="I8293" s="5"/>
      <c r="J8293" s="5"/>
      <c r="K8293" s="5"/>
      <c r="L8293" s="5"/>
      <c r="M8293" s="5"/>
      <c r="N8293" s="5"/>
      <c r="O8293" s="5"/>
      <c r="P8293" s="4"/>
      <c r="Q8293" s="4"/>
      <c r="R8293" s="4"/>
      <c r="S8293" s="4"/>
      <c r="T8293" s="4"/>
    </row>
    <row r="8294">
      <c r="A8294" s="5"/>
      <c r="B8294" s="5"/>
      <c r="C8294" s="5"/>
      <c r="D8294" s="5"/>
      <c r="E8294" s="5"/>
      <c r="F8294" s="27"/>
      <c r="G8294" s="5"/>
      <c r="H8294" s="5"/>
      <c r="I8294" s="5"/>
      <c r="J8294" s="5"/>
      <c r="K8294" s="5"/>
      <c r="L8294" s="5"/>
      <c r="M8294" s="5"/>
      <c r="N8294" s="5"/>
      <c r="O8294" s="5"/>
      <c r="P8294" s="4"/>
      <c r="Q8294" s="4"/>
      <c r="R8294" s="4"/>
      <c r="S8294" s="4"/>
      <c r="T8294" s="4"/>
    </row>
    <row r="8295">
      <c r="A8295" s="5"/>
      <c r="B8295" s="5"/>
      <c r="C8295" s="5"/>
      <c r="D8295" s="5"/>
      <c r="E8295" s="5"/>
      <c r="F8295" s="27"/>
      <c r="G8295" s="5"/>
      <c r="H8295" s="5"/>
      <c r="I8295" s="5"/>
      <c r="J8295" s="5"/>
      <c r="K8295" s="5"/>
      <c r="L8295" s="5"/>
      <c r="M8295" s="5"/>
      <c r="N8295" s="5"/>
      <c r="O8295" s="5"/>
      <c r="P8295" s="4"/>
      <c r="Q8295" s="4"/>
      <c r="R8295" s="4"/>
      <c r="S8295" s="4"/>
      <c r="T8295" s="4"/>
    </row>
    <row r="8296">
      <c r="A8296" s="5"/>
      <c r="B8296" s="5"/>
      <c r="C8296" s="5"/>
      <c r="D8296" s="5"/>
      <c r="E8296" s="5"/>
      <c r="F8296" s="27"/>
      <c r="G8296" s="5"/>
      <c r="H8296" s="5"/>
      <c r="I8296" s="5"/>
      <c r="J8296" s="5"/>
      <c r="K8296" s="5"/>
      <c r="L8296" s="5"/>
      <c r="M8296" s="5"/>
      <c r="N8296" s="5"/>
      <c r="O8296" s="5"/>
      <c r="P8296" s="4"/>
      <c r="Q8296" s="4"/>
      <c r="R8296" s="4"/>
      <c r="S8296" s="4"/>
      <c r="T8296" s="4"/>
    </row>
    <row r="8297">
      <c r="A8297" s="5"/>
      <c r="B8297" s="5"/>
      <c r="C8297" s="5"/>
      <c r="D8297" s="5"/>
      <c r="E8297" s="5"/>
      <c r="F8297" s="27"/>
      <c r="G8297" s="5"/>
      <c r="H8297" s="5"/>
      <c r="I8297" s="5"/>
      <c r="J8297" s="5"/>
      <c r="K8297" s="5"/>
      <c r="L8297" s="5"/>
      <c r="M8297" s="5"/>
      <c r="N8297" s="5"/>
      <c r="O8297" s="5"/>
      <c r="P8297" s="4"/>
      <c r="Q8297" s="4"/>
      <c r="R8297" s="4"/>
      <c r="S8297" s="4"/>
      <c r="T8297" s="4"/>
    </row>
    <row r="8298">
      <c r="A8298" s="5"/>
      <c r="B8298" s="5"/>
      <c r="C8298" s="5"/>
      <c r="D8298" s="5"/>
      <c r="E8298" s="5"/>
      <c r="F8298" s="27"/>
      <c r="G8298" s="5"/>
      <c r="H8298" s="5"/>
      <c r="I8298" s="5"/>
      <c r="J8298" s="5"/>
      <c r="K8298" s="5"/>
      <c r="L8298" s="5"/>
      <c r="M8298" s="5"/>
      <c r="N8298" s="5"/>
      <c r="O8298" s="5"/>
      <c r="P8298" s="4"/>
      <c r="Q8298" s="4"/>
      <c r="R8298" s="4"/>
      <c r="S8298" s="4"/>
      <c r="T8298" s="4"/>
    </row>
    <row r="8299">
      <c r="A8299" s="5"/>
      <c r="B8299" s="5"/>
      <c r="C8299" s="5"/>
      <c r="D8299" s="5"/>
      <c r="E8299" s="5"/>
      <c r="F8299" s="27"/>
      <c r="G8299" s="5"/>
      <c r="H8299" s="5"/>
      <c r="I8299" s="5"/>
      <c r="J8299" s="5"/>
      <c r="K8299" s="5"/>
      <c r="L8299" s="5"/>
      <c r="M8299" s="5"/>
      <c r="N8299" s="5"/>
      <c r="O8299" s="5"/>
      <c r="P8299" s="4"/>
      <c r="Q8299" s="4"/>
      <c r="R8299" s="4"/>
      <c r="S8299" s="4"/>
      <c r="T8299" s="4"/>
    </row>
    <row r="8300">
      <c r="A8300" s="5"/>
      <c r="B8300" s="5"/>
      <c r="C8300" s="5"/>
      <c r="D8300" s="5"/>
      <c r="E8300" s="5"/>
      <c r="F8300" s="27"/>
      <c r="G8300" s="5"/>
      <c r="H8300" s="5"/>
      <c r="I8300" s="5"/>
      <c r="J8300" s="5"/>
      <c r="K8300" s="5"/>
      <c r="L8300" s="5"/>
      <c r="M8300" s="5"/>
      <c r="N8300" s="5"/>
      <c r="O8300" s="5"/>
      <c r="P8300" s="4"/>
      <c r="Q8300" s="4"/>
      <c r="R8300" s="4"/>
      <c r="S8300" s="4"/>
      <c r="T8300" s="4"/>
    </row>
    <row r="8301">
      <c r="A8301" s="5"/>
      <c r="B8301" s="5"/>
      <c r="C8301" s="5"/>
      <c r="D8301" s="5"/>
      <c r="E8301" s="5"/>
      <c r="F8301" s="27"/>
      <c r="G8301" s="5"/>
      <c r="H8301" s="5"/>
      <c r="I8301" s="5"/>
      <c r="J8301" s="5"/>
      <c r="K8301" s="5"/>
      <c r="L8301" s="5"/>
      <c r="M8301" s="5"/>
      <c r="N8301" s="5"/>
      <c r="O8301" s="5"/>
      <c r="P8301" s="4"/>
      <c r="Q8301" s="4"/>
      <c r="R8301" s="4"/>
      <c r="S8301" s="4"/>
      <c r="T8301" s="4"/>
    </row>
    <row r="8302">
      <c r="A8302" s="5"/>
      <c r="B8302" s="5"/>
      <c r="C8302" s="5"/>
      <c r="D8302" s="5"/>
      <c r="E8302" s="5"/>
      <c r="F8302" s="27"/>
      <c r="G8302" s="5"/>
      <c r="H8302" s="5"/>
      <c r="I8302" s="5"/>
      <c r="J8302" s="5"/>
      <c r="K8302" s="5"/>
      <c r="L8302" s="5"/>
      <c r="M8302" s="5"/>
      <c r="N8302" s="5"/>
      <c r="O8302" s="5"/>
      <c r="P8302" s="4"/>
      <c r="Q8302" s="4"/>
      <c r="R8302" s="4"/>
      <c r="S8302" s="4"/>
      <c r="T8302" s="4"/>
    </row>
    <row r="8303">
      <c r="A8303" s="5"/>
      <c r="B8303" s="5"/>
      <c r="C8303" s="5"/>
      <c r="D8303" s="5"/>
      <c r="E8303" s="5"/>
      <c r="F8303" s="27"/>
      <c r="G8303" s="5"/>
      <c r="H8303" s="5"/>
      <c r="I8303" s="5"/>
      <c r="J8303" s="5"/>
      <c r="K8303" s="5"/>
      <c r="L8303" s="5"/>
      <c r="M8303" s="5"/>
      <c r="N8303" s="5"/>
      <c r="O8303" s="5"/>
      <c r="P8303" s="4"/>
      <c r="Q8303" s="4"/>
      <c r="R8303" s="4"/>
      <c r="S8303" s="4"/>
      <c r="T8303" s="4"/>
    </row>
    <row r="8304">
      <c r="A8304" s="5"/>
      <c r="B8304" s="5"/>
      <c r="C8304" s="5"/>
      <c r="D8304" s="5"/>
      <c r="E8304" s="5"/>
      <c r="F8304" s="27"/>
      <c r="G8304" s="5"/>
      <c r="H8304" s="5"/>
      <c r="I8304" s="5"/>
      <c r="J8304" s="5"/>
      <c r="K8304" s="5"/>
      <c r="L8304" s="5"/>
      <c r="M8304" s="5"/>
      <c r="N8304" s="5"/>
      <c r="O8304" s="5"/>
      <c r="P8304" s="4"/>
      <c r="Q8304" s="4"/>
      <c r="R8304" s="4"/>
      <c r="S8304" s="4"/>
      <c r="T8304" s="4"/>
    </row>
    <row r="8305">
      <c r="A8305" s="5"/>
      <c r="B8305" s="5"/>
      <c r="C8305" s="5"/>
      <c r="D8305" s="5"/>
      <c r="E8305" s="5"/>
      <c r="F8305" s="27"/>
      <c r="G8305" s="5"/>
      <c r="H8305" s="5"/>
      <c r="I8305" s="5"/>
      <c r="J8305" s="5"/>
      <c r="K8305" s="5"/>
      <c r="L8305" s="5"/>
      <c r="M8305" s="5"/>
      <c r="N8305" s="5"/>
      <c r="O8305" s="5"/>
      <c r="P8305" s="4"/>
      <c r="Q8305" s="4"/>
      <c r="R8305" s="4"/>
      <c r="S8305" s="4"/>
      <c r="T8305" s="4"/>
    </row>
    <row r="8306">
      <c r="A8306" s="5"/>
      <c r="B8306" s="5"/>
      <c r="C8306" s="5"/>
      <c r="D8306" s="5"/>
      <c r="E8306" s="5"/>
      <c r="F8306" s="27"/>
      <c r="G8306" s="5"/>
      <c r="H8306" s="5"/>
      <c r="I8306" s="5"/>
      <c r="J8306" s="5"/>
      <c r="K8306" s="5"/>
      <c r="L8306" s="5"/>
      <c r="M8306" s="5"/>
      <c r="N8306" s="5"/>
      <c r="O8306" s="5"/>
      <c r="P8306" s="4"/>
      <c r="Q8306" s="4"/>
      <c r="R8306" s="4"/>
      <c r="S8306" s="4"/>
      <c r="T8306" s="4"/>
    </row>
    <row r="8307">
      <c r="A8307" s="5"/>
      <c r="B8307" s="5"/>
      <c r="C8307" s="5"/>
      <c r="D8307" s="5"/>
      <c r="E8307" s="5"/>
      <c r="F8307" s="27"/>
      <c r="G8307" s="5"/>
      <c r="H8307" s="5"/>
      <c r="I8307" s="5"/>
      <c r="J8307" s="5"/>
      <c r="K8307" s="5"/>
      <c r="L8307" s="5"/>
      <c r="M8307" s="5"/>
      <c r="N8307" s="5"/>
      <c r="O8307" s="5"/>
      <c r="P8307" s="4"/>
      <c r="Q8307" s="4"/>
      <c r="R8307" s="4"/>
      <c r="S8307" s="4"/>
      <c r="T8307" s="4"/>
    </row>
    <row r="8308">
      <c r="A8308" s="5"/>
      <c r="B8308" s="5"/>
      <c r="C8308" s="5"/>
      <c r="D8308" s="5"/>
      <c r="E8308" s="5"/>
      <c r="F8308" s="27"/>
      <c r="G8308" s="5"/>
      <c r="H8308" s="5"/>
      <c r="I8308" s="5"/>
      <c r="J8308" s="5"/>
      <c r="K8308" s="5"/>
      <c r="L8308" s="5"/>
      <c r="M8308" s="5"/>
      <c r="N8308" s="5"/>
      <c r="O8308" s="5"/>
      <c r="P8308" s="4"/>
      <c r="Q8308" s="4"/>
      <c r="R8308" s="4"/>
      <c r="S8308" s="4"/>
      <c r="T8308" s="4"/>
    </row>
    <row r="8309">
      <c r="A8309" s="5"/>
      <c r="B8309" s="5"/>
      <c r="C8309" s="5"/>
      <c r="D8309" s="5"/>
      <c r="E8309" s="5"/>
      <c r="F8309" s="27"/>
      <c r="G8309" s="5"/>
      <c r="H8309" s="5"/>
      <c r="I8309" s="5"/>
      <c r="J8309" s="5"/>
      <c r="K8309" s="5"/>
      <c r="L8309" s="5"/>
      <c r="M8309" s="5"/>
      <c r="N8309" s="5"/>
      <c r="O8309" s="5"/>
      <c r="P8309" s="4"/>
      <c r="Q8309" s="4"/>
      <c r="R8309" s="4"/>
      <c r="S8309" s="4"/>
      <c r="T8309" s="4"/>
    </row>
    <row r="8310">
      <c r="A8310" s="5"/>
      <c r="B8310" s="5"/>
      <c r="C8310" s="5"/>
      <c r="D8310" s="5"/>
      <c r="E8310" s="5"/>
      <c r="F8310" s="27"/>
      <c r="G8310" s="5"/>
      <c r="H8310" s="5"/>
      <c r="I8310" s="5"/>
      <c r="J8310" s="5"/>
      <c r="K8310" s="5"/>
      <c r="L8310" s="5"/>
      <c r="M8310" s="5"/>
      <c r="N8310" s="5"/>
      <c r="O8310" s="5"/>
      <c r="P8310" s="4"/>
      <c r="Q8310" s="4"/>
      <c r="R8310" s="4"/>
      <c r="S8310" s="4"/>
      <c r="T8310" s="4"/>
    </row>
    <row r="8311">
      <c r="A8311" s="5"/>
      <c r="B8311" s="5"/>
      <c r="C8311" s="5"/>
      <c r="D8311" s="5"/>
      <c r="E8311" s="5"/>
      <c r="F8311" s="27"/>
      <c r="G8311" s="5"/>
      <c r="H8311" s="5"/>
      <c r="I8311" s="5"/>
      <c r="J8311" s="5"/>
      <c r="K8311" s="5"/>
      <c r="L8311" s="5"/>
      <c r="M8311" s="5"/>
      <c r="N8311" s="5"/>
      <c r="O8311" s="5"/>
      <c r="P8311" s="4"/>
      <c r="Q8311" s="4"/>
      <c r="R8311" s="4"/>
      <c r="S8311" s="4"/>
      <c r="T8311" s="4"/>
    </row>
    <row r="8312">
      <c r="A8312" s="5"/>
      <c r="B8312" s="5"/>
      <c r="C8312" s="5"/>
      <c r="D8312" s="5"/>
      <c r="E8312" s="5"/>
      <c r="F8312" s="27"/>
      <c r="G8312" s="5"/>
      <c r="H8312" s="5"/>
      <c r="I8312" s="5"/>
      <c r="J8312" s="5"/>
      <c r="K8312" s="5"/>
      <c r="L8312" s="5"/>
      <c r="M8312" s="5"/>
      <c r="N8312" s="5"/>
      <c r="O8312" s="5"/>
      <c r="P8312" s="4"/>
      <c r="Q8312" s="4"/>
      <c r="R8312" s="4"/>
      <c r="S8312" s="4"/>
      <c r="T8312" s="4"/>
    </row>
    <row r="8313">
      <c r="A8313" s="5"/>
      <c r="B8313" s="5"/>
      <c r="C8313" s="5"/>
      <c r="D8313" s="5"/>
      <c r="E8313" s="5"/>
      <c r="F8313" s="27"/>
      <c r="G8313" s="5"/>
      <c r="H8313" s="5"/>
      <c r="I8313" s="5"/>
      <c r="J8313" s="5"/>
      <c r="K8313" s="5"/>
      <c r="L8313" s="5"/>
      <c r="M8313" s="5"/>
      <c r="N8313" s="5"/>
      <c r="O8313" s="5"/>
      <c r="P8313" s="4"/>
      <c r="Q8313" s="4"/>
      <c r="R8313" s="4"/>
      <c r="S8313" s="4"/>
      <c r="T8313" s="4"/>
    </row>
    <row r="8314">
      <c r="A8314" s="5"/>
      <c r="B8314" s="5"/>
      <c r="C8314" s="5"/>
      <c r="D8314" s="5"/>
      <c r="E8314" s="5"/>
      <c r="F8314" s="27"/>
      <c r="G8314" s="5"/>
      <c r="H8314" s="5"/>
      <c r="I8314" s="5"/>
      <c r="J8314" s="5"/>
      <c r="K8314" s="5"/>
      <c r="L8314" s="5"/>
      <c r="M8314" s="5"/>
      <c r="N8314" s="5"/>
      <c r="O8314" s="5"/>
      <c r="P8314" s="4"/>
      <c r="Q8314" s="4"/>
      <c r="R8314" s="4"/>
      <c r="S8314" s="4"/>
      <c r="T8314" s="4"/>
    </row>
    <row r="8315">
      <c r="A8315" s="5"/>
      <c r="B8315" s="5"/>
      <c r="C8315" s="5"/>
      <c r="D8315" s="5"/>
      <c r="E8315" s="5"/>
      <c r="F8315" s="27"/>
      <c r="G8315" s="5"/>
      <c r="H8315" s="5"/>
      <c r="I8315" s="5"/>
      <c r="J8315" s="5"/>
      <c r="K8315" s="5"/>
      <c r="L8315" s="5"/>
      <c r="M8315" s="5"/>
      <c r="N8315" s="5"/>
      <c r="O8315" s="5"/>
      <c r="P8315" s="4"/>
      <c r="Q8315" s="4"/>
      <c r="R8315" s="4"/>
      <c r="S8315" s="4"/>
      <c r="T8315" s="4"/>
    </row>
    <row r="8316">
      <c r="A8316" s="5"/>
      <c r="B8316" s="5"/>
      <c r="C8316" s="5"/>
      <c r="D8316" s="5"/>
      <c r="E8316" s="5"/>
      <c r="F8316" s="27"/>
      <c r="G8316" s="5"/>
      <c r="H8316" s="5"/>
      <c r="I8316" s="5"/>
      <c r="J8316" s="5"/>
      <c r="K8316" s="5"/>
      <c r="L8316" s="5"/>
      <c r="M8316" s="5"/>
      <c r="N8316" s="5"/>
      <c r="O8316" s="5"/>
      <c r="P8316" s="4"/>
      <c r="Q8316" s="4"/>
      <c r="R8316" s="4"/>
      <c r="S8316" s="4"/>
      <c r="T8316" s="4"/>
    </row>
    <row r="8317">
      <c r="A8317" s="5"/>
      <c r="B8317" s="5"/>
      <c r="C8317" s="5"/>
      <c r="D8317" s="5"/>
      <c r="E8317" s="5"/>
      <c r="F8317" s="27"/>
      <c r="G8317" s="5"/>
      <c r="H8317" s="5"/>
      <c r="I8317" s="5"/>
      <c r="J8317" s="5"/>
      <c r="K8317" s="5"/>
      <c r="L8317" s="5"/>
      <c r="M8317" s="5"/>
      <c r="N8317" s="5"/>
      <c r="O8317" s="5"/>
      <c r="P8317" s="4"/>
      <c r="Q8317" s="4"/>
      <c r="R8317" s="4"/>
      <c r="S8317" s="4"/>
      <c r="T8317" s="4"/>
    </row>
    <row r="8318">
      <c r="A8318" s="5"/>
      <c r="B8318" s="5"/>
      <c r="C8318" s="5"/>
      <c r="D8318" s="5"/>
      <c r="E8318" s="5"/>
      <c r="F8318" s="27"/>
      <c r="G8318" s="5"/>
      <c r="H8318" s="5"/>
      <c r="I8318" s="5"/>
      <c r="J8318" s="5"/>
      <c r="K8318" s="5"/>
      <c r="L8318" s="5"/>
      <c r="M8318" s="5"/>
      <c r="N8318" s="5"/>
      <c r="O8318" s="5"/>
      <c r="P8318" s="4"/>
      <c r="Q8318" s="4"/>
      <c r="R8318" s="4"/>
      <c r="S8318" s="4"/>
      <c r="T8318" s="4"/>
    </row>
    <row r="8319">
      <c r="A8319" s="5"/>
      <c r="B8319" s="5"/>
      <c r="C8319" s="5"/>
      <c r="D8319" s="5"/>
      <c r="E8319" s="5"/>
      <c r="F8319" s="27"/>
      <c r="G8319" s="5"/>
      <c r="H8319" s="5"/>
      <c r="I8319" s="5"/>
      <c r="J8319" s="5"/>
      <c r="K8319" s="5"/>
      <c r="L8319" s="5"/>
      <c r="M8319" s="5"/>
      <c r="N8319" s="5"/>
      <c r="O8319" s="5"/>
      <c r="P8319" s="4"/>
      <c r="Q8319" s="4"/>
      <c r="R8319" s="4"/>
      <c r="S8319" s="4"/>
      <c r="T8319" s="4"/>
    </row>
    <row r="8320">
      <c r="A8320" s="5"/>
      <c r="B8320" s="5"/>
      <c r="C8320" s="5"/>
      <c r="D8320" s="5"/>
      <c r="E8320" s="5"/>
      <c r="F8320" s="27"/>
      <c r="G8320" s="5"/>
      <c r="H8320" s="5"/>
      <c r="I8320" s="5"/>
      <c r="J8320" s="5"/>
      <c r="K8320" s="5"/>
      <c r="L8320" s="5"/>
      <c r="M8320" s="5"/>
      <c r="N8320" s="5"/>
      <c r="O8320" s="5"/>
      <c r="P8320" s="4"/>
      <c r="Q8320" s="4"/>
      <c r="R8320" s="4"/>
      <c r="S8320" s="4"/>
      <c r="T8320" s="4"/>
    </row>
    <row r="8321">
      <c r="A8321" s="5"/>
      <c r="B8321" s="5"/>
      <c r="C8321" s="5"/>
      <c r="D8321" s="5"/>
      <c r="E8321" s="5"/>
      <c r="F8321" s="27"/>
      <c r="G8321" s="5"/>
      <c r="H8321" s="5"/>
      <c r="I8321" s="5"/>
      <c r="J8321" s="5"/>
      <c r="K8321" s="5"/>
      <c r="L8321" s="5"/>
      <c r="M8321" s="5"/>
      <c r="N8321" s="5"/>
      <c r="O8321" s="5"/>
      <c r="P8321" s="4"/>
      <c r="Q8321" s="4"/>
      <c r="R8321" s="4"/>
      <c r="S8321" s="4"/>
      <c r="T8321" s="4"/>
    </row>
    <row r="8322">
      <c r="A8322" s="5"/>
      <c r="B8322" s="5"/>
      <c r="C8322" s="5"/>
      <c r="D8322" s="5"/>
      <c r="E8322" s="5"/>
      <c r="F8322" s="27"/>
      <c r="G8322" s="5"/>
      <c r="H8322" s="5"/>
      <c r="I8322" s="5"/>
      <c r="J8322" s="5"/>
      <c r="K8322" s="5"/>
      <c r="L8322" s="5"/>
      <c r="M8322" s="5"/>
      <c r="N8322" s="5"/>
      <c r="O8322" s="5"/>
      <c r="P8322" s="4"/>
      <c r="Q8322" s="4"/>
      <c r="R8322" s="4"/>
      <c r="S8322" s="4"/>
      <c r="T8322" s="4"/>
    </row>
    <row r="8323">
      <c r="A8323" s="5"/>
      <c r="B8323" s="5"/>
      <c r="C8323" s="5"/>
      <c r="D8323" s="5"/>
      <c r="E8323" s="5"/>
      <c r="F8323" s="27"/>
      <c r="G8323" s="5"/>
      <c r="H8323" s="5"/>
      <c r="I8323" s="5"/>
      <c r="J8323" s="5"/>
      <c r="K8323" s="5"/>
      <c r="L8323" s="5"/>
      <c r="M8323" s="5"/>
      <c r="N8323" s="5"/>
      <c r="O8323" s="5"/>
      <c r="P8323" s="4"/>
      <c r="Q8323" s="4"/>
      <c r="R8323" s="4"/>
      <c r="S8323" s="4"/>
      <c r="T8323" s="4"/>
    </row>
    <row r="8324">
      <c r="A8324" s="5"/>
      <c r="B8324" s="5"/>
      <c r="C8324" s="5"/>
      <c r="D8324" s="5"/>
      <c r="E8324" s="5"/>
      <c r="F8324" s="27"/>
      <c r="G8324" s="5"/>
      <c r="H8324" s="5"/>
      <c r="I8324" s="5"/>
      <c r="J8324" s="5"/>
      <c r="K8324" s="5"/>
      <c r="L8324" s="5"/>
      <c r="M8324" s="5"/>
      <c r="N8324" s="5"/>
      <c r="O8324" s="5"/>
      <c r="P8324" s="4"/>
      <c r="Q8324" s="4"/>
      <c r="R8324" s="4"/>
      <c r="S8324" s="4"/>
      <c r="T8324" s="4"/>
    </row>
    <row r="8325">
      <c r="A8325" s="5"/>
      <c r="B8325" s="5"/>
      <c r="C8325" s="5"/>
      <c r="D8325" s="5"/>
      <c r="E8325" s="5"/>
      <c r="F8325" s="27"/>
      <c r="G8325" s="5"/>
      <c r="H8325" s="5"/>
      <c r="I8325" s="5"/>
      <c r="J8325" s="5"/>
      <c r="K8325" s="5"/>
      <c r="L8325" s="5"/>
      <c r="M8325" s="5"/>
      <c r="N8325" s="5"/>
      <c r="O8325" s="5"/>
      <c r="P8325" s="4"/>
      <c r="Q8325" s="4"/>
      <c r="R8325" s="4"/>
      <c r="S8325" s="4"/>
      <c r="T8325" s="4"/>
    </row>
    <row r="8326">
      <c r="A8326" s="5"/>
      <c r="B8326" s="5"/>
      <c r="C8326" s="5"/>
      <c r="D8326" s="5"/>
      <c r="E8326" s="5"/>
      <c r="F8326" s="27"/>
      <c r="G8326" s="5"/>
      <c r="H8326" s="5"/>
      <c r="I8326" s="5"/>
      <c r="J8326" s="5"/>
      <c r="K8326" s="5"/>
      <c r="L8326" s="5"/>
      <c r="M8326" s="5"/>
      <c r="N8326" s="5"/>
      <c r="O8326" s="5"/>
      <c r="P8326" s="4"/>
      <c r="Q8326" s="4"/>
      <c r="R8326" s="4"/>
      <c r="S8326" s="4"/>
      <c r="T8326" s="4"/>
    </row>
    <row r="8327">
      <c r="A8327" s="5"/>
      <c r="B8327" s="5"/>
      <c r="C8327" s="5"/>
      <c r="D8327" s="5"/>
      <c r="E8327" s="5"/>
      <c r="F8327" s="27"/>
      <c r="G8327" s="5"/>
      <c r="H8327" s="5"/>
      <c r="I8327" s="5"/>
      <c r="J8327" s="5"/>
      <c r="K8327" s="5"/>
      <c r="L8327" s="5"/>
      <c r="M8327" s="5"/>
      <c r="N8327" s="5"/>
      <c r="O8327" s="5"/>
      <c r="P8327" s="4"/>
      <c r="Q8327" s="4"/>
      <c r="R8327" s="4"/>
      <c r="S8327" s="4"/>
      <c r="T8327" s="4"/>
    </row>
    <row r="8328">
      <c r="A8328" s="5"/>
      <c r="B8328" s="5"/>
      <c r="C8328" s="5"/>
      <c r="D8328" s="5"/>
      <c r="E8328" s="5"/>
      <c r="F8328" s="27"/>
      <c r="G8328" s="5"/>
      <c r="H8328" s="5"/>
      <c r="I8328" s="5"/>
      <c r="J8328" s="5"/>
      <c r="K8328" s="5"/>
      <c r="L8328" s="5"/>
      <c r="M8328" s="5"/>
      <c r="N8328" s="5"/>
      <c r="O8328" s="5"/>
      <c r="P8328" s="4"/>
      <c r="Q8328" s="4"/>
      <c r="R8328" s="4"/>
      <c r="S8328" s="4"/>
      <c r="T8328" s="4"/>
    </row>
    <row r="8329">
      <c r="A8329" s="5"/>
      <c r="B8329" s="5"/>
      <c r="C8329" s="5"/>
      <c r="D8329" s="5"/>
      <c r="E8329" s="5"/>
      <c r="F8329" s="27"/>
      <c r="G8329" s="5"/>
      <c r="H8329" s="5"/>
      <c r="I8329" s="5"/>
      <c r="J8329" s="5"/>
      <c r="K8329" s="5"/>
      <c r="L8329" s="5"/>
      <c r="M8329" s="5"/>
      <c r="N8329" s="5"/>
      <c r="O8329" s="5"/>
      <c r="P8329" s="4"/>
      <c r="Q8329" s="4"/>
      <c r="R8329" s="4"/>
      <c r="S8329" s="4"/>
      <c r="T8329" s="4"/>
    </row>
    <row r="8330">
      <c r="A8330" s="5"/>
      <c r="B8330" s="5"/>
      <c r="C8330" s="5"/>
      <c r="D8330" s="5"/>
      <c r="E8330" s="5"/>
      <c r="F8330" s="27"/>
      <c r="G8330" s="5"/>
      <c r="H8330" s="5"/>
      <c r="I8330" s="5"/>
      <c r="J8330" s="5"/>
      <c r="K8330" s="5"/>
      <c r="L8330" s="5"/>
      <c r="M8330" s="5"/>
      <c r="N8330" s="5"/>
      <c r="O8330" s="5"/>
      <c r="P8330" s="4"/>
      <c r="Q8330" s="4"/>
      <c r="R8330" s="4"/>
      <c r="S8330" s="4"/>
      <c r="T8330" s="4"/>
    </row>
    <row r="8331">
      <c r="A8331" s="5"/>
      <c r="B8331" s="5"/>
      <c r="C8331" s="5"/>
      <c r="D8331" s="5"/>
      <c r="E8331" s="5"/>
      <c r="F8331" s="27"/>
      <c r="G8331" s="5"/>
      <c r="H8331" s="5"/>
      <c r="I8331" s="5"/>
      <c r="J8331" s="5"/>
      <c r="K8331" s="5"/>
      <c r="L8331" s="5"/>
      <c r="M8331" s="5"/>
      <c r="N8331" s="5"/>
      <c r="O8331" s="5"/>
      <c r="P8331" s="4"/>
      <c r="Q8331" s="4"/>
      <c r="R8331" s="4"/>
      <c r="S8331" s="4"/>
      <c r="T8331" s="4"/>
    </row>
    <row r="8332">
      <c r="A8332" s="5"/>
      <c r="B8332" s="5"/>
      <c r="C8332" s="5"/>
      <c r="D8332" s="5"/>
      <c r="E8332" s="5"/>
      <c r="F8332" s="27"/>
      <c r="G8332" s="5"/>
      <c r="H8332" s="5"/>
      <c r="I8332" s="5"/>
      <c r="J8332" s="5"/>
      <c r="K8332" s="5"/>
      <c r="L8332" s="5"/>
      <c r="M8332" s="5"/>
      <c r="N8332" s="5"/>
      <c r="O8332" s="5"/>
      <c r="P8332" s="4"/>
      <c r="Q8332" s="4"/>
      <c r="R8332" s="4"/>
      <c r="S8332" s="4"/>
      <c r="T8332" s="4"/>
    </row>
    <row r="8333">
      <c r="A8333" s="5"/>
      <c r="B8333" s="5"/>
      <c r="C8333" s="5"/>
      <c r="D8333" s="5"/>
      <c r="E8333" s="5"/>
      <c r="F8333" s="27"/>
      <c r="G8333" s="5"/>
      <c r="H8333" s="5"/>
      <c r="I8333" s="5"/>
      <c r="J8333" s="5"/>
      <c r="K8333" s="5"/>
      <c r="L8333" s="5"/>
      <c r="M8333" s="5"/>
      <c r="N8333" s="5"/>
      <c r="O8333" s="5"/>
      <c r="P8333" s="4"/>
      <c r="Q8333" s="4"/>
      <c r="R8333" s="4"/>
      <c r="S8333" s="4"/>
      <c r="T8333" s="4"/>
    </row>
    <row r="8334">
      <c r="A8334" s="5"/>
      <c r="B8334" s="5"/>
      <c r="C8334" s="5"/>
      <c r="D8334" s="5"/>
      <c r="E8334" s="5"/>
      <c r="F8334" s="27"/>
      <c r="G8334" s="5"/>
      <c r="H8334" s="5"/>
      <c r="I8334" s="5"/>
      <c r="J8334" s="5"/>
      <c r="K8334" s="5"/>
      <c r="L8334" s="5"/>
      <c r="M8334" s="5"/>
      <c r="N8334" s="5"/>
      <c r="O8334" s="5"/>
      <c r="P8334" s="4"/>
      <c r="Q8334" s="4"/>
      <c r="R8334" s="4"/>
      <c r="S8334" s="4"/>
      <c r="T8334" s="4"/>
    </row>
    <row r="8335">
      <c r="A8335" s="5"/>
      <c r="B8335" s="5"/>
      <c r="C8335" s="5"/>
      <c r="D8335" s="5"/>
      <c r="E8335" s="5"/>
      <c r="F8335" s="27"/>
      <c r="G8335" s="5"/>
      <c r="H8335" s="5"/>
      <c r="I8335" s="5"/>
      <c r="J8335" s="5"/>
      <c r="K8335" s="5"/>
      <c r="L8335" s="5"/>
      <c r="M8335" s="5"/>
      <c r="N8335" s="5"/>
      <c r="O8335" s="5"/>
      <c r="P8335" s="4"/>
      <c r="Q8335" s="4"/>
      <c r="R8335" s="4"/>
      <c r="S8335" s="4"/>
      <c r="T8335" s="4"/>
    </row>
    <row r="8336">
      <c r="A8336" s="5"/>
      <c r="B8336" s="5"/>
      <c r="C8336" s="5"/>
      <c r="D8336" s="5"/>
      <c r="E8336" s="5"/>
      <c r="F8336" s="27"/>
      <c r="G8336" s="5"/>
      <c r="H8336" s="5"/>
      <c r="I8336" s="5"/>
      <c r="J8336" s="5"/>
      <c r="K8336" s="5"/>
      <c r="L8336" s="5"/>
      <c r="M8336" s="5"/>
      <c r="N8336" s="5"/>
      <c r="O8336" s="5"/>
      <c r="P8336" s="4"/>
      <c r="Q8336" s="4"/>
      <c r="R8336" s="4"/>
      <c r="S8336" s="4"/>
      <c r="T8336" s="4"/>
    </row>
    <row r="8337">
      <c r="A8337" s="5"/>
      <c r="B8337" s="5"/>
      <c r="C8337" s="5"/>
      <c r="D8337" s="5"/>
      <c r="E8337" s="5"/>
      <c r="F8337" s="27"/>
      <c r="G8337" s="5"/>
      <c r="H8337" s="5"/>
      <c r="I8337" s="5"/>
      <c r="J8337" s="5"/>
      <c r="K8337" s="5"/>
      <c r="L8337" s="5"/>
      <c r="M8337" s="5"/>
      <c r="N8337" s="5"/>
      <c r="O8337" s="5"/>
      <c r="P8337" s="4"/>
      <c r="Q8337" s="4"/>
      <c r="R8337" s="4"/>
      <c r="S8337" s="4"/>
      <c r="T8337" s="4"/>
    </row>
    <row r="8338">
      <c r="A8338" s="5"/>
      <c r="B8338" s="5"/>
      <c r="C8338" s="5"/>
      <c r="D8338" s="5"/>
      <c r="E8338" s="5"/>
      <c r="F8338" s="27"/>
      <c r="G8338" s="5"/>
      <c r="H8338" s="5"/>
      <c r="I8338" s="5"/>
      <c r="J8338" s="5"/>
      <c r="K8338" s="5"/>
      <c r="L8338" s="5"/>
      <c r="M8338" s="5"/>
      <c r="N8338" s="5"/>
      <c r="O8338" s="5"/>
      <c r="P8338" s="4"/>
      <c r="Q8338" s="4"/>
      <c r="R8338" s="4"/>
      <c r="S8338" s="4"/>
      <c r="T8338" s="4"/>
    </row>
    <row r="8339">
      <c r="A8339" s="5"/>
      <c r="B8339" s="5"/>
      <c r="C8339" s="5"/>
      <c r="D8339" s="5"/>
      <c r="E8339" s="5"/>
      <c r="F8339" s="27"/>
      <c r="G8339" s="5"/>
      <c r="H8339" s="5"/>
      <c r="I8339" s="5"/>
      <c r="J8339" s="5"/>
      <c r="K8339" s="5"/>
      <c r="L8339" s="5"/>
      <c r="M8339" s="5"/>
      <c r="N8339" s="5"/>
      <c r="O8339" s="5"/>
      <c r="P8339" s="4"/>
      <c r="Q8339" s="4"/>
      <c r="R8339" s="4"/>
      <c r="S8339" s="4"/>
      <c r="T8339" s="4"/>
    </row>
    <row r="8340">
      <c r="A8340" s="5"/>
      <c r="B8340" s="5"/>
      <c r="C8340" s="5"/>
      <c r="D8340" s="5"/>
      <c r="E8340" s="5"/>
      <c r="F8340" s="27"/>
      <c r="G8340" s="5"/>
      <c r="H8340" s="5"/>
      <c r="I8340" s="5"/>
      <c r="J8340" s="5"/>
      <c r="K8340" s="5"/>
      <c r="L8340" s="5"/>
      <c r="M8340" s="5"/>
      <c r="N8340" s="5"/>
      <c r="O8340" s="5"/>
      <c r="P8340" s="4"/>
      <c r="Q8340" s="4"/>
      <c r="R8340" s="4"/>
      <c r="S8340" s="4"/>
      <c r="T8340" s="4"/>
    </row>
    <row r="8341">
      <c r="A8341" s="5"/>
      <c r="B8341" s="5"/>
      <c r="C8341" s="5"/>
      <c r="D8341" s="5"/>
      <c r="E8341" s="5"/>
      <c r="F8341" s="27"/>
      <c r="G8341" s="5"/>
      <c r="H8341" s="5"/>
      <c r="I8341" s="5"/>
      <c r="J8341" s="5"/>
      <c r="K8341" s="5"/>
      <c r="L8341" s="5"/>
      <c r="M8341" s="5"/>
      <c r="N8341" s="5"/>
      <c r="O8341" s="5"/>
      <c r="P8341" s="4"/>
      <c r="Q8341" s="4"/>
      <c r="R8341" s="4"/>
      <c r="S8341" s="4"/>
      <c r="T8341" s="4"/>
    </row>
    <row r="8342">
      <c r="A8342" s="5"/>
      <c r="B8342" s="5"/>
      <c r="C8342" s="5"/>
      <c r="D8342" s="5"/>
      <c r="E8342" s="5"/>
      <c r="F8342" s="27"/>
      <c r="G8342" s="5"/>
      <c r="H8342" s="5"/>
      <c r="I8342" s="5"/>
      <c r="J8342" s="5"/>
      <c r="K8342" s="5"/>
      <c r="L8342" s="5"/>
      <c r="M8342" s="5"/>
      <c r="N8342" s="5"/>
      <c r="O8342" s="5"/>
      <c r="P8342" s="4"/>
      <c r="Q8342" s="4"/>
      <c r="R8342" s="4"/>
      <c r="S8342" s="4"/>
      <c r="T8342" s="4"/>
    </row>
    <row r="8343">
      <c r="A8343" s="5"/>
      <c r="B8343" s="5"/>
      <c r="C8343" s="5"/>
      <c r="D8343" s="5"/>
      <c r="E8343" s="5"/>
      <c r="F8343" s="27"/>
      <c r="G8343" s="5"/>
      <c r="H8343" s="5"/>
      <c r="I8343" s="5"/>
      <c r="J8343" s="5"/>
      <c r="K8343" s="5"/>
      <c r="L8343" s="5"/>
      <c r="M8343" s="5"/>
      <c r="N8343" s="5"/>
      <c r="O8343" s="5"/>
      <c r="P8343" s="4"/>
      <c r="Q8343" s="4"/>
      <c r="R8343" s="4"/>
      <c r="S8343" s="4"/>
      <c r="T8343" s="4"/>
    </row>
    <row r="8344">
      <c r="A8344" s="5"/>
      <c r="B8344" s="5"/>
      <c r="C8344" s="5"/>
      <c r="D8344" s="5"/>
      <c r="E8344" s="5"/>
      <c r="F8344" s="27"/>
      <c r="G8344" s="5"/>
      <c r="H8344" s="5"/>
      <c r="I8344" s="5"/>
      <c r="J8344" s="5"/>
      <c r="K8344" s="5"/>
      <c r="L8344" s="5"/>
      <c r="M8344" s="5"/>
      <c r="N8344" s="5"/>
      <c r="O8344" s="5"/>
      <c r="P8344" s="4"/>
      <c r="Q8344" s="4"/>
      <c r="R8344" s="4"/>
      <c r="S8344" s="4"/>
      <c r="T8344" s="4"/>
    </row>
    <row r="8345">
      <c r="A8345" s="5"/>
      <c r="B8345" s="5"/>
      <c r="C8345" s="5"/>
      <c r="D8345" s="5"/>
      <c r="E8345" s="5"/>
      <c r="F8345" s="27"/>
      <c r="G8345" s="5"/>
      <c r="H8345" s="5"/>
      <c r="I8345" s="5"/>
      <c r="J8345" s="5"/>
      <c r="K8345" s="5"/>
      <c r="L8345" s="5"/>
      <c r="M8345" s="5"/>
      <c r="N8345" s="5"/>
      <c r="O8345" s="5"/>
      <c r="P8345" s="4"/>
      <c r="Q8345" s="4"/>
      <c r="R8345" s="4"/>
      <c r="S8345" s="4"/>
      <c r="T8345" s="4"/>
    </row>
    <row r="8346">
      <c r="A8346" s="5"/>
      <c r="B8346" s="5"/>
      <c r="C8346" s="5"/>
      <c r="D8346" s="5"/>
      <c r="E8346" s="5"/>
      <c r="F8346" s="27"/>
      <c r="G8346" s="5"/>
      <c r="H8346" s="5"/>
      <c r="I8346" s="5"/>
      <c r="J8346" s="5"/>
      <c r="K8346" s="5"/>
      <c r="L8346" s="5"/>
      <c r="M8346" s="5"/>
      <c r="N8346" s="5"/>
      <c r="O8346" s="5"/>
      <c r="P8346" s="4"/>
      <c r="Q8346" s="4"/>
      <c r="R8346" s="4"/>
      <c r="S8346" s="4"/>
      <c r="T8346" s="4"/>
    </row>
    <row r="8347">
      <c r="A8347" s="5"/>
      <c r="B8347" s="5"/>
      <c r="C8347" s="5"/>
      <c r="D8347" s="5"/>
      <c r="E8347" s="5"/>
      <c r="F8347" s="27"/>
      <c r="G8347" s="5"/>
      <c r="H8347" s="5"/>
      <c r="I8347" s="5"/>
      <c r="J8347" s="5"/>
      <c r="K8347" s="5"/>
      <c r="L8347" s="5"/>
      <c r="M8347" s="5"/>
      <c r="N8347" s="5"/>
      <c r="O8347" s="5"/>
      <c r="P8347" s="4"/>
      <c r="Q8347" s="4"/>
      <c r="R8347" s="4"/>
      <c r="S8347" s="4"/>
      <c r="T8347" s="4"/>
    </row>
    <row r="8348">
      <c r="A8348" s="5"/>
      <c r="B8348" s="5"/>
      <c r="C8348" s="5"/>
      <c r="D8348" s="5"/>
      <c r="E8348" s="5"/>
      <c r="F8348" s="27"/>
      <c r="G8348" s="5"/>
      <c r="H8348" s="5"/>
      <c r="I8348" s="5"/>
      <c r="J8348" s="5"/>
      <c r="K8348" s="5"/>
      <c r="L8348" s="5"/>
      <c r="M8348" s="5"/>
      <c r="N8348" s="5"/>
      <c r="O8348" s="5"/>
      <c r="P8348" s="4"/>
      <c r="Q8348" s="4"/>
      <c r="R8348" s="4"/>
      <c r="S8348" s="4"/>
      <c r="T8348" s="4"/>
    </row>
    <row r="8349">
      <c r="A8349" s="5"/>
      <c r="B8349" s="5"/>
      <c r="C8349" s="5"/>
      <c r="D8349" s="5"/>
      <c r="E8349" s="5"/>
      <c r="F8349" s="27"/>
      <c r="G8349" s="5"/>
      <c r="H8349" s="5"/>
      <c r="I8349" s="5"/>
      <c r="J8349" s="5"/>
      <c r="K8349" s="5"/>
      <c r="L8349" s="5"/>
      <c r="M8349" s="5"/>
      <c r="N8349" s="5"/>
      <c r="O8349" s="5"/>
      <c r="P8349" s="4"/>
      <c r="Q8349" s="4"/>
      <c r="R8349" s="4"/>
      <c r="S8349" s="4"/>
      <c r="T8349" s="4"/>
    </row>
    <row r="8350">
      <c r="A8350" s="5"/>
      <c r="B8350" s="5"/>
      <c r="C8350" s="5"/>
      <c r="D8350" s="5"/>
      <c r="E8350" s="5"/>
      <c r="F8350" s="27"/>
      <c r="G8350" s="5"/>
      <c r="H8350" s="5"/>
      <c r="I8350" s="5"/>
      <c r="J8350" s="5"/>
      <c r="K8350" s="5"/>
      <c r="L8350" s="5"/>
      <c r="M8350" s="5"/>
      <c r="N8350" s="5"/>
      <c r="O8350" s="5"/>
      <c r="P8350" s="4"/>
      <c r="Q8350" s="4"/>
      <c r="R8350" s="4"/>
      <c r="S8350" s="4"/>
      <c r="T8350" s="4"/>
    </row>
    <row r="8351">
      <c r="A8351" s="5"/>
      <c r="B8351" s="5"/>
      <c r="C8351" s="5"/>
      <c r="D8351" s="5"/>
      <c r="E8351" s="5"/>
      <c r="F8351" s="27"/>
      <c r="G8351" s="5"/>
      <c r="H8351" s="5"/>
      <c r="I8351" s="5"/>
      <c r="J8351" s="5"/>
      <c r="K8351" s="5"/>
      <c r="L8351" s="5"/>
      <c r="M8351" s="5"/>
      <c r="N8351" s="5"/>
      <c r="O8351" s="5"/>
      <c r="P8351" s="4"/>
      <c r="Q8351" s="4"/>
      <c r="R8351" s="4"/>
      <c r="S8351" s="4"/>
      <c r="T8351" s="4"/>
    </row>
    <row r="8352">
      <c r="A8352" s="5"/>
      <c r="B8352" s="5"/>
      <c r="C8352" s="5"/>
      <c r="D8352" s="5"/>
      <c r="E8352" s="5"/>
      <c r="F8352" s="27"/>
      <c r="G8352" s="5"/>
      <c r="H8352" s="5"/>
      <c r="I8352" s="5"/>
      <c r="J8352" s="5"/>
      <c r="K8352" s="5"/>
      <c r="L8352" s="5"/>
      <c r="M8352" s="5"/>
      <c r="N8352" s="5"/>
      <c r="O8352" s="5"/>
      <c r="P8352" s="4"/>
      <c r="Q8352" s="4"/>
      <c r="R8352" s="4"/>
      <c r="S8352" s="4"/>
      <c r="T8352" s="4"/>
    </row>
    <row r="8353">
      <c r="A8353" s="5"/>
      <c r="B8353" s="5"/>
      <c r="C8353" s="5"/>
      <c r="D8353" s="5"/>
      <c r="E8353" s="5"/>
      <c r="F8353" s="27"/>
      <c r="G8353" s="5"/>
      <c r="H8353" s="5"/>
      <c r="I8353" s="5"/>
      <c r="J8353" s="5"/>
      <c r="K8353" s="5"/>
      <c r="L8353" s="5"/>
      <c r="M8353" s="5"/>
      <c r="N8353" s="5"/>
      <c r="O8353" s="5"/>
      <c r="P8353" s="4"/>
      <c r="Q8353" s="4"/>
      <c r="R8353" s="4"/>
      <c r="S8353" s="4"/>
      <c r="T8353" s="4"/>
    </row>
    <row r="8354">
      <c r="A8354" s="5"/>
      <c r="B8354" s="5"/>
      <c r="C8354" s="5"/>
      <c r="D8354" s="5"/>
      <c r="E8354" s="5"/>
      <c r="F8354" s="27"/>
      <c r="G8354" s="5"/>
      <c r="H8354" s="5"/>
      <c r="I8354" s="5"/>
      <c r="J8354" s="5"/>
      <c r="K8354" s="5"/>
      <c r="L8354" s="5"/>
      <c r="M8354" s="5"/>
      <c r="N8354" s="5"/>
      <c r="O8354" s="5"/>
      <c r="P8354" s="4"/>
      <c r="Q8354" s="4"/>
      <c r="R8354" s="4"/>
      <c r="S8354" s="4"/>
      <c r="T8354" s="4"/>
    </row>
    <row r="8355">
      <c r="A8355" s="5"/>
      <c r="B8355" s="5"/>
      <c r="C8355" s="5"/>
      <c r="D8355" s="5"/>
      <c r="E8355" s="5"/>
      <c r="F8355" s="27"/>
      <c r="G8355" s="5"/>
      <c r="H8355" s="5"/>
      <c r="I8355" s="5"/>
      <c r="J8355" s="5"/>
      <c r="K8355" s="5"/>
      <c r="L8355" s="5"/>
      <c r="M8355" s="5"/>
      <c r="N8355" s="5"/>
      <c r="O8355" s="5"/>
      <c r="P8355" s="4"/>
      <c r="Q8355" s="4"/>
      <c r="R8355" s="4"/>
      <c r="S8355" s="4"/>
      <c r="T8355" s="4"/>
    </row>
    <row r="8356">
      <c r="A8356" s="5"/>
      <c r="B8356" s="5"/>
      <c r="C8356" s="5"/>
      <c r="D8356" s="5"/>
      <c r="E8356" s="5"/>
      <c r="F8356" s="27"/>
      <c r="G8356" s="5"/>
      <c r="H8356" s="5"/>
      <c r="I8356" s="5"/>
      <c r="J8356" s="5"/>
      <c r="K8356" s="5"/>
      <c r="L8356" s="5"/>
      <c r="M8356" s="5"/>
      <c r="N8356" s="5"/>
      <c r="O8356" s="5"/>
      <c r="P8356" s="4"/>
      <c r="Q8356" s="4"/>
      <c r="R8356" s="4"/>
      <c r="S8356" s="4"/>
      <c r="T8356" s="4"/>
    </row>
    <row r="8357">
      <c r="A8357" s="5"/>
      <c r="B8357" s="5"/>
      <c r="C8357" s="5"/>
      <c r="D8357" s="5"/>
      <c r="E8357" s="5"/>
      <c r="F8357" s="27"/>
      <c r="G8357" s="5"/>
      <c r="H8357" s="5"/>
      <c r="I8357" s="5"/>
      <c r="J8357" s="5"/>
      <c r="K8357" s="5"/>
      <c r="L8357" s="5"/>
      <c r="M8357" s="5"/>
      <c r="N8357" s="5"/>
      <c r="O8357" s="5"/>
      <c r="P8357" s="4"/>
      <c r="Q8357" s="4"/>
      <c r="R8357" s="4"/>
      <c r="S8357" s="4"/>
      <c r="T8357" s="4"/>
    </row>
    <row r="8358">
      <c r="A8358" s="5"/>
      <c r="B8358" s="5"/>
      <c r="C8358" s="5"/>
      <c r="D8358" s="5"/>
      <c r="E8358" s="5"/>
      <c r="F8358" s="27"/>
      <c r="G8358" s="5"/>
      <c r="H8358" s="5"/>
      <c r="I8358" s="5"/>
      <c r="J8358" s="5"/>
      <c r="K8358" s="5"/>
      <c r="L8358" s="5"/>
      <c r="M8358" s="5"/>
      <c r="N8358" s="5"/>
      <c r="O8358" s="5"/>
      <c r="P8358" s="4"/>
      <c r="Q8358" s="4"/>
      <c r="R8358" s="4"/>
      <c r="S8358" s="4"/>
      <c r="T8358" s="4"/>
    </row>
    <row r="8359">
      <c r="A8359" s="5"/>
      <c r="B8359" s="5"/>
      <c r="C8359" s="5"/>
      <c r="D8359" s="5"/>
      <c r="E8359" s="5"/>
      <c r="F8359" s="27"/>
      <c r="G8359" s="5"/>
      <c r="H8359" s="5"/>
      <c r="I8359" s="5"/>
      <c r="J8359" s="5"/>
      <c r="K8359" s="5"/>
      <c r="L8359" s="5"/>
      <c r="M8359" s="5"/>
      <c r="N8359" s="5"/>
      <c r="O8359" s="5"/>
      <c r="P8359" s="4"/>
      <c r="Q8359" s="4"/>
      <c r="R8359" s="4"/>
      <c r="S8359" s="4"/>
      <c r="T8359" s="4"/>
    </row>
    <row r="8360">
      <c r="A8360" s="5"/>
      <c r="B8360" s="5"/>
      <c r="C8360" s="5"/>
      <c r="D8360" s="5"/>
      <c r="E8360" s="5"/>
      <c r="F8360" s="27"/>
      <c r="G8360" s="5"/>
      <c r="H8360" s="5"/>
      <c r="I8360" s="5"/>
      <c r="J8360" s="5"/>
      <c r="K8360" s="5"/>
      <c r="L8360" s="5"/>
      <c r="M8360" s="5"/>
      <c r="N8360" s="5"/>
      <c r="O8360" s="5"/>
      <c r="P8360" s="4"/>
      <c r="Q8360" s="4"/>
      <c r="R8360" s="4"/>
      <c r="S8360" s="4"/>
      <c r="T8360" s="4"/>
    </row>
    <row r="8361">
      <c r="A8361" s="5"/>
      <c r="B8361" s="5"/>
      <c r="C8361" s="5"/>
      <c r="D8361" s="5"/>
      <c r="E8361" s="5"/>
      <c r="F8361" s="27"/>
      <c r="G8361" s="5"/>
      <c r="H8361" s="5"/>
      <c r="I8361" s="5"/>
      <c r="J8361" s="5"/>
      <c r="K8361" s="5"/>
      <c r="L8361" s="5"/>
      <c r="M8361" s="5"/>
      <c r="N8361" s="5"/>
      <c r="O8361" s="5"/>
      <c r="P8361" s="4"/>
      <c r="Q8361" s="4"/>
      <c r="R8361" s="4"/>
      <c r="S8361" s="4"/>
      <c r="T8361" s="4"/>
    </row>
    <row r="8362">
      <c r="A8362" s="5"/>
      <c r="B8362" s="5"/>
      <c r="C8362" s="5"/>
      <c r="D8362" s="5"/>
      <c r="E8362" s="5"/>
      <c r="F8362" s="27"/>
      <c r="G8362" s="5"/>
      <c r="H8362" s="5"/>
      <c r="I8362" s="5"/>
      <c r="J8362" s="5"/>
      <c r="K8362" s="5"/>
      <c r="L8362" s="5"/>
      <c r="M8362" s="5"/>
      <c r="N8362" s="5"/>
      <c r="O8362" s="5"/>
      <c r="P8362" s="4"/>
      <c r="Q8362" s="4"/>
      <c r="R8362" s="4"/>
      <c r="S8362" s="4"/>
      <c r="T8362" s="4"/>
    </row>
    <row r="8363">
      <c r="A8363" s="5"/>
      <c r="B8363" s="5"/>
      <c r="C8363" s="5"/>
      <c r="D8363" s="5"/>
      <c r="E8363" s="5"/>
      <c r="F8363" s="27"/>
      <c r="G8363" s="5"/>
      <c r="H8363" s="5"/>
      <c r="I8363" s="5"/>
      <c r="J8363" s="5"/>
      <c r="K8363" s="5"/>
      <c r="L8363" s="5"/>
      <c r="M8363" s="5"/>
      <c r="N8363" s="5"/>
      <c r="O8363" s="5"/>
      <c r="P8363" s="4"/>
      <c r="Q8363" s="4"/>
      <c r="R8363" s="4"/>
      <c r="S8363" s="4"/>
      <c r="T8363" s="4"/>
    </row>
    <row r="8364">
      <c r="A8364" s="5"/>
      <c r="B8364" s="5"/>
      <c r="C8364" s="5"/>
      <c r="D8364" s="5"/>
      <c r="E8364" s="5"/>
      <c r="F8364" s="27"/>
      <c r="G8364" s="5"/>
      <c r="H8364" s="5"/>
      <c r="I8364" s="5"/>
      <c r="J8364" s="5"/>
      <c r="K8364" s="5"/>
      <c r="L8364" s="5"/>
      <c r="M8364" s="5"/>
      <c r="N8364" s="5"/>
      <c r="O8364" s="5"/>
      <c r="P8364" s="4"/>
      <c r="Q8364" s="4"/>
      <c r="R8364" s="4"/>
      <c r="S8364" s="4"/>
      <c r="T8364" s="4"/>
    </row>
    <row r="8365">
      <c r="A8365" s="5"/>
      <c r="B8365" s="5"/>
      <c r="C8365" s="5"/>
      <c r="D8365" s="5"/>
      <c r="E8365" s="5"/>
      <c r="F8365" s="27"/>
      <c r="G8365" s="5"/>
      <c r="H8365" s="5"/>
      <c r="I8365" s="5"/>
      <c r="J8365" s="5"/>
      <c r="K8365" s="5"/>
      <c r="L8365" s="5"/>
      <c r="M8365" s="5"/>
      <c r="N8365" s="5"/>
      <c r="O8365" s="5"/>
      <c r="P8365" s="4"/>
      <c r="Q8365" s="4"/>
      <c r="R8365" s="4"/>
      <c r="S8365" s="4"/>
      <c r="T8365" s="4"/>
    </row>
    <row r="8366">
      <c r="A8366" s="5"/>
      <c r="B8366" s="5"/>
      <c r="C8366" s="5"/>
      <c r="D8366" s="5"/>
      <c r="E8366" s="5"/>
      <c r="F8366" s="27"/>
      <c r="G8366" s="5"/>
      <c r="H8366" s="5"/>
      <c r="I8366" s="5"/>
      <c r="J8366" s="5"/>
      <c r="K8366" s="5"/>
      <c r="L8366" s="5"/>
      <c r="M8366" s="5"/>
      <c r="N8366" s="5"/>
      <c r="O8366" s="5"/>
      <c r="P8366" s="4"/>
      <c r="Q8366" s="4"/>
      <c r="R8366" s="4"/>
      <c r="S8366" s="4"/>
      <c r="T8366" s="4"/>
    </row>
    <row r="8367">
      <c r="A8367" s="5"/>
      <c r="B8367" s="5"/>
      <c r="C8367" s="5"/>
      <c r="D8367" s="5"/>
      <c r="E8367" s="5"/>
      <c r="F8367" s="27"/>
      <c r="G8367" s="5"/>
      <c r="H8367" s="5"/>
      <c r="I8367" s="5"/>
      <c r="J8367" s="5"/>
      <c r="K8367" s="5"/>
      <c r="L8367" s="5"/>
      <c r="M8367" s="5"/>
      <c r="N8367" s="5"/>
      <c r="O8367" s="5"/>
      <c r="P8367" s="4"/>
      <c r="Q8367" s="4"/>
      <c r="R8367" s="4"/>
      <c r="S8367" s="4"/>
      <c r="T8367" s="4"/>
    </row>
    <row r="8368">
      <c r="A8368" s="5"/>
      <c r="B8368" s="5"/>
      <c r="C8368" s="5"/>
      <c r="D8368" s="5"/>
      <c r="E8368" s="5"/>
      <c r="F8368" s="27"/>
      <c r="G8368" s="5"/>
      <c r="H8368" s="5"/>
      <c r="I8368" s="5"/>
      <c r="J8368" s="5"/>
      <c r="K8368" s="5"/>
      <c r="L8368" s="5"/>
      <c r="M8368" s="5"/>
      <c r="N8368" s="5"/>
      <c r="O8368" s="5"/>
      <c r="P8368" s="4"/>
      <c r="Q8368" s="4"/>
      <c r="R8368" s="4"/>
      <c r="S8368" s="4"/>
      <c r="T8368" s="4"/>
    </row>
    <row r="8369">
      <c r="A8369" s="5"/>
      <c r="B8369" s="5"/>
      <c r="C8369" s="5"/>
      <c r="D8369" s="5"/>
      <c r="E8369" s="5"/>
      <c r="F8369" s="27"/>
      <c r="G8369" s="5"/>
      <c r="H8369" s="5"/>
      <c r="I8369" s="5"/>
      <c r="J8369" s="5"/>
      <c r="K8369" s="5"/>
      <c r="L8369" s="5"/>
      <c r="M8369" s="5"/>
      <c r="N8369" s="5"/>
      <c r="O8369" s="5"/>
      <c r="P8369" s="4"/>
      <c r="Q8369" s="4"/>
      <c r="R8369" s="4"/>
      <c r="S8369" s="4"/>
      <c r="T8369" s="4"/>
    </row>
    <row r="8370">
      <c r="A8370" s="5"/>
      <c r="B8370" s="5"/>
      <c r="C8370" s="5"/>
      <c r="D8370" s="5"/>
      <c r="E8370" s="5"/>
      <c r="F8370" s="27"/>
      <c r="G8370" s="5"/>
      <c r="H8370" s="5"/>
      <c r="I8370" s="5"/>
      <c r="J8370" s="5"/>
      <c r="K8370" s="5"/>
      <c r="L8370" s="5"/>
      <c r="M8370" s="5"/>
      <c r="N8370" s="5"/>
      <c r="O8370" s="5"/>
      <c r="P8370" s="4"/>
      <c r="Q8370" s="4"/>
      <c r="R8370" s="4"/>
      <c r="S8370" s="4"/>
      <c r="T8370" s="4"/>
    </row>
    <row r="8371">
      <c r="A8371" s="5"/>
      <c r="B8371" s="5"/>
      <c r="C8371" s="5"/>
      <c r="D8371" s="5"/>
      <c r="E8371" s="5"/>
      <c r="F8371" s="27"/>
      <c r="G8371" s="5"/>
      <c r="H8371" s="5"/>
      <c r="I8371" s="5"/>
      <c r="J8371" s="5"/>
      <c r="K8371" s="5"/>
      <c r="L8371" s="5"/>
      <c r="M8371" s="5"/>
      <c r="N8371" s="5"/>
      <c r="O8371" s="5"/>
      <c r="P8371" s="4"/>
      <c r="Q8371" s="4"/>
      <c r="R8371" s="4"/>
      <c r="S8371" s="4"/>
      <c r="T8371" s="4"/>
    </row>
    <row r="8372">
      <c r="A8372" s="5"/>
      <c r="B8372" s="5"/>
      <c r="C8372" s="5"/>
      <c r="D8372" s="5"/>
      <c r="E8372" s="5"/>
      <c r="F8372" s="27"/>
      <c r="G8372" s="5"/>
      <c r="H8372" s="5"/>
      <c r="I8372" s="5"/>
      <c r="J8372" s="5"/>
      <c r="K8372" s="5"/>
      <c r="L8372" s="5"/>
      <c r="M8372" s="5"/>
      <c r="N8372" s="5"/>
      <c r="O8372" s="5"/>
      <c r="P8372" s="4"/>
      <c r="Q8372" s="4"/>
      <c r="R8372" s="4"/>
      <c r="S8372" s="4"/>
      <c r="T8372" s="4"/>
    </row>
    <row r="8373">
      <c r="A8373" s="5"/>
      <c r="B8373" s="5"/>
      <c r="C8373" s="5"/>
      <c r="D8373" s="5"/>
      <c r="E8373" s="5"/>
      <c r="F8373" s="27"/>
      <c r="G8373" s="5"/>
      <c r="H8373" s="5"/>
      <c r="I8373" s="5"/>
      <c r="J8373" s="5"/>
      <c r="K8373" s="5"/>
      <c r="L8373" s="5"/>
      <c r="M8373" s="5"/>
      <c r="N8373" s="5"/>
      <c r="O8373" s="5"/>
      <c r="P8373" s="4"/>
      <c r="Q8373" s="4"/>
      <c r="R8373" s="4"/>
      <c r="S8373" s="4"/>
      <c r="T8373" s="4"/>
    </row>
    <row r="8374">
      <c r="A8374" s="5"/>
      <c r="B8374" s="5"/>
      <c r="C8374" s="5"/>
      <c r="D8374" s="5"/>
      <c r="E8374" s="5"/>
      <c r="F8374" s="27"/>
      <c r="G8374" s="5"/>
      <c r="H8374" s="5"/>
      <c r="I8374" s="5"/>
      <c r="J8374" s="5"/>
      <c r="K8374" s="5"/>
      <c r="L8374" s="5"/>
      <c r="M8374" s="5"/>
      <c r="N8374" s="5"/>
      <c r="O8374" s="5"/>
      <c r="P8374" s="4"/>
      <c r="Q8374" s="4"/>
      <c r="R8374" s="4"/>
      <c r="S8374" s="4"/>
      <c r="T8374" s="4"/>
    </row>
    <row r="8375">
      <c r="A8375" s="5"/>
      <c r="B8375" s="5"/>
      <c r="C8375" s="5"/>
      <c r="D8375" s="5"/>
      <c r="E8375" s="5"/>
      <c r="F8375" s="27"/>
      <c r="G8375" s="5"/>
      <c r="H8375" s="5"/>
      <c r="I8375" s="5"/>
      <c r="J8375" s="5"/>
      <c r="K8375" s="5"/>
      <c r="L8375" s="5"/>
      <c r="M8375" s="5"/>
      <c r="N8375" s="5"/>
      <c r="O8375" s="5"/>
      <c r="P8375" s="4"/>
      <c r="Q8375" s="4"/>
      <c r="R8375" s="4"/>
      <c r="S8375" s="4"/>
      <c r="T8375" s="4"/>
    </row>
    <row r="8376">
      <c r="A8376" s="5"/>
      <c r="B8376" s="5"/>
      <c r="C8376" s="5"/>
      <c r="D8376" s="5"/>
      <c r="E8376" s="5"/>
      <c r="F8376" s="27"/>
      <c r="G8376" s="5"/>
      <c r="H8376" s="5"/>
      <c r="I8376" s="5"/>
      <c r="J8376" s="5"/>
      <c r="K8376" s="5"/>
      <c r="L8376" s="5"/>
      <c r="M8376" s="5"/>
      <c r="N8376" s="5"/>
      <c r="O8376" s="5"/>
      <c r="P8376" s="4"/>
      <c r="Q8376" s="4"/>
      <c r="R8376" s="4"/>
      <c r="S8376" s="4"/>
      <c r="T8376" s="4"/>
    </row>
    <row r="8377">
      <c r="A8377" s="5"/>
      <c r="B8377" s="5"/>
      <c r="C8377" s="5"/>
      <c r="D8377" s="5"/>
      <c r="E8377" s="5"/>
      <c r="F8377" s="27"/>
      <c r="G8377" s="5"/>
      <c r="H8377" s="5"/>
      <c r="I8377" s="5"/>
      <c r="J8377" s="5"/>
      <c r="K8377" s="5"/>
      <c r="L8377" s="5"/>
      <c r="M8377" s="5"/>
      <c r="N8377" s="5"/>
      <c r="O8377" s="5"/>
      <c r="P8377" s="4"/>
      <c r="Q8377" s="4"/>
      <c r="R8377" s="4"/>
      <c r="S8377" s="4"/>
      <c r="T8377" s="4"/>
    </row>
    <row r="8378">
      <c r="A8378" s="5"/>
      <c r="B8378" s="5"/>
      <c r="C8378" s="5"/>
      <c r="D8378" s="5"/>
      <c r="E8378" s="5"/>
      <c r="F8378" s="27"/>
      <c r="G8378" s="5"/>
      <c r="H8378" s="5"/>
      <c r="I8378" s="5"/>
      <c r="J8378" s="5"/>
      <c r="K8378" s="5"/>
      <c r="L8378" s="5"/>
      <c r="M8378" s="5"/>
      <c r="N8378" s="5"/>
      <c r="O8378" s="5"/>
      <c r="P8378" s="4"/>
      <c r="Q8378" s="4"/>
      <c r="R8378" s="4"/>
      <c r="S8378" s="4"/>
      <c r="T8378" s="4"/>
    </row>
    <row r="8379">
      <c r="A8379" s="5"/>
      <c r="B8379" s="5"/>
      <c r="C8379" s="5"/>
      <c r="D8379" s="5"/>
      <c r="E8379" s="5"/>
      <c r="F8379" s="27"/>
      <c r="G8379" s="5"/>
      <c r="H8379" s="5"/>
      <c r="I8379" s="5"/>
      <c r="J8379" s="5"/>
      <c r="K8379" s="5"/>
      <c r="L8379" s="5"/>
      <c r="M8379" s="5"/>
      <c r="N8379" s="5"/>
      <c r="O8379" s="5"/>
      <c r="P8379" s="4"/>
      <c r="Q8379" s="4"/>
      <c r="R8379" s="4"/>
      <c r="S8379" s="4"/>
      <c r="T8379" s="4"/>
    </row>
    <row r="8380">
      <c r="A8380" s="5"/>
      <c r="B8380" s="5"/>
      <c r="C8380" s="5"/>
      <c r="D8380" s="5"/>
      <c r="E8380" s="5"/>
      <c r="F8380" s="27"/>
      <c r="G8380" s="5"/>
      <c r="H8380" s="5"/>
      <c r="I8380" s="5"/>
      <c r="J8380" s="5"/>
      <c r="K8380" s="5"/>
      <c r="L8380" s="5"/>
      <c r="M8380" s="5"/>
      <c r="N8380" s="5"/>
      <c r="O8380" s="5"/>
      <c r="P8380" s="4"/>
      <c r="Q8380" s="4"/>
      <c r="R8380" s="4"/>
      <c r="S8380" s="4"/>
      <c r="T8380" s="4"/>
    </row>
    <row r="8381">
      <c r="A8381" s="5"/>
      <c r="B8381" s="5"/>
      <c r="C8381" s="5"/>
      <c r="D8381" s="5"/>
      <c r="E8381" s="5"/>
      <c r="F8381" s="27"/>
      <c r="G8381" s="5"/>
      <c r="H8381" s="5"/>
      <c r="I8381" s="5"/>
      <c r="J8381" s="5"/>
      <c r="K8381" s="5"/>
      <c r="L8381" s="5"/>
      <c r="M8381" s="5"/>
      <c r="N8381" s="5"/>
      <c r="O8381" s="5"/>
      <c r="P8381" s="4"/>
      <c r="Q8381" s="4"/>
      <c r="R8381" s="4"/>
      <c r="S8381" s="4"/>
      <c r="T8381" s="4"/>
    </row>
    <row r="8382">
      <c r="A8382" s="5"/>
      <c r="B8382" s="5"/>
      <c r="C8382" s="5"/>
      <c r="D8382" s="5"/>
      <c r="E8382" s="5"/>
      <c r="F8382" s="27"/>
      <c r="G8382" s="5"/>
      <c r="H8382" s="5"/>
      <c r="I8382" s="5"/>
      <c r="J8382" s="5"/>
      <c r="K8382" s="5"/>
      <c r="L8382" s="5"/>
      <c r="M8382" s="5"/>
      <c r="N8382" s="5"/>
      <c r="O8382" s="5"/>
      <c r="P8382" s="4"/>
      <c r="Q8382" s="4"/>
      <c r="R8382" s="4"/>
      <c r="S8382" s="4"/>
      <c r="T8382" s="4"/>
    </row>
    <row r="8383">
      <c r="A8383" s="5"/>
      <c r="B8383" s="5"/>
      <c r="C8383" s="5"/>
      <c r="D8383" s="5"/>
      <c r="E8383" s="5"/>
      <c r="F8383" s="27"/>
      <c r="G8383" s="5"/>
      <c r="H8383" s="5"/>
      <c r="I8383" s="5"/>
      <c r="J8383" s="5"/>
      <c r="K8383" s="5"/>
      <c r="L8383" s="5"/>
      <c r="M8383" s="5"/>
      <c r="N8383" s="5"/>
      <c r="O8383" s="5"/>
      <c r="P8383" s="4"/>
      <c r="Q8383" s="4"/>
      <c r="R8383" s="4"/>
      <c r="S8383" s="4"/>
      <c r="T8383" s="4"/>
    </row>
    <row r="8384">
      <c r="A8384" s="5"/>
      <c r="B8384" s="5"/>
      <c r="C8384" s="5"/>
      <c r="D8384" s="5"/>
      <c r="E8384" s="5"/>
      <c r="F8384" s="27"/>
      <c r="G8384" s="5"/>
      <c r="H8384" s="5"/>
      <c r="I8384" s="5"/>
      <c r="J8384" s="5"/>
      <c r="K8384" s="5"/>
      <c r="L8384" s="5"/>
      <c r="M8384" s="5"/>
      <c r="N8384" s="5"/>
      <c r="O8384" s="5"/>
      <c r="P8384" s="4"/>
      <c r="Q8384" s="4"/>
      <c r="R8384" s="4"/>
      <c r="S8384" s="4"/>
      <c r="T8384" s="4"/>
    </row>
    <row r="8385">
      <c r="A8385" s="5"/>
      <c r="B8385" s="5"/>
      <c r="C8385" s="5"/>
      <c r="D8385" s="5"/>
      <c r="E8385" s="5"/>
      <c r="F8385" s="27"/>
      <c r="G8385" s="5"/>
      <c r="H8385" s="5"/>
      <c r="I8385" s="5"/>
      <c r="J8385" s="5"/>
      <c r="K8385" s="5"/>
      <c r="L8385" s="5"/>
      <c r="M8385" s="5"/>
      <c r="N8385" s="5"/>
      <c r="O8385" s="5"/>
      <c r="P8385" s="4"/>
      <c r="Q8385" s="4"/>
      <c r="R8385" s="4"/>
      <c r="S8385" s="4"/>
      <c r="T8385" s="4"/>
    </row>
    <row r="8386">
      <c r="A8386" s="5"/>
      <c r="B8386" s="5"/>
      <c r="C8386" s="5"/>
      <c r="D8386" s="5"/>
      <c r="E8386" s="5"/>
      <c r="F8386" s="27"/>
      <c r="G8386" s="5"/>
      <c r="H8386" s="5"/>
      <c r="I8386" s="5"/>
      <c r="J8386" s="5"/>
      <c r="K8386" s="5"/>
      <c r="L8386" s="5"/>
      <c r="M8386" s="5"/>
      <c r="N8386" s="5"/>
      <c r="O8386" s="5"/>
      <c r="P8386" s="4"/>
      <c r="Q8386" s="4"/>
      <c r="R8386" s="4"/>
      <c r="S8386" s="4"/>
      <c r="T8386" s="4"/>
    </row>
    <row r="8387">
      <c r="A8387" s="5"/>
      <c r="B8387" s="5"/>
      <c r="C8387" s="5"/>
      <c r="D8387" s="5"/>
      <c r="E8387" s="5"/>
      <c r="F8387" s="27"/>
      <c r="G8387" s="5"/>
      <c r="H8387" s="5"/>
      <c r="I8387" s="5"/>
      <c r="J8387" s="5"/>
      <c r="K8387" s="5"/>
      <c r="L8387" s="5"/>
      <c r="M8387" s="5"/>
      <c r="N8387" s="5"/>
      <c r="O8387" s="5"/>
      <c r="P8387" s="4"/>
      <c r="Q8387" s="4"/>
      <c r="R8387" s="4"/>
      <c r="S8387" s="4"/>
      <c r="T8387" s="4"/>
    </row>
    <row r="8388">
      <c r="A8388" s="5"/>
      <c r="B8388" s="5"/>
      <c r="C8388" s="5"/>
      <c r="D8388" s="5"/>
      <c r="E8388" s="5"/>
      <c r="F8388" s="27"/>
      <c r="G8388" s="5"/>
      <c r="H8388" s="5"/>
      <c r="I8388" s="5"/>
      <c r="J8388" s="5"/>
      <c r="K8388" s="5"/>
      <c r="L8388" s="5"/>
      <c r="M8388" s="5"/>
      <c r="N8388" s="5"/>
      <c r="O8388" s="5"/>
      <c r="P8388" s="4"/>
      <c r="Q8388" s="4"/>
      <c r="R8388" s="4"/>
      <c r="S8388" s="4"/>
      <c r="T8388" s="4"/>
    </row>
    <row r="8389">
      <c r="A8389" s="5"/>
      <c r="B8389" s="5"/>
      <c r="C8389" s="5"/>
      <c r="D8389" s="5"/>
      <c r="E8389" s="5"/>
      <c r="F8389" s="27"/>
      <c r="G8389" s="5"/>
      <c r="H8389" s="5"/>
      <c r="I8389" s="5"/>
      <c r="J8389" s="5"/>
      <c r="K8389" s="5"/>
      <c r="L8389" s="5"/>
      <c r="M8389" s="5"/>
      <c r="N8389" s="5"/>
      <c r="O8389" s="5"/>
      <c r="P8389" s="4"/>
      <c r="Q8389" s="4"/>
      <c r="R8389" s="4"/>
      <c r="S8389" s="4"/>
      <c r="T8389" s="4"/>
    </row>
    <row r="8390">
      <c r="A8390" s="5"/>
      <c r="B8390" s="5"/>
      <c r="C8390" s="5"/>
      <c r="D8390" s="5"/>
      <c r="E8390" s="5"/>
      <c r="F8390" s="27"/>
      <c r="G8390" s="5"/>
      <c r="H8390" s="5"/>
      <c r="I8390" s="5"/>
      <c r="J8390" s="5"/>
      <c r="K8390" s="5"/>
      <c r="L8390" s="5"/>
      <c r="M8390" s="5"/>
      <c r="N8390" s="5"/>
      <c r="O8390" s="5"/>
      <c r="P8390" s="4"/>
      <c r="Q8390" s="4"/>
      <c r="R8390" s="4"/>
      <c r="S8390" s="4"/>
      <c r="T8390" s="4"/>
    </row>
    <row r="8391">
      <c r="A8391" s="5"/>
      <c r="B8391" s="5"/>
      <c r="C8391" s="5"/>
      <c r="D8391" s="5"/>
      <c r="E8391" s="5"/>
      <c r="F8391" s="27"/>
      <c r="G8391" s="5"/>
      <c r="H8391" s="5"/>
      <c r="I8391" s="5"/>
      <c r="J8391" s="5"/>
      <c r="K8391" s="5"/>
      <c r="L8391" s="5"/>
      <c r="M8391" s="5"/>
      <c r="N8391" s="5"/>
      <c r="O8391" s="5"/>
      <c r="P8391" s="4"/>
      <c r="Q8391" s="4"/>
      <c r="R8391" s="4"/>
      <c r="S8391" s="4"/>
      <c r="T8391" s="4"/>
    </row>
    <row r="8392">
      <c r="A8392" s="5"/>
      <c r="B8392" s="5"/>
      <c r="C8392" s="5"/>
      <c r="D8392" s="5"/>
      <c r="E8392" s="5"/>
      <c r="F8392" s="27"/>
      <c r="G8392" s="5"/>
      <c r="H8392" s="5"/>
      <c r="I8392" s="5"/>
      <c r="J8392" s="5"/>
      <c r="K8392" s="5"/>
      <c r="L8392" s="5"/>
      <c r="M8392" s="5"/>
      <c r="N8392" s="5"/>
      <c r="O8392" s="5"/>
      <c r="P8392" s="4"/>
      <c r="Q8392" s="4"/>
      <c r="R8392" s="4"/>
      <c r="S8392" s="4"/>
      <c r="T8392" s="4"/>
    </row>
    <row r="8393">
      <c r="A8393" s="5"/>
      <c r="B8393" s="5"/>
      <c r="C8393" s="5"/>
      <c r="D8393" s="5"/>
      <c r="E8393" s="5"/>
      <c r="F8393" s="27"/>
      <c r="G8393" s="5"/>
      <c r="H8393" s="5"/>
      <c r="I8393" s="5"/>
      <c r="J8393" s="5"/>
      <c r="K8393" s="5"/>
      <c r="L8393" s="5"/>
      <c r="M8393" s="5"/>
      <c r="N8393" s="5"/>
      <c r="O8393" s="5"/>
      <c r="P8393" s="4"/>
      <c r="Q8393" s="4"/>
      <c r="R8393" s="4"/>
      <c r="S8393" s="4"/>
      <c r="T8393" s="4"/>
    </row>
    <row r="8394">
      <c r="A8394" s="5"/>
      <c r="B8394" s="5"/>
      <c r="C8394" s="5"/>
      <c r="D8394" s="5"/>
      <c r="E8394" s="5"/>
      <c r="F8394" s="27"/>
      <c r="G8394" s="5"/>
      <c r="H8394" s="5"/>
      <c r="I8394" s="5"/>
      <c r="J8394" s="5"/>
      <c r="K8394" s="5"/>
      <c r="L8394" s="5"/>
      <c r="M8394" s="5"/>
      <c r="N8394" s="5"/>
      <c r="O8394" s="5"/>
      <c r="P8394" s="4"/>
      <c r="Q8394" s="4"/>
      <c r="R8394" s="4"/>
      <c r="S8394" s="4"/>
      <c r="T8394" s="4"/>
    </row>
    <row r="8395">
      <c r="A8395" s="5"/>
      <c r="B8395" s="5"/>
      <c r="C8395" s="5"/>
      <c r="D8395" s="5"/>
      <c r="E8395" s="5"/>
      <c r="F8395" s="27"/>
      <c r="G8395" s="5"/>
      <c r="H8395" s="5"/>
      <c r="I8395" s="5"/>
      <c r="J8395" s="5"/>
      <c r="K8395" s="5"/>
      <c r="L8395" s="5"/>
      <c r="M8395" s="5"/>
      <c r="N8395" s="5"/>
      <c r="O8395" s="5"/>
      <c r="P8395" s="4"/>
      <c r="Q8395" s="4"/>
      <c r="R8395" s="4"/>
      <c r="S8395" s="4"/>
      <c r="T8395" s="4"/>
    </row>
    <row r="8396">
      <c r="A8396" s="5"/>
      <c r="B8396" s="5"/>
      <c r="C8396" s="5"/>
      <c r="D8396" s="5"/>
      <c r="E8396" s="5"/>
      <c r="F8396" s="27"/>
      <c r="G8396" s="5"/>
      <c r="H8396" s="5"/>
      <c r="I8396" s="5"/>
      <c r="J8396" s="5"/>
      <c r="K8396" s="5"/>
      <c r="L8396" s="5"/>
      <c r="M8396" s="5"/>
      <c r="N8396" s="5"/>
      <c r="O8396" s="5"/>
      <c r="P8396" s="4"/>
      <c r="Q8396" s="4"/>
      <c r="R8396" s="4"/>
      <c r="S8396" s="4"/>
      <c r="T8396" s="4"/>
    </row>
    <row r="8397">
      <c r="A8397" s="5"/>
      <c r="B8397" s="5"/>
      <c r="C8397" s="5"/>
      <c r="D8397" s="5"/>
      <c r="E8397" s="5"/>
      <c r="F8397" s="27"/>
      <c r="G8397" s="5"/>
      <c r="H8397" s="5"/>
      <c r="I8397" s="5"/>
      <c r="J8397" s="5"/>
      <c r="K8397" s="5"/>
      <c r="L8397" s="5"/>
      <c r="M8397" s="5"/>
      <c r="N8397" s="5"/>
      <c r="O8397" s="5"/>
      <c r="P8397" s="4"/>
      <c r="Q8397" s="4"/>
      <c r="R8397" s="4"/>
      <c r="S8397" s="4"/>
      <c r="T8397" s="4"/>
    </row>
    <row r="8398">
      <c r="A8398" s="5"/>
      <c r="B8398" s="5"/>
      <c r="C8398" s="5"/>
      <c r="D8398" s="5"/>
      <c r="E8398" s="5"/>
      <c r="F8398" s="27"/>
      <c r="G8398" s="5"/>
      <c r="H8398" s="5"/>
      <c r="I8398" s="5"/>
      <c r="J8398" s="5"/>
      <c r="K8398" s="5"/>
      <c r="L8398" s="5"/>
      <c r="M8398" s="5"/>
      <c r="N8398" s="5"/>
      <c r="O8398" s="5"/>
      <c r="P8398" s="4"/>
      <c r="Q8398" s="4"/>
      <c r="R8398" s="4"/>
      <c r="S8398" s="4"/>
      <c r="T8398" s="4"/>
    </row>
    <row r="8399">
      <c r="A8399" s="5"/>
      <c r="B8399" s="5"/>
      <c r="C8399" s="5"/>
      <c r="D8399" s="5"/>
      <c r="E8399" s="5"/>
      <c r="F8399" s="27"/>
      <c r="G8399" s="5"/>
      <c r="H8399" s="5"/>
      <c r="I8399" s="5"/>
      <c r="J8399" s="5"/>
      <c r="K8399" s="5"/>
      <c r="L8399" s="5"/>
      <c r="M8399" s="5"/>
      <c r="N8399" s="5"/>
      <c r="O8399" s="5"/>
      <c r="P8399" s="4"/>
      <c r="Q8399" s="4"/>
      <c r="R8399" s="4"/>
      <c r="S8399" s="4"/>
      <c r="T8399" s="4"/>
    </row>
    <row r="8400">
      <c r="A8400" s="5"/>
      <c r="B8400" s="5"/>
      <c r="C8400" s="5"/>
      <c r="D8400" s="5"/>
      <c r="E8400" s="5"/>
      <c r="F8400" s="27"/>
      <c r="G8400" s="5"/>
      <c r="H8400" s="5"/>
      <c r="I8400" s="5"/>
      <c r="J8400" s="5"/>
      <c r="K8400" s="5"/>
      <c r="L8400" s="5"/>
      <c r="M8400" s="5"/>
      <c r="N8400" s="5"/>
      <c r="O8400" s="5"/>
      <c r="P8400" s="4"/>
      <c r="Q8400" s="4"/>
      <c r="R8400" s="4"/>
      <c r="S8400" s="4"/>
      <c r="T8400" s="4"/>
    </row>
    <row r="8401">
      <c r="A8401" s="5"/>
      <c r="B8401" s="5"/>
      <c r="C8401" s="5"/>
      <c r="D8401" s="5"/>
      <c r="E8401" s="5"/>
      <c r="F8401" s="27"/>
      <c r="G8401" s="5"/>
      <c r="H8401" s="5"/>
      <c r="I8401" s="5"/>
      <c r="J8401" s="5"/>
      <c r="K8401" s="5"/>
      <c r="L8401" s="5"/>
      <c r="M8401" s="5"/>
      <c r="N8401" s="5"/>
      <c r="O8401" s="5"/>
      <c r="P8401" s="4"/>
      <c r="Q8401" s="4"/>
      <c r="R8401" s="4"/>
      <c r="S8401" s="4"/>
      <c r="T8401" s="4"/>
    </row>
    <row r="8402">
      <c r="A8402" s="5"/>
      <c r="B8402" s="5"/>
      <c r="C8402" s="5"/>
      <c r="D8402" s="5"/>
      <c r="E8402" s="5"/>
      <c r="F8402" s="27"/>
      <c r="G8402" s="5"/>
      <c r="H8402" s="5"/>
      <c r="I8402" s="5"/>
      <c r="J8402" s="5"/>
      <c r="K8402" s="5"/>
      <c r="L8402" s="5"/>
      <c r="M8402" s="5"/>
      <c r="N8402" s="5"/>
      <c r="O8402" s="5"/>
      <c r="P8402" s="4"/>
      <c r="Q8402" s="4"/>
      <c r="R8402" s="4"/>
      <c r="S8402" s="4"/>
      <c r="T8402" s="4"/>
    </row>
    <row r="8403">
      <c r="A8403" s="5"/>
      <c r="B8403" s="5"/>
      <c r="C8403" s="5"/>
      <c r="D8403" s="5"/>
      <c r="E8403" s="5"/>
      <c r="F8403" s="27"/>
      <c r="G8403" s="5"/>
      <c r="H8403" s="5"/>
      <c r="I8403" s="5"/>
      <c r="J8403" s="5"/>
      <c r="K8403" s="5"/>
      <c r="L8403" s="5"/>
      <c r="M8403" s="5"/>
      <c r="N8403" s="5"/>
      <c r="O8403" s="5"/>
      <c r="P8403" s="4"/>
      <c r="Q8403" s="4"/>
      <c r="R8403" s="4"/>
      <c r="S8403" s="4"/>
      <c r="T8403" s="4"/>
    </row>
    <row r="8404">
      <c r="A8404" s="5"/>
      <c r="B8404" s="5"/>
      <c r="C8404" s="5"/>
      <c r="D8404" s="5"/>
      <c r="E8404" s="5"/>
      <c r="F8404" s="27"/>
      <c r="G8404" s="5"/>
      <c r="H8404" s="5"/>
      <c r="I8404" s="5"/>
      <c r="J8404" s="5"/>
      <c r="K8404" s="5"/>
      <c r="L8404" s="5"/>
      <c r="M8404" s="5"/>
      <c r="N8404" s="5"/>
      <c r="O8404" s="5"/>
      <c r="P8404" s="4"/>
      <c r="Q8404" s="4"/>
      <c r="R8404" s="4"/>
      <c r="S8404" s="4"/>
      <c r="T8404" s="4"/>
    </row>
    <row r="8405">
      <c r="A8405" s="5"/>
      <c r="B8405" s="5"/>
      <c r="C8405" s="5"/>
      <c r="D8405" s="5"/>
      <c r="E8405" s="5"/>
      <c r="F8405" s="27"/>
      <c r="G8405" s="5"/>
      <c r="H8405" s="5"/>
      <c r="I8405" s="5"/>
      <c r="J8405" s="5"/>
      <c r="K8405" s="5"/>
      <c r="L8405" s="5"/>
      <c r="M8405" s="5"/>
      <c r="N8405" s="5"/>
      <c r="O8405" s="5"/>
      <c r="P8405" s="4"/>
      <c r="Q8405" s="4"/>
      <c r="R8405" s="4"/>
      <c r="S8405" s="4"/>
      <c r="T8405" s="4"/>
    </row>
    <row r="8406">
      <c r="A8406" s="5"/>
      <c r="B8406" s="5"/>
      <c r="C8406" s="5"/>
      <c r="D8406" s="5"/>
      <c r="E8406" s="5"/>
      <c r="F8406" s="27"/>
      <c r="G8406" s="5"/>
      <c r="H8406" s="5"/>
      <c r="I8406" s="5"/>
      <c r="J8406" s="5"/>
      <c r="K8406" s="5"/>
      <c r="L8406" s="5"/>
      <c r="M8406" s="5"/>
      <c r="N8406" s="5"/>
      <c r="O8406" s="5"/>
      <c r="P8406" s="4"/>
      <c r="Q8406" s="4"/>
      <c r="R8406" s="4"/>
      <c r="S8406" s="4"/>
      <c r="T8406" s="4"/>
    </row>
    <row r="8407">
      <c r="A8407" s="5"/>
      <c r="B8407" s="5"/>
      <c r="C8407" s="5"/>
      <c r="D8407" s="5"/>
      <c r="E8407" s="5"/>
      <c r="F8407" s="27"/>
      <c r="G8407" s="5"/>
      <c r="H8407" s="5"/>
      <c r="I8407" s="5"/>
      <c r="J8407" s="5"/>
      <c r="K8407" s="5"/>
      <c r="L8407" s="5"/>
      <c r="M8407" s="5"/>
      <c r="N8407" s="5"/>
      <c r="O8407" s="5"/>
      <c r="P8407" s="4"/>
      <c r="Q8407" s="4"/>
      <c r="R8407" s="4"/>
      <c r="S8407" s="4"/>
      <c r="T8407" s="4"/>
    </row>
    <row r="8408">
      <c r="A8408" s="5"/>
      <c r="B8408" s="5"/>
      <c r="C8408" s="5"/>
      <c r="D8408" s="5"/>
      <c r="E8408" s="5"/>
      <c r="F8408" s="27"/>
      <c r="G8408" s="5"/>
      <c r="H8408" s="5"/>
      <c r="I8408" s="5"/>
      <c r="J8408" s="5"/>
      <c r="K8408" s="5"/>
      <c r="L8408" s="5"/>
      <c r="M8408" s="5"/>
      <c r="N8408" s="5"/>
      <c r="O8408" s="5"/>
      <c r="P8408" s="4"/>
      <c r="Q8408" s="4"/>
      <c r="R8408" s="4"/>
      <c r="S8408" s="4"/>
      <c r="T8408" s="4"/>
    </row>
    <row r="8409">
      <c r="A8409" s="5"/>
      <c r="B8409" s="5"/>
      <c r="C8409" s="5"/>
      <c r="D8409" s="5"/>
      <c r="E8409" s="5"/>
      <c r="F8409" s="27"/>
      <c r="G8409" s="5"/>
      <c r="H8409" s="5"/>
      <c r="I8409" s="5"/>
      <c r="J8409" s="5"/>
      <c r="K8409" s="5"/>
      <c r="L8409" s="5"/>
      <c r="M8409" s="5"/>
      <c r="N8409" s="5"/>
      <c r="O8409" s="5"/>
      <c r="P8409" s="4"/>
      <c r="Q8409" s="4"/>
      <c r="R8409" s="4"/>
      <c r="S8409" s="4"/>
      <c r="T8409" s="4"/>
    </row>
    <row r="8410">
      <c r="A8410" s="5"/>
      <c r="B8410" s="5"/>
      <c r="C8410" s="5"/>
      <c r="D8410" s="5"/>
      <c r="E8410" s="5"/>
      <c r="F8410" s="27"/>
      <c r="G8410" s="5"/>
      <c r="H8410" s="5"/>
      <c r="I8410" s="5"/>
      <c r="J8410" s="5"/>
      <c r="K8410" s="5"/>
      <c r="L8410" s="5"/>
      <c r="M8410" s="5"/>
      <c r="N8410" s="5"/>
      <c r="O8410" s="5"/>
      <c r="P8410" s="4"/>
      <c r="Q8410" s="4"/>
      <c r="R8410" s="4"/>
      <c r="S8410" s="4"/>
      <c r="T8410" s="4"/>
    </row>
    <row r="8411">
      <c r="A8411" s="5"/>
      <c r="B8411" s="5"/>
      <c r="C8411" s="5"/>
      <c r="D8411" s="5"/>
      <c r="E8411" s="5"/>
      <c r="F8411" s="27"/>
      <c r="G8411" s="5"/>
      <c r="H8411" s="5"/>
      <c r="I8411" s="5"/>
      <c r="J8411" s="5"/>
      <c r="K8411" s="5"/>
      <c r="L8411" s="5"/>
      <c r="M8411" s="5"/>
      <c r="N8411" s="5"/>
      <c r="O8411" s="5"/>
      <c r="P8411" s="4"/>
      <c r="Q8411" s="4"/>
      <c r="R8411" s="4"/>
      <c r="S8411" s="4"/>
      <c r="T8411" s="4"/>
    </row>
    <row r="8412">
      <c r="A8412" s="5"/>
      <c r="B8412" s="5"/>
      <c r="C8412" s="5"/>
      <c r="D8412" s="5"/>
      <c r="E8412" s="5"/>
      <c r="F8412" s="27"/>
      <c r="G8412" s="5"/>
      <c r="H8412" s="5"/>
      <c r="I8412" s="5"/>
      <c r="J8412" s="5"/>
      <c r="K8412" s="5"/>
      <c r="L8412" s="5"/>
      <c r="M8412" s="5"/>
      <c r="N8412" s="5"/>
      <c r="O8412" s="5"/>
      <c r="P8412" s="4"/>
      <c r="Q8412" s="4"/>
      <c r="R8412" s="4"/>
      <c r="S8412" s="4"/>
      <c r="T8412" s="4"/>
    </row>
    <row r="8413">
      <c r="A8413" s="5"/>
      <c r="B8413" s="5"/>
      <c r="C8413" s="5"/>
      <c r="D8413" s="5"/>
      <c r="E8413" s="5"/>
      <c r="F8413" s="27"/>
      <c r="G8413" s="5"/>
      <c r="H8413" s="5"/>
      <c r="I8413" s="5"/>
      <c r="J8413" s="5"/>
      <c r="K8413" s="5"/>
      <c r="L8413" s="5"/>
      <c r="M8413" s="5"/>
      <c r="N8413" s="5"/>
      <c r="O8413" s="5"/>
      <c r="P8413" s="4"/>
      <c r="Q8413" s="4"/>
      <c r="R8413" s="4"/>
      <c r="S8413" s="4"/>
      <c r="T8413" s="4"/>
    </row>
    <row r="8414">
      <c r="A8414" s="5"/>
      <c r="B8414" s="5"/>
      <c r="C8414" s="5"/>
      <c r="D8414" s="5"/>
      <c r="E8414" s="5"/>
      <c r="F8414" s="27"/>
      <c r="G8414" s="5"/>
      <c r="H8414" s="5"/>
      <c r="I8414" s="5"/>
      <c r="J8414" s="5"/>
      <c r="K8414" s="5"/>
      <c r="L8414" s="5"/>
      <c r="M8414" s="5"/>
      <c r="N8414" s="5"/>
      <c r="O8414" s="5"/>
      <c r="P8414" s="4"/>
      <c r="Q8414" s="4"/>
      <c r="R8414" s="4"/>
      <c r="S8414" s="4"/>
      <c r="T8414" s="4"/>
    </row>
    <row r="8415">
      <c r="A8415" s="5"/>
      <c r="B8415" s="5"/>
      <c r="C8415" s="5"/>
      <c r="D8415" s="5"/>
      <c r="E8415" s="5"/>
      <c r="F8415" s="27"/>
      <c r="G8415" s="5"/>
      <c r="H8415" s="5"/>
      <c r="I8415" s="5"/>
      <c r="J8415" s="5"/>
      <c r="K8415" s="5"/>
      <c r="L8415" s="5"/>
      <c r="M8415" s="5"/>
      <c r="N8415" s="5"/>
      <c r="O8415" s="5"/>
      <c r="P8415" s="4"/>
      <c r="Q8415" s="4"/>
      <c r="R8415" s="4"/>
      <c r="S8415" s="4"/>
      <c r="T8415" s="4"/>
    </row>
    <row r="8416">
      <c r="A8416" s="5"/>
      <c r="B8416" s="5"/>
      <c r="C8416" s="5"/>
      <c r="D8416" s="5"/>
      <c r="E8416" s="5"/>
      <c r="F8416" s="27"/>
      <c r="G8416" s="5"/>
      <c r="H8416" s="5"/>
      <c r="I8416" s="5"/>
      <c r="J8416" s="5"/>
      <c r="K8416" s="5"/>
      <c r="L8416" s="5"/>
      <c r="M8416" s="5"/>
      <c r="N8416" s="5"/>
      <c r="O8416" s="5"/>
      <c r="P8416" s="4"/>
      <c r="Q8416" s="4"/>
      <c r="R8416" s="4"/>
      <c r="S8416" s="4"/>
      <c r="T8416" s="4"/>
    </row>
    <row r="8417">
      <c r="A8417" s="5"/>
      <c r="B8417" s="5"/>
      <c r="C8417" s="5"/>
      <c r="D8417" s="5"/>
      <c r="E8417" s="5"/>
      <c r="F8417" s="27"/>
      <c r="G8417" s="5"/>
      <c r="H8417" s="5"/>
      <c r="I8417" s="5"/>
      <c r="J8417" s="5"/>
      <c r="K8417" s="5"/>
      <c r="L8417" s="5"/>
      <c r="M8417" s="5"/>
      <c r="N8417" s="5"/>
      <c r="O8417" s="5"/>
      <c r="P8417" s="4"/>
      <c r="Q8417" s="4"/>
      <c r="R8417" s="4"/>
      <c r="S8417" s="4"/>
      <c r="T8417" s="4"/>
    </row>
    <row r="8418">
      <c r="A8418" s="5"/>
      <c r="B8418" s="5"/>
      <c r="C8418" s="5"/>
      <c r="D8418" s="5"/>
      <c r="E8418" s="5"/>
      <c r="F8418" s="27"/>
      <c r="G8418" s="5"/>
      <c r="H8418" s="5"/>
      <c r="I8418" s="5"/>
      <c r="J8418" s="5"/>
      <c r="K8418" s="5"/>
      <c r="L8418" s="5"/>
      <c r="M8418" s="5"/>
      <c r="N8418" s="5"/>
      <c r="O8418" s="5"/>
      <c r="P8418" s="4"/>
      <c r="Q8418" s="4"/>
      <c r="R8418" s="4"/>
      <c r="S8418" s="4"/>
      <c r="T8418" s="4"/>
    </row>
    <row r="8419">
      <c r="A8419" s="5"/>
      <c r="B8419" s="5"/>
      <c r="C8419" s="5"/>
      <c r="D8419" s="5"/>
      <c r="E8419" s="5"/>
      <c r="F8419" s="27"/>
      <c r="G8419" s="5"/>
      <c r="H8419" s="5"/>
      <c r="I8419" s="5"/>
      <c r="J8419" s="5"/>
      <c r="K8419" s="5"/>
      <c r="L8419" s="5"/>
      <c r="M8419" s="5"/>
      <c r="N8419" s="5"/>
      <c r="O8419" s="5"/>
      <c r="P8419" s="4"/>
      <c r="Q8419" s="4"/>
      <c r="R8419" s="4"/>
      <c r="S8419" s="4"/>
      <c r="T8419" s="4"/>
    </row>
    <row r="8420">
      <c r="A8420" s="5"/>
      <c r="B8420" s="5"/>
      <c r="C8420" s="5"/>
      <c r="D8420" s="5"/>
      <c r="E8420" s="5"/>
      <c r="F8420" s="27"/>
      <c r="G8420" s="5"/>
      <c r="H8420" s="5"/>
      <c r="I8420" s="5"/>
      <c r="J8420" s="5"/>
      <c r="K8420" s="5"/>
      <c r="L8420" s="5"/>
      <c r="M8420" s="5"/>
      <c r="N8420" s="5"/>
      <c r="O8420" s="5"/>
      <c r="P8420" s="4"/>
      <c r="Q8420" s="4"/>
      <c r="R8420" s="4"/>
      <c r="S8420" s="4"/>
      <c r="T8420" s="4"/>
    </row>
    <row r="8421">
      <c r="A8421" s="5"/>
      <c r="B8421" s="5"/>
      <c r="C8421" s="5"/>
      <c r="D8421" s="5"/>
      <c r="E8421" s="5"/>
      <c r="F8421" s="27"/>
      <c r="G8421" s="5"/>
      <c r="H8421" s="5"/>
      <c r="I8421" s="5"/>
      <c r="J8421" s="5"/>
      <c r="K8421" s="5"/>
      <c r="L8421" s="5"/>
      <c r="M8421" s="5"/>
      <c r="N8421" s="5"/>
      <c r="O8421" s="5"/>
      <c r="P8421" s="4"/>
      <c r="Q8421" s="4"/>
      <c r="R8421" s="4"/>
      <c r="S8421" s="4"/>
      <c r="T8421" s="4"/>
    </row>
    <row r="8422">
      <c r="A8422" s="5"/>
      <c r="B8422" s="5"/>
      <c r="C8422" s="5"/>
      <c r="D8422" s="5"/>
      <c r="E8422" s="5"/>
      <c r="F8422" s="27"/>
      <c r="G8422" s="5"/>
      <c r="H8422" s="5"/>
      <c r="I8422" s="5"/>
      <c r="J8422" s="5"/>
      <c r="K8422" s="5"/>
      <c r="L8422" s="5"/>
      <c r="M8422" s="5"/>
      <c r="N8422" s="5"/>
      <c r="O8422" s="5"/>
      <c r="P8422" s="4"/>
      <c r="Q8422" s="4"/>
      <c r="R8422" s="4"/>
      <c r="S8422" s="4"/>
      <c r="T8422" s="4"/>
    </row>
    <row r="8423">
      <c r="A8423" s="5"/>
      <c r="B8423" s="5"/>
      <c r="C8423" s="5"/>
      <c r="D8423" s="5"/>
      <c r="E8423" s="5"/>
      <c r="F8423" s="27"/>
      <c r="G8423" s="5"/>
      <c r="H8423" s="5"/>
      <c r="I8423" s="5"/>
      <c r="J8423" s="5"/>
      <c r="K8423" s="5"/>
      <c r="L8423" s="5"/>
      <c r="M8423" s="5"/>
      <c r="N8423" s="5"/>
      <c r="O8423" s="5"/>
      <c r="P8423" s="4"/>
      <c r="Q8423" s="4"/>
      <c r="R8423" s="4"/>
      <c r="S8423" s="4"/>
      <c r="T8423" s="4"/>
    </row>
    <row r="8424">
      <c r="A8424" s="5"/>
      <c r="B8424" s="5"/>
      <c r="C8424" s="5"/>
      <c r="D8424" s="5"/>
      <c r="E8424" s="5"/>
      <c r="F8424" s="27"/>
      <c r="G8424" s="5"/>
      <c r="H8424" s="5"/>
      <c r="I8424" s="5"/>
      <c r="J8424" s="5"/>
      <c r="K8424" s="5"/>
      <c r="L8424" s="5"/>
      <c r="M8424" s="5"/>
      <c r="N8424" s="5"/>
      <c r="O8424" s="5"/>
      <c r="P8424" s="4"/>
      <c r="Q8424" s="4"/>
      <c r="R8424" s="4"/>
      <c r="S8424" s="4"/>
      <c r="T8424" s="4"/>
    </row>
    <row r="8425">
      <c r="A8425" s="5"/>
      <c r="B8425" s="5"/>
      <c r="C8425" s="5"/>
      <c r="D8425" s="5"/>
      <c r="E8425" s="5"/>
      <c r="F8425" s="27"/>
      <c r="G8425" s="5"/>
      <c r="H8425" s="5"/>
      <c r="I8425" s="5"/>
      <c r="J8425" s="5"/>
      <c r="K8425" s="5"/>
      <c r="L8425" s="5"/>
      <c r="M8425" s="5"/>
      <c r="N8425" s="5"/>
      <c r="O8425" s="5"/>
      <c r="P8425" s="4"/>
      <c r="Q8425" s="4"/>
      <c r="R8425" s="4"/>
      <c r="S8425" s="4"/>
      <c r="T8425" s="4"/>
    </row>
    <row r="8426">
      <c r="A8426" s="5"/>
      <c r="B8426" s="5"/>
      <c r="C8426" s="5"/>
      <c r="D8426" s="5"/>
      <c r="E8426" s="5"/>
      <c r="F8426" s="27"/>
      <c r="G8426" s="5"/>
      <c r="H8426" s="5"/>
      <c r="I8426" s="5"/>
      <c r="J8426" s="5"/>
      <c r="K8426" s="5"/>
      <c r="L8426" s="5"/>
      <c r="M8426" s="5"/>
      <c r="N8426" s="5"/>
      <c r="O8426" s="5"/>
      <c r="P8426" s="4"/>
      <c r="Q8426" s="4"/>
      <c r="R8426" s="4"/>
      <c r="S8426" s="4"/>
      <c r="T8426" s="4"/>
    </row>
    <row r="8427">
      <c r="A8427" s="5"/>
      <c r="B8427" s="5"/>
      <c r="C8427" s="5"/>
      <c r="D8427" s="5"/>
      <c r="E8427" s="5"/>
      <c r="F8427" s="27"/>
      <c r="G8427" s="5"/>
      <c r="H8427" s="5"/>
      <c r="I8427" s="5"/>
      <c r="J8427" s="5"/>
      <c r="K8427" s="5"/>
      <c r="L8427" s="5"/>
      <c r="M8427" s="5"/>
      <c r="N8427" s="5"/>
      <c r="O8427" s="5"/>
      <c r="P8427" s="4"/>
      <c r="Q8427" s="4"/>
      <c r="R8427" s="4"/>
      <c r="S8427" s="4"/>
      <c r="T8427" s="4"/>
    </row>
    <row r="8428">
      <c r="A8428" s="5"/>
      <c r="B8428" s="5"/>
      <c r="C8428" s="5"/>
      <c r="D8428" s="5"/>
      <c r="E8428" s="5"/>
      <c r="F8428" s="27"/>
      <c r="G8428" s="5"/>
      <c r="H8428" s="5"/>
      <c r="I8428" s="5"/>
      <c r="J8428" s="5"/>
      <c r="K8428" s="5"/>
      <c r="L8428" s="5"/>
      <c r="M8428" s="5"/>
      <c r="N8428" s="5"/>
      <c r="O8428" s="5"/>
      <c r="P8428" s="4"/>
      <c r="Q8428" s="4"/>
      <c r="R8428" s="4"/>
      <c r="S8428" s="4"/>
      <c r="T8428" s="4"/>
    </row>
    <row r="8429">
      <c r="A8429" s="5"/>
      <c r="B8429" s="5"/>
      <c r="C8429" s="5"/>
      <c r="D8429" s="5"/>
      <c r="E8429" s="5"/>
      <c r="F8429" s="27"/>
      <c r="G8429" s="5"/>
      <c r="H8429" s="5"/>
      <c r="I8429" s="5"/>
      <c r="J8429" s="5"/>
      <c r="K8429" s="5"/>
      <c r="L8429" s="5"/>
      <c r="M8429" s="5"/>
      <c r="N8429" s="5"/>
      <c r="O8429" s="5"/>
      <c r="P8429" s="4"/>
      <c r="Q8429" s="4"/>
      <c r="R8429" s="4"/>
      <c r="S8429" s="4"/>
      <c r="T8429" s="4"/>
    </row>
    <row r="8430">
      <c r="A8430" s="5"/>
      <c r="B8430" s="5"/>
      <c r="C8430" s="5"/>
      <c r="D8430" s="5"/>
      <c r="E8430" s="5"/>
      <c r="F8430" s="27"/>
      <c r="G8430" s="5"/>
      <c r="H8430" s="5"/>
      <c r="I8430" s="5"/>
      <c r="J8430" s="5"/>
      <c r="K8430" s="5"/>
      <c r="L8430" s="5"/>
      <c r="M8430" s="5"/>
      <c r="N8430" s="5"/>
      <c r="O8430" s="5"/>
      <c r="P8430" s="4"/>
      <c r="Q8430" s="4"/>
      <c r="R8430" s="4"/>
      <c r="S8430" s="4"/>
      <c r="T8430" s="4"/>
    </row>
    <row r="8431">
      <c r="A8431" s="5"/>
      <c r="B8431" s="5"/>
      <c r="C8431" s="5"/>
      <c r="D8431" s="5"/>
      <c r="E8431" s="5"/>
      <c r="F8431" s="27"/>
      <c r="G8431" s="5"/>
      <c r="H8431" s="5"/>
      <c r="I8431" s="5"/>
      <c r="J8431" s="5"/>
      <c r="K8431" s="5"/>
      <c r="L8431" s="5"/>
      <c r="M8431" s="5"/>
      <c r="N8431" s="5"/>
      <c r="O8431" s="5"/>
      <c r="P8431" s="4"/>
      <c r="Q8431" s="4"/>
      <c r="R8431" s="4"/>
      <c r="S8431" s="4"/>
      <c r="T8431" s="4"/>
    </row>
    <row r="8432">
      <c r="A8432" s="5"/>
      <c r="B8432" s="5"/>
      <c r="C8432" s="5"/>
      <c r="D8432" s="5"/>
      <c r="E8432" s="5"/>
      <c r="F8432" s="27"/>
      <c r="G8432" s="5"/>
      <c r="H8432" s="5"/>
      <c r="I8432" s="5"/>
      <c r="J8432" s="5"/>
      <c r="K8432" s="5"/>
      <c r="L8432" s="5"/>
      <c r="M8432" s="5"/>
      <c r="N8432" s="5"/>
      <c r="O8432" s="5"/>
      <c r="P8432" s="4"/>
      <c r="Q8432" s="4"/>
      <c r="R8432" s="4"/>
      <c r="S8432" s="4"/>
      <c r="T8432" s="4"/>
    </row>
    <row r="8433">
      <c r="A8433" s="5"/>
      <c r="B8433" s="5"/>
      <c r="C8433" s="5"/>
      <c r="D8433" s="5"/>
      <c r="E8433" s="5"/>
      <c r="F8433" s="27"/>
      <c r="G8433" s="5"/>
      <c r="H8433" s="5"/>
      <c r="I8433" s="5"/>
      <c r="J8433" s="5"/>
      <c r="K8433" s="5"/>
      <c r="L8433" s="5"/>
      <c r="M8433" s="5"/>
      <c r="N8433" s="5"/>
      <c r="O8433" s="5"/>
      <c r="P8433" s="4"/>
      <c r="Q8433" s="4"/>
      <c r="R8433" s="4"/>
      <c r="S8433" s="4"/>
      <c r="T8433" s="4"/>
    </row>
    <row r="8434">
      <c r="A8434" s="5"/>
      <c r="B8434" s="5"/>
      <c r="C8434" s="5"/>
      <c r="D8434" s="5"/>
      <c r="E8434" s="5"/>
      <c r="F8434" s="27"/>
      <c r="G8434" s="5"/>
      <c r="H8434" s="5"/>
      <c r="I8434" s="5"/>
      <c r="J8434" s="5"/>
      <c r="K8434" s="5"/>
      <c r="L8434" s="5"/>
      <c r="M8434" s="5"/>
      <c r="N8434" s="5"/>
      <c r="O8434" s="5"/>
      <c r="P8434" s="4"/>
      <c r="Q8434" s="4"/>
      <c r="R8434" s="4"/>
      <c r="S8434" s="4"/>
      <c r="T8434" s="4"/>
    </row>
    <row r="8435">
      <c r="A8435" s="5"/>
      <c r="B8435" s="5"/>
      <c r="C8435" s="5"/>
      <c r="D8435" s="5"/>
      <c r="E8435" s="5"/>
      <c r="F8435" s="27"/>
      <c r="G8435" s="5"/>
      <c r="H8435" s="5"/>
      <c r="I8435" s="5"/>
      <c r="J8435" s="5"/>
      <c r="K8435" s="5"/>
      <c r="L8435" s="5"/>
      <c r="M8435" s="5"/>
      <c r="N8435" s="5"/>
      <c r="O8435" s="5"/>
      <c r="P8435" s="4"/>
      <c r="Q8435" s="4"/>
      <c r="R8435" s="4"/>
      <c r="S8435" s="4"/>
      <c r="T8435" s="4"/>
    </row>
    <row r="8436">
      <c r="A8436" s="5"/>
      <c r="B8436" s="5"/>
      <c r="C8436" s="5"/>
      <c r="D8436" s="5"/>
      <c r="E8436" s="5"/>
      <c r="F8436" s="27"/>
      <c r="G8436" s="5"/>
      <c r="H8436" s="5"/>
      <c r="I8436" s="5"/>
      <c r="J8436" s="5"/>
      <c r="K8436" s="5"/>
      <c r="L8436" s="5"/>
      <c r="M8436" s="5"/>
      <c r="N8436" s="5"/>
      <c r="O8436" s="5"/>
      <c r="P8436" s="4"/>
      <c r="Q8436" s="4"/>
      <c r="R8436" s="4"/>
      <c r="S8436" s="4"/>
      <c r="T8436" s="4"/>
    </row>
    <row r="8437">
      <c r="A8437" s="5"/>
      <c r="B8437" s="5"/>
      <c r="C8437" s="5"/>
      <c r="D8437" s="5"/>
      <c r="E8437" s="5"/>
      <c r="F8437" s="27"/>
      <c r="G8437" s="5"/>
      <c r="H8437" s="5"/>
      <c r="I8437" s="5"/>
      <c r="J8437" s="5"/>
      <c r="K8437" s="5"/>
      <c r="L8437" s="5"/>
      <c r="M8437" s="5"/>
      <c r="N8437" s="5"/>
      <c r="O8437" s="5"/>
      <c r="P8437" s="4"/>
      <c r="Q8437" s="4"/>
      <c r="R8437" s="4"/>
      <c r="S8437" s="4"/>
      <c r="T8437" s="4"/>
    </row>
    <row r="8438">
      <c r="A8438" s="5"/>
      <c r="B8438" s="5"/>
      <c r="C8438" s="5"/>
      <c r="D8438" s="5"/>
      <c r="E8438" s="5"/>
      <c r="F8438" s="27"/>
      <c r="G8438" s="5"/>
      <c r="H8438" s="5"/>
      <c r="I8438" s="5"/>
      <c r="J8438" s="5"/>
      <c r="K8438" s="5"/>
      <c r="L8438" s="5"/>
      <c r="M8438" s="5"/>
      <c r="N8438" s="5"/>
      <c r="O8438" s="5"/>
      <c r="P8438" s="4"/>
      <c r="Q8438" s="4"/>
      <c r="R8438" s="4"/>
      <c r="S8438" s="4"/>
      <c r="T8438" s="4"/>
    </row>
    <row r="8439">
      <c r="A8439" s="5"/>
      <c r="B8439" s="5"/>
      <c r="C8439" s="5"/>
      <c r="D8439" s="5"/>
      <c r="E8439" s="5"/>
      <c r="F8439" s="27"/>
      <c r="G8439" s="5"/>
      <c r="H8439" s="5"/>
      <c r="I8439" s="5"/>
      <c r="J8439" s="5"/>
      <c r="K8439" s="5"/>
      <c r="L8439" s="5"/>
      <c r="M8439" s="5"/>
      <c r="N8439" s="5"/>
      <c r="O8439" s="5"/>
      <c r="P8439" s="4"/>
      <c r="Q8439" s="4"/>
      <c r="R8439" s="4"/>
      <c r="S8439" s="4"/>
      <c r="T8439" s="4"/>
    </row>
    <row r="8440">
      <c r="A8440" s="5"/>
      <c r="B8440" s="5"/>
      <c r="C8440" s="5"/>
      <c r="D8440" s="5"/>
      <c r="E8440" s="5"/>
      <c r="F8440" s="27"/>
      <c r="G8440" s="5"/>
      <c r="H8440" s="5"/>
      <c r="I8440" s="5"/>
      <c r="J8440" s="5"/>
      <c r="K8440" s="5"/>
      <c r="L8440" s="5"/>
      <c r="M8440" s="5"/>
      <c r="N8440" s="5"/>
      <c r="O8440" s="5"/>
      <c r="P8440" s="4"/>
      <c r="Q8440" s="4"/>
      <c r="R8440" s="4"/>
      <c r="S8440" s="4"/>
      <c r="T8440" s="4"/>
    </row>
    <row r="8441">
      <c r="A8441" s="5"/>
      <c r="B8441" s="5"/>
      <c r="C8441" s="5"/>
      <c r="D8441" s="5"/>
      <c r="E8441" s="5"/>
      <c r="F8441" s="27"/>
      <c r="G8441" s="5"/>
      <c r="H8441" s="5"/>
      <c r="I8441" s="5"/>
      <c r="J8441" s="5"/>
      <c r="K8441" s="5"/>
      <c r="L8441" s="5"/>
      <c r="M8441" s="5"/>
      <c r="N8441" s="5"/>
      <c r="O8441" s="5"/>
      <c r="P8441" s="4"/>
      <c r="Q8441" s="4"/>
      <c r="R8441" s="4"/>
      <c r="S8441" s="4"/>
      <c r="T8441" s="4"/>
    </row>
    <row r="8442">
      <c r="A8442" s="5"/>
      <c r="B8442" s="5"/>
      <c r="C8442" s="5"/>
      <c r="D8442" s="5"/>
      <c r="E8442" s="5"/>
      <c r="F8442" s="27"/>
      <c r="G8442" s="5"/>
      <c r="H8442" s="5"/>
      <c r="I8442" s="5"/>
      <c r="J8442" s="5"/>
      <c r="K8442" s="5"/>
      <c r="L8442" s="5"/>
      <c r="M8442" s="5"/>
      <c r="N8442" s="5"/>
      <c r="O8442" s="5"/>
      <c r="P8442" s="4"/>
      <c r="Q8442" s="4"/>
      <c r="R8442" s="4"/>
      <c r="S8442" s="4"/>
      <c r="T8442" s="4"/>
    </row>
    <row r="8443">
      <c r="A8443" s="5"/>
      <c r="B8443" s="5"/>
      <c r="C8443" s="5"/>
      <c r="D8443" s="5"/>
      <c r="E8443" s="5"/>
      <c r="F8443" s="27"/>
      <c r="G8443" s="5"/>
      <c r="H8443" s="5"/>
      <c r="I8443" s="5"/>
      <c r="J8443" s="5"/>
      <c r="K8443" s="5"/>
      <c r="L8443" s="5"/>
      <c r="M8443" s="5"/>
      <c r="N8443" s="5"/>
      <c r="O8443" s="5"/>
      <c r="P8443" s="4"/>
      <c r="Q8443" s="4"/>
      <c r="R8443" s="4"/>
      <c r="S8443" s="4"/>
      <c r="T8443" s="4"/>
    </row>
    <row r="8444">
      <c r="A8444" s="5"/>
      <c r="B8444" s="5"/>
      <c r="C8444" s="5"/>
      <c r="D8444" s="5"/>
      <c r="E8444" s="5"/>
      <c r="F8444" s="27"/>
      <c r="G8444" s="5"/>
      <c r="H8444" s="5"/>
      <c r="I8444" s="5"/>
      <c r="J8444" s="5"/>
      <c r="K8444" s="5"/>
      <c r="L8444" s="5"/>
      <c r="M8444" s="5"/>
      <c r="N8444" s="5"/>
      <c r="O8444" s="5"/>
      <c r="P8444" s="4"/>
      <c r="Q8444" s="4"/>
      <c r="R8444" s="4"/>
      <c r="S8444" s="4"/>
      <c r="T8444" s="4"/>
    </row>
    <row r="8445">
      <c r="A8445" s="5"/>
      <c r="B8445" s="5"/>
      <c r="C8445" s="5"/>
      <c r="D8445" s="5"/>
      <c r="E8445" s="5"/>
      <c r="F8445" s="27"/>
      <c r="G8445" s="5"/>
      <c r="H8445" s="5"/>
      <c r="I8445" s="5"/>
      <c r="J8445" s="5"/>
      <c r="K8445" s="5"/>
      <c r="L8445" s="5"/>
      <c r="M8445" s="5"/>
      <c r="N8445" s="5"/>
      <c r="O8445" s="5"/>
      <c r="P8445" s="4"/>
      <c r="Q8445" s="4"/>
      <c r="R8445" s="4"/>
      <c r="S8445" s="4"/>
      <c r="T8445" s="4"/>
    </row>
    <row r="8446">
      <c r="A8446" s="5"/>
      <c r="B8446" s="5"/>
      <c r="C8446" s="5"/>
      <c r="D8446" s="5"/>
      <c r="E8446" s="5"/>
      <c r="F8446" s="27"/>
      <c r="G8446" s="5"/>
      <c r="H8446" s="5"/>
      <c r="I8446" s="5"/>
      <c r="J8446" s="5"/>
      <c r="K8446" s="5"/>
      <c r="L8446" s="5"/>
      <c r="M8446" s="5"/>
      <c r="N8446" s="5"/>
      <c r="O8446" s="5"/>
      <c r="P8446" s="4"/>
      <c r="Q8446" s="4"/>
      <c r="R8446" s="4"/>
      <c r="S8446" s="4"/>
      <c r="T8446" s="4"/>
    </row>
    <row r="8447">
      <c r="A8447" s="5"/>
      <c r="B8447" s="5"/>
      <c r="C8447" s="5"/>
      <c r="D8447" s="5"/>
      <c r="E8447" s="5"/>
      <c r="F8447" s="27"/>
      <c r="G8447" s="5"/>
      <c r="H8447" s="5"/>
      <c r="I8447" s="5"/>
      <c r="J8447" s="5"/>
      <c r="K8447" s="5"/>
      <c r="L8447" s="5"/>
      <c r="M8447" s="5"/>
      <c r="N8447" s="5"/>
      <c r="O8447" s="5"/>
      <c r="P8447" s="4"/>
      <c r="Q8447" s="4"/>
      <c r="R8447" s="4"/>
      <c r="S8447" s="4"/>
      <c r="T8447" s="4"/>
    </row>
    <row r="8448">
      <c r="A8448" s="5"/>
      <c r="B8448" s="5"/>
      <c r="C8448" s="5"/>
      <c r="D8448" s="5"/>
      <c r="E8448" s="5"/>
      <c r="F8448" s="27"/>
      <c r="G8448" s="5"/>
      <c r="H8448" s="5"/>
      <c r="I8448" s="5"/>
      <c r="J8448" s="5"/>
      <c r="K8448" s="5"/>
      <c r="L8448" s="5"/>
      <c r="M8448" s="5"/>
      <c r="N8448" s="5"/>
      <c r="O8448" s="5"/>
      <c r="P8448" s="4"/>
      <c r="Q8448" s="4"/>
      <c r="R8448" s="4"/>
      <c r="S8448" s="4"/>
      <c r="T8448" s="4"/>
    </row>
    <row r="8449">
      <c r="A8449" s="5"/>
      <c r="B8449" s="5"/>
      <c r="C8449" s="5"/>
      <c r="D8449" s="5"/>
      <c r="E8449" s="5"/>
      <c r="F8449" s="27"/>
      <c r="G8449" s="5"/>
      <c r="H8449" s="5"/>
      <c r="I8449" s="5"/>
      <c r="J8449" s="5"/>
      <c r="K8449" s="5"/>
      <c r="L8449" s="5"/>
      <c r="M8449" s="5"/>
      <c r="N8449" s="5"/>
      <c r="O8449" s="5"/>
      <c r="P8449" s="4"/>
      <c r="Q8449" s="4"/>
      <c r="R8449" s="4"/>
      <c r="S8449" s="4"/>
      <c r="T8449" s="4"/>
    </row>
    <row r="8450">
      <c r="A8450" s="5"/>
      <c r="B8450" s="5"/>
      <c r="C8450" s="5"/>
      <c r="D8450" s="5"/>
      <c r="E8450" s="5"/>
      <c r="F8450" s="27"/>
      <c r="G8450" s="5"/>
      <c r="H8450" s="5"/>
      <c r="I8450" s="5"/>
      <c r="J8450" s="5"/>
      <c r="K8450" s="5"/>
      <c r="L8450" s="5"/>
      <c r="M8450" s="5"/>
      <c r="N8450" s="5"/>
      <c r="O8450" s="5"/>
      <c r="P8450" s="4"/>
      <c r="Q8450" s="4"/>
      <c r="R8450" s="4"/>
      <c r="S8450" s="4"/>
      <c r="T8450" s="4"/>
    </row>
    <row r="8451">
      <c r="A8451" s="5"/>
      <c r="B8451" s="5"/>
      <c r="C8451" s="5"/>
      <c r="D8451" s="5"/>
      <c r="E8451" s="5"/>
      <c r="F8451" s="27"/>
      <c r="G8451" s="5"/>
      <c r="H8451" s="5"/>
      <c r="I8451" s="5"/>
      <c r="J8451" s="5"/>
      <c r="K8451" s="5"/>
      <c r="L8451" s="5"/>
      <c r="M8451" s="5"/>
      <c r="N8451" s="5"/>
      <c r="O8451" s="5"/>
      <c r="P8451" s="4"/>
      <c r="Q8451" s="4"/>
      <c r="R8451" s="4"/>
      <c r="S8451" s="4"/>
      <c r="T8451" s="4"/>
    </row>
    <row r="8452">
      <c r="A8452" s="5"/>
      <c r="B8452" s="5"/>
      <c r="C8452" s="5"/>
      <c r="D8452" s="5"/>
      <c r="E8452" s="5"/>
      <c r="F8452" s="27"/>
      <c r="G8452" s="5"/>
      <c r="H8452" s="5"/>
      <c r="I8452" s="5"/>
      <c r="J8452" s="5"/>
      <c r="K8452" s="5"/>
      <c r="L8452" s="5"/>
      <c r="M8452" s="5"/>
      <c r="N8452" s="5"/>
      <c r="O8452" s="5"/>
      <c r="P8452" s="4"/>
      <c r="Q8452" s="4"/>
      <c r="R8452" s="4"/>
      <c r="S8452" s="4"/>
      <c r="T8452" s="4"/>
    </row>
    <row r="8453">
      <c r="A8453" s="5"/>
      <c r="B8453" s="5"/>
      <c r="C8453" s="5"/>
      <c r="D8453" s="5"/>
      <c r="E8453" s="5"/>
      <c r="F8453" s="27"/>
      <c r="G8453" s="5"/>
      <c r="H8453" s="5"/>
      <c r="I8453" s="5"/>
      <c r="J8453" s="5"/>
      <c r="K8453" s="5"/>
      <c r="L8453" s="5"/>
      <c r="M8453" s="5"/>
      <c r="N8453" s="5"/>
      <c r="O8453" s="5"/>
      <c r="P8453" s="4"/>
      <c r="Q8453" s="4"/>
      <c r="R8453" s="4"/>
      <c r="S8453" s="4"/>
      <c r="T8453" s="4"/>
    </row>
    <row r="8454">
      <c r="A8454" s="5"/>
      <c r="B8454" s="5"/>
      <c r="C8454" s="5"/>
      <c r="D8454" s="5"/>
      <c r="E8454" s="5"/>
      <c r="F8454" s="27"/>
      <c r="G8454" s="5"/>
      <c r="H8454" s="5"/>
      <c r="I8454" s="5"/>
      <c r="J8454" s="5"/>
      <c r="K8454" s="5"/>
      <c r="L8454" s="5"/>
      <c r="M8454" s="5"/>
      <c r="N8454" s="5"/>
      <c r="O8454" s="5"/>
      <c r="P8454" s="4"/>
      <c r="Q8454" s="4"/>
      <c r="R8454" s="4"/>
      <c r="S8454" s="4"/>
      <c r="T8454" s="4"/>
    </row>
    <row r="8455">
      <c r="A8455" s="5"/>
      <c r="B8455" s="5"/>
      <c r="C8455" s="5"/>
      <c r="D8455" s="5"/>
      <c r="E8455" s="5"/>
      <c r="F8455" s="27"/>
      <c r="G8455" s="5"/>
      <c r="H8455" s="5"/>
      <c r="I8455" s="5"/>
      <c r="J8455" s="5"/>
      <c r="K8455" s="5"/>
      <c r="L8455" s="5"/>
      <c r="M8455" s="5"/>
      <c r="N8455" s="5"/>
      <c r="O8455" s="5"/>
      <c r="P8455" s="4"/>
      <c r="Q8455" s="4"/>
      <c r="R8455" s="4"/>
      <c r="S8455" s="4"/>
      <c r="T8455" s="4"/>
    </row>
    <row r="8456">
      <c r="A8456" s="5"/>
      <c r="B8456" s="5"/>
      <c r="C8456" s="5"/>
      <c r="D8456" s="5"/>
      <c r="E8456" s="5"/>
      <c r="F8456" s="27"/>
      <c r="G8456" s="5"/>
      <c r="H8456" s="5"/>
      <c r="I8456" s="5"/>
      <c r="J8456" s="5"/>
      <c r="K8456" s="5"/>
      <c r="L8456" s="5"/>
      <c r="M8456" s="5"/>
      <c r="N8456" s="5"/>
      <c r="O8456" s="5"/>
      <c r="P8456" s="4"/>
      <c r="Q8456" s="4"/>
      <c r="R8456" s="4"/>
      <c r="S8456" s="4"/>
      <c r="T8456" s="4"/>
    </row>
    <row r="8457">
      <c r="A8457" s="5"/>
      <c r="B8457" s="5"/>
      <c r="C8457" s="5"/>
      <c r="D8457" s="5"/>
      <c r="E8457" s="5"/>
      <c r="F8457" s="27"/>
      <c r="G8457" s="5"/>
      <c r="H8457" s="5"/>
      <c r="I8457" s="5"/>
      <c r="J8457" s="5"/>
      <c r="K8457" s="5"/>
      <c r="L8457" s="5"/>
      <c r="M8457" s="5"/>
      <c r="N8457" s="5"/>
      <c r="O8457" s="5"/>
      <c r="P8457" s="4"/>
      <c r="Q8457" s="4"/>
      <c r="R8457" s="4"/>
      <c r="S8457" s="4"/>
      <c r="T8457" s="4"/>
    </row>
    <row r="8458">
      <c r="A8458" s="5"/>
      <c r="B8458" s="5"/>
      <c r="C8458" s="5"/>
      <c r="D8458" s="5"/>
      <c r="E8458" s="5"/>
      <c r="F8458" s="27"/>
      <c r="G8458" s="5"/>
      <c r="H8458" s="5"/>
      <c r="I8458" s="5"/>
      <c r="J8458" s="5"/>
      <c r="K8458" s="5"/>
      <c r="L8458" s="5"/>
      <c r="M8458" s="5"/>
      <c r="N8458" s="5"/>
      <c r="O8458" s="5"/>
      <c r="P8458" s="4"/>
      <c r="Q8458" s="4"/>
      <c r="R8458" s="4"/>
      <c r="S8458" s="4"/>
      <c r="T8458" s="4"/>
    </row>
    <row r="8459">
      <c r="A8459" s="5"/>
      <c r="B8459" s="5"/>
      <c r="C8459" s="5"/>
      <c r="D8459" s="5"/>
      <c r="E8459" s="5"/>
      <c r="F8459" s="27"/>
      <c r="G8459" s="5"/>
      <c r="H8459" s="5"/>
      <c r="I8459" s="5"/>
      <c r="J8459" s="5"/>
      <c r="K8459" s="5"/>
      <c r="L8459" s="5"/>
      <c r="M8459" s="5"/>
      <c r="N8459" s="5"/>
      <c r="O8459" s="5"/>
      <c r="P8459" s="4"/>
      <c r="Q8459" s="4"/>
      <c r="R8459" s="4"/>
      <c r="S8459" s="4"/>
      <c r="T8459" s="4"/>
    </row>
    <row r="8460">
      <c r="A8460" s="5"/>
      <c r="B8460" s="5"/>
      <c r="C8460" s="5"/>
      <c r="D8460" s="5"/>
      <c r="E8460" s="5"/>
      <c r="F8460" s="27"/>
      <c r="G8460" s="5"/>
      <c r="H8460" s="5"/>
      <c r="I8460" s="5"/>
      <c r="J8460" s="5"/>
      <c r="K8460" s="5"/>
      <c r="L8460" s="5"/>
      <c r="M8460" s="5"/>
      <c r="N8460" s="5"/>
      <c r="O8460" s="5"/>
      <c r="P8460" s="4"/>
      <c r="Q8460" s="4"/>
      <c r="R8460" s="4"/>
      <c r="S8460" s="4"/>
      <c r="T8460" s="4"/>
    </row>
    <row r="8461">
      <c r="A8461" s="5"/>
      <c r="B8461" s="5"/>
      <c r="C8461" s="5"/>
      <c r="D8461" s="5"/>
      <c r="E8461" s="5"/>
      <c r="F8461" s="27"/>
      <c r="G8461" s="5"/>
      <c r="H8461" s="5"/>
      <c r="I8461" s="5"/>
      <c r="J8461" s="5"/>
      <c r="K8461" s="5"/>
      <c r="L8461" s="5"/>
      <c r="M8461" s="5"/>
      <c r="N8461" s="5"/>
      <c r="O8461" s="5"/>
      <c r="P8461" s="4"/>
      <c r="Q8461" s="4"/>
      <c r="R8461" s="4"/>
      <c r="S8461" s="4"/>
      <c r="T8461" s="4"/>
    </row>
    <row r="8462">
      <c r="A8462" s="5"/>
      <c r="B8462" s="5"/>
      <c r="C8462" s="5"/>
      <c r="D8462" s="5"/>
      <c r="E8462" s="5"/>
      <c r="F8462" s="27"/>
      <c r="G8462" s="5"/>
      <c r="H8462" s="5"/>
      <c r="I8462" s="5"/>
      <c r="J8462" s="5"/>
      <c r="K8462" s="5"/>
      <c r="L8462" s="5"/>
      <c r="M8462" s="5"/>
      <c r="N8462" s="5"/>
      <c r="O8462" s="5"/>
      <c r="P8462" s="4"/>
      <c r="Q8462" s="4"/>
      <c r="R8462" s="4"/>
      <c r="S8462" s="4"/>
      <c r="T8462" s="4"/>
    </row>
    <row r="8463">
      <c r="A8463" s="5"/>
      <c r="B8463" s="5"/>
      <c r="C8463" s="5"/>
      <c r="D8463" s="5"/>
      <c r="E8463" s="5"/>
      <c r="F8463" s="27"/>
      <c r="G8463" s="5"/>
      <c r="H8463" s="5"/>
      <c r="I8463" s="5"/>
      <c r="J8463" s="5"/>
      <c r="K8463" s="5"/>
      <c r="L8463" s="5"/>
      <c r="M8463" s="5"/>
      <c r="N8463" s="5"/>
      <c r="O8463" s="5"/>
      <c r="P8463" s="4"/>
      <c r="Q8463" s="4"/>
      <c r="R8463" s="4"/>
      <c r="S8463" s="4"/>
      <c r="T8463" s="4"/>
    </row>
    <row r="8464">
      <c r="A8464" s="5"/>
      <c r="B8464" s="5"/>
      <c r="C8464" s="5"/>
      <c r="D8464" s="5"/>
      <c r="E8464" s="5"/>
      <c r="F8464" s="27"/>
      <c r="G8464" s="5"/>
      <c r="H8464" s="5"/>
      <c r="I8464" s="5"/>
      <c r="J8464" s="5"/>
      <c r="K8464" s="5"/>
      <c r="L8464" s="5"/>
      <c r="M8464" s="5"/>
      <c r="N8464" s="5"/>
      <c r="O8464" s="5"/>
      <c r="P8464" s="4"/>
      <c r="Q8464" s="4"/>
      <c r="R8464" s="4"/>
      <c r="S8464" s="4"/>
      <c r="T8464" s="4"/>
    </row>
    <row r="8465">
      <c r="A8465" s="5"/>
      <c r="B8465" s="5"/>
      <c r="C8465" s="5"/>
      <c r="D8465" s="5"/>
      <c r="E8465" s="5"/>
      <c r="F8465" s="27"/>
      <c r="G8465" s="5"/>
      <c r="H8465" s="5"/>
      <c r="I8465" s="5"/>
      <c r="J8465" s="5"/>
      <c r="K8465" s="5"/>
      <c r="L8465" s="5"/>
      <c r="M8465" s="5"/>
      <c r="N8465" s="5"/>
      <c r="O8465" s="5"/>
      <c r="P8465" s="4"/>
      <c r="Q8465" s="4"/>
      <c r="R8465" s="4"/>
      <c r="S8465" s="4"/>
      <c r="T8465" s="4"/>
    </row>
    <row r="8466">
      <c r="A8466" s="5"/>
      <c r="B8466" s="5"/>
      <c r="C8466" s="5"/>
      <c r="D8466" s="5"/>
      <c r="E8466" s="5"/>
      <c r="F8466" s="27"/>
      <c r="G8466" s="5"/>
      <c r="H8466" s="5"/>
      <c r="I8466" s="5"/>
      <c r="J8466" s="5"/>
      <c r="K8466" s="5"/>
      <c r="L8466" s="5"/>
      <c r="M8466" s="5"/>
      <c r="N8466" s="5"/>
      <c r="O8466" s="5"/>
      <c r="P8466" s="4"/>
      <c r="Q8466" s="4"/>
      <c r="R8466" s="4"/>
      <c r="S8466" s="4"/>
      <c r="T8466" s="4"/>
    </row>
    <row r="8467">
      <c r="A8467" s="5"/>
      <c r="B8467" s="5"/>
      <c r="C8467" s="5"/>
      <c r="D8467" s="5"/>
      <c r="E8467" s="5"/>
      <c r="F8467" s="27"/>
      <c r="G8467" s="5"/>
      <c r="H8467" s="5"/>
      <c r="I8467" s="5"/>
      <c r="J8467" s="5"/>
      <c r="K8467" s="5"/>
      <c r="L8467" s="5"/>
      <c r="M8467" s="5"/>
      <c r="N8467" s="5"/>
      <c r="O8467" s="5"/>
      <c r="P8467" s="4"/>
      <c r="Q8467" s="4"/>
      <c r="R8467" s="4"/>
      <c r="S8467" s="4"/>
      <c r="T8467" s="4"/>
    </row>
    <row r="8468">
      <c r="A8468" s="5"/>
      <c r="B8468" s="5"/>
      <c r="C8468" s="5"/>
      <c r="D8468" s="5"/>
      <c r="E8468" s="5"/>
      <c r="F8468" s="27"/>
      <c r="G8468" s="5"/>
      <c r="H8468" s="5"/>
      <c r="I8468" s="5"/>
      <c r="J8468" s="5"/>
      <c r="K8468" s="5"/>
      <c r="L8468" s="5"/>
      <c r="M8468" s="5"/>
      <c r="N8468" s="5"/>
      <c r="O8468" s="5"/>
      <c r="P8468" s="4"/>
      <c r="Q8468" s="4"/>
      <c r="R8468" s="4"/>
      <c r="S8468" s="4"/>
      <c r="T8468" s="4"/>
    </row>
    <row r="8469">
      <c r="A8469" s="5"/>
      <c r="B8469" s="5"/>
      <c r="C8469" s="5"/>
      <c r="D8469" s="5"/>
      <c r="E8469" s="5"/>
      <c r="F8469" s="27"/>
      <c r="G8469" s="5"/>
      <c r="H8469" s="5"/>
      <c r="I8469" s="5"/>
      <c r="J8469" s="5"/>
      <c r="K8469" s="5"/>
      <c r="L8469" s="5"/>
      <c r="M8469" s="5"/>
      <c r="N8469" s="5"/>
      <c r="O8469" s="5"/>
      <c r="P8469" s="4"/>
      <c r="Q8469" s="4"/>
      <c r="R8469" s="4"/>
      <c r="S8469" s="4"/>
      <c r="T8469" s="4"/>
    </row>
    <row r="8470">
      <c r="A8470" s="5"/>
      <c r="B8470" s="5"/>
      <c r="C8470" s="5"/>
      <c r="D8470" s="5"/>
      <c r="E8470" s="5"/>
      <c r="F8470" s="27"/>
      <c r="G8470" s="5"/>
      <c r="H8470" s="5"/>
      <c r="I8470" s="5"/>
      <c r="J8470" s="5"/>
      <c r="K8470" s="5"/>
      <c r="L8470" s="5"/>
      <c r="M8470" s="5"/>
      <c r="N8470" s="5"/>
      <c r="O8470" s="5"/>
      <c r="P8470" s="4"/>
      <c r="Q8470" s="4"/>
      <c r="R8470" s="4"/>
      <c r="S8470" s="4"/>
      <c r="T8470" s="4"/>
    </row>
    <row r="8471">
      <c r="A8471" s="5"/>
      <c r="B8471" s="5"/>
      <c r="C8471" s="5"/>
      <c r="D8471" s="5"/>
      <c r="E8471" s="5"/>
      <c r="F8471" s="27"/>
      <c r="G8471" s="5"/>
      <c r="H8471" s="5"/>
      <c r="I8471" s="5"/>
      <c r="J8471" s="5"/>
      <c r="K8471" s="5"/>
      <c r="L8471" s="5"/>
      <c r="M8471" s="5"/>
      <c r="N8471" s="5"/>
      <c r="O8471" s="5"/>
      <c r="P8471" s="4"/>
      <c r="Q8471" s="4"/>
      <c r="R8471" s="4"/>
      <c r="S8471" s="4"/>
      <c r="T8471" s="4"/>
    </row>
    <row r="8472">
      <c r="A8472" s="5"/>
      <c r="B8472" s="5"/>
      <c r="C8472" s="5"/>
      <c r="D8472" s="5"/>
      <c r="E8472" s="5"/>
      <c r="F8472" s="27"/>
      <c r="G8472" s="5"/>
      <c r="H8472" s="5"/>
      <c r="I8472" s="5"/>
      <c r="J8472" s="5"/>
      <c r="K8472" s="5"/>
      <c r="L8472" s="5"/>
      <c r="M8472" s="5"/>
      <c r="N8472" s="5"/>
      <c r="O8472" s="5"/>
      <c r="P8472" s="4"/>
      <c r="Q8472" s="4"/>
      <c r="R8472" s="4"/>
      <c r="S8472" s="4"/>
      <c r="T8472" s="4"/>
    </row>
    <row r="8473">
      <c r="A8473" s="5"/>
      <c r="B8473" s="5"/>
      <c r="C8473" s="5"/>
      <c r="D8473" s="5"/>
      <c r="E8473" s="5"/>
      <c r="F8473" s="27"/>
      <c r="G8473" s="5"/>
      <c r="H8473" s="5"/>
      <c r="I8473" s="5"/>
      <c r="J8473" s="5"/>
      <c r="K8473" s="5"/>
      <c r="L8473" s="5"/>
      <c r="M8473" s="5"/>
      <c r="N8473" s="5"/>
      <c r="O8473" s="5"/>
      <c r="P8473" s="4"/>
      <c r="Q8473" s="4"/>
      <c r="R8473" s="4"/>
      <c r="S8473" s="4"/>
      <c r="T8473" s="4"/>
    </row>
    <row r="8474">
      <c r="A8474" s="5"/>
      <c r="B8474" s="5"/>
      <c r="C8474" s="5"/>
      <c r="D8474" s="5"/>
      <c r="E8474" s="5"/>
      <c r="F8474" s="27"/>
      <c r="G8474" s="5"/>
      <c r="H8474" s="5"/>
      <c r="I8474" s="5"/>
      <c r="J8474" s="5"/>
      <c r="K8474" s="5"/>
      <c r="L8474" s="5"/>
      <c r="M8474" s="5"/>
      <c r="N8474" s="5"/>
      <c r="O8474" s="5"/>
      <c r="P8474" s="4"/>
      <c r="Q8474" s="4"/>
      <c r="R8474" s="4"/>
      <c r="S8474" s="4"/>
      <c r="T8474" s="4"/>
    </row>
    <row r="8475">
      <c r="A8475" s="5"/>
      <c r="B8475" s="5"/>
      <c r="C8475" s="5"/>
      <c r="D8475" s="5"/>
      <c r="E8475" s="5"/>
      <c r="F8475" s="27"/>
      <c r="G8475" s="5"/>
      <c r="H8475" s="5"/>
      <c r="I8475" s="5"/>
      <c r="J8475" s="5"/>
      <c r="K8475" s="5"/>
      <c r="L8475" s="5"/>
      <c r="M8475" s="5"/>
      <c r="N8475" s="5"/>
      <c r="O8475" s="5"/>
      <c r="P8475" s="4"/>
      <c r="Q8475" s="4"/>
      <c r="R8475" s="4"/>
      <c r="S8475" s="4"/>
      <c r="T8475" s="4"/>
    </row>
    <row r="8476">
      <c r="A8476" s="5"/>
      <c r="B8476" s="5"/>
      <c r="C8476" s="5"/>
      <c r="D8476" s="5"/>
      <c r="E8476" s="5"/>
      <c r="F8476" s="27"/>
      <c r="G8476" s="5"/>
      <c r="H8476" s="5"/>
      <c r="I8476" s="5"/>
      <c r="J8476" s="5"/>
      <c r="K8476" s="5"/>
      <c r="L8476" s="5"/>
      <c r="M8476" s="5"/>
      <c r="N8476" s="5"/>
      <c r="O8476" s="5"/>
      <c r="P8476" s="4"/>
      <c r="Q8476" s="4"/>
      <c r="R8476" s="4"/>
      <c r="S8476" s="4"/>
      <c r="T8476" s="4"/>
    </row>
    <row r="8477">
      <c r="A8477" s="5"/>
      <c r="B8477" s="5"/>
      <c r="C8477" s="5"/>
      <c r="D8477" s="5"/>
      <c r="E8477" s="5"/>
      <c r="F8477" s="27"/>
      <c r="G8477" s="5"/>
      <c r="H8477" s="5"/>
      <c r="I8477" s="5"/>
      <c r="J8477" s="5"/>
      <c r="K8477" s="5"/>
      <c r="L8477" s="5"/>
      <c r="M8477" s="5"/>
      <c r="N8477" s="5"/>
      <c r="O8477" s="5"/>
      <c r="P8477" s="4"/>
      <c r="Q8477" s="4"/>
      <c r="R8477" s="4"/>
      <c r="S8477" s="4"/>
      <c r="T8477" s="4"/>
    </row>
    <row r="8478">
      <c r="A8478" s="5"/>
      <c r="B8478" s="5"/>
      <c r="C8478" s="5"/>
      <c r="D8478" s="5"/>
      <c r="E8478" s="5"/>
      <c r="F8478" s="27"/>
      <c r="G8478" s="5"/>
      <c r="H8478" s="5"/>
      <c r="I8478" s="5"/>
      <c r="J8478" s="5"/>
      <c r="K8478" s="5"/>
      <c r="L8478" s="5"/>
      <c r="M8478" s="5"/>
      <c r="N8478" s="5"/>
      <c r="O8478" s="5"/>
      <c r="P8478" s="4"/>
      <c r="Q8478" s="4"/>
      <c r="R8478" s="4"/>
      <c r="S8478" s="4"/>
      <c r="T8478" s="4"/>
    </row>
    <row r="8479">
      <c r="A8479" s="5"/>
      <c r="B8479" s="5"/>
      <c r="C8479" s="5"/>
      <c r="D8479" s="5"/>
      <c r="E8479" s="5"/>
      <c r="F8479" s="27"/>
      <c r="G8479" s="5"/>
      <c r="H8479" s="5"/>
      <c r="I8479" s="5"/>
      <c r="J8479" s="5"/>
      <c r="K8479" s="5"/>
      <c r="L8479" s="5"/>
      <c r="M8479" s="5"/>
      <c r="N8479" s="5"/>
      <c r="O8479" s="5"/>
      <c r="P8479" s="4"/>
      <c r="Q8479" s="4"/>
      <c r="R8479" s="4"/>
      <c r="S8479" s="4"/>
      <c r="T8479" s="4"/>
    </row>
    <row r="8480">
      <c r="A8480" s="5"/>
      <c r="B8480" s="5"/>
      <c r="C8480" s="5"/>
      <c r="D8480" s="5"/>
      <c r="E8480" s="5"/>
      <c r="F8480" s="27"/>
      <c r="G8480" s="5"/>
      <c r="H8480" s="5"/>
      <c r="I8480" s="5"/>
      <c r="J8480" s="5"/>
      <c r="K8480" s="5"/>
      <c r="L8480" s="5"/>
      <c r="M8480" s="5"/>
      <c r="N8480" s="5"/>
      <c r="O8480" s="5"/>
      <c r="P8480" s="4"/>
      <c r="Q8480" s="4"/>
      <c r="R8480" s="4"/>
      <c r="S8480" s="4"/>
      <c r="T8480" s="4"/>
    </row>
    <row r="8481">
      <c r="A8481" s="5"/>
      <c r="B8481" s="5"/>
      <c r="C8481" s="5"/>
      <c r="D8481" s="5"/>
      <c r="E8481" s="5"/>
      <c r="F8481" s="27"/>
      <c r="G8481" s="5"/>
      <c r="H8481" s="5"/>
      <c r="I8481" s="5"/>
      <c r="J8481" s="5"/>
      <c r="K8481" s="5"/>
      <c r="L8481" s="5"/>
      <c r="M8481" s="5"/>
      <c r="N8481" s="5"/>
      <c r="O8481" s="5"/>
      <c r="P8481" s="4"/>
      <c r="Q8481" s="4"/>
      <c r="R8481" s="4"/>
      <c r="S8481" s="4"/>
      <c r="T8481" s="4"/>
    </row>
    <row r="8482">
      <c r="A8482" s="5"/>
      <c r="B8482" s="5"/>
      <c r="C8482" s="5"/>
      <c r="D8482" s="5"/>
      <c r="E8482" s="5"/>
      <c r="F8482" s="27"/>
      <c r="G8482" s="5"/>
      <c r="H8482" s="5"/>
      <c r="I8482" s="5"/>
      <c r="J8482" s="5"/>
      <c r="K8482" s="5"/>
      <c r="L8482" s="5"/>
      <c r="M8482" s="5"/>
      <c r="N8482" s="5"/>
      <c r="O8482" s="5"/>
      <c r="P8482" s="4"/>
      <c r="Q8482" s="4"/>
      <c r="R8482" s="4"/>
      <c r="S8482" s="4"/>
      <c r="T8482" s="4"/>
    </row>
    <row r="8483">
      <c r="A8483" s="5"/>
      <c r="B8483" s="5"/>
      <c r="C8483" s="5"/>
      <c r="D8483" s="5"/>
      <c r="E8483" s="5"/>
      <c r="F8483" s="27"/>
      <c r="G8483" s="5"/>
      <c r="H8483" s="5"/>
      <c r="I8483" s="5"/>
      <c r="J8483" s="5"/>
      <c r="K8483" s="5"/>
      <c r="L8483" s="5"/>
      <c r="M8483" s="5"/>
      <c r="N8483" s="5"/>
      <c r="O8483" s="5"/>
      <c r="P8483" s="4"/>
      <c r="Q8483" s="4"/>
      <c r="R8483" s="4"/>
      <c r="S8483" s="4"/>
      <c r="T8483" s="4"/>
    </row>
    <row r="8484">
      <c r="A8484" s="5"/>
      <c r="B8484" s="5"/>
      <c r="C8484" s="5"/>
      <c r="D8484" s="5"/>
      <c r="E8484" s="5"/>
      <c r="F8484" s="27"/>
      <c r="G8484" s="5"/>
      <c r="H8484" s="5"/>
      <c r="I8484" s="5"/>
      <c r="J8484" s="5"/>
      <c r="K8484" s="5"/>
      <c r="L8484" s="5"/>
      <c r="M8484" s="5"/>
      <c r="N8484" s="5"/>
      <c r="O8484" s="5"/>
      <c r="P8484" s="4"/>
      <c r="Q8484" s="4"/>
      <c r="R8484" s="4"/>
      <c r="S8484" s="4"/>
      <c r="T8484" s="4"/>
    </row>
    <row r="8485">
      <c r="A8485" s="5"/>
      <c r="B8485" s="5"/>
      <c r="C8485" s="5"/>
      <c r="D8485" s="5"/>
      <c r="E8485" s="5"/>
      <c r="F8485" s="27"/>
      <c r="G8485" s="5"/>
      <c r="H8485" s="5"/>
      <c r="I8485" s="5"/>
      <c r="J8485" s="5"/>
      <c r="K8485" s="5"/>
      <c r="L8485" s="5"/>
      <c r="M8485" s="5"/>
      <c r="N8485" s="5"/>
      <c r="O8485" s="5"/>
      <c r="P8485" s="4"/>
      <c r="Q8485" s="4"/>
      <c r="R8485" s="4"/>
      <c r="S8485" s="4"/>
      <c r="T8485" s="4"/>
    </row>
    <row r="8486">
      <c r="A8486" s="5"/>
      <c r="B8486" s="5"/>
      <c r="C8486" s="5"/>
      <c r="D8486" s="5"/>
      <c r="E8486" s="5"/>
      <c r="F8486" s="27"/>
      <c r="G8486" s="5"/>
      <c r="H8486" s="5"/>
      <c r="I8486" s="5"/>
      <c r="J8486" s="5"/>
      <c r="K8486" s="5"/>
      <c r="L8486" s="5"/>
      <c r="M8486" s="5"/>
      <c r="N8486" s="5"/>
      <c r="O8486" s="5"/>
      <c r="P8486" s="4"/>
      <c r="Q8486" s="4"/>
      <c r="R8486" s="4"/>
      <c r="S8486" s="4"/>
      <c r="T8486" s="4"/>
    </row>
    <row r="8487">
      <c r="A8487" s="5"/>
      <c r="B8487" s="5"/>
      <c r="C8487" s="5"/>
      <c r="D8487" s="5"/>
      <c r="E8487" s="5"/>
      <c r="F8487" s="27"/>
      <c r="G8487" s="5"/>
      <c r="H8487" s="5"/>
      <c r="I8487" s="5"/>
      <c r="J8487" s="5"/>
      <c r="K8487" s="5"/>
      <c r="L8487" s="5"/>
      <c r="M8487" s="5"/>
      <c r="N8487" s="5"/>
      <c r="O8487" s="5"/>
      <c r="P8487" s="4"/>
      <c r="Q8487" s="4"/>
      <c r="R8487" s="4"/>
      <c r="S8487" s="4"/>
      <c r="T8487" s="4"/>
    </row>
    <row r="8488">
      <c r="A8488" s="5"/>
      <c r="B8488" s="5"/>
      <c r="C8488" s="5"/>
      <c r="D8488" s="5"/>
      <c r="E8488" s="5"/>
      <c r="F8488" s="27"/>
      <c r="G8488" s="5"/>
      <c r="H8488" s="5"/>
      <c r="I8488" s="5"/>
      <c r="J8488" s="5"/>
      <c r="K8488" s="5"/>
      <c r="L8488" s="5"/>
      <c r="M8488" s="5"/>
      <c r="N8488" s="5"/>
      <c r="O8488" s="5"/>
      <c r="P8488" s="4"/>
      <c r="Q8488" s="4"/>
      <c r="R8488" s="4"/>
      <c r="S8488" s="4"/>
      <c r="T8488" s="4"/>
    </row>
    <row r="8489">
      <c r="A8489" s="5"/>
      <c r="B8489" s="5"/>
      <c r="C8489" s="5"/>
      <c r="D8489" s="5"/>
      <c r="E8489" s="5"/>
      <c r="F8489" s="27"/>
      <c r="G8489" s="5"/>
      <c r="H8489" s="5"/>
      <c r="I8489" s="5"/>
      <c r="J8489" s="5"/>
      <c r="K8489" s="5"/>
      <c r="L8489" s="5"/>
      <c r="M8489" s="5"/>
      <c r="N8489" s="5"/>
      <c r="O8489" s="5"/>
      <c r="P8489" s="4"/>
      <c r="Q8489" s="4"/>
      <c r="R8489" s="4"/>
      <c r="S8489" s="4"/>
      <c r="T8489" s="4"/>
    </row>
    <row r="8490">
      <c r="A8490" s="5"/>
      <c r="B8490" s="5"/>
      <c r="C8490" s="5"/>
      <c r="D8490" s="5"/>
      <c r="E8490" s="5"/>
      <c r="F8490" s="27"/>
      <c r="G8490" s="5"/>
      <c r="H8490" s="5"/>
      <c r="I8490" s="5"/>
      <c r="J8490" s="5"/>
      <c r="K8490" s="5"/>
      <c r="L8490" s="5"/>
      <c r="M8490" s="5"/>
      <c r="N8490" s="5"/>
      <c r="O8490" s="5"/>
      <c r="P8490" s="4"/>
      <c r="Q8490" s="4"/>
      <c r="R8490" s="4"/>
      <c r="S8490" s="4"/>
      <c r="T8490" s="4"/>
    </row>
    <row r="8491">
      <c r="A8491" s="5"/>
      <c r="B8491" s="5"/>
      <c r="C8491" s="5"/>
      <c r="D8491" s="5"/>
      <c r="E8491" s="5"/>
      <c r="F8491" s="27"/>
      <c r="G8491" s="5"/>
      <c r="H8491" s="5"/>
      <c r="I8491" s="5"/>
      <c r="J8491" s="5"/>
      <c r="K8491" s="5"/>
      <c r="L8491" s="5"/>
      <c r="M8491" s="5"/>
      <c r="N8491" s="5"/>
      <c r="O8491" s="5"/>
      <c r="P8491" s="4"/>
      <c r="Q8491" s="4"/>
      <c r="R8491" s="4"/>
      <c r="S8491" s="4"/>
      <c r="T8491" s="4"/>
    </row>
    <row r="8492">
      <c r="A8492" s="5"/>
      <c r="B8492" s="5"/>
      <c r="C8492" s="5"/>
      <c r="D8492" s="5"/>
      <c r="E8492" s="5"/>
      <c r="F8492" s="27"/>
      <c r="G8492" s="5"/>
      <c r="H8492" s="5"/>
      <c r="I8492" s="5"/>
      <c r="J8492" s="5"/>
      <c r="K8492" s="5"/>
      <c r="L8492" s="5"/>
      <c r="M8492" s="5"/>
      <c r="N8492" s="5"/>
      <c r="O8492" s="5"/>
      <c r="P8492" s="4"/>
      <c r="Q8492" s="4"/>
      <c r="R8492" s="4"/>
      <c r="S8492" s="4"/>
      <c r="T8492" s="4"/>
    </row>
    <row r="8493">
      <c r="A8493" s="5"/>
      <c r="B8493" s="5"/>
      <c r="C8493" s="5"/>
      <c r="D8493" s="5"/>
      <c r="E8493" s="5"/>
      <c r="F8493" s="27"/>
      <c r="G8493" s="5"/>
      <c r="H8493" s="5"/>
      <c r="I8493" s="5"/>
      <c r="J8493" s="5"/>
      <c r="K8493" s="5"/>
      <c r="L8493" s="5"/>
      <c r="M8493" s="5"/>
      <c r="N8493" s="5"/>
      <c r="O8493" s="5"/>
      <c r="P8493" s="4"/>
      <c r="Q8493" s="4"/>
      <c r="R8493" s="4"/>
      <c r="S8493" s="4"/>
      <c r="T8493" s="4"/>
    </row>
    <row r="8494">
      <c r="A8494" s="5"/>
      <c r="B8494" s="5"/>
      <c r="C8494" s="5"/>
      <c r="D8494" s="5"/>
      <c r="E8494" s="5"/>
      <c r="F8494" s="27"/>
      <c r="G8494" s="5"/>
      <c r="H8494" s="5"/>
      <c r="I8494" s="5"/>
      <c r="J8494" s="5"/>
      <c r="K8494" s="5"/>
      <c r="L8494" s="5"/>
      <c r="M8494" s="5"/>
      <c r="N8494" s="5"/>
      <c r="O8494" s="5"/>
      <c r="P8494" s="4"/>
      <c r="Q8494" s="4"/>
      <c r="R8494" s="4"/>
      <c r="S8494" s="4"/>
      <c r="T8494" s="4"/>
    </row>
    <row r="8495">
      <c r="A8495" s="5"/>
      <c r="B8495" s="5"/>
      <c r="C8495" s="5"/>
      <c r="D8495" s="5"/>
      <c r="E8495" s="5"/>
      <c r="F8495" s="27"/>
      <c r="G8495" s="5"/>
      <c r="H8495" s="5"/>
      <c r="I8495" s="5"/>
      <c r="J8495" s="5"/>
      <c r="K8495" s="5"/>
      <c r="L8495" s="5"/>
      <c r="M8495" s="5"/>
      <c r="N8495" s="5"/>
      <c r="O8495" s="5"/>
      <c r="P8495" s="4"/>
      <c r="Q8495" s="4"/>
      <c r="R8495" s="4"/>
      <c r="S8495" s="4"/>
      <c r="T8495" s="4"/>
    </row>
    <row r="8496">
      <c r="A8496" s="5"/>
      <c r="B8496" s="5"/>
      <c r="C8496" s="5"/>
      <c r="D8496" s="5"/>
      <c r="E8496" s="5"/>
      <c r="F8496" s="27"/>
      <c r="G8496" s="5"/>
      <c r="H8496" s="5"/>
      <c r="I8496" s="5"/>
      <c r="J8496" s="5"/>
      <c r="K8496" s="5"/>
      <c r="L8496" s="5"/>
      <c r="M8496" s="5"/>
      <c r="N8496" s="5"/>
      <c r="O8496" s="5"/>
      <c r="P8496" s="4"/>
      <c r="Q8496" s="4"/>
      <c r="R8496" s="4"/>
      <c r="S8496" s="4"/>
      <c r="T8496" s="4"/>
    </row>
    <row r="8497">
      <c r="A8497" s="5"/>
      <c r="B8497" s="5"/>
      <c r="C8497" s="5"/>
      <c r="D8497" s="5"/>
      <c r="E8497" s="5"/>
      <c r="F8497" s="27"/>
      <c r="G8497" s="5"/>
      <c r="H8497" s="5"/>
      <c r="I8497" s="5"/>
      <c r="J8497" s="5"/>
      <c r="K8497" s="5"/>
      <c r="L8497" s="5"/>
      <c r="M8497" s="5"/>
      <c r="N8497" s="5"/>
      <c r="O8497" s="5"/>
      <c r="P8497" s="4"/>
      <c r="Q8497" s="4"/>
      <c r="R8497" s="4"/>
      <c r="S8497" s="4"/>
      <c r="T8497" s="4"/>
    </row>
    <row r="8498">
      <c r="A8498" s="5"/>
      <c r="B8498" s="5"/>
      <c r="C8498" s="5"/>
      <c r="D8498" s="5"/>
      <c r="E8498" s="5"/>
      <c r="F8498" s="27"/>
      <c r="G8498" s="5"/>
      <c r="H8498" s="5"/>
      <c r="I8498" s="5"/>
      <c r="J8498" s="5"/>
      <c r="K8498" s="5"/>
      <c r="L8498" s="5"/>
      <c r="M8498" s="5"/>
      <c r="N8498" s="5"/>
      <c r="O8498" s="5"/>
      <c r="P8498" s="4"/>
      <c r="Q8498" s="4"/>
      <c r="R8498" s="4"/>
      <c r="S8498" s="4"/>
      <c r="T8498" s="4"/>
    </row>
    <row r="8499">
      <c r="A8499" s="5"/>
      <c r="B8499" s="5"/>
      <c r="C8499" s="5"/>
      <c r="D8499" s="5"/>
      <c r="E8499" s="5"/>
      <c r="F8499" s="27"/>
      <c r="G8499" s="5"/>
      <c r="H8499" s="5"/>
      <c r="I8499" s="5"/>
      <c r="J8499" s="5"/>
      <c r="K8499" s="5"/>
      <c r="L8499" s="5"/>
      <c r="M8499" s="5"/>
      <c r="N8499" s="5"/>
      <c r="O8499" s="5"/>
      <c r="P8499" s="4"/>
      <c r="Q8499" s="4"/>
      <c r="R8499" s="4"/>
      <c r="S8499" s="4"/>
      <c r="T8499" s="4"/>
    </row>
    <row r="8500">
      <c r="A8500" s="5"/>
      <c r="B8500" s="5"/>
      <c r="C8500" s="5"/>
      <c r="D8500" s="5"/>
      <c r="E8500" s="5"/>
      <c r="F8500" s="27"/>
      <c r="G8500" s="5"/>
      <c r="H8500" s="5"/>
      <c r="I8500" s="5"/>
      <c r="J8500" s="5"/>
      <c r="K8500" s="5"/>
      <c r="L8500" s="5"/>
      <c r="M8500" s="5"/>
      <c r="N8500" s="5"/>
      <c r="O8500" s="5"/>
      <c r="P8500" s="4"/>
      <c r="Q8500" s="4"/>
      <c r="R8500" s="4"/>
      <c r="S8500" s="4"/>
      <c r="T8500" s="4"/>
    </row>
    <row r="8501">
      <c r="A8501" s="5"/>
      <c r="B8501" s="5"/>
      <c r="C8501" s="5"/>
      <c r="D8501" s="5"/>
      <c r="E8501" s="5"/>
      <c r="F8501" s="27"/>
      <c r="G8501" s="5"/>
      <c r="H8501" s="5"/>
      <c r="I8501" s="5"/>
      <c r="J8501" s="5"/>
      <c r="K8501" s="5"/>
      <c r="L8501" s="5"/>
      <c r="M8501" s="5"/>
      <c r="N8501" s="5"/>
      <c r="O8501" s="5"/>
      <c r="P8501" s="4"/>
      <c r="Q8501" s="4"/>
      <c r="R8501" s="4"/>
      <c r="S8501" s="4"/>
      <c r="T8501" s="4"/>
    </row>
    <row r="8502">
      <c r="A8502" s="5"/>
      <c r="B8502" s="5"/>
      <c r="C8502" s="5"/>
      <c r="D8502" s="5"/>
      <c r="E8502" s="5"/>
      <c r="F8502" s="27"/>
      <c r="G8502" s="5"/>
      <c r="H8502" s="5"/>
      <c r="I8502" s="5"/>
      <c r="J8502" s="5"/>
      <c r="K8502" s="5"/>
      <c r="L8502" s="5"/>
      <c r="M8502" s="5"/>
      <c r="N8502" s="5"/>
      <c r="O8502" s="5"/>
      <c r="P8502" s="4"/>
      <c r="Q8502" s="4"/>
      <c r="R8502" s="4"/>
      <c r="S8502" s="4"/>
      <c r="T8502" s="4"/>
    </row>
    <row r="8503">
      <c r="A8503" s="5"/>
      <c r="B8503" s="5"/>
      <c r="C8503" s="5"/>
      <c r="D8503" s="5"/>
      <c r="E8503" s="5"/>
      <c r="F8503" s="27"/>
      <c r="G8503" s="5"/>
      <c r="H8503" s="5"/>
      <c r="I8503" s="5"/>
      <c r="J8503" s="5"/>
      <c r="K8503" s="5"/>
      <c r="L8503" s="5"/>
      <c r="M8503" s="5"/>
      <c r="N8503" s="5"/>
      <c r="O8503" s="5"/>
      <c r="P8503" s="4"/>
      <c r="Q8503" s="4"/>
      <c r="R8503" s="4"/>
      <c r="S8503" s="4"/>
      <c r="T8503" s="4"/>
    </row>
    <row r="8504">
      <c r="A8504" s="5"/>
      <c r="B8504" s="5"/>
      <c r="C8504" s="5"/>
      <c r="D8504" s="5"/>
      <c r="E8504" s="5"/>
      <c r="F8504" s="27"/>
      <c r="G8504" s="5"/>
      <c r="H8504" s="5"/>
      <c r="I8504" s="5"/>
      <c r="J8504" s="5"/>
      <c r="K8504" s="5"/>
      <c r="L8504" s="5"/>
      <c r="M8504" s="5"/>
      <c r="N8504" s="5"/>
      <c r="O8504" s="5"/>
      <c r="P8504" s="4"/>
      <c r="Q8504" s="4"/>
      <c r="R8504" s="4"/>
      <c r="S8504" s="4"/>
      <c r="T8504" s="4"/>
    </row>
    <row r="8505">
      <c r="A8505" s="5"/>
      <c r="B8505" s="5"/>
      <c r="C8505" s="5"/>
      <c r="D8505" s="5"/>
      <c r="E8505" s="5"/>
      <c r="F8505" s="27"/>
      <c r="G8505" s="5"/>
      <c r="H8505" s="5"/>
      <c r="I8505" s="5"/>
      <c r="J8505" s="5"/>
      <c r="K8505" s="5"/>
      <c r="L8505" s="5"/>
      <c r="M8505" s="5"/>
      <c r="N8505" s="5"/>
      <c r="O8505" s="5"/>
      <c r="P8505" s="4"/>
      <c r="Q8505" s="4"/>
      <c r="R8505" s="4"/>
      <c r="S8505" s="4"/>
      <c r="T8505" s="4"/>
    </row>
    <row r="8506">
      <c r="A8506" s="5"/>
      <c r="B8506" s="5"/>
      <c r="C8506" s="5"/>
      <c r="D8506" s="5"/>
      <c r="E8506" s="5"/>
      <c r="F8506" s="27"/>
      <c r="G8506" s="5"/>
      <c r="H8506" s="5"/>
      <c r="I8506" s="5"/>
      <c r="J8506" s="5"/>
      <c r="K8506" s="5"/>
      <c r="L8506" s="5"/>
      <c r="M8506" s="5"/>
      <c r="N8506" s="5"/>
      <c r="O8506" s="5"/>
      <c r="P8506" s="4"/>
      <c r="Q8506" s="4"/>
      <c r="R8506" s="4"/>
      <c r="S8506" s="4"/>
      <c r="T8506" s="4"/>
    </row>
    <row r="8507">
      <c r="A8507" s="5"/>
      <c r="B8507" s="5"/>
      <c r="C8507" s="5"/>
      <c r="D8507" s="5"/>
      <c r="E8507" s="5"/>
      <c r="F8507" s="27"/>
      <c r="G8507" s="5"/>
      <c r="H8507" s="5"/>
      <c r="I8507" s="5"/>
      <c r="J8507" s="5"/>
      <c r="K8507" s="5"/>
      <c r="L8507" s="5"/>
      <c r="M8507" s="5"/>
      <c r="N8507" s="5"/>
      <c r="O8507" s="5"/>
      <c r="P8507" s="4"/>
      <c r="Q8507" s="4"/>
      <c r="R8507" s="4"/>
      <c r="S8507" s="4"/>
      <c r="T8507" s="4"/>
    </row>
    <row r="8508">
      <c r="A8508" s="5"/>
      <c r="B8508" s="5"/>
      <c r="C8508" s="5"/>
      <c r="D8508" s="5"/>
      <c r="E8508" s="5"/>
      <c r="F8508" s="27"/>
      <c r="G8508" s="5"/>
      <c r="H8508" s="5"/>
      <c r="I8508" s="5"/>
      <c r="J8508" s="5"/>
      <c r="K8508" s="5"/>
      <c r="L8508" s="5"/>
      <c r="M8508" s="5"/>
      <c r="N8508" s="5"/>
      <c r="O8508" s="5"/>
      <c r="P8508" s="4"/>
      <c r="Q8508" s="4"/>
      <c r="R8508" s="4"/>
      <c r="S8508" s="4"/>
      <c r="T8508" s="4"/>
    </row>
    <row r="8509">
      <c r="A8509" s="5"/>
      <c r="B8509" s="5"/>
      <c r="C8509" s="5"/>
      <c r="D8509" s="5"/>
      <c r="E8509" s="5"/>
      <c r="F8509" s="27"/>
      <c r="G8509" s="5"/>
      <c r="H8509" s="5"/>
      <c r="I8509" s="5"/>
      <c r="J8509" s="5"/>
      <c r="K8509" s="5"/>
      <c r="L8509" s="5"/>
      <c r="M8509" s="5"/>
      <c r="N8509" s="5"/>
      <c r="O8509" s="5"/>
      <c r="P8509" s="4"/>
      <c r="Q8509" s="4"/>
      <c r="R8509" s="4"/>
      <c r="S8509" s="4"/>
      <c r="T8509" s="4"/>
    </row>
    <row r="8510">
      <c r="A8510" s="5"/>
      <c r="B8510" s="5"/>
      <c r="C8510" s="5"/>
      <c r="D8510" s="5"/>
      <c r="E8510" s="5"/>
      <c r="F8510" s="27"/>
      <c r="G8510" s="5"/>
      <c r="H8510" s="5"/>
      <c r="I8510" s="5"/>
      <c r="J8510" s="5"/>
      <c r="K8510" s="5"/>
      <c r="L8510" s="5"/>
      <c r="M8510" s="5"/>
      <c r="N8510" s="5"/>
      <c r="O8510" s="5"/>
      <c r="P8510" s="4"/>
      <c r="Q8510" s="4"/>
      <c r="R8510" s="4"/>
      <c r="S8510" s="4"/>
      <c r="T8510" s="4"/>
    </row>
    <row r="8511">
      <c r="A8511" s="5"/>
      <c r="B8511" s="5"/>
      <c r="C8511" s="5"/>
      <c r="D8511" s="5"/>
      <c r="E8511" s="5"/>
      <c r="F8511" s="27"/>
      <c r="G8511" s="5"/>
      <c r="H8511" s="5"/>
      <c r="I8511" s="5"/>
      <c r="J8511" s="5"/>
      <c r="K8511" s="5"/>
      <c r="L8511" s="5"/>
      <c r="M8511" s="5"/>
      <c r="N8511" s="5"/>
      <c r="O8511" s="5"/>
      <c r="P8511" s="4"/>
      <c r="Q8511" s="4"/>
      <c r="R8511" s="4"/>
      <c r="S8511" s="4"/>
      <c r="T8511" s="4"/>
    </row>
    <row r="8512">
      <c r="A8512" s="5"/>
      <c r="B8512" s="5"/>
      <c r="C8512" s="5"/>
      <c r="D8512" s="5"/>
      <c r="E8512" s="5"/>
      <c r="F8512" s="27"/>
      <c r="G8512" s="5"/>
      <c r="H8512" s="5"/>
      <c r="I8512" s="5"/>
      <c r="J8512" s="5"/>
      <c r="K8512" s="5"/>
      <c r="L8512" s="5"/>
      <c r="M8512" s="5"/>
      <c r="N8512" s="5"/>
      <c r="O8512" s="5"/>
      <c r="P8512" s="4"/>
      <c r="Q8512" s="4"/>
      <c r="R8512" s="4"/>
      <c r="S8512" s="4"/>
      <c r="T8512" s="4"/>
    </row>
    <row r="8513">
      <c r="A8513" s="5"/>
      <c r="B8513" s="5"/>
      <c r="C8513" s="5"/>
      <c r="D8513" s="5"/>
      <c r="E8513" s="5"/>
      <c r="F8513" s="27"/>
      <c r="G8513" s="5"/>
      <c r="H8513" s="5"/>
      <c r="I8513" s="5"/>
      <c r="J8513" s="5"/>
      <c r="K8513" s="5"/>
      <c r="L8513" s="5"/>
      <c r="M8513" s="5"/>
      <c r="N8513" s="5"/>
      <c r="O8513" s="5"/>
      <c r="P8513" s="4"/>
      <c r="Q8513" s="4"/>
      <c r="R8513" s="4"/>
      <c r="S8513" s="4"/>
      <c r="T8513" s="4"/>
    </row>
    <row r="8514">
      <c r="A8514" s="5"/>
      <c r="B8514" s="5"/>
      <c r="C8514" s="5"/>
      <c r="D8514" s="5"/>
      <c r="E8514" s="5"/>
      <c r="F8514" s="27"/>
      <c r="G8514" s="5"/>
      <c r="H8514" s="5"/>
      <c r="I8514" s="5"/>
      <c r="J8514" s="5"/>
      <c r="K8514" s="5"/>
      <c r="L8514" s="5"/>
      <c r="M8514" s="5"/>
      <c r="N8514" s="5"/>
      <c r="O8514" s="5"/>
      <c r="P8514" s="4"/>
      <c r="Q8514" s="4"/>
      <c r="R8514" s="4"/>
      <c r="S8514" s="4"/>
      <c r="T8514" s="4"/>
    </row>
    <row r="8515">
      <c r="A8515" s="5"/>
      <c r="B8515" s="5"/>
      <c r="C8515" s="5"/>
      <c r="D8515" s="5"/>
      <c r="E8515" s="5"/>
      <c r="F8515" s="27"/>
      <c r="G8515" s="5"/>
      <c r="H8515" s="5"/>
      <c r="I8515" s="5"/>
      <c r="J8515" s="5"/>
      <c r="K8515" s="5"/>
      <c r="L8515" s="5"/>
      <c r="M8515" s="5"/>
      <c r="N8515" s="5"/>
      <c r="O8515" s="5"/>
      <c r="P8515" s="4"/>
      <c r="Q8515" s="4"/>
      <c r="R8515" s="4"/>
      <c r="S8515" s="4"/>
      <c r="T8515" s="4"/>
    </row>
    <row r="8516">
      <c r="A8516" s="5"/>
      <c r="B8516" s="5"/>
      <c r="C8516" s="5"/>
      <c r="D8516" s="5"/>
      <c r="E8516" s="5"/>
      <c r="F8516" s="27"/>
      <c r="G8516" s="5"/>
      <c r="H8516" s="5"/>
      <c r="I8516" s="5"/>
      <c r="J8516" s="5"/>
      <c r="K8516" s="5"/>
      <c r="L8516" s="5"/>
      <c r="M8516" s="5"/>
      <c r="N8516" s="5"/>
      <c r="O8516" s="5"/>
      <c r="P8516" s="4"/>
      <c r="Q8516" s="4"/>
      <c r="R8516" s="4"/>
      <c r="S8516" s="4"/>
      <c r="T8516" s="4"/>
    </row>
    <row r="8517">
      <c r="A8517" s="5"/>
      <c r="B8517" s="5"/>
      <c r="C8517" s="5"/>
      <c r="D8517" s="5"/>
      <c r="E8517" s="5"/>
      <c r="F8517" s="27"/>
      <c r="G8517" s="5"/>
      <c r="H8517" s="5"/>
      <c r="I8517" s="5"/>
      <c r="J8517" s="5"/>
      <c r="K8517" s="5"/>
      <c r="L8517" s="5"/>
      <c r="M8517" s="5"/>
      <c r="N8517" s="5"/>
      <c r="O8517" s="5"/>
      <c r="P8517" s="4"/>
      <c r="Q8517" s="4"/>
      <c r="R8517" s="4"/>
      <c r="S8517" s="4"/>
      <c r="T8517" s="4"/>
    </row>
    <row r="8518">
      <c r="A8518" s="5"/>
      <c r="B8518" s="5"/>
      <c r="C8518" s="5"/>
      <c r="D8518" s="5"/>
      <c r="E8518" s="5"/>
      <c r="F8518" s="27"/>
      <c r="G8518" s="5"/>
      <c r="H8518" s="5"/>
      <c r="I8518" s="5"/>
      <c r="J8518" s="5"/>
      <c r="K8518" s="5"/>
      <c r="L8518" s="5"/>
      <c r="M8518" s="5"/>
      <c r="N8518" s="5"/>
      <c r="O8518" s="5"/>
      <c r="P8518" s="4"/>
      <c r="Q8518" s="4"/>
      <c r="R8518" s="4"/>
      <c r="S8518" s="4"/>
      <c r="T8518" s="4"/>
    </row>
    <row r="8519">
      <c r="A8519" s="5"/>
      <c r="B8519" s="5"/>
      <c r="C8519" s="5"/>
      <c r="D8519" s="5"/>
      <c r="E8519" s="5"/>
      <c r="F8519" s="27"/>
      <c r="G8519" s="5"/>
      <c r="H8519" s="5"/>
      <c r="I8519" s="5"/>
      <c r="J8519" s="5"/>
      <c r="K8519" s="5"/>
      <c r="L8519" s="5"/>
      <c r="M8519" s="5"/>
      <c r="N8519" s="5"/>
      <c r="O8519" s="5"/>
      <c r="P8519" s="4"/>
      <c r="Q8519" s="4"/>
      <c r="R8519" s="4"/>
      <c r="S8519" s="4"/>
      <c r="T8519" s="4"/>
    </row>
    <row r="8520">
      <c r="A8520" s="5"/>
      <c r="B8520" s="5"/>
      <c r="C8520" s="5"/>
      <c r="D8520" s="5"/>
      <c r="E8520" s="5"/>
      <c r="F8520" s="27"/>
      <c r="G8520" s="5"/>
      <c r="H8520" s="5"/>
      <c r="I8520" s="5"/>
      <c r="J8520" s="5"/>
      <c r="K8520" s="5"/>
      <c r="L8520" s="5"/>
      <c r="M8520" s="5"/>
      <c r="N8520" s="5"/>
      <c r="O8520" s="5"/>
      <c r="P8520" s="4"/>
      <c r="Q8520" s="4"/>
      <c r="R8520" s="4"/>
      <c r="S8520" s="4"/>
      <c r="T8520" s="4"/>
    </row>
    <row r="8521">
      <c r="A8521" s="5"/>
      <c r="B8521" s="5"/>
      <c r="C8521" s="5"/>
      <c r="D8521" s="5"/>
      <c r="E8521" s="5"/>
      <c r="F8521" s="27"/>
      <c r="G8521" s="5"/>
      <c r="H8521" s="5"/>
      <c r="I8521" s="5"/>
      <c r="J8521" s="5"/>
      <c r="K8521" s="5"/>
      <c r="L8521" s="5"/>
      <c r="M8521" s="5"/>
      <c r="N8521" s="5"/>
      <c r="O8521" s="5"/>
      <c r="P8521" s="4"/>
      <c r="Q8521" s="4"/>
      <c r="R8521" s="4"/>
      <c r="S8521" s="4"/>
      <c r="T8521" s="4"/>
    </row>
    <row r="8522">
      <c r="A8522" s="5"/>
      <c r="B8522" s="5"/>
      <c r="C8522" s="5"/>
      <c r="D8522" s="5"/>
      <c r="E8522" s="5"/>
      <c r="F8522" s="27"/>
      <c r="G8522" s="5"/>
      <c r="H8522" s="5"/>
      <c r="I8522" s="5"/>
      <c r="J8522" s="5"/>
      <c r="K8522" s="5"/>
      <c r="L8522" s="5"/>
      <c r="M8522" s="5"/>
      <c r="N8522" s="5"/>
      <c r="O8522" s="5"/>
      <c r="P8522" s="4"/>
      <c r="Q8522" s="4"/>
      <c r="R8522" s="4"/>
      <c r="S8522" s="4"/>
      <c r="T8522" s="4"/>
    </row>
    <row r="8523">
      <c r="A8523" s="5"/>
      <c r="B8523" s="5"/>
      <c r="C8523" s="5"/>
      <c r="D8523" s="5"/>
      <c r="E8523" s="5"/>
      <c r="F8523" s="27"/>
      <c r="G8523" s="5"/>
      <c r="H8523" s="5"/>
      <c r="I8523" s="5"/>
      <c r="J8523" s="5"/>
      <c r="K8523" s="5"/>
      <c r="L8523" s="5"/>
      <c r="M8523" s="5"/>
      <c r="N8523" s="5"/>
      <c r="O8523" s="5"/>
      <c r="P8523" s="4"/>
      <c r="Q8523" s="4"/>
      <c r="R8523" s="4"/>
      <c r="S8523" s="4"/>
      <c r="T8523" s="4"/>
    </row>
    <row r="8524">
      <c r="A8524" s="5"/>
      <c r="B8524" s="5"/>
      <c r="C8524" s="5"/>
      <c r="D8524" s="5"/>
      <c r="E8524" s="5"/>
      <c r="F8524" s="27"/>
      <c r="G8524" s="5"/>
      <c r="H8524" s="5"/>
      <c r="I8524" s="5"/>
      <c r="J8524" s="5"/>
      <c r="K8524" s="5"/>
      <c r="L8524" s="5"/>
      <c r="M8524" s="5"/>
      <c r="N8524" s="5"/>
      <c r="O8524" s="5"/>
      <c r="P8524" s="4"/>
      <c r="Q8524" s="4"/>
      <c r="R8524" s="4"/>
      <c r="S8524" s="4"/>
      <c r="T8524" s="4"/>
    </row>
    <row r="8525">
      <c r="A8525" s="5"/>
      <c r="B8525" s="5"/>
      <c r="C8525" s="5"/>
      <c r="D8525" s="5"/>
      <c r="E8525" s="5"/>
      <c r="F8525" s="27"/>
      <c r="G8525" s="5"/>
      <c r="H8525" s="5"/>
      <c r="I8525" s="5"/>
      <c r="J8525" s="5"/>
      <c r="K8525" s="5"/>
      <c r="L8525" s="5"/>
      <c r="M8525" s="5"/>
      <c r="N8525" s="5"/>
      <c r="O8525" s="5"/>
      <c r="P8525" s="4"/>
      <c r="Q8525" s="4"/>
      <c r="R8525" s="4"/>
      <c r="S8525" s="4"/>
      <c r="T8525" s="4"/>
    </row>
    <row r="8526">
      <c r="A8526" s="5"/>
      <c r="B8526" s="5"/>
      <c r="C8526" s="5"/>
      <c r="D8526" s="5"/>
      <c r="E8526" s="5"/>
      <c r="F8526" s="27"/>
      <c r="G8526" s="5"/>
      <c r="H8526" s="5"/>
      <c r="I8526" s="5"/>
      <c r="J8526" s="5"/>
      <c r="K8526" s="5"/>
      <c r="L8526" s="5"/>
      <c r="M8526" s="5"/>
      <c r="N8526" s="5"/>
      <c r="O8526" s="5"/>
      <c r="P8526" s="4"/>
      <c r="Q8526" s="4"/>
      <c r="R8526" s="4"/>
      <c r="S8526" s="4"/>
      <c r="T8526" s="4"/>
    </row>
    <row r="8527">
      <c r="A8527" s="5"/>
      <c r="B8527" s="5"/>
      <c r="C8527" s="5"/>
      <c r="D8527" s="5"/>
      <c r="E8527" s="5"/>
      <c r="F8527" s="27"/>
      <c r="G8527" s="5"/>
      <c r="H8527" s="5"/>
      <c r="I8527" s="5"/>
      <c r="J8527" s="5"/>
      <c r="K8527" s="5"/>
      <c r="L8527" s="5"/>
      <c r="M8527" s="5"/>
      <c r="N8527" s="5"/>
      <c r="O8527" s="5"/>
      <c r="P8527" s="4"/>
      <c r="Q8527" s="4"/>
      <c r="R8527" s="4"/>
      <c r="S8527" s="4"/>
      <c r="T8527" s="4"/>
    </row>
    <row r="8528">
      <c r="A8528" s="5"/>
      <c r="B8528" s="5"/>
      <c r="C8528" s="5"/>
      <c r="D8528" s="5"/>
      <c r="E8528" s="5"/>
      <c r="F8528" s="27"/>
      <c r="G8528" s="5"/>
      <c r="H8528" s="5"/>
      <c r="I8528" s="5"/>
      <c r="J8528" s="5"/>
      <c r="K8528" s="5"/>
      <c r="L8528" s="5"/>
      <c r="M8528" s="5"/>
      <c r="N8528" s="5"/>
      <c r="O8528" s="5"/>
      <c r="P8528" s="4"/>
      <c r="Q8528" s="4"/>
      <c r="R8528" s="4"/>
      <c r="S8528" s="4"/>
      <c r="T8528" s="4"/>
    </row>
    <row r="8529">
      <c r="A8529" s="5"/>
      <c r="B8529" s="5"/>
      <c r="C8529" s="5"/>
      <c r="D8529" s="5"/>
      <c r="E8529" s="5"/>
      <c r="F8529" s="27"/>
      <c r="G8529" s="5"/>
      <c r="H8529" s="5"/>
      <c r="I8529" s="5"/>
      <c r="J8529" s="5"/>
      <c r="K8529" s="5"/>
      <c r="L8529" s="5"/>
      <c r="M8529" s="5"/>
      <c r="N8529" s="5"/>
      <c r="O8529" s="5"/>
      <c r="P8529" s="4"/>
      <c r="Q8529" s="4"/>
      <c r="R8529" s="4"/>
      <c r="S8529" s="4"/>
      <c r="T8529" s="4"/>
    </row>
    <row r="8530">
      <c r="A8530" s="5"/>
      <c r="B8530" s="5"/>
      <c r="C8530" s="5"/>
      <c r="D8530" s="5"/>
      <c r="E8530" s="5"/>
      <c r="F8530" s="27"/>
      <c r="G8530" s="5"/>
      <c r="H8530" s="5"/>
      <c r="I8530" s="5"/>
      <c r="J8530" s="5"/>
      <c r="K8530" s="5"/>
      <c r="L8530" s="5"/>
      <c r="M8530" s="5"/>
      <c r="N8530" s="5"/>
      <c r="O8530" s="5"/>
      <c r="P8530" s="4"/>
      <c r="Q8530" s="4"/>
      <c r="R8530" s="4"/>
      <c r="S8530" s="4"/>
      <c r="T8530" s="4"/>
    </row>
    <row r="8531">
      <c r="A8531" s="5"/>
      <c r="B8531" s="5"/>
      <c r="C8531" s="5"/>
      <c r="D8531" s="5"/>
      <c r="E8531" s="5"/>
      <c r="F8531" s="27"/>
      <c r="G8531" s="5"/>
      <c r="H8531" s="5"/>
      <c r="I8531" s="5"/>
      <c r="J8531" s="5"/>
      <c r="K8531" s="5"/>
      <c r="L8531" s="5"/>
      <c r="M8531" s="5"/>
      <c r="N8531" s="5"/>
      <c r="O8531" s="5"/>
      <c r="P8531" s="4"/>
      <c r="Q8531" s="4"/>
      <c r="R8531" s="4"/>
      <c r="S8531" s="4"/>
      <c r="T8531" s="4"/>
    </row>
    <row r="8532">
      <c r="A8532" s="5"/>
      <c r="B8532" s="5"/>
      <c r="C8532" s="5"/>
      <c r="D8532" s="5"/>
      <c r="E8532" s="5"/>
      <c r="F8532" s="27"/>
      <c r="G8532" s="5"/>
      <c r="H8532" s="5"/>
      <c r="I8532" s="5"/>
      <c r="J8532" s="5"/>
      <c r="K8532" s="5"/>
      <c r="L8532" s="5"/>
      <c r="M8532" s="5"/>
      <c r="N8532" s="5"/>
      <c r="O8532" s="5"/>
      <c r="P8532" s="4"/>
      <c r="Q8532" s="4"/>
      <c r="R8532" s="4"/>
      <c r="S8532" s="4"/>
      <c r="T8532" s="4"/>
    </row>
    <row r="8533">
      <c r="A8533" s="5"/>
      <c r="B8533" s="5"/>
      <c r="C8533" s="5"/>
      <c r="D8533" s="5"/>
      <c r="E8533" s="5"/>
      <c r="F8533" s="27"/>
      <c r="G8533" s="5"/>
      <c r="H8533" s="5"/>
      <c r="I8533" s="5"/>
      <c r="J8533" s="5"/>
      <c r="K8533" s="5"/>
      <c r="L8533" s="5"/>
      <c r="M8533" s="5"/>
      <c r="N8533" s="5"/>
      <c r="O8533" s="5"/>
      <c r="P8533" s="4"/>
      <c r="Q8533" s="4"/>
      <c r="R8533" s="4"/>
      <c r="S8533" s="4"/>
      <c r="T8533" s="4"/>
    </row>
    <row r="8534">
      <c r="A8534" s="5"/>
      <c r="B8534" s="5"/>
      <c r="C8534" s="5"/>
      <c r="D8534" s="5"/>
      <c r="E8534" s="5"/>
      <c r="F8534" s="27"/>
      <c r="G8534" s="5"/>
      <c r="H8534" s="5"/>
      <c r="I8534" s="5"/>
      <c r="J8534" s="5"/>
      <c r="K8534" s="5"/>
      <c r="L8534" s="5"/>
      <c r="M8534" s="5"/>
      <c r="N8534" s="5"/>
      <c r="O8534" s="5"/>
      <c r="P8534" s="4"/>
      <c r="Q8534" s="4"/>
      <c r="R8534" s="4"/>
      <c r="S8534" s="4"/>
      <c r="T8534" s="4"/>
    </row>
    <row r="8535">
      <c r="A8535" s="5"/>
      <c r="B8535" s="5"/>
      <c r="C8535" s="5"/>
      <c r="D8535" s="5"/>
      <c r="E8535" s="5"/>
      <c r="F8535" s="27"/>
      <c r="G8535" s="5"/>
      <c r="H8535" s="5"/>
      <c r="I8535" s="5"/>
      <c r="J8535" s="5"/>
      <c r="K8535" s="5"/>
      <c r="L8535" s="5"/>
      <c r="M8535" s="5"/>
      <c r="N8535" s="5"/>
      <c r="O8535" s="5"/>
      <c r="P8535" s="4"/>
      <c r="Q8535" s="4"/>
      <c r="R8535" s="4"/>
      <c r="S8535" s="4"/>
      <c r="T8535" s="4"/>
    </row>
    <row r="8536">
      <c r="A8536" s="5"/>
      <c r="B8536" s="5"/>
      <c r="C8536" s="5"/>
      <c r="D8536" s="5"/>
      <c r="E8536" s="5"/>
      <c r="F8536" s="27"/>
      <c r="G8536" s="5"/>
      <c r="H8536" s="5"/>
      <c r="I8536" s="5"/>
      <c r="J8536" s="5"/>
      <c r="K8536" s="5"/>
      <c r="L8536" s="5"/>
      <c r="M8536" s="5"/>
      <c r="N8536" s="5"/>
      <c r="O8536" s="5"/>
      <c r="P8536" s="4"/>
      <c r="Q8536" s="4"/>
      <c r="R8536" s="4"/>
      <c r="S8536" s="4"/>
      <c r="T8536" s="4"/>
    </row>
    <row r="8537">
      <c r="A8537" s="5"/>
      <c r="B8537" s="5"/>
      <c r="C8537" s="5"/>
      <c r="D8537" s="5"/>
      <c r="E8537" s="5"/>
      <c r="F8537" s="27"/>
      <c r="G8537" s="5"/>
      <c r="H8537" s="5"/>
      <c r="I8537" s="5"/>
      <c r="J8537" s="5"/>
      <c r="K8537" s="5"/>
      <c r="L8537" s="5"/>
      <c r="M8537" s="5"/>
      <c r="N8537" s="5"/>
      <c r="O8537" s="5"/>
      <c r="P8537" s="4"/>
      <c r="Q8537" s="4"/>
      <c r="R8537" s="4"/>
      <c r="S8537" s="4"/>
      <c r="T8537" s="4"/>
    </row>
    <row r="8538">
      <c r="A8538" s="5"/>
      <c r="B8538" s="5"/>
      <c r="C8538" s="5"/>
      <c r="D8538" s="5"/>
      <c r="E8538" s="5"/>
      <c r="F8538" s="27"/>
      <c r="G8538" s="5"/>
      <c r="H8538" s="5"/>
      <c r="I8538" s="5"/>
      <c r="J8538" s="5"/>
      <c r="K8538" s="5"/>
      <c r="L8538" s="5"/>
      <c r="M8538" s="5"/>
      <c r="N8538" s="5"/>
      <c r="O8538" s="5"/>
      <c r="P8538" s="4"/>
      <c r="Q8538" s="4"/>
      <c r="R8538" s="4"/>
      <c r="S8538" s="4"/>
      <c r="T8538" s="4"/>
    </row>
    <row r="8539">
      <c r="A8539" s="5"/>
      <c r="B8539" s="5"/>
      <c r="C8539" s="5"/>
      <c r="D8539" s="5"/>
      <c r="E8539" s="5"/>
      <c r="F8539" s="27"/>
      <c r="G8539" s="5"/>
      <c r="H8539" s="5"/>
      <c r="I8539" s="5"/>
      <c r="J8539" s="5"/>
      <c r="K8539" s="5"/>
      <c r="L8539" s="5"/>
      <c r="M8539" s="5"/>
      <c r="N8539" s="5"/>
      <c r="O8539" s="5"/>
      <c r="P8539" s="4"/>
      <c r="Q8539" s="4"/>
      <c r="R8539" s="4"/>
      <c r="S8539" s="4"/>
      <c r="T8539" s="4"/>
    </row>
    <row r="8540">
      <c r="A8540" s="5"/>
      <c r="B8540" s="5"/>
      <c r="C8540" s="5"/>
      <c r="D8540" s="5"/>
      <c r="E8540" s="5"/>
      <c r="F8540" s="27"/>
      <c r="G8540" s="5"/>
      <c r="H8540" s="5"/>
      <c r="I8540" s="5"/>
      <c r="J8540" s="5"/>
      <c r="K8540" s="5"/>
      <c r="L8540" s="5"/>
      <c r="M8540" s="5"/>
      <c r="N8540" s="5"/>
      <c r="O8540" s="5"/>
      <c r="P8540" s="4"/>
      <c r="Q8540" s="4"/>
      <c r="R8540" s="4"/>
      <c r="S8540" s="4"/>
      <c r="T8540" s="4"/>
    </row>
    <row r="8541">
      <c r="A8541" s="5"/>
      <c r="B8541" s="5"/>
      <c r="C8541" s="5"/>
      <c r="D8541" s="5"/>
      <c r="E8541" s="5"/>
      <c r="F8541" s="27"/>
      <c r="G8541" s="5"/>
      <c r="H8541" s="5"/>
      <c r="I8541" s="5"/>
      <c r="J8541" s="5"/>
      <c r="K8541" s="5"/>
      <c r="L8541" s="5"/>
      <c r="M8541" s="5"/>
      <c r="N8541" s="5"/>
      <c r="O8541" s="5"/>
      <c r="P8541" s="4"/>
      <c r="Q8541" s="4"/>
      <c r="R8541" s="4"/>
      <c r="S8541" s="4"/>
      <c r="T8541" s="4"/>
    </row>
    <row r="8542">
      <c r="A8542" s="5"/>
      <c r="B8542" s="5"/>
      <c r="C8542" s="5"/>
      <c r="D8542" s="5"/>
      <c r="E8542" s="5"/>
      <c r="F8542" s="27"/>
      <c r="G8542" s="5"/>
      <c r="H8542" s="5"/>
      <c r="I8542" s="5"/>
      <c r="J8542" s="5"/>
      <c r="K8542" s="5"/>
      <c r="L8542" s="5"/>
      <c r="M8542" s="5"/>
      <c r="N8542" s="5"/>
      <c r="O8542" s="5"/>
      <c r="P8542" s="4"/>
      <c r="Q8542" s="4"/>
      <c r="R8542" s="4"/>
      <c r="S8542" s="4"/>
      <c r="T8542" s="4"/>
    </row>
    <row r="8543">
      <c r="A8543" s="5"/>
      <c r="B8543" s="5"/>
      <c r="C8543" s="5"/>
      <c r="D8543" s="5"/>
      <c r="E8543" s="5"/>
      <c r="F8543" s="27"/>
      <c r="G8543" s="5"/>
      <c r="H8543" s="5"/>
      <c r="I8543" s="5"/>
      <c r="J8543" s="5"/>
      <c r="K8543" s="5"/>
      <c r="L8543" s="5"/>
      <c r="M8543" s="5"/>
      <c r="N8543" s="5"/>
      <c r="O8543" s="5"/>
      <c r="P8543" s="4"/>
      <c r="Q8543" s="4"/>
      <c r="R8543" s="4"/>
      <c r="S8543" s="4"/>
      <c r="T8543" s="4"/>
    </row>
    <row r="8544">
      <c r="A8544" s="5"/>
      <c r="B8544" s="5"/>
      <c r="C8544" s="5"/>
      <c r="D8544" s="5"/>
      <c r="E8544" s="5"/>
      <c r="F8544" s="27"/>
      <c r="G8544" s="5"/>
      <c r="H8544" s="5"/>
      <c r="I8544" s="5"/>
      <c r="J8544" s="5"/>
      <c r="K8544" s="5"/>
      <c r="L8544" s="5"/>
      <c r="M8544" s="5"/>
      <c r="N8544" s="5"/>
      <c r="O8544" s="5"/>
      <c r="P8544" s="4"/>
      <c r="Q8544" s="4"/>
      <c r="R8544" s="4"/>
      <c r="S8544" s="4"/>
      <c r="T8544" s="4"/>
    </row>
    <row r="8545">
      <c r="A8545" s="5"/>
      <c r="B8545" s="5"/>
      <c r="C8545" s="5"/>
      <c r="D8545" s="5"/>
      <c r="E8545" s="5"/>
      <c r="F8545" s="27"/>
      <c r="G8545" s="5"/>
      <c r="H8545" s="5"/>
      <c r="I8545" s="5"/>
      <c r="J8545" s="5"/>
      <c r="K8545" s="5"/>
      <c r="L8545" s="5"/>
      <c r="M8545" s="5"/>
      <c r="N8545" s="5"/>
      <c r="O8545" s="5"/>
      <c r="P8545" s="4"/>
      <c r="Q8545" s="4"/>
      <c r="R8545" s="4"/>
      <c r="S8545" s="4"/>
      <c r="T8545" s="4"/>
    </row>
    <row r="8546">
      <c r="A8546" s="5"/>
      <c r="B8546" s="5"/>
      <c r="C8546" s="5"/>
      <c r="D8546" s="5"/>
      <c r="E8546" s="5"/>
      <c r="F8546" s="27"/>
      <c r="G8546" s="5"/>
      <c r="H8546" s="5"/>
      <c r="I8546" s="5"/>
      <c r="J8546" s="5"/>
      <c r="K8546" s="5"/>
      <c r="L8546" s="5"/>
      <c r="M8546" s="5"/>
      <c r="N8546" s="5"/>
      <c r="O8546" s="5"/>
      <c r="P8546" s="4"/>
      <c r="Q8546" s="4"/>
      <c r="R8546" s="4"/>
      <c r="S8546" s="4"/>
      <c r="T8546" s="4"/>
    </row>
    <row r="8547">
      <c r="A8547" s="5"/>
      <c r="B8547" s="5"/>
      <c r="C8547" s="5"/>
      <c r="D8547" s="5"/>
      <c r="E8547" s="5"/>
      <c r="F8547" s="27"/>
      <c r="G8547" s="5"/>
      <c r="H8547" s="5"/>
      <c r="I8547" s="5"/>
      <c r="J8547" s="5"/>
      <c r="K8547" s="5"/>
      <c r="L8547" s="5"/>
      <c r="M8547" s="5"/>
      <c r="N8547" s="5"/>
      <c r="O8547" s="5"/>
      <c r="P8547" s="4"/>
      <c r="Q8547" s="4"/>
      <c r="R8547" s="4"/>
      <c r="S8547" s="4"/>
      <c r="T8547" s="4"/>
    </row>
    <row r="8548">
      <c r="A8548" s="5"/>
      <c r="B8548" s="5"/>
      <c r="C8548" s="5"/>
      <c r="D8548" s="5"/>
      <c r="E8548" s="5"/>
      <c r="F8548" s="27"/>
      <c r="G8548" s="5"/>
      <c r="H8548" s="5"/>
      <c r="I8548" s="5"/>
      <c r="J8548" s="5"/>
      <c r="K8548" s="5"/>
      <c r="L8548" s="5"/>
      <c r="M8548" s="5"/>
      <c r="N8548" s="5"/>
      <c r="O8548" s="5"/>
      <c r="P8548" s="4"/>
      <c r="Q8548" s="4"/>
      <c r="R8548" s="4"/>
      <c r="S8548" s="4"/>
      <c r="T8548" s="4"/>
    </row>
    <row r="8549">
      <c r="A8549" s="5"/>
      <c r="B8549" s="5"/>
      <c r="C8549" s="5"/>
      <c r="D8549" s="5"/>
      <c r="E8549" s="5"/>
      <c r="F8549" s="27"/>
      <c r="G8549" s="5"/>
      <c r="H8549" s="5"/>
      <c r="I8549" s="5"/>
      <c r="J8549" s="5"/>
      <c r="K8549" s="5"/>
      <c r="L8549" s="5"/>
      <c r="M8549" s="5"/>
      <c r="N8549" s="5"/>
      <c r="O8549" s="5"/>
      <c r="P8549" s="4"/>
      <c r="Q8549" s="4"/>
      <c r="R8549" s="4"/>
      <c r="S8549" s="4"/>
      <c r="T8549" s="4"/>
    </row>
    <row r="8550">
      <c r="A8550" s="5"/>
      <c r="B8550" s="5"/>
      <c r="C8550" s="5"/>
      <c r="D8550" s="5"/>
      <c r="E8550" s="5"/>
      <c r="F8550" s="27"/>
      <c r="G8550" s="5"/>
      <c r="H8550" s="5"/>
      <c r="I8550" s="5"/>
      <c r="J8550" s="5"/>
      <c r="K8550" s="5"/>
      <c r="L8550" s="5"/>
      <c r="M8550" s="5"/>
      <c r="N8550" s="5"/>
      <c r="O8550" s="5"/>
      <c r="P8550" s="4"/>
      <c r="Q8550" s="4"/>
      <c r="R8550" s="4"/>
      <c r="S8550" s="4"/>
      <c r="T8550" s="4"/>
    </row>
    <row r="8551">
      <c r="A8551" s="5"/>
      <c r="B8551" s="5"/>
      <c r="C8551" s="5"/>
      <c r="D8551" s="5"/>
      <c r="E8551" s="5"/>
      <c r="F8551" s="27"/>
      <c r="G8551" s="5"/>
      <c r="H8551" s="5"/>
      <c r="I8551" s="5"/>
      <c r="J8551" s="5"/>
      <c r="K8551" s="5"/>
      <c r="L8551" s="5"/>
      <c r="M8551" s="5"/>
      <c r="N8551" s="5"/>
      <c r="O8551" s="5"/>
      <c r="P8551" s="4"/>
      <c r="Q8551" s="4"/>
      <c r="R8551" s="4"/>
      <c r="S8551" s="4"/>
      <c r="T8551" s="4"/>
    </row>
    <row r="8552">
      <c r="A8552" s="5"/>
      <c r="B8552" s="5"/>
      <c r="C8552" s="5"/>
      <c r="D8552" s="5"/>
      <c r="E8552" s="5"/>
      <c r="F8552" s="27"/>
      <c r="G8552" s="5"/>
      <c r="H8552" s="5"/>
      <c r="I8552" s="5"/>
      <c r="J8552" s="5"/>
      <c r="K8552" s="5"/>
      <c r="L8552" s="5"/>
      <c r="M8552" s="5"/>
      <c r="N8552" s="5"/>
      <c r="O8552" s="5"/>
      <c r="P8552" s="4"/>
      <c r="Q8552" s="4"/>
      <c r="R8552" s="4"/>
      <c r="S8552" s="4"/>
      <c r="T8552" s="4"/>
    </row>
    <row r="8553">
      <c r="A8553" s="5"/>
      <c r="B8553" s="5"/>
      <c r="C8553" s="5"/>
      <c r="D8553" s="5"/>
      <c r="E8553" s="5"/>
      <c r="F8553" s="27"/>
      <c r="G8553" s="5"/>
      <c r="H8553" s="5"/>
      <c r="I8553" s="5"/>
      <c r="J8553" s="5"/>
      <c r="K8553" s="5"/>
      <c r="L8553" s="5"/>
      <c r="M8553" s="5"/>
      <c r="N8553" s="5"/>
      <c r="O8553" s="5"/>
      <c r="P8553" s="4"/>
      <c r="Q8553" s="4"/>
      <c r="R8553" s="4"/>
      <c r="S8553" s="4"/>
      <c r="T8553" s="4"/>
    </row>
    <row r="8554">
      <c r="A8554" s="5"/>
      <c r="B8554" s="5"/>
      <c r="C8554" s="5"/>
      <c r="D8554" s="5"/>
      <c r="E8554" s="5"/>
      <c r="F8554" s="27"/>
      <c r="G8554" s="5"/>
      <c r="H8554" s="5"/>
      <c r="I8554" s="5"/>
      <c r="J8554" s="5"/>
      <c r="K8554" s="5"/>
      <c r="L8554" s="5"/>
      <c r="M8554" s="5"/>
      <c r="N8554" s="5"/>
      <c r="O8554" s="5"/>
      <c r="P8554" s="4"/>
      <c r="Q8554" s="4"/>
      <c r="R8554" s="4"/>
      <c r="S8554" s="4"/>
      <c r="T8554" s="4"/>
    </row>
    <row r="8555">
      <c r="A8555" s="5"/>
      <c r="B8555" s="5"/>
      <c r="C8555" s="5"/>
      <c r="D8555" s="5"/>
      <c r="E8555" s="5"/>
      <c r="F8555" s="27"/>
      <c r="G8555" s="5"/>
      <c r="H8555" s="5"/>
      <c r="I8555" s="5"/>
      <c r="J8555" s="5"/>
      <c r="K8555" s="5"/>
      <c r="L8555" s="5"/>
      <c r="M8555" s="5"/>
      <c r="N8555" s="5"/>
      <c r="O8555" s="5"/>
      <c r="P8555" s="4"/>
      <c r="Q8555" s="4"/>
      <c r="R8555" s="4"/>
      <c r="S8555" s="4"/>
      <c r="T8555" s="4"/>
    </row>
    <row r="8556">
      <c r="A8556" s="5"/>
      <c r="B8556" s="5"/>
      <c r="C8556" s="5"/>
      <c r="D8556" s="5"/>
      <c r="E8556" s="5"/>
      <c r="F8556" s="27"/>
      <c r="G8556" s="5"/>
      <c r="H8556" s="5"/>
      <c r="I8556" s="5"/>
      <c r="J8556" s="5"/>
      <c r="K8556" s="5"/>
      <c r="L8556" s="5"/>
      <c r="M8556" s="5"/>
      <c r="N8556" s="5"/>
      <c r="O8556" s="5"/>
      <c r="P8556" s="4"/>
      <c r="Q8556" s="4"/>
      <c r="R8556" s="4"/>
      <c r="S8556" s="4"/>
      <c r="T8556" s="4"/>
    </row>
    <row r="8557">
      <c r="A8557" s="5"/>
      <c r="B8557" s="5"/>
      <c r="C8557" s="5"/>
      <c r="D8557" s="5"/>
      <c r="E8557" s="5"/>
      <c r="F8557" s="27"/>
      <c r="G8557" s="5"/>
      <c r="H8557" s="5"/>
      <c r="I8557" s="5"/>
      <c r="J8557" s="5"/>
      <c r="K8557" s="5"/>
      <c r="L8557" s="5"/>
      <c r="M8557" s="5"/>
      <c r="N8557" s="5"/>
      <c r="O8557" s="5"/>
      <c r="P8557" s="4"/>
      <c r="Q8557" s="4"/>
      <c r="R8557" s="4"/>
      <c r="S8557" s="4"/>
      <c r="T8557" s="4"/>
    </row>
    <row r="8558">
      <c r="A8558" s="5"/>
      <c r="B8558" s="5"/>
      <c r="C8558" s="5"/>
      <c r="D8558" s="5"/>
      <c r="E8558" s="5"/>
      <c r="F8558" s="27"/>
      <c r="G8558" s="5"/>
      <c r="H8558" s="5"/>
      <c r="I8558" s="5"/>
      <c r="J8558" s="5"/>
      <c r="K8558" s="5"/>
      <c r="L8558" s="5"/>
      <c r="M8558" s="5"/>
      <c r="N8558" s="5"/>
      <c r="O8558" s="5"/>
      <c r="P8558" s="4"/>
      <c r="Q8558" s="4"/>
      <c r="R8558" s="4"/>
      <c r="S8558" s="4"/>
      <c r="T8558" s="4"/>
    </row>
    <row r="8559">
      <c r="A8559" s="5"/>
      <c r="B8559" s="5"/>
      <c r="C8559" s="5"/>
      <c r="D8559" s="5"/>
      <c r="E8559" s="5"/>
      <c r="F8559" s="27"/>
      <c r="G8559" s="5"/>
      <c r="H8559" s="5"/>
      <c r="I8559" s="5"/>
      <c r="J8559" s="5"/>
      <c r="K8559" s="5"/>
      <c r="L8559" s="5"/>
      <c r="M8559" s="5"/>
      <c r="N8559" s="5"/>
      <c r="O8559" s="5"/>
      <c r="P8559" s="4"/>
      <c r="Q8559" s="4"/>
      <c r="R8559" s="4"/>
      <c r="S8559" s="4"/>
      <c r="T8559" s="4"/>
    </row>
    <row r="8560">
      <c r="A8560" s="5"/>
      <c r="B8560" s="5"/>
      <c r="C8560" s="5"/>
      <c r="D8560" s="5"/>
      <c r="E8560" s="5"/>
      <c r="F8560" s="27"/>
      <c r="G8560" s="5"/>
      <c r="H8560" s="5"/>
      <c r="I8560" s="5"/>
      <c r="J8560" s="5"/>
      <c r="K8560" s="5"/>
      <c r="L8560" s="5"/>
      <c r="M8560" s="5"/>
      <c r="N8560" s="5"/>
      <c r="O8560" s="5"/>
      <c r="P8560" s="4"/>
      <c r="Q8560" s="4"/>
      <c r="R8560" s="4"/>
      <c r="S8560" s="4"/>
      <c r="T8560" s="4"/>
    </row>
    <row r="8561">
      <c r="A8561" s="5"/>
      <c r="B8561" s="5"/>
      <c r="C8561" s="5"/>
      <c r="D8561" s="5"/>
      <c r="E8561" s="5"/>
      <c r="F8561" s="27"/>
      <c r="G8561" s="5"/>
      <c r="H8561" s="5"/>
      <c r="I8561" s="5"/>
      <c r="J8561" s="5"/>
      <c r="K8561" s="5"/>
      <c r="L8561" s="5"/>
      <c r="M8561" s="5"/>
      <c r="N8561" s="5"/>
      <c r="O8561" s="5"/>
      <c r="P8561" s="4"/>
      <c r="Q8561" s="4"/>
      <c r="R8561" s="4"/>
      <c r="S8561" s="4"/>
      <c r="T8561" s="4"/>
    </row>
    <row r="8562">
      <c r="A8562" s="5"/>
      <c r="B8562" s="5"/>
      <c r="C8562" s="5"/>
      <c r="D8562" s="5"/>
      <c r="E8562" s="5"/>
      <c r="F8562" s="27"/>
      <c r="G8562" s="5"/>
      <c r="H8562" s="5"/>
      <c r="I8562" s="5"/>
      <c r="J8562" s="5"/>
      <c r="K8562" s="5"/>
      <c r="L8562" s="5"/>
      <c r="M8562" s="5"/>
      <c r="N8562" s="5"/>
      <c r="O8562" s="5"/>
      <c r="P8562" s="4"/>
      <c r="Q8562" s="4"/>
      <c r="R8562" s="4"/>
      <c r="S8562" s="4"/>
      <c r="T8562" s="4"/>
    </row>
    <row r="8563">
      <c r="A8563" s="5"/>
      <c r="B8563" s="5"/>
      <c r="C8563" s="5"/>
      <c r="D8563" s="5"/>
      <c r="E8563" s="5"/>
      <c r="F8563" s="27"/>
      <c r="G8563" s="5"/>
      <c r="H8563" s="5"/>
      <c r="I8563" s="5"/>
      <c r="J8563" s="5"/>
      <c r="K8563" s="5"/>
      <c r="L8563" s="5"/>
      <c r="M8563" s="5"/>
      <c r="N8563" s="5"/>
      <c r="O8563" s="5"/>
      <c r="P8563" s="4"/>
      <c r="Q8563" s="4"/>
      <c r="R8563" s="4"/>
      <c r="S8563" s="4"/>
      <c r="T8563" s="4"/>
    </row>
    <row r="8564">
      <c r="A8564" s="5"/>
      <c r="B8564" s="5"/>
      <c r="C8564" s="5"/>
      <c r="D8564" s="5"/>
      <c r="E8564" s="5"/>
      <c r="F8564" s="27"/>
      <c r="G8564" s="5"/>
      <c r="H8564" s="5"/>
      <c r="I8564" s="5"/>
      <c r="J8564" s="5"/>
      <c r="K8564" s="5"/>
      <c r="L8564" s="5"/>
      <c r="M8564" s="5"/>
      <c r="N8564" s="5"/>
      <c r="O8564" s="5"/>
      <c r="P8564" s="4"/>
      <c r="Q8564" s="4"/>
      <c r="R8564" s="4"/>
      <c r="S8564" s="4"/>
      <c r="T8564" s="4"/>
    </row>
    <row r="8565">
      <c r="A8565" s="5"/>
      <c r="B8565" s="5"/>
      <c r="C8565" s="5"/>
      <c r="D8565" s="5"/>
      <c r="E8565" s="5"/>
      <c r="F8565" s="27"/>
      <c r="G8565" s="5"/>
      <c r="H8565" s="5"/>
      <c r="I8565" s="5"/>
      <c r="J8565" s="5"/>
      <c r="K8565" s="5"/>
      <c r="L8565" s="5"/>
      <c r="M8565" s="5"/>
      <c r="N8565" s="5"/>
      <c r="O8565" s="5"/>
      <c r="P8565" s="4"/>
      <c r="Q8565" s="4"/>
      <c r="R8565" s="4"/>
      <c r="S8565" s="4"/>
      <c r="T8565" s="4"/>
    </row>
    <row r="8566">
      <c r="A8566" s="5"/>
      <c r="B8566" s="5"/>
      <c r="C8566" s="5"/>
      <c r="D8566" s="5"/>
      <c r="E8566" s="5"/>
      <c r="F8566" s="27"/>
      <c r="G8566" s="5"/>
      <c r="H8566" s="5"/>
      <c r="I8566" s="5"/>
      <c r="J8566" s="5"/>
      <c r="K8566" s="5"/>
      <c r="L8566" s="5"/>
      <c r="M8566" s="5"/>
      <c r="N8566" s="5"/>
      <c r="O8566" s="5"/>
      <c r="P8566" s="4"/>
      <c r="Q8566" s="4"/>
      <c r="R8566" s="4"/>
      <c r="S8566" s="4"/>
      <c r="T8566" s="4"/>
    </row>
    <row r="8567">
      <c r="A8567" s="5"/>
      <c r="B8567" s="5"/>
      <c r="C8567" s="5"/>
      <c r="D8567" s="5"/>
      <c r="E8567" s="5"/>
      <c r="F8567" s="27"/>
      <c r="G8567" s="5"/>
      <c r="H8567" s="5"/>
      <c r="I8567" s="5"/>
      <c r="J8567" s="5"/>
      <c r="K8567" s="5"/>
      <c r="L8567" s="5"/>
      <c r="M8567" s="5"/>
      <c r="N8567" s="5"/>
      <c r="O8567" s="5"/>
      <c r="P8567" s="4"/>
      <c r="Q8567" s="4"/>
      <c r="R8567" s="4"/>
      <c r="S8567" s="4"/>
      <c r="T8567" s="4"/>
    </row>
    <row r="8568">
      <c r="A8568" s="5"/>
      <c r="B8568" s="5"/>
      <c r="C8568" s="5"/>
      <c r="D8568" s="5"/>
      <c r="E8568" s="5"/>
      <c r="F8568" s="27"/>
      <c r="G8568" s="5"/>
      <c r="H8568" s="5"/>
      <c r="I8568" s="5"/>
      <c r="J8568" s="5"/>
      <c r="K8568" s="5"/>
      <c r="L8568" s="5"/>
      <c r="M8568" s="5"/>
      <c r="N8568" s="5"/>
      <c r="O8568" s="5"/>
      <c r="P8568" s="4"/>
      <c r="Q8568" s="4"/>
      <c r="R8568" s="4"/>
      <c r="S8568" s="4"/>
      <c r="T8568" s="4"/>
    </row>
    <row r="8569">
      <c r="A8569" s="5"/>
      <c r="B8569" s="5"/>
      <c r="C8569" s="5"/>
      <c r="D8569" s="5"/>
      <c r="E8569" s="5"/>
      <c r="F8569" s="27"/>
      <c r="G8569" s="5"/>
      <c r="H8569" s="5"/>
      <c r="I8569" s="5"/>
      <c r="J8569" s="5"/>
      <c r="K8569" s="5"/>
      <c r="L8569" s="5"/>
      <c r="M8569" s="5"/>
      <c r="N8569" s="5"/>
      <c r="O8569" s="5"/>
      <c r="P8569" s="4"/>
      <c r="Q8569" s="4"/>
      <c r="R8569" s="4"/>
      <c r="S8569" s="4"/>
      <c r="T8569" s="4"/>
    </row>
    <row r="8570">
      <c r="A8570" s="5"/>
      <c r="B8570" s="5"/>
      <c r="C8570" s="5"/>
      <c r="D8570" s="5"/>
      <c r="E8570" s="5"/>
      <c r="F8570" s="27"/>
      <c r="G8570" s="5"/>
      <c r="H8570" s="5"/>
      <c r="I8570" s="5"/>
      <c r="J8570" s="5"/>
      <c r="K8570" s="5"/>
      <c r="L8570" s="5"/>
      <c r="M8570" s="5"/>
      <c r="N8570" s="5"/>
      <c r="O8570" s="5"/>
      <c r="P8570" s="4"/>
      <c r="Q8570" s="4"/>
      <c r="R8570" s="4"/>
      <c r="S8570" s="4"/>
      <c r="T8570" s="4"/>
    </row>
    <row r="8571">
      <c r="A8571" s="5"/>
      <c r="B8571" s="5"/>
      <c r="C8571" s="5"/>
      <c r="D8571" s="5"/>
      <c r="E8571" s="5"/>
      <c r="F8571" s="27"/>
      <c r="G8571" s="5"/>
      <c r="H8571" s="5"/>
      <c r="I8571" s="5"/>
      <c r="J8571" s="5"/>
      <c r="K8571" s="5"/>
      <c r="L8571" s="5"/>
      <c r="M8571" s="5"/>
      <c r="N8571" s="5"/>
      <c r="O8571" s="5"/>
      <c r="P8571" s="4"/>
      <c r="Q8571" s="4"/>
      <c r="R8571" s="4"/>
      <c r="S8571" s="4"/>
      <c r="T8571" s="4"/>
    </row>
    <row r="8572">
      <c r="A8572" s="5"/>
      <c r="B8572" s="5"/>
      <c r="C8572" s="5"/>
      <c r="D8572" s="5"/>
      <c r="E8572" s="5"/>
      <c r="F8572" s="27"/>
      <c r="G8572" s="5"/>
      <c r="H8572" s="5"/>
      <c r="I8572" s="5"/>
      <c r="J8572" s="5"/>
      <c r="K8572" s="5"/>
      <c r="L8572" s="5"/>
      <c r="M8572" s="5"/>
      <c r="N8572" s="5"/>
      <c r="O8572" s="5"/>
      <c r="P8572" s="4"/>
      <c r="Q8572" s="4"/>
      <c r="R8572" s="4"/>
      <c r="S8572" s="4"/>
      <c r="T8572" s="4"/>
    </row>
    <row r="8573">
      <c r="A8573" s="5"/>
      <c r="B8573" s="5"/>
      <c r="C8573" s="5"/>
      <c r="D8573" s="5"/>
      <c r="E8573" s="5"/>
      <c r="F8573" s="27"/>
      <c r="G8573" s="5"/>
      <c r="H8573" s="5"/>
      <c r="I8573" s="5"/>
      <c r="J8573" s="5"/>
      <c r="K8573" s="5"/>
      <c r="L8573" s="5"/>
      <c r="M8573" s="5"/>
      <c r="N8573" s="5"/>
      <c r="O8573" s="5"/>
      <c r="P8573" s="4"/>
      <c r="Q8573" s="4"/>
      <c r="R8573" s="4"/>
      <c r="S8573" s="4"/>
      <c r="T8573" s="4"/>
    </row>
    <row r="8574">
      <c r="A8574" s="5"/>
      <c r="B8574" s="5"/>
      <c r="C8574" s="5"/>
      <c r="D8574" s="5"/>
      <c r="E8574" s="5"/>
      <c r="F8574" s="27"/>
      <c r="G8574" s="5"/>
      <c r="H8574" s="5"/>
      <c r="I8574" s="5"/>
      <c r="J8574" s="5"/>
      <c r="K8574" s="5"/>
      <c r="L8574" s="5"/>
      <c r="M8574" s="5"/>
      <c r="N8574" s="5"/>
      <c r="O8574" s="5"/>
      <c r="P8574" s="4"/>
      <c r="Q8574" s="4"/>
      <c r="R8574" s="4"/>
      <c r="S8574" s="4"/>
      <c r="T8574" s="4"/>
    </row>
    <row r="8575">
      <c r="A8575" s="5"/>
      <c r="B8575" s="5"/>
      <c r="C8575" s="5"/>
      <c r="D8575" s="5"/>
      <c r="E8575" s="5"/>
      <c r="F8575" s="27"/>
      <c r="G8575" s="5"/>
      <c r="H8575" s="5"/>
      <c r="I8575" s="5"/>
      <c r="J8575" s="5"/>
      <c r="K8575" s="5"/>
      <c r="L8575" s="5"/>
      <c r="M8575" s="5"/>
      <c r="N8575" s="5"/>
      <c r="O8575" s="5"/>
      <c r="P8575" s="4"/>
      <c r="Q8575" s="4"/>
      <c r="R8575" s="4"/>
      <c r="S8575" s="4"/>
      <c r="T8575" s="4"/>
    </row>
    <row r="8576">
      <c r="A8576" s="5"/>
      <c r="B8576" s="5"/>
      <c r="C8576" s="5"/>
      <c r="D8576" s="5"/>
      <c r="E8576" s="5"/>
      <c r="F8576" s="27"/>
      <c r="G8576" s="5"/>
      <c r="H8576" s="5"/>
      <c r="I8576" s="5"/>
      <c r="J8576" s="5"/>
      <c r="K8576" s="5"/>
      <c r="L8576" s="5"/>
      <c r="M8576" s="5"/>
      <c r="N8576" s="5"/>
      <c r="O8576" s="5"/>
      <c r="P8576" s="4"/>
      <c r="Q8576" s="4"/>
      <c r="R8576" s="4"/>
      <c r="S8576" s="4"/>
      <c r="T8576" s="4"/>
    </row>
    <row r="8577">
      <c r="A8577" s="5"/>
      <c r="B8577" s="5"/>
      <c r="C8577" s="5"/>
      <c r="D8577" s="5"/>
      <c r="E8577" s="5"/>
      <c r="F8577" s="27"/>
      <c r="G8577" s="5"/>
      <c r="H8577" s="5"/>
      <c r="I8577" s="5"/>
      <c r="J8577" s="5"/>
      <c r="K8577" s="5"/>
      <c r="L8577" s="5"/>
      <c r="M8577" s="5"/>
      <c r="N8577" s="5"/>
      <c r="O8577" s="5"/>
      <c r="P8577" s="4"/>
      <c r="Q8577" s="4"/>
      <c r="R8577" s="4"/>
      <c r="S8577" s="4"/>
      <c r="T8577" s="4"/>
    </row>
    <row r="8578">
      <c r="A8578" s="5"/>
      <c r="B8578" s="5"/>
      <c r="C8578" s="5"/>
      <c r="D8578" s="5"/>
      <c r="E8578" s="5"/>
      <c r="F8578" s="27"/>
      <c r="G8578" s="5"/>
      <c r="H8578" s="5"/>
      <c r="I8578" s="5"/>
      <c r="J8578" s="5"/>
      <c r="K8578" s="5"/>
      <c r="L8578" s="5"/>
      <c r="M8578" s="5"/>
      <c r="N8578" s="5"/>
      <c r="O8578" s="5"/>
      <c r="P8578" s="4"/>
      <c r="Q8578" s="4"/>
      <c r="R8578" s="4"/>
      <c r="S8578" s="4"/>
      <c r="T8578" s="4"/>
    </row>
    <row r="8579">
      <c r="A8579" s="5"/>
      <c r="B8579" s="5"/>
      <c r="C8579" s="5"/>
      <c r="D8579" s="5"/>
      <c r="E8579" s="5"/>
      <c r="F8579" s="27"/>
      <c r="G8579" s="5"/>
      <c r="H8579" s="5"/>
      <c r="I8579" s="5"/>
      <c r="J8579" s="5"/>
      <c r="K8579" s="5"/>
      <c r="L8579" s="5"/>
      <c r="M8579" s="5"/>
      <c r="N8579" s="5"/>
      <c r="O8579" s="5"/>
      <c r="P8579" s="4"/>
      <c r="Q8579" s="4"/>
      <c r="R8579" s="4"/>
      <c r="S8579" s="4"/>
      <c r="T8579" s="4"/>
    </row>
    <row r="8580">
      <c r="A8580" s="5"/>
      <c r="B8580" s="5"/>
      <c r="C8580" s="5"/>
      <c r="D8580" s="5"/>
      <c r="E8580" s="5"/>
      <c r="F8580" s="27"/>
      <c r="G8580" s="5"/>
      <c r="H8580" s="5"/>
      <c r="I8580" s="5"/>
      <c r="J8580" s="5"/>
      <c r="K8580" s="5"/>
      <c r="L8580" s="5"/>
      <c r="M8580" s="5"/>
      <c r="N8580" s="5"/>
      <c r="O8580" s="5"/>
      <c r="P8580" s="4"/>
      <c r="Q8580" s="4"/>
      <c r="R8580" s="4"/>
      <c r="S8580" s="4"/>
      <c r="T8580" s="4"/>
    </row>
    <row r="8581">
      <c r="A8581" s="5"/>
      <c r="B8581" s="5"/>
      <c r="C8581" s="5"/>
      <c r="D8581" s="5"/>
      <c r="E8581" s="5"/>
      <c r="F8581" s="27"/>
      <c r="G8581" s="5"/>
      <c r="H8581" s="5"/>
      <c r="I8581" s="5"/>
      <c r="J8581" s="5"/>
      <c r="K8581" s="5"/>
      <c r="L8581" s="5"/>
      <c r="M8581" s="5"/>
      <c r="N8581" s="5"/>
      <c r="O8581" s="5"/>
      <c r="P8581" s="4"/>
      <c r="Q8581" s="4"/>
      <c r="R8581" s="4"/>
      <c r="S8581" s="4"/>
      <c r="T8581" s="4"/>
    </row>
    <row r="8582">
      <c r="A8582" s="5"/>
      <c r="B8582" s="5"/>
      <c r="C8582" s="5"/>
      <c r="D8582" s="5"/>
      <c r="E8582" s="5"/>
      <c r="F8582" s="27"/>
      <c r="G8582" s="5"/>
      <c r="H8582" s="5"/>
      <c r="I8582" s="5"/>
      <c r="J8582" s="5"/>
      <c r="K8582" s="5"/>
      <c r="L8582" s="5"/>
      <c r="M8582" s="5"/>
      <c r="N8582" s="5"/>
      <c r="O8582" s="5"/>
      <c r="P8582" s="4"/>
      <c r="Q8582" s="4"/>
      <c r="R8582" s="4"/>
      <c r="S8582" s="4"/>
      <c r="T8582" s="4"/>
    </row>
    <row r="8583">
      <c r="A8583" s="5"/>
      <c r="B8583" s="5"/>
      <c r="C8583" s="5"/>
      <c r="D8583" s="5"/>
      <c r="E8583" s="5"/>
      <c r="F8583" s="27"/>
      <c r="G8583" s="5"/>
      <c r="H8583" s="5"/>
      <c r="I8583" s="5"/>
      <c r="J8583" s="5"/>
      <c r="K8583" s="5"/>
      <c r="L8583" s="5"/>
      <c r="M8583" s="5"/>
      <c r="N8583" s="5"/>
      <c r="O8583" s="5"/>
      <c r="P8583" s="4"/>
      <c r="Q8583" s="4"/>
      <c r="R8583" s="4"/>
      <c r="S8583" s="4"/>
      <c r="T8583" s="4"/>
    </row>
    <row r="8584">
      <c r="A8584" s="5"/>
      <c r="B8584" s="5"/>
      <c r="C8584" s="5"/>
      <c r="D8584" s="5"/>
      <c r="E8584" s="5"/>
      <c r="F8584" s="27"/>
      <c r="G8584" s="5"/>
      <c r="H8584" s="5"/>
      <c r="I8584" s="5"/>
      <c r="J8584" s="5"/>
      <c r="K8584" s="5"/>
      <c r="L8584" s="5"/>
      <c r="M8584" s="5"/>
      <c r="N8584" s="5"/>
      <c r="O8584" s="5"/>
      <c r="P8584" s="4"/>
      <c r="Q8584" s="4"/>
      <c r="R8584" s="4"/>
      <c r="S8584" s="4"/>
      <c r="T8584" s="4"/>
    </row>
    <row r="8585">
      <c r="A8585" s="5"/>
      <c r="B8585" s="5"/>
      <c r="C8585" s="5"/>
      <c r="D8585" s="5"/>
      <c r="E8585" s="5"/>
      <c r="F8585" s="27"/>
      <c r="G8585" s="5"/>
      <c r="H8585" s="5"/>
      <c r="I8585" s="5"/>
      <c r="J8585" s="5"/>
      <c r="K8585" s="5"/>
      <c r="L8585" s="5"/>
      <c r="M8585" s="5"/>
      <c r="N8585" s="5"/>
      <c r="O8585" s="5"/>
      <c r="P8585" s="4"/>
      <c r="Q8585" s="4"/>
      <c r="R8585" s="4"/>
      <c r="S8585" s="4"/>
      <c r="T8585" s="4"/>
    </row>
    <row r="8586">
      <c r="A8586" s="5"/>
      <c r="B8586" s="5"/>
      <c r="C8586" s="5"/>
      <c r="D8586" s="5"/>
      <c r="E8586" s="5"/>
      <c r="F8586" s="27"/>
      <c r="G8586" s="5"/>
      <c r="H8586" s="5"/>
      <c r="I8586" s="5"/>
      <c r="J8586" s="5"/>
      <c r="K8586" s="5"/>
      <c r="L8586" s="5"/>
      <c r="M8586" s="5"/>
      <c r="N8586" s="5"/>
      <c r="O8586" s="5"/>
      <c r="P8586" s="4"/>
      <c r="Q8586" s="4"/>
      <c r="R8586" s="4"/>
      <c r="S8586" s="4"/>
      <c r="T8586" s="4"/>
    </row>
    <row r="8587">
      <c r="A8587" s="5"/>
      <c r="B8587" s="5"/>
      <c r="C8587" s="5"/>
      <c r="D8587" s="5"/>
      <c r="E8587" s="5"/>
      <c r="F8587" s="27"/>
      <c r="G8587" s="5"/>
      <c r="H8587" s="5"/>
      <c r="I8587" s="5"/>
      <c r="J8587" s="5"/>
      <c r="K8587" s="5"/>
      <c r="L8587" s="5"/>
      <c r="M8587" s="5"/>
      <c r="N8587" s="5"/>
      <c r="O8587" s="5"/>
      <c r="P8587" s="4"/>
      <c r="Q8587" s="4"/>
      <c r="R8587" s="4"/>
      <c r="S8587" s="4"/>
      <c r="T8587" s="4"/>
    </row>
    <row r="8588">
      <c r="A8588" s="5"/>
      <c r="B8588" s="5"/>
      <c r="C8588" s="5"/>
      <c r="D8588" s="5"/>
      <c r="E8588" s="5"/>
      <c r="F8588" s="27"/>
      <c r="G8588" s="5"/>
      <c r="H8588" s="5"/>
      <c r="I8588" s="5"/>
      <c r="J8588" s="5"/>
      <c r="K8588" s="5"/>
      <c r="L8588" s="5"/>
      <c r="M8588" s="5"/>
      <c r="N8588" s="5"/>
      <c r="O8588" s="5"/>
      <c r="P8588" s="4"/>
      <c r="Q8588" s="4"/>
      <c r="R8588" s="4"/>
      <c r="S8588" s="4"/>
      <c r="T8588" s="4"/>
    </row>
    <row r="8589">
      <c r="A8589" s="5"/>
      <c r="B8589" s="5"/>
      <c r="C8589" s="5"/>
      <c r="D8589" s="5"/>
      <c r="E8589" s="5"/>
      <c r="F8589" s="27"/>
      <c r="G8589" s="5"/>
      <c r="H8589" s="5"/>
      <c r="I8589" s="5"/>
      <c r="J8589" s="5"/>
      <c r="K8589" s="5"/>
      <c r="L8589" s="5"/>
      <c r="M8589" s="5"/>
      <c r="N8589" s="5"/>
      <c r="O8589" s="5"/>
      <c r="P8589" s="4"/>
      <c r="Q8589" s="4"/>
      <c r="R8589" s="4"/>
      <c r="S8589" s="4"/>
      <c r="T8589" s="4"/>
    </row>
    <row r="8590">
      <c r="A8590" s="5"/>
      <c r="B8590" s="5"/>
      <c r="C8590" s="5"/>
      <c r="D8590" s="5"/>
      <c r="E8590" s="5"/>
      <c r="F8590" s="27"/>
      <c r="G8590" s="5"/>
      <c r="H8590" s="5"/>
      <c r="I8590" s="5"/>
      <c r="J8590" s="5"/>
      <c r="K8590" s="5"/>
      <c r="L8590" s="5"/>
      <c r="M8590" s="5"/>
      <c r="N8590" s="5"/>
      <c r="O8590" s="5"/>
      <c r="P8590" s="4"/>
      <c r="Q8590" s="4"/>
      <c r="R8590" s="4"/>
      <c r="S8590" s="4"/>
      <c r="T8590" s="4"/>
    </row>
    <row r="8591">
      <c r="A8591" s="5"/>
      <c r="B8591" s="5"/>
      <c r="C8591" s="5"/>
      <c r="D8591" s="5"/>
      <c r="E8591" s="5"/>
      <c r="F8591" s="27"/>
      <c r="G8591" s="5"/>
      <c r="H8591" s="5"/>
      <c r="I8591" s="5"/>
      <c r="J8591" s="5"/>
      <c r="K8591" s="5"/>
      <c r="L8591" s="5"/>
      <c r="M8591" s="5"/>
      <c r="N8591" s="5"/>
      <c r="O8591" s="5"/>
      <c r="P8591" s="4"/>
      <c r="Q8591" s="4"/>
      <c r="R8591" s="4"/>
      <c r="S8591" s="4"/>
      <c r="T8591" s="4"/>
    </row>
    <row r="8592">
      <c r="A8592" s="5"/>
      <c r="B8592" s="5"/>
      <c r="C8592" s="5"/>
      <c r="D8592" s="5"/>
      <c r="E8592" s="5"/>
      <c r="F8592" s="27"/>
      <c r="G8592" s="5"/>
      <c r="H8592" s="5"/>
      <c r="I8592" s="5"/>
      <c r="J8592" s="5"/>
      <c r="K8592" s="5"/>
      <c r="L8592" s="5"/>
      <c r="M8592" s="5"/>
      <c r="N8592" s="5"/>
      <c r="O8592" s="5"/>
      <c r="P8592" s="4"/>
      <c r="Q8592" s="4"/>
      <c r="R8592" s="4"/>
      <c r="S8592" s="4"/>
      <c r="T8592" s="4"/>
    </row>
    <row r="8593">
      <c r="A8593" s="5"/>
      <c r="B8593" s="5"/>
      <c r="C8593" s="5"/>
      <c r="D8593" s="5"/>
      <c r="E8593" s="5"/>
      <c r="F8593" s="27"/>
      <c r="G8593" s="5"/>
      <c r="H8593" s="5"/>
      <c r="I8593" s="5"/>
      <c r="J8593" s="5"/>
      <c r="K8593" s="5"/>
      <c r="L8593" s="5"/>
      <c r="M8593" s="5"/>
      <c r="N8593" s="5"/>
      <c r="O8593" s="5"/>
      <c r="P8593" s="4"/>
      <c r="Q8593" s="4"/>
      <c r="R8593" s="4"/>
      <c r="S8593" s="4"/>
      <c r="T8593" s="4"/>
    </row>
    <row r="8594">
      <c r="A8594" s="5"/>
      <c r="B8594" s="5"/>
      <c r="C8594" s="5"/>
      <c r="D8594" s="5"/>
      <c r="E8594" s="5"/>
      <c r="F8594" s="27"/>
      <c r="G8594" s="5"/>
      <c r="H8594" s="5"/>
      <c r="I8594" s="5"/>
      <c r="J8594" s="5"/>
      <c r="K8594" s="5"/>
      <c r="L8594" s="5"/>
      <c r="M8594" s="5"/>
      <c r="N8594" s="5"/>
      <c r="O8594" s="5"/>
      <c r="P8594" s="4"/>
      <c r="Q8594" s="4"/>
      <c r="R8594" s="4"/>
      <c r="S8594" s="4"/>
      <c r="T8594" s="4"/>
    </row>
    <row r="8595">
      <c r="A8595" s="5"/>
      <c r="B8595" s="5"/>
      <c r="C8595" s="5"/>
      <c r="D8595" s="5"/>
      <c r="E8595" s="5"/>
      <c r="F8595" s="27"/>
      <c r="G8595" s="5"/>
      <c r="H8595" s="5"/>
      <c r="I8595" s="5"/>
      <c r="J8595" s="5"/>
      <c r="K8595" s="5"/>
      <c r="L8595" s="5"/>
      <c r="M8595" s="5"/>
      <c r="N8595" s="5"/>
      <c r="O8595" s="5"/>
      <c r="P8595" s="4"/>
      <c r="Q8595" s="4"/>
      <c r="R8595" s="4"/>
      <c r="S8595" s="4"/>
      <c r="T8595" s="4"/>
    </row>
    <row r="8596">
      <c r="A8596" s="5"/>
      <c r="B8596" s="5"/>
      <c r="C8596" s="5"/>
      <c r="D8596" s="5"/>
      <c r="E8596" s="5"/>
      <c r="F8596" s="27"/>
      <c r="G8596" s="5"/>
      <c r="H8596" s="5"/>
      <c r="I8596" s="5"/>
      <c r="J8596" s="5"/>
      <c r="K8596" s="5"/>
      <c r="L8596" s="5"/>
      <c r="M8596" s="5"/>
      <c r="N8596" s="5"/>
      <c r="O8596" s="5"/>
      <c r="P8596" s="4"/>
      <c r="Q8596" s="4"/>
      <c r="R8596" s="4"/>
      <c r="S8596" s="4"/>
      <c r="T8596" s="4"/>
    </row>
    <row r="8597">
      <c r="A8597" s="5"/>
      <c r="B8597" s="5"/>
      <c r="C8597" s="5"/>
      <c r="D8597" s="5"/>
      <c r="E8597" s="5"/>
      <c r="F8597" s="27"/>
      <c r="G8597" s="5"/>
      <c r="H8597" s="5"/>
      <c r="I8597" s="5"/>
      <c r="J8597" s="5"/>
      <c r="K8597" s="5"/>
      <c r="L8597" s="5"/>
      <c r="M8597" s="5"/>
      <c r="N8597" s="5"/>
      <c r="O8597" s="5"/>
      <c r="P8597" s="4"/>
      <c r="Q8597" s="4"/>
      <c r="R8597" s="4"/>
      <c r="S8597" s="4"/>
      <c r="T8597" s="4"/>
    </row>
    <row r="8598">
      <c r="A8598" s="5"/>
      <c r="B8598" s="5"/>
      <c r="C8598" s="5"/>
      <c r="D8598" s="5"/>
      <c r="E8598" s="5"/>
      <c r="F8598" s="27"/>
      <c r="G8598" s="5"/>
      <c r="H8598" s="5"/>
      <c r="I8598" s="5"/>
      <c r="J8598" s="5"/>
      <c r="K8598" s="5"/>
      <c r="L8598" s="5"/>
      <c r="M8598" s="5"/>
      <c r="N8598" s="5"/>
      <c r="O8598" s="5"/>
      <c r="P8598" s="4"/>
      <c r="Q8598" s="4"/>
      <c r="R8598" s="4"/>
      <c r="S8598" s="4"/>
      <c r="T8598" s="4"/>
    </row>
    <row r="8599">
      <c r="A8599" s="5"/>
      <c r="B8599" s="5"/>
      <c r="C8599" s="5"/>
      <c r="D8599" s="5"/>
      <c r="E8599" s="5"/>
      <c r="F8599" s="27"/>
      <c r="G8599" s="5"/>
      <c r="H8599" s="5"/>
      <c r="I8599" s="5"/>
      <c r="J8599" s="5"/>
      <c r="K8599" s="5"/>
      <c r="L8599" s="5"/>
      <c r="M8599" s="5"/>
      <c r="N8599" s="5"/>
      <c r="O8599" s="5"/>
      <c r="P8599" s="4"/>
      <c r="Q8599" s="4"/>
      <c r="R8599" s="4"/>
      <c r="S8599" s="4"/>
      <c r="T8599" s="4"/>
    </row>
    <row r="8600">
      <c r="A8600" s="5"/>
      <c r="B8600" s="5"/>
      <c r="C8600" s="5"/>
      <c r="D8600" s="5"/>
      <c r="E8600" s="5"/>
      <c r="F8600" s="27"/>
      <c r="G8600" s="5"/>
      <c r="H8600" s="5"/>
      <c r="I8600" s="5"/>
      <c r="J8600" s="5"/>
      <c r="K8600" s="5"/>
      <c r="L8600" s="5"/>
      <c r="M8600" s="5"/>
      <c r="N8600" s="5"/>
      <c r="O8600" s="5"/>
      <c r="P8600" s="4"/>
      <c r="Q8600" s="4"/>
      <c r="R8600" s="4"/>
      <c r="S8600" s="4"/>
      <c r="T8600" s="4"/>
    </row>
    <row r="8601">
      <c r="A8601" s="5"/>
      <c r="B8601" s="5"/>
      <c r="C8601" s="5"/>
      <c r="D8601" s="5"/>
      <c r="E8601" s="5"/>
      <c r="F8601" s="27"/>
      <c r="G8601" s="5"/>
      <c r="H8601" s="5"/>
      <c r="I8601" s="5"/>
      <c r="J8601" s="5"/>
      <c r="K8601" s="5"/>
      <c r="L8601" s="5"/>
      <c r="M8601" s="5"/>
      <c r="N8601" s="5"/>
      <c r="O8601" s="5"/>
      <c r="P8601" s="4"/>
      <c r="Q8601" s="4"/>
      <c r="R8601" s="4"/>
      <c r="S8601" s="4"/>
      <c r="T8601" s="4"/>
    </row>
    <row r="8602">
      <c r="A8602" s="5"/>
      <c r="B8602" s="5"/>
      <c r="C8602" s="5"/>
      <c r="D8602" s="5"/>
      <c r="E8602" s="5"/>
      <c r="F8602" s="27"/>
      <c r="G8602" s="5"/>
      <c r="H8602" s="5"/>
      <c r="I8602" s="5"/>
      <c r="J8602" s="5"/>
      <c r="K8602" s="5"/>
      <c r="L8602" s="5"/>
      <c r="M8602" s="5"/>
      <c r="N8602" s="5"/>
      <c r="O8602" s="5"/>
      <c r="P8602" s="4"/>
      <c r="Q8602" s="4"/>
      <c r="R8602" s="4"/>
      <c r="S8602" s="4"/>
      <c r="T8602" s="4"/>
    </row>
    <row r="8603">
      <c r="A8603" s="5"/>
      <c r="B8603" s="5"/>
      <c r="C8603" s="5"/>
      <c r="D8603" s="5"/>
      <c r="E8603" s="5"/>
      <c r="F8603" s="27"/>
      <c r="G8603" s="5"/>
      <c r="H8603" s="5"/>
      <c r="I8603" s="5"/>
      <c r="J8603" s="5"/>
      <c r="K8603" s="5"/>
      <c r="L8603" s="5"/>
      <c r="M8603" s="5"/>
      <c r="N8603" s="5"/>
      <c r="O8603" s="5"/>
      <c r="P8603" s="4"/>
      <c r="Q8603" s="4"/>
      <c r="R8603" s="4"/>
      <c r="S8603" s="4"/>
      <c r="T8603" s="4"/>
    </row>
    <row r="8604">
      <c r="A8604" s="5"/>
      <c r="B8604" s="5"/>
      <c r="C8604" s="5"/>
      <c r="D8604" s="5"/>
      <c r="E8604" s="5"/>
      <c r="F8604" s="27"/>
      <c r="G8604" s="5"/>
      <c r="H8604" s="5"/>
      <c r="I8604" s="5"/>
      <c r="J8604" s="5"/>
      <c r="K8604" s="5"/>
      <c r="L8604" s="5"/>
      <c r="M8604" s="5"/>
      <c r="N8604" s="5"/>
      <c r="O8604" s="5"/>
      <c r="P8604" s="4"/>
      <c r="Q8604" s="4"/>
      <c r="R8604" s="4"/>
      <c r="S8604" s="4"/>
      <c r="T8604" s="4"/>
    </row>
    <row r="8605">
      <c r="A8605" s="5"/>
      <c r="B8605" s="5"/>
      <c r="C8605" s="5"/>
      <c r="D8605" s="5"/>
      <c r="E8605" s="5"/>
      <c r="F8605" s="27"/>
      <c r="G8605" s="5"/>
      <c r="H8605" s="5"/>
      <c r="I8605" s="5"/>
      <c r="J8605" s="5"/>
      <c r="K8605" s="5"/>
      <c r="L8605" s="5"/>
      <c r="M8605" s="5"/>
      <c r="N8605" s="5"/>
      <c r="O8605" s="5"/>
      <c r="P8605" s="4"/>
      <c r="Q8605" s="4"/>
      <c r="R8605" s="4"/>
      <c r="S8605" s="4"/>
      <c r="T8605" s="4"/>
    </row>
    <row r="8606">
      <c r="A8606" s="5"/>
      <c r="B8606" s="5"/>
      <c r="C8606" s="5"/>
      <c r="D8606" s="5"/>
      <c r="E8606" s="5"/>
      <c r="F8606" s="27"/>
      <c r="G8606" s="5"/>
      <c r="H8606" s="5"/>
      <c r="I8606" s="5"/>
      <c r="J8606" s="5"/>
      <c r="K8606" s="5"/>
      <c r="L8606" s="5"/>
      <c r="M8606" s="5"/>
      <c r="N8606" s="5"/>
      <c r="O8606" s="5"/>
      <c r="P8606" s="4"/>
      <c r="Q8606" s="4"/>
      <c r="R8606" s="4"/>
      <c r="S8606" s="4"/>
      <c r="T8606" s="4"/>
    </row>
    <row r="8607">
      <c r="A8607" s="5"/>
      <c r="B8607" s="5"/>
      <c r="C8607" s="5"/>
      <c r="D8607" s="5"/>
      <c r="E8607" s="5"/>
      <c r="F8607" s="27"/>
      <c r="G8607" s="5"/>
      <c r="H8607" s="5"/>
      <c r="I8607" s="5"/>
      <c r="J8607" s="5"/>
      <c r="K8607" s="5"/>
      <c r="L8607" s="5"/>
      <c r="M8607" s="5"/>
      <c r="N8607" s="5"/>
      <c r="O8607" s="5"/>
      <c r="P8607" s="4"/>
      <c r="Q8607" s="4"/>
      <c r="R8607" s="4"/>
      <c r="S8607" s="4"/>
      <c r="T8607" s="4"/>
    </row>
    <row r="8608">
      <c r="A8608" s="5"/>
      <c r="B8608" s="5"/>
      <c r="C8608" s="5"/>
      <c r="D8608" s="5"/>
      <c r="E8608" s="5"/>
      <c r="F8608" s="27"/>
      <c r="G8608" s="5"/>
      <c r="H8608" s="5"/>
      <c r="I8608" s="5"/>
      <c r="J8608" s="5"/>
      <c r="K8608" s="5"/>
      <c r="L8608" s="5"/>
      <c r="M8608" s="5"/>
      <c r="N8608" s="5"/>
      <c r="O8608" s="5"/>
      <c r="P8608" s="4"/>
      <c r="Q8608" s="4"/>
      <c r="R8608" s="4"/>
      <c r="S8608" s="4"/>
      <c r="T8608" s="4"/>
    </row>
    <row r="8609">
      <c r="A8609" s="5"/>
      <c r="B8609" s="5"/>
      <c r="C8609" s="5"/>
      <c r="D8609" s="5"/>
      <c r="E8609" s="5"/>
      <c r="F8609" s="27"/>
      <c r="G8609" s="5"/>
      <c r="H8609" s="5"/>
      <c r="I8609" s="5"/>
      <c r="J8609" s="5"/>
      <c r="K8609" s="5"/>
      <c r="L8609" s="5"/>
      <c r="M8609" s="5"/>
      <c r="N8609" s="5"/>
      <c r="O8609" s="5"/>
      <c r="P8609" s="4"/>
      <c r="Q8609" s="4"/>
      <c r="R8609" s="4"/>
      <c r="S8609" s="4"/>
      <c r="T8609" s="4"/>
    </row>
    <row r="8610">
      <c r="A8610" s="5"/>
      <c r="B8610" s="5"/>
      <c r="C8610" s="5"/>
      <c r="D8610" s="5"/>
      <c r="E8610" s="5"/>
      <c r="F8610" s="27"/>
      <c r="G8610" s="5"/>
      <c r="H8610" s="5"/>
      <c r="I8610" s="5"/>
      <c r="J8610" s="5"/>
      <c r="K8610" s="5"/>
      <c r="L8610" s="5"/>
      <c r="M8610" s="5"/>
      <c r="N8610" s="5"/>
      <c r="O8610" s="5"/>
      <c r="P8610" s="4"/>
      <c r="Q8610" s="4"/>
      <c r="R8610" s="4"/>
      <c r="S8610" s="4"/>
      <c r="T8610" s="4"/>
    </row>
    <row r="8611">
      <c r="A8611" s="5"/>
      <c r="B8611" s="5"/>
      <c r="C8611" s="5"/>
      <c r="D8611" s="5"/>
      <c r="E8611" s="5"/>
      <c r="F8611" s="27"/>
      <c r="G8611" s="5"/>
      <c r="H8611" s="5"/>
      <c r="I8611" s="5"/>
      <c r="J8611" s="5"/>
      <c r="K8611" s="5"/>
      <c r="L8611" s="5"/>
      <c r="M8611" s="5"/>
      <c r="N8611" s="5"/>
      <c r="O8611" s="5"/>
      <c r="P8611" s="4"/>
      <c r="Q8611" s="4"/>
      <c r="R8611" s="4"/>
      <c r="S8611" s="4"/>
      <c r="T8611" s="4"/>
    </row>
    <row r="8612">
      <c r="A8612" s="5"/>
      <c r="B8612" s="5"/>
      <c r="C8612" s="5"/>
      <c r="D8612" s="5"/>
      <c r="E8612" s="5"/>
      <c r="F8612" s="27"/>
      <c r="G8612" s="5"/>
      <c r="H8612" s="5"/>
      <c r="I8612" s="5"/>
      <c r="J8612" s="5"/>
      <c r="K8612" s="5"/>
      <c r="L8612" s="5"/>
      <c r="M8612" s="5"/>
      <c r="N8612" s="5"/>
      <c r="O8612" s="5"/>
      <c r="P8612" s="4"/>
      <c r="Q8612" s="4"/>
      <c r="R8612" s="4"/>
      <c r="S8612" s="4"/>
      <c r="T8612" s="4"/>
    </row>
    <row r="8613">
      <c r="A8613" s="5"/>
      <c r="B8613" s="5"/>
      <c r="C8613" s="5"/>
      <c r="D8613" s="5"/>
      <c r="E8613" s="5"/>
      <c r="F8613" s="27"/>
      <c r="G8613" s="5"/>
      <c r="H8613" s="5"/>
      <c r="I8613" s="5"/>
      <c r="J8613" s="5"/>
      <c r="K8613" s="5"/>
      <c r="L8613" s="5"/>
      <c r="M8613" s="5"/>
      <c r="N8613" s="5"/>
      <c r="O8613" s="5"/>
      <c r="P8613" s="4"/>
      <c r="Q8613" s="4"/>
      <c r="R8613" s="4"/>
      <c r="S8613" s="4"/>
      <c r="T8613" s="4"/>
    </row>
    <row r="8614">
      <c r="A8614" s="5"/>
      <c r="B8614" s="5"/>
      <c r="C8614" s="5"/>
      <c r="D8614" s="5"/>
      <c r="E8614" s="5"/>
      <c r="F8614" s="27"/>
      <c r="G8614" s="5"/>
      <c r="H8614" s="5"/>
      <c r="I8614" s="5"/>
      <c r="J8614" s="5"/>
      <c r="K8614" s="5"/>
      <c r="L8614" s="5"/>
      <c r="M8614" s="5"/>
      <c r="N8614" s="5"/>
      <c r="O8614" s="5"/>
      <c r="P8614" s="4"/>
      <c r="Q8614" s="4"/>
      <c r="R8614" s="4"/>
      <c r="S8614" s="4"/>
      <c r="T8614" s="4"/>
    </row>
    <row r="8615">
      <c r="A8615" s="5"/>
      <c r="B8615" s="5"/>
      <c r="C8615" s="5"/>
      <c r="D8615" s="5"/>
      <c r="E8615" s="5"/>
      <c r="F8615" s="27"/>
      <c r="G8615" s="5"/>
      <c r="H8615" s="5"/>
      <c r="I8615" s="5"/>
      <c r="J8615" s="5"/>
      <c r="K8615" s="5"/>
      <c r="L8615" s="5"/>
      <c r="M8615" s="5"/>
      <c r="N8615" s="5"/>
      <c r="O8615" s="5"/>
      <c r="P8615" s="4"/>
      <c r="Q8615" s="4"/>
      <c r="R8615" s="4"/>
      <c r="S8615" s="4"/>
      <c r="T8615" s="4"/>
    </row>
    <row r="8616">
      <c r="A8616" s="5"/>
      <c r="B8616" s="5"/>
      <c r="C8616" s="5"/>
      <c r="D8616" s="5"/>
      <c r="E8616" s="5"/>
      <c r="F8616" s="27"/>
      <c r="G8616" s="5"/>
      <c r="H8616" s="5"/>
      <c r="I8616" s="5"/>
      <c r="J8616" s="5"/>
      <c r="K8616" s="5"/>
      <c r="L8616" s="5"/>
      <c r="M8616" s="5"/>
      <c r="N8616" s="5"/>
      <c r="O8616" s="5"/>
      <c r="P8616" s="4"/>
      <c r="Q8616" s="4"/>
      <c r="R8616" s="4"/>
      <c r="S8616" s="4"/>
      <c r="T8616" s="4"/>
    </row>
    <row r="8617">
      <c r="A8617" s="5"/>
      <c r="B8617" s="5"/>
      <c r="C8617" s="5"/>
      <c r="D8617" s="5"/>
      <c r="E8617" s="5"/>
      <c r="F8617" s="27"/>
      <c r="G8617" s="5"/>
      <c r="H8617" s="5"/>
      <c r="I8617" s="5"/>
      <c r="J8617" s="5"/>
      <c r="K8617" s="5"/>
      <c r="L8617" s="5"/>
      <c r="M8617" s="5"/>
      <c r="N8617" s="5"/>
      <c r="O8617" s="5"/>
      <c r="P8617" s="4"/>
      <c r="Q8617" s="4"/>
      <c r="R8617" s="4"/>
      <c r="S8617" s="4"/>
      <c r="T8617" s="4"/>
    </row>
    <row r="8618">
      <c r="A8618" s="5"/>
      <c r="B8618" s="5"/>
      <c r="C8618" s="5"/>
      <c r="D8618" s="5"/>
      <c r="E8618" s="5"/>
      <c r="F8618" s="27"/>
      <c r="G8618" s="5"/>
      <c r="H8618" s="5"/>
      <c r="I8618" s="5"/>
      <c r="J8618" s="5"/>
      <c r="K8618" s="5"/>
      <c r="L8618" s="5"/>
      <c r="M8618" s="5"/>
      <c r="N8618" s="5"/>
      <c r="O8618" s="5"/>
      <c r="P8618" s="4"/>
      <c r="Q8618" s="4"/>
      <c r="R8618" s="4"/>
      <c r="S8618" s="4"/>
      <c r="T8618" s="4"/>
    </row>
    <row r="8619">
      <c r="A8619" s="5"/>
      <c r="B8619" s="5"/>
      <c r="C8619" s="5"/>
      <c r="D8619" s="5"/>
      <c r="E8619" s="5"/>
      <c r="F8619" s="27"/>
      <c r="G8619" s="5"/>
      <c r="H8619" s="5"/>
      <c r="I8619" s="5"/>
      <c r="J8619" s="5"/>
      <c r="K8619" s="5"/>
      <c r="L8619" s="5"/>
      <c r="M8619" s="5"/>
      <c r="N8619" s="5"/>
      <c r="O8619" s="5"/>
      <c r="P8619" s="4"/>
      <c r="Q8619" s="4"/>
      <c r="R8619" s="4"/>
      <c r="S8619" s="4"/>
      <c r="T8619" s="4"/>
    </row>
    <row r="8620">
      <c r="A8620" s="5"/>
      <c r="B8620" s="5"/>
      <c r="C8620" s="5"/>
      <c r="D8620" s="5"/>
      <c r="E8620" s="5"/>
      <c r="F8620" s="27"/>
      <c r="G8620" s="5"/>
      <c r="H8620" s="5"/>
      <c r="I8620" s="5"/>
      <c r="J8620" s="5"/>
      <c r="K8620" s="5"/>
      <c r="L8620" s="5"/>
      <c r="M8620" s="5"/>
      <c r="N8620" s="5"/>
      <c r="O8620" s="5"/>
      <c r="P8620" s="4"/>
      <c r="Q8620" s="4"/>
      <c r="R8620" s="4"/>
      <c r="S8620" s="4"/>
      <c r="T8620" s="4"/>
    </row>
    <row r="8621">
      <c r="A8621" s="5"/>
      <c r="B8621" s="5"/>
      <c r="C8621" s="5"/>
      <c r="D8621" s="5"/>
      <c r="E8621" s="5"/>
      <c r="F8621" s="27"/>
      <c r="G8621" s="5"/>
      <c r="H8621" s="5"/>
      <c r="I8621" s="5"/>
      <c r="J8621" s="5"/>
      <c r="K8621" s="5"/>
      <c r="L8621" s="5"/>
      <c r="M8621" s="5"/>
      <c r="N8621" s="5"/>
      <c r="O8621" s="5"/>
      <c r="P8621" s="4"/>
      <c r="Q8621" s="4"/>
      <c r="R8621" s="4"/>
      <c r="S8621" s="4"/>
      <c r="T8621" s="4"/>
    </row>
    <row r="8622">
      <c r="A8622" s="5"/>
      <c r="B8622" s="5"/>
      <c r="C8622" s="5"/>
      <c r="D8622" s="5"/>
      <c r="E8622" s="5"/>
      <c r="F8622" s="27"/>
      <c r="G8622" s="5"/>
      <c r="H8622" s="5"/>
      <c r="I8622" s="5"/>
      <c r="J8622" s="5"/>
      <c r="K8622" s="5"/>
      <c r="L8622" s="5"/>
      <c r="M8622" s="5"/>
      <c r="N8622" s="5"/>
      <c r="O8622" s="5"/>
      <c r="P8622" s="4"/>
      <c r="Q8622" s="4"/>
      <c r="R8622" s="4"/>
      <c r="S8622" s="4"/>
      <c r="T8622" s="4"/>
    </row>
    <row r="8623">
      <c r="A8623" s="5"/>
      <c r="B8623" s="5"/>
      <c r="C8623" s="5"/>
      <c r="D8623" s="5"/>
      <c r="E8623" s="5"/>
      <c r="F8623" s="27"/>
      <c r="G8623" s="5"/>
      <c r="H8623" s="5"/>
      <c r="I8623" s="5"/>
      <c r="J8623" s="5"/>
      <c r="K8623" s="5"/>
      <c r="L8623" s="5"/>
      <c r="M8623" s="5"/>
      <c r="N8623" s="5"/>
      <c r="O8623" s="5"/>
      <c r="P8623" s="4"/>
      <c r="Q8623" s="4"/>
      <c r="R8623" s="4"/>
      <c r="S8623" s="4"/>
      <c r="T8623" s="4"/>
    </row>
    <row r="8624">
      <c r="A8624" s="5"/>
      <c r="B8624" s="5"/>
      <c r="C8624" s="5"/>
      <c r="D8624" s="5"/>
      <c r="E8624" s="5"/>
      <c r="F8624" s="27"/>
      <c r="G8624" s="5"/>
      <c r="H8624" s="5"/>
      <c r="I8624" s="5"/>
      <c r="J8624" s="5"/>
      <c r="K8624" s="5"/>
      <c r="L8624" s="5"/>
      <c r="M8624" s="5"/>
      <c r="N8624" s="5"/>
      <c r="O8624" s="5"/>
      <c r="P8624" s="4"/>
      <c r="Q8624" s="4"/>
      <c r="R8624" s="4"/>
      <c r="S8624" s="4"/>
      <c r="T8624" s="4"/>
    </row>
    <row r="8625">
      <c r="A8625" s="5"/>
      <c r="B8625" s="5"/>
      <c r="C8625" s="5"/>
      <c r="D8625" s="5"/>
      <c r="E8625" s="5"/>
      <c r="F8625" s="27"/>
      <c r="G8625" s="5"/>
      <c r="H8625" s="5"/>
      <c r="I8625" s="5"/>
      <c r="J8625" s="5"/>
      <c r="K8625" s="5"/>
      <c r="L8625" s="5"/>
      <c r="M8625" s="5"/>
      <c r="N8625" s="5"/>
      <c r="O8625" s="5"/>
      <c r="P8625" s="4"/>
      <c r="Q8625" s="4"/>
      <c r="R8625" s="4"/>
      <c r="S8625" s="4"/>
      <c r="T8625" s="4"/>
    </row>
    <row r="8626">
      <c r="A8626" s="5"/>
      <c r="B8626" s="5"/>
      <c r="C8626" s="5"/>
      <c r="D8626" s="5"/>
      <c r="E8626" s="5"/>
      <c r="F8626" s="27"/>
      <c r="G8626" s="5"/>
      <c r="H8626" s="5"/>
      <c r="I8626" s="5"/>
      <c r="J8626" s="5"/>
      <c r="K8626" s="5"/>
      <c r="L8626" s="5"/>
      <c r="M8626" s="5"/>
      <c r="N8626" s="5"/>
      <c r="O8626" s="5"/>
      <c r="P8626" s="4"/>
      <c r="Q8626" s="4"/>
      <c r="R8626" s="4"/>
      <c r="S8626" s="4"/>
      <c r="T8626" s="4"/>
    </row>
    <row r="8627">
      <c r="A8627" s="5"/>
      <c r="B8627" s="5"/>
      <c r="C8627" s="5"/>
      <c r="D8627" s="5"/>
      <c r="E8627" s="5"/>
      <c r="F8627" s="27"/>
      <c r="G8627" s="5"/>
      <c r="H8627" s="5"/>
      <c r="I8627" s="5"/>
      <c r="J8627" s="5"/>
      <c r="K8627" s="5"/>
      <c r="L8627" s="5"/>
      <c r="M8627" s="5"/>
      <c r="N8627" s="5"/>
      <c r="O8627" s="5"/>
      <c r="P8627" s="4"/>
      <c r="Q8627" s="4"/>
      <c r="R8627" s="4"/>
      <c r="S8627" s="4"/>
      <c r="T8627" s="4"/>
    </row>
    <row r="8628">
      <c r="A8628" s="5"/>
      <c r="B8628" s="5"/>
      <c r="C8628" s="5"/>
      <c r="D8628" s="5"/>
      <c r="E8628" s="5"/>
      <c r="F8628" s="27"/>
      <c r="G8628" s="5"/>
      <c r="H8628" s="5"/>
      <c r="I8628" s="5"/>
      <c r="J8628" s="5"/>
      <c r="K8628" s="5"/>
      <c r="L8628" s="5"/>
      <c r="M8628" s="5"/>
      <c r="N8628" s="5"/>
      <c r="O8628" s="5"/>
      <c r="P8628" s="4"/>
      <c r="Q8628" s="4"/>
      <c r="R8628" s="4"/>
      <c r="S8628" s="4"/>
      <c r="T8628" s="4"/>
    </row>
    <row r="8629">
      <c r="A8629" s="5"/>
      <c r="B8629" s="5"/>
      <c r="C8629" s="5"/>
      <c r="D8629" s="5"/>
      <c r="E8629" s="5"/>
      <c r="F8629" s="27"/>
      <c r="G8629" s="5"/>
      <c r="H8629" s="5"/>
      <c r="I8629" s="5"/>
      <c r="J8629" s="5"/>
      <c r="K8629" s="5"/>
      <c r="L8629" s="5"/>
      <c r="M8629" s="5"/>
      <c r="N8629" s="5"/>
      <c r="O8629" s="5"/>
      <c r="P8629" s="4"/>
      <c r="Q8629" s="4"/>
      <c r="R8629" s="4"/>
      <c r="S8629" s="4"/>
      <c r="T8629" s="4"/>
    </row>
    <row r="8630">
      <c r="A8630" s="5"/>
      <c r="B8630" s="5"/>
      <c r="C8630" s="5"/>
      <c r="D8630" s="5"/>
      <c r="E8630" s="5"/>
      <c r="F8630" s="27"/>
      <c r="G8630" s="5"/>
      <c r="H8630" s="5"/>
      <c r="I8630" s="5"/>
      <c r="J8630" s="5"/>
      <c r="K8630" s="5"/>
      <c r="L8630" s="5"/>
      <c r="M8630" s="5"/>
      <c r="N8630" s="5"/>
      <c r="O8630" s="5"/>
      <c r="P8630" s="4"/>
      <c r="Q8630" s="4"/>
      <c r="R8630" s="4"/>
      <c r="S8630" s="4"/>
      <c r="T8630" s="4"/>
    </row>
    <row r="8631">
      <c r="A8631" s="5"/>
      <c r="B8631" s="5"/>
      <c r="C8631" s="5"/>
      <c r="D8631" s="5"/>
      <c r="E8631" s="5"/>
      <c r="F8631" s="27"/>
      <c r="G8631" s="5"/>
      <c r="H8631" s="5"/>
      <c r="I8631" s="5"/>
      <c r="J8631" s="5"/>
      <c r="K8631" s="5"/>
      <c r="L8631" s="5"/>
      <c r="M8631" s="5"/>
      <c r="N8631" s="5"/>
      <c r="O8631" s="5"/>
      <c r="P8631" s="4"/>
      <c r="Q8631" s="4"/>
      <c r="R8631" s="4"/>
      <c r="S8631" s="4"/>
      <c r="T8631" s="4"/>
    </row>
    <row r="8632">
      <c r="A8632" s="5"/>
      <c r="B8632" s="5"/>
      <c r="C8632" s="5"/>
      <c r="D8632" s="5"/>
      <c r="E8632" s="5"/>
      <c r="F8632" s="27"/>
      <c r="G8632" s="5"/>
      <c r="H8632" s="5"/>
      <c r="I8632" s="5"/>
      <c r="J8632" s="5"/>
      <c r="K8632" s="5"/>
      <c r="L8632" s="5"/>
      <c r="M8632" s="5"/>
      <c r="N8632" s="5"/>
      <c r="O8632" s="5"/>
      <c r="P8632" s="4"/>
      <c r="Q8632" s="4"/>
      <c r="R8632" s="4"/>
      <c r="S8632" s="4"/>
      <c r="T8632" s="4"/>
    </row>
    <row r="8633">
      <c r="A8633" s="5"/>
      <c r="B8633" s="5"/>
      <c r="C8633" s="5"/>
      <c r="D8633" s="5"/>
      <c r="E8633" s="5"/>
      <c r="F8633" s="27"/>
      <c r="G8633" s="5"/>
      <c r="H8633" s="5"/>
      <c r="I8633" s="5"/>
      <c r="J8633" s="5"/>
      <c r="K8633" s="5"/>
      <c r="L8633" s="5"/>
      <c r="M8633" s="5"/>
      <c r="N8633" s="5"/>
      <c r="O8633" s="5"/>
      <c r="P8633" s="4"/>
      <c r="Q8633" s="4"/>
      <c r="R8633" s="4"/>
      <c r="S8633" s="4"/>
      <c r="T8633" s="4"/>
    </row>
    <row r="8634">
      <c r="A8634" s="5"/>
      <c r="B8634" s="5"/>
      <c r="C8634" s="5"/>
      <c r="D8634" s="5"/>
      <c r="E8634" s="5"/>
      <c r="F8634" s="27"/>
      <c r="G8634" s="5"/>
      <c r="H8634" s="5"/>
      <c r="I8634" s="5"/>
      <c r="J8634" s="5"/>
      <c r="K8634" s="5"/>
      <c r="L8634" s="5"/>
      <c r="M8634" s="5"/>
      <c r="N8634" s="5"/>
      <c r="O8634" s="5"/>
      <c r="P8634" s="4"/>
      <c r="Q8634" s="4"/>
      <c r="R8634" s="4"/>
      <c r="S8634" s="4"/>
      <c r="T8634" s="4"/>
    </row>
    <row r="8635">
      <c r="A8635" s="5"/>
      <c r="B8635" s="5"/>
      <c r="C8635" s="5"/>
      <c r="D8635" s="5"/>
      <c r="E8635" s="5"/>
      <c r="F8635" s="27"/>
      <c r="G8635" s="5"/>
      <c r="H8635" s="5"/>
      <c r="I8635" s="5"/>
      <c r="J8635" s="5"/>
      <c r="K8635" s="5"/>
      <c r="L8635" s="5"/>
      <c r="M8635" s="5"/>
      <c r="N8635" s="5"/>
      <c r="O8635" s="5"/>
      <c r="P8635" s="4"/>
      <c r="Q8635" s="4"/>
      <c r="R8635" s="4"/>
      <c r="S8635" s="4"/>
      <c r="T8635" s="4"/>
    </row>
    <row r="8636">
      <c r="A8636" s="5"/>
      <c r="B8636" s="5"/>
      <c r="C8636" s="5"/>
      <c r="D8636" s="5"/>
      <c r="E8636" s="5"/>
      <c r="F8636" s="27"/>
      <c r="G8636" s="5"/>
      <c r="H8636" s="5"/>
      <c r="I8636" s="5"/>
      <c r="J8636" s="5"/>
      <c r="K8636" s="5"/>
      <c r="L8636" s="5"/>
      <c r="M8636" s="5"/>
      <c r="N8636" s="5"/>
      <c r="O8636" s="5"/>
      <c r="P8636" s="4"/>
      <c r="Q8636" s="4"/>
      <c r="R8636" s="4"/>
      <c r="S8636" s="4"/>
      <c r="T8636" s="4"/>
    </row>
    <row r="8637">
      <c r="A8637" s="5"/>
      <c r="B8637" s="5"/>
      <c r="C8637" s="5"/>
      <c r="D8637" s="5"/>
      <c r="E8637" s="5"/>
      <c r="F8637" s="27"/>
      <c r="G8637" s="5"/>
      <c r="H8637" s="5"/>
      <c r="I8637" s="5"/>
      <c r="J8637" s="5"/>
      <c r="K8637" s="5"/>
      <c r="L8637" s="5"/>
      <c r="M8637" s="5"/>
      <c r="N8637" s="5"/>
      <c r="O8637" s="5"/>
      <c r="P8637" s="4"/>
      <c r="Q8637" s="4"/>
      <c r="R8637" s="4"/>
      <c r="S8637" s="4"/>
      <c r="T8637" s="4"/>
    </row>
    <row r="8638">
      <c r="A8638" s="5"/>
      <c r="B8638" s="5"/>
      <c r="C8638" s="5"/>
      <c r="D8638" s="5"/>
      <c r="E8638" s="5"/>
      <c r="F8638" s="27"/>
      <c r="G8638" s="5"/>
      <c r="H8638" s="5"/>
      <c r="I8638" s="5"/>
      <c r="J8638" s="5"/>
      <c r="K8638" s="5"/>
      <c r="L8638" s="5"/>
      <c r="M8638" s="5"/>
      <c r="N8638" s="5"/>
      <c r="O8638" s="5"/>
      <c r="P8638" s="4"/>
      <c r="Q8638" s="4"/>
      <c r="R8638" s="4"/>
      <c r="S8638" s="4"/>
      <c r="T8638" s="4"/>
    </row>
    <row r="8639">
      <c r="A8639" s="5"/>
      <c r="B8639" s="5"/>
      <c r="C8639" s="5"/>
      <c r="D8639" s="5"/>
      <c r="E8639" s="5"/>
      <c r="F8639" s="27"/>
      <c r="G8639" s="5"/>
      <c r="H8639" s="5"/>
      <c r="I8639" s="5"/>
      <c r="J8639" s="5"/>
      <c r="K8639" s="5"/>
      <c r="L8639" s="5"/>
      <c r="M8639" s="5"/>
      <c r="N8639" s="5"/>
      <c r="O8639" s="5"/>
      <c r="P8639" s="4"/>
      <c r="Q8639" s="4"/>
      <c r="R8639" s="4"/>
      <c r="S8639" s="4"/>
      <c r="T8639" s="4"/>
    </row>
    <row r="8640">
      <c r="A8640" s="5"/>
      <c r="B8640" s="5"/>
      <c r="C8640" s="5"/>
      <c r="D8640" s="5"/>
      <c r="E8640" s="5"/>
      <c r="F8640" s="27"/>
      <c r="G8640" s="5"/>
      <c r="H8640" s="5"/>
      <c r="I8640" s="5"/>
      <c r="J8640" s="5"/>
      <c r="K8640" s="5"/>
      <c r="L8640" s="5"/>
      <c r="M8640" s="5"/>
      <c r="N8640" s="5"/>
      <c r="O8640" s="5"/>
      <c r="P8640" s="4"/>
      <c r="Q8640" s="4"/>
      <c r="R8640" s="4"/>
      <c r="S8640" s="4"/>
      <c r="T8640" s="4"/>
    </row>
    <row r="8641">
      <c r="A8641" s="5"/>
      <c r="B8641" s="5"/>
      <c r="C8641" s="5"/>
      <c r="D8641" s="5"/>
      <c r="E8641" s="5"/>
      <c r="F8641" s="27"/>
      <c r="G8641" s="5"/>
      <c r="H8641" s="5"/>
      <c r="I8641" s="5"/>
      <c r="J8641" s="5"/>
      <c r="K8641" s="5"/>
      <c r="L8641" s="5"/>
      <c r="M8641" s="5"/>
      <c r="N8641" s="5"/>
      <c r="O8641" s="5"/>
      <c r="P8641" s="4"/>
      <c r="Q8641" s="4"/>
      <c r="R8641" s="4"/>
      <c r="S8641" s="4"/>
      <c r="T8641" s="4"/>
    </row>
    <row r="8642">
      <c r="A8642" s="5"/>
      <c r="B8642" s="5"/>
      <c r="C8642" s="5"/>
      <c r="D8642" s="5"/>
      <c r="E8642" s="5"/>
      <c r="F8642" s="27"/>
      <c r="G8642" s="5"/>
      <c r="H8642" s="5"/>
      <c r="I8642" s="5"/>
      <c r="J8642" s="5"/>
      <c r="K8642" s="5"/>
      <c r="L8642" s="5"/>
      <c r="M8642" s="5"/>
      <c r="N8642" s="5"/>
      <c r="O8642" s="5"/>
      <c r="P8642" s="4"/>
      <c r="Q8642" s="4"/>
      <c r="R8642" s="4"/>
      <c r="S8642" s="4"/>
      <c r="T8642" s="4"/>
    </row>
    <row r="8643">
      <c r="A8643" s="5"/>
      <c r="B8643" s="5"/>
      <c r="C8643" s="5"/>
      <c r="D8643" s="5"/>
      <c r="E8643" s="5"/>
      <c r="F8643" s="27"/>
      <c r="G8643" s="5"/>
      <c r="H8643" s="5"/>
      <c r="I8643" s="5"/>
      <c r="J8643" s="5"/>
      <c r="K8643" s="5"/>
      <c r="L8643" s="5"/>
      <c r="M8643" s="5"/>
      <c r="N8643" s="5"/>
      <c r="O8643" s="5"/>
      <c r="P8643" s="4"/>
      <c r="Q8643" s="4"/>
      <c r="R8643" s="4"/>
      <c r="S8643" s="4"/>
      <c r="T8643" s="4"/>
    </row>
    <row r="8644">
      <c r="A8644" s="5"/>
      <c r="B8644" s="5"/>
      <c r="C8644" s="5"/>
      <c r="D8644" s="5"/>
      <c r="E8644" s="5"/>
      <c r="F8644" s="27"/>
      <c r="G8644" s="5"/>
      <c r="H8644" s="5"/>
      <c r="I8644" s="5"/>
      <c r="J8644" s="5"/>
      <c r="K8644" s="5"/>
      <c r="L8644" s="5"/>
      <c r="M8644" s="5"/>
      <c r="N8644" s="5"/>
      <c r="O8644" s="5"/>
      <c r="P8644" s="4"/>
      <c r="Q8644" s="4"/>
      <c r="R8644" s="4"/>
      <c r="S8644" s="4"/>
      <c r="T8644" s="4"/>
    </row>
    <row r="8645">
      <c r="A8645" s="5"/>
      <c r="B8645" s="5"/>
      <c r="C8645" s="5"/>
      <c r="D8645" s="5"/>
      <c r="E8645" s="5"/>
      <c r="F8645" s="27"/>
      <c r="G8645" s="5"/>
      <c r="H8645" s="5"/>
      <c r="I8645" s="5"/>
      <c r="J8645" s="5"/>
      <c r="K8645" s="5"/>
      <c r="L8645" s="5"/>
      <c r="M8645" s="5"/>
      <c r="N8645" s="5"/>
      <c r="O8645" s="5"/>
      <c r="P8645" s="4"/>
      <c r="Q8645" s="4"/>
      <c r="R8645" s="4"/>
      <c r="S8645" s="4"/>
      <c r="T8645" s="4"/>
    </row>
    <row r="8646">
      <c r="A8646" s="5"/>
      <c r="B8646" s="5"/>
      <c r="C8646" s="5"/>
      <c r="D8646" s="5"/>
      <c r="E8646" s="5"/>
      <c r="F8646" s="27"/>
      <c r="G8646" s="5"/>
      <c r="H8646" s="5"/>
      <c r="I8646" s="5"/>
      <c r="J8646" s="5"/>
      <c r="K8646" s="5"/>
      <c r="L8646" s="5"/>
      <c r="M8646" s="5"/>
      <c r="N8646" s="5"/>
      <c r="O8646" s="5"/>
      <c r="P8646" s="4"/>
      <c r="Q8646" s="4"/>
      <c r="R8646" s="4"/>
      <c r="S8646" s="4"/>
      <c r="T8646" s="4"/>
    </row>
    <row r="8647">
      <c r="A8647" s="5"/>
      <c r="B8647" s="5"/>
      <c r="C8647" s="5"/>
      <c r="D8647" s="5"/>
      <c r="E8647" s="5"/>
      <c r="F8647" s="27"/>
      <c r="G8647" s="5"/>
      <c r="H8647" s="5"/>
      <c r="I8647" s="5"/>
      <c r="J8647" s="5"/>
      <c r="K8647" s="5"/>
      <c r="L8647" s="5"/>
      <c r="M8647" s="5"/>
      <c r="N8647" s="5"/>
      <c r="O8647" s="5"/>
      <c r="P8647" s="4"/>
      <c r="Q8647" s="4"/>
      <c r="R8647" s="4"/>
      <c r="S8647" s="4"/>
      <c r="T8647" s="4"/>
    </row>
    <row r="8648">
      <c r="A8648" s="5"/>
      <c r="B8648" s="5"/>
      <c r="C8648" s="5"/>
      <c r="D8648" s="5"/>
      <c r="E8648" s="5"/>
      <c r="F8648" s="27"/>
      <c r="G8648" s="5"/>
      <c r="H8648" s="5"/>
      <c r="I8648" s="5"/>
      <c r="J8648" s="5"/>
      <c r="K8648" s="5"/>
      <c r="L8648" s="5"/>
      <c r="M8648" s="5"/>
      <c r="N8648" s="5"/>
      <c r="O8648" s="5"/>
      <c r="P8648" s="4"/>
      <c r="Q8648" s="4"/>
      <c r="R8648" s="4"/>
      <c r="S8648" s="4"/>
      <c r="T8648" s="4"/>
    </row>
    <row r="8649">
      <c r="A8649" s="5"/>
      <c r="B8649" s="5"/>
      <c r="C8649" s="5"/>
      <c r="D8649" s="5"/>
      <c r="E8649" s="5"/>
      <c r="F8649" s="27"/>
      <c r="G8649" s="5"/>
      <c r="H8649" s="5"/>
      <c r="I8649" s="5"/>
      <c r="J8649" s="5"/>
      <c r="K8649" s="5"/>
      <c r="L8649" s="5"/>
      <c r="M8649" s="5"/>
      <c r="N8649" s="5"/>
      <c r="O8649" s="5"/>
      <c r="P8649" s="4"/>
      <c r="Q8649" s="4"/>
      <c r="R8649" s="4"/>
      <c r="S8649" s="4"/>
      <c r="T8649" s="4"/>
    </row>
    <row r="8650">
      <c r="A8650" s="5"/>
      <c r="B8650" s="5"/>
      <c r="C8650" s="5"/>
      <c r="D8650" s="5"/>
      <c r="E8650" s="5"/>
      <c r="F8650" s="27"/>
      <c r="G8650" s="5"/>
      <c r="H8650" s="5"/>
      <c r="I8650" s="5"/>
      <c r="J8650" s="5"/>
      <c r="K8650" s="5"/>
      <c r="L8650" s="5"/>
      <c r="M8650" s="5"/>
      <c r="N8650" s="5"/>
      <c r="O8650" s="5"/>
      <c r="P8650" s="4"/>
      <c r="Q8650" s="4"/>
      <c r="R8650" s="4"/>
      <c r="S8650" s="4"/>
      <c r="T8650" s="4"/>
    </row>
    <row r="8651">
      <c r="A8651" s="5"/>
      <c r="B8651" s="5"/>
      <c r="C8651" s="5"/>
      <c r="D8651" s="5"/>
      <c r="E8651" s="5"/>
      <c r="F8651" s="27"/>
      <c r="G8651" s="5"/>
      <c r="H8651" s="5"/>
      <c r="I8651" s="5"/>
      <c r="J8651" s="5"/>
      <c r="K8651" s="5"/>
      <c r="L8651" s="5"/>
      <c r="M8651" s="5"/>
      <c r="N8651" s="5"/>
      <c r="O8651" s="5"/>
      <c r="P8651" s="4"/>
      <c r="Q8651" s="4"/>
      <c r="R8651" s="4"/>
      <c r="S8651" s="4"/>
      <c r="T8651" s="4"/>
    </row>
    <row r="8652">
      <c r="A8652" s="5"/>
      <c r="B8652" s="5"/>
      <c r="C8652" s="5"/>
      <c r="D8652" s="5"/>
      <c r="E8652" s="5"/>
      <c r="F8652" s="27"/>
      <c r="G8652" s="5"/>
      <c r="H8652" s="5"/>
      <c r="I8652" s="5"/>
      <c r="J8652" s="5"/>
      <c r="K8652" s="5"/>
      <c r="L8652" s="5"/>
      <c r="M8652" s="5"/>
      <c r="N8652" s="5"/>
      <c r="O8652" s="5"/>
      <c r="P8652" s="4"/>
      <c r="Q8652" s="4"/>
      <c r="R8652" s="4"/>
      <c r="S8652" s="4"/>
      <c r="T8652" s="4"/>
    </row>
    <row r="8653">
      <c r="A8653" s="5"/>
      <c r="B8653" s="5"/>
      <c r="C8653" s="5"/>
      <c r="D8653" s="5"/>
      <c r="E8653" s="5"/>
      <c r="F8653" s="27"/>
      <c r="G8653" s="5"/>
      <c r="H8653" s="5"/>
      <c r="I8653" s="5"/>
      <c r="J8653" s="5"/>
      <c r="K8653" s="5"/>
      <c r="L8653" s="5"/>
      <c r="M8653" s="5"/>
      <c r="N8653" s="5"/>
      <c r="O8653" s="5"/>
      <c r="P8653" s="4"/>
      <c r="Q8653" s="4"/>
      <c r="R8653" s="4"/>
      <c r="S8653" s="4"/>
      <c r="T8653" s="4"/>
    </row>
    <row r="8654">
      <c r="A8654" s="5"/>
      <c r="B8654" s="5"/>
      <c r="C8654" s="5"/>
      <c r="D8654" s="5"/>
      <c r="E8654" s="5"/>
      <c r="F8654" s="27"/>
      <c r="G8654" s="5"/>
      <c r="H8654" s="5"/>
      <c r="I8654" s="5"/>
      <c r="J8654" s="5"/>
      <c r="K8654" s="5"/>
      <c r="L8654" s="5"/>
      <c r="M8654" s="5"/>
      <c r="N8654" s="5"/>
      <c r="O8654" s="5"/>
      <c r="P8654" s="4"/>
      <c r="Q8654" s="4"/>
      <c r="R8654" s="4"/>
      <c r="S8654" s="4"/>
      <c r="T8654" s="4"/>
    </row>
    <row r="8655">
      <c r="A8655" s="5"/>
      <c r="B8655" s="5"/>
      <c r="C8655" s="5"/>
      <c r="D8655" s="5"/>
      <c r="E8655" s="5"/>
      <c r="F8655" s="27"/>
      <c r="G8655" s="5"/>
      <c r="H8655" s="5"/>
      <c r="I8655" s="5"/>
      <c r="J8655" s="5"/>
      <c r="K8655" s="5"/>
      <c r="L8655" s="5"/>
      <c r="M8655" s="5"/>
      <c r="N8655" s="5"/>
      <c r="O8655" s="5"/>
      <c r="P8655" s="4"/>
      <c r="Q8655" s="4"/>
      <c r="R8655" s="4"/>
      <c r="S8655" s="4"/>
      <c r="T8655" s="4"/>
    </row>
    <row r="8656">
      <c r="A8656" s="5"/>
      <c r="B8656" s="5"/>
      <c r="C8656" s="5"/>
      <c r="D8656" s="5"/>
      <c r="E8656" s="5"/>
      <c r="F8656" s="27"/>
      <c r="G8656" s="5"/>
      <c r="H8656" s="5"/>
      <c r="I8656" s="5"/>
      <c r="J8656" s="5"/>
      <c r="K8656" s="5"/>
      <c r="L8656" s="5"/>
      <c r="M8656" s="5"/>
      <c r="N8656" s="5"/>
      <c r="O8656" s="5"/>
      <c r="P8656" s="4"/>
      <c r="Q8656" s="4"/>
      <c r="R8656" s="4"/>
      <c r="S8656" s="4"/>
      <c r="T8656" s="4"/>
    </row>
    <row r="8657">
      <c r="A8657" s="5"/>
      <c r="B8657" s="5"/>
      <c r="C8657" s="5"/>
      <c r="D8657" s="5"/>
      <c r="E8657" s="5"/>
      <c r="F8657" s="27"/>
      <c r="G8657" s="5"/>
      <c r="H8657" s="5"/>
      <c r="I8657" s="5"/>
      <c r="J8657" s="5"/>
      <c r="K8657" s="5"/>
      <c r="L8657" s="5"/>
      <c r="M8657" s="5"/>
      <c r="N8657" s="5"/>
      <c r="O8657" s="5"/>
      <c r="P8657" s="4"/>
      <c r="Q8657" s="4"/>
      <c r="R8657" s="4"/>
      <c r="S8657" s="4"/>
      <c r="T8657" s="4"/>
    </row>
    <row r="8658">
      <c r="A8658" s="5"/>
      <c r="B8658" s="5"/>
      <c r="C8658" s="5"/>
      <c r="D8658" s="5"/>
      <c r="E8658" s="5"/>
      <c r="F8658" s="27"/>
      <c r="G8658" s="5"/>
      <c r="H8658" s="5"/>
      <c r="I8658" s="5"/>
      <c r="J8658" s="5"/>
      <c r="K8658" s="5"/>
      <c r="L8658" s="5"/>
      <c r="M8658" s="5"/>
      <c r="N8658" s="5"/>
      <c r="O8658" s="5"/>
      <c r="P8658" s="4"/>
      <c r="Q8658" s="4"/>
      <c r="R8658" s="4"/>
      <c r="S8658" s="4"/>
      <c r="T8658" s="4"/>
    </row>
    <row r="8659">
      <c r="A8659" s="5"/>
      <c r="B8659" s="5"/>
      <c r="C8659" s="5"/>
      <c r="D8659" s="5"/>
      <c r="E8659" s="5"/>
      <c r="F8659" s="27"/>
      <c r="G8659" s="5"/>
      <c r="H8659" s="5"/>
      <c r="I8659" s="5"/>
      <c r="J8659" s="5"/>
      <c r="K8659" s="5"/>
      <c r="L8659" s="5"/>
      <c r="M8659" s="5"/>
      <c r="N8659" s="5"/>
      <c r="O8659" s="5"/>
      <c r="P8659" s="4"/>
      <c r="Q8659" s="4"/>
      <c r="R8659" s="4"/>
      <c r="S8659" s="4"/>
      <c r="T8659" s="4"/>
    </row>
    <row r="8660">
      <c r="A8660" s="5"/>
      <c r="B8660" s="5"/>
      <c r="C8660" s="5"/>
      <c r="D8660" s="5"/>
      <c r="E8660" s="5"/>
      <c r="F8660" s="27"/>
      <c r="G8660" s="5"/>
      <c r="H8660" s="5"/>
      <c r="I8660" s="5"/>
      <c r="J8660" s="5"/>
      <c r="K8660" s="5"/>
      <c r="L8660" s="5"/>
      <c r="M8660" s="5"/>
      <c r="N8660" s="5"/>
      <c r="O8660" s="5"/>
      <c r="P8660" s="4"/>
      <c r="Q8660" s="4"/>
      <c r="R8660" s="4"/>
      <c r="S8660" s="4"/>
      <c r="T8660" s="4"/>
    </row>
    <row r="8661">
      <c r="A8661" s="5"/>
      <c r="B8661" s="5"/>
      <c r="C8661" s="5"/>
      <c r="D8661" s="5"/>
      <c r="E8661" s="5"/>
      <c r="F8661" s="27"/>
      <c r="G8661" s="5"/>
      <c r="H8661" s="5"/>
      <c r="I8661" s="5"/>
      <c r="J8661" s="5"/>
      <c r="K8661" s="5"/>
      <c r="L8661" s="5"/>
      <c r="M8661" s="5"/>
      <c r="N8661" s="5"/>
      <c r="O8661" s="5"/>
      <c r="P8661" s="4"/>
      <c r="Q8661" s="4"/>
      <c r="R8661" s="4"/>
      <c r="S8661" s="4"/>
      <c r="T8661" s="4"/>
    </row>
    <row r="8662">
      <c r="A8662" s="5"/>
      <c r="B8662" s="5"/>
      <c r="C8662" s="5"/>
      <c r="D8662" s="5"/>
      <c r="E8662" s="5"/>
      <c r="F8662" s="27"/>
      <c r="G8662" s="5"/>
      <c r="H8662" s="5"/>
      <c r="I8662" s="5"/>
      <c r="J8662" s="5"/>
      <c r="K8662" s="5"/>
      <c r="L8662" s="5"/>
      <c r="M8662" s="5"/>
      <c r="N8662" s="5"/>
      <c r="O8662" s="5"/>
      <c r="P8662" s="4"/>
      <c r="Q8662" s="4"/>
      <c r="R8662" s="4"/>
      <c r="S8662" s="4"/>
      <c r="T8662" s="4"/>
    </row>
    <row r="8663">
      <c r="A8663" s="5"/>
      <c r="B8663" s="5"/>
      <c r="C8663" s="5"/>
      <c r="D8663" s="5"/>
      <c r="E8663" s="5"/>
      <c r="F8663" s="27"/>
      <c r="G8663" s="5"/>
      <c r="H8663" s="5"/>
      <c r="I8663" s="5"/>
      <c r="J8663" s="5"/>
      <c r="K8663" s="5"/>
      <c r="L8663" s="5"/>
      <c r="M8663" s="5"/>
      <c r="N8663" s="5"/>
      <c r="O8663" s="5"/>
      <c r="P8663" s="4"/>
      <c r="Q8663" s="4"/>
      <c r="R8663" s="4"/>
      <c r="S8663" s="4"/>
      <c r="T8663" s="4"/>
    </row>
    <row r="8664">
      <c r="A8664" s="5"/>
      <c r="B8664" s="5"/>
      <c r="C8664" s="5"/>
      <c r="D8664" s="5"/>
      <c r="E8664" s="5"/>
      <c r="F8664" s="27"/>
      <c r="G8664" s="5"/>
      <c r="H8664" s="5"/>
      <c r="I8664" s="5"/>
      <c r="J8664" s="5"/>
      <c r="K8664" s="5"/>
      <c r="L8664" s="5"/>
      <c r="M8664" s="5"/>
      <c r="N8664" s="5"/>
      <c r="O8664" s="5"/>
      <c r="P8664" s="4"/>
      <c r="Q8664" s="4"/>
      <c r="R8664" s="4"/>
      <c r="S8664" s="4"/>
      <c r="T8664" s="4"/>
    </row>
    <row r="8665">
      <c r="A8665" s="5"/>
      <c r="B8665" s="5"/>
      <c r="C8665" s="5"/>
      <c r="D8665" s="5"/>
      <c r="E8665" s="5"/>
      <c r="F8665" s="27"/>
      <c r="G8665" s="5"/>
      <c r="H8665" s="5"/>
      <c r="I8665" s="5"/>
      <c r="J8665" s="5"/>
      <c r="K8665" s="5"/>
      <c r="L8665" s="5"/>
      <c r="M8665" s="5"/>
      <c r="N8665" s="5"/>
      <c r="O8665" s="5"/>
      <c r="P8665" s="4"/>
      <c r="Q8665" s="4"/>
      <c r="R8665" s="4"/>
      <c r="S8665" s="4"/>
      <c r="T8665" s="4"/>
    </row>
    <row r="8666">
      <c r="A8666" s="5"/>
      <c r="B8666" s="5"/>
      <c r="C8666" s="5"/>
      <c r="D8666" s="5"/>
      <c r="E8666" s="5"/>
      <c r="F8666" s="27"/>
      <c r="G8666" s="5"/>
      <c r="H8666" s="5"/>
      <c r="I8666" s="5"/>
      <c r="J8666" s="5"/>
      <c r="K8666" s="5"/>
      <c r="L8666" s="5"/>
      <c r="M8666" s="5"/>
      <c r="N8666" s="5"/>
      <c r="O8666" s="5"/>
      <c r="P8666" s="4"/>
      <c r="Q8666" s="4"/>
      <c r="R8666" s="4"/>
      <c r="S8666" s="4"/>
      <c r="T8666" s="4"/>
    </row>
    <row r="8667">
      <c r="A8667" s="5"/>
      <c r="B8667" s="5"/>
      <c r="C8667" s="5"/>
      <c r="D8667" s="5"/>
      <c r="E8667" s="5"/>
      <c r="F8667" s="27"/>
      <c r="G8667" s="5"/>
      <c r="H8667" s="5"/>
      <c r="I8667" s="5"/>
      <c r="J8667" s="5"/>
      <c r="K8667" s="5"/>
      <c r="L8667" s="5"/>
      <c r="M8667" s="5"/>
      <c r="N8667" s="5"/>
      <c r="O8667" s="5"/>
      <c r="P8667" s="4"/>
      <c r="Q8667" s="4"/>
      <c r="R8667" s="4"/>
      <c r="S8667" s="4"/>
      <c r="T8667" s="4"/>
    </row>
    <row r="8668">
      <c r="A8668" s="5"/>
      <c r="B8668" s="5"/>
      <c r="C8668" s="5"/>
      <c r="D8668" s="5"/>
      <c r="E8668" s="5"/>
      <c r="F8668" s="27"/>
      <c r="G8668" s="5"/>
      <c r="H8668" s="5"/>
      <c r="I8668" s="5"/>
      <c r="J8668" s="5"/>
      <c r="K8668" s="5"/>
      <c r="L8668" s="5"/>
      <c r="M8668" s="5"/>
      <c r="N8668" s="5"/>
      <c r="O8668" s="5"/>
      <c r="P8668" s="4"/>
      <c r="Q8668" s="4"/>
      <c r="R8668" s="4"/>
      <c r="S8668" s="4"/>
      <c r="T8668" s="4"/>
    </row>
    <row r="8669">
      <c r="A8669" s="5"/>
      <c r="B8669" s="5"/>
      <c r="C8669" s="5"/>
      <c r="D8669" s="5"/>
      <c r="E8669" s="5"/>
      <c r="F8669" s="27"/>
      <c r="G8669" s="5"/>
      <c r="H8669" s="5"/>
      <c r="I8669" s="5"/>
      <c r="J8669" s="5"/>
      <c r="K8669" s="5"/>
      <c r="L8669" s="5"/>
      <c r="M8669" s="5"/>
      <c r="N8669" s="5"/>
      <c r="O8669" s="5"/>
      <c r="P8669" s="4"/>
      <c r="Q8669" s="4"/>
      <c r="R8669" s="4"/>
      <c r="S8669" s="4"/>
      <c r="T8669" s="4"/>
    </row>
    <row r="8670">
      <c r="A8670" s="5"/>
      <c r="B8670" s="5"/>
      <c r="C8670" s="5"/>
      <c r="D8670" s="5"/>
      <c r="E8670" s="5"/>
      <c r="F8670" s="27"/>
      <c r="G8670" s="5"/>
      <c r="H8670" s="5"/>
      <c r="I8670" s="5"/>
      <c r="J8670" s="5"/>
      <c r="K8670" s="5"/>
      <c r="L8670" s="5"/>
      <c r="M8670" s="5"/>
      <c r="N8670" s="5"/>
      <c r="O8670" s="5"/>
      <c r="P8670" s="4"/>
      <c r="Q8670" s="4"/>
      <c r="R8670" s="4"/>
      <c r="S8670" s="4"/>
      <c r="T8670" s="4"/>
    </row>
    <row r="8671">
      <c r="A8671" s="5"/>
      <c r="B8671" s="5"/>
      <c r="C8671" s="5"/>
      <c r="D8671" s="5"/>
      <c r="E8671" s="5"/>
      <c r="F8671" s="27"/>
      <c r="G8671" s="5"/>
      <c r="H8671" s="5"/>
      <c r="I8671" s="5"/>
      <c r="J8671" s="5"/>
      <c r="K8671" s="5"/>
      <c r="L8671" s="5"/>
      <c r="M8671" s="5"/>
      <c r="N8671" s="5"/>
      <c r="O8671" s="5"/>
      <c r="P8671" s="4"/>
      <c r="Q8671" s="4"/>
      <c r="R8671" s="4"/>
      <c r="S8671" s="4"/>
      <c r="T8671" s="4"/>
    </row>
    <row r="8672">
      <c r="A8672" s="5"/>
      <c r="B8672" s="5"/>
      <c r="C8672" s="5"/>
      <c r="D8672" s="5"/>
      <c r="E8672" s="5"/>
      <c r="F8672" s="27"/>
      <c r="G8672" s="5"/>
      <c r="H8672" s="5"/>
      <c r="I8672" s="5"/>
      <c r="J8672" s="5"/>
      <c r="K8672" s="5"/>
      <c r="L8672" s="5"/>
      <c r="M8672" s="5"/>
      <c r="N8672" s="5"/>
      <c r="O8672" s="5"/>
      <c r="P8672" s="4"/>
      <c r="Q8672" s="4"/>
      <c r="R8672" s="4"/>
      <c r="S8672" s="4"/>
      <c r="T8672" s="4"/>
    </row>
    <row r="8673">
      <c r="A8673" s="5"/>
      <c r="B8673" s="5"/>
      <c r="C8673" s="5"/>
      <c r="D8673" s="5"/>
      <c r="E8673" s="5"/>
      <c r="F8673" s="27"/>
      <c r="G8673" s="5"/>
      <c r="H8673" s="5"/>
      <c r="I8673" s="5"/>
      <c r="J8673" s="5"/>
      <c r="K8673" s="5"/>
      <c r="L8673" s="5"/>
      <c r="M8673" s="5"/>
      <c r="N8673" s="5"/>
      <c r="O8673" s="5"/>
      <c r="P8673" s="4"/>
      <c r="Q8673" s="4"/>
      <c r="R8673" s="4"/>
      <c r="S8673" s="4"/>
      <c r="T8673" s="4"/>
    </row>
    <row r="8674">
      <c r="A8674" s="5"/>
      <c r="B8674" s="5"/>
      <c r="C8674" s="5"/>
      <c r="D8674" s="5"/>
      <c r="E8674" s="5"/>
      <c r="F8674" s="27"/>
      <c r="G8674" s="5"/>
      <c r="H8674" s="5"/>
      <c r="I8674" s="5"/>
      <c r="J8674" s="5"/>
      <c r="K8674" s="5"/>
      <c r="L8674" s="5"/>
      <c r="M8674" s="5"/>
      <c r="N8674" s="5"/>
      <c r="O8674" s="5"/>
      <c r="P8674" s="4"/>
      <c r="Q8674" s="4"/>
      <c r="R8674" s="4"/>
      <c r="S8674" s="4"/>
      <c r="T8674" s="4"/>
    </row>
    <row r="8675">
      <c r="A8675" s="5"/>
      <c r="B8675" s="5"/>
      <c r="C8675" s="5"/>
      <c r="D8675" s="5"/>
      <c r="E8675" s="5"/>
      <c r="F8675" s="27"/>
      <c r="G8675" s="5"/>
      <c r="H8675" s="5"/>
      <c r="I8675" s="5"/>
      <c r="J8675" s="5"/>
      <c r="K8675" s="5"/>
      <c r="L8675" s="5"/>
      <c r="M8675" s="5"/>
      <c r="N8675" s="5"/>
      <c r="O8675" s="5"/>
      <c r="P8675" s="4"/>
      <c r="Q8675" s="4"/>
      <c r="R8675" s="4"/>
      <c r="S8675" s="4"/>
      <c r="T8675" s="4"/>
    </row>
    <row r="8676">
      <c r="A8676" s="5"/>
      <c r="B8676" s="5"/>
      <c r="C8676" s="5"/>
      <c r="D8676" s="5"/>
      <c r="E8676" s="5"/>
      <c r="F8676" s="27"/>
      <c r="G8676" s="5"/>
      <c r="H8676" s="5"/>
      <c r="I8676" s="5"/>
      <c r="J8676" s="5"/>
      <c r="K8676" s="5"/>
      <c r="L8676" s="5"/>
      <c r="M8676" s="5"/>
      <c r="N8676" s="5"/>
      <c r="O8676" s="5"/>
      <c r="P8676" s="4"/>
      <c r="Q8676" s="4"/>
      <c r="R8676" s="4"/>
      <c r="S8676" s="4"/>
      <c r="T8676" s="4"/>
    </row>
    <row r="8677">
      <c r="A8677" s="5"/>
      <c r="B8677" s="5"/>
      <c r="C8677" s="5"/>
      <c r="D8677" s="5"/>
      <c r="E8677" s="5"/>
      <c r="F8677" s="27"/>
      <c r="G8677" s="5"/>
      <c r="H8677" s="5"/>
      <c r="I8677" s="5"/>
      <c r="J8677" s="5"/>
      <c r="K8677" s="5"/>
      <c r="L8677" s="5"/>
      <c r="M8677" s="5"/>
      <c r="N8677" s="5"/>
      <c r="O8677" s="5"/>
      <c r="P8677" s="4"/>
      <c r="Q8677" s="4"/>
      <c r="R8677" s="4"/>
      <c r="S8677" s="4"/>
      <c r="T8677" s="4"/>
    </row>
    <row r="8678">
      <c r="A8678" s="5"/>
      <c r="B8678" s="5"/>
      <c r="C8678" s="5"/>
      <c r="D8678" s="5"/>
      <c r="E8678" s="5"/>
      <c r="F8678" s="27"/>
      <c r="G8678" s="5"/>
      <c r="H8678" s="5"/>
      <c r="I8678" s="5"/>
      <c r="J8678" s="5"/>
      <c r="K8678" s="5"/>
      <c r="L8678" s="5"/>
      <c r="M8678" s="5"/>
      <c r="N8678" s="5"/>
      <c r="O8678" s="5"/>
      <c r="P8678" s="4"/>
      <c r="Q8678" s="4"/>
      <c r="R8678" s="4"/>
      <c r="S8678" s="4"/>
      <c r="T8678" s="4"/>
    </row>
    <row r="8679">
      <c r="A8679" s="5"/>
      <c r="B8679" s="5"/>
      <c r="C8679" s="5"/>
      <c r="D8679" s="5"/>
      <c r="E8679" s="5"/>
      <c r="F8679" s="27"/>
      <c r="G8679" s="5"/>
      <c r="H8679" s="5"/>
      <c r="I8679" s="5"/>
      <c r="J8679" s="5"/>
      <c r="K8679" s="5"/>
      <c r="L8679" s="5"/>
      <c r="M8679" s="5"/>
      <c r="N8679" s="5"/>
      <c r="O8679" s="5"/>
      <c r="P8679" s="4"/>
      <c r="Q8679" s="4"/>
      <c r="R8679" s="4"/>
      <c r="S8679" s="4"/>
      <c r="T8679" s="4"/>
    </row>
    <row r="8680">
      <c r="A8680" s="5"/>
      <c r="B8680" s="5"/>
      <c r="C8680" s="5"/>
      <c r="D8680" s="5"/>
      <c r="E8680" s="5"/>
      <c r="F8680" s="27"/>
      <c r="G8680" s="5"/>
      <c r="H8680" s="5"/>
      <c r="I8680" s="5"/>
      <c r="J8680" s="5"/>
      <c r="K8680" s="5"/>
      <c r="L8680" s="5"/>
      <c r="M8680" s="5"/>
      <c r="N8680" s="5"/>
      <c r="O8680" s="5"/>
      <c r="P8680" s="4"/>
      <c r="Q8680" s="4"/>
      <c r="R8680" s="4"/>
      <c r="S8680" s="4"/>
      <c r="T8680" s="4"/>
    </row>
    <row r="8681">
      <c r="A8681" s="5"/>
      <c r="B8681" s="5"/>
      <c r="C8681" s="5"/>
      <c r="D8681" s="5"/>
      <c r="E8681" s="5"/>
      <c r="F8681" s="27"/>
      <c r="G8681" s="5"/>
      <c r="H8681" s="5"/>
      <c r="I8681" s="5"/>
      <c r="J8681" s="5"/>
      <c r="K8681" s="5"/>
      <c r="L8681" s="5"/>
      <c r="M8681" s="5"/>
      <c r="N8681" s="5"/>
      <c r="O8681" s="5"/>
      <c r="P8681" s="4"/>
      <c r="Q8681" s="4"/>
      <c r="R8681" s="4"/>
      <c r="S8681" s="4"/>
      <c r="T8681" s="4"/>
    </row>
    <row r="8682">
      <c r="A8682" s="5"/>
      <c r="B8682" s="5"/>
      <c r="C8682" s="5"/>
      <c r="D8682" s="5"/>
      <c r="E8682" s="5"/>
      <c r="F8682" s="27"/>
      <c r="G8682" s="5"/>
      <c r="H8682" s="5"/>
      <c r="I8682" s="5"/>
      <c r="J8682" s="5"/>
      <c r="K8682" s="5"/>
      <c r="L8682" s="5"/>
      <c r="M8682" s="5"/>
      <c r="N8682" s="5"/>
      <c r="O8682" s="5"/>
      <c r="P8682" s="4"/>
      <c r="Q8682" s="4"/>
      <c r="R8682" s="4"/>
      <c r="S8682" s="4"/>
      <c r="T8682" s="4"/>
    </row>
    <row r="8683">
      <c r="A8683" s="5"/>
      <c r="B8683" s="5"/>
      <c r="C8683" s="5"/>
      <c r="D8683" s="5"/>
      <c r="E8683" s="5"/>
      <c r="F8683" s="27"/>
      <c r="G8683" s="5"/>
      <c r="H8683" s="5"/>
      <c r="I8683" s="5"/>
      <c r="J8683" s="5"/>
      <c r="K8683" s="5"/>
      <c r="L8683" s="5"/>
      <c r="M8683" s="5"/>
      <c r="N8683" s="5"/>
      <c r="O8683" s="5"/>
      <c r="P8683" s="4"/>
      <c r="Q8683" s="4"/>
      <c r="R8683" s="4"/>
      <c r="S8683" s="4"/>
      <c r="T8683" s="4"/>
    </row>
    <row r="8684">
      <c r="A8684" s="5"/>
      <c r="B8684" s="5"/>
      <c r="C8684" s="5"/>
      <c r="D8684" s="5"/>
      <c r="E8684" s="5"/>
      <c r="F8684" s="27"/>
      <c r="G8684" s="5"/>
      <c r="H8684" s="5"/>
      <c r="I8684" s="5"/>
      <c r="J8684" s="5"/>
      <c r="K8684" s="5"/>
      <c r="L8684" s="5"/>
      <c r="M8684" s="5"/>
      <c r="N8684" s="5"/>
      <c r="O8684" s="5"/>
      <c r="P8684" s="4"/>
      <c r="Q8684" s="4"/>
      <c r="R8684" s="4"/>
      <c r="S8684" s="4"/>
      <c r="T8684" s="4"/>
    </row>
    <row r="8685">
      <c r="A8685" s="5"/>
      <c r="B8685" s="5"/>
      <c r="C8685" s="5"/>
      <c r="D8685" s="5"/>
      <c r="E8685" s="5"/>
      <c r="F8685" s="27"/>
      <c r="G8685" s="5"/>
      <c r="H8685" s="5"/>
      <c r="I8685" s="5"/>
      <c r="J8685" s="5"/>
      <c r="K8685" s="5"/>
      <c r="L8685" s="5"/>
      <c r="M8685" s="5"/>
      <c r="N8685" s="5"/>
      <c r="O8685" s="5"/>
      <c r="P8685" s="4"/>
      <c r="Q8685" s="4"/>
      <c r="R8685" s="4"/>
      <c r="S8685" s="4"/>
      <c r="T8685" s="4"/>
    </row>
    <row r="8686">
      <c r="A8686" s="5"/>
      <c r="B8686" s="5"/>
      <c r="C8686" s="5"/>
      <c r="D8686" s="5"/>
      <c r="E8686" s="5"/>
      <c r="F8686" s="27"/>
      <c r="G8686" s="5"/>
      <c r="H8686" s="5"/>
      <c r="I8686" s="5"/>
      <c r="J8686" s="5"/>
      <c r="K8686" s="5"/>
      <c r="L8686" s="5"/>
      <c r="M8686" s="5"/>
      <c r="N8686" s="5"/>
      <c r="O8686" s="5"/>
      <c r="P8686" s="4"/>
      <c r="Q8686" s="4"/>
      <c r="R8686" s="4"/>
      <c r="S8686" s="4"/>
      <c r="T8686" s="4"/>
    </row>
    <row r="8687">
      <c r="A8687" s="5"/>
      <c r="B8687" s="5"/>
      <c r="C8687" s="5"/>
      <c r="D8687" s="5"/>
      <c r="E8687" s="5"/>
      <c r="F8687" s="27"/>
      <c r="G8687" s="5"/>
      <c r="H8687" s="5"/>
      <c r="I8687" s="5"/>
      <c r="J8687" s="5"/>
      <c r="K8687" s="5"/>
      <c r="L8687" s="5"/>
      <c r="M8687" s="5"/>
      <c r="N8687" s="5"/>
      <c r="O8687" s="5"/>
      <c r="P8687" s="4"/>
      <c r="Q8687" s="4"/>
      <c r="R8687" s="4"/>
      <c r="S8687" s="4"/>
      <c r="T8687" s="4"/>
    </row>
    <row r="8688">
      <c r="A8688" s="5"/>
      <c r="B8688" s="5"/>
      <c r="C8688" s="5"/>
      <c r="D8688" s="5"/>
      <c r="E8688" s="5"/>
      <c r="F8688" s="27"/>
      <c r="G8688" s="5"/>
      <c r="H8688" s="5"/>
      <c r="I8688" s="5"/>
      <c r="J8688" s="5"/>
      <c r="K8688" s="5"/>
      <c r="L8688" s="5"/>
      <c r="M8688" s="5"/>
      <c r="N8688" s="5"/>
      <c r="O8688" s="5"/>
      <c r="P8688" s="4"/>
      <c r="Q8688" s="4"/>
      <c r="R8688" s="4"/>
      <c r="S8688" s="4"/>
      <c r="T8688" s="4"/>
    </row>
    <row r="8689">
      <c r="A8689" s="5"/>
      <c r="B8689" s="5"/>
      <c r="C8689" s="5"/>
      <c r="D8689" s="5"/>
      <c r="E8689" s="5"/>
      <c r="F8689" s="27"/>
      <c r="G8689" s="5"/>
      <c r="H8689" s="5"/>
      <c r="I8689" s="5"/>
      <c r="J8689" s="5"/>
      <c r="K8689" s="5"/>
      <c r="L8689" s="5"/>
      <c r="M8689" s="5"/>
      <c r="N8689" s="5"/>
      <c r="O8689" s="5"/>
      <c r="P8689" s="4"/>
      <c r="Q8689" s="4"/>
      <c r="R8689" s="4"/>
      <c r="S8689" s="4"/>
      <c r="T8689" s="4"/>
    </row>
    <row r="8690">
      <c r="A8690" s="5"/>
      <c r="B8690" s="5"/>
      <c r="C8690" s="5"/>
      <c r="D8690" s="5"/>
      <c r="E8690" s="5"/>
      <c r="F8690" s="27"/>
      <c r="G8690" s="5"/>
      <c r="H8690" s="5"/>
      <c r="I8690" s="5"/>
      <c r="J8690" s="5"/>
      <c r="K8690" s="5"/>
      <c r="L8690" s="5"/>
      <c r="M8690" s="5"/>
      <c r="N8690" s="5"/>
      <c r="O8690" s="5"/>
      <c r="P8690" s="4"/>
      <c r="Q8690" s="4"/>
      <c r="R8690" s="4"/>
      <c r="S8690" s="4"/>
      <c r="T8690" s="4"/>
    </row>
    <row r="8691">
      <c r="A8691" s="5"/>
      <c r="B8691" s="5"/>
      <c r="C8691" s="5"/>
      <c r="D8691" s="5"/>
      <c r="E8691" s="5"/>
      <c r="F8691" s="27"/>
      <c r="G8691" s="5"/>
      <c r="H8691" s="5"/>
      <c r="I8691" s="5"/>
      <c r="J8691" s="5"/>
      <c r="K8691" s="5"/>
      <c r="L8691" s="5"/>
      <c r="M8691" s="5"/>
      <c r="N8691" s="5"/>
      <c r="O8691" s="5"/>
      <c r="P8691" s="4"/>
      <c r="Q8691" s="4"/>
      <c r="R8691" s="4"/>
      <c r="S8691" s="4"/>
      <c r="T8691" s="4"/>
    </row>
    <row r="8692">
      <c r="A8692" s="5"/>
      <c r="B8692" s="5"/>
      <c r="C8692" s="5"/>
      <c r="D8692" s="5"/>
      <c r="E8692" s="5"/>
      <c r="F8692" s="27"/>
      <c r="G8692" s="5"/>
      <c r="H8692" s="5"/>
      <c r="I8692" s="5"/>
      <c r="J8692" s="5"/>
      <c r="K8692" s="5"/>
      <c r="L8692" s="5"/>
      <c r="M8692" s="5"/>
      <c r="N8692" s="5"/>
      <c r="O8692" s="5"/>
      <c r="P8692" s="4"/>
      <c r="Q8692" s="4"/>
      <c r="R8692" s="4"/>
      <c r="S8692" s="4"/>
      <c r="T8692" s="4"/>
    </row>
    <row r="8693">
      <c r="A8693" s="5"/>
      <c r="B8693" s="5"/>
      <c r="C8693" s="5"/>
      <c r="D8693" s="5"/>
      <c r="E8693" s="5"/>
      <c r="F8693" s="27"/>
      <c r="G8693" s="5"/>
      <c r="H8693" s="5"/>
      <c r="I8693" s="5"/>
      <c r="J8693" s="5"/>
      <c r="K8693" s="5"/>
      <c r="L8693" s="5"/>
      <c r="M8693" s="5"/>
      <c r="N8693" s="5"/>
      <c r="O8693" s="5"/>
      <c r="P8693" s="4"/>
      <c r="Q8693" s="4"/>
      <c r="R8693" s="4"/>
      <c r="S8693" s="4"/>
      <c r="T8693" s="4"/>
    </row>
    <row r="8694">
      <c r="A8694" s="5"/>
      <c r="B8694" s="5"/>
      <c r="C8694" s="5"/>
      <c r="D8694" s="5"/>
      <c r="E8694" s="5"/>
      <c r="F8694" s="27"/>
      <c r="G8694" s="5"/>
      <c r="H8694" s="5"/>
      <c r="I8694" s="5"/>
      <c r="J8694" s="5"/>
      <c r="K8694" s="5"/>
      <c r="L8694" s="5"/>
      <c r="M8694" s="5"/>
      <c r="N8694" s="5"/>
      <c r="O8694" s="5"/>
      <c r="P8694" s="4"/>
      <c r="Q8694" s="4"/>
      <c r="R8694" s="4"/>
      <c r="S8694" s="4"/>
      <c r="T8694" s="4"/>
    </row>
    <row r="8695">
      <c r="A8695" s="5"/>
      <c r="B8695" s="5"/>
      <c r="C8695" s="5"/>
      <c r="D8695" s="5"/>
      <c r="E8695" s="5"/>
      <c r="F8695" s="27"/>
      <c r="G8695" s="5"/>
      <c r="H8695" s="5"/>
      <c r="I8695" s="5"/>
      <c r="J8695" s="5"/>
      <c r="K8695" s="5"/>
      <c r="L8695" s="5"/>
      <c r="M8695" s="5"/>
      <c r="N8695" s="5"/>
      <c r="O8695" s="5"/>
      <c r="P8695" s="4"/>
      <c r="Q8695" s="4"/>
      <c r="R8695" s="4"/>
      <c r="S8695" s="4"/>
      <c r="T8695" s="4"/>
    </row>
    <row r="8696">
      <c r="A8696" s="5"/>
      <c r="B8696" s="5"/>
      <c r="C8696" s="5"/>
      <c r="D8696" s="5"/>
      <c r="E8696" s="5"/>
      <c r="F8696" s="27"/>
      <c r="G8696" s="5"/>
      <c r="H8696" s="5"/>
      <c r="I8696" s="5"/>
      <c r="J8696" s="5"/>
      <c r="K8696" s="5"/>
      <c r="L8696" s="5"/>
      <c r="M8696" s="5"/>
      <c r="N8696" s="5"/>
      <c r="O8696" s="5"/>
      <c r="P8696" s="4"/>
      <c r="Q8696" s="4"/>
      <c r="R8696" s="4"/>
      <c r="S8696" s="4"/>
      <c r="T8696" s="4"/>
    </row>
    <row r="8697">
      <c r="A8697" s="5"/>
      <c r="B8697" s="5"/>
      <c r="C8697" s="5"/>
      <c r="D8697" s="5"/>
      <c r="E8697" s="5"/>
      <c r="F8697" s="27"/>
      <c r="G8697" s="5"/>
      <c r="H8697" s="5"/>
      <c r="I8697" s="5"/>
      <c r="J8697" s="5"/>
      <c r="K8697" s="5"/>
      <c r="L8697" s="5"/>
      <c r="M8697" s="5"/>
      <c r="N8697" s="5"/>
      <c r="O8697" s="5"/>
      <c r="P8697" s="4"/>
      <c r="Q8697" s="4"/>
      <c r="R8697" s="4"/>
      <c r="S8697" s="4"/>
      <c r="T8697" s="4"/>
    </row>
    <row r="8698">
      <c r="A8698" s="5"/>
      <c r="B8698" s="5"/>
      <c r="C8698" s="5"/>
      <c r="D8698" s="5"/>
      <c r="E8698" s="5"/>
      <c r="F8698" s="27"/>
      <c r="G8698" s="5"/>
      <c r="H8698" s="5"/>
      <c r="I8698" s="5"/>
      <c r="J8698" s="5"/>
      <c r="K8698" s="5"/>
      <c r="L8698" s="5"/>
      <c r="M8698" s="5"/>
      <c r="N8698" s="5"/>
      <c r="O8698" s="5"/>
      <c r="P8698" s="4"/>
      <c r="Q8698" s="4"/>
      <c r="R8698" s="4"/>
      <c r="S8698" s="4"/>
      <c r="T8698" s="4"/>
    </row>
    <row r="8699">
      <c r="A8699" s="5"/>
      <c r="B8699" s="5"/>
      <c r="C8699" s="5"/>
      <c r="D8699" s="5"/>
      <c r="E8699" s="5"/>
      <c r="F8699" s="27"/>
      <c r="G8699" s="5"/>
      <c r="H8699" s="5"/>
      <c r="I8699" s="5"/>
      <c r="J8699" s="5"/>
      <c r="K8699" s="5"/>
      <c r="L8699" s="5"/>
      <c r="M8699" s="5"/>
      <c r="N8699" s="5"/>
      <c r="O8699" s="5"/>
      <c r="P8699" s="4"/>
      <c r="Q8699" s="4"/>
      <c r="R8699" s="4"/>
      <c r="S8699" s="4"/>
      <c r="T8699" s="4"/>
    </row>
    <row r="8700">
      <c r="A8700" s="5"/>
      <c r="B8700" s="5"/>
      <c r="C8700" s="5"/>
      <c r="D8700" s="5"/>
      <c r="E8700" s="5"/>
      <c r="F8700" s="27"/>
      <c r="G8700" s="5"/>
      <c r="H8700" s="5"/>
      <c r="I8700" s="5"/>
      <c r="J8700" s="5"/>
      <c r="K8700" s="5"/>
      <c r="L8700" s="5"/>
      <c r="M8700" s="5"/>
      <c r="N8700" s="5"/>
      <c r="O8700" s="5"/>
      <c r="P8700" s="4"/>
      <c r="Q8700" s="4"/>
      <c r="R8700" s="4"/>
      <c r="S8700" s="4"/>
      <c r="T8700" s="4"/>
    </row>
    <row r="8701">
      <c r="A8701" s="5"/>
      <c r="B8701" s="5"/>
      <c r="C8701" s="5"/>
      <c r="D8701" s="5"/>
      <c r="E8701" s="5"/>
      <c r="F8701" s="27"/>
      <c r="G8701" s="5"/>
      <c r="H8701" s="5"/>
      <c r="I8701" s="5"/>
      <c r="J8701" s="5"/>
      <c r="K8701" s="5"/>
      <c r="L8701" s="5"/>
      <c r="M8701" s="5"/>
      <c r="N8701" s="5"/>
      <c r="O8701" s="5"/>
      <c r="P8701" s="4"/>
      <c r="Q8701" s="4"/>
      <c r="R8701" s="4"/>
      <c r="S8701" s="4"/>
      <c r="T8701" s="4"/>
    </row>
    <row r="8702">
      <c r="A8702" s="5"/>
      <c r="B8702" s="5"/>
      <c r="C8702" s="5"/>
      <c r="D8702" s="5"/>
      <c r="E8702" s="5"/>
      <c r="F8702" s="27"/>
      <c r="G8702" s="5"/>
      <c r="H8702" s="5"/>
      <c r="I8702" s="5"/>
      <c r="J8702" s="5"/>
      <c r="K8702" s="5"/>
      <c r="L8702" s="5"/>
      <c r="M8702" s="5"/>
      <c r="N8702" s="5"/>
      <c r="O8702" s="5"/>
      <c r="P8702" s="4"/>
      <c r="Q8702" s="4"/>
      <c r="R8702" s="4"/>
      <c r="S8702" s="4"/>
      <c r="T8702" s="4"/>
    </row>
    <row r="8703">
      <c r="A8703" s="5"/>
      <c r="B8703" s="5"/>
      <c r="C8703" s="5"/>
      <c r="D8703" s="5"/>
      <c r="E8703" s="5"/>
      <c r="F8703" s="27"/>
      <c r="G8703" s="5"/>
      <c r="H8703" s="5"/>
      <c r="I8703" s="5"/>
      <c r="J8703" s="5"/>
      <c r="K8703" s="5"/>
      <c r="L8703" s="5"/>
      <c r="M8703" s="5"/>
      <c r="N8703" s="5"/>
      <c r="O8703" s="5"/>
      <c r="P8703" s="4"/>
      <c r="Q8703" s="4"/>
      <c r="R8703" s="4"/>
      <c r="S8703" s="4"/>
      <c r="T8703" s="4"/>
    </row>
    <row r="8704">
      <c r="A8704" s="5"/>
      <c r="B8704" s="5"/>
      <c r="C8704" s="5"/>
      <c r="D8704" s="5"/>
      <c r="E8704" s="5"/>
      <c r="F8704" s="27"/>
      <c r="G8704" s="5"/>
      <c r="H8704" s="5"/>
      <c r="I8704" s="5"/>
      <c r="J8704" s="5"/>
      <c r="K8704" s="5"/>
      <c r="L8704" s="5"/>
      <c r="M8704" s="5"/>
      <c r="N8704" s="5"/>
      <c r="O8704" s="5"/>
      <c r="P8704" s="4"/>
      <c r="Q8704" s="4"/>
      <c r="R8704" s="4"/>
      <c r="S8704" s="4"/>
      <c r="T8704" s="4"/>
    </row>
    <row r="8705">
      <c r="A8705" s="5"/>
      <c r="B8705" s="5"/>
      <c r="C8705" s="5"/>
      <c r="D8705" s="5"/>
      <c r="E8705" s="5"/>
      <c r="F8705" s="27"/>
      <c r="G8705" s="5"/>
      <c r="H8705" s="5"/>
      <c r="I8705" s="5"/>
      <c r="J8705" s="5"/>
      <c r="K8705" s="5"/>
      <c r="L8705" s="5"/>
      <c r="M8705" s="5"/>
      <c r="N8705" s="5"/>
      <c r="O8705" s="5"/>
      <c r="P8705" s="4"/>
      <c r="Q8705" s="4"/>
      <c r="R8705" s="4"/>
      <c r="S8705" s="4"/>
      <c r="T8705" s="4"/>
    </row>
    <row r="8706">
      <c r="A8706" s="5"/>
      <c r="B8706" s="5"/>
      <c r="C8706" s="5"/>
      <c r="D8706" s="5"/>
      <c r="E8706" s="5"/>
      <c r="F8706" s="27"/>
      <c r="G8706" s="5"/>
      <c r="H8706" s="5"/>
      <c r="I8706" s="5"/>
      <c r="J8706" s="5"/>
      <c r="K8706" s="5"/>
      <c r="L8706" s="5"/>
      <c r="M8706" s="5"/>
      <c r="N8706" s="5"/>
      <c r="O8706" s="5"/>
      <c r="P8706" s="4"/>
      <c r="Q8706" s="4"/>
      <c r="R8706" s="4"/>
      <c r="S8706" s="4"/>
      <c r="T8706" s="4"/>
    </row>
    <row r="8707">
      <c r="A8707" s="5"/>
      <c r="B8707" s="5"/>
      <c r="C8707" s="5"/>
      <c r="D8707" s="5"/>
      <c r="E8707" s="5"/>
      <c r="F8707" s="27"/>
      <c r="G8707" s="5"/>
      <c r="H8707" s="5"/>
      <c r="I8707" s="5"/>
      <c r="J8707" s="5"/>
      <c r="K8707" s="5"/>
      <c r="L8707" s="5"/>
      <c r="M8707" s="5"/>
      <c r="N8707" s="5"/>
      <c r="O8707" s="5"/>
      <c r="P8707" s="4"/>
      <c r="Q8707" s="4"/>
      <c r="R8707" s="4"/>
      <c r="S8707" s="4"/>
      <c r="T8707" s="4"/>
    </row>
    <row r="8708">
      <c r="A8708" s="5"/>
      <c r="B8708" s="5"/>
      <c r="C8708" s="5"/>
      <c r="D8708" s="5"/>
      <c r="E8708" s="5"/>
      <c r="F8708" s="27"/>
      <c r="G8708" s="5"/>
      <c r="H8708" s="5"/>
      <c r="I8708" s="5"/>
      <c r="J8708" s="5"/>
      <c r="K8708" s="5"/>
      <c r="L8708" s="5"/>
      <c r="M8708" s="5"/>
      <c r="N8708" s="5"/>
      <c r="O8708" s="5"/>
      <c r="P8708" s="4"/>
      <c r="Q8708" s="4"/>
      <c r="R8708" s="4"/>
      <c r="S8708" s="4"/>
      <c r="T8708" s="4"/>
    </row>
    <row r="8709">
      <c r="A8709" s="5"/>
      <c r="B8709" s="5"/>
      <c r="C8709" s="5"/>
      <c r="D8709" s="5"/>
      <c r="E8709" s="5"/>
      <c r="F8709" s="27"/>
      <c r="G8709" s="5"/>
      <c r="H8709" s="5"/>
      <c r="I8709" s="5"/>
      <c r="J8709" s="5"/>
      <c r="K8709" s="5"/>
      <c r="L8709" s="5"/>
      <c r="M8709" s="5"/>
      <c r="N8709" s="5"/>
      <c r="O8709" s="5"/>
      <c r="P8709" s="4"/>
      <c r="Q8709" s="4"/>
      <c r="R8709" s="4"/>
      <c r="S8709" s="4"/>
      <c r="T8709" s="4"/>
    </row>
    <row r="8710">
      <c r="A8710" s="5"/>
      <c r="B8710" s="5"/>
      <c r="C8710" s="5"/>
      <c r="D8710" s="5"/>
      <c r="E8710" s="5"/>
      <c r="F8710" s="27"/>
      <c r="G8710" s="5"/>
      <c r="H8710" s="5"/>
      <c r="I8710" s="5"/>
      <c r="J8710" s="5"/>
      <c r="K8710" s="5"/>
      <c r="L8710" s="5"/>
      <c r="M8710" s="5"/>
      <c r="N8710" s="5"/>
      <c r="O8710" s="5"/>
      <c r="P8710" s="4"/>
      <c r="Q8710" s="4"/>
      <c r="R8710" s="4"/>
      <c r="S8710" s="4"/>
      <c r="T8710" s="4"/>
    </row>
    <row r="8711">
      <c r="A8711" s="5"/>
      <c r="B8711" s="5"/>
      <c r="C8711" s="5"/>
      <c r="D8711" s="5"/>
      <c r="E8711" s="5"/>
      <c r="F8711" s="27"/>
      <c r="G8711" s="5"/>
      <c r="H8711" s="5"/>
      <c r="I8711" s="5"/>
      <c r="J8711" s="5"/>
      <c r="K8711" s="5"/>
      <c r="L8711" s="5"/>
      <c r="M8711" s="5"/>
      <c r="N8711" s="5"/>
      <c r="O8711" s="5"/>
      <c r="P8711" s="4"/>
      <c r="Q8711" s="4"/>
      <c r="R8711" s="4"/>
      <c r="S8711" s="4"/>
      <c r="T8711" s="4"/>
    </row>
    <row r="8712">
      <c r="A8712" s="5"/>
      <c r="B8712" s="5"/>
      <c r="C8712" s="5"/>
      <c r="D8712" s="5"/>
      <c r="E8712" s="5"/>
      <c r="F8712" s="27"/>
      <c r="G8712" s="5"/>
      <c r="H8712" s="5"/>
      <c r="I8712" s="5"/>
      <c r="J8712" s="5"/>
      <c r="K8712" s="5"/>
      <c r="L8712" s="5"/>
      <c r="M8712" s="5"/>
      <c r="N8712" s="5"/>
      <c r="O8712" s="5"/>
      <c r="P8712" s="4"/>
      <c r="Q8712" s="4"/>
      <c r="R8712" s="4"/>
      <c r="S8712" s="4"/>
      <c r="T8712" s="4"/>
    </row>
    <row r="8713">
      <c r="A8713" s="5"/>
      <c r="B8713" s="5"/>
      <c r="C8713" s="5"/>
      <c r="D8713" s="5"/>
      <c r="E8713" s="5"/>
      <c r="F8713" s="27"/>
      <c r="G8713" s="5"/>
      <c r="H8713" s="5"/>
      <c r="I8713" s="5"/>
      <c r="J8713" s="5"/>
      <c r="K8713" s="5"/>
      <c r="L8713" s="5"/>
      <c r="M8713" s="5"/>
      <c r="N8713" s="5"/>
      <c r="O8713" s="5"/>
      <c r="P8713" s="4"/>
      <c r="Q8713" s="4"/>
      <c r="R8713" s="4"/>
      <c r="S8713" s="4"/>
      <c r="T8713" s="4"/>
    </row>
    <row r="8714">
      <c r="A8714" s="5"/>
      <c r="B8714" s="5"/>
      <c r="C8714" s="5"/>
      <c r="D8714" s="5"/>
      <c r="E8714" s="5"/>
      <c r="F8714" s="27"/>
      <c r="G8714" s="5"/>
      <c r="H8714" s="5"/>
      <c r="I8714" s="5"/>
      <c r="J8714" s="5"/>
      <c r="K8714" s="5"/>
      <c r="L8714" s="5"/>
      <c r="M8714" s="5"/>
      <c r="N8714" s="5"/>
      <c r="O8714" s="5"/>
      <c r="P8714" s="4"/>
      <c r="Q8714" s="4"/>
      <c r="R8714" s="4"/>
      <c r="S8714" s="4"/>
      <c r="T8714" s="4"/>
    </row>
    <row r="8715">
      <c r="A8715" s="5"/>
      <c r="B8715" s="5"/>
      <c r="C8715" s="5"/>
      <c r="D8715" s="5"/>
      <c r="E8715" s="5"/>
      <c r="F8715" s="27"/>
      <c r="G8715" s="5"/>
      <c r="H8715" s="5"/>
      <c r="I8715" s="5"/>
      <c r="J8715" s="5"/>
      <c r="K8715" s="5"/>
      <c r="L8715" s="5"/>
      <c r="M8715" s="5"/>
      <c r="N8715" s="5"/>
      <c r="O8715" s="5"/>
      <c r="P8715" s="4"/>
      <c r="Q8715" s="4"/>
      <c r="R8715" s="4"/>
      <c r="S8715" s="4"/>
      <c r="T8715" s="4"/>
    </row>
    <row r="8716">
      <c r="A8716" s="5"/>
      <c r="B8716" s="5"/>
      <c r="C8716" s="5"/>
      <c r="D8716" s="5"/>
      <c r="E8716" s="5"/>
      <c r="F8716" s="27"/>
      <c r="G8716" s="5"/>
      <c r="H8716" s="5"/>
      <c r="I8716" s="5"/>
      <c r="J8716" s="5"/>
      <c r="K8716" s="5"/>
      <c r="L8716" s="5"/>
      <c r="M8716" s="5"/>
      <c r="N8716" s="5"/>
      <c r="O8716" s="5"/>
      <c r="P8716" s="4"/>
      <c r="Q8716" s="4"/>
      <c r="R8716" s="4"/>
      <c r="S8716" s="4"/>
      <c r="T8716" s="4"/>
    </row>
    <row r="8717">
      <c r="A8717" s="5"/>
      <c r="B8717" s="5"/>
      <c r="C8717" s="5"/>
      <c r="D8717" s="5"/>
      <c r="E8717" s="5"/>
      <c r="F8717" s="27"/>
      <c r="G8717" s="5"/>
      <c r="H8717" s="5"/>
      <c r="I8717" s="5"/>
      <c r="J8717" s="5"/>
      <c r="K8717" s="5"/>
      <c r="L8717" s="5"/>
      <c r="M8717" s="5"/>
      <c r="N8717" s="5"/>
      <c r="O8717" s="5"/>
      <c r="P8717" s="4"/>
      <c r="Q8717" s="4"/>
      <c r="R8717" s="4"/>
      <c r="S8717" s="4"/>
      <c r="T8717" s="4"/>
    </row>
    <row r="8718">
      <c r="A8718" s="5"/>
      <c r="B8718" s="5"/>
      <c r="C8718" s="5"/>
      <c r="D8718" s="5"/>
      <c r="E8718" s="5"/>
      <c r="F8718" s="27"/>
      <c r="G8718" s="5"/>
      <c r="H8718" s="5"/>
      <c r="I8718" s="5"/>
      <c r="J8718" s="5"/>
      <c r="K8718" s="5"/>
      <c r="L8718" s="5"/>
      <c r="M8718" s="5"/>
      <c r="N8718" s="5"/>
      <c r="O8718" s="5"/>
      <c r="P8718" s="4"/>
      <c r="Q8718" s="4"/>
      <c r="R8718" s="4"/>
      <c r="S8718" s="4"/>
      <c r="T8718" s="4"/>
    </row>
    <row r="8719">
      <c r="A8719" s="5"/>
      <c r="B8719" s="5"/>
      <c r="C8719" s="5"/>
      <c r="D8719" s="5"/>
      <c r="E8719" s="5"/>
      <c r="F8719" s="27"/>
      <c r="G8719" s="5"/>
      <c r="H8719" s="5"/>
      <c r="I8719" s="5"/>
      <c r="J8719" s="5"/>
      <c r="K8719" s="5"/>
      <c r="L8719" s="5"/>
      <c r="M8719" s="5"/>
      <c r="N8719" s="5"/>
      <c r="O8719" s="5"/>
      <c r="P8719" s="4"/>
      <c r="Q8719" s="4"/>
      <c r="R8719" s="4"/>
      <c r="S8719" s="4"/>
      <c r="T8719" s="4"/>
    </row>
    <row r="8720">
      <c r="A8720" s="5"/>
      <c r="B8720" s="5"/>
      <c r="C8720" s="5"/>
      <c r="D8720" s="5"/>
      <c r="E8720" s="5"/>
      <c r="F8720" s="27"/>
      <c r="G8720" s="5"/>
      <c r="H8720" s="5"/>
      <c r="I8720" s="5"/>
      <c r="J8720" s="5"/>
      <c r="K8720" s="5"/>
      <c r="L8720" s="5"/>
      <c r="M8720" s="5"/>
      <c r="N8720" s="5"/>
      <c r="O8720" s="5"/>
      <c r="P8720" s="4"/>
      <c r="Q8720" s="4"/>
      <c r="R8720" s="4"/>
      <c r="S8720" s="4"/>
      <c r="T8720" s="4"/>
    </row>
    <row r="8721">
      <c r="A8721" s="5"/>
      <c r="B8721" s="5"/>
      <c r="C8721" s="5"/>
      <c r="D8721" s="5"/>
      <c r="E8721" s="5"/>
      <c r="F8721" s="27"/>
      <c r="G8721" s="5"/>
      <c r="H8721" s="5"/>
      <c r="I8721" s="5"/>
      <c r="J8721" s="5"/>
      <c r="K8721" s="5"/>
      <c r="L8721" s="5"/>
      <c r="M8721" s="5"/>
      <c r="N8721" s="5"/>
      <c r="O8721" s="5"/>
      <c r="P8721" s="4"/>
      <c r="Q8721" s="4"/>
      <c r="R8721" s="4"/>
      <c r="S8721" s="4"/>
      <c r="T8721" s="4"/>
    </row>
    <row r="8722">
      <c r="A8722" s="5"/>
      <c r="B8722" s="5"/>
      <c r="C8722" s="5"/>
      <c r="D8722" s="5"/>
      <c r="E8722" s="5"/>
      <c r="F8722" s="27"/>
      <c r="G8722" s="5"/>
      <c r="H8722" s="5"/>
      <c r="I8722" s="5"/>
      <c r="J8722" s="5"/>
      <c r="K8722" s="5"/>
      <c r="L8722" s="5"/>
      <c r="M8722" s="5"/>
      <c r="N8722" s="5"/>
      <c r="O8722" s="5"/>
      <c r="P8722" s="4"/>
      <c r="Q8722" s="4"/>
      <c r="R8722" s="4"/>
      <c r="S8722" s="4"/>
      <c r="T8722" s="4"/>
    </row>
    <row r="8723">
      <c r="A8723" s="5"/>
      <c r="B8723" s="5"/>
      <c r="C8723" s="5"/>
      <c r="D8723" s="5"/>
      <c r="E8723" s="5"/>
      <c r="F8723" s="27"/>
      <c r="G8723" s="5"/>
      <c r="H8723" s="5"/>
      <c r="I8723" s="5"/>
      <c r="J8723" s="5"/>
      <c r="K8723" s="5"/>
      <c r="L8723" s="5"/>
      <c r="M8723" s="5"/>
      <c r="N8723" s="5"/>
      <c r="O8723" s="5"/>
      <c r="P8723" s="4"/>
      <c r="Q8723" s="4"/>
      <c r="R8723" s="4"/>
      <c r="S8723" s="4"/>
      <c r="T8723" s="4"/>
    </row>
    <row r="8724">
      <c r="A8724" s="5"/>
      <c r="B8724" s="5"/>
      <c r="C8724" s="5"/>
      <c r="D8724" s="5"/>
      <c r="E8724" s="5"/>
      <c r="F8724" s="27"/>
      <c r="G8724" s="5"/>
      <c r="H8724" s="5"/>
      <c r="I8724" s="5"/>
      <c r="J8724" s="5"/>
      <c r="K8724" s="5"/>
      <c r="L8724" s="5"/>
      <c r="M8724" s="5"/>
      <c r="N8724" s="5"/>
      <c r="O8724" s="5"/>
      <c r="P8724" s="4"/>
      <c r="Q8724" s="4"/>
      <c r="R8724" s="4"/>
      <c r="S8724" s="4"/>
      <c r="T8724" s="4"/>
    </row>
    <row r="8725">
      <c r="A8725" s="5"/>
      <c r="B8725" s="5"/>
      <c r="C8725" s="5"/>
      <c r="D8725" s="5"/>
      <c r="E8725" s="5"/>
      <c r="F8725" s="27"/>
      <c r="G8725" s="5"/>
      <c r="H8725" s="5"/>
      <c r="I8725" s="5"/>
      <c r="J8725" s="5"/>
      <c r="K8725" s="5"/>
      <c r="L8725" s="5"/>
      <c r="M8725" s="5"/>
      <c r="N8725" s="5"/>
      <c r="O8725" s="5"/>
      <c r="P8725" s="4"/>
      <c r="Q8725" s="4"/>
      <c r="R8725" s="4"/>
      <c r="S8725" s="4"/>
      <c r="T8725" s="4"/>
    </row>
    <row r="8726">
      <c r="A8726" s="5"/>
      <c r="B8726" s="5"/>
      <c r="C8726" s="5"/>
      <c r="D8726" s="5"/>
      <c r="E8726" s="5"/>
      <c r="F8726" s="27"/>
      <c r="G8726" s="5"/>
      <c r="H8726" s="5"/>
      <c r="I8726" s="5"/>
      <c r="J8726" s="5"/>
      <c r="K8726" s="5"/>
      <c r="L8726" s="5"/>
      <c r="M8726" s="5"/>
      <c r="N8726" s="5"/>
      <c r="O8726" s="5"/>
      <c r="P8726" s="4"/>
      <c r="Q8726" s="4"/>
      <c r="R8726" s="4"/>
      <c r="S8726" s="4"/>
      <c r="T8726" s="4"/>
    </row>
    <row r="8727">
      <c r="A8727" s="5"/>
      <c r="B8727" s="5"/>
      <c r="C8727" s="5"/>
      <c r="D8727" s="5"/>
      <c r="E8727" s="5"/>
      <c r="F8727" s="27"/>
      <c r="G8727" s="5"/>
      <c r="H8727" s="5"/>
      <c r="I8727" s="5"/>
      <c r="J8727" s="5"/>
      <c r="K8727" s="5"/>
      <c r="L8727" s="5"/>
      <c r="M8727" s="5"/>
      <c r="N8727" s="5"/>
      <c r="O8727" s="5"/>
      <c r="P8727" s="4"/>
      <c r="Q8727" s="4"/>
      <c r="R8727" s="4"/>
      <c r="S8727" s="4"/>
      <c r="T8727" s="4"/>
    </row>
    <row r="8728">
      <c r="A8728" s="5"/>
      <c r="B8728" s="5"/>
      <c r="C8728" s="5"/>
      <c r="D8728" s="5"/>
      <c r="E8728" s="5"/>
      <c r="F8728" s="27"/>
      <c r="G8728" s="5"/>
      <c r="H8728" s="5"/>
      <c r="I8728" s="5"/>
      <c r="J8728" s="5"/>
      <c r="K8728" s="5"/>
      <c r="L8728" s="5"/>
      <c r="M8728" s="5"/>
      <c r="N8728" s="5"/>
      <c r="O8728" s="5"/>
      <c r="P8728" s="4"/>
      <c r="Q8728" s="4"/>
      <c r="R8728" s="4"/>
      <c r="S8728" s="4"/>
      <c r="T8728" s="4"/>
    </row>
    <row r="8729">
      <c r="A8729" s="5"/>
      <c r="B8729" s="5"/>
      <c r="C8729" s="5"/>
      <c r="D8729" s="5"/>
      <c r="E8729" s="5"/>
      <c r="F8729" s="27"/>
      <c r="G8729" s="5"/>
      <c r="H8729" s="5"/>
      <c r="I8729" s="5"/>
      <c r="J8729" s="5"/>
      <c r="K8729" s="5"/>
      <c r="L8729" s="5"/>
      <c r="M8729" s="5"/>
      <c r="N8729" s="5"/>
      <c r="O8729" s="5"/>
      <c r="P8729" s="4"/>
      <c r="Q8729" s="4"/>
      <c r="R8729" s="4"/>
      <c r="S8729" s="4"/>
      <c r="T8729" s="4"/>
    </row>
    <row r="8730">
      <c r="A8730" s="5"/>
      <c r="B8730" s="5"/>
      <c r="C8730" s="5"/>
      <c r="D8730" s="5"/>
      <c r="E8730" s="5"/>
      <c r="F8730" s="27"/>
      <c r="G8730" s="5"/>
      <c r="H8730" s="5"/>
      <c r="I8730" s="5"/>
      <c r="J8730" s="5"/>
      <c r="K8730" s="5"/>
      <c r="L8730" s="5"/>
      <c r="M8730" s="5"/>
      <c r="N8730" s="5"/>
      <c r="O8730" s="5"/>
      <c r="P8730" s="4"/>
      <c r="Q8730" s="4"/>
      <c r="R8730" s="4"/>
      <c r="S8730" s="4"/>
      <c r="T8730" s="4"/>
    </row>
    <row r="8731">
      <c r="A8731" s="5"/>
      <c r="B8731" s="5"/>
      <c r="C8731" s="5"/>
      <c r="D8731" s="5"/>
      <c r="E8731" s="5"/>
      <c r="F8731" s="27"/>
      <c r="G8731" s="5"/>
      <c r="H8731" s="5"/>
      <c r="I8731" s="5"/>
      <c r="J8731" s="5"/>
      <c r="K8731" s="5"/>
      <c r="L8731" s="5"/>
      <c r="M8731" s="5"/>
      <c r="N8731" s="5"/>
      <c r="O8731" s="5"/>
      <c r="P8731" s="4"/>
      <c r="Q8731" s="4"/>
      <c r="R8731" s="4"/>
      <c r="S8731" s="4"/>
      <c r="T8731" s="4"/>
    </row>
    <row r="8732">
      <c r="A8732" s="5"/>
      <c r="B8732" s="5"/>
      <c r="C8732" s="5"/>
      <c r="D8732" s="5"/>
      <c r="E8732" s="5"/>
      <c r="F8732" s="27"/>
      <c r="G8732" s="5"/>
      <c r="H8732" s="5"/>
      <c r="I8732" s="5"/>
      <c r="J8732" s="5"/>
      <c r="K8732" s="5"/>
      <c r="L8732" s="5"/>
      <c r="M8732" s="5"/>
      <c r="N8732" s="5"/>
      <c r="O8732" s="5"/>
      <c r="P8732" s="4"/>
      <c r="Q8732" s="4"/>
      <c r="R8732" s="4"/>
      <c r="S8732" s="4"/>
      <c r="T8732" s="4"/>
    </row>
    <row r="8733">
      <c r="A8733" s="5"/>
      <c r="B8733" s="5"/>
      <c r="C8733" s="5"/>
      <c r="D8733" s="5"/>
      <c r="E8733" s="5"/>
      <c r="F8733" s="27"/>
      <c r="G8733" s="5"/>
      <c r="H8733" s="5"/>
      <c r="I8733" s="5"/>
      <c r="J8733" s="5"/>
      <c r="K8733" s="5"/>
      <c r="L8733" s="5"/>
      <c r="M8733" s="5"/>
      <c r="N8733" s="5"/>
      <c r="O8733" s="5"/>
      <c r="P8733" s="4"/>
      <c r="Q8733" s="4"/>
      <c r="R8733" s="4"/>
      <c r="S8733" s="4"/>
      <c r="T8733" s="4"/>
    </row>
    <row r="8734">
      <c r="A8734" s="5"/>
      <c r="B8734" s="5"/>
      <c r="C8734" s="5"/>
      <c r="D8734" s="5"/>
      <c r="E8734" s="5"/>
      <c r="F8734" s="27"/>
      <c r="G8734" s="5"/>
      <c r="H8734" s="5"/>
      <c r="I8734" s="5"/>
      <c r="J8734" s="5"/>
      <c r="K8734" s="5"/>
      <c r="L8734" s="5"/>
      <c r="M8734" s="5"/>
      <c r="N8734" s="5"/>
      <c r="O8734" s="5"/>
      <c r="P8734" s="4"/>
      <c r="Q8734" s="4"/>
      <c r="R8734" s="4"/>
      <c r="S8734" s="4"/>
      <c r="T8734" s="4"/>
    </row>
    <row r="8735">
      <c r="A8735" s="5"/>
      <c r="B8735" s="5"/>
      <c r="C8735" s="5"/>
      <c r="D8735" s="5"/>
      <c r="E8735" s="5"/>
      <c r="F8735" s="27"/>
      <c r="G8735" s="5"/>
      <c r="H8735" s="5"/>
      <c r="I8735" s="5"/>
      <c r="J8735" s="5"/>
      <c r="K8735" s="5"/>
      <c r="L8735" s="5"/>
      <c r="M8735" s="5"/>
      <c r="N8735" s="5"/>
      <c r="O8735" s="5"/>
      <c r="P8735" s="4"/>
      <c r="Q8735" s="4"/>
      <c r="R8735" s="4"/>
      <c r="S8735" s="4"/>
      <c r="T8735" s="4"/>
    </row>
    <row r="8736">
      <c r="A8736" s="5"/>
      <c r="B8736" s="5"/>
      <c r="C8736" s="5"/>
      <c r="D8736" s="5"/>
      <c r="E8736" s="5"/>
      <c r="F8736" s="27"/>
      <c r="G8736" s="5"/>
      <c r="H8736" s="5"/>
      <c r="I8736" s="5"/>
      <c r="J8736" s="5"/>
      <c r="K8736" s="5"/>
      <c r="L8736" s="5"/>
      <c r="M8736" s="5"/>
      <c r="N8736" s="5"/>
      <c r="O8736" s="5"/>
      <c r="P8736" s="4"/>
      <c r="Q8736" s="4"/>
      <c r="R8736" s="4"/>
      <c r="S8736" s="4"/>
      <c r="T8736" s="4"/>
    </row>
    <row r="8737">
      <c r="A8737" s="5"/>
      <c r="B8737" s="5"/>
      <c r="C8737" s="5"/>
      <c r="D8737" s="5"/>
      <c r="E8737" s="5"/>
      <c r="F8737" s="27"/>
      <c r="G8737" s="5"/>
      <c r="H8737" s="5"/>
      <c r="I8737" s="5"/>
      <c r="J8737" s="5"/>
      <c r="K8737" s="5"/>
      <c r="L8737" s="5"/>
      <c r="M8737" s="5"/>
      <c r="N8737" s="5"/>
      <c r="O8737" s="5"/>
      <c r="P8737" s="4"/>
      <c r="Q8737" s="4"/>
      <c r="R8737" s="4"/>
      <c r="S8737" s="4"/>
      <c r="T8737" s="4"/>
    </row>
    <row r="8738">
      <c r="A8738" s="5"/>
      <c r="B8738" s="5"/>
      <c r="C8738" s="5"/>
      <c r="D8738" s="5"/>
      <c r="E8738" s="5"/>
      <c r="F8738" s="27"/>
      <c r="G8738" s="5"/>
      <c r="H8738" s="5"/>
      <c r="I8738" s="5"/>
      <c r="J8738" s="5"/>
      <c r="K8738" s="5"/>
      <c r="L8738" s="5"/>
      <c r="M8738" s="5"/>
      <c r="N8738" s="5"/>
      <c r="O8738" s="5"/>
      <c r="P8738" s="4"/>
      <c r="Q8738" s="4"/>
      <c r="R8738" s="4"/>
      <c r="S8738" s="4"/>
      <c r="T8738" s="4"/>
    </row>
    <row r="8739">
      <c r="A8739" s="5"/>
      <c r="B8739" s="5"/>
      <c r="C8739" s="5"/>
      <c r="D8739" s="5"/>
      <c r="E8739" s="5"/>
      <c r="F8739" s="27"/>
      <c r="G8739" s="5"/>
      <c r="H8739" s="5"/>
      <c r="I8739" s="5"/>
      <c r="J8739" s="5"/>
      <c r="K8739" s="5"/>
      <c r="L8739" s="5"/>
      <c r="M8739" s="5"/>
      <c r="N8739" s="5"/>
      <c r="O8739" s="5"/>
      <c r="P8739" s="4"/>
      <c r="Q8739" s="4"/>
      <c r="R8739" s="4"/>
      <c r="S8739" s="4"/>
      <c r="T8739" s="4"/>
    </row>
    <row r="8740">
      <c r="A8740" s="5"/>
      <c r="B8740" s="5"/>
      <c r="C8740" s="5"/>
      <c r="D8740" s="5"/>
      <c r="E8740" s="5"/>
      <c r="F8740" s="27"/>
      <c r="G8740" s="5"/>
      <c r="H8740" s="5"/>
      <c r="I8740" s="5"/>
      <c r="J8740" s="5"/>
      <c r="K8740" s="5"/>
      <c r="L8740" s="5"/>
      <c r="M8740" s="5"/>
      <c r="N8740" s="5"/>
      <c r="O8740" s="5"/>
      <c r="P8740" s="4"/>
      <c r="Q8740" s="4"/>
      <c r="R8740" s="4"/>
      <c r="S8740" s="4"/>
      <c r="T8740" s="4"/>
    </row>
    <row r="8741">
      <c r="A8741" s="5"/>
      <c r="B8741" s="5"/>
      <c r="C8741" s="5"/>
      <c r="D8741" s="5"/>
      <c r="E8741" s="5"/>
      <c r="F8741" s="27"/>
      <c r="G8741" s="5"/>
      <c r="H8741" s="5"/>
      <c r="I8741" s="5"/>
      <c r="J8741" s="5"/>
      <c r="K8741" s="5"/>
      <c r="L8741" s="5"/>
      <c r="M8741" s="5"/>
      <c r="N8741" s="5"/>
      <c r="O8741" s="5"/>
      <c r="P8741" s="4"/>
      <c r="Q8741" s="4"/>
      <c r="R8741" s="4"/>
      <c r="S8741" s="4"/>
      <c r="T8741" s="4"/>
    </row>
    <row r="8742">
      <c r="A8742" s="5"/>
      <c r="B8742" s="5"/>
      <c r="C8742" s="5"/>
      <c r="D8742" s="5"/>
      <c r="E8742" s="5"/>
      <c r="F8742" s="27"/>
      <c r="G8742" s="5"/>
      <c r="H8742" s="5"/>
      <c r="I8742" s="5"/>
      <c r="J8742" s="5"/>
      <c r="K8742" s="5"/>
      <c r="L8742" s="5"/>
      <c r="M8742" s="5"/>
      <c r="N8742" s="5"/>
      <c r="O8742" s="5"/>
      <c r="P8742" s="4"/>
      <c r="Q8742" s="4"/>
      <c r="R8742" s="4"/>
      <c r="S8742" s="4"/>
      <c r="T8742" s="4"/>
    </row>
    <row r="8743">
      <c r="A8743" s="5"/>
      <c r="B8743" s="5"/>
      <c r="C8743" s="5"/>
      <c r="D8743" s="5"/>
      <c r="E8743" s="5"/>
      <c r="F8743" s="27"/>
      <c r="G8743" s="5"/>
      <c r="H8743" s="5"/>
      <c r="I8743" s="5"/>
      <c r="J8743" s="5"/>
      <c r="K8743" s="5"/>
      <c r="L8743" s="5"/>
      <c r="M8743" s="5"/>
      <c r="N8743" s="5"/>
      <c r="O8743" s="5"/>
      <c r="P8743" s="4"/>
      <c r="Q8743" s="4"/>
      <c r="R8743" s="4"/>
      <c r="S8743" s="4"/>
      <c r="T8743" s="4"/>
    </row>
    <row r="8744">
      <c r="A8744" s="5"/>
      <c r="B8744" s="5"/>
      <c r="C8744" s="5"/>
      <c r="D8744" s="5"/>
      <c r="E8744" s="5"/>
      <c r="F8744" s="27"/>
      <c r="G8744" s="5"/>
      <c r="H8744" s="5"/>
      <c r="I8744" s="5"/>
      <c r="J8744" s="5"/>
      <c r="K8744" s="5"/>
      <c r="L8744" s="5"/>
      <c r="M8744" s="5"/>
      <c r="N8744" s="5"/>
      <c r="O8744" s="5"/>
      <c r="P8744" s="4"/>
      <c r="Q8744" s="4"/>
      <c r="R8744" s="4"/>
      <c r="S8744" s="4"/>
      <c r="T8744" s="4"/>
    </row>
    <row r="8745">
      <c r="A8745" s="5"/>
      <c r="B8745" s="5"/>
      <c r="C8745" s="5"/>
      <c r="D8745" s="5"/>
      <c r="E8745" s="5"/>
      <c r="F8745" s="27"/>
      <c r="G8745" s="5"/>
      <c r="H8745" s="5"/>
      <c r="I8745" s="5"/>
      <c r="J8745" s="5"/>
      <c r="K8745" s="5"/>
      <c r="L8745" s="5"/>
      <c r="M8745" s="5"/>
      <c r="N8745" s="5"/>
      <c r="O8745" s="5"/>
      <c r="P8745" s="4"/>
      <c r="Q8745" s="4"/>
      <c r="R8745" s="4"/>
      <c r="S8745" s="4"/>
      <c r="T8745" s="4"/>
    </row>
    <row r="8746">
      <c r="A8746" s="5"/>
      <c r="B8746" s="5"/>
      <c r="C8746" s="5"/>
      <c r="D8746" s="5"/>
      <c r="E8746" s="5"/>
      <c r="F8746" s="27"/>
      <c r="G8746" s="5"/>
      <c r="H8746" s="5"/>
      <c r="I8746" s="5"/>
      <c r="J8746" s="5"/>
      <c r="K8746" s="5"/>
      <c r="L8746" s="5"/>
      <c r="M8746" s="5"/>
      <c r="N8746" s="5"/>
      <c r="O8746" s="5"/>
      <c r="P8746" s="4"/>
      <c r="Q8746" s="4"/>
      <c r="R8746" s="4"/>
      <c r="S8746" s="4"/>
      <c r="T8746" s="4"/>
    </row>
    <row r="8747">
      <c r="A8747" s="5"/>
      <c r="B8747" s="5"/>
      <c r="C8747" s="5"/>
      <c r="D8747" s="5"/>
      <c r="E8747" s="5"/>
      <c r="F8747" s="27"/>
      <c r="G8747" s="5"/>
      <c r="H8747" s="5"/>
      <c r="I8747" s="5"/>
      <c r="J8747" s="5"/>
      <c r="K8747" s="5"/>
      <c r="L8747" s="5"/>
      <c r="M8747" s="5"/>
      <c r="N8747" s="5"/>
      <c r="O8747" s="5"/>
      <c r="P8747" s="4"/>
      <c r="Q8747" s="4"/>
      <c r="R8747" s="4"/>
      <c r="S8747" s="4"/>
      <c r="T8747" s="4"/>
    </row>
    <row r="8748">
      <c r="A8748" s="5"/>
      <c r="B8748" s="5"/>
      <c r="C8748" s="5"/>
      <c r="D8748" s="5"/>
      <c r="E8748" s="5"/>
      <c r="F8748" s="27"/>
      <c r="G8748" s="5"/>
      <c r="H8748" s="5"/>
      <c r="I8748" s="5"/>
      <c r="J8748" s="5"/>
      <c r="K8748" s="5"/>
      <c r="L8748" s="5"/>
      <c r="M8748" s="5"/>
      <c r="N8748" s="5"/>
      <c r="O8748" s="5"/>
      <c r="P8748" s="4"/>
      <c r="Q8748" s="4"/>
      <c r="R8748" s="4"/>
      <c r="S8748" s="4"/>
      <c r="T8748" s="4"/>
    </row>
    <row r="8749">
      <c r="A8749" s="5"/>
      <c r="B8749" s="5"/>
      <c r="C8749" s="5"/>
      <c r="D8749" s="5"/>
      <c r="E8749" s="5"/>
      <c r="F8749" s="27"/>
      <c r="G8749" s="5"/>
      <c r="H8749" s="5"/>
      <c r="I8749" s="5"/>
      <c r="J8749" s="5"/>
      <c r="K8749" s="5"/>
      <c r="L8749" s="5"/>
      <c r="M8749" s="5"/>
      <c r="N8749" s="5"/>
      <c r="O8749" s="5"/>
      <c r="P8749" s="4"/>
      <c r="Q8749" s="4"/>
      <c r="R8749" s="4"/>
      <c r="S8749" s="4"/>
      <c r="T8749" s="4"/>
    </row>
    <row r="8750">
      <c r="A8750" s="5"/>
      <c r="B8750" s="5"/>
      <c r="C8750" s="5"/>
      <c r="D8750" s="5"/>
      <c r="E8750" s="5"/>
      <c r="F8750" s="27"/>
      <c r="G8750" s="5"/>
      <c r="H8750" s="5"/>
      <c r="I8750" s="5"/>
      <c r="J8750" s="5"/>
      <c r="K8750" s="5"/>
      <c r="L8750" s="5"/>
      <c r="M8750" s="5"/>
      <c r="N8750" s="5"/>
      <c r="O8750" s="5"/>
      <c r="P8750" s="4"/>
      <c r="Q8750" s="4"/>
      <c r="R8750" s="4"/>
      <c r="S8750" s="4"/>
      <c r="T8750" s="4"/>
    </row>
    <row r="8751">
      <c r="A8751" s="5"/>
      <c r="B8751" s="5"/>
      <c r="C8751" s="5"/>
      <c r="D8751" s="5"/>
      <c r="E8751" s="5"/>
      <c r="F8751" s="27"/>
      <c r="G8751" s="5"/>
      <c r="H8751" s="5"/>
      <c r="I8751" s="5"/>
      <c r="J8751" s="5"/>
      <c r="K8751" s="5"/>
      <c r="L8751" s="5"/>
      <c r="M8751" s="5"/>
      <c r="N8751" s="5"/>
      <c r="O8751" s="5"/>
      <c r="P8751" s="4"/>
      <c r="Q8751" s="4"/>
      <c r="R8751" s="4"/>
      <c r="S8751" s="4"/>
      <c r="T8751" s="4"/>
    </row>
    <row r="8752">
      <c r="A8752" s="5"/>
      <c r="B8752" s="5"/>
      <c r="C8752" s="5"/>
      <c r="D8752" s="5"/>
      <c r="E8752" s="5"/>
      <c r="F8752" s="27"/>
      <c r="G8752" s="5"/>
      <c r="H8752" s="5"/>
      <c r="I8752" s="5"/>
      <c r="J8752" s="5"/>
      <c r="K8752" s="5"/>
      <c r="L8752" s="5"/>
      <c r="M8752" s="5"/>
      <c r="N8752" s="5"/>
      <c r="O8752" s="5"/>
      <c r="P8752" s="4"/>
      <c r="Q8752" s="4"/>
      <c r="R8752" s="4"/>
      <c r="S8752" s="4"/>
      <c r="T8752" s="4"/>
    </row>
    <row r="8753">
      <c r="A8753" s="5"/>
      <c r="B8753" s="5"/>
      <c r="C8753" s="5"/>
      <c r="D8753" s="5"/>
      <c r="E8753" s="5"/>
      <c r="F8753" s="27"/>
      <c r="G8753" s="5"/>
      <c r="H8753" s="5"/>
      <c r="I8753" s="5"/>
      <c r="J8753" s="5"/>
      <c r="K8753" s="5"/>
      <c r="L8753" s="5"/>
      <c r="M8753" s="5"/>
      <c r="N8753" s="5"/>
      <c r="O8753" s="5"/>
      <c r="P8753" s="4"/>
      <c r="Q8753" s="4"/>
      <c r="R8753" s="4"/>
      <c r="S8753" s="4"/>
      <c r="T8753" s="4"/>
    </row>
    <row r="8754">
      <c r="A8754" s="5"/>
      <c r="B8754" s="5"/>
      <c r="C8754" s="5"/>
      <c r="D8754" s="5"/>
      <c r="E8754" s="5"/>
      <c r="F8754" s="27"/>
      <c r="G8754" s="5"/>
      <c r="H8754" s="5"/>
      <c r="I8754" s="5"/>
      <c r="J8754" s="5"/>
      <c r="K8754" s="5"/>
      <c r="L8754" s="5"/>
      <c r="M8754" s="5"/>
      <c r="N8754" s="5"/>
      <c r="O8754" s="5"/>
      <c r="P8754" s="4"/>
      <c r="Q8754" s="4"/>
      <c r="R8754" s="4"/>
      <c r="S8754" s="4"/>
      <c r="T8754" s="4"/>
    </row>
    <row r="8755">
      <c r="A8755" s="5"/>
      <c r="B8755" s="5"/>
      <c r="C8755" s="5"/>
      <c r="D8755" s="5"/>
      <c r="E8755" s="5"/>
      <c r="F8755" s="27"/>
      <c r="G8755" s="5"/>
      <c r="H8755" s="5"/>
      <c r="I8755" s="5"/>
      <c r="J8755" s="5"/>
      <c r="K8755" s="5"/>
      <c r="L8755" s="5"/>
      <c r="M8755" s="5"/>
      <c r="N8755" s="5"/>
      <c r="O8755" s="5"/>
      <c r="P8755" s="4"/>
      <c r="Q8755" s="4"/>
      <c r="R8755" s="4"/>
      <c r="S8755" s="4"/>
      <c r="T8755" s="4"/>
    </row>
    <row r="8756">
      <c r="A8756" s="5"/>
      <c r="B8756" s="5"/>
      <c r="C8756" s="5"/>
      <c r="D8756" s="5"/>
      <c r="E8756" s="5"/>
      <c r="F8756" s="27"/>
      <c r="G8756" s="5"/>
      <c r="H8756" s="5"/>
      <c r="I8756" s="5"/>
      <c r="J8756" s="5"/>
      <c r="K8756" s="5"/>
      <c r="L8756" s="5"/>
      <c r="M8756" s="5"/>
      <c r="N8756" s="5"/>
      <c r="O8756" s="5"/>
      <c r="P8756" s="4"/>
      <c r="Q8756" s="4"/>
      <c r="R8756" s="4"/>
      <c r="S8756" s="4"/>
      <c r="T8756" s="4"/>
    </row>
    <row r="8757">
      <c r="A8757" s="5"/>
      <c r="B8757" s="5"/>
      <c r="C8757" s="5"/>
      <c r="D8757" s="5"/>
      <c r="E8757" s="5"/>
      <c r="F8757" s="27"/>
      <c r="G8757" s="5"/>
      <c r="H8757" s="5"/>
      <c r="I8757" s="5"/>
      <c r="J8757" s="5"/>
      <c r="K8757" s="5"/>
      <c r="L8757" s="5"/>
      <c r="M8757" s="5"/>
      <c r="N8757" s="5"/>
      <c r="O8757" s="5"/>
      <c r="P8757" s="4"/>
      <c r="Q8757" s="4"/>
      <c r="R8757" s="4"/>
      <c r="S8757" s="4"/>
      <c r="T8757" s="4"/>
    </row>
    <row r="8758">
      <c r="A8758" s="5"/>
      <c r="B8758" s="5"/>
      <c r="C8758" s="5"/>
      <c r="D8758" s="5"/>
      <c r="E8758" s="5"/>
      <c r="F8758" s="27"/>
      <c r="G8758" s="5"/>
      <c r="H8758" s="5"/>
      <c r="I8758" s="5"/>
      <c r="J8758" s="5"/>
      <c r="K8758" s="5"/>
      <c r="L8758" s="5"/>
      <c r="M8758" s="5"/>
      <c r="N8758" s="5"/>
      <c r="O8758" s="5"/>
      <c r="P8758" s="4"/>
      <c r="Q8758" s="4"/>
      <c r="R8758" s="4"/>
      <c r="S8758" s="4"/>
      <c r="T8758" s="4"/>
    </row>
    <row r="8759">
      <c r="A8759" s="5"/>
      <c r="B8759" s="5"/>
      <c r="C8759" s="5"/>
      <c r="D8759" s="5"/>
      <c r="E8759" s="5"/>
      <c r="F8759" s="27"/>
      <c r="G8759" s="5"/>
      <c r="H8759" s="5"/>
      <c r="I8759" s="5"/>
      <c r="J8759" s="5"/>
      <c r="K8759" s="5"/>
      <c r="L8759" s="5"/>
      <c r="M8759" s="5"/>
      <c r="N8759" s="5"/>
      <c r="O8759" s="5"/>
      <c r="P8759" s="4"/>
      <c r="Q8759" s="4"/>
      <c r="R8759" s="4"/>
      <c r="S8759" s="4"/>
      <c r="T8759" s="4"/>
    </row>
    <row r="8760">
      <c r="A8760" s="5"/>
      <c r="B8760" s="5"/>
      <c r="C8760" s="5"/>
      <c r="D8760" s="5"/>
      <c r="E8760" s="5"/>
      <c r="F8760" s="27"/>
      <c r="G8760" s="5"/>
      <c r="H8760" s="5"/>
      <c r="I8760" s="5"/>
      <c r="J8760" s="5"/>
      <c r="K8760" s="5"/>
      <c r="L8760" s="5"/>
      <c r="M8760" s="5"/>
      <c r="N8760" s="5"/>
      <c r="O8760" s="5"/>
      <c r="P8760" s="4"/>
      <c r="Q8760" s="4"/>
      <c r="R8760" s="4"/>
      <c r="S8760" s="4"/>
      <c r="T8760" s="4"/>
    </row>
    <row r="8761">
      <c r="A8761" s="5"/>
      <c r="B8761" s="5"/>
      <c r="C8761" s="5"/>
      <c r="D8761" s="5"/>
      <c r="E8761" s="5"/>
      <c r="F8761" s="27"/>
      <c r="G8761" s="5"/>
      <c r="H8761" s="5"/>
      <c r="I8761" s="5"/>
      <c r="J8761" s="5"/>
      <c r="K8761" s="5"/>
      <c r="L8761" s="5"/>
      <c r="M8761" s="5"/>
      <c r="N8761" s="5"/>
      <c r="O8761" s="5"/>
      <c r="P8761" s="4"/>
      <c r="Q8761" s="4"/>
      <c r="R8761" s="4"/>
      <c r="S8761" s="4"/>
      <c r="T8761" s="4"/>
    </row>
    <row r="8762">
      <c r="A8762" s="5"/>
      <c r="B8762" s="5"/>
      <c r="C8762" s="5"/>
      <c r="D8762" s="5"/>
      <c r="E8762" s="5"/>
      <c r="F8762" s="27"/>
      <c r="G8762" s="5"/>
      <c r="H8762" s="5"/>
      <c r="I8762" s="5"/>
      <c r="J8762" s="5"/>
      <c r="K8762" s="5"/>
      <c r="L8762" s="5"/>
      <c r="M8762" s="5"/>
      <c r="N8762" s="5"/>
      <c r="O8762" s="5"/>
      <c r="P8762" s="4"/>
      <c r="Q8762" s="4"/>
      <c r="R8762" s="4"/>
      <c r="S8762" s="4"/>
      <c r="T8762" s="4"/>
    </row>
    <row r="8763">
      <c r="A8763" s="5"/>
      <c r="B8763" s="5"/>
      <c r="C8763" s="5"/>
      <c r="D8763" s="5"/>
      <c r="E8763" s="5"/>
      <c r="F8763" s="27"/>
      <c r="G8763" s="5"/>
      <c r="H8763" s="5"/>
      <c r="I8763" s="5"/>
      <c r="J8763" s="5"/>
      <c r="K8763" s="5"/>
      <c r="L8763" s="5"/>
      <c r="M8763" s="5"/>
      <c r="N8763" s="5"/>
      <c r="O8763" s="5"/>
      <c r="P8763" s="4"/>
      <c r="Q8763" s="4"/>
      <c r="R8763" s="4"/>
      <c r="S8763" s="4"/>
      <c r="T8763" s="4"/>
    </row>
    <row r="8764">
      <c r="A8764" s="5"/>
      <c r="B8764" s="5"/>
      <c r="C8764" s="5"/>
      <c r="D8764" s="5"/>
      <c r="E8764" s="5"/>
      <c r="F8764" s="27"/>
      <c r="G8764" s="5"/>
      <c r="H8764" s="5"/>
      <c r="I8764" s="5"/>
      <c r="J8764" s="5"/>
      <c r="K8764" s="5"/>
      <c r="L8764" s="5"/>
      <c r="M8764" s="5"/>
      <c r="N8764" s="5"/>
      <c r="O8764" s="5"/>
      <c r="P8764" s="4"/>
      <c r="Q8764" s="4"/>
      <c r="R8764" s="4"/>
      <c r="S8764" s="4"/>
      <c r="T8764" s="4"/>
    </row>
    <row r="8765">
      <c r="A8765" s="5"/>
      <c r="B8765" s="5"/>
      <c r="C8765" s="5"/>
      <c r="D8765" s="5"/>
      <c r="E8765" s="5"/>
      <c r="F8765" s="27"/>
      <c r="G8765" s="5"/>
      <c r="H8765" s="5"/>
      <c r="I8765" s="5"/>
      <c r="J8765" s="5"/>
      <c r="K8765" s="5"/>
      <c r="L8765" s="5"/>
      <c r="M8765" s="5"/>
      <c r="N8765" s="5"/>
      <c r="O8765" s="5"/>
      <c r="P8765" s="4"/>
      <c r="Q8765" s="4"/>
      <c r="R8765" s="4"/>
      <c r="S8765" s="4"/>
      <c r="T8765" s="4"/>
    </row>
    <row r="8766">
      <c r="A8766" s="5"/>
      <c r="B8766" s="5"/>
      <c r="C8766" s="5"/>
      <c r="D8766" s="5"/>
      <c r="E8766" s="5"/>
      <c r="F8766" s="27"/>
      <c r="G8766" s="5"/>
      <c r="H8766" s="5"/>
      <c r="I8766" s="5"/>
      <c r="J8766" s="5"/>
      <c r="K8766" s="5"/>
      <c r="L8766" s="5"/>
      <c r="M8766" s="5"/>
      <c r="N8766" s="5"/>
      <c r="O8766" s="5"/>
      <c r="P8766" s="4"/>
      <c r="Q8766" s="4"/>
      <c r="R8766" s="4"/>
      <c r="S8766" s="4"/>
      <c r="T8766" s="4"/>
    </row>
    <row r="8767">
      <c r="A8767" s="5"/>
      <c r="B8767" s="5"/>
      <c r="C8767" s="5"/>
      <c r="D8767" s="5"/>
      <c r="E8767" s="5"/>
      <c r="F8767" s="27"/>
      <c r="G8767" s="5"/>
      <c r="H8767" s="5"/>
      <c r="I8767" s="5"/>
      <c r="J8767" s="5"/>
      <c r="K8767" s="5"/>
      <c r="L8767" s="5"/>
      <c r="M8767" s="5"/>
      <c r="N8767" s="5"/>
      <c r="O8767" s="5"/>
      <c r="P8767" s="4"/>
      <c r="Q8767" s="4"/>
      <c r="R8767" s="4"/>
      <c r="S8767" s="4"/>
      <c r="T8767" s="4"/>
    </row>
    <row r="8768">
      <c r="A8768" s="5"/>
      <c r="B8768" s="5"/>
      <c r="C8768" s="5"/>
      <c r="D8768" s="5"/>
      <c r="E8768" s="5"/>
      <c r="F8768" s="27"/>
      <c r="G8768" s="5"/>
      <c r="H8768" s="5"/>
      <c r="I8768" s="5"/>
      <c r="J8768" s="5"/>
      <c r="K8768" s="5"/>
      <c r="L8768" s="5"/>
      <c r="M8768" s="5"/>
      <c r="N8768" s="5"/>
      <c r="O8768" s="5"/>
      <c r="P8768" s="4"/>
      <c r="Q8768" s="4"/>
      <c r="R8768" s="4"/>
      <c r="S8768" s="4"/>
      <c r="T8768" s="4"/>
    </row>
    <row r="8769">
      <c r="A8769" s="5"/>
      <c r="B8769" s="5"/>
      <c r="C8769" s="5"/>
      <c r="D8769" s="5"/>
      <c r="E8769" s="5"/>
      <c r="F8769" s="27"/>
      <c r="G8769" s="5"/>
      <c r="H8769" s="5"/>
      <c r="I8769" s="5"/>
      <c r="J8769" s="5"/>
      <c r="K8769" s="5"/>
      <c r="L8769" s="5"/>
      <c r="M8769" s="5"/>
      <c r="N8769" s="5"/>
      <c r="O8769" s="5"/>
      <c r="P8769" s="4"/>
      <c r="Q8769" s="4"/>
      <c r="R8769" s="4"/>
      <c r="S8769" s="4"/>
      <c r="T8769" s="4"/>
    </row>
    <row r="8770">
      <c r="A8770" s="5"/>
      <c r="B8770" s="5"/>
      <c r="C8770" s="5"/>
      <c r="D8770" s="5"/>
      <c r="E8770" s="5"/>
      <c r="F8770" s="27"/>
      <c r="G8770" s="5"/>
      <c r="H8770" s="5"/>
      <c r="I8770" s="5"/>
      <c r="J8770" s="5"/>
      <c r="K8770" s="5"/>
      <c r="L8770" s="5"/>
      <c r="M8770" s="5"/>
      <c r="N8770" s="5"/>
      <c r="O8770" s="5"/>
      <c r="P8770" s="4"/>
      <c r="Q8770" s="4"/>
      <c r="R8770" s="4"/>
      <c r="S8770" s="4"/>
      <c r="T8770" s="4"/>
    </row>
    <row r="8771">
      <c r="A8771" s="5"/>
      <c r="B8771" s="5"/>
      <c r="C8771" s="5"/>
      <c r="D8771" s="5"/>
      <c r="E8771" s="5"/>
      <c r="F8771" s="27"/>
      <c r="G8771" s="5"/>
      <c r="H8771" s="5"/>
      <c r="I8771" s="5"/>
      <c r="J8771" s="5"/>
      <c r="K8771" s="5"/>
      <c r="L8771" s="5"/>
      <c r="M8771" s="5"/>
      <c r="N8771" s="5"/>
      <c r="O8771" s="5"/>
      <c r="P8771" s="4"/>
      <c r="Q8771" s="4"/>
      <c r="R8771" s="4"/>
      <c r="S8771" s="4"/>
      <c r="T8771" s="4"/>
    </row>
    <row r="8772">
      <c r="A8772" s="5"/>
      <c r="B8772" s="5"/>
      <c r="C8772" s="5"/>
      <c r="D8772" s="5"/>
      <c r="E8772" s="5"/>
      <c r="F8772" s="27"/>
      <c r="G8772" s="5"/>
      <c r="H8772" s="5"/>
      <c r="I8772" s="5"/>
      <c r="J8772" s="5"/>
      <c r="K8772" s="5"/>
      <c r="L8772" s="5"/>
      <c r="M8772" s="5"/>
      <c r="N8772" s="5"/>
      <c r="O8772" s="5"/>
      <c r="P8772" s="4"/>
      <c r="Q8772" s="4"/>
      <c r="R8772" s="4"/>
      <c r="S8772" s="4"/>
      <c r="T8772" s="4"/>
    </row>
    <row r="8773">
      <c r="A8773" s="5"/>
      <c r="B8773" s="5"/>
      <c r="C8773" s="5"/>
      <c r="D8773" s="5"/>
      <c r="E8773" s="5"/>
      <c r="F8773" s="27"/>
      <c r="G8773" s="5"/>
      <c r="H8773" s="5"/>
      <c r="I8773" s="5"/>
      <c r="J8773" s="5"/>
      <c r="K8773" s="5"/>
      <c r="L8773" s="5"/>
      <c r="M8773" s="5"/>
      <c r="N8773" s="5"/>
      <c r="O8773" s="5"/>
      <c r="P8773" s="4"/>
      <c r="Q8773" s="4"/>
      <c r="R8773" s="4"/>
      <c r="S8773" s="4"/>
      <c r="T8773" s="4"/>
    </row>
    <row r="8774">
      <c r="A8774" s="5"/>
      <c r="B8774" s="5"/>
      <c r="C8774" s="5"/>
      <c r="D8774" s="5"/>
      <c r="E8774" s="5"/>
      <c r="F8774" s="27"/>
      <c r="G8774" s="5"/>
      <c r="H8774" s="5"/>
      <c r="I8774" s="5"/>
      <c r="J8774" s="5"/>
      <c r="K8774" s="5"/>
      <c r="L8774" s="5"/>
      <c r="M8774" s="5"/>
      <c r="N8774" s="5"/>
      <c r="O8774" s="5"/>
      <c r="P8774" s="4"/>
      <c r="Q8774" s="4"/>
      <c r="R8774" s="4"/>
      <c r="S8774" s="4"/>
      <c r="T8774" s="4"/>
    </row>
    <row r="8775">
      <c r="A8775" s="5"/>
      <c r="B8775" s="5"/>
      <c r="C8775" s="5"/>
      <c r="D8775" s="5"/>
      <c r="E8775" s="5"/>
      <c r="F8775" s="27"/>
      <c r="G8775" s="5"/>
      <c r="H8775" s="5"/>
      <c r="I8775" s="5"/>
      <c r="J8775" s="5"/>
      <c r="K8775" s="5"/>
      <c r="L8775" s="5"/>
      <c r="M8775" s="5"/>
      <c r="N8775" s="5"/>
      <c r="O8775" s="5"/>
      <c r="P8775" s="4"/>
      <c r="Q8775" s="4"/>
      <c r="R8775" s="4"/>
      <c r="S8775" s="4"/>
      <c r="T8775" s="4"/>
    </row>
    <row r="8776">
      <c r="A8776" s="5"/>
      <c r="B8776" s="5"/>
      <c r="C8776" s="5"/>
      <c r="D8776" s="5"/>
      <c r="E8776" s="5"/>
      <c r="F8776" s="27"/>
      <c r="G8776" s="5"/>
      <c r="H8776" s="5"/>
      <c r="I8776" s="5"/>
      <c r="J8776" s="5"/>
      <c r="K8776" s="5"/>
      <c r="L8776" s="5"/>
      <c r="M8776" s="5"/>
      <c r="N8776" s="5"/>
      <c r="O8776" s="5"/>
      <c r="P8776" s="4"/>
      <c r="Q8776" s="4"/>
      <c r="R8776" s="4"/>
      <c r="S8776" s="4"/>
      <c r="T8776" s="4"/>
    </row>
    <row r="8777">
      <c r="A8777" s="5"/>
      <c r="B8777" s="5"/>
      <c r="C8777" s="5"/>
      <c r="D8777" s="5"/>
      <c r="E8777" s="5"/>
      <c r="F8777" s="27"/>
      <c r="G8777" s="5"/>
      <c r="H8777" s="5"/>
      <c r="I8777" s="5"/>
      <c r="J8777" s="5"/>
      <c r="K8777" s="5"/>
      <c r="L8777" s="5"/>
      <c r="M8777" s="5"/>
      <c r="N8777" s="5"/>
      <c r="O8777" s="5"/>
      <c r="P8777" s="4"/>
      <c r="Q8777" s="4"/>
      <c r="R8777" s="4"/>
      <c r="S8777" s="4"/>
      <c r="T8777" s="4"/>
    </row>
    <row r="8778">
      <c r="A8778" s="5"/>
      <c r="B8778" s="5"/>
      <c r="C8778" s="5"/>
      <c r="D8778" s="5"/>
      <c r="E8778" s="5"/>
      <c r="F8778" s="27"/>
      <c r="G8778" s="5"/>
      <c r="H8778" s="5"/>
      <c r="I8778" s="5"/>
      <c r="J8778" s="5"/>
      <c r="K8778" s="5"/>
      <c r="L8778" s="5"/>
      <c r="M8778" s="5"/>
      <c r="N8778" s="5"/>
      <c r="O8778" s="5"/>
      <c r="P8778" s="4"/>
      <c r="Q8778" s="4"/>
      <c r="R8778" s="4"/>
      <c r="S8778" s="4"/>
      <c r="T8778" s="4"/>
    </row>
    <row r="8779">
      <c r="A8779" s="5"/>
      <c r="B8779" s="5"/>
      <c r="C8779" s="5"/>
      <c r="D8779" s="5"/>
      <c r="E8779" s="5"/>
      <c r="F8779" s="27"/>
      <c r="G8779" s="5"/>
      <c r="H8779" s="5"/>
      <c r="I8779" s="5"/>
      <c r="J8779" s="5"/>
      <c r="K8779" s="5"/>
      <c r="L8779" s="5"/>
      <c r="M8779" s="5"/>
      <c r="N8779" s="5"/>
      <c r="O8779" s="5"/>
      <c r="P8779" s="4"/>
      <c r="Q8779" s="4"/>
      <c r="R8779" s="4"/>
      <c r="S8779" s="4"/>
      <c r="T8779" s="4"/>
    </row>
    <row r="8780">
      <c r="A8780" s="5"/>
      <c r="B8780" s="5"/>
      <c r="C8780" s="5"/>
      <c r="D8780" s="5"/>
      <c r="E8780" s="5"/>
      <c r="F8780" s="27"/>
      <c r="G8780" s="5"/>
      <c r="H8780" s="5"/>
      <c r="I8780" s="5"/>
      <c r="J8780" s="5"/>
      <c r="K8780" s="5"/>
      <c r="L8780" s="5"/>
      <c r="M8780" s="5"/>
      <c r="N8780" s="5"/>
      <c r="O8780" s="5"/>
      <c r="P8780" s="4"/>
      <c r="Q8780" s="4"/>
      <c r="R8780" s="4"/>
      <c r="S8780" s="4"/>
      <c r="T8780" s="4"/>
    </row>
    <row r="8781">
      <c r="A8781" s="5"/>
      <c r="B8781" s="5"/>
      <c r="C8781" s="5"/>
      <c r="D8781" s="5"/>
      <c r="E8781" s="5"/>
      <c r="F8781" s="27"/>
      <c r="G8781" s="5"/>
      <c r="H8781" s="5"/>
      <c r="I8781" s="5"/>
      <c r="J8781" s="5"/>
      <c r="K8781" s="5"/>
      <c r="L8781" s="5"/>
      <c r="M8781" s="5"/>
      <c r="N8781" s="5"/>
      <c r="O8781" s="5"/>
      <c r="P8781" s="4"/>
      <c r="Q8781" s="4"/>
      <c r="R8781" s="4"/>
      <c r="S8781" s="4"/>
      <c r="T8781" s="4"/>
    </row>
    <row r="8782">
      <c r="A8782" s="5"/>
      <c r="B8782" s="5"/>
      <c r="C8782" s="5"/>
      <c r="D8782" s="5"/>
      <c r="E8782" s="5"/>
      <c r="F8782" s="27"/>
      <c r="G8782" s="5"/>
      <c r="H8782" s="5"/>
      <c r="I8782" s="5"/>
      <c r="J8782" s="5"/>
      <c r="K8782" s="5"/>
      <c r="L8782" s="5"/>
      <c r="M8782" s="5"/>
      <c r="N8782" s="5"/>
      <c r="O8782" s="5"/>
      <c r="P8782" s="4"/>
      <c r="Q8782" s="4"/>
      <c r="R8782" s="4"/>
      <c r="S8782" s="4"/>
      <c r="T8782" s="4"/>
    </row>
    <row r="8783">
      <c r="A8783" s="5"/>
      <c r="B8783" s="5"/>
      <c r="C8783" s="5"/>
      <c r="D8783" s="5"/>
      <c r="E8783" s="5"/>
      <c r="F8783" s="27"/>
      <c r="G8783" s="5"/>
      <c r="H8783" s="5"/>
      <c r="I8783" s="5"/>
      <c r="J8783" s="5"/>
      <c r="K8783" s="5"/>
      <c r="L8783" s="5"/>
      <c r="M8783" s="5"/>
      <c r="N8783" s="5"/>
      <c r="O8783" s="5"/>
      <c r="P8783" s="4"/>
      <c r="Q8783" s="4"/>
      <c r="R8783" s="4"/>
      <c r="S8783" s="4"/>
      <c r="T8783" s="4"/>
    </row>
    <row r="8784">
      <c r="A8784" s="5"/>
      <c r="B8784" s="5"/>
      <c r="C8784" s="5"/>
      <c r="D8784" s="5"/>
      <c r="E8784" s="5"/>
      <c r="F8784" s="27"/>
      <c r="G8784" s="5"/>
      <c r="H8784" s="5"/>
      <c r="I8784" s="5"/>
      <c r="J8784" s="5"/>
      <c r="K8784" s="5"/>
      <c r="L8784" s="5"/>
      <c r="M8784" s="5"/>
      <c r="N8784" s="5"/>
      <c r="O8784" s="5"/>
      <c r="P8784" s="4"/>
      <c r="Q8784" s="4"/>
      <c r="R8784" s="4"/>
      <c r="S8784" s="4"/>
      <c r="T8784" s="4"/>
    </row>
    <row r="8785">
      <c r="A8785" s="5"/>
      <c r="B8785" s="5"/>
      <c r="C8785" s="5"/>
      <c r="D8785" s="5"/>
      <c r="E8785" s="5"/>
      <c r="F8785" s="27"/>
      <c r="G8785" s="5"/>
      <c r="H8785" s="5"/>
      <c r="I8785" s="5"/>
      <c r="J8785" s="5"/>
      <c r="K8785" s="5"/>
      <c r="L8785" s="5"/>
      <c r="M8785" s="5"/>
      <c r="N8785" s="5"/>
      <c r="O8785" s="5"/>
      <c r="P8785" s="4"/>
      <c r="Q8785" s="4"/>
      <c r="R8785" s="4"/>
      <c r="S8785" s="4"/>
      <c r="T8785" s="4"/>
    </row>
    <row r="8786">
      <c r="A8786" s="5"/>
      <c r="B8786" s="5"/>
      <c r="C8786" s="5"/>
      <c r="D8786" s="5"/>
      <c r="E8786" s="5"/>
      <c r="F8786" s="27"/>
      <c r="G8786" s="5"/>
      <c r="H8786" s="5"/>
      <c r="I8786" s="5"/>
      <c r="J8786" s="5"/>
      <c r="K8786" s="5"/>
      <c r="L8786" s="5"/>
      <c r="M8786" s="5"/>
      <c r="N8786" s="5"/>
      <c r="O8786" s="5"/>
      <c r="P8786" s="4"/>
      <c r="Q8786" s="4"/>
      <c r="R8786" s="4"/>
      <c r="S8786" s="4"/>
      <c r="T8786" s="4"/>
    </row>
    <row r="8787">
      <c r="A8787" s="5"/>
      <c r="B8787" s="5"/>
      <c r="C8787" s="5"/>
      <c r="D8787" s="5"/>
      <c r="E8787" s="5"/>
      <c r="F8787" s="27"/>
      <c r="G8787" s="5"/>
      <c r="H8787" s="5"/>
      <c r="I8787" s="5"/>
      <c r="J8787" s="5"/>
      <c r="K8787" s="5"/>
      <c r="L8787" s="5"/>
      <c r="M8787" s="5"/>
      <c r="N8787" s="5"/>
      <c r="O8787" s="5"/>
      <c r="P8787" s="4"/>
      <c r="Q8787" s="4"/>
      <c r="R8787" s="4"/>
      <c r="S8787" s="4"/>
      <c r="T8787" s="4"/>
    </row>
    <row r="8788">
      <c r="A8788" s="5"/>
      <c r="B8788" s="5"/>
      <c r="C8788" s="5"/>
      <c r="D8788" s="5"/>
      <c r="E8788" s="5"/>
      <c r="F8788" s="27"/>
      <c r="G8788" s="5"/>
      <c r="H8788" s="5"/>
      <c r="I8788" s="5"/>
      <c r="J8788" s="5"/>
      <c r="K8788" s="5"/>
      <c r="L8788" s="5"/>
      <c r="M8788" s="5"/>
      <c r="N8788" s="5"/>
      <c r="O8788" s="5"/>
      <c r="P8788" s="4"/>
      <c r="Q8788" s="4"/>
      <c r="R8788" s="4"/>
      <c r="S8788" s="4"/>
      <c r="T8788" s="4"/>
    </row>
    <row r="8789">
      <c r="A8789" s="5"/>
      <c r="B8789" s="5"/>
      <c r="C8789" s="5"/>
      <c r="D8789" s="5"/>
      <c r="E8789" s="5"/>
      <c r="F8789" s="27"/>
      <c r="G8789" s="5"/>
      <c r="H8789" s="5"/>
      <c r="I8789" s="5"/>
      <c r="J8789" s="5"/>
      <c r="K8789" s="5"/>
      <c r="L8789" s="5"/>
      <c r="M8789" s="5"/>
      <c r="N8789" s="5"/>
      <c r="O8789" s="5"/>
      <c r="P8789" s="4"/>
      <c r="Q8789" s="4"/>
      <c r="R8789" s="4"/>
      <c r="S8789" s="4"/>
      <c r="T8789" s="4"/>
    </row>
    <row r="8790">
      <c r="A8790" s="5"/>
      <c r="B8790" s="5"/>
      <c r="C8790" s="5"/>
      <c r="D8790" s="5"/>
      <c r="E8790" s="5"/>
      <c r="F8790" s="27"/>
      <c r="G8790" s="5"/>
      <c r="H8790" s="5"/>
      <c r="I8790" s="5"/>
      <c r="J8790" s="5"/>
      <c r="K8790" s="5"/>
      <c r="L8790" s="5"/>
      <c r="M8790" s="5"/>
      <c r="N8790" s="5"/>
      <c r="O8790" s="5"/>
      <c r="P8790" s="4"/>
      <c r="Q8790" s="4"/>
      <c r="R8790" s="4"/>
      <c r="S8790" s="4"/>
      <c r="T8790" s="4"/>
    </row>
    <row r="8791">
      <c r="A8791" s="5"/>
      <c r="B8791" s="5"/>
      <c r="C8791" s="5"/>
      <c r="D8791" s="5"/>
      <c r="E8791" s="5"/>
      <c r="F8791" s="27"/>
      <c r="G8791" s="5"/>
      <c r="H8791" s="5"/>
      <c r="I8791" s="5"/>
      <c r="J8791" s="5"/>
      <c r="K8791" s="5"/>
      <c r="L8791" s="5"/>
      <c r="M8791" s="5"/>
      <c r="N8791" s="5"/>
      <c r="O8791" s="5"/>
      <c r="P8791" s="4"/>
      <c r="Q8791" s="4"/>
      <c r="R8791" s="4"/>
      <c r="S8791" s="4"/>
      <c r="T8791" s="4"/>
    </row>
    <row r="8792">
      <c r="A8792" s="5"/>
      <c r="B8792" s="5"/>
      <c r="C8792" s="5"/>
      <c r="D8792" s="5"/>
      <c r="E8792" s="5"/>
      <c r="F8792" s="27"/>
      <c r="G8792" s="5"/>
      <c r="H8792" s="5"/>
      <c r="I8792" s="5"/>
      <c r="J8792" s="5"/>
      <c r="K8792" s="5"/>
      <c r="L8792" s="5"/>
      <c r="M8792" s="5"/>
      <c r="N8792" s="5"/>
      <c r="O8792" s="5"/>
      <c r="P8792" s="4"/>
      <c r="Q8792" s="4"/>
      <c r="R8792" s="4"/>
      <c r="S8792" s="4"/>
      <c r="T8792" s="4"/>
    </row>
    <row r="8793">
      <c r="A8793" s="5"/>
      <c r="B8793" s="5"/>
      <c r="C8793" s="5"/>
      <c r="D8793" s="5"/>
      <c r="E8793" s="5"/>
      <c r="F8793" s="27"/>
      <c r="G8793" s="5"/>
      <c r="H8793" s="5"/>
      <c r="I8793" s="5"/>
      <c r="J8793" s="5"/>
      <c r="K8793" s="5"/>
      <c r="L8793" s="5"/>
      <c r="M8793" s="5"/>
      <c r="N8793" s="5"/>
      <c r="O8793" s="5"/>
      <c r="P8793" s="4"/>
      <c r="Q8793" s="4"/>
      <c r="R8793" s="4"/>
      <c r="S8793" s="4"/>
      <c r="T8793" s="4"/>
    </row>
    <row r="8794">
      <c r="A8794" s="5"/>
      <c r="B8794" s="5"/>
      <c r="C8794" s="5"/>
      <c r="D8794" s="5"/>
      <c r="E8794" s="5"/>
      <c r="F8794" s="27"/>
      <c r="G8794" s="5"/>
      <c r="H8794" s="5"/>
      <c r="I8794" s="5"/>
      <c r="J8794" s="5"/>
      <c r="K8794" s="5"/>
      <c r="L8794" s="5"/>
      <c r="M8794" s="5"/>
      <c r="N8794" s="5"/>
      <c r="O8794" s="5"/>
      <c r="P8794" s="4"/>
      <c r="Q8794" s="4"/>
      <c r="R8794" s="4"/>
      <c r="S8794" s="4"/>
      <c r="T8794" s="4"/>
    </row>
    <row r="8795">
      <c r="A8795" s="5"/>
      <c r="B8795" s="5"/>
      <c r="C8795" s="5"/>
      <c r="D8795" s="5"/>
      <c r="E8795" s="5"/>
      <c r="F8795" s="27"/>
      <c r="G8795" s="5"/>
      <c r="H8795" s="5"/>
      <c r="I8795" s="5"/>
      <c r="J8795" s="5"/>
      <c r="K8795" s="5"/>
      <c r="L8795" s="5"/>
      <c r="M8795" s="5"/>
      <c r="N8795" s="5"/>
      <c r="O8795" s="5"/>
      <c r="P8795" s="4"/>
      <c r="Q8795" s="4"/>
      <c r="R8795" s="4"/>
      <c r="S8795" s="4"/>
      <c r="T8795" s="4"/>
    </row>
    <row r="8796">
      <c r="A8796" s="5"/>
      <c r="B8796" s="5"/>
      <c r="C8796" s="5"/>
      <c r="D8796" s="5"/>
      <c r="E8796" s="5"/>
      <c r="F8796" s="27"/>
      <c r="G8796" s="5"/>
      <c r="H8796" s="5"/>
      <c r="I8796" s="5"/>
      <c r="J8796" s="5"/>
      <c r="K8796" s="5"/>
      <c r="L8796" s="5"/>
      <c r="M8796" s="5"/>
      <c r="N8796" s="5"/>
      <c r="O8796" s="5"/>
      <c r="P8796" s="4"/>
      <c r="Q8796" s="4"/>
      <c r="R8796" s="4"/>
      <c r="S8796" s="4"/>
      <c r="T8796" s="4"/>
    </row>
    <row r="8797">
      <c r="A8797" s="5"/>
      <c r="B8797" s="5"/>
      <c r="C8797" s="5"/>
      <c r="D8797" s="5"/>
      <c r="E8797" s="5"/>
      <c r="F8797" s="27"/>
      <c r="G8797" s="5"/>
      <c r="H8797" s="5"/>
      <c r="I8797" s="5"/>
      <c r="J8797" s="5"/>
      <c r="K8797" s="5"/>
      <c r="L8797" s="5"/>
      <c r="M8797" s="5"/>
      <c r="N8797" s="5"/>
      <c r="O8797" s="5"/>
      <c r="P8797" s="4"/>
      <c r="Q8797" s="4"/>
      <c r="R8797" s="4"/>
      <c r="S8797" s="4"/>
      <c r="T8797" s="4"/>
    </row>
    <row r="8798">
      <c r="A8798" s="5"/>
      <c r="B8798" s="5"/>
      <c r="C8798" s="5"/>
      <c r="D8798" s="5"/>
      <c r="E8798" s="5"/>
      <c r="F8798" s="27"/>
      <c r="G8798" s="5"/>
      <c r="H8798" s="5"/>
      <c r="I8798" s="5"/>
      <c r="J8798" s="5"/>
      <c r="K8798" s="5"/>
      <c r="L8798" s="5"/>
      <c r="M8798" s="5"/>
      <c r="N8798" s="5"/>
      <c r="O8798" s="5"/>
      <c r="P8798" s="4"/>
      <c r="Q8798" s="4"/>
      <c r="R8798" s="4"/>
      <c r="S8798" s="4"/>
      <c r="T8798" s="4"/>
    </row>
    <row r="8799">
      <c r="A8799" s="5"/>
      <c r="B8799" s="5"/>
      <c r="C8799" s="5"/>
      <c r="D8799" s="5"/>
      <c r="E8799" s="5"/>
      <c r="F8799" s="27"/>
      <c r="G8799" s="5"/>
      <c r="H8799" s="5"/>
      <c r="I8799" s="5"/>
      <c r="J8799" s="5"/>
      <c r="K8799" s="5"/>
      <c r="L8799" s="5"/>
      <c r="M8799" s="5"/>
      <c r="N8799" s="5"/>
      <c r="O8799" s="5"/>
      <c r="P8799" s="4"/>
      <c r="Q8799" s="4"/>
      <c r="R8799" s="4"/>
      <c r="S8799" s="4"/>
      <c r="T8799" s="4"/>
    </row>
    <row r="8800">
      <c r="A8800" s="5"/>
      <c r="B8800" s="5"/>
      <c r="C8800" s="5"/>
      <c r="D8800" s="5"/>
      <c r="E8800" s="5"/>
      <c r="F8800" s="27"/>
      <c r="G8800" s="5"/>
      <c r="H8800" s="5"/>
      <c r="I8800" s="5"/>
      <c r="J8800" s="5"/>
      <c r="K8800" s="5"/>
      <c r="L8800" s="5"/>
      <c r="M8800" s="5"/>
      <c r="N8800" s="5"/>
      <c r="O8800" s="5"/>
      <c r="P8800" s="4"/>
      <c r="Q8800" s="4"/>
      <c r="R8800" s="4"/>
      <c r="S8800" s="4"/>
      <c r="T8800" s="4"/>
    </row>
    <row r="8801">
      <c r="A8801" s="5"/>
      <c r="B8801" s="5"/>
      <c r="C8801" s="5"/>
      <c r="D8801" s="5"/>
      <c r="E8801" s="5"/>
      <c r="F8801" s="27"/>
      <c r="G8801" s="5"/>
      <c r="H8801" s="5"/>
      <c r="I8801" s="5"/>
      <c r="J8801" s="5"/>
      <c r="K8801" s="5"/>
      <c r="L8801" s="5"/>
      <c r="M8801" s="5"/>
      <c r="N8801" s="5"/>
      <c r="O8801" s="5"/>
      <c r="P8801" s="4"/>
      <c r="Q8801" s="4"/>
      <c r="R8801" s="4"/>
      <c r="S8801" s="4"/>
      <c r="T8801" s="4"/>
    </row>
    <row r="8802">
      <c r="A8802" s="5"/>
      <c r="B8802" s="5"/>
      <c r="C8802" s="5"/>
      <c r="D8802" s="5"/>
      <c r="E8802" s="5"/>
      <c r="F8802" s="27"/>
      <c r="G8802" s="5"/>
      <c r="H8802" s="5"/>
      <c r="I8802" s="5"/>
      <c r="J8802" s="5"/>
      <c r="K8802" s="5"/>
      <c r="L8802" s="5"/>
      <c r="M8802" s="5"/>
      <c r="N8802" s="5"/>
      <c r="O8802" s="5"/>
      <c r="P8802" s="4"/>
      <c r="Q8802" s="4"/>
      <c r="R8802" s="4"/>
      <c r="S8802" s="4"/>
      <c r="T8802" s="4"/>
    </row>
    <row r="8803">
      <c r="A8803" s="5"/>
      <c r="B8803" s="5"/>
      <c r="C8803" s="5"/>
      <c r="D8803" s="5"/>
      <c r="E8803" s="5"/>
      <c r="F8803" s="27"/>
      <c r="G8803" s="5"/>
      <c r="H8803" s="5"/>
      <c r="I8803" s="5"/>
      <c r="J8803" s="5"/>
      <c r="K8803" s="5"/>
      <c r="L8803" s="5"/>
      <c r="M8803" s="5"/>
      <c r="N8803" s="5"/>
      <c r="O8803" s="5"/>
      <c r="P8803" s="4"/>
      <c r="Q8803" s="4"/>
      <c r="R8803" s="4"/>
      <c r="S8803" s="4"/>
      <c r="T8803" s="4"/>
    </row>
    <row r="8804">
      <c r="A8804" s="5"/>
      <c r="B8804" s="5"/>
      <c r="C8804" s="5"/>
      <c r="D8804" s="5"/>
      <c r="E8804" s="5"/>
      <c r="F8804" s="27"/>
      <c r="G8804" s="5"/>
      <c r="H8804" s="5"/>
      <c r="I8804" s="5"/>
      <c r="J8804" s="5"/>
      <c r="K8804" s="5"/>
      <c r="L8804" s="5"/>
      <c r="M8804" s="5"/>
      <c r="N8804" s="5"/>
      <c r="O8804" s="5"/>
      <c r="P8804" s="4"/>
      <c r="Q8804" s="4"/>
      <c r="R8804" s="4"/>
      <c r="S8804" s="4"/>
      <c r="T8804" s="4"/>
    </row>
    <row r="8805">
      <c r="A8805" s="5"/>
      <c r="B8805" s="5"/>
      <c r="C8805" s="5"/>
      <c r="D8805" s="5"/>
      <c r="E8805" s="5"/>
      <c r="F8805" s="27"/>
      <c r="G8805" s="5"/>
      <c r="H8805" s="5"/>
      <c r="I8805" s="5"/>
      <c r="J8805" s="5"/>
      <c r="K8805" s="5"/>
      <c r="L8805" s="5"/>
      <c r="M8805" s="5"/>
      <c r="N8805" s="5"/>
      <c r="O8805" s="5"/>
      <c r="P8805" s="4"/>
      <c r="Q8805" s="4"/>
      <c r="R8805" s="4"/>
      <c r="S8805" s="4"/>
      <c r="T8805" s="4"/>
    </row>
    <row r="8806">
      <c r="A8806" s="5"/>
      <c r="B8806" s="5"/>
      <c r="C8806" s="5"/>
      <c r="D8806" s="5"/>
      <c r="E8806" s="5"/>
      <c r="F8806" s="27"/>
      <c r="G8806" s="5"/>
      <c r="H8806" s="5"/>
      <c r="I8806" s="5"/>
      <c r="J8806" s="5"/>
      <c r="K8806" s="5"/>
      <c r="L8806" s="5"/>
      <c r="M8806" s="5"/>
      <c r="N8806" s="5"/>
      <c r="O8806" s="5"/>
      <c r="P8806" s="4"/>
      <c r="Q8806" s="4"/>
      <c r="R8806" s="4"/>
      <c r="S8806" s="4"/>
      <c r="T8806" s="4"/>
    </row>
    <row r="8807">
      <c r="A8807" s="5"/>
      <c r="B8807" s="5"/>
      <c r="C8807" s="5"/>
      <c r="D8807" s="5"/>
      <c r="E8807" s="5"/>
      <c r="F8807" s="27"/>
      <c r="G8807" s="5"/>
      <c r="H8807" s="5"/>
      <c r="I8807" s="5"/>
      <c r="J8807" s="5"/>
      <c r="K8807" s="5"/>
      <c r="L8807" s="5"/>
      <c r="M8807" s="5"/>
      <c r="N8807" s="5"/>
      <c r="O8807" s="5"/>
      <c r="P8807" s="4"/>
      <c r="Q8807" s="4"/>
      <c r="R8807" s="4"/>
      <c r="S8807" s="4"/>
      <c r="T8807" s="4"/>
    </row>
    <row r="8808">
      <c r="A8808" s="5"/>
      <c r="B8808" s="5"/>
      <c r="C8808" s="5"/>
      <c r="D8808" s="5"/>
      <c r="E8808" s="5"/>
      <c r="F8808" s="27"/>
      <c r="G8808" s="5"/>
      <c r="H8808" s="5"/>
      <c r="I8808" s="5"/>
      <c r="J8808" s="5"/>
      <c r="K8808" s="5"/>
      <c r="L8808" s="5"/>
      <c r="M8808" s="5"/>
      <c r="N8808" s="5"/>
      <c r="O8808" s="5"/>
      <c r="P8808" s="4"/>
      <c r="Q8808" s="4"/>
      <c r="R8808" s="4"/>
      <c r="S8808" s="4"/>
      <c r="T8808" s="4"/>
    </row>
    <row r="8809">
      <c r="A8809" s="5"/>
      <c r="B8809" s="5"/>
      <c r="C8809" s="5"/>
      <c r="D8809" s="5"/>
      <c r="E8809" s="5"/>
      <c r="F8809" s="27"/>
      <c r="G8809" s="5"/>
      <c r="H8809" s="5"/>
      <c r="I8809" s="5"/>
      <c r="J8809" s="5"/>
      <c r="K8809" s="5"/>
      <c r="L8809" s="5"/>
      <c r="M8809" s="5"/>
      <c r="N8809" s="5"/>
      <c r="O8809" s="5"/>
      <c r="P8809" s="4"/>
      <c r="Q8809" s="4"/>
      <c r="R8809" s="4"/>
      <c r="S8809" s="4"/>
      <c r="T8809" s="4"/>
    </row>
    <row r="8810">
      <c r="A8810" s="5"/>
      <c r="B8810" s="5"/>
      <c r="C8810" s="5"/>
      <c r="D8810" s="5"/>
      <c r="E8810" s="5"/>
      <c r="F8810" s="27"/>
      <c r="G8810" s="5"/>
      <c r="H8810" s="5"/>
      <c r="I8810" s="5"/>
      <c r="J8810" s="5"/>
      <c r="K8810" s="5"/>
      <c r="L8810" s="5"/>
      <c r="M8810" s="5"/>
      <c r="N8810" s="5"/>
      <c r="O8810" s="5"/>
      <c r="P8810" s="4"/>
      <c r="Q8810" s="4"/>
      <c r="R8810" s="4"/>
      <c r="S8810" s="4"/>
      <c r="T8810" s="4"/>
    </row>
    <row r="8811">
      <c r="A8811" s="5"/>
      <c r="B8811" s="5"/>
      <c r="C8811" s="5"/>
      <c r="D8811" s="5"/>
      <c r="E8811" s="5"/>
      <c r="F8811" s="27"/>
      <c r="G8811" s="5"/>
      <c r="H8811" s="5"/>
      <c r="I8811" s="5"/>
      <c r="J8811" s="5"/>
      <c r="K8811" s="5"/>
      <c r="L8811" s="5"/>
      <c r="M8811" s="5"/>
      <c r="N8811" s="5"/>
      <c r="O8811" s="5"/>
      <c r="P8811" s="4"/>
      <c r="Q8811" s="4"/>
      <c r="R8811" s="4"/>
      <c r="S8811" s="4"/>
      <c r="T8811" s="4"/>
    </row>
    <row r="8812">
      <c r="A8812" s="5"/>
      <c r="B8812" s="5"/>
      <c r="C8812" s="5"/>
      <c r="D8812" s="5"/>
      <c r="E8812" s="5"/>
      <c r="F8812" s="27"/>
      <c r="G8812" s="5"/>
      <c r="H8812" s="5"/>
      <c r="I8812" s="5"/>
      <c r="J8812" s="5"/>
      <c r="K8812" s="5"/>
      <c r="L8812" s="5"/>
      <c r="M8812" s="5"/>
      <c r="N8812" s="5"/>
      <c r="O8812" s="5"/>
      <c r="P8812" s="4"/>
      <c r="Q8812" s="4"/>
      <c r="R8812" s="4"/>
      <c r="S8812" s="4"/>
      <c r="T8812" s="4"/>
    </row>
    <row r="8813">
      <c r="A8813" s="5"/>
      <c r="B8813" s="5"/>
      <c r="C8813" s="5"/>
      <c r="D8813" s="5"/>
      <c r="E8813" s="5"/>
      <c r="F8813" s="27"/>
      <c r="G8813" s="5"/>
      <c r="H8813" s="5"/>
      <c r="I8813" s="5"/>
      <c r="J8813" s="5"/>
      <c r="K8813" s="5"/>
      <c r="L8813" s="5"/>
      <c r="M8813" s="5"/>
      <c r="N8813" s="5"/>
      <c r="O8813" s="5"/>
      <c r="P8813" s="4"/>
      <c r="Q8813" s="4"/>
      <c r="R8813" s="4"/>
      <c r="S8813" s="4"/>
      <c r="T8813" s="4"/>
    </row>
    <row r="8814">
      <c r="A8814" s="5"/>
      <c r="B8814" s="5"/>
      <c r="C8814" s="5"/>
      <c r="D8814" s="5"/>
      <c r="E8814" s="5"/>
      <c r="F8814" s="27"/>
      <c r="G8814" s="5"/>
      <c r="H8814" s="5"/>
      <c r="I8814" s="5"/>
      <c r="J8814" s="5"/>
      <c r="K8814" s="5"/>
      <c r="L8814" s="5"/>
      <c r="M8814" s="5"/>
      <c r="N8814" s="5"/>
      <c r="O8814" s="5"/>
      <c r="P8814" s="4"/>
      <c r="Q8814" s="4"/>
      <c r="R8814" s="4"/>
      <c r="S8814" s="4"/>
      <c r="T8814" s="4"/>
    </row>
    <row r="8815">
      <c r="A8815" s="5"/>
      <c r="B8815" s="5"/>
      <c r="C8815" s="5"/>
      <c r="D8815" s="5"/>
      <c r="E8815" s="5"/>
      <c r="F8815" s="27"/>
      <c r="G8815" s="5"/>
      <c r="H8815" s="5"/>
      <c r="I8815" s="5"/>
      <c r="J8815" s="5"/>
      <c r="K8815" s="5"/>
      <c r="L8815" s="5"/>
      <c r="M8815" s="5"/>
      <c r="N8815" s="5"/>
      <c r="O8815" s="5"/>
      <c r="P8815" s="4"/>
      <c r="Q8815" s="4"/>
      <c r="R8815" s="4"/>
      <c r="S8815" s="4"/>
      <c r="T8815" s="4"/>
    </row>
    <row r="8816">
      <c r="A8816" s="5"/>
      <c r="B8816" s="5"/>
      <c r="C8816" s="5"/>
      <c r="D8816" s="5"/>
      <c r="E8816" s="5"/>
      <c r="F8816" s="27"/>
      <c r="G8816" s="5"/>
      <c r="H8816" s="5"/>
      <c r="I8816" s="5"/>
      <c r="J8816" s="5"/>
      <c r="K8816" s="5"/>
      <c r="L8816" s="5"/>
      <c r="M8816" s="5"/>
      <c r="N8816" s="5"/>
      <c r="O8816" s="5"/>
      <c r="P8816" s="4"/>
      <c r="Q8816" s="4"/>
      <c r="R8816" s="4"/>
      <c r="S8816" s="4"/>
      <c r="T8816" s="4"/>
    </row>
    <row r="8817">
      <c r="A8817" s="5"/>
      <c r="B8817" s="5"/>
      <c r="C8817" s="5"/>
      <c r="D8817" s="5"/>
      <c r="E8817" s="5"/>
      <c r="F8817" s="27"/>
      <c r="G8817" s="5"/>
      <c r="H8817" s="5"/>
      <c r="I8817" s="5"/>
      <c r="J8817" s="5"/>
      <c r="K8817" s="5"/>
      <c r="L8817" s="5"/>
      <c r="M8817" s="5"/>
      <c r="N8817" s="5"/>
      <c r="O8817" s="5"/>
      <c r="P8817" s="4"/>
      <c r="Q8817" s="4"/>
      <c r="R8817" s="4"/>
      <c r="S8817" s="4"/>
      <c r="T8817" s="4"/>
    </row>
    <row r="8818">
      <c r="A8818" s="5"/>
      <c r="B8818" s="5"/>
      <c r="C8818" s="5"/>
      <c r="D8818" s="5"/>
      <c r="E8818" s="5"/>
      <c r="F8818" s="27"/>
      <c r="G8818" s="5"/>
      <c r="H8818" s="5"/>
      <c r="I8818" s="5"/>
      <c r="J8818" s="5"/>
      <c r="K8818" s="5"/>
      <c r="L8818" s="5"/>
      <c r="M8818" s="5"/>
      <c r="N8818" s="5"/>
      <c r="O8818" s="5"/>
      <c r="P8818" s="4"/>
      <c r="Q8818" s="4"/>
      <c r="R8818" s="4"/>
      <c r="S8818" s="4"/>
      <c r="T8818" s="4"/>
    </row>
    <row r="8819">
      <c r="A8819" s="5"/>
      <c r="B8819" s="5"/>
      <c r="C8819" s="5"/>
      <c r="D8819" s="5"/>
      <c r="E8819" s="5"/>
      <c r="F8819" s="27"/>
      <c r="G8819" s="5"/>
      <c r="H8819" s="5"/>
      <c r="I8819" s="5"/>
      <c r="J8819" s="5"/>
      <c r="K8819" s="5"/>
      <c r="L8819" s="5"/>
      <c r="M8819" s="5"/>
      <c r="N8819" s="5"/>
      <c r="O8819" s="5"/>
      <c r="P8819" s="4"/>
      <c r="Q8819" s="4"/>
      <c r="R8819" s="4"/>
      <c r="S8819" s="4"/>
      <c r="T8819" s="4"/>
    </row>
    <row r="8820">
      <c r="A8820" s="5"/>
      <c r="B8820" s="5"/>
      <c r="C8820" s="5"/>
      <c r="D8820" s="5"/>
      <c r="E8820" s="5"/>
      <c r="F8820" s="27"/>
      <c r="G8820" s="5"/>
      <c r="H8820" s="5"/>
      <c r="I8820" s="5"/>
      <c r="J8820" s="5"/>
      <c r="K8820" s="5"/>
      <c r="L8820" s="5"/>
      <c r="M8820" s="5"/>
      <c r="N8820" s="5"/>
      <c r="O8820" s="5"/>
      <c r="P8820" s="4"/>
      <c r="Q8820" s="4"/>
      <c r="R8820" s="4"/>
      <c r="S8820" s="4"/>
      <c r="T8820" s="4"/>
    </row>
    <row r="8821">
      <c r="A8821" s="5"/>
      <c r="B8821" s="5"/>
      <c r="C8821" s="5"/>
      <c r="D8821" s="5"/>
      <c r="E8821" s="5"/>
      <c r="F8821" s="27"/>
      <c r="G8821" s="5"/>
      <c r="H8821" s="5"/>
      <c r="I8821" s="5"/>
      <c r="J8821" s="5"/>
      <c r="K8821" s="5"/>
      <c r="L8821" s="5"/>
      <c r="M8821" s="5"/>
      <c r="N8821" s="5"/>
      <c r="O8821" s="5"/>
      <c r="P8821" s="4"/>
      <c r="Q8821" s="4"/>
      <c r="R8821" s="4"/>
      <c r="S8821" s="4"/>
      <c r="T8821" s="4"/>
    </row>
    <row r="8822">
      <c r="A8822" s="5"/>
      <c r="B8822" s="5"/>
      <c r="C8822" s="5"/>
      <c r="D8822" s="5"/>
      <c r="E8822" s="5"/>
      <c r="F8822" s="27"/>
      <c r="G8822" s="5"/>
      <c r="H8822" s="5"/>
      <c r="I8822" s="5"/>
      <c r="J8822" s="5"/>
      <c r="K8822" s="5"/>
      <c r="L8822" s="5"/>
      <c r="M8822" s="5"/>
      <c r="N8822" s="5"/>
      <c r="O8822" s="5"/>
      <c r="P8822" s="4"/>
      <c r="Q8822" s="4"/>
      <c r="R8822" s="4"/>
      <c r="S8822" s="4"/>
      <c r="T8822" s="4"/>
    </row>
    <row r="8823">
      <c r="A8823" s="5"/>
      <c r="B8823" s="5"/>
      <c r="C8823" s="5"/>
      <c r="D8823" s="5"/>
      <c r="E8823" s="5"/>
      <c r="F8823" s="27"/>
      <c r="G8823" s="5"/>
      <c r="H8823" s="5"/>
      <c r="I8823" s="5"/>
      <c r="J8823" s="5"/>
      <c r="K8823" s="5"/>
      <c r="L8823" s="5"/>
      <c r="M8823" s="5"/>
      <c r="N8823" s="5"/>
      <c r="O8823" s="5"/>
      <c r="P8823" s="4"/>
      <c r="Q8823" s="4"/>
      <c r="R8823" s="4"/>
      <c r="S8823" s="4"/>
      <c r="T8823" s="4"/>
    </row>
    <row r="8824">
      <c r="A8824" s="5"/>
      <c r="B8824" s="5"/>
      <c r="C8824" s="5"/>
      <c r="D8824" s="5"/>
      <c r="E8824" s="5"/>
      <c r="F8824" s="27"/>
      <c r="G8824" s="5"/>
      <c r="H8824" s="5"/>
      <c r="I8824" s="5"/>
      <c r="J8824" s="5"/>
      <c r="K8824" s="5"/>
      <c r="L8824" s="5"/>
      <c r="M8824" s="5"/>
      <c r="N8824" s="5"/>
      <c r="O8824" s="5"/>
      <c r="P8824" s="4"/>
      <c r="Q8824" s="4"/>
      <c r="R8824" s="4"/>
      <c r="S8824" s="4"/>
      <c r="T8824" s="4"/>
    </row>
    <row r="8825">
      <c r="A8825" s="5"/>
      <c r="B8825" s="5"/>
      <c r="C8825" s="5"/>
      <c r="D8825" s="5"/>
      <c r="E8825" s="5"/>
      <c r="F8825" s="27"/>
      <c r="G8825" s="5"/>
      <c r="H8825" s="5"/>
      <c r="I8825" s="5"/>
      <c r="J8825" s="5"/>
      <c r="K8825" s="5"/>
      <c r="L8825" s="5"/>
      <c r="M8825" s="5"/>
      <c r="N8825" s="5"/>
      <c r="O8825" s="5"/>
      <c r="P8825" s="4"/>
      <c r="Q8825" s="4"/>
      <c r="R8825" s="4"/>
      <c r="S8825" s="4"/>
      <c r="T8825" s="4"/>
    </row>
    <row r="8826">
      <c r="A8826" s="5"/>
      <c r="B8826" s="5"/>
      <c r="C8826" s="5"/>
      <c r="D8826" s="5"/>
      <c r="E8826" s="5"/>
      <c r="F8826" s="27"/>
      <c r="G8826" s="5"/>
      <c r="H8826" s="5"/>
      <c r="I8826" s="5"/>
      <c r="J8826" s="5"/>
      <c r="K8826" s="5"/>
      <c r="L8826" s="5"/>
      <c r="M8826" s="5"/>
      <c r="N8826" s="5"/>
      <c r="O8826" s="5"/>
      <c r="P8826" s="4"/>
      <c r="Q8826" s="4"/>
      <c r="R8826" s="4"/>
      <c r="S8826" s="4"/>
      <c r="T8826" s="4"/>
    </row>
    <row r="8827">
      <c r="A8827" s="5"/>
      <c r="B8827" s="5"/>
      <c r="C8827" s="5"/>
      <c r="D8827" s="5"/>
      <c r="E8827" s="5"/>
      <c r="F8827" s="27"/>
      <c r="G8827" s="5"/>
      <c r="H8827" s="5"/>
      <c r="I8827" s="5"/>
      <c r="J8827" s="5"/>
      <c r="K8827" s="5"/>
      <c r="L8827" s="5"/>
      <c r="M8827" s="5"/>
      <c r="N8827" s="5"/>
      <c r="O8827" s="5"/>
      <c r="P8827" s="4"/>
      <c r="Q8827" s="4"/>
      <c r="R8827" s="4"/>
      <c r="S8827" s="4"/>
      <c r="T8827" s="4"/>
    </row>
    <row r="8828">
      <c r="A8828" s="5"/>
      <c r="B8828" s="5"/>
      <c r="C8828" s="5"/>
      <c r="D8828" s="5"/>
      <c r="E8828" s="5"/>
      <c r="F8828" s="27"/>
      <c r="G8828" s="5"/>
      <c r="H8828" s="5"/>
      <c r="I8828" s="5"/>
      <c r="J8828" s="5"/>
      <c r="K8828" s="5"/>
      <c r="L8828" s="5"/>
      <c r="M8828" s="5"/>
      <c r="N8828" s="5"/>
      <c r="O8828" s="5"/>
      <c r="P8828" s="4"/>
      <c r="Q8828" s="4"/>
      <c r="R8828" s="4"/>
      <c r="S8828" s="4"/>
      <c r="T8828" s="4"/>
    </row>
    <row r="8829">
      <c r="A8829" s="5"/>
      <c r="B8829" s="5"/>
      <c r="C8829" s="5"/>
      <c r="D8829" s="5"/>
      <c r="E8829" s="5"/>
      <c r="F8829" s="27"/>
      <c r="G8829" s="5"/>
      <c r="H8829" s="5"/>
      <c r="I8829" s="5"/>
      <c r="J8829" s="5"/>
      <c r="K8829" s="5"/>
      <c r="L8829" s="5"/>
      <c r="M8829" s="5"/>
      <c r="N8829" s="5"/>
      <c r="O8829" s="5"/>
      <c r="P8829" s="4"/>
      <c r="Q8829" s="4"/>
      <c r="R8829" s="4"/>
      <c r="S8829" s="4"/>
      <c r="T8829" s="4"/>
    </row>
    <row r="8830">
      <c r="A8830" s="5"/>
      <c r="B8830" s="5"/>
      <c r="C8830" s="5"/>
      <c r="D8830" s="5"/>
      <c r="E8830" s="5"/>
      <c r="F8830" s="27"/>
      <c r="G8830" s="5"/>
      <c r="H8830" s="5"/>
      <c r="I8830" s="5"/>
      <c r="J8830" s="5"/>
      <c r="K8830" s="5"/>
      <c r="L8830" s="5"/>
      <c r="M8830" s="5"/>
      <c r="N8830" s="5"/>
      <c r="O8830" s="5"/>
      <c r="P8830" s="4"/>
      <c r="Q8830" s="4"/>
      <c r="R8830" s="4"/>
      <c r="S8830" s="4"/>
      <c r="T8830" s="4"/>
    </row>
    <row r="8831">
      <c r="A8831" s="5"/>
      <c r="B8831" s="5"/>
      <c r="C8831" s="5"/>
      <c r="D8831" s="5"/>
      <c r="E8831" s="5"/>
      <c r="F8831" s="27"/>
      <c r="G8831" s="5"/>
      <c r="H8831" s="5"/>
      <c r="I8831" s="5"/>
      <c r="J8831" s="5"/>
      <c r="K8831" s="5"/>
      <c r="L8831" s="5"/>
      <c r="M8831" s="5"/>
      <c r="N8831" s="5"/>
      <c r="O8831" s="5"/>
      <c r="P8831" s="4"/>
      <c r="Q8831" s="4"/>
      <c r="R8831" s="4"/>
      <c r="S8831" s="4"/>
      <c r="T8831" s="4"/>
    </row>
    <row r="8832">
      <c r="A8832" s="5"/>
      <c r="B8832" s="5"/>
      <c r="C8832" s="5"/>
      <c r="D8832" s="5"/>
      <c r="E8832" s="5"/>
      <c r="F8832" s="27"/>
      <c r="G8832" s="5"/>
      <c r="H8832" s="5"/>
      <c r="I8832" s="5"/>
      <c r="J8832" s="5"/>
      <c r="K8832" s="5"/>
      <c r="L8832" s="5"/>
      <c r="M8832" s="5"/>
      <c r="N8832" s="5"/>
      <c r="O8832" s="5"/>
      <c r="P8832" s="4"/>
      <c r="Q8832" s="4"/>
      <c r="R8832" s="4"/>
      <c r="S8832" s="4"/>
      <c r="T8832" s="4"/>
    </row>
    <row r="8833">
      <c r="A8833" s="5"/>
      <c r="B8833" s="5"/>
      <c r="C8833" s="5"/>
      <c r="D8833" s="5"/>
      <c r="E8833" s="5"/>
      <c r="F8833" s="27"/>
      <c r="G8833" s="5"/>
      <c r="H8833" s="5"/>
      <c r="I8833" s="5"/>
      <c r="J8833" s="5"/>
      <c r="K8833" s="5"/>
      <c r="L8833" s="5"/>
      <c r="M8833" s="5"/>
      <c r="N8833" s="5"/>
      <c r="O8833" s="5"/>
      <c r="P8833" s="4"/>
      <c r="Q8833" s="4"/>
      <c r="R8833" s="4"/>
      <c r="S8833" s="4"/>
      <c r="T8833" s="4"/>
    </row>
    <row r="8834">
      <c r="A8834" s="5"/>
      <c r="B8834" s="5"/>
      <c r="C8834" s="5"/>
      <c r="D8834" s="5"/>
      <c r="E8834" s="5"/>
      <c r="F8834" s="27"/>
      <c r="G8834" s="5"/>
      <c r="H8834" s="5"/>
      <c r="I8834" s="5"/>
      <c r="J8834" s="5"/>
      <c r="K8834" s="5"/>
      <c r="L8834" s="5"/>
      <c r="M8834" s="5"/>
      <c r="N8834" s="5"/>
      <c r="O8834" s="5"/>
      <c r="P8834" s="4"/>
      <c r="Q8834" s="4"/>
      <c r="R8834" s="4"/>
      <c r="S8834" s="4"/>
      <c r="T8834" s="4"/>
    </row>
    <row r="8835">
      <c r="A8835" s="5"/>
      <c r="B8835" s="5"/>
      <c r="C8835" s="5"/>
      <c r="D8835" s="5"/>
      <c r="E8835" s="5"/>
      <c r="F8835" s="27"/>
      <c r="G8835" s="5"/>
      <c r="H8835" s="5"/>
      <c r="I8835" s="5"/>
      <c r="J8835" s="5"/>
      <c r="K8835" s="5"/>
      <c r="L8835" s="5"/>
      <c r="M8835" s="5"/>
      <c r="N8835" s="5"/>
      <c r="O8835" s="5"/>
      <c r="P8835" s="4"/>
      <c r="Q8835" s="4"/>
      <c r="R8835" s="4"/>
      <c r="S8835" s="4"/>
      <c r="T8835" s="4"/>
    </row>
    <row r="8836">
      <c r="A8836" s="5"/>
      <c r="B8836" s="5"/>
      <c r="C8836" s="5"/>
      <c r="D8836" s="5"/>
      <c r="E8836" s="5"/>
      <c r="F8836" s="27"/>
      <c r="G8836" s="5"/>
      <c r="H8836" s="5"/>
      <c r="I8836" s="5"/>
      <c r="J8836" s="5"/>
      <c r="K8836" s="5"/>
      <c r="L8836" s="5"/>
      <c r="M8836" s="5"/>
      <c r="N8836" s="5"/>
      <c r="O8836" s="5"/>
      <c r="P8836" s="4"/>
      <c r="Q8836" s="4"/>
      <c r="R8836" s="4"/>
      <c r="S8836" s="4"/>
      <c r="T8836" s="4"/>
    </row>
    <row r="8837">
      <c r="A8837" s="5"/>
      <c r="B8837" s="5"/>
      <c r="C8837" s="5"/>
      <c r="D8837" s="5"/>
      <c r="E8837" s="5"/>
      <c r="F8837" s="27"/>
      <c r="G8837" s="5"/>
      <c r="H8837" s="5"/>
      <c r="I8837" s="5"/>
      <c r="J8837" s="5"/>
      <c r="K8837" s="5"/>
      <c r="L8837" s="5"/>
      <c r="M8837" s="5"/>
      <c r="N8837" s="5"/>
      <c r="O8837" s="5"/>
      <c r="P8837" s="4"/>
      <c r="Q8837" s="4"/>
      <c r="R8837" s="4"/>
      <c r="S8837" s="4"/>
      <c r="T8837" s="4"/>
    </row>
    <row r="8838">
      <c r="A8838" s="5"/>
      <c r="B8838" s="5"/>
      <c r="C8838" s="5"/>
      <c r="D8838" s="5"/>
      <c r="E8838" s="5"/>
      <c r="F8838" s="27"/>
      <c r="G8838" s="5"/>
      <c r="H8838" s="5"/>
      <c r="I8838" s="5"/>
      <c r="J8838" s="5"/>
      <c r="K8838" s="5"/>
      <c r="L8838" s="5"/>
      <c r="M8838" s="5"/>
      <c r="N8838" s="5"/>
      <c r="O8838" s="5"/>
      <c r="P8838" s="4"/>
      <c r="Q8838" s="4"/>
      <c r="R8838" s="4"/>
      <c r="S8838" s="4"/>
      <c r="T8838" s="4"/>
    </row>
    <row r="8839">
      <c r="A8839" s="5"/>
      <c r="B8839" s="5"/>
      <c r="C8839" s="5"/>
      <c r="D8839" s="5"/>
      <c r="E8839" s="5"/>
      <c r="F8839" s="27"/>
      <c r="G8839" s="5"/>
      <c r="H8839" s="5"/>
      <c r="I8839" s="5"/>
      <c r="J8839" s="5"/>
      <c r="K8839" s="5"/>
      <c r="L8839" s="5"/>
      <c r="M8839" s="5"/>
      <c r="N8839" s="5"/>
      <c r="O8839" s="5"/>
      <c r="P8839" s="4"/>
      <c r="Q8839" s="4"/>
      <c r="R8839" s="4"/>
      <c r="S8839" s="4"/>
      <c r="T8839" s="4"/>
    </row>
    <row r="8840">
      <c r="A8840" s="5"/>
      <c r="B8840" s="5"/>
      <c r="C8840" s="5"/>
      <c r="D8840" s="5"/>
      <c r="E8840" s="5"/>
      <c r="F8840" s="27"/>
      <c r="G8840" s="5"/>
      <c r="H8840" s="5"/>
      <c r="I8840" s="5"/>
      <c r="J8840" s="5"/>
      <c r="K8840" s="5"/>
      <c r="L8840" s="5"/>
      <c r="M8840" s="5"/>
      <c r="N8840" s="5"/>
      <c r="O8840" s="5"/>
      <c r="P8840" s="4"/>
      <c r="Q8840" s="4"/>
      <c r="R8840" s="4"/>
      <c r="S8840" s="4"/>
      <c r="T8840" s="4"/>
    </row>
    <row r="8841">
      <c r="A8841" s="5"/>
      <c r="B8841" s="5"/>
      <c r="C8841" s="5"/>
      <c r="D8841" s="5"/>
      <c r="E8841" s="5"/>
      <c r="F8841" s="27"/>
      <c r="G8841" s="5"/>
      <c r="H8841" s="5"/>
      <c r="I8841" s="5"/>
      <c r="J8841" s="5"/>
      <c r="K8841" s="5"/>
      <c r="L8841" s="5"/>
      <c r="M8841" s="5"/>
      <c r="N8841" s="5"/>
      <c r="O8841" s="5"/>
      <c r="P8841" s="4"/>
      <c r="Q8841" s="4"/>
      <c r="R8841" s="4"/>
      <c r="S8841" s="4"/>
      <c r="T8841" s="4"/>
    </row>
    <row r="8842">
      <c r="A8842" s="5"/>
      <c r="B8842" s="5"/>
      <c r="C8842" s="5"/>
      <c r="D8842" s="5"/>
      <c r="E8842" s="5"/>
      <c r="F8842" s="27"/>
      <c r="G8842" s="5"/>
      <c r="H8842" s="5"/>
      <c r="I8842" s="5"/>
      <c r="J8842" s="5"/>
      <c r="K8842" s="5"/>
      <c r="L8842" s="5"/>
      <c r="M8842" s="5"/>
      <c r="N8842" s="5"/>
      <c r="O8842" s="5"/>
      <c r="P8842" s="4"/>
      <c r="Q8842" s="4"/>
      <c r="R8842" s="4"/>
      <c r="S8842" s="4"/>
      <c r="T8842" s="4"/>
    </row>
    <row r="8843">
      <c r="A8843" s="5"/>
      <c r="B8843" s="5"/>
      <c r="C8843" s="5"/>
      <c r="D8843" s="5"/>
      <c r="E8843" s="5"/>
      <c r="F8843" s="27"/>
      <c r="G8843" s="5"/>
      <c r="H8843" s="5"/>
      <c r="I8843" s="5"/>
      <c r="J8843" s="5"/>
      <c r="K8843" s="5"/>
      <c r="L8843" s="5"/>
      <c r="M8843" s="5"/>
      <c r="N8843" s="5"/>
      <c r="O8843" s="5"/>
      <c r="P8843" s="4"/>
      <c r="Q8843" s="4"/>
      <c r="R8843" s="4"/>
      <c r="S8843" s="4"/>
      <c r="T8843" s="4"/>
    </row>
    <row r="8844">
      <c r="A8844" s="5"/>
      <c r="B8844" s="5"/>
      <c r="C8844" s="5"/>
      <c r="D8844" s="5"/>
      <c r="E8844" s="5"/>
      <c r="F8844" s="27"/>
      <c r="G8844" s="5"/>
      <c r="H8844" s="5"/>
      <c r="I8844" s="5"/>
      <c r="J8844" s="5"/>
      <c r="K8844" s="5"/>
      <c r="L8844" s="5"/>
      <c r="M8844" s="5"/>
      <c r="N8844" s="5"/>
      <c r="O8844" s="5"/>
      <c r="P8844" s="4"/>
      <c r="Q8844" s="4"/>
      <c r="R8844" s="4"/>
      <c r="S8844" s="4"/>
      <c r="T8844" s="4"/>
    </row>
    <row r="8845">
      <c r="A8845" s="5"/>
      <c r="B8845" s="5"/>
      <c r="C8845" s="5"/>
      <c r="D8845" s="5"/>
      <c r="E8845" s="5"/>
      <c r="F8845" s="27"/>
      <c r="G8845" s="5"/>
      <c r="H8845" s="5"/>
      <c r="I8845" s="5"/>
      <c r="J8845" s="5"/>
      <c r="K8845" s="5"/>
      <c r="L8845" s="5"/>
      <c r="M8845" s="5"/>
      <c r="N8845" s="5"/>
      <c r="O8845" s="5"/>
      <c r="P8845" s="4"/>
      <c r="Q8845" s="4"/>
      <c r="R8845" s="4"/>
      <c r="S8845" s="4"/>
      <c r="T8845" s="4"/>
    </row>
    <row r="8846">
      <c r="A8846" s="5"/>
      <c r="B8846" s="5"/>
      <c r="C8846" s="5"/>
      <c r="D8846" s="5"/>
      <c r="E8846" s="5"/>
      <c r="F8846" s="27"/>
      <c r="G8846" s="5"/>
      <c r="H8846" s="5"/>
      <c r="I8846" s="5"/>
      <c r="J8846" s="5"/>
      <c r="K8846" s="5"/>
      <c r="L8846" s="5"/>
      <c r="M8846" s="5"/>
      <c r="N8846" s="5"/>
      <c r="O8846" s="5"/>
      <c r="P8846" s="4"/>
      <c r="Q8846" s="4"/>
      <c r="R8846" s="4"/>
      <c r="S8846" s="4"/>
      <c r="T8846" s="4"/>
    </row>
    <row r="8847">
      <c r="A8847" s="5"/>
      <c r="B8847" s="5"/>
      <c r="C8847" s="5"/>
      <c r="D8847" s="5"/>
      <c r="E8847" s="5"/>
      <c r="F8847" s="27"/>
      <c r="G8847" s="5"/>
      <c r="H8847" s="5"/>
      <c r="I8847" s="5"/>
      <c r="J8847" s="5"/>
      <c r="K8847" s="5"/>
      <c r="L8847" s="5"/>
      <c r="M8847" s="5"/>
      <c r="N8847" s="5"/>
      <c r="O8847" s="5"/>
      <c r="P8847" s="4"/>
      <c r="Q8847" s="4"/>
      <c r="R8847" s="4"/>
      <c r="S8847" s="4"/>
      <c r="T8847" s="4"/>
    </row>
    <row r="8848">
      <c r="A8848" s="5"/>
      <c r="B8848" s="5"/>
      <c r="C8848" s="5"/>
      <c r="D8848" s="5"/>
      <c r="E8848" s="5"/>
      <c r="F8848" s="27"/>
      <c r="G8848" s="5"/>
      <c r="H8848" s="5"/>
      <c r="I8848" s="5"/>
      <c r="J8848" s="5"/>
      <c r="K8848" s="5"/>
      <c r="L8848" s="5"/>
      <c r="M8848" s="5"/>
      <c r="N8848" s="5"/>
      <c r="O8848" s="5"/>
      <c r="P8848" s="4"/>
      <c r="Q8848" s="4"/>
      <c r="R8848" s="4"/>
      <c r="S8848" s="4"/>
      <c r="T8848" s="4"/>
    </row>
    <row r="8849">
      <c r="A8849" s="5"/>
      <c r="B8849" s="5"/>
      <c r="C8849" s="5"/>
      <c r="D8849" s="5"/>
      <c r="E8849" s="5"/>
      <c r="F8849" s="27"/>
      <c r="G8849" s="5"/>
      <c r="H8849" s="5"/>
      <c r="I8849" s="5"/>
      <c r="J8849" s="5"/>
      <c r="K8849" s="5"/>
      <c r="L8849" s="5"/>
      <c r="M8849" s="5"/>
      <c r="N8849" s="5"/>
      <c r="O8849" s="5"/>
      <c r="P8849" s="4"/>
      <c r="Q8849" s="4"/>
      <c r="R8849" s="4"/>
      <c r="S8849" s="4"/>
      <c r="T8849" s="4"/>
    </row>
    <row r="8850">
      <c r="A8850" s="5"/>
      <c r="B8850" s="5"/>
      <c r="C8850" s="5"/>
      <c r="D8850" s="5"/>
      <c r="E8850" s="5"/>
      <c r="F8850" s="27"/>
      <c r="G8850" s="5"/>
      <c r="H8850" s="5"/>
      <c r="I8850" s="5"/>
      <c r="J8850" s="5"/>
      <c r="K8850" s="5"/>
      <c r="L8850" s="5"/>
      <c r="M8850" s="5"/>
      <c r="N8850" s="5"/>
      <c r="O8850" s="5"/>
      <c r="P8850" s="4"/>
      <c r="Q8850" s="4"/>
      <c r="R8850" s="4"/>
      <c r="S8850" s="4"/>
      <c r="T8850" s="4"/>
    </row>
    <row r="8851">
      <c r="A8851" s="5"/>
      <c r="B8851" s="5"/>
      <c r="C8851" s="5"/>
      <c r="D8851" s="5"/>
      <c r="E8851" s="5"/>
      <c r="F8851" s="27"/>
      <c r="G8851" s="5"/>
      <c r="H8851" s="5"/>
      <c r="I8851" s="5"/>
      <c r="J8851" s="5"/>
      <c r="K8851" s="5"/>
      <c r="L8851" s="5"/>
      <c r="M8851" s="5"/>
      <c r="N8851" s="5"/>
      <c r="O8851" s="5"/>
      <c r="P8851" s="4"/>
      <c r="Q8851" s="4"/>
      <c r="R8851" s="4"/>
      <c r="S8851" s="4"/>
      <c r="T8851" s="4"/>
    </row>
    <row r="8852">
      <c r="A8852" s="5"/>
      <c r="B8852" s="5"/>
      <c r="C8852" s="5"/>
      <c r="D8852" s="5"/>
      <c r="E8852" s="5"/>
      <c r="F8852" s="27"/>
      <c r="G8852" s="5"/>
      <c r="H8852" s="5"/>
      <c r="I8852" s="5"/>
      <c r="J8852" s="5"/>
      <c r="K8852" s="5"/>
      <c r="L8852" s="5"/>
      <c r="M8852" s="5"/>
      <c r="N8852" s="5"/>
      <c r="O8852" s="5"/>
      <c r="P8852" s="4"/>
      <c r="Q8852" s="4"/>
      <c r="R8852" s="4"/>
      <c r="S8852" s="4"/>
      <c r="T8852" s="4"/>
    </row>
    <row r="8853">
      <c r="A8853" s="5"/>
      <c r="B8853" s="5"/>
      <c r="C8853" s="5"/>
      <c r="D8853" s="5"/>
      <c r="E8853" s="5"/>
      <c r="F8853" s="27"/>
      <c r="G8853" s="5"/>
      <c r="H8853" s="5"/>
      <c r="I8853" s="5"/>
      <c r="J8853" s="5"/>
      <c r="K8853" s="5"/>
      <c r="L8853" s="5"/>
      <c r="M8853" s="5"/>
      <c r="N8853" s="5"/>
      <c r="O8853" s="5"/>
      <c r="P8853" s="4"/>
      <c r="Q8853" s="4"/>
      <c r="R8853" s="4"/>
      <c r="S8853" s="4"/>
      <c r="T8853" s="4"/>
    </row>
    <row r="8854">
      <c r="A8854" s="5"/>
      <c r="B8854" s="5"/>
      <c r="C8854" s="5"/>
      <c r="D8854" s="5"/>
      <c r="E8854" s="5"/>
      <c r="F8854" s="27"/>
      <c r="G8854" s="5"/>
      <c r="H8854" s="5"/>
      <c r="I8854" s="5"/>
      <c r="J8854" s="5"/>
      <c r="K8854" s="5"/>
      <c r="L8854" s="5"/>
      <c r="M8854" s="5"/>
      <c r="N8854" s="5"/>
      <c r="O8854" s="5"/>
      <c r="P8854" s="4"/>
      <c r="Q8854" s="4"/>
      <c r="R8854" s="4"/>
      <c r="S8854" s="4"/>
      <c r="T8854" s="4"/>
    </row>
    <row r="8855">
      <c r="A8855" s="5"/>
      <c r="B8855" s="5"/>
      <c r="C8855" s="5"/>
      <c r="D8855" s="5"/>
      <c r="E8855" s="5"/>
      <c r="F8855" s="27"/>
      <c r="G8855" s="5"/>
      <c r="H8855" s="5"/>
      <c r="I8855" s="5"/>
      <c r="J8855" s="5"/>
      <c r="K8855" s="5"/>
      <c r="L8855" s="5"/>
      <c r="M8855" s="5"/>
      <c r="N8855" s="5"/>
      <c r="O8855" s="5"/>
      <c r="P8855" s="4"/>
      <c r="Q8855" s="4"/>
      <c r="R8855" s="4"/>
      <c r="S8855" s="4"/>
      <c r="T8855" s="4"/>
    </row>
    <row r="8856">
      <c r="A8856" s="5"/>
      <c r="B8856" s="5"/>
      <c r="C8856" s="5"/>
      <c r="D8856" s="5"/>
      <c r="E8856" s="5"/>
      <c r="F8856" s="27"/>
      <c r="G8856" s="5"/>
      <c r="H8856" s="5"/>
      <c r="I8856" s="5"/>
      <c r="J8856" s="5"/>
      <c r="K8856" s="5"/>
      <c r="L8856" s="5"/>
      <c r="M8856" s="5"/>
      <c r="N8856" s="5"/>
      <c r="O8856" s="5"/>
      <c r="P8856" s="4"/>
      <c r="Q8856" s="4"/>
      <c r="R8856" s="4"/>
      <c r="S8856" s="4"/>
      <c r="T8856" s="4"/>
    </row>
    <row r="8857">
      <c r="A8857" s="5"/>
      <c r="B8857" s="5"/>
      <c r="C8857" s="5"/>
      <c r="D8857" s="5"/>
      <c r="E8857" s="5"/>
      <c r="F8857" s="27"/>
      <c r="G8857" s="5"/>
      <c r="H8857" s="5"/>
      <c r="I8857" s="5"/>
      <c r="J8857" s="5"/>
      <c r="K8857" s="5"/>
      <c r="L8857" s="5"/>
      <c r="M8857" s="5"/>
      <c r="N8857" s="5"/>
      <c r="O8857" s="5"/>
      <c r="P8857" s="4"/>
      <c r="Q8857" s="4"/>
      <c r="R8857" s="4"/>
      <c r="S8857" s="4"/>
      <c r="T8857" s="4"/>
    </row>
    <row r="8858">
      <c r="A8858" s="5"/>
      <c r="B8858" s="5"/>
      <c r="C8858" s="5"/>
      <c r="D8858" s="5"/>
      <c r="E8858" s="5"/>
      <c r="F8858" s="27"/>
      <c r="G8858" s="5"/>
      <c r="H8858" s="5"/>
      <c r="I8858" s="5"/>
      <c r="J8858" s="5"/>
      <c r="K8858" s="5"/>
      <c r="L8858" s="5"/>
      <c r="M8858" s="5"/>
      <c r="N8858" s="5"/>
      <c r="O8858" s="5"/>
      <c r="P8858" s="4"/>
      <c r="Q8858" s="4"/>
      <c r="R8858" s="4"/>
      <c r="S8858" s="4"/>
      <c r="T8858" s="4"/>
    </row>
    <row r="8859">
      <c r="A8859" s="5"/>
      <c r="B8859" s="5"/>
      <c r="C8859" s="5"/>
      <c r="D8859" s="5"/>
      <c r="E8859" s="5"/>
      <c r="F8859" s="27"/>
      <c r="G8859" s="5"/>
      <c r="H8859" s="5"/>
      <c r="I8859" s="5"/>
      <c r="J8859" s="5"/>
      <c r="K8859" s="5"/>
      <c r="L8859" s="5"/>
      <c r="M8859" s="5"/>
      <c r="N8859" s="5"/>
      <c r="O8859" s="5"/>
      <c r="P8859" s="4"/>
      <c r="Q8859" s="4"/>
      <c r="R8859" s="4"/>
      <c r="S8859" s="4"/>
      <c r="T8859" s="4"/>
    </row>
    <row r="8860">
      <c r="A8860" s="5"/>
      <c r="B8860" s="5"/>
      <c r="C8860" s="5"/>
      <c r="D8860" s="5"/>
      <c r="E8860" s="5"/>
      <c r="F8860" s="27"/>
      <c r="G8860" s="5"/>
      <c r="H8860" s="5"/>
      <c r="I8860" s="5"/>
      <c r="J8860" s="5"/>
      <c r="K8860" s="5"/>
      <c r="L8860" s="5"/>
      <c r="M8860" s="5"/>
      <c r="N8860" s="5"/>
      <c r="O8860" s="5"/>
      <c r="P8860" s="4"/>
      <c r="Q8860" s="4"/>
      <c r="R8860" s="4"/>
      <c r="S8860" s="4"/>
      <c r="T8860" s="4"/>
    </row>
    <row r="8861">
      <c r="A8861" s="5"/>
      <c r="B8861" s="5"/>
      <c r="C8861" s="5"/>
      <c r="D8861" s="5"/>
      <c r="E8861" s="5"/>
      <c r="F8861" s="27"/>
      <c r="G8861" s="5"/>
      <c r="H8861" s="5"/>
      <c r="I8861" s="5"/>
      <c r="J8861" s="5"/>
      <c r="K8861" s="5"/>
      <c r="L8861" s="5"/>
      <c r="M8861" s="5"/>
      <c r="N8861" s="5"/>
      <c r="O8861" s="5"/>
      <c r="P8861" s="4"/>
      <c r="Q8861" s="4"/>
      <c r="R8861" s="4"/>
      <c r="S8861" s="4"/>
      <c r="T8861" s="4"/>
    </row>
    <row r="8862">
      <c r="A8862" s="5"/>
      <c r="B8862" s="5"/>
      <c r="C8862" s="5"/>
      <c r="D8862" s="5"/>
      <c r="E8862" s="5"/>
      <c r="F8862" s="27"/>
      <c r="G8862" s="5"/>
      <c r="H8862" s="5"/>
      <c r="I8862" s="5"/>
      <c r="J8862" s="5"/>
      <c r="K8862" s="5"/>
      <c r="L8862" s="5"/>
      <c r="M8862" s="5"/>
      <c r="N8862" s="5"/>
      <c r="O8862" s="5"/>
      <c r="P8862" s="4"/>
      <c r="Q8862" s="4"/>
      <c r="R8862" s="4"/>
      <c r="S8862" s="4"/>
      <c r="T8862" s="4"/>
    </row>
    <row r="8863">
      <c r="A8863" s="5"/>
      <c r="B8863" s="5"/>
      <c r="C8863" s="5"/>
      <c r="D8863" s="5"/>
      <c r="E8863" s="5"/>
      <c r="F8863" s="27"/>
      <c r="G8863" s="5"/>
      <c r="H8863" s="5"/>
      <c r="I8863" s="5"/>
      <c r="J8863" s="5"/>
      <c r="K8863" s="5"/>
      <c r="L8863" s="5"/>
      <c r="M8863" s="5"/>
      <c r="N8863" s="5"/>
      <c r="O8863" s="5"/>
      <c r="P8863" s="4"/>
      <c r="Q8863" s="4"/>
      <c r="R8863" s="4"/>
      <c r="S8863" s="4"/>
      <c r="T8863" s="4"/>
    </row>
    <row r="8864">
      <c r="A8864" s="5"/>
      <c r="B8864" s="5"/>
      <c r="C8864" s="5"/>
      <c r="D8864" s="5"/>
      <c r="E8864" s="5"/>
      <c r="F8864" s="27"/>
      <c r="G8864" s="5"/>
      <c r="H8864" s="5"/>
      <c r="I8864" s="5"/>
      <c r="J8864" s="5"/>
      <c r="K8864" s="5"/>
      <c r="L8864" s="5"/>
      <c r="M8864" s="5"/>
      <c r="N8864" s="5"/>
      <c r="O8864" s="5"/>
      <c r="P8864" s="4"/>
      <c r="Q8864" s="4"/>
      <c r="R8864" s="4"/>
      <c r="S8864" s="4"/>
      <c r="T8864" s="4"/>
    </row>
    <row r="8865">
      <c r="A8865" s="5"/>
      <c r="B8865" s="5"/>
      <c r="C8865" s="5"/>
      <c r="D8865" s="5"/>
      <c r="E8865" s="5"/>
      <c r="F8865" s="27"/>
      <c r="G8865" s="5"/>
      <c r="H8865" s="5"/>
      <c r="I8865" s="5"/>
      <c r="J8865" s="5"/>
      <c r="K8865" s="5"/>
      <c r="L8865" s="5"/>
      <c r="M8865" s="5"/>
      <c r="N8865" s="5"/>
      <c r="O8865" s="5"/>
      <c r="P8865" s="4"/>
      <c r="Q8865" s="4"/>
      <c r="R8865" s="4"/>
      <c r="S8865" s="4"/>
      <c r="T8865" s="4"/>
    </row>
    <row r="8866">
      <c r="A8866" s="5"/>
      <c r="B8866" s="5"/>
      <c r="C8866" s="5"/>
      <c r="D8866" s="5"/>
      <c r="E8866" s="5"/>
      <c r="F8866" s="27"/>
      <c r="G8866" s="5"/>
      <c r="H8866" s="5"/>
      <c r="I8866" s="5"/>
      <c r="J8866" s="5"/>
      <c r="K8866" s="5"/>
      <c r="L8866" s="5"/>
      <c r="M8866" s="5"/>
      <c r="N8866" s="5"/>
      <c r="O8866" s="5"/>
      <c r="P8866" s="4"/>
      <c r="Q8866" s="4"/>
      <c r="R8866" s="4"/>
      <c r="S8866" s="4"/>
      <c r="T8866" s="4"/>
    </row>
    <row r="8867">
      <c r="A8867" s="5"/>
      <c r="B8867" s="5"/>
      <c r="C8867" s="5"/>
      <c r="D8867" s="5"/>
      <c r="E8867" s="5"/>
      <c r="F8867" s="27"/>
      <c r="G8867" s="5"/>
      <c r="H8867" s="5"/>
      <c r="I8867" s="5"/>
      <c r="J8867" s="5"/>
      <c r="K8867" s="5"/>
      <c r="L8867" s="5"/>
      <c r="M8867" s="5"/>
      <c r="N8867" s="5"/>
      <c r="O8867" s="5"/>
      <c r="P8867" s="4"/>
      <c r="Q8867" s="4"/>
      <c r="R8867" s="4"/>
      <c r="S8867" s="4"/>
      <c r="T8867" s="4"/>
    </row>
    <row r="8868">
      <c r="A8868" s="5"/>
      <c r="B8868" s="5"/>
      <c r="C8868" s="5"/>
      <c r="D8868" s="5"/>
      <c r="E8868" s="5"/>
      <c r="F8868" s="27"/>
      <c r="G8868" s="5"/>
      <c r="H8868" s="5"/>
      <c r="I8868" s="5"/>
      <c r="J8868" s="5"/>
      <c r="K8868" s="5"/>
      <c r="L8868" s="5"/>
      <c r="M8868" s="5"/>
      <c r="N8868" s="5"/>
      <c r="O8868" s="5"/>
      <c r="P8868" s="4"/>
      <c r="Q8868" s="4"/>
      <c r="R8868" s="4"/>
      <c r="S8868" s="4"/>
      <c r="T8868" s="4"/>
    </row>
    <row r="8869">
      <c r="A8869" s="5"/>
      <c r="B8869" s="5"/>
      <c r="C8869" s="5"/>
      <c r="D8869" s="5"/>
      <c r="E8869" s="5"/>
      <c r="F8869" s="27"/>
      <c r="G8869" s="5"/>
      <c r="H8869" s="5"/>
      <c r="I8869" s="5"/>
      <c r="J8869" s="5"/>
      <c r="K8869" s="5"/>
      <c r="L8869" s="5"/>
      <c r="M8869" s="5"/>
      <c r="N8869" s="5"/>
      <c r="O8869" s="5"/>
      <c r="P8869" s="4"/>
      <c r="Q8869" s="4"/>
      <c r="R8869" s="4"/>
      <c r="S8869" s="4"/>
      <c r="T8869" s="4"/>
    </row>
    <row r="8870">
      <c r="A8870" s="5"/>
      <c r="B8870" s="5"/>
      <c r="C8870" s="5"/>
      <c r="D8870" s="5"/>
      <c r="E8870" s="5"/>
      <c r="F8870" s="27"/>
      <c r="G8870" s="5"/>
      <c r="H8870" s="5"/>
      <c r="I8870" s="5"/>
      <c r="J8870" s="5"/>
      <c r="K8870" s="5"/>
      <c r="L8870" s="5"/>
      <c r="M8870" s="5"/>
      <c r="N8870" s="5"/>
      <c r="O8870" s="5"/>
      <c r="P8870" s="4"/>
      <c r="Q8870" s="4"/>
      <c r="R8870" s="4"/>
      <c r="S8870" s="4"/>
      <c r="T8870" s="4"/>
    </row>
    <row r="8871">
      <c r="A8871" s="5"/>
      <c r="B8871" s="5"/>
      <c r="C8871" s="5"/>
      <c r="D8871" s="5"/>
      <c r="E8871" s="5"/>
      <c r="F8871" s="27"/>
      <c r="G8871" s="5"/>
      <c r="H8871" s="5"/>
      <c r="I8871" s="5"/>
      <c r="J8871" s="5"/>
      <c r="K8871" s="5"/>
      <c r="L8871" s="5"/>
      <c r="M8871" s="5"/>
      <c r="N8871" s="5"/>
      <c r="O8871" s="5"/>
      <c r="P8871" s="4"/>
      <c r="Q8871" s="4"/>
      <c r="R8871" s="4"/>
      <c r="S8871" s="4"/>
      <c r="T8871" s="4"/>
    </row>
    <row r="8872">
      <c r="A8872" s="5"/>
      <c r="B8872" s="5"/>
      <c r="C8872" s="5"/>
      <c r="D8872" s="5"/>
      <c r="E8872" s="5"/>
      <c r="F8872" s="27"/>
      <c r="G8872" s="5"/>
      <c r="H8872" s="5"/>
      <c r="I8872" s="5"/>
      <c r="J8872" s="5"/>
      <c r="K8872" s="5"/>
      <c r="L8872" s="5"/>
      <c r="M8872" s="5"/>
      <c r="N8872" s="5"/>
      <c r="O8872" s="5"/>
      <c r="P8872" s="4"/>
      <c r="Q8872" s="4"/>
      <c r="R8872" s="4"/>
      <c r="S8872" s="4"/>
      <c r="T8872" s="4"/>
    </row>
    <row r="8873">
      <c r="A8873" s="5"/>
      <c r="B8873" s="5"/>
      <c r="C8873" s="5"/>
      <c r="D8873" s="5"/>
      <c r="E8873" s="5"/>
      <c r="F8873" s="27"/>
      <c r="G8873" s="5"/>
      <c r="H8873" s="5"/>
      <c r="I8873" s="5"/>
      <c r="J8873" s="5"/>
      <c r="K8873" s="5"/>
      <c r="L8873" s="5"/>
      <c r="M8873" s="5"/>
      <c r="N8873" s="5"/>
      <c r="O8873" s="5"/>
      <c r="P8873" s="4"/>
      <c r="Q8873" s="4"/>
      <c r="R8873" s="4"/>
      <c r="S8873" s="4"/>
      <c r="T8873" s="4"/>
    </row>
    <row r="8874">
      <c r="A8874" s="5"/>
      <c r="B8874" s="5"/>
      <c r="C8874" s="5"/>
      <c r="D8874" s="5"/>
      <c r="E8874" s="5"/>
      <c r="F8874" s="27"/>
      <c r="G8874" s="5"/>
      <c r="H8874" s="5"/>
      <c r="I8874" s="5"/>
      <c r="J8874" s="5"/>
      <c r="K8874" s="5"/>
      <c r="L8874" s="5"/>
      <c r="M8874" s="5"/>
      <c r="N8874" s="5"/>
      <c r="O8874" s="5"/>
      <c r="P8874" s="4"/>
      <c r="Q8874" s="4"/>
      <c r="R8874" s="4"/>
      <c r="S8874" s="4"/>
      <c r="T8874" s="4"/>
    </row>
    <row r="8875">
      <c r="A8875" s="5"/>
      <c r="B8875" s="5"/>
      <c r="C8875" s="5"/>
      <c r="D8875" s="5"/>
      <c r="E8875" s="5"/>
      <c r="F8875" s="27"/>
      <c r="G8875" s="5"/>
      <c r="H8875" s="5"/>
      <c r="I8875" s="5"/>
      <c r="J8875" s="5"/>
      <c r="K8875" s="5"/>
      <c r="L8875" s="5"/>
      <c r="M8875" s="5"/>
      <c r="N8875" s="5"/>
      <c r="O8875" s="5"/>
      <c r="P8875" s="4"/>
      <c r="Q8875" s="4"/>
      <c r="R8875" s="4"/>
      <c r="S8875" s="4"/>
      <c r="T8875" s="4"/>
    </row>
    <row r="8876">
      <c r="A8876" s="5"/>
      <c r="B8876" s="5"/>
      <c r="C8876" s="5"/>
      <c r="D8876" s="5"/>
      <c r="E8876" s="5"/>
      <c r="F8876" s="27"/>
      <c r="G8876" s="5"/>
      <c r="H8876" s="5"/>
      <c r="I8876" s="5"/>
      <c r="J8876" s="5"/>
      <c r="K8876" s="5"/>
      <c r="L8876" s="5"/>
      <c r="M8876" s="5"/>
      <c r="N8876" s="5"/>
      <c r="O8876" s="5"/>
      <c r="P8876" s="4"/>
      <c r="Q8876" s="4"/>
      <c r="R8876" s="4"/>
      <c r="S8876" s="4"/>
      <c r="T8876" s="4"/>
    </row>
    <row r="8877">
      <c r="A8877" s="5"/>
      <c r="B8877" s="5"/>
      <c r="C8877" s="5"/>
      <c r="D8877" s="5"/>
      <c r="E8877" s="5"/>
      <c r="F8877" s="27"/>
      <c r="G8877" s="5"/>
      <c r="H8877" s="5"/>
      <c r="I8877" s="5"/>
      <c r="J8877" s="5"/>
      <c r="K8877" s="5"/>
      <c r="L8877" s="5"/>
      <c r="M8877" s="5"/>
      <c r="N8877" s="5"/>
      <c r="O8877" s="5"/>
      <c r="P8877" s="4"/>
      <c r="Q8877" s="4"/>
      <c r="R8877" s="4"/>
      <c r="S8877" s="4"/>
      <c r="T8877" s="4"/>
    </row>
    <row r="8878">
      <c r="A8878" s="5"/>
      <c r="B8878" s="5"/>
      <c r="C8878" s="5"/>
      <c r="D8878" s="5"/>
      <c r="E8878" s="5"/>
      <c r="F8878" s="27"/>
      <c r="G8878" s="5"/>
      <c r="H8878" s="5"/>
      <c r="I8878" s="5"/>
      <c r="J8878" s="5"/>
      <c r="K8878" s="5"/>
      <c r="L8878" s="5"/>
      <c r="M8878" s="5"/>
      <c r="N8878" s="5"/>
      <c r="O8878" s="5"/>
      <c r="P8878" s="4"/>
      <c r="Q8878" s="4"/>
      <c r="R8878" s="4"/>
      <c r="S8878" s="4"/>
      <c r="T8878" s="4"/>
    </row>
    <row r="8879">
      <c r="A8879" s="5"/>
      <c r="B8879" s="5"/>
      <c r="C8879" s="5"/>
      <c r="D8879" s="5"/>
      <c r="E8879" s="5"/>
      <c r="F8879" s="27"/>
      <c r="G8879" s="5"/>
      <c r="H8879" s="5"/>
      <c r="I8879" s="5"/>
      <c r="J8879" s="5"/>
      <c r="K8879" s="5"/>
      <c r="L8879" s="5"/>
      <c r="M8879" s="5"/>
      <c r="N8879" s="5"/>
      <c r="O8879" s="5"/>
      <c r="P8879" s="4"/>
      <c r="Q8879" s="4"/>
      <c r="R8879" s="4"/>
      <c r="S8879" s="4"/>
      <c r="T8879" s="4"/>
    </row>
    <row r="8880">
      <c r="A8880" s="5"/>
      <c r="B8880" s="5"/>
      <c r="C8880" s="5"/>
      <c r="D8880" s="5"/>
      <c r="E8880" s="5"/>
      <c r="F8880" s="27"/>
      <c r="G8880" s="5"/>
      <c r="H8880" s="5"/>
      <c r="I8880" s="5"/>
      <c r="J8880" s="5"/>
      <c r="K8880" s="5"/>
      <c r="L8880" s="5"/>
      <c r="M8880" s="5"/>
      <c r="N8880" s="5"/>
      <c r="O8880" s="5"/>
      <c r="P8880" s="4"/>
      <c r="Q8880" s="4"/>
      <c r="R8880" s="4"/>
      <c r="S8880" s="4"/>
      <c r="T8880" s="4"/>
    </row>
    <row r="8881">
      <c r="A8881" s="5"/>
      <c r="B8881" s="5"/>
      <c r="C8881" s="5"/>
      <c r="D8881" s="5"/>
      <c r="E8881" s="5"/>
      <c r="F8881" s="27"/>
      <c r="G8881" s="5"/>
      <c r="H8881" s="5"/>
      <c r="I8881" s="5"/>
      <c r="J8881" s="5"/>
      <c r="K8881" s="5"/>
      <c r="L8881" s="5"/>
      <c r="M8881" s="5"/>
      <c r="N8881" s="5"/>
      <c r="O8881" s="5"/>
      <c r="P8881" s="4"/>
      <c r="Q8881" s="4"/>
      <c r="R8881" s="4"/>
      <c r="S8881" s="4"/>
      <c r="T8881" s="4"/>
    </row>
    <row r="8882">
      <c r="A8882" s="5"/>
      <c r="B8882" s="5"/>
      <c r="C8882" s="5"/>
      <c r="D8882" s="5"/>
      <c r="E8882" s="5"/>
      <c r="F8882" s="27"/>
      <c r="G8882" s="5"/>
      <c r="H8882" s="5"/>
      <c r="I8882" s="5"/>
      <c r="J8882" s="5"/>
      <c r="K8882" s="5"/>
      <c r="L8882" s="5"/>
      <c r="M8882" s="5"/>
      <c r="N8882" s="5"/>
      <c r="O8882" s="5"/>
      <c r="P8882" s="4"/>
      <c r="Q8882" s="4"/>
      <c r="R8882" s="4"/>
      <c r="S8882" s="4"/>
      <c r="T8882" s="4"/>
    </row>
    <row r="8883">
      <c r="A8883" s="5"/>
      <c r="B8883" s="5"/>
      <c r="C8883" s="5"/>
      <c r="D8883" s="5"/>
      <c r="E8883" s="5"/>
      <c r="F8883" s="27"/>
      <c r="G8883" s="5"/>
      <c r="H8883" s="5"/>
      <c r="I8883" s="5"/>
      <c r="J8883" s="5"/>
      <c r="K8883" s="5"/>
      <c r="L8883" s="5"/>
      <c r="M8883" s="5"/>
      <c r="N8883" s="5"/>
      <c r="O8883" s="5"/>
      <c r="P8883" s="4"/>
      <c r="Q8883" s="4"/>
      <c r="R8883" s="4"/>
      <c r="S8883" s="4"/>
      <c r="T8883" s="4"/>
    </row>
    <row r="8884">
      <c r="A8884" s="5"/>
      <c r="B8884" s="5"/>
      <c r="C8884" s="5"/>
      <c r="D8884" s="5"/>
      <c r="E8884" s="5"/>
      <c r="F8884" s="27"/>
      <c r="G8884" s="5"/>
      <c r="H8884" s="5"/>
      <c r="I8884" s="5"/>
      <c r="J8884" s="5"/>
      <c r="K8884" s="5"/>
      <c r="L8884" s="5"/>
      <c r="M8884" s="5"/>
      <c r="N8884" s="5"/>
      <c r="O8884" s="5"/>
      <c r="P8884" s="4"/>
      <c r="Q8884" s="4"/>
      <c r="R8884" s="4"/>
      <c r="S8884" s="4"/>
      <c r="T8884" s="4"/>
    </row>
    <row r="8885">
      <c r="A8885" s="5"/>
      <c r="B8885" s="5"/>
      <c r="C8885" s="5"/>
      <c r="D8885" s="5"/>
      <c r="E8885" s="5"/>
      <c r="F8885" s="27"/>
      <c r="G8885" s="5"/>
      <c r="H8885" s="5"/>
      <c r="I8885" s="5"/>
      <c r="J8885" s="5"/>
      <c r="K8885" s="5"/>
      <c r="L8885" s="5"/>
      <c r="M8885" s="5"/>
      <c r="N8885" s="5"/>
      <c r="O8885" s="5"/>
      <c r="P8885" s="4"/>
      <c r="Q8885" s="4"/>
      <c r="R8885" s="4"/>
      <c r="S8885" s="4"/>
      <c r="T8885" s="4"/>
    </row>
    <row r="8886">
      <c r="A8886" s="5"/>
      <c r="B8886" s="5"/>
      <c r="C8886" s="5"/>
      <c r="D8886" s="5"/>
      <c r="E8886" s="5"/>
      <c r="F8886" s="27"/>
      <c r="G8886" s="5"/>
      <c r="H8886" s="5"/>
      <c r="I8886" s="5"/>
      <c r="J8886" s="5"/>
      <c r="K8886" s="5"/>
      <c r="L8886" s="5"/>
      <c r="M8886" s="5"/>
      <c r="N8886" s="5"/>
      <c r="O8886" s="5"/>
      <c r="P8886" s="4"/>
      <c r="Q8886" s="4"/>
      <c r="R8886" s="4"/>
      <c r="S8886" s="4"/>
      <c r="T8886" s="4"/>
    </row>
    <row r="8887">
      <c r="A8887" s="5"/>
      <c r="B8887" s="5"/>
      <c r="C8887" s="5"/>
      <c r="D8887" s="5"/>
      <c r="E8887" s="5"/>
      <c r="F8887" s="27"/>
      <c r="G8887" s="5"/>
      <c r="H8887" s="5"/>
      <c r="I8887" s="5"/>
      <c r="J8887" s="5"/>
      <c r="K8887" s="5"/>
      <c r="L8887" s="5"/>
      <c r="M8887" s="5"/>
      <c r="N8887" s="5"/>
      <c r="O8887" s="5"/>
      <c r="P8887" s="4"/>
      <c r="Q8887" s="4"/>
      <c r="R8887" s="4"/>
      <c r="S8887" s="4"/>
      <c r="T8887" s="4"/>
    </row>
    <row r="8888">
      <c r="A8888" s="5"/>
      <c r="B8888" s="5"/>
      <c r="C8888" s="5"/>
      <c r="D8888" s="5"/>
      <c r="E8888" s="5"/>
      <c r="F8888" s="27"/>
      <c r="G8888" s="5"/>
      <c r="H8888" s="5"/>
      <c r="I8888" s="5"/>
      <c r="J8888" s="5"/>
      <c r="K8888" s="5"/>
      <c r="L8888" s="5"/>
      <c r="M8888" s="5"/>
      <c r="N8888" s="5"/>
      <c r="O8888" s="5"/>
      <c r="P8888" s="4"/>
      <c r="Q8888" s="4"/>
      <c r="R8888" s="4"/>
      <c r="S8888" s="4"/>
      <c r="T8888" s="4"/>
    </row>
    <row r="8889">
      <c r="A8889" s="5"/>
      <c r="B8889" s="5"/>
      <c r="C8889" s="5"/>
      <c r="D8889" s="5"/>
      <c r="E8889" s="5"/>
      <c r="F8889" s="27"/>
      <c r="G8889" s="5"/>
      <c r="H8889" s="5"/>
      <c r="I8889" s="5"/>
      <c r="J8889" s="5"/>
      <c r="K8889" s="5"/>
      <c r="L8889" s="5"/>
      <c r="M8889" s="5"/>
      <c r="N8889" s="5"/>
      <c r="O8889" s="5"/>
      <c r="P8889" s="4"/>
      <c r="Q8889" s="4"/>
      <c r="R8889" s="4"/>
      <c r="S8889" s="4"/>
      <c r="T8889" s="4"/>
    </row>
    <row r="8890">
      <c r="A8890" s="5"/>
      <c r="B8890" s="5"/>
      <c r="C8890" s="5"/>
      <c r="D8890" s="5"/>
      <c r="E8890" s="5"/>
      <c r="F8890" s="27"/>
      <c r="G8890" s="5"/>
      <c r="H8890" s="5"/>
      <c r="I8890" s="5"/>
      <c r="J8890" s="5"/>
      <c r="K8890" s="5"/>
      <c r="L8890" s="5"/>
      <c r="M8890" s="5"/>
      <c r="N8890" s="5"/>
      <c r="O8890" s="5"/>
      <c r="P8890" s="4"/>
      <c r="Q8890" s="4"/>
      <c r="R8890" s="4"/>
      <c r="S8890" s="4"/>
      <c r="T8890" s="4"/>
    </row>
    <row r="8891">
      <c r="A8891" s="5"/>
      <c r="B8891" s="5"/>
      <c r="C8891" s="5"/>
      <c r="D8891" s="5"/>
      <c r="E8891" s="5"/>
      <c r="F8891" s="27"/>
      <c r="G8891" s="5"/>
      <c r="H8891" s="5"/>
      <c r="I8891" s="5"/>
      <c r="J8891" s="5"/>
      <c r="K8891" s="5"/>
      <c r="L8891" s="5"/>
      <c r="M8891" s="5"/>
      <c r="N8891" s="5"/>
      <c r="O8891" s="5"/>
      <c r="P8891" s="4"/>
      <c r="Q8891" s="4"/>
      <c r="R8891" s="4"/>
      <c r="S8891" s="4"/>
      <c r="T8891" s="4"/>
    </row>
    <row r="8892">
      <c r="A8892" s="5"/>
      <c r="B8892" s="5"/>
      <c r="C8892" s="5"/>
      <c r="D8892" s="5"/>
      <c r="E8892" s="5"/>
      <c r="F8892" s="27"/>
      <c r="G8892" s="5"/>
      <c r="H8892" s="5"/>
      <c r="I8892" s="5"/>
      <c r="J8892" s="5"/>
      <c r="K8892" s="5"/>
      <c r="L8892" s="5"/>
      <c r="M8892" s="5"/>
      <c r="N8892" s="5"/>
      <c r="O8892" s="5"/>
      <c r="P8892" s="4"/>
      <c r="Q8892" s="4"/>
      <c r="R8892" s="4"/>
      <c r="S8892" s="4"/>
      <c r="T8892" s="4"/>
    </row>
    <row r="8893">
      <c r="A8893" s="5"/>
      <c r="B8893" s="5"/>
      <c r="C8893" s="5"/>
      <c r="D8893" s="5"/>
      <c r="E8893" s="5"/>
      <c r="F8893" s="27"/>
      <c r="G8893" s="5"/>
      <c r="H8893" s="5"/>
      <c r="I8893" s="5"/>
      <c r="J8893" s="5"/>
      <c r="K8893" s="5"/>
      <c r="L8893" s="5"/>
      <c r="M8893" s="5"/>
      <c r="N8893" s="5"/>
      <c r="O8893" s="5"/>
      <c r="P8893" s="4"/>
      <c r="Q8893" s="4"/>
      <c r="R8893" s="4"/>
      <c r="S8893" s="4"/>
      <c r="T8893" s="4"/>
    </row>
    <row r="8894">
      <c r="A8894" s="5"/>
      <c r="B8894" s="5"/>
      <c r="C8894" s="5"/>
      <c r="D8894" s="5"/>
      <c r="E8894" s="5"/>
      <c r="F8894" s="27"/>
      <c r="G8894" s="5"/>
      <c r="H8894" s="5"/>
      <c r="I8894" s="5"/>
      <c r="J8894" s="5"/>
      <c r="K8894" s="5"/>
      <c r="L8894" s="5"/>
      <c r="M8894" s="5"/>
      <c r="N8894" s="5"/>
      <c r="O8894" s="5"/>
      <c r="P8894" s="4"/>
      <c r="Q8894" s="4"/>
      <c r="R8894" s="4"/>
      <c r="S8894" s="4"/>
      <c r="T8894" s="4"/>
    </row>
    <row r="8895">
      <c r="A8895" s="5"/>
      <c r="B8895" s="5"/>
      <c r="C8895" s="5"/>
      <c r="D8895" s="5"/>
      <c r="E8895" s="5"/>
      <c r="F8895" s="27"/>
      <c r="G8895" s="5"/>
      <c r="H8895" s="5"/>
      <c r="I8895" s="5"/>
      <c r="J8895" s="5"/>
      <c r="K8895" s="5"/>
      <c r="L8895" s="5"/>
      <c r="M8895" s="5"/>
      <c r="N8895" s="5"/>
      <c r="O8895" s="5"/>
      <c r="P8895" s="4"/>
      <c r="Q8895" s="4"/>
      <c r="R8895" s="4"/>
      <c r="S8895" s="4"/>
      <c r="T8895" s="4"/>
    </row>
    <row r="8896">
      <c r="A8896" s="5"/>
      <c r="B8896" s="5"/>
      <c r="C8896" s="5"/>
      <c r="D8896" s="5"/>
      <c r="E8896" s="5"/>
      <c r="F8896" s="27"/>
      <c r="G8896" s="5"/>
      <c r="H8896" s="5"/>
      <c r="I8896" s="5"/>
      <c r="J8896" s="5"/>
      <c r="K8896" s="5"/>
      <c r="L8896" s="5"/>
      <c r="M8896" s="5"/>
      <c r="N8896" s="5"/>
      <c r="O8896" s="5"/>
      <c r="P8896" s="4"/>
      <c r="Q8896" s="4"/>
      <c r="R8896" s="4"/>
      <c r="S8896" s="4"/>
      <c r="T8896" s="4"/>
    </row>
    <row r="8897">
      <c r="A8897" s="5"/>
      <c r="B8897" s="5"/>
      <c r="C8897" s="5"/>
      <c r="D8897" s="5"/>
      <c r="E8897" s="5"/>
      <c r="F8897" s="27"/>
      <c r="G8897" s="5"/>
      <c r="H8897" s="5"/>
      <c r="I8897" s="5"/>
      <c r="J8897" s="5"/>
      <c r="K8897" s="5"/>
      <c r="L8897" s="5"/>
      <c r="M8897" s="5"/>
      <c r="N8897" s="5"/>
      <c r="O8897" s="5"/>
      <c r="P8897" s="4"/>
      <c r="Q8897" s="4"/>
      <c r="R8897" s="4"/>
      <c r="S8897" s="4"/>
      <c r="T8897" s="4"/>
    </row>
    <row r="8898">
      <c r="A8898" s="5"/>
      <c r="B8898" s="5"/>
      <c r="C8898" s="5"/>
      <c r="D8898" s="5"/>
      <c r="E8898" s="5"/>
      <c r="F8898" s="27"/>
      <c r="G8898" s="5"/>
      <c r="H8898" s="5"/>
      <c r="I8898" s="5"/>
      <c r="J8898" s="5"/>
      <c r="K8898" s="5"/>
      <c r="L8898" s="5"/>
      <c r="M8898" s="5"/>
      <c r="N8898" s="5"/>
      <c r="O8898" s="5"/>
      <c r="P8898" s="4"/>
      <c r="Q8898" s="4"/>
      <c r="R8898" s="4"/>
      <c r="S8898" s="4"/>
      <c r="T8898" s="4"/>
    </row>
    <row r="8899">
      <c r="A8899" s="5"/>
      <c r="B8899" s="5"/>
      <c r="C8899" s="5"/>
      <c r="D8899" s="5"/>
      <c r="E8899" s="5"/>
      <c r="F8899" s="27"/>
      <c r="G8899" s="5"/>
      <c r="H8899" s="5"/>
      <c r="I8899" s="5"/>
      <c r="J8899" s="5"/>
      <c r="K8899" s="5"/>
      <c r="L8899" s="5"/>
      <c r="M8899" s="5"/>
      <c r="N8899" s="5"/>
      <c r="O8899" s="5"/>
      <c r="P8899" s="4"/>
      <c r="Q8899" s="4"/>
      <c r="R8899" s="4"/>
      <c r="S8899" s="4"/>
      <c r="T8899" s="4"/>
    </row>
    <row r="8900">
      <c r="A8900" s="5"/>
      <c r="B8900" s="5"/>
      <c r="C8900" s="5"/>
      <c r="D8900" s="5"/>
      <c r="E8900" s="5"/>
      <c r="F8900" s="27"/>
      <c r="G8900" s="5"/>
      <c r="H8900" s="5"/>
      <c r="I8900" s="5"/>
      <c r="J8900" s="5"/>
      <c r="K8900" s="5"/>
      <c r="L8900" s="5"/>
      <c r="M8900" s="5"/>
      <c r="N8900" s="5"/>
      <c r="O8900" s="5"/>
      <c r="P8900" s="4"/>
      <c r="Q8900" s="4"/>
      <c r="R8900" s="4"/>
      <c r="S8900" s="4"/>
      <c r="T8900" s="4"/>
    </row>
    <row r="8901">
      <c r="A8901" s="5"/>
      <c r="B8901" s="5"/>
      <c r="C8901" s="5"/>
      <c r="D8901" s="5"/>
      <c r="E8901" s="5"/>
      <c r="F8901" s="27"/>
      <c r="G8901" s="5"/>
      <c r="H8901" s="5"/>
      <c r="I8901" s="5"/>
      <c r="J8901" s="5"/>
      <c r="K8901" s="5"/>
      <c r="L8901" s="5"/>
      <c r="M8901" s="5"/>
      <c r="N8901" s="5"/>
      <c r="O8901" s="5"/>
      <c r="P8901" s="4"/>
      <c r="Q8901" s="4"/>
      <c r="R8901" s="4"/>
      <c r="S8901" s="4"/>
      <c r="T8901" s="4"/>
    </row>
    <row r="8902">
      <c r="A8902" s="5"/>
      <c r="B8902" s="5"/>
      <c r="C8902" s="5"/>
      <c r="D8902" s="5"/>
      <c r="E8902" s="5"/>
      <c r="F8902" s="27"/>
      <c r="G8902" s="5"/>
      <c r="H8902" s="5"/>
      <c r="I8902" s="5"/>
      <c r="J8902" s="5"/>
      <c r="K8902" s="5"/>
      <c r="L8902" s="5"/>
      <c r="M8902" s="5"/>
      <c r="N8902" s="5"/>
      <c r="O8902" s="5"/>
      <c r="P8902" s="4"/>
      <c r="Q8902" s="4"/>
      <c r="R8902" s="4"/>
      <c r="S8902" s="4"/>
      <c r="T8902" s="4"/>
    </row>
    <row r="8903">
      <c r="A8903" s="5"/>
      <c r="B8903" s="5"/>
      <c r="C8903" s="5"/>
      <c r="D8903" s="5"/>
      <c r="E8903" s="5"/>
      <c r="F8903" s="27"/>
      <c r="G8903" s="5"/>
      <c r="H8903" s="5"/>
      <c r="I8903" s="5"/>
      <c r="J8903" s="5"/>
      <c r="K8903" s="5"/>
      <c r="L8903" s="5"/>
      <c r="M8903" s="5"/>
      <c r="N8903" s="5"/>
      <c r="O8903" s="5"/>
      <c r="P8903" s="4"/>
      <c r="Q8903" s="4"/>
      <c r="R8903" s="4"/>
      <c r="S8903" s="4"/>
      <c r="T8903" s="4"/>
    </row>
    <row r="8904">
      <c r="A8904" s="5"/>
      <c r="B8904" s="5"/>
      <c r="C8904" s="5"/>
      <c r="D8904" s="5"/>
      <c r="E8904" s="5"/>
      <c r="F8904" s="27"/>
      <c r="G8904" s="5"/>
      <c r="H8904" s="5"/>
      <c r="I8904" s="5"/>
      <c r="J8904" s="5"/>
      <c r="K8904" s="5"/>
      <c r="L8904" s="5"/>
      <c r="M8904" s="5"/>
      <c r="N8904" s="5"/>
      <c r="O8904" s="5"/>
      <c r="P8904" s="4"/>
      <c r="Q8904" s="4"/>
      <c r="R8904" s="4"/>
      <c r="S8904" s="4"/>
      <c r="T8904" s="4"/>
    </row>
    <row r="8905">
      <c r="A8905" s="5"/>
      <c r="B8905" s="5"/>
      <c r="C8905" s="5"/>
      <c r="D8905" s="5"/>
      <c r="E8905" s="5"/>
      <c r="F8905" s="27"/>
      <c r="G8905" s="5"/>
      <c r="H8905" s="5"/>
      <c r="I8905" s="5"/>
      <c r="J8905" s="5"/>
      <c r="K8905" s="5"/>
      <c r="L8905" s="5"/>
      <c r="M8905" s="5"/>
      <c r="N8905" s="5"/>
      <c r="O8905" s="5"/>
      <c r="P8905" s="4"/>
      <c r="Q8905" s="4"/>
      <c r="R8905" s="4"/>
      <c r="S8905" s="4"/>
      <c r="T8905" s="4"/>
    </row>
    <row r="8906">
      <c r="A8906" s="5"/>
      <c r="B8906" s="5"/>
      <c r="C8906" s="5"/>
      <c r="D8906" s="5"/>
      <c r="E8906" s="5"/>
      <c r="F8906" s="27"/>
      <c r="G8906" s="5"/>
      <c r="H8906" s="5"/>
      <c r="I8906" s="5"/>
      <c r="J8906" s="5"/>
      <c r="K8906" s="5"/>
      <c r="L8906" s="5"/>
      <c r="M8906" s="5"/>
      <c r="N8906" s="5"/>
      <c r="O8906" s="5"/>
      <c r="P8906" s="4"/>
      <c r="Q8906" s="4"/>
      <c r="R8906" s="4"/>
      <c r="S8906" s="4"/>
      <c r="T8906" s="4"/>
    </row>
    <row r="8907">
      <c r="A8907" s="5"/>
      <c r="B8907" s="5"/>
      <c r="C8907" s="5"/>
      <c r="D8907" s="5"/>
      <c r="E8907" s="5"/>
      <c r="F8907" s="27"/>
      <c r="G8907" s="5"/>
      <c r="H8907" s="5"/>
      <c r="I8907" s="5"/>
      <c r="J8907" s="5"/>
      <c r="K8907" s="5"/>
      <c r="L8907" s="5"/>
      <c r="M8907" s="5"/>
      <c r="N8907" s="5"/>
      <c r="O8907" s="5"/>
      <c r="P8907" s="4"/>
      <c r="Q8907" s="4"/>
      <c r="R8907" s="4"/>
      <c r="S8907" s="4"/>
      <c r="T8907" s="4"/>
    </row>
    <row r="8908">
      <c r="A8908" s="5"/>
      <c r="B8908" s="5"/>
      <c r="C8908" s="5"/>
      <c r="D8908" s="5"/>
      <c r="E8908" s="5"/>
      <c r="F8908" s="27"/>
      <c r="G8908" s="5"/>
      <c r="H8908" s="5"/>
      <c r="I8908" s="5"/>
      <c r="J8908" s="5"/>
      <c r="K8908" s="5"/>
      <c r="L8908" s="5"/>
      <c r="M8908" s="5"/>
      <c r="N8908" s="5"/>
      <c r="O8908" s="5"/>
      <c r="P8908" s="4"/>
      <c r="Q8908" s="4"/>
      <c r="R8908" s="4"/>
      <c r="S8908" s="4"/>
      <c r="T8908" s="4"/>
    </row>
    <row r="8909">
      <c r="A8909" s="5"/>
      <c r="B8909" s="5"/>
      <c r="C8909" s="5"/>
      <c r="D8909" s="5"/>
      <c r="E8909" s="5"/>
      <c r="F8909" s="27"/>
      <c r="G8909" s="5"/>
      <c r="H8909" s="5"/>
      <c r="I8909" s="5"/>
      <c r="J8909" s="5"/>
      <c r="K8909" s="5"/>
      <c r="L8909" s="5"/>
      <c r="M8909" s="5"/>
      <c r="N8909" s="5"/>
      <c r="O8909" s="5"/>
      <c r="P8909" s="4"/>
      <c r="Q8909" s="4"/>
      <c r="R8909" s="4"/>
      <c r="S8909" s="4"/>
      <c r="T8909" s="4"/>
    </row>
    <row r="8910">
      <c r="A8910" s="5"/>
      <c r="B8910" s="5"/>
      <c r="C8910" s="5"/>
      <c r="D8910" s="5"/>
      <c r="E8910" s="5"/>
      <c r="F8910" s="27"/>
      <c r="G8910" s="5"/>
      <c r="H8910" s="5"/>
      <c r="I8910" s="5"/>
      <c r="J8910" s="5"/>
      <c r="K8910" s="5"/>
      <c r="L8910" s="5"/>
      <c r="M8910" s="5"/>
      <c r="N8910" s="5"/>
      <c r="O8910" s="5"/>
      <c r="P8910" s="4"/>
      <c r="Q8910" s="4"/>
      <c r="R8910" s="4"/>
      <c r="S8910" s="4"/>
      <c r="T8910" s="4"/>
    </row>
    <row r="8911">
      <c r="A8911" s="5"/>
      <c r="B8911" s="5"/>
      <c r="C8911" s="5"/>
      <c r="D8911" s="5"/>
      <c r="E8911" s="5"/>
      <c r="F8911" s="27"/>
      <c r="G8911" s="5"/>
      <c r="H8911" s="5"/>
      <c r="I8911" s="5"/>
      <c r="J8911" s="5"/>
      <c r="K8911" s="5"/>
      <c r="L8911" s="5"/>
      <c r="M8911" s="5"/>
      <c r="N8911" s="5"/>
      <c r="O8911" s="5"/>
      <c r="P8911" s="4"/>
      <c r="Q8911" s="4"/>
      <c r="R8911" s="4"/>
      <c r="S8911" s="4"/>
      <c r="T8911" s="4"/>
    </row>
    <row r="8912">
      <c r="A8912" s="5"/>
      <c r="B8912" s="5"/>
      <c r="C8912" s="5"/>
      <c r="D8912" s="5"/>
      <c r="E8912" s="5"/>
      <c r="F8912" s="27"/>
      <c r="G8912" s="5"/>
      <c r="H8912" s="5"/>
      <c r="I8912" s="5"/>
      <c r="J8912" s="5"/>
      <c r="K8912" s="5"/>
      <c r="L8912" s="5"/>
      <c r="M8912" s="5"/>
      <c r="N8912" s="5"/>
      <c r="O8912" s="5"/>
      <c r="P8912" s="4"/>
      <c r="Q8912" s="4"/>
      <c r="R8912" s="4"/>
      <c r="S8912" s="4"/>
      <c r="T8912" s="4"/>
    </row>
    <row r="8913">
      <c r="A8913" s="5"/>
      <c r="B8913" s="5"/>
      <c r="C8913" s="5"/>
      <c r="D8913" s="5"/>
      <c r="E8913" s="5"/>
      <c r="F8913" s="27"/>
      <c r="G8913" s="5"/>
      <c r="H8913" s="5"/>
      <c r="I8913" s="5"/>
      <c r="J8913" s="5"/>
      <c r="K8913" s="5"/>
      <c r="L8913" s="5"/>
      <c r="M8913" s="5"/>
      <c r="N8913" s="5"/>
      <c r="O8913" s="5"/>
      <c r="P8913" s="4"/>
      <c r="Q8913" s="4"/>
      <c r="R8913" s="4"/>
      <c r="S8913" s="4"/>
      <c r="T8913" s="4"/>
    </row>
    <row r="8914">
      <c r="A8914" s="5"/>
      <c r="B8914" s="5"/>
      <c r="C8914" s="5"/>
      <c r="D8914" s="5"/>
      <c r="E8914" s="5"/>
      <c r="F8914" s="27"/>
      <c r="G8914" s="5"/>
      <c r="H8914" s="5"/>
      <c r="I8914" s="5"/>
      <c r="J8914" s="5"/>
      <c r="K8914" s="5"/>
      <c r="L8914" s="5"/>
      <c r="M8914" s="5"/>
      <c r="N8914" s="5"/>
      <c r="O8914" s="5"/>
      <c r="P8914" s="4"/>
      <c r="Q8914" s="4"/>
      <c r="R8914" s="4"/>
      <c r="S8914" s="4"/>
      <c r="T8914" s="4"/>
    </row>
    <row r="8915">
      <c r="A8915" s="5"/>
      <c r="B8915" s="5"/>
      <c r="C8915" s="5"/>
      <c r="D8915" s="5"/>
      <c r="E8915" s="5"/>
      <c r="F8915" s="27"/>
      <c r="G8915" s="5"/>
      <c r="H8915" s="5"/>
      <c r="I8915" s="5"/>
      <c r="J8915" s="5"/>
      <c r="K8915" s="5"/>
      <c r="L8915" s="5"/>
      <c r="M8915" s="5"/>
      <c r="N8915" s="5"/>
      <c r="O8915" s="5"/>
      <c r="P8915" s="4"/>
      <c r="Q8915" s="4"/>
      <c r="R8915" s="4"/>
      <c r="S8915" s="4"/>
      <c r="T8915" s="4"/>
    </row>
    <row r="8916">
      <c r="A8916" s="5"/>
      <c r="B8916" s="5"/>
      <c r="C8916" s="5"/>
      <c r="D8916" s="5"/>
      <c r="E8916" s="5"/>
      <c r="F8916" s="27"/>
      <c r="G8916" s="5"/>
      <c r="H8916" s="5"/>
      <c r="I8916" s="5"/>
      <c r="J8916" s="5"/>
      <c r="K8916" s="5"/>
      <c r="L8916" s="5"/>
      <c r="M8916" s="5"/>
      <c r="N8916" s="5"/>
      <c r="O8916" s="5"/>
      <c r="P8916" s="4"/>
      <c r="Q8916" s="4"/>
      <c r="R8916" s="4"/>
      <c r="S8916" s="4"/>
      <c r="T8916" s="4"/>
    </row>
    <row r="8917">
      <c r="A8917" s="5"/>
      <c r="B8917" s="5"/>
      <c r="C8917" s="5"/>
      <c r="D8917" s="5"/>
      <c r="E8917" s="5"/>
      <c r="F8917" s="27"/>
      <c r="G8917" s="5"/>
      <c r="H8917" s="5"/>
      <c r="I8917" s="5"/>
      <c r="J8917" s="5"/>
      <c r="K8917" s="5"/>
      <c r="L8917" s="5"/>
      <c r="M8917" s="5"/>
      <c r="N8917" s="5"/>
      <c r="O8917" s="5"/>
      <c r="P8917" s="4"/>
      <c r="Q8917" s="4"/>
      <c r="R8917" s="4"/>
      <c r="S8917" s="4"/>
      <c r="T8917" s="4"/>
    </row>
    <row r="8918">
      <c r="A8918" s="5"/>
      <c r="B8918" s="5"/>
      <c r="C8918" s="5"/>
      <c r="D8918" s="5"/>
      <c r="E8918" s="5"/>
      <c r="F8918" s="27"/>
      <c r="G8918" s="5"/>
      <c r="H8918" s="5"/>
      <c r="I8918" s="5"/>
      <c r="J8918" s="5"/>
      <c r="K8918" s="5"/>
      <c r="L8918" s="5"/>
      <c r="M8918" s="5"/>
      <c r="N8918" s="5"/>
      <c r="O8918" s="5"/>
      <c r="P8918" s="4"/>
      <c r="Q8918" s="4"/>
      <c r="R8918" s="4"/>
      <c r="S8918" s="4"/>
      <c r="T8918" s="4"/>
    </row>
    <row r="8919">
      <c r="A8919" s="5"/>
      <c r="B8919" s="5"/>
      <c r="C8919" s="5"/>
      <c r="D8919" s="5"/>
      <c r="E8919" s="5"/>
      <c r="F8919" s="27"/>
      <c r="G8919" s="5"/>
      <c r="H8919" s="5"/>
      <c r="I8919" s="5"/>
      <c r="J8919" s="5"/>
      <c r="K8919" s="5"/>
      <c r="L8919" s="5"/>
      <c r="M8919" s="5"/>
      <c r="N8919" s="5"/>
      <c r="O8919" s="5"/>
      <c r="P8919" s="4"/>
      <c r="Q8919" s="4"/>
      <c r="R8919" s="4"/>
      <c r="S8919" s="4"/>
      <c r="T8919" s="4"/>
    </row>
    <row r="8920">
      <c r="A8920" s="5"/>
      <c r="B8920" s="5"/>
      <c r="C8920" s="5"/>
      <c r="D8920" s="5"/>
      <c r="E8920" s="5"/>
      <c r="F8920" s="27"/>
      <c r="G8920" s="5"/>
      <c r="H8920" s="5"/>
      <c r="I8920" s="5"/>
      <c r="J8920" s="5"/>
      <c r="K8920" s="5"/>
      <c r="L8920" s="5"/>
      <c r="M8920" s="5"/>
      <c r="N8920" s="5"/>
      <c r="O8920" s="5"/>
      <c r="P8920" s="4"/>
      <c r="Q8920" s="4"/>
      <c r="R8920" s="4"/>
      <c r="S8920" s="4"/>
      <c r="T8920" s="4"/>
    </row>
    <row r="8921">
      <c r="A8921" s="5"/>
      <c r="B8921" s="5"/>
      <c r="C8921" s="5"/>
      <c r="D8921" s="5"/>
      <c r="E8921" s="5"/>
      <c r="F8921" s="27"/>
      <c r="G8921" s="5"/>
      <c r="H8921" s="5"/>
      <c r="I8921" s="5"/>
      <c r="J8921" s="5"/>
      <c r="K8921" s="5"/>
      <c r="L8921" s="5"/>
      <c r="M8921" s="5"/>
      <c r="N8921" s="5"/>
      <c r="O8921" s="5"/>
      <c r="P8921" s="4"/>
      <c r="Q8921" s="4"/>
      <c r="R8921" s="4"/>
      <c r="S8921" s="4"/>
      <c r="T8921" s="4"/>
    </row>
    <row r="8922">
      <c r="A8922" s="5"/>
      <c r="B8922" s="5"/>
      <c r="C8922" s="5"/>
      <c r="D8922" s="5"/>
      <c r="E8922" s="5"/>
      <c r="F8922" s="27"/>
      <c r="G8922" s="5"/>
      <c r="H8922" s="5"/>
      <c r="I8922" s="5"/>
      <c r="J8922" s="5"/>
      <c r="K8922" s="5"/>
      <c r="L8922" s="5"/>
      <c r="M8922" s="5"/>
      <c r="N8922" s="5"/>
      <c r="O8922" s="5"/>
      <c r="P8922" s="4"/>
      <c r="Q8922" s="4"/>
      <c r="R8922" s="4"/>
      <c r="S8922" s="4"/>
      <c r="T8922" s="4"/>
    </row>
    <row r="8923">
      <c r="A8923" s="5"/>
      <c r="B8923" s="5"/>
      <c r="C8923" s="5"/>
      <c r="D8923" s="5"/>
      <c r="E8923" s="5"/>
      <c r="F8923" s="27"/>
      <c r="G8923" s="5"/>
      <c r="H8923" s="5"/>
      <c r="I8923" s="5"/>
      <c r="J8923" s="5"/>
      <c r="K8923" s="5"/>
      <c r="L8923" s="5"/>
      <c r="M8923" s="5"/>
      <c r="N8923" s="5"/>
      <c r="O8923" s="5"/>
      <c r="P8923" s="4"/>
      <c r="Q8923" s="4"/>
      <c r="R8923" s="4"/>
      <c r="S8923" s="4"/>
      <c r="T8923" s="4"/>
    </row>
    <row r="8924">
      <c r="A8924" s="5"/>
      <c r="B8924" s="5"/>
      <c r="C8924" s="5"/>
      <c r="D8924" s="5"/>
      <c r="E8924" s="5"/>
      <c r="F8924" s="27"/>
      <c r="G8924" s="5"/>
      <c r="H8924" s="5"/>
      <c r="I8924" s="5"/>
      <c r="J8924" s="5"/>
      <c r="K8924" s="5"/>
      <c r="L8924" s="5"/>
      <c r="M8924" s="5"/>
      <c r="N8924" s="5"/>
      <c r="O8924" s="5"/>
      <c r="P8924" s="4"/>
      <c r="Q8924" s="4"/>
      <c r="R8924" s="4"/>
      <c r="S8924" s="4"/>
      <c r="T8924" s="4"/>
    </row>
    <row r="8925">
      <c r="A8925" s="5"/>
      <c r="B8925" s="5"/>
      <c r="C8925" s="5"/>
      <c r="D8925" s="5"/>
      <c r="E8925" s="5"/>
      <c r="F8925" s="27"/>
      <c r="G8925" s="5"/>
      <c r="H8925" s="5"/>
      <c r="I8925" s="5"/>
      <c r="J8925" s="5"/>
      <c r="K8925" s="5"/>
      <c r="L8925" s="5"/>
      <c r="M8925" s="5"/>
      <c r="N8925" s="5"/>
      <c r="O8925" s="5"/>
      <c r="P8925" s="4"/>
      <c r="Q8925" s="4"/>
      <c r="R8925" s="4"/>
      <c r="S8925" s="4"/>
      <c r="T8925" s="4"/>
    </row>
    <row r="8926">
      <c r="A8926" s="5"/>
      <c r="B8926" s="5"/>
      <c r="C8926" s="5"/>
      <c r="D8926" s="5"/>
      <c r="E8926" s="5"/>
      <c r="F8926" s="27"/>
      <c r="G8926" s="5"/>
      <c r="H8926" s="5"/>
      <c r="I8926" s="5"/>
      <c r="J8926" s="5"/>
      <c r="K8926" s="5"/>
      <c r="L8926" s="5"/>
      <c r="M8926" s="5"/>
      <c r="N8926" s="5"/>
      <c r="O8926" s="5"/>
      <c r="P8926" s="4"/>
      <c r="Q8926" s="4"/>
      <c r="R8926" s="4"/>
      <c r="S8926" s="4"/>
      <c r="T8926" s="4"/>
    </row>
    <row r="8927">
      <c r="A8927" s="5"/>
      <c r="B8927" s="5"/>
      <c r="C8927" s="5"/>
      <c r="D8927" s="5"/>
      <c r="E8927" s="5"/>
      <c r="F8927" s="27"/>
      <c r="G8927" s="5"/>
      <c r="H8927" s="5"/>
      <c r="I8927" s="5"/>
      <c r="J8927" s="5"/>
      <c r="K8927" s="5"/>
      <c r="L8927" s="5"/>
      <c r="M8927" s="5"/>
      <c r="N8927" s="5"/>
      <c r="O8927" s="5"/>
      <c r="P8927" s="4"/>
      <c r="Q8927" s="4"/>
      <c r="R8927" s="4"/>
      <c r="S8927" s="4"/>
      <c r="T8927" s="4"/>
    </row>
    <row r="8928">
      <c r="A8928" s="5"/>
      <c r="B8928" s="5"/>
      <c r="C8928" s="5"/>
      <c r="D8928" s="5"/>
      <c r="E8928" s="5"/>
      <c r="F8928" s="27"/>
      <c r="G8928" s="5"/>
      <c r="H8928" s="5"/>
      <c r="I8928" s="5"/>
      <c r="J8928" s="5"/>
      <c r="K8928" s="5"/>
      <c r="L8928" s="5"/>
      <c r="M8928" s="5"/>
      <c r="N8928" s="5"/>
      <c r="O8928" s="5"/>
      <c r="P8928" s="4"/>
      <c r="Q8928" s="4"/>
      <c r="R8928" s="4"/>
      <c r="S8928" s="4"/>
      <c r="T8928" s="4"/>
    </row>
    <row r="8929">
      <c r="A8929" s="5"/>
      <c r="B8929" s="5"/>
      <c r="C8929" s="5"/>
      <c r="D8929" s="5"/>
      <c r="E8929" s="5"/>
      <c r="F8929" s="27"/>
      <c r="G8929" s="5"/>
      <c r="H8929" s="5"/>
      <c r="I8929" s="5"/>
      <c r="J8929" s="5"/>
      <c r="K8929" s="5"/>
      <c r="L8929" s="5"/>
      <c r="M8929" s="5"/>
      <c r="N8929" s="5"/>
      <c r="O8929" s="5"/>
      <c r="P8929" s="4"/>
      <c r="Q8929" s="4"/>
      <c r="R8929" s="4"/>
      <c r="S8929" s="4"/>
      <c r="T8929" s="4"/>
    </row>
    <row r="8930">
      <c r="A8930" s="5"/>
      <c r="B8930" s="5"/>
      <c r="C8930" s="5"/>
      <c r="D8930" s="5"/>
      <c r="E8930" s="5"/>
      <c r="F8930" s="27"/>
      <c r="G8930" s="5"/>
      <c r="H8930" s="5"/>
      <c r="I8930" s="5"/>
      <c r="J8930" s="5"/>
      <c r="K8930" s="5"/>
      <c r="L8930" s="5"/>
      <c r="M8930" s="5"/>
      <c r="N8930" s="5"/>
      <c r="O8930" s="5"/>
      <c r="P8930" s="4"/>
      <c r="Q8930" s="4"/>
      <c r="R8930" s="4"/>
      <c r="S8930" s="4"/>
      <c r="T8930" s="4"/>
    </row>
    <row r="8931">
      <c r="A8931" s="5"/>
      <c r="B8931" s="5"/>
      <c r="C8931" s="5"/>
      <c r="D8931" s="5"/>
      <c r="E8931" s="5"/>
      <c r="F8931" s="27"/>
      <c r="G8931" s="5"/>
      <c r="H8931" s="5"/>
      <c r="I8931" s="5"/>
      <c r="J8931" s="5"/>
      <c r="K8931" s="5"/>
      <c r="L8931" s="5"/>
      <c r="M8931" s="5"/>
      <c r="N8931" s="5"/>
      <c r="O8931" s="5"/>
      <c r="P8931" s="4"/>
      <c r="Q8931" s="4"/>
      <c r="R8931" s="4"/>
      <c r="S8931" s="4"/>
      <c r="T8931" s="4"/>
    </row>
    <row r="8932">
      <c r="A8932" s="5"/>
      <c r="B8932" s="5"/>
      <c r="C8932" s="5"/>
      <c r="D8932" s="5"/>
      <c r="E8932" s="5"/>
      <c r="F8932" s="27"/>
      <c r="G8932" s="5"/>
      <c r="H8932" s="5"/>
      <c r="I8932" s="5"/>
      <c r="J8932" s="5"/>
      <c r="K8932" s="5"/>
      <c r="L8932" s="5"/>
      <c r="M8932" s="5"/>
      <c r="N8932" s="5"/>
      <c r="O8932" s="5"/>
      <c r="P8932" s="4"/>
      <c r="Q8932" s="4"/>
      <c r="R8932" s="4"/>
      <c r="S8932" s="4"/>
      <c r="T8932" s="4"/>
    </row>
    <row r="8933">
      <c r="A8933" s="5"/>
      <c r="B8933" s="5"/>
      <c r="C8933" s="5"/>
      <c r="D8933" s="5"/>
      <c r="E8933" s="5"/>
      <c r="F8933" s="27"/>
      <c r="G8933" s="5"/>
      <c r="H8933" s="5"/>
      <c r="I8933" s="5"/>
      <c r="J8933" s="5"/>
      <c r="K8933" s="5"/>
      <c r="L8933" s="5"/>
      <c r="M8933" s="5"/>
      <c r="N8933" s="5"/>
      <c r="O8933" s="5"/>
      <c r="P8933" s="4"/>
      <c r="Q8933" s="4"/>
      <c r="R8933" s="4"/>
      <c r="S8933" s="4"/>
      <c r="T8933" s="4"/>
    </row>
    <row r="8934">
      <c r="A8934" s="5"/>
      <c r="B8934" s="5"/>
      <c r="C8934" s="5"/>
      <c r="D8934" s="5"/>
      <c r="E8934" s="5"/>
      <c r="F8934" s="27"/>
      <c r="G8934" s="5"/>
      <c r="H8934" s="5"/>
      <c r="I8934" s="5"/>
      <c r="J8934" s="5"/>
      <c r="K8934" s="5"/>
      <c r="L8934" s="5"/>
      <c r="M8934" s="5"/>
      <c r="N8934" s="5"/>
      <c r="O8934" s="5"/>
      <c r="P8934" s="4"/>
      <c r="Q8934" s="4"/>
      <c r="R8934" s="4"/>
      <c r="S8934" s="4"/>
      <c r="T8934" s="4"/>
    </row>
    <row r="8935">
      <c r="A8935" s="5"/>
      <c r="B8935" s="5"/>
      <c r="C8935" s="5"/>
      <c r="D8935" s="5"/>
      <c r="E8935" s="5"/>
      <c r="F8935" s="27"/>
      <c r="G8935" s="5"/>
      <c r="H8935" s="5"/>
      <c r="I8935" s="5"/>
      <c r="J8935" s="5"/>
      <c r="K8935" s="5"/>
      <c r="L8935" s="5"/>
      <c r="M8935" s="5"/>
      <c r="N8935" s="5"/>
      <c r="O8935" s="5"/>
      <c r="P8935" s="4"/>
      <c r="Q8935" s="4"/>
      <c r="R8935" s="4"/>
      <c r="S8935" s="4"/>
      <c r="T8935" s="4"/>
    </row>
    <row r="8936">
      <c r="A8936" s="5"/>
      <c r="B8936" s="5"/>
      <c r="C8936" s="5"/>
      <c r="D8936" s="5"/>
      <c r="E8936" s="5"/>
      <c r="F8936" s="27"/>
      <c r="G8936" s="5"/>
      <c r="H8936" s="5"/>
      <c r="I8936" s="5"/>
      <c r="J8936" s="5"/>
      <c r="K8936" s="5"/>
      <c r="L8936" s="5"/>
      <c r="M8936" s="5"/>
      <c r="N8936" s="5"/>
      <c r="O8936" s="5"/>
      <c r="P8936" s="4"/>
      <c r="Q8936" s="4"/>
      <c r="R8936" s="4"/>
      <c r="S8936" s="4"/>
      <c r="T8936" s="4"/>
    </row>
    <row r="8937">
      <c r="A8937" s="5"/>
      <c r="B8937" s="5"/>
      <c r="C8937" s="5"/>
      <c r="D8937" s="5"/>
      <c r="E8937" s="5"/>
      <c r="F8937" s="27"/>
      <c r="G8937" s="5"/>
      <c r="H8937" s="5"/>
      <c r="I8937" s="5"/>
      <c r="J8937" s="5"/>
      <c r="K8937" s="5"/>
      <c r="L8937" s="5"/>
      <c r="M8937" s="5"/>
      <c r="N8937" s="5"/>
      <c r="O8937" s="5"/>
      <c r="P8937" s="4"/>
      <c r="Q8937" s="4"/>
      <c r="R8937" s="4"/>
      <c r="S8937" s="4"/>
      <c r="T8937" s="4"/>
    </row>
    <row r="8938">
      <c r="A8938" s="5"/>
      <c r="B8938" s="5"/>
      <c r="C8938" s="5"/>
      <c r="D8938" s="5"/>
      <c r="E8938" s="5"/>
      <c r="F8938" s="27"/>
      <c r="G8938" s="5"/>
      <c r="H8938" s="5"/>
      <c r="I8938" s="5"/>
      <c r="J8938" s="5"/>
      <c r="K8938" s="5"/>
      <c r="L8938" s="5"/>
      <c r="M8938" s="5"/>
      <c r="N8938" s="5"/>
      <c r="O8938" s="5"/>
      <c r="P8938" s="4"/>
      <c r="Q8938" s="4"/>
      <c r="R8938" s="4"/>
      <c r="S8938" s="4"/>
      <c r="T8938" s="4"/>
    </row>
    <row r="8939">
      <c r="A8939" s="5"/>
      <c r="B8939" s="5"/>
      <c r="C8939" s="5"/>
      <c r="D8939" s="5"/>
      <c r="E8939" s="5"/>
      <c r="F8939" s="27"/>
      <c r="G8939" s="5"/>
      <c r="H8939" s="5"/>
      <c r="I8939" s="5"/>
      <c r="J8939" s="5"/>
      <c r="K8939" s="5"/>
      <c r="L8939" s="5"/>
      <c r="M8939" s="5"/>
      <c r="N8939" s="5"/>
      <c r="O8939" s="5"/>
      <c r="P8939" s="4"/>
      <c r="Q8939" s="4"/>
      <c r="R8939" s="4"/>
      <c r="S8939" s="4"/>
      <c r="T8939" s="4"/>
    </row>
    <row r="8940">
      <c r="A8940" s="5"/>
      <c r="B8940" s="5"/>
      <c r="C8940" s="5"/>
      <c r="D8940" s="5"/>
      <c r="E8940" s="5"/>
      <c r="F8940" s="27"/>
      <c r="G8940" s="5"/>
      <c r="H8940" s="5"/>
      <c r="I8940" s="5"/>
      <c r="J8940" s="5"/>
      <c r="K8940" s="5"/>
      <c r="L8940" s="5"/>
      <c r="M8940" s="5"/>
      <c r="N8940" s="5"/>
      <c r="O8940" s="5"/>
      <c r="P8940" s="4"/>
      <c r="Q8940" s="4"/>
      <c r="R8940" s="4"/>
      <c r="S8940" s="4"/>
      <c r="T8940" s="4"/>
    </row>
    <row r="8941">
      <c r="A8941" s="5"/>
      <c r="B8941" s="5"/>
      <c r="C8941" s="5"/>
      <c r="D8941" s="5"/>
      <c r="E8941" s="5"/>
      <c r="F8941" s="27"/>
      <c r="G8941" s="5"/>
      <c r="H8941" s="5"/>
      <c r="I8941" s="5"/>
      <c r="J8941" s="5"/>
      <c r="K8941" s="5"/>
      <c r="L8941" s="5"/>
      <c r="M8941" s="5"/>
      <c r="N8941" s="5"/>
      <c r="O8941" s="5"/>
      <c r="P8941" s="4"/>
      <c r="Q8941" s="4"/>
      <c r="R8941" s="4"/>
      <c r="S8941" s="4"/>
      <c r="T8941" s="4"/>
    </row>
    <row r="8942">
      <c r="A8942" s="5"/>
      <c r="B8942" s="5"/>
      <c r="C8942" s="5"/>
      <c r="D8942" s="5"/>
      <c r="E8942" s="5"/>
      <c r="F8942" s="27"/>
      <c r="G8942" s="5"/>
      <c r="H8942" s="5"/>
      <c r="I8942" s="5"/>
      <c r="J8942" s="5"/>
      <c r="K8942" s="5"/>
      <c r="L8942" s="5"/>
      <c r="M8942" s="5"/>
      <c r="N8942" s="5"/>
      <c r="O8942" s="5"/>
      <c r="P8942" s="4"/>
      <c r="Q8942" s="4"/>
      <c r="R8942" s="4"/>
      <c r="S8942" s="4"/>
      <c r="T8942" s="4"/>
    </row>
    <row r="8943">
      <c r="A8943" s="5"/>
      <c r="B8943" s="5"/>
      <c r="C8943" s="5"/>
      <c r="D8943" s="5"/>
      <c r="E8943" s="5"/>
      <c r="F8943" s="27"/>
      <c r="G8943" s="5"/>
      <c r="H8943" s="5"/>
      <c r="I8943" s="5"/>
      <c r="J8943" s="5"/>
      <c r="K8943" s="5"/>
      <c r="L8943" s="5"/>
      <c r="M8943" s="5"/>
      <c r="N8943" s="5"/>
      <c r="O8943" s="5"/>
      <c r="P8943" s="4"/>
      <c r="Q8943" s="4"/>
      <c r="R8943" s="4"/>
      <c r="S8943" s="4"/>
      <c r="T8943" s="4"/>
    </row>
    <row r="8944">
      <c r="A8944" s="5"/>
      <c r="B8944" s="5"/>
      <c r="C8944" s="5"/>
      <c r="D8944" s="5"/>
      <c r="E8944" s="5"/>
      <c r="F8944" s="27"/>
      <c r="G8944" s="5"/>
      <c r="H8944" s="5"/>
      <c r="I8944" s="5"/>
      <c r="J8944" s="5"/>
      <c r="K8944" s="5"/>
      <c r="L8944" s="5"/>
      <c r="M8944" s="5"/>
      <c r="N8944" s="5"/>
      <c r="O8944" s="5"/>
      <c r="P8944" s="4"/>
      <c r="Q8944" s="4"/>
      <c r="R8944" s="4"/>
      <c r="S8944" s="4"/>
      <c r="T8944" s="4"/>
    </row>
    <row r="8945">
      <c r="A8945" s="5"/>
      <c r="B8945" s="5"/>
      <c r="C8945" s="5"/>
      <c r="D8945" s="5"/>
      <c r="E8945" s="5"/>
      <c r="F8945" s="27"/>
      <c r="G8945" s="5"/>
      <c r="H8945" s="5"/>
      <c r="I8945" s="5"/>
      <c r="J8945" s="5"/>
      <c r="K8945" s="5"/>
      <c r="L8945" s="5"/>
      <c r="M8945" s="5"/>
      <c r="N8945" s="5"/>
      <c r="O8945" s="5"/>
      <c r="P8945" s="4"/>
      <c r="Q8945" s="4"/>
      <c r="R8945" s="4"/>
      <c r="S8945" s="4"/>
      <c r="T8945" s="4"/>
    </row>
    <row r="8946">
      <c r="A8946" s="5"/>
      <c r="B8946" s="5"/>
      <c r="C8946" s="5"/>
      <c r="D8946" s="5"/>
      <c r="E8946" s="5"/>
      <c r="F8946" s="27"/>
      <c r="G8946" s="5"/>
      <c r="H8946" s="5"/>
      <c r="I8946" s="5"/>
      <c r="J8946" s="5"/>
      <c r="K8946" s="5"/>
      <c r="L8946" s="5"/>
      <c r="M8946" s="5"/>
      <c r="N8946" s="5"/>
      <c r="O8946" s="5"/>
      <c r="P8946" s="4"/>
      <c r="Q8946" s="4"/>
      <c r="R8946" s="4"/>
      <c r="S8946" s="4"/>
      <c r="T8946" s="4"/>
    </row>
    <row r="8947">
      <c r="A8947" s="5"/>
      <c r="B8947" s="5"/>
      <c r="C8947" s="5"/>
      <c r="D8947" s="5"/>
      <c r="E8947" s="5"/>
      <c r="F8947" s="27"/>
      <c r="G8947" s="5"/>
      <c r="H8947" s="5"/>
      <c r="I8947" s="5"/>
      <c r="J8947" s="5"/>
      <c r="K8947" s="5"/>
      <c r="L8947" s="5"/>
      <c r="M8947" s="5"/>
      <c r="N8947" s="5"/>
      <c r="O8947" s="5"/>
      <c r="P8947" s="4"/>
      <c r="Q8947" s="4"/>
      <c r="R8947" s="4"/>
      <c r="S8947" s="4"/>
      <c r="T8947" s="4"/>
    </row>
    <row r="8948">
      <c r="A8948" s="5"/>
      <c r="B8948" s="5"/>
      <c r="C8948" s="5"/>
      <c r="D8948" s="5"/>
      <c r="E8948" s="5"/>
      <c r="F8948" s="27"/>
      <c r="G8948" s="5"/>
      <c r="H8948" s="5"/>
      <c r="I8948" s="5"/>
      <c r="J8948" s="5"/>
      <c r="K8948" s="5"/>
      <c r="L8948" s="5"/>
      <c r="M8948" s="5"/>
      <c r="N8948" s="5"/>
      <c r="O8948" s="5"/>
      <c r="P8948" s="4"/>
      <c r="Q8948" s="4"/>
      <c r="R8948" s="4"/>
      <c r="S8948" s="4"/>
      <c r="T8948" s="4"/>
    </row>
    <row r="8949">
      <c r="A8949" s="5"/>
      <c r="B8949" s="5"/>
      <c r="C8949" s="5"/>
      <c r="D8949" s="5"/>
      <c r="E8949" s="5"/>
      <c r="F8949" s="27"/>
      <c r="G8949" s="5"/>
      <c r="H8949" s="5"/>
      <c r="I8949" s="5"/>
      <c r="J8949" s="5"/>
      <c r="K8949" s="5"/>
      <c r="L8949" s="5"/>
      <c r="M8949" s="5"/>
      <c r="N8949" s="5"/>
      <c r="O8949" s="5"/>
      <c r="P8949" s="4"/>
      <c r="Q8949" s="4"/>
      <c r="R8949" s="4"/>
      <c r="S8949" s="4"/>
      <c r="T8949" s="4"/>
    </row>
    <row r="8950">
      <c r="A8950" s="5"/>
      <c r="B8950" s="5"/>
      <c r="C8950" s="5"/>
      <c r="D8950" s="5"/>
      <c r="E8950" s="5"/>
      <c r="F8950" s="27"/>
      <c r="G8950" s="5"/>
      <c r="H8950" s="5"/>
      <c r="I8950" s="5"/>
      <c r="J8950" s="5"/>
      <c r="K8950" s="5"/>
      <c r="L8950" s="5"/>
      <c r="M8950" s="5"/>
      <c r="N8950" s="5"/>
      <c r="O8950" s="5"/>
      <c r="P8950" s="4"/>
      <c r="Q8950" s="4"/>
      <c r="R8950" s="4"/>
      <c r="S8950" s="4"/>
      <c r="T8950" s="4"/>
    </row>
    <row r="8951">
      <c r="A8951" s="5"/>
      <c r="B8951" s="5"/>
      <c r="C8951" s="5"/>
      <c r="D8951" s="5"/>
      <c r="E8951" s="5"/>
      <c r="F8951" s="27"/>
      <c r="G8951" s="5"/>
      <c r="H8951" s="5"/>
      <c r="I8951" s="5"/>
      <c r="J8951" s="5"/>
      <c r="K8951" s="5"/>
      <c r="L8951" s="5"/>
      <c r="M8951" s="5"/>
      <c r="N8951" s="5"/>
      <c r="O8951" s="5"/>
      <c r="P8951" s="4"/>
      <c r="Q8951" s="4"/>
      <c r="R8951" s="4"/>
      <c r="S8951" s="4"/>
      <c r="T8951" s="4"/>
    </row>
    <row r="8952">
      <c r="A8952" s="5"/>
      <c r="B8952" s="5"/>
      <c r="C8952" s="5"/>
      <c r="D8952" s="5"/>
      <c r="E8952" s="5"/>
      <c r="F8952" s="27"/>
      <c r="G8952" s="5"/>
      <c r="H8952" s="5"/>
      <c r="I8952" s="5"/>
      <c r="J8952" s="5"/>
      <c r="K8952" s="5"/>
      <c r="L8952" s="5"/>
      <c r="M8952" s="5"/>
      <c r="N8952" s="5"/>
      <c r="O8952" s="5"/>
      <c r="P8952" s="4"/>
      <c r="Q8952" s="4"/>
      <c r="R8952" s="4"/>
      <c r="S8952" s="4"/>
      <c r="T8952" s="4"/>
    </row>
    <row r="8953">
      <c r="A8953" s="5"/>
      <c r="B8953" s="5"/>
      <c r="C8953" s="5"/>
      <c r="D8953" s="5"/>
      <c r="E8953" s="5"/>
      <c r="F8953" s="27"/>
      <c r="G8953" s="5"/>
      <c r="H8953" s="5"/>
      <c r="I8953" s="5"/>
      <c r="J8953" s="5"/>
      <c r="K8953" s="5"/>
      <c r="L8953" s="5"/>
      <c r="M8953" s="5"/>
      <c r="N8953" s="5"/>
      <c r="O8953" s="5"/>
      <c r="P8953" s="4"/>
      <c r="Q8953" s="4"/>
      <c r="R8953" s="4"/>
      <c r="S8953" s="4"/>
      <c r="T8953" s="4"/>
    </row>
    <row r="8954">
      <c r="A8954" s="5"/>
      <c r="B8954" s="5"/>
      <c r="C8954" s="5"/>
      <c r="D8954" s="5"/>
      <c r="E8954" s="5"/>
      <c r="F8954" s="27"/>
      <c r="G8954" s="5"/>
      <c r="H8954" s="5"/>
      <c r="I8954" s="5"/>
      <c r="J8954" s="5"/>
      <c r="K8954" s="5"/>
      <c r="L8954" s="5"/>
      <c r="M8954" s="5"/>
      <c r="N8954" s="5"/>
      <c r="O8954" s="5"/>
      <c r="P8954" s="4"/>
      <c r="Q8954" s="4"/>
      <c r="R8954" s="4"/>
      <c r="S8954" s="4"/>
      <c r="T8954" s="4"/>
    </row>
    <row r="8955">
      <c r="A8955" s="5"/>
      <c r="B8955" s="5"/>
      <c r="C8955" s="5"/>
      <c r="D8955" s="5"/>
      <c r="E8955" s="5"/>
      <c r="F8955" s="27"/>
      <c r="G8955" s="5"/>
      <c r="H8955" s="5"/>
      <c r="I8955" s="5"/>
      <c r="J8955" s="5"/>
      <c r="K8955" s="5"/>
      <c r="L8955" s="5"/>
      <c r="M8955" s="5"/>
      <c r="N8955" s="5"/>
      <c r="O8955" s="5"/>
      <c r="P8955" s="4"/>
      <c r="Q8955" s="4"/>
      <c r="R8955" s="4"/>
      <c r="S8955" s="4"/>
      <c r="T8955" s="4"/>
    </row>
    <row r="8956">
      <c r="A8956" s="5"/>
      <c r="B8956" s="5"/>
      <c r="C8956" s="5"/>
      <c r="D8956" s="5"/>
      <c r="E8956" s="5"/>
      <c r="F8956" s="27"/>
      <c r="G8956" s="5"/>
      <c r="H8956" s="5"/>
      <c r="I8956" s="5"/>
      <c r="J8956" s="5"/>
      <c r="K8956" s="5"/>
      <c r="L8956" s="5"/>
      <c r="M8956" s="5"/>
      <c r="N8956" s="5"/>
      <c r="O8956" s="5"/>
      <c r="P8956" s="4"/>
      <c r="Q8956" s="4"/>
      <c r="R8956" s="4"/>
      <c r="S8956" s="4"/>
      <c r="T8956" s="4"/>
    </row>
    <row r="8957">
      <c r="A8957" s="5"/>
      <c r="B8957" s="5"/>
      <c r="C8957" s="5"/>
      <c r="D8957" s="5"/>
      <c r="E8957" s="5"/>
      <c r="F8957" s="27"/>
      <c r="G8957" s="5"/>
      <c r="H8957" s="5"/>
      <c r="I8957" s="5"/>
      <c r="J8957" s="5"/>
      <c r="K8957" s="5"/>
      <c r="L8957" s="5"/>
      <c r="M8957" s="5"/>
      <c r="N8957" s="5"/>
      <c r="O8957" s="5"/>
      <c r="P8957" s="4"/>
      <c r="Q8957" s="4"/>
      <c r="R8957" s="4"/>
      <c r="S8957" s="4"/>
      <c r="T8957" s="4"/>
    </row>
    <row r="8958">
      <c r="A8958" s="5"/>
      <c r="B8958" s="5"/>
      <c r="C8958" s="5"/>
      <c r="D8958" s="5"/>
      <c r="E8958" s="5"/>
      <c r="F8958" s="27"/>
      <c r="G8958" s="5"/>
      <c r="H8958" s="5"/>
      <c r="I8958" s="5"/>
      <c r="J8958" s="5"/>
      <c r="K8958" s="5"/>
      <c r="L8958" s="5"/>
      <c r="M8958" s="5"/>
      <c r="N8958" s="5"/>
      <c r="O8958" s="5"/>
      <c r="P8958" s="4"/>
      <c r="Q8958" s="4"/>
      <c r="R8958" s="4"/>
      <c r="S8958" s="4"/>
      <c r="T8958" s="4"/>
    </row>
    <row r="8959">
      <c r="A8959" s="5"/>
      <c r="B8959" s="5"/>
      <c r="C8959" s="5"/>
      <c r="D8959" s="5"/>
      <c r="E8959" s="5"/>
      <c r="F8959" s="27"/>
      <c r="G8959" s="5"/>
      <c r="H8959" s="5"/>
      <c r="I8959" s="5"/>
      <c r="J8959" s="5"/>
      <c r="K8959" s="5"/>
      <c r="L8959" s="5"/>
      <c r="M8959" s="5"/>
      <c r="N8959" s="5"/>
      <c r="O8959" s="5"/>
      <c r="P8959" s="4"/>
      <c r="Q8959" s="4"/>
      <c r="R8959" s="4"/>
      <c r="S8959" s="4"/>
      <c r="T8959" s="4"/>
    </row>
    <row r="8960">
      <c r="A8960" s="5"/>
      <c r="B8960" s="5"/>
      <c r="C8960" s="5"/>
      <c r="D8960" s="5"/>
      <c r="E8960" s="5"/>
      <c r="F8960" s="27"/>
      <c r="G8960" s="5"/>
      <c r="H8960" s="5"/>
      <c r="I8960" s="5"/>
      <c r="J8960" s="5"/>
      <c r="K8960" s="5"/>
      <c r="L8960" s="5"/>
      <c r="M8960" s="5"/>
      <c r="N8960" s="5"/>
      <c r="O8960" s="5"/>
      <c r="P8960" s="4"/>
      <c r="Q8960" s="4"/>
      <c r="R8960" s="4"/>
      <c r="S8960" s="4"/>
      <c r="T8960" s="4"/>
    </row>
    <row r="8961">
      <c r="A8961" s="5"/>
      <c r="B8961" s="5"/>
      <c r="C8961" s="5"/>
      <c r="D8961" s="5"/>
      <c r="E8961" s="5"/>
      <c r="F8961" s="27"/>
      <c r="G8961" s="5"/>
      <c r="H8961" s="5"/>
      <c r="I8961" s="5"/>
      <c r="J8961" s="5"/>
      <c r="K8961" s="5"/>
      <c r="L8961" s="5"/>
      <c r="M8961" s="5"/>
      <c r="N8961" s="5"/>
      <c r="O8961" s="5"/>
      <c r="P8961" s="4"/>
      <c r="Q8961" s="4"/>
      <c r="R8961" s="4"/>
      <c r="S8961" s="4"/>
      <c r="T8961" s="4"/>
    </row>
    <row r="8962">
      <c r="A8962" s="5"/>
      <c r="B8962" s="5"/>
      <c r="C8962" s="5"/>
      <c r="D8962" s="5"/>
      <c r="E8962" s="5"/>
      <c r="F8962" s="27"/>
      <c r="G8962" s="5"/>
      <c r="H8962" s="5"/>
      <c r="I8962" s="5"/>
      <c r="J8962" s="5"/>
      <c r="K8962" s="5"/>
      <c r="L8962" s="5"/>
      <c r="M8962" s="5"/>
      <c r="N8962" s="5"/>
      <c r="O8962" s="5"/>
      <c r="P8962" s="4"/>
      <c r="Q8962" s="4"/>
      <c r="R8962" s="4"/>
      <c r="S8962" s="4"/>
      <c r="T8962" s="4"/>
    </row>
    <row r="8963">
      <c r="A8963" s="5"/>
      <c r="B8963" s="5"/>
      <c r="C8963" s="5"/>
      <c r="D8963" s="5"/>
      <c r="E8963" s="5"/>
      <c r="F8963" s="27"/>
      <c r="G8963" s="5"/>
      <c r="H8963" s="5"/>
      <c r="I8963" s="5"/>
      <c r="J8963" s="5"/>
      <c r="K8963" s="5"/>
      <c r="L8963" s="5"/>
      <c r="M8963" s="5"/>
      <c r="N8963" s="5"/>
      <c r="O8963" s="5"/>
      <c r="P8963" s="4"/>
      <c r="Q8963" s="4"/>
      <c r="R8963" s="4"/>
      <c r="S8963" s="4"/>
      <c r="T8963" s="4"/>
    </row>
    <row r="8964">
      <c r="A8964" s="5"/>
      <c r="B8964" s="5"/>
      <c r="C8964" s="5"/>
      <c r="D8964" s="5"/>
      <c r="E8964" s="5"/>
      <c r="F8964" s="27"/>
      <c r="G8964" s="5"/>
      <c r="H8964" s="5"/>
      <c r="I8964" s="5"/>
      <c r="J8964" s="5"/>
      <c r="K8964" s="5"/>
      <c r="L8964" s="5"/>
      <c r="M8964" s="5"/>
      <c r="N8964" s="5"/>
      <c r="O8964" s="5"/>
      <c r="P8964" s="4"/>
      <c r="Q8964" s="4"/>
      <c r="R8964" s="4"/>
      <c r="S8964" s="4"/>
      <c r="T8964" s="4"/>
    </row>
    <row r="8965">
      <c r="A8965" s="5"/>
      <c r="B8965" s="5"/>
      <c r="C8965" s="5"/>
      <c r="D8965" s="5"/>
      <c r="E8965" s="5"/>
      <c r="F8965" s="27"/>
      <c r="G8965" s="5"/>
      <c r="H8965" s="5"/>
      <c r="I8965" s="5"/>
      <c r="J8965" s="5"/>
      <c r="K8965" s="5"/>
      <c r="L8965" s="5"/>
      <c r="M8965" s="5"/>
      <c r="N8965" s="5"/>
      <c r="O8965" s="5"/>
      <c r="P8965" s="4"/>
      <c r="Q8965" s="4"/>
      <c r="R8965" s="4"/>
      <c r="S8965" s="4"/>
      <c r="T8965" s="4"/>
    </row>
    <row r="8966">
      <c r="A8966" s="5"/>
      <c r="B8966" s="5"/>
      <c r="C8966" s="5"/>
      <c r="D8966" s="5"/>
      <c r="E8966" s="5"/>
      <c r="F8966" s="27"/>
      <c r="G8966" s="5"/>
      <c r="H8966" s="5"/>
      <c r="I8966" s="5"/>
      <c r="J8966" s="5"/>
      <c r="K8966" s="5"/>
      <c r="L8966" s="5"/>
      <c r="M8966" s="5"/>
      <c r="N8966" s="5"/>
      <c r="O8966" s="5"/>
      <c r="P8966" s="4"/>
      <c r="Q8966" s="4"/>
      <c r="R8966" s="4"/>
      <c r="S8966" s="4"/>
      <c r="T8966" s="4"/>
    </row>
    <row r="8967">
      <c r="A8967" s="5"/>
      <c r="B8967" s="5"/>
      <c r="C8967" s="5"/>
      <c r="D8967" s="5"/>
      <c r="E8967" s="5"/>
      <c r="F8967" s="27"/>
      <c r="G8967" s="5"/>
      <c r="H8967" s="5"/>
      <c r="I8967" s="5"/>
      <c r="J8967" s="5"/>
      <c r="K8967" s="5"/>
      <c r="L8967" s="5"/>
      <c r="M8967" s="5"/>
      <c r="N8967" s="5"/>
      <c r="O8967" s="5"/>
      <c r="P8967" s="4"/>
      <c r="Q8967" s="4"/>
      <c r="R8967" s="4"/>
      <c r="S8967" s="4"/>
      <c r="T8967" s="4"/>
    </row>
    <row r="8968">
      <c r="A8968" s="5"/>
      <c r="B8968" s="5"/>
      <c r="C8968" s="5"/>
      <c r="D8968" s="5"/>
      <c r="E8968" s="5"/>
      <c r="F8968" s="27"/>
      <c r="G8968" s="5"/>
      <c r="H8968" s="5"/>
      <c r="I8968" s="5"/>
      <c r="J8968" s="5"/>
      <c r="K8968" s="5"/>
      <c r="L8968" s="5"/>
      <c r="M8968" s="5"/>
      <c r="N8968" s="5"/>
      <c r="O8968" s="5"/>
      <c r="P8968" s="4"/>
      <c r="Q8968" s="4"/>
      <c r="R8968" s="4"/>
      <c r="S8968" s="4"/>
      <c r="T8968" s="4"/>
    </row>
    <row r="8969">
      <c r="A8969" s="5"/>
      <c r="B8969" s="5"/>
      <c r="C8969" s="5"/>
      <c r="D8969" s="5"/>
      <c r="E8969" s="5"/>
      <c r="F8969" s="27"/>
      <c r="G8969" s="5"/>
      <c r="H8969" s="5"/>
      <c r="I8969" s="5"/>
      <c r="J8969" s="5"/>
      <c r="K8969" s="5"/>
      <c r="L8969" s="5"/>
      <c r="M8969" s="5"/>
      <c r="N8969" s="5"/>
      <c r="O8969" s="5"/>
      <c r="P8969" s="4"/>
      <c r="Q8969" s="4"/>
      <c r="R8969" s="4"/>
      <c r="S8969" s="4"/>
      <c r="T8969" s="4"/>
    </row>
    <row r="8970">
      <c r="A8970" s="5"/>
      <c r="B8970" s="5"/>
      <c r="C8970" s="5"/>
      <c r="D8970" s="5"/>
      <c r="E8970" s="5"/>
      <c r="F8970" s="27"/>
      <c r="G8970" s="5"/>
      <c r="H8970" s="5"/>
      <c r="I8970" s="5"/>
      <c r="J8970" s="5"/>
      <c r="K8970" s="5"/>
      <c r="L8970" s="5"/>
      <c r="M8970" s="5"/>
      <c r="N8970" s="5"/>
      <c r="O8970" s="5"/>
      <c r="P8970" s="4"/>
      <c r="Q8970" s="4"/>
      <c r="R8970" s="4"/>
      <c r="S8970" s="4"/>
      <c r="T8970" s="4"/>
    </row>
    <row r="8971">
      <c r="A8971" s="5"/>
      <c r="B8971" s="5"/>
      <c r="C8971" s="5"/>
      <c r="D8971" s="5"/>
      <c r="E8971" s="5"/>
      <c r="F8971" s="27"/>
      <c r="G8971" s="5"/>
      <c r="H8971" s="5"/>
      <c r="I8971" s="5"/>
      <c r="J8971" s="5"/>
      <c r="K8971" s="5"/>
      <c r="L8971" s="5"/>
      <c r="M8971" s="5"/>
      <c r="N8971" s="5"/>
      <c r="O8971" s="5"/>
      <c r="P8971" s="4"/>
      <c r="Q8971" s="4"/>
      <c r="R8971" s="4"/>
      <c r="S8971" s="4"/>
      <c r="T8971" s="4"/>
    </row>
    <row r="8972">
      <c r="A8972" s="5"/>
      <c r="B8972" s="5"/>
      <c r="C8972" s="5"/>
      <c r="D8972" s="5"/>
      <c r="E8972" s="5"/>
      <c r="F8972" s="27"/>
      <c r="G8972" s="5"/>
      <c r="H8972" s="5"/>
      <c r="I8972" s="5"/>
      <c r="J8972" s="5"/>
      <c r="K8972" s="5"/>
      <c r="L8972" s="5"/>
      <c r="M8972" s="5"/>
      <c r="N8972" s="5"/>
      <c r="O8972" s="5"/>
      <c r="P8972" s="4"/>
      <c r="Q8972" s="4"/>
      <c r="R8972" s="4"/>
      <c r="S8972" s="4"/>
      <c r="T8972" s="4"/>
    </row>
    <row r="8973">
      <c r="A8973" s="5"/>
      <c r="B8973" s="5"/>
      <c r="C8973" s="5"/>
      <c r="D8973" s="5"/>
      <c r="E8973" s="5"/>
      <c r="F8973" s="27"/>
      <c r="G8973" s="5"/>
      <c r="H8973" s="5"/>
      <c r="I8973" s="5"/>
      <c r="J8973" s="5"/>
      <c r="K8973" s="5"/>
      <c r="L8973" s="5"/>
      <c r="M8973" s="5"/>
      <c r="N8973" s="5"/>
      <c r="O8973" s="5"/>
      <c r="P8973" s="4"/>
      <c r="Q8973" s="4"/>
      <c r="R8973" s="4"/>
      <c r="S8973" s="4"/>
      <c r="T8973" s="4"/>
    </row>
    <row r="8974">
      <c r="A8974" s="5"/>
      <c r="B8974" s="5"/>
      <c r="C8974" s="5"/>
      <c r="D8974" s="5"/>
      <c r="E8974" s="5"/>
      <c r="F8974" s="27"/>
      <c r="G8974" s="5"/>
      <c r="H8974" s="5"/>
      <c r="I8974" s="5"/>
      <c r="J8974" s="5"/>
      <c r="K8974" s="5"/>
      <c r="L8974" s="5"/>
      <c r="M8974" s="5"/>
      <c r="N8974" s="5"/>
      <c r="O8974" s="5"/>
      <c r="P8974" s="4"/>
      <c r="Q8974" s="4"/>
      <c r="R8974" s="4"/>
      <c r="S8974" s="4"/>
      <c r="T8974" s="4"/>
    </row>
    <row r="8975">
      <c r="A8975" s="5"/>
      <c r="B8975" s="5"/>
      <c r="C8975" s="5"/>
      <c r="D8975" s="5"/>
      <c r="E8975" s="5"/>
      <c r="F8975" s="27"/>
      <c r="G8975" s="5"/>
      <c r="H8975" s="5"/>
      <c r="I8975" s="5"/>
      <c r="J8975" s="5"/>
      <c r="K8975" s="5"/>
      <c r="L8975" s="5"/>
      <c r="M8975" s="5"/>
      <c r="N8975" s="5"/>
      <c r="O8975" s="5"/>
      <c r="P8975" s="4"/>
      <c r="Q8975" s="4"/>
      <c r="R8975" s="4"/>
      <c r="S8975" s="4"/>
      <c r="T8975" s="4"/>
    </row>
    <row r="8976">
      <c r="A8976" s="5"/>
      <c r="B8976" s="5"/>
      <c r="C8976" s="5"/>
      <c r="D8976" s="5"/>
      <c r="E8976" s="5"/>
      <c r="F8976" s="27"/>
      <c r="G8976" s="5"/>
      <c r="H8976" s="5"/>
      <c r="I8976" s="5"/>
      <c r="J8976" s="5"/>
      <c r="K8976" s="5"/>
      <c r="L8976" s="5"/>
      <c r="M8976" s="5"/>
      <c r="N8976" s="5"/>
      <c r="O8976" s="5"/>
      <c r="P8976" s="4"/>
      <c r="Q8976" s="4"/>
      <c r="R8976" s="4"/>
      <c r="S8976" s="4"/>
      <c r="T8976" s="4"/>
    </row>
    <row r="8977">
      <c r="A8977" s="5"/>
      <c r="B8977" s="5"/>
      <c r="C8977" s="5"/>
      <c r="D8977" s="5"/>
      <c r="E8977" s="5"/>
      <c r="F8977" s="27"/>
      <c r="G8977" s="5"/>
      <c r="H8977" s="5"/>
      <c r="I8977" s="5"/>
      <c r="J8977" s="5"/>
      <c r="K8977" s="5"/>
      <c r="L8977" s="5"/>
      <c r="M8977" s="5"/>
      <c r="N8977" s="5"/>
      <c r="O8977" s="5"/>
      <c r="P8977" s="4"/>
      <c r="Q8977" s="4"/>
      <c r="R8977" s="4"/>
      <c r="S8977" s="4"/>
      <c r="T8977" s="4"/>
    </row>
    <row r="8978">
      <c r="A8978" s="5"/>
      <c r="B8978" s="5"/>
      <c r="C8978" s="5"/>
      <c r="D8978" s="5"/>
      <c r="E8978" s="5"/>
      <c r="F8978" s="27"/>
      <c r="G8978" s="5"/>
      <c r="H8978" s="5"/>
      <c r="I8978" s="5"/>
      <c r="J8978" s="5"/>
      <c r="K8978" s="5"/>
      <c r="L8978" s="5"/>
      <c r="M8978" s="5"/>
      <c r="N8978" s="5"/>
      <c r="O8978" s="5"/>
      <c r="P8978" s="4"/>
      <c r="Q8978" s="4"/>
      <c r="R8978" s="4"/>
      <c r="S8978" s="4"/>
      <c r="T8978" s="4"/>
    </row>
    <row r="8979">
      <c r="A8979" s="5"/>
      <c r="B8979" s="5"/>
      <c r="C8979" s="5"/>
      <c r="D8979" s="5"/>
      <c r="E8979" s="5"/>
      <c r="F8979" s="27"/>
      <c r="G8979" s="5"/>
      <c r="H8979" s="5"/>
      <c r="I8979" s="5"/>
      <c r="J8979" s="5"/>
      <c r="K8979" s="5"/>
      <c r="L8979" s="5"/>
      <c r="M8979" s="5"/>
      <c r="N8979" s="5"/>
      <c r="O8979" s="5"/>
      <c r="P8979" s="4"/>
      <c r="Q8979" s="4"/>
      <c r="R8979" s="4"/>
      <c r="S8979" s="4"/>
      <c r="T8979" s="4"/>
    </row>
    <row r="8980">
      <c r="A8980" s="5"/>
      <c r="B8980" s="5"/>
      <c r="C8980" s="5"/>
      <c r="D8980" s="5"/>
      <c r="E8980" s="5"/>
      <c r="F8980" s="27"/>
      <c r="G8980" s="5"/>
      <c r="H8980" s="5"/>
      <c r="I8980" s="5"/>
      <c r="J8980" s="5"/>
      <c r="K8980" s="5"/>
      <c r="L8980" s="5"/>
      <c r="M8980" s="5"/>
      <c r="N8980" s="5"/>
      <c r="O8980" s="5"/>
      <c r="P8980" s="4"/>
      <c r="Q8980" s="4"/>
      <c r="R8980" s="4"/>
      <c r="S8980" s="4"/>
      <c r="T8980" s="4"/>
    </row>
    <row r="8981">
      <c r="A8981" s="5"/>
      <c r="B8981" s="5"/>
      <c r="C8981" s="5"/>
      <c r="D8981" s="5"/>
      <c r="E8981" s="5"/>
      <c r="F8981" s="27"/>
      <c r="G8981" s="5"/>
      <c r="H8981" s="5"/>
      <c r="I8981" s="5"/>
      <c r="J8981" s="5"/>
      <c r="K8981" s="5"/>
      <c r="L8981" s="5"/>
      <c r="M8981" s="5"/>
      <c r="N8981" s="5"/>
      <c r="O8981" s="5"/>
      <c r="P8981" s="4"/>
      <c r="Q8981" s="4"/>
      <c r="R8981" s="4"/>
      <c r="S8981" s="4"/>
      <c r="T8981" s="4"/>
    </row>
    <row r="8982">
      <c r="A8982" s="5"/>
      <c r="B8982" s="5"/>
      <c r="C8982" s="5"/>
      <c r="D8982" s="5"/>
      <c r="E8982" s="5"/>
      <c r="F8982" s="27"/>
      <c r="G8982" s="5"/>
      <c r="H8982" s="5"/>
      <c r="I8982" s="5"/>
      <c r="J8982" s="5"/>
      <c r="K8982" s="5"/>
      <c r="L8982" s="5"/>
      <c r="M8982" s="5"/>
      <c r="N8982" s="5"/>
      <c r="O8982" s="5"/>
      <c r="P8982" s="4"/>
      <c r="Q8982" s="4"/>
      <c r="R8982" s="4"/>
      <c r="S8982" s="4"/>
      <c r="T8982" s="4"/>
    </row>
    <row r="8983">
      <c r="A8983" s="5"/>
      <c r="B8983" s="5"/>
      <c r="C8983" s="5"/>
      <c r="D8983" s="5"/>
      <c r="E8983" s="5"/>
      <c r="F8983" s="27"/>
      <c r="G8983" s="5"/>
      <c r="H8983" s="5"/>
      <c r="I8983" s="5"/>
      <c r="J8983" s="5"/>
      <c r="K8983" s="5"/>
      <c r="L8983" s="5"/>
      <c r="M8983" s="5"/>
      <c r="N8983" s="5"/>
      <c r="O8983" s="5"/>
      <c r="P8983" s="4"/>
      <c r="Q8983" s="4"/>
      <c r="R8983" s="4"/>
      <c r="S8983" s="4"/>
      <c r="T8983" s="4"/>
    </row>
    <row r="8984">
      <c r="A8984" s="5"/>
      <c r="B8984" s="5"/>
      <c r="C8984" s="5"/>
      <c r="D8984" s="5"/>
      <c r="E8984" s="5"/>
      <c r="F8984" s="27"/>
      <c r="G8984" s="5"/>
      <c r="H8984" s="5"/>
      <c r="I8984" s="5"/>
      <c r="J8984" s="5"/>
      <c r="K8984" s="5"/>
      <c r="L8984" s="5"/>
      <c r="M8984" s="5"/>
      <c r="N8984" s="5"/>
      <c r="O8984" s="5"/>
      <c r="P8984" s="4"/>
      <c r="Q8984" s="4"/>
      <c r="R8984" s="4"/>
      <c r="S8984" s="4"/>
      <c r="T8984" s="4"/>
    </row>
    <row r="8985">
      <c r="A8985" s="5"/>
      <c r="B8985" s="5"/>
      <c r="C8985" s="5"/>
      <c r="D8985" s="5"/>
      <c r="E8985" s="5"/>
      <c r="F8985" s="27"/>
      <c r="G8985" s="5"/>
      <c r="H8985" s="5"/>
      <c r="I8985" s="5"/>
      <c r="J8985" s="5"/>
      <c r="K8985" s="5"/>
      <c r="L8985" s="5"/>
      <c r="M8985" s="5"/>
      <c r="N8985" s="5"/>
      <c r="O8985" s="5"/>
      <c r="P8985" s="4"/>
      <c r="Q8985" s="4"/>
      <c r="R8985" s="4"/>
      <c r="S8985" s="4"/>
      <c r="T8985" s="4"/>
    </row>
    <row r="8986">
      <c r="A8986" s="5"/>
      <c r="B8986" s="5"/>
      <c r="C8986" s="5"/>
      <c r="D8986" s="5"/>
      <c r="E8986" s="5"/>
      <c r="F8986" s="27"/>
      <c r="G8986" s="5"/>
      <c r="H8986" s="5"/>
      <c r="I8986" s="5"/>
      <c r="J8986" s="5"/>
      <c r="K8986" s="5"/>
      <c r="L8986" s="5"/>
      <c r="M8986" s="5"/>
      <c r="N8986" s="5"/>
      <c r="O8986" s="5"/>
      <c r="P8986" s="4"/>
      <c r="Q8986" s="4"/>
      <c r="R8986" s="4"/>
      <c r="S8986" s="4"/>
      <c r="T8986" s="4"/>
    </row>
    <row r="8987">
      <c r="A8987" s="5"/>
      <c r="B8987" s="5"/>
      <c r="C8987" s="5"/>
      <c r="D8987" s="5"/>
      <c r="E8987" s="5"/>
      <c r="F8987" s="27"/>
      <c r="G8987" s="5"/>
      <c r="H8987" s="5"/>
      <c r="I8987" s="5"/>
      <c r="J8987" s="5"/>
      <c r="K8987" s="5"/>
      <c r="L8987" s="5"/>
      <c r="M8987" s="5"/>
      <c r="N8987" s="5"/>
      <c r="O8987" s="5"/>
      <c r="P8987" s="4"/>
      <c r="Q8987" s="4"/>
      <c r="R8987" s="4"/>
      <c r="S8987" s="4"/>
      <c r="T8987" s="4"/>
    </row>
    <row r="8988">
      <c r="A8988" s="5"/>
      <c r="B8988" s="5"/>
      <c r="C8988" s="5"/>
      <c r="D8988" s="5"/>
      <c r="E8988" s="5"/>
      <c r="F8988" s="27"/>
      <c r="G8988" s="5"/>
      <c r="H8988" s="5"/>
      <c r="I8988" s="5"/>
      <c r="J8988" s="5"/>
      <c r="K8988" s="5"/>
      <c r="L8988" s="5"/>
      <c r="M8988" s="5"/>
      <c r="N8988" s="5"/>
      <c r="O8988" s="5"/>
      <c r="P8988" s="4"/>
      <c r="Q8988" s="4"/>
      <c r="R8988" s="4"/>
      <c r="S8988" s="4"/>
      <c r="T8988" s="4"/>
    </row>
    <row r="8989">
      <c r="A8989" s="5"/>
      <c r="B8989" s="5"/>
      <c r="C8989" s="5"/>
      <c r="D8989" s="5"/>
      <c r="E8989" s="5"/>
      <c r="F8989" s="27"/>
      <c r="G8989" s="5"/>
      <c r="H8989" s="5"/>
      <c r="I8989" s="5"/>
      <c r="J8989" s="5"/>
      <c r="K8989" s="5"/>
      <c r="L8989" s="5"/>
      <c r="M8989" s="5"/>
      <c r="N8989" s="5"/>
      <c r="O8989" s="5"/>
      <c r="P8989" s="4"/>
      <c r="Q8989" s="4"/>
      <c r="R8989" s="4"/>
      <c r="S8989" s="4"/>
      <c r="T8989" s="4"/>
    </row>
    <row r="8990">
      <c r="A8990" s="5"/>
      <c r="B8990" s="5"/>
      <c r="C8990" s="5"/>
      <c r="D8990" s="5"/>
      <c r="E8990" s="5"/>
      <c r="F8990" s="27"/>
      <c r="G8990" s="5"/>
      <c r="H8990" s="5"/>
      <c r="I8990" s="5"/>
      <c r="J8990" s="5"/>
      <c r="K8990" s="5"/>
      <c r="L8990" s="5"/>
      <c r="M8990" s="5"/>
      <c r="N8990" s="5"/>
      <c r="O8990" s="5"/>
      <c r="P8990" s="4"/>
      <c r="Q8990" s="4"/>
      <c r="R8990" s="4"/>
      <c r="S8990" s="4"/>
      <c r="T8990" s="4"/>
    </row>
    <row r="8991">
      <c r="A8991" s="5"/>
      <c r="B8991" s="5"/>
      <c r="C8991" s="5"/>
      <c r="D8991" s="5"/>
      <c r="E8991" s="5"/>
      <c r="F8991" s="27"/>
      <c r="G8991" s="5"/>
      <c r="H8991" s="5"/>
      <c r="I8991" s="5"/>
      <c r="J8991" s="5"/>
      <c r="K8991" s="5"/>
      <c r="L8991" s="5"/>
      <c r="M8991" s="5"/>
      <c r="N8991" s="5"/>
      <c r="O8991" s="5"/>
      <c r="P8991" s="4"/>
      <c r="Q8991" s="4"/>
      <c r="R8991" s="4"/>
      <c r="S8991" s="4"/>
      <c r="T8991" s="4"/>
    </row>
    <row r="8992">
      <c r="A8992" s="5"/>
      <c r="B8992" s="5"/>
      <c r="C8992" s="5"/>
      <c r="D8992" s="5"/>
      <c r="E8992" s="5"/>
      <c r="F8992" s="27"/>
      <c r="G8992" s="5"/>
      <c r="H8992" s="5"/>
      <c r="I8992" s="5"/>
      <c r="J8992" s="5"/>
      <c r="K8992" s="5"/>
      <c r="L8992" s="5"/>
      <c r="M8992" s="5"/>
      <c r="N8992" s="5"/>
      <c r="O8992" s="5"/>
      <c r="P8992" s="4"/>
      <c r="Q8992" s="4"/>
      <c r="R8992" s="4"/>
      <c r="S8992" s="4"/>
      <c r="T8992" s="4"/>
    </row>
    <row r="8993">
      <c r="A8993" s="5"/>
      <c r="B8993" s="5"/>
      <c r="C8993" s="5"/>
      <c r="D8993" s="5"/>
      <c r="E8993" s="5"/>
      <c r="F8993" s="27"/>
      <c r="G8993" s="5"/>
      <c r="H8993" s="5"/>
      <c r="I8993" s="5"/>
      <c r="J8993" s="5"/>
      <c r="K8993" s="5"/>
      <c r="L8993" s="5"/>
      <c r="M8993" s="5"/>
      <c r="N8993" s="5"/>
      <c r="O8993" s="5"/>
      <c r="P8993" s="4"/>
      <c r="Q8993" s="4"/>
      <c r="R8993" s="4"/>
      <c r="S8993" s="4"/>
      <c r="T8993" s="4"/>
    </row>
    <row r="8994">
      <c r="A8994" s="5"/>
      <c r="B8994" s="5"/>
      <c r="C8994" s="5"/>
      <c r="D8994" s="5"/>
      <c r="E8994" s="5"/>
      <c r="F8994" s="27"/>
      <c r="G8994" s="5"/>
      <c r="H8994" s="5"/>
      <c r="I8994" s="5"/>
      <c r="J8994" s="5"/>
      <c r="K8994" s="5"/>
      <c r="L8994" s="5"/>
      <c r="M8994" s="5"/>
      <c r="N8994" s="5"/>
      <c r="O8994" s="5"/>
      <c r="P8994" s="4"/>
      <c r="Q8994" s="4"/>
      <c r="R8994" s="4"/>
      <c r="S8994" s="4"/>
      <c r="T8994" s="4"/>
    </row>
    <row r="8995">
      <c r="A8995" s="5"/>
      <c r="B8995" s="5"/>
      <c r="C8995" s="5"/>
      <c r="D8995" s="5"/>
      <c r="E8995" s="5"/>
      <c r="F8995" s="27"/>
      <c r="G8995" s="5"/>
      <c r="H8995" s="5"/>
      <c r="I8995" s="5"/>
      <c r="J8995" s="5"/>
      <c r="K8995" s="5"/>
      <c r="L8995" s="5"/>
      <c r="M8995" s="5"/>
      <c r="N8995" s="5"/>
      <c r="O8995" s="5"/>
      <c r="P8995" s="4"/>
      <c r="Q8995" s="4"/>
      <c r="R8995" s="4"/>
      <c r="S8995" s="4"/>
      <c r="T8995" s="4"/>
    </row>
    <row r="8996">
      <c r="A8996" s="5"/>
      <c r="B8996" s="5"/>
      <c r="C8996" s="5"/>
      <c r="D8996" s="5"/>
      <c r="E8996" s="5"/>
      <c r="F8996" s="27"/>
      <c r="G8996" s="5"/>
      <c r="H8996" s="5"/>
      <c r="I8996" s="5"/>
      <c r="J8996" s="5"/>
      <c r="K8996" s="5"/>
      <c r="L8996" s="5"/>
      <c r="M8996" s="5"/>
      <c r="N8996" s="5"/>
      <c r="O8996" s="5"/>
      <c r="P8996" s="4"/>
      <c r="Q8996" s="4"/>
      <c r="R8996" s="4"/>
      <c r="S8996" s="4"/>
      <c r="T8996" s="4"/>
    </row>
    <row r="8997">
      <c r="A8997" s="5"/>
      <c r="B8997" s="5"/>
      <c r="C8997" s="5"/>
      <c r="D8997" s="5"/>
      <c r="E8997" s="5"/>
      <c r="F8997" s="27"/>
      <c r="G8997" s="5"/>
      <c r="H8997" s="5"/>
      <c r="I8997" s="5"/>
      <c r="J8997" s="5"/>
      <c r="K8997" s="5"/>
      <c r="L8997" s="5"/>
      <c r="M8997" s="5"/>
      <c r="N8997" s="5"/>
      <c r="O8997" s="5"/>
      <c r="P8997" s="4"/>
      <c r="Q8997" s="4"/>
      <c r="R8997" s="4"/>
      <c r="S8997" s="4"/>
      <c r="T8997" s="4"/>
    </row>
    <row r="8998">
      <c r="A8998" s="5"/>
      <c r="B8998" s="5"/>
      <c r="C8998" s="5"/>
      <c r="D8998" s="5"/>
      <c r="E8998" s="5"/>
      <c r="F8998" s="27"/>
      <c r="G8998" s="5"/>
      <c r="H8998" s="5"/>
      <c r="I8998" s="5"/>
      <c r="J8998" s="5"/>
      <c r="K8998" s="5"/>
      <c r="L8998" s="5"/>
      <c r="M8998" s="5"/>
      <c r="N8998" s="5"/>
      <c r="O8998" s="5"/>
      <c r="P8998" s="4"/>
      <c r="Q8998" s="4"/>
      <c r="R8998" s="4"/>
      <c r="S8998" s="4"/>
      <c r="T8998" s="4"/>
    </row>
    <row r="8999">
      <c r="A8999" s="5"/>
      <c r="B8999" s="5"/>
      <c r="C8999" s="5"/>
      <c r="D8999" s="5"/>
      <c r="E8999" s="5"/>
      <c r="F8999" s="27"/>
      <c r="G8999" s="5"/>
      <c r="H8999" s="5"/>
      <c r="I8999" s="5"/>
      <c r="J8999" s="5"/>
      <c r="K8999" s="5"/>
      <c r="L8999" s="5"/>
      <c r="M8999" s="5"/>
      <c r="N8999" s="5"/>
      <c r="O8999" s="5"/>
      <c r="P8999" s="4"/>
      <c r="Q8999" s="4"/>
      <c r="R8999" s="4"/>
      <c r="S8999" s="4"/>
      <c r="T8999" s="4"/>
    </row>
    <row r="9000">
      <c r="A9000" s="5"/>
      <c r="B9000" s="5"/>
      <c r="C9000" s="5"/>
      <c r="D9000" s="5"/>
      <c r="E9000" s="5"/>
      <c r="F9000" s="27"/>
      <c r="G9000" s="5"/>
      <c r="H9000" s="5"/>
      <c r="I9000" s="5"/>
      <c r="J9000" s="5"/>
      <c r="K9000" s="5"/>
      <c r="L9000" s="5"/>
      <c r="M9000" s="5"/>
      <c r="N9000" s="5"/>
      <c r="O9000" s="5"/>
      <c r="P9000" s="4"/>
      <c r="Q9000" s="4"/>
      <c r="R9000" s="4"/>
      <c r="S9000" s="4"/>
      <c r="T9000" s="4"/>
    </row>
    <row r="9001">
      <c r="A9001" s="5"/>
      <c r="B9001" s="5"/>
      <c r="C9001" s="5"/>
      <c r="D9001" s="5"/>
      <c r="E9001" s="5"/>
      <c r="F9001" s="27"/>
      <c r="G9001" s="5"/>
      <c r="H9001" s="5"/>
      <c r="I9001" s="5"/>
      <c r="J9001" s="5"/>
      <c r="K9001" s="5"/>
      <c r="L9001" s="5"/>
      <c r="M9001" s="5"/>
      <c r="N9001" s="5"/>
      <c r="O9001" s="5"/>
      <c r="P9001" s="4"/>
      <c r="Q9001" s="4"/>
      <c r="R9001" s="4"/>
      <c r="S9001" s="4"/>
      <c r="T9001" s="4"/>
    </row>
    <row r="9002">
      <c r="A9002" s="5"/>
      <c r="B9002" s="5"/>
      <c r="C9002" s="5"/>
      <c r="D9002" s="5"/>
      <c r="E9002" s="5"/>
      <c r="F9002" s="27"/>
      <c r="G9002" s="5"/>
      <c r="H9002" s="5"/>
      <c r="I9002" s="5"/>
      <c r="J9002" s="5"/>
      <c r="K9002" s="5"/>
      <c r="L9002" s="5"/>
      <c r="M9002" s="5"/>
      <c r="N9002" s="5"/>
      <c r="O9002" s="5"/>
      <c r="P9002" s="4"/>
      <c r="Q9002" s="4"/>
      <c r="R9002" s="4"/>
      <c r="S9002" s="4"/>
      <c r="T9002" s="4"/>
    </row>
    <row r="9003">
      <c r="A9003" s="5"/>
      <c r="B9003" s="5"/>
      <c r="C9003" s="5"/>
      <c r="D9003" s="5"/>
      <c r="E9003" s="5"/>
      <c r="F9003" s="27"/>
      <c r="G9003" s="5"/>
      <c r="H9003" s="5"/>
      <c r="I9003" s="5"/>
      <c r="J9003" s="5"/>
      <c r="K9003" s="5"/>
      <c r="L9003" s="5"/>
      <c r="M9003" s="5"/>
      <c r="N9003" s="5"/>
      <c r="O9003" s="5"/>
      <c r="P9003" s="4"/>
      <c r="Q9003" s="4"/>
      <c r="R9003" s="4"/>
      <c r="S9003" s="4"/>
      <c r="T9003" s="4"/>
    </row>
    <row r="9004">
      <c r="A9004" s="5"/>
      <c r="B9004" s="5"/>
      <c r="C9004" s="5"/>
      <c r="D9004" s="5"/>
      <c r="E9004" s="5"/>
      <c r="F9004" s="27"/>
      <c r="G9004" s="5"/>
      <c r="H9004" s="5"/>
      <c r="I9004" s="5"/>
      <c r="J9004" s="5"/>
      <c r="K9004" s="5"/>
      <c r="L9004" s="5"/>
      <c r="M9004" s="5"/>
      <c r="N9004" s="5"/>
      <c r="O9004" s="5"/>
      <c r="P9004" s="4"/>
      <c r="Q9004" s="4"/>
      <c r="R9004" s="4"/>
      <c r="S9004" s="4"/>
      <c r="T9004" s="4"/>
    </row>
    <row r="9005">
      <c r="A9005" s="5"/>
      <c r="B9005" s="5"/>
      <c r="C9005" s="5"/>
      <c r="D9005" s="5"/>
      <c r="E9005" s="5"/>
      <c r="F9005" s="27"/>
      <c r="G9005" s="5"/>
      <c r="H9005" s="5"/>
      <c r="I9005" s="5"/>
      <c r="J9005" s="5"/>
      <c r="K9005" s="5"/>
      <c r="L9005" s="5"/>
      <c r="M9005" s="5"/>
      <c r="N9005" s="5"/>
      <c r="O9005" s="5"/>
      <c r="P9005" s="4"/>
      <c r="Q9005" s="4"/>
      <c r="R9005" s="4"/>
      <c r="S9005" s="4"/>
      <c r="T9005" s="4"/>
    </row>
    <row r="9006">
      <c r="A9006" s="5"/>
      <c r="B9006" s="5"/>
      <c r="C9006" s="5"/>
      <c r="D9006" s="5"/>
      <c r="E9006" s="5"/>
      <c r="F9006" s="27"/>
      <c r="G9006" s="5"/>
      <c r="H9006" s="5"/>
      <c r="I9006" s="5"/>
      <c r="J9006" s="5"/>
      <c r="K9006" s="5"/>
      <c r="L9006" s="5"/>
      <c r="M9006" s="5"/>
      <c r="N9006" s="5"/>
      <c r="O9006" s="5"/>
      <c r="P9006" s="4"/>
      <c r="Q9006" s="4"/>
      <c r="R9006" s="4"/>
      <c r="S9006" s="4"/>
      <c r="T9006" s="4"/>
    </row>
    <row r="9007">
      <c r="A9007" s="5"/>
      <c r="B9007" s="5"/>
      <c r="C9007" s="5"/>
      <c r="D9007" s="5"/>
      <c r="E9007" s="5"/>
      <c r="F9007" s="27"/>
      <c r="G9007" s="5"/>
      <c r="H9007" s="5"/>
      <c r="I9007" s="5"/>
      <c r="J9007" s="5"/>
      <c r="K9007" s="5"/>
      <c r="L9007" s="5"/>
      <c r="M9007" s="5"/>
      <c r="N9007" s="5"/>
      <c r="O9007" s="5"/>
      <c r="P9007" s="4"/>
      <c r="Q9007" s="4"/>
      <c r="R9007" s="4"/>
      <c r="S9007" s="4"/>
      <c r="T9007" s="4"/>
    </row>
    <row r="9008">
      <c r="A9008" s="5"/>
      <c r="B9008" s="5"/>
      <c r="C9008" s="5"/>
      <c r="D9008" s="5"/>
      <c r="E9008" s="5"/>
      <c r="F9008" s="27"/>
      <c r="G9008" s="5"/>
      <c r="H9008" s="5"/>
      <c r="I9008" s="5"/>
      <c r="J9008" s="5"/>
      <c r="K9008" s="5"/>
      <c r="L9008" s="5"/>
      <c r="M9008" s="5"/>
      <c r="N9008" s="5"/>
      <c r="O9008" s="5"/>
      <c r="P9008" s="4"/>
      <c r="Q9008" s="4"/>
      <c r="R9008" s="4"/>
      <c r="S9008" s="4"/>
      <c r="T9008" s="4"/>
    </row>
    <row r="9009">
      <c r="A9009" s="5"/>
      <c r="B9009" s="5"/>
      <c r="C9009" s="5"/>
      <c r="D9009" s="5"/>
      <c r="E9009" s="5"/>
      <c r="F9009" s="27"/>
      <c r="G9009" s="5"/>
      <c r="H9009" s="5"/>
      <c r="I9009" s="5"/>
      <c r="J9009" s="5"/>
      <c r="K9009" s="5"/>
      <c r="L9009" s="5"/>
      <c r="M9009" s="5"/>
      <c r="N9009" s="5"/>
      <c r="O9009" s="5"/>
      <c r="P9009" s="4"/>
      <c r="Q9009" s="4"/>
      <c r="R9009" s="4"/>
      <c r="S9009" s="4"/>
      <c r="T9009" s="4"/>
    </row>
    <row r="9010">
      <c r="A9010" s="5"/>
      <c r="B9010" s="5"/>
      <c r="C9010" s="5"/>
      <c r="D9010" s="5"/>
      <c r="E9010" s="5"/>
      <c r="F9010" s="27"/>
      <c r="G9010" s="5"/>
      <c r="H9010" s="5"/>
      <c r="I9010" s="5"/>
      <c r="J9010" s="5"/>
      <c r="K9010" s="5"/>
      <c r="L9010" s="5"/>
      <c r="M9010" s="5"/>
      <c r="N9010" s="5"/>
      <c r="O9010" s="5"/>
      <c r="P9010" s="4"/>
      <c r="Q9010" s="4"/>
      <c r="R9010" s="4"/>
      <c r="S9010" s="4"/>
      <c r="T9010" s="4"/>
    </row>
    <row r="9011">
      <c r="A9011" s="5"/>
      <c r="B9011" s="5"/>
      <c r="C9011" s="5"/>
      <c r="D9011" s="5"/>
      <c r="E9011" s="5"/>
      <c r="F9011" s="27"/>
      <c r="G9011" s="5"/>
      <c r="H9011" s="5"/>
      <c r="I9011" s="5"/>
      <c r="J9011" s="5"/>
      <c r="K9011" s="5"/>
      <c r="L9011" s="5"/>
      <c r="M9011" s="5"/>
      <c r="N9011" s="5"/>
      <c r="O9011" s="5"/>
      <c r="P9011" s="4"/>
      <c r="Q9011" s="4"/>
      <c r="R9011" s="4"/>
      <c r="S9011" s="4"/>
      <c r="T9011" s="4"/>
    </row>
    <row r="9012">
      <c r="A9012" s="5"/>
      <c r="B9012" s="5"/>
      <c r="C9012" s="5"/>
      <c r="D9012" s="5"/>
      <c r="E9012" s="5"/>
      <c r="F9012" s="27"/>
      <c r="G9012" s="5"/>
      <c r="H9012" s="5"/>
      <c r="I9012" s="5"/>
      <c r="J9012" s="5"/>
      <c r="K9012" s="5"/>
      <c r="L9012" s="5"/>
      <c r="M9012" s="5"/>
      <c r="N9012" s="5"/>
      <c r="O9012" s="5"/>
      <c r="P9012" s="4"/>
      <c r="Q9012" s="4"/>
      <c r="R9012" s="4"/>
      <c r="S9012" s="4"/>
      <c r="T9012" s="4"/>
    </row>
    <row r="9013">
      <c r="A9013" s="5"/>
      <c r="B9013" s="5"/>
      <c r="C9013" s="5"/>
      <c r="D9013" s="5"/>
      <c r="E9013" s="5"/>
      <c r="F9013" s="27"/>
      <c r="G9013" s="5"/>
      <c r="H9013" s="5"/>
      <c r="I9013" s="5"/>
      <c r="J9013" s="5"/>
      <c r="K9013" s="5"/>
      <c r="L9013" s="5"/>
      <c r="M9013" s="5"/>
      <c r="N9013" s="5"/>
      <c r="O9013" s="5"/>
      <c r="P9013" s="4"/>
      <c r="Q9013" s="4"/>
      <c r="R9013" s="4"/>
      <c r="S9013" s="4"/>
      <c r="T9013" s="4"/>
    </row>
    <row r="9014">
      <c r="A9014" s="5"/>
      <c r="B9014" s="5"/>
      <c r="C9014" s="5"/>
      <c r="D9014" s="5"/>
      <c r="E9014" s="5"/>
      <c r="F9014" s="27"/>
      <c r="G9014" s="5"/>
      <c r="H9014" s="5"/>
      <c r="I9014" s="5"/>
      <c r="J9014" s="5"/>
      <c r="K9014" s="5"/>
      <c r="L9014" s="5"/>
      <c r="M9014" s="5"/>
      <c r="N9014" s="5"/>
      <c r="O9014" s="5"/>
      <c r="P9014" s="4"/>
      <c r="Q9014" s="4"/>
      <c r="R9014" s="4"/>
      <c r="S9014" s="4"/>
      <c r="T9014" s="4"/>
    </row>
    <row r="9015">
      <c r="A9015" s="5"/>
      <c r="B9015" s="5"/>
      <c r="C9015" s="5"/>
      <c r="D9015" s="5"/>
      <c r="E9015" s="5"/>
      <c r="F9015" s="27"/>
      <c r="G9015" s="5"/>
      <c r="H9015" s="5"/>
      <c r="I9015" s="5"/>
      <c r="J9015" s="5"/>
      <c r="K9015" s="5"/>
      <c r="L9015" s="5"/>
      <c r="M9015" s="5"/>
      <c r="N9015" s="5"/>
      <c r="O9015" s="5"/>
      <c r="P9015" s="4"/>
      <c r="Q9015" s="4"/>
      <c r="R9015" s="4"/>
      <c r="S9015" s="4"/>
      <c r="T9015" s="4"/>
    </row>
    <row r="9016">
      <c r="A9016" s="5"/>
      <c r="B9016" s="5"/>
      <c r="C9016" s="5"/>
      <c r="D9016" s="5"/>
      <c r="E9016" s="5"/>
      <c r="F9016" s="27"/>
      <c r="G9016" s="5"/>
      <c r="H9016" s="5"/>
      <c r="I9016" s="5"/>
      <c r="J9016" s="5"/>
      <c r="K9016" s="5"/>
      <c r="L9016" s="5"/>
      <c r="M9016" s="5"/>
      <c r="N9016" s="5"/>
      <c r="O9016" s="5"/>
      <c r="P9016" s="4"/>
      <c r="Q9016" s="4"/>
      <c r="R9016" s="4"/>
      <c r="S9016" s="4"/>
      <c r="T9016" s="4"/>
    </row>
    <row r="9017">
      <c r="A9017" s="5"/>
      <c r="B9017" s="5"/>
      <c r="C9017" s="5"/>
      <c r="D9017" s="5"/>
      <c r="E9017" s="5"/>
      <c r="F9017" s="27"/>
      <c r="G9017" s="5"/>
      <c r="H9017" s="5"/>
      <c r="I9017" s="5"/>
      <c r="J9017" s="5"/>
      <c r="K9017" s="5"/>
      <c r="L9017" s="5"/>
      <c r="M9017" s="5"/>
      <c r="N9017" s="5"/>
      <c r="O9017" s="5"/>
      <c r="P9017" s="4"/>
      <c r="Q9017" s="4"/>
      <c r="R9017" s="4"/>
      <c r="S9017" s="4"/>
      <c r="T9017" s="4"/>
    </row>
    <row r="9018">
      <c r="A9018" s="5"/>
      <c r="B9018" s="5"/>
      <c r="C9018" s="5"/>
      <c r="D9018" s="5"/>
      <c r="E9018" s="5"/>
      <c r="F9018" s="27"/>
      <c r="G9018" s="5"/>
      <c r="H9018" s="5"/>
      <c r="I9018" s="5"/>
      <c r="J9018" s="5"/>
      <c r="K9018" s="5"/>
      <c r="L9018" s="5"/>
      <c r="M9018" s="5"/>
      <c r="N9018" s="5"/>
      <c r="O9018" s="5"/>
      <c r="P9018" s="4"/>
      <c r="Q9018" s="4"/>
      <c r="R9018" s="4"/>
      <c r="S9018" s="4"/>
      <c r="T9018" s="4"/>
    </row>
    <row r="9019">
      <c r="A9019" s="5"/>
      <c r="B9019" s="5"/>
      <c r="C9019" s="5"/>
      <c r="D9019" s="5"/>
      <c r="E9019" s="5"/>
      <c r="F9019" s="27"/>
      <c r="G9019" s="5"/>
      <c r="H9019" s="5"/>
      <c r="I9019" s="5"/>
      <c r="J9019" s="5"/>
      <c r="K9019" s="5"/>
      <c r="L9019" s="5"/>
      <c r="M9019" s="5"/>
      <c r="N9019" s="5"/>
      <c r="O9019" s="5"/>
      <c r="P9019" s="4"/>
      <c r="Q9019" s="4"/>
      <c r="R9019" s="4"/>
      <c r="S9019" s="4"/>
      <c r="T9019" s="4"/>
    </row>
    <row r="9020">
      <c r="A9020" s="5"/>
      <c r="B9020" s="5"/>
      <c r="C9020" s="5"/>
      <c r="D9020" s="5"/>
      <c r="E9020" s="5"/>
      <c r="F9020" s="27"/>
      <c r="G9020" s="5"/>
      <c r="H9020" s="5"/>
      <c r="I9020" s="5"/>
      <c r="J9020" s="5"/>
      <c r="K9020" s="5"/>
      <c r="L9020" s="5"/>
      <c r="M9020" s="5"/>
      <c r="N9020" s="5"/>
      <c r="O9020" s="5"/>
      <c r="P9020" s="4"/>
      <c r="Q9020" s="4"/>
      <c r="R9020" s="4"/>
      <c r="S9020" s="4"/>
      <c r="T9020" s="4"/>
    </row>
    <row r="9021">
      <c r="A9021" s="5"/>
      <c r="B9021" s="5"/>
      <c r="C9021" s="5"/>
      <c r="D9021" s="5"/>
      <c r="E9021" s="5"/>
      <c r="F9021" s="27"/>
      <c r="G9021" s="5"/>
      <c r="H9021" s="5"/>
      <c r="I9021" s="5"/>
      <c r="J9021" s="5"/>
      <c r="K9021" s="5"/>
      <c r="L9021" s="5"/>
      <c r="M9021" s="5"/>
      <c r="N9021" s="5"/>
      <c r="O9021" s="5"/>
      <c r="P9021" s="4"/>
      <c r="Q9021" s="4"/>
      <c r="R9021" s="4"/>
      <c r="S9021" s="4"/>
      <c r="T9021" s="4"/>
    </row>
    <row r="9022">
      <c r="A9022" s="5"/>
      <c r="B9022" s="5"/>
      <c r="C9022" s="5"/>
      <c r="D9022" s="5"/>
      <c r="E9022" s="5"/>
      <c r="F9022" s="27"/>
      <c r="G9022" s="5"/>
      <c r="H9022" s="5"/>
      <c r="I9022" s="5"/>
      <c r="J9022" s="5"/>
      <c r="K9022" s="5"/>
      <c r="L9022" s="5"/>
      <c r="M9022" s="5"/>
      <c r="N9022" s="5"/>
      <c r="O9022" s="5"/>
      <c r="P9022" s="4"/>
      <c r="Q9022" s="4"/>
      <c r="R9022" s="4"/>
      <c r="S9022" s="4"/>
      <c r="T9022" s="4"/>
    </row>
    <row r="9023">
      <c r="A9023" s="5"/>
      <c r="B9023" s="5"/>
      <c r="C9023" s="5"/>
      <c r="D9023" s="5"/>
      <c r="E9023" s="5"/>
      <c r="F9023" s="27"/>
      <c r="G9023" s="5"/>
      <c r="H9023" s="5"/>
      <c r="I9023" s="5"/>
      <c r="J9023" s="5"/>
      <c r="K9023" s="5"/>
      <c r="L9023" s="5"/>
      <c r="M9023" s="5"/>
      <c r="N9023" s="5"/>
      <c r="O9023" s="5"/>
      <c r="P9023" s="4"/>
      <c r="Q9023" s="4"/>
      <c r="R9023" s="4"/>
      <c r="S9023" s="4"/>
      <c r="T9023" s="4"/>
    </row>
    <row r="9024">
      <c r="A9024" s="5"/>
      <c r="B9024" s="5"/>
      <c r="C9024" s="5"/>
      <c r="D9024" s="5"/>
      <c r="E9024" s="5"/>
      <c r="F9024" s="27"/>
      <c r="G9024" s="5"/>
      <c r="H9024" s="5"/>
      <c r="I9024" s="5"/>
      <c r="J9024" s="5"/>
      <c r="K9024" s="5"/>
      <c r="L9024" s="5"/>
      <c r="M9024" s="5"/>
      <c r="N9024" s="5"/>
      <c r="O9024" s="5"/>
      <c r="P9024" s="4"/>
      <c r="Q9024" s="4"/>
      <c r="R9024" s="4"/>
      <c r="S9024" s="4"/>
      <c r="T9024" s="4"/>
    </row>
    <row r="9025">
      <c r="A9025" s="5"/>
      <c r="B9025" s="5"/>
      <c r="C9025" s="5"/>
      <c r="D9025" s="5"/>
      <c r="E9025" s="5"/>
      <c r="F9025" s="27"/>
      <c r="G9025" s="5"/>
      <c r="H9025" s="5"/>
      <c r="I9025" s="5"/>
      <c r="J9025" s="5"/>
      <c r="K9025" s="5"/>
      <c r="L9025" s="5"/>
      <c r="M9025" s="5"/>
      <c r="N9025" s="5"/>
      <c r="O9025" s="5"/>
      <c r="P9025" s="4"/>
      <c r="Q9025" s="4"/>
      <c r="R9025" s="4"/>
      <c r="S9025" s="4"/>
      <c r="T9025" s="4"/>
    </row>
    <row r="9026">
      <c r="A9026" s="5"/>
      <c r="B9026" s="5"/>
      <c r="C9026" s="5"/>
      <c r="D9026" s="5"/>
      <c r="E9026" s="5"/>
      <c r="F9026" s="27"/>
      <c r="G9026" s="5"/>
      <c r="H9026" s="5"/>
      <c r="I9026" s="5"/>
      <c r="J9026" s="5"/>
      <c r="K9026" s="5"/>
      <c r="L9026" s="5"/>
      <c r="M9026" s="5"/>
      <c r="N9026" s="5"/>
      <c r="O9026" s="5"/>
      <c r="P9026" s="4"/>
      <c r="Q9026" s="4"/>
      <c r="R9026" s="4"/>
      <c r="S9026" s="4"/>
      <c r="T9026" s="4"/>
    </row>
    <row r="9027">
      <c r="A9027" s="5"/>
      <c r="B9027" s="5"/>
      <c r="C9027" s="5"/>
      <c r="D9027" s="5"/>
      <c r="E9027" s="5"/>
      <c r="F9027" s="27"/>
      <c r="G9027" s="5"/>
      <c r="H9027" s="5"/>
      <c r="I9027" s="5"/>
      <c r="J9027" s="5"/>
      <c r="K9027" s="5"/>
      <c r="L9027" s="5"/>
      <c r="M9027" s="5"/>
      <c r="N9027" s="5"/>
      <c r="O9027" s="5"/>
      <c r="P9027" s="4"/>
      <c r="Q9027" s="4"/>
      <c r="R9027" s="4"/>
      <c r="S9027" s="4"/>
      <c r="T9027" s="4"/>
    </row>
    <row r="9028">
      <c r="A9028" s="5"/>
      <c r="B9028" s="5"/>
      <c r="C9028" s="5"/>
      <c r="D9028" s="5"/>
      <c r="E9028" s="5"/>
      <c r="F9028" s="27"/>
      <c r="G9028" s="5"/>
      <c r="H9028" s="5"/>
      <c r="I9028" s="5"/>
      <c r="J9028" s="5"/>
      <c r="K9028" s="5"/>
      <c r="L9028" s="5"/>
      <c r="M9028" s="5"/>
      <c r="N9028" s="5"/>
      <c r="O9028" s="5"/>
      <c r="P9028" s="4"/>
      <c r="Q9028" s="4"/>
      <c r="R9028" s="4"/>
      <c r="S9028" s="4"/>
      <c r="T9028" s="4"/>
    </row>
    <row r="9029">
      <c r="A9029" s="5"/>
      <c r="B9029" s="5"/>
      <c r="C9029" s="5"/>
      <c r="D9029" s="5"/>
      <c r="E9029" s="5"/>
      <c r="F9029" s="27"/>
      <c r="G9029" s="5"/>
      <c r="H9029" s="5"/>
      <c r="I9029" s="5"/>
      <c r="J9029" s="5"/>
      <c r="K9029" s="5"/>
      <c r="L9029" s="5"/>
      <c r="M9029" s="5"/>
      <c r="N9029" s="5"/>
      <c r="O9029" s="5"/>
      <c r="P9029" s="4"/>
      <c r="Q9029" s="4"/>
      <c r="R9029" s="4"/>
      <c r="S9029" s="4"/>
      <c r="T9029" s="4"/>
    </row>
    <row r="9030">
      <c r="A9030" s="5"/>
      <c r="B9030" s="5"/>
      <c r="C9030" s="5"/>
      <c r="D9030" s="5"/>
      <c r="E9030" s="5"/>
      <c r="F9030" s="27"/>
      <c r="G9030" s="5"/>
      <c r="H9030" s="5"/>
      <c r="I9030" s="5"/>
      <c r="J9030" s="5"/>
      <c r="K9030" s="5"/>
      <c r="L9030" s="5"/>
      <c r="M9030" s="5"/>
      <c r="N9030" s="5"/>
      <c r="O9030" s="5"/>
      <c r="P9030" s="4"/>
      <c r="Q9030" s="4"/>
      <c r="R9030" s="4"/>
      <c r="S9030" s="4"/>
      <c r="T9030" s="4"/>
    </row>
    <row r="9031">
      <c r="A9031" s="5"/>
      <c r="B9031" s="5"/>
      <c r="C9031" s="5"/>
      <c r="D9031" s="5"/>
      <c r="E9031" s="5"/>
      <c r="F9031" s="27"/>
      <c r="G9031" s="5"/>
      <c r="H9031" s="5"/>
      <c r="I9031" s="5"/>
      <c r="J9031" s="5"/>
      <c r="K9031" s="5"/>
      <c r="L9031" s="5"/>
      <c r="M9031" s="5"/>
      <c r="N9031" s="5"/>
      <c r="O9031" s="5"/>
      <c r="P9031" s="4"/>
      <c r="Q9031" s="4"/>
      <c r="R9031" s="4"/>
      <c r="S9031" s="4"/>
      <c r="T9031" s="4"/>
    </row>
    <row r="9032">
      <c r="A9032" s="5"/>
      <c r="B9032" s="5"/>
      <c r="C9032" s="5"/>
      <c r="D9032" s="5"/>
      <c r="E9032" s="5"/>
      <c r="F9032" s="27"/>
      <c r="G9032" s="5"/>
      <c r="H9032" s="5"/>
      <c r="I9032" s="5"/>
      <c r="J9032" s="5"/>
      <c r="K9032" s="5"/>
      <c r="L9032" s="5"/>
      <c r="M9032" s="5"/>
      <c r="N9032" s="5"/>
      <c r="O9032" s="5"/>
      <c r="P9032" s="4"/>
      <c r="Q9032" s="4"/>
      <c r="R9032" s="4"/>
      <c r="S9032" s="4"/>
      <c r="T9032" s="4"/>
    </row>
    <row r="9033">
      <c r="A9033" s="5"/>
      <c r="B9033" s="5"/>
      <c r="C9033" s="5"/>
      <c r="D9033" s="5"/>
      <c r="E9033" s="5"/>
      <c r="F9033" s="27"/>
      <c r="G9033" s="5"/>
      <c r="H9033" s="5"/>
      <c r="I9033" s="5"/>
      <c r="J9033" s="5"/>
      <c r="K9033" s="5"/>
      <c r="L9033" s="5"/>
      <c r="M9033" s="5"/>
      <c r="N9033" s="5"/>
      <c r="O9033" s="5"/>
      <c r="P9033" s="4"/>
      <c r="Q9033" s="4"/>
      <c r="R9033" s="4"/>
      <c r="S9033" s="4"/>
      <c r="T9033" s="4"/>
    </row>
    <row r="9034">
      <c r="A9034" s="5"/>
      <c r="B9034" s="5"/>
      <c r="C9034" s="5"/>
      <c r="D9034" s="5"/>
      <c r="E9034" s="5"/>
      <c r="F9034" s="27"/>
      <c r="G9034" s="5"/>
      <c r="H9034" s="5"/>
      <c r="I9034" s="5"/>
      <c r="J9034" s="5"/>
      <c r="K9034" s="5"/>
      <c r="L9034" s="5"/>
      <c r="M9034" s="5"/>
      <c r="N9034" s="5"/>
      <c r="O9034" s="5"/>
      <c r="P9034" s="4"/>
      <c r="Q9034" s="4"/>
      <c r="R9034" s="4"/>
      <c r="S9034" s="4"/>
      <c r="T9034" s="4"/>
    </row>
    <row r="9035">
      <c r="A9035" s="5"/>
      <c r="B9035" s="5"/>
      <c r="C9035" s="5"/>
      <c r="D9035" s="5"/>
      <c r="E9035" s="5"/>
      <c r="F9035" s="27"/>
      <c r="G9035" s="5"/>
      <c r="H9035" s="5"/>
      <c r="I9035" s="5"/>
      <c r="J9035" s="5"/>
      <c r="K9035" s="5"/>
      <c r="L9035" s="5"/>
      <c r="M9035" s="5"/>
      <c r="N9035" s="5"/>
      <c r="O9035" s="5"/>
      <c r="P9035" s="4"/>
      <c r="Q9035" s="4"/>
      <c r="R9035" s="4"/>
      <c r="S9035" s="4"/>
      <c r="T9035" s="4"/>
    </row>
    <row r="9036">
      <c r="A9036" s="5"/>
      <c r="B9036" s="5"/>
      <c r="C9036" s="5"/>
      <c r="D9036" s="5"/>
      <c r="E9036" s="5"/>
      <c r="F9036" s="27"/>
      <c r="G9036" s="5"/>
      <c r="H9036" s="5"/>
      <c r="I9036" s="5"/>
      <c r="J9036" s="5"/>
      <c r="K9036" s="5"/>
      <c r="L9036" s="5"/>
      <c r="M9036" s="5"/>
      <c r="N9036" s="5"/>
      <c r="O9036" s="5"/>
      <c r="P9036" s="4"/>
      <c r="Q9036" s="4"/>
      <c r="R9036" s="4"/>
      <c r="S9036" s="4"/>
      <c r="T9036" s="4"/>
    </row>
    <row r="9037">
      <c r="A9037" s="5"/>
      <c r="B9037" s="5"/>
      <c r="C9037" s="5"/>
      <c r="D9037" s="5"/>
      <c r="E9037" s="5"/>
      <c r="F9037" s="27"/>
      <c r="G9037" s="5"/>
      <c r="H9037" s="5"/>
      <c r="I9037" s="5"/>
      <c r="J9037" s="5"/>
      <c r="K9037" s="5"/>
      <c r="L9037" s="5"/>
      <c r="M9037" s="5"/>
      <c r="N9037" s="5"/>
      <c r="O9037" s="5"/>
      <c r="P9037" s="4"/>
      <c r="Q9037" s="4"/>
      <c r="R9037" s="4"/>
      <c r="S9037" s="4"/>
      <c r="T9037" s="4"/>
    </row>
    <row r="9038">
      <c r="A9038" s="5"/>
      <c r="B9038" s="5"/>
      <c r="C9038" s="5"/>
      <c r="D9038" s="5"/>
      <c r="E9038" s="5"/>
      <c r="F9038" s="27"/>
      <c r="G9038" s="5"/>
      <c r="H9038" s="5"/>
      <c r="I9038" s="5"/>
      <c r="J9038" s="5"/>
      <c r="K9038" s="5"/>
      <c r="L9038" s="5"/>
      <c r="M9038" s="5"/>
      <c r="N9038" s="5"/>
      <c r="O9038" s="5"/>
      <c r="P9038" s="4"/>
      <c r="Q9038" s="4"/>
      <c r="R9038" s="4"/>
      <c r="S9038" s="4"/>
      <c r="T9038" s="4"/>
    </row>
    <row r="9039">
      <c r="A9039" s="5"/>
      <c r="B9039" s="5"/>
      <c r="C9039" s="5"/>
      <c r="D9039" s="5"/>
      <c r="E9039" s="5"/>
      <c r="F9039" s="27"/>
      <c r="G9039" s="5"/>
      <c r="H9039" s="5"/>
      <c r="I9039" s="5"/>
      <c r="J9039" s="5"/>
      <c r="K9039" s="5"/>
      <c r="L9039" s="5"/>
      <c r="M9039" s="5"/>
      <c r="N9039" s="5"/>
      <c r="O9039" s="5"/>
      <c r="P9039" s="4"/>
      <c r="Q9039" s="4"/>
      <c r="R9039" s="4"/>
      <c r="S9039" s="4"/>
      <c r="T9039" s="4"/>
    </row>
    <row r="9040">
      <c r="A9040" s="5"/>
      <c r="B9040" s="5"/>
      <c r="C9040" s="5"/>
      <c r="D9040" s="5"/>
      <c r="E9040" s="5"/>
      <c r="F9040" s="27"/>
      <c r="G9040" s="5"/>
      <c r="H9040" s="5"/>
      <c r="I9040" s="5"/>
      <c r="J9040" s="5"/>
      <c r="K9040" s="5"/>
      <c r="L9040" s="5"/>
      <c r="M9040" s="5"/>
      <c r="N9040" s="5"/>
      <c r="O9040" s="5"/>
      <c r="P9040" s="4"/>
      <c r="Q9040" s="4"/>
      <c r="R9040" s="4"/>
      <c r="S9040" s="4"/>
      <c r="T9040" s="4"/>
    </row>
    <row r="9041">
      <c r="A9041" s="5"/>
      <c r="B9041" s="5"/>
      <c r="C9041" s="5"/>
      <c r="D9041" s="5"/>
      <c r="E9041" s="5"/>
      <c r="F9041" s="27"/>
      <c r="G9041" s="5"/>
      <c r="H9041" s="5"/>
      <c r="I9041" s="5"/>
      <c r="J9041" s="5"/>
      <c r="K9041" s="5"/>
      <c r="L9041" s="5"/>
      <c r="M9041" s="5"/>
      <c r="N9041" s="5"/>
      <c r="O9041" s="5"/>
      <c r="P9041" s="4"/>
      <c r="Q9041" s="4"/>
      <c r="R9041" s="4"/>
      <c r="S9041" s="4"/>
      <c r="T9041" s="4"/>
    </row>
    <row r="9042">
      <c r="A9042" s="5"/>
      <c r="B9042" s="5"/>
      <c r="C9042" s="5"/>
      <c r="D9042" s="5"/>
      <c r="E9042" s="5"/>
      <c r="F9042" s="27"/>
      <c r="G9042" s="5"/>
      <c r="H9042" s="5"/>
      <c r="I9042" s="5"/>
      <c r="J9042" s="5"/>
      <c r="K9042" s="5"/>
      <c r="L9042" s="5"/>
      <c r="M9042" s="5"/>
      <c r="N9042" s="5"/>
      <c r="O9042" s="5"/>
      <c r="P9042" s="4"/>
      <c r="Q9042" s="4"/>
      <c r="R9042" s="4"/>
      <c r="S9042" s="4"/>
      <c r="T9042" s="4"/>
    </row>
    <row r="9043">
      <c r="A9043" s="5"/>
      <c r="B9043" s="5"/>
      <c r="C9043" s="5"/>
      <c r="D9043" s="5"/>
      <c r="E9043" s="5"/>
      <c r="F9043" s="27"/>
      <c r="G9043" s="5"/>
      <c r="H9043" s="5"/>
      <c r="I9043" s="5"/>
      <c r="J9043" s="5"/>
      <c r="K9043" s="5"/>
      <c r="L9043" s="5"/>
      <c r="M9043" s="5"/>
      <c r="N9043" s="5"/>
      <c r="O9043" s="5"/>
      <c r="P9043" s="4"/>
      <c r="Q9043" s="4"/>
      <c r="R9043" s="4"/>
      <c r="S9043" s="4"/>
      <c r="T9043" s="4"/>
    </row>
    <row r="9044">
      <c r="A9044" s="5"/>
      <c r="B9044" s="5"/>
      <c r="C9044" s="5"/>
      <c r="D9044" s="5"/>
      <c r="E9044" s="5"/>
      <c r="F9044" s="27"/>
      <c r="G9044" s="5"/>
      <c r="H9044" s="5"/>
      <c r="I9044" s="5"/>
      <c r="J9044" s="5"/>
      <c r="K9044" s="5"/>
      <c r="L9044" s="5"/>
      <c r="M9044" s="5"/>
      <c r="N9044" s="5"/>
      <c r="O9044" s="5"/>
      <c r="P9044" s="4"/>
      <c r="Q9044" s="4"/>
      <c r="R9044" s="4"/>
      <c r="S9044" s="4"/>
      <c r="T9044" s="4"/>
    </row>
    <row r="9045">
      <c r="A9045" s="5"/>
      <c r="B9045" s="5"/>
      <c r="C9045" s="5"/>
      <c r="D9045" s="5"/>
      <c r="E9045" s="5"/>
      <c r="F9045" s="27"/>
      <c r="G9045" s="5"/>
      <c r="H9045" s="5"/>
      <c r="I9045" s="5"/>
      <c r="J9045" s="5"/>
      <c r="K9045" s="5"/>
      <c r="L9045" s="5"/>
      <c r="M9045" s="5"/>
      <c r="N9045" s="5"/>
      <c r="O9045" s="5"/>
      <c r="P9045" s="4"/>
      <c r="Q9045" s="4"/>
      <c r="R9045" s="4"/>
      <c r="S9045" s="4"/>
      <c r="T9045" s="4"/>
    </row>
    <row r="9046">
      <c r="A9046" s="5"/>
      <c r="B9046" s="5"/>
      <c r="C9046" s="5"/>
      <c r="D9046" s="5"/>
      <c r="E9046" s="5"/>
      <c r="F9046" s="27"/>
      <c r="G9046" s="5"/>
      <c r="H9046" s="5"/>
      <c r="I9046" s="5"/>
      <c r="J9046" s="5"/>
      <c r="K9046" s="5"/>
      <c r="L9046" s="5"/>
      <c r="M9046" s="5"/>
      <c r="N9046" s="5"/>
      <c r="O9046" s="5"/>
      <c r="P9046" s="4"/>
      <c r="Q9046" s="4"/>
      <c r="R9046" s="4"/>
      <c r="S9046" s="4"/>
      <c r="T9046" s="4"/>
    </row>
    <row r="9047">
      <c r="A9047" s="5"/>
      <c r="B9047" s="5"/>
      <c r="C9047" s="5"/>
      <c r="D9047" s="5"/>
      <c r="E9047" s="5"/>
      <c r="F9047" s="27"/>
      <c r="G9047" s="5"/>
      <c r="H9047" s="5"/>
      <c r="I9047" s="5"/>
      <c r="J9047" s="5"/>
      <c r="K9047" s="5"/>
      <c r="L9047" s="5"/>
      <c r="M9047" s="5"/>
      <c r="N9047" s="5"/>
      <c r="O9047" s="5"/>
      <c r="P9047" s="4"/>
      <c r="Q9047" s="4"/>
      <c r="R9047" s="4"/>
      <c r="S9047" s="4"/>
      <c r="T9047" s="4"/>
    </row>
    <row r="9048">
      <c r="A9048" s="5"/>
      <c r="B9048" s="5"/>
      <c r="C9048" s="5"/>
      <c r="D9048" s="5"/>
      <c r="E9048" s="5"/>
      <c r="F9048" s="27"/>
      <c r="G9048" s="5"/>
      <c r="H9048" s="5"/>
      <c r="I9048" s="5"/>
      <c r="J9048" s="5"/>
      <c r="K9048" s="5"/>
      <c r="L9048" s="5"/>
      <c r="M9048" s="5"/>
      <c r="N9048" s="5"/>
      <c r="O9048" s="5"/>
      <c r="P9048" s="4"/>
      <c r="Q9048" s="4"/>
      <c r="R9048" s="4"/>
      <c r="S9048" s="4"/>
      <c r="T9048" s="4"/>
    </row>
    <row r="9049">
      <c r="A9049" s="5"/>
      <c r="B9049" s="5"/>
      <c r="C9049" s="5"/>
      <c r="D9049" s="5"/>
      <c r="E9049" s="5"/>
      <c r="F9049" s="27"/>
      <c r="G9049" s="5"/>
      <c r="H9049" s="5"/>
      <c r="I9049" s="5"/>
      <c r="J9049" s="5"/>
      <c r="K9049" s="5"/>
      <c r="L9049" s="5"/>
      <c r="M9049" s="5"/>
      <c r="N9049" s="5"/>
      <c r="O9049" s="5"/>
      <c r="P9049" s="4"/>
      <c r="Q9049" s="4"/>
      <c r="R9049" s="4"/>
      <c r="S9049" s="4"/>
      <c r="T9049" s="4"/>
    </row>
    <row r="9050">
      <c r="A9050" s="5"/>
      <c r="B9050" s="5"/>
      <c r="C9050" s="5"/>
      <c r="D9050" s="5"/>
      <c r="E9050" s="5"/>
      <c r="F9050" s="27"/>
      <c r="G9050" s="5"/>
      <c r="H9050" s="5"/>
      <c r="I9050" s="5"/>
      <c r="J9050" s="5"/>
      <c r="K9050" s="5"/>
      <c r="L9050" s="5"/>
      <c r="M9050" s="5"/>
      <c r="N9050" s="5"/>
      <c r="O9050" s="5"/>
      <c r="P9050" s="4"/>
      <c r="Q9050" s="4"/>
      <c r="R9050" s="4"/>
      <c r="S9050" s="4"/>
      <c r="T9050" s="4"/>
    </row>
    <row r="9051">
      <c r="A9051" s="5"/>
      <c r="B9051" s="5"/>
      <c r="C9051" s="5"/>
      <c r="D9051" s="5"/>
      <c r="E9051" s="5"/>
      <c r="F9051" s="27"/>
      <c r="G9051" s="5"/>
      <c r="H9051" s="5"/>
      <c r="I9051" s="5"/>
      <c r="J9051" s="5"/>
      <c r="K9051" s="5"/>
      <c r="L9051" s="5"/>
      <c r="M9051" s="5"/>
      <c r="N9051" s="5"/>
      <c r="O9051" s="5"/>
      <c r="P9051" s="4"/>
      <c r="Q9051" s="4"/>
      <c r="R9051" s="4"/>
      <c r="S9051" s="4"/>
      <c r="T9051" s="4"/>
    </row>
    <row r="9052">
      <c r="A9052" s="5"/>
      <c r="B9052" s="5"/>
      <c r="C9052" s="5"/>
      <c r="D9052" s="5"/>
      <c r="E9052" s="5"/>
      <c r="F9052" s="27"/>
      <c r="G9052" s="5"/>
      <c r="H9052" s="5"/>
      <c r="I9052" s="5"/>
      <c r="J9052" s="5"/>
      <c r="K9052" s="5"/>
      <c r="L9052" s="5"/>
      <c r="M9052" s="5"/>
      <c r="N9052" s="5"/>
      <c r="O9052" s="5"/>
      <c r="P9052" s="4"/>
      <c r="Q9052" s="4"/>
      <c r="R9052" s="4"/>
      <c r="S9052" s="4"/>
      <c r="T9052" s="4"/>
    </row>
    <row r="9053">
      <c r="A9053" s="5"/>
      <c r="B9053" s="5"/>
      <c r="C9053" s="5"/>
      <c r="D9053" s="5"/>
      <c r="E9053" s="5"/>
      <c r="F9053" s="27"/>
      <c r="G9053" s="5"/>
      <c r="H9053" s="5"/>
      <c r="I9053" s="5"/>
      <c r="J9053" s="5"/>
      <c r="K9053" s="5"/>
      <c r="L9053" s="5"/>
      <c r="M9053" s="5"/>
      <c r="N9053" s="5"/>
      <c r="O9053" s="5"/>
      <c r="P9053" s="4"/>
      <c r="Q9053" s="4"/>
      <c r="R9053" s="4"/>
      <c r="S9053" s="4"/>
      <c r="T9053" s="4"/>
    </row>
    <row r="9054">
      <c r="A9054" s="5"/>
      <c r="B9054" s="5"/>
      <c r="C9054" s="5"/>
      <c r="D9054" s="5"/>
      <c r="E9054" s="5"/>
      <c r="F9054" s="27"/>
      <c r="G9054" s="5"/>
      <c r="H9054" s="5"/>
      <c r="I9054" s="5"/>
      <c r="J9054" s="5"/>
      <c r="K9054" s="5"/>
      <c r="L9054" s="5"/>
      <c r="M9054" s="5"/>
      <c r="N9054" s="5"/>
      <c r="O9054" s="5"/>
      <c r="P9054" s="4"/>
      <c r="Q9054" s="4"/>
      <c r="R9054" s="4"/>
      <c r="S9054" s="4"/>
      <c r="T9054" s="4"/>
    </row>
    <row r="9055">
      <c r="A9055" s="5"/>
      <c r="B9055" s="5"/>
      <c r="C9055" s="5"/>
      <c r="D9055" s="5"/>
      <c r="E9055" s="5"/>
      <c r="F9055" s="27"/>
      <c r="G9055" s="5"/>
      <c r="H9055" s="5"/>
      <c r="I9055" s="5"/>
      <c r="J9055" s="5"/>
      <c r="K9055" s="5"/>
      <c r="L9055" s="5"/>
      <c r="M9055" s="5"/>
      <c r="N9055" s="5"/>
      <c r="O9055" s="5"/>
      <c r="P9055" s="4"/>
      <c r="Q9055" s="4"/>
      <c r="R9055" s="4"/>
      <c r="S9055" s="4"/>
      <c r="T9055" s="4"/>
    </row>
    <row r="9056">
      <c r="A9056" s="5"/>
      <c r="B9056" s="5"/>
      <c r="C9056" s="5"/>
      <c r="D9056" s="5"/>
      <c r="E9056" s="5"/>
      <c r="F9056" s="27"/>
      <c r="G9056" s="5"/>
      <c r="H9056" s="5"/>
      <c r="I9056" s="5"/>
      <c r="J9056" s="5"/>
      <c r="K9056" s="5"/>
      <c r="L9056" s="5"/>
      <c r="M9056" s="5"/>
      <c r="N9056" s="5"/>
      <c r="O9056" s="5"/>
      <c r="P9056" s="4"/>
      <c r="Q9056" s="4"/>
      <c r="R9056" s="4"/>
      <c r="S9056" s="4"/>
      <c r="T9056" s="4"/>
    </row>
    <row r="9057">
      <c r="A9057" s="5"/>
      <c r="B9057" s="5"/>
      <c r="C9057" s="5"/>
      <c r="D9057" s="5"/>
      <c r="E9057" s="5"/>
      <c r="F9057" s="27"/>
      <c r="G9057" s="5"/>
      <c r="H9057" s="5"/>
      <c r="I9057" s="5"/>
      <c r="J9057" s="5"/>
      <c r="K9057" s="5"/>
      <c r="L9057" s="5"/>
      <c r="M9057" s="5"/>
      <c r="N9057" s="5"/>
      <c r="O9057" s="5"/>
      <c r="P9057" s="4"/>
      <c r="Q9057" s="4"/>
      <c r="R9057" s="4"/>
      <c r="S9057" s="4"/>
      <c r="T9057" s="4"/>
    </row>
    <row r="9058">
      <c r="A9058" s="5"/>
      <c r="B9058" s="5"/>
      <c r="C9058" s="5"/>
      <c r="D9058" s="5"/>
      <c r="E9058" s="5"/>
      <c r="F9058" s="27"/>
      <c r="G9058" s="5"/>
      <c r="H9058" s="5"/>
      <c r="I9058" s="5"/>
      <c r="J9058" s="5"/>
      <c r="K9058" s="5"/>
      <c r="L9058" s="5"/>
      <c r="M9058" s="5"/>
      <c r="N9058" s="5"/>
      <c r="O9058" s="5"/>
      <c r="P9058" s="4"/>
      <c r="Q9058" s="4"/>
      <c r="R9058" s="4"/>
      <c r="S9058" s="4"/>
      <c r="T9058" s="4"/>
    </row>
    <row r="9059">
      <c r="A9059" s="5"/>
      <c r="B9059" s="5"/>
      <c r="C9059" s="5"/>
      <c r="D9059" s="5"/>
      <c r="E9059" s="5"/>
      <c r="F9059" s="27"/>
      <c r="G9059" s="5"/>
      <c r="H9059" s="5"/>
      <c r="I9059" s="5"/>
      <c r="J9059" s="5"/>
      <c r="K9059" s="5"/>
      <c r="L9059" s="5"/>
      <c r="M9059" s="5"/>
      <c r="N9059" s="5"/>
      <c r="O9059" s="5"/>
      <c r="P9059" s="4"/>
      <c r="Q9059" s="4"/>
      <c r="R9059" s="4"/>
      <c r="S9059" s="4"/>
      <c r="T9059" s="4"/>
    </row>
    <row r="9060">
      <c r="A9060" s="5"/>
      <c r="B9060" s="5"/>
      <c r="C9060" s="5"/>
      <c r="D9060" s="5"/>
      <c r="E9060" s="5"/>
      <c r="F9060" s="27"/>
      <c r="G9060" s="5"/>
      <c r="H9060" s="5"/>
      <c r="I9060" s="5"/>
      <c r="J9060" s="5"/>
      <c r="K9060" s="5"/>
      <c r="L9060" s="5"/>
      <c r="M9060" s="5"/>
      <c r="N9060" s="5"/>
      <c r="O9060" s="5"/>
      <c r="P9060" s="4"/>
      <c r="Q9060" s="4"/>
      <c r="R9060" s="4"/>
      <c r="S9060" s="4"/>
      <c r="T9060" s="4"/>
    </row>
    <row r="9061">
      <c r="A9061" s="5"/>
      <c r="B9061" s="5"/>
      <c r="C9061" s="5"/>
      <c r="D9061" s="5"/>
      <c r="E9061" s="5"/>
      <c r="F9061" s="27"/>
      <c r="G9061" s="5"/>
      <c r="H9061" s="5"/>
      <c r="I9061" s="5"/>
      <c r="J9061" s="5"/>
      <c r="K9061" s="5"/>
      <c r="L9061" s="5"/>
      <c r="M9061" s="5"/>
      <c r="N9061" s="5"/>
      <c r="O9061" s="5"/>
      <c r="P9061" s="4"/>
      <c r="Q9061" s="4"/>
      <c r="R9061" s="4"/>
      <c r="S9061" s="4"/>
      <c r="T9061" s="4"/>
    </row>
    <row r="9062">
      <c r="A9062" s="5"/>
      <c r="B9062" s="5"/>
      <c r="C9062" s="5"/>
      <c r="D9062" s="5"/>
      <c r="E9062" s="5"/>
      <c r="F9062" s="27"/>
      <c r="G9062" s="5"/>
      <c r="H9062" s="5"/>
      <c r="I9062" s="5"/>
      <c r="J9062" s="5"/>
      <c r="K9062" s="5"/>
      <c r="L9062" s="5"/>
      <c r="M9062" s="5"/>
      <c r="N9062" s="5"/>
      <c r="O9062" s="5"/>
      <c r="P9062" s="4"/>
      <c r="Q9062" s="4"/>
      <c r="R9062" s="4"/>
      <c r="S9062" s="4"/>
      <c r="T9062" s="4"/>
    </row>
    <row r="9063">
      <c r="A9063" s="5"/>
      <c r="B9063" s="5"/>
      <c r="C9063" s="5"/>
      <c r="D9063" s="5"/>
      <c r="E9063" s="5"/>
      <c r="F9063" s="27"/>
      <c r="G9063" s="5"/>
      <c r="H9063" s="5"/>
      <c r="I9063" s="5"/>
      <c r="J9063" s="5"/>
      <c r="K9063" s="5"/>
      <c r="L9063" s="5"/>
      <c r="M9063" s="5"/>
      <c r="N9063" s="5"/>
      <c r="O9063" s="5"/>
      <c r="P9063" s="4"/>
      <c r="Q9063" s="4"/>
      <c r="R9063" s="4"/>
      <c r="S9063" s="4"/>
      <c r="T9063" s="4"/>
    </row>
    <row r="9064">
      <c r="A9064" s="5"/>
      <c r="B9064" s="5"/>
      <c r="C9064" s="5"/>
      <c r="D9064" s="5"/>
      <c r="E9064" s="5"/>
      <c r="F9064" s="27"/>
      <c r="G9064" s="5"/>
      <c r="H9064" s="5"/>
      <c r="I9064" s="5"/>
      <c r="J9064" s="5"/>
      <c r="K9064" s="5"/>
      <c r="L9064" s="5"/>
      <c r="M9064" s="5"/>
      <c r="N9064" s="5"/>
      <c r="O9064" s="5"/>
      <c r="P9064" s="4"/>
      <c r="Q9064" s="4"/>
      <c r="R9064" s="4"/>
      <c r="S9064" s="4"/>
      <c r="T9064" s="4"/>
    </row>
    <row r="9065">
      <c r="A9065" s="5"/>
      <c r="B9065" s="5"/>
      <c r="C9065" s="5"/>
      <c r="D9065" s="5"/>
      <c r="E9065" s="5"/>
      <c r="F9065" s="27"/>
      <c r="G9065" s="5"/>
      <c r="H9065" s="5"/>
      <c r="I9065" s="5"/>
      <c r="J9065" s="5"/>
      <c r="K9065" s="5"/>
      <c r="L9065" s="5"/>
      <c r="M9065" s="5"/>
      <c r="N9065" s="5"/>
      <c r="O9065" s="5"/>
      <c r="P9065" s="4"/>
      <c r="Q9065" s="4"/>
      <c r="R9065" s="4"/>
      <c r="S9065" s="4"/>
      <c r="T9065" s="4"/>
    </row>
    <row r="9066">
      <c r="A9066" s="5"/>
      <c r="B9066" s="5"/>
      <c r="C9066" s="5"/>
      <c r="D9066" s="5"/>
      <c r="E9066" s="5"/>
      <c r="F9066" s="27"/>
      <c r="G9066" s="5"/>
      <c r="H9066" s="5"/>
      <c r="I9066" s="5"/>
      <c r="J9066" s="5"/>
      <c r="K9066" s="5"/>
      <c r="L9066" s="5"/>
      <c r="M9066" s="5"/>
      <c r="N9066" s="5"/>
      <c r="O9066" s="5"/>
      <c r="P9066" s="4"/>
      <c r="Q9066" s="4"/>
      <c r="R9066" s="4"/>
      <c r="S9066" s="4"/>
      <c r="T9066" s="4"/>
    </row>
    <row r="9067">
      <c r="A9067" s="5"/>
      <c r="B9067" s="5"/>
      <c r="C9067" s="5"/>
      <c r="D9067" s="5"/>
      <c r="E9067" s="5"/>
      <c r="F9067" s="27"/>
      <c r="G9067" s="5"/>
      <c r="H9067" s="5"/>
      <c r="I9067" s="5"/>
      <c r="J9067" s="5"/>
      <c r="K9067" s="5"/>
      <c r="L9067" s="5"/>
      <c r="M9067" s="5"/>
      <c r="N9067" s="5"/>
      <c r="O9067" s="5"/>
      <c r="P9067" s="4"/>
      <c r="Q9067" s="4"/>
      <c r="R9067" s="4"/>
      <c r="S9067" s="4"/>
      <c r="T9067" s="4"/>
    </row>
    <row r="9068">
      <c r="A9068" s="5"/>
      <c r="B9068" s="5"/>
      <c r="C9068" s="5"/>
      <c r="D9068" s="5"/>
      <c r="E9068" s="5"/>
      <c r="F9068" s="27"/>
      <c r="G9068" s="5"/>
      <c r="H9068" s="5"/>
      <c r="I9068" s="5"/>
      <c r="J9068" s="5"/>
      <c r="K9068" s="5"/>
      <c r="L9068" s="5"/>
      <c r="M9068" s="5"/>
      <c r="N9068" s="5"/>
      <c r="O9068" s="5"/>
      <c r="P9068" s="4"/>
      <c r="Q9068" s="4"/>
      <c r="R9068" s="4"/>
      <c r="S9068" s="4"/>
      <c r="T9068" s="4"/>
    </row>
    <row r="9069">
      <c r="A9069" s="5"/>
      <c r="B9069" s="5"/>
      <c r="C9069" s="5"/>
      <c r="D9069" s="5"/>
      <c r="E9069" s="5"/>
      <c r="F9069" s="27"/>
      <c r="G9069" s="5"/>
      <c r="H9069" s="5"/>
      <c r="I9069" s="5"/>
      <c r="J9069" s="5"/>
      <c r="K9069" s="5"/>
      <c r="L9069" s="5"/>
      <c r="M9069" s="5"/>
      <c r="N9069" s="5"/>
      <c r="O9069" s="5"/>
      <c r="P9069" s="4"/>
      <c r="Q9069" s="4"/>
      <c r="R9069" s="4"/>
      <c r="S9069" s="4"/>
      <c r="T9069" s="4"/>
    </row>
    <row r="9070">
      <c r="A9070" s="5"/>
      <c r="B9070" s="5"/>
      <c r="C9070" s="5"/>
      <c r="D9070" s="5"/>
      <c r="E9070" s="5"/>
      <c r="F9070" s="27"/>
      <c r="G9070" s="5"/>
      <c r="H9070" s="5"/>
      <c r="I9070" s="5"/>
      <c r="J9070" s="5"/>
      <c r="K9070" s="5"/>
      <c r="L9070" s="5"/>
      <c r="M9070" s="5"/>
      <c r="N9070" s="5"/>
      <c r="O9070" s="5"/>
      <c r="P9070" s="4"/>
      <c r="Q9070" s="4"/>
      <c r="R9070" s="4"/>
      <c r="S9070" s="4"/>
      <c r="T9070" s="4"/>
    </row>
    <row r="9071">
      <c r="A9071" s="5"/>
      <c r="B9071" s="5"/>
      <c r="C9071" s="5"/>
      <c r="D9071" s="5"/>
      <c r="E9071" s="5"/>
      <c r="F9071" s="27"/>
      <c r="G9071" s="5"/>
      <c r="H9071" s="5"/>
      <c r="I9071" s="5"/>
      <c r="J9071" s="5"/>
      <c r="K9071" s="5"/>
      <c r="L9071" s="5"/>
      <c r="M9071" s="5"/>
      <c r="N9071" s="5"/>
      <c r="O9071" s="5"/>
      <c r="P9071" s="4"/>
      <c r="Q9071" s="4"/>
      <c r="R9071" s="4"/>
      <c r="S9071" s="4"/>
      <c r="T9071" s="4"/>
    </row>
    <row r="9072">
      <c r="A9072" s="5"/>
      <c r="B9072" s="5"/>
      <c r="C9072" s="5"/>
      <c r="D9072" s="5"/>
      <c r="E9072" s="5"/>
      <c r="F9072" s="27"/>
      <c r="G9072" s="5"/>
      <c r="H9072" s="5"/>
      <c r="I9072" s="5"/>
      <c r="J9072" s="5"/>
      <c r="K9072" s="5"/>
      <c r="L9072" s="5"/>
      <c r="M9072" s="5"/>
      <c r="N9072" s="5"/>
      <c r="O9072" s="5"/>
      <c r="P9072" s="4"/>
      <c r="Q9072" s="4"/>
      <c r="R9072" s="4"/>
      <c r="S9072" s="4"/>
      <c r="T9072" s="4"/>
    </row>
    <row r="9073">
      <c r="A9073" s="5"/>
      <c r="B9073" s="5"/>
      <c r="C9073" s="5"/>
      <c r="D9073" s="5"/>
      <c r="E9073" s="5"/>
      <c r="F9073" s="27"/>
      <c r="G9073" s="5"/>
      <c r="H9073" s="5"/>
      <c r="I9073" s="5"/>
      <c r="J9073" s="5"/>
      <c r="K9073" s="5"/>
      <c r="L9073" s="5"/>
      <c r="M9073" s="5"/>
      <c r="N9073" s="5"/>
      <c r="O9073" s="5"/>
      <c r="P9073" s="4"/>
      <c r="Q9073" s="4"/>
      <c r="R9073" s="4"/>
      <c r="S9073" s="4"/>
      <c r="T9073" s="4"/>
    </row>
    <row r="9074">
      <c r="A9074" s="5"/>
      <c r="B9074" s="5"/>
      <c r="C9074" s="5"/>
      <c r="D9074" s="5"/>
      <c r="E9074" s="5"/>
      <c r="F9074" s="27"/>
      <c r="G9074" s="5"/>
      <c r="H9074" s="5"/>
      <c r="I9074" s="5"/>
      <c r="J9074" s="5"/>
      <c r="K9074" s="5"/>
      <c r="L9074" s="5"/>
      <c r="M9074" s="5"/>
      <c r="N9074" s="5"/>
      <c r="O9074" s="5"/>
      <c r="P9074" s="4"/>
      <c r="Q9074" s="4"/>
      <c r="R9074" s="4"/>
      <c r="S9074" s="4"/>
      <c r="T9074" s="4"/>
    </row>
    <row r="9075">
      <c r="A9075" s="5"/>
      <c r="B9075" s="5"/>
      <c r="C9075" s="5"/>
      <c r="D9075" s="5"/>
      <c r="E9075" s="5"/>
      <c r="F9075" s="27"/>
      <c r="G9075" s="5"/>
      <c r="H9075" s="5"/>
      <c r="I9075" s="5"/>
      <c r="J9075" s="5"/>
      <c r="K9075" s="5"/>
      <c r="L9075" s="5"/>
      <c r="M9075" s="5"/>
      <c r="N9075" s="5"/>
      <c r="O9075" s="5"/>
      <c r="P9075" s="4"/>
      <c r="Q9075" s="4"/>
      <c r="R9075" s="4"/>
      <c r="S9075" s="4"/>
      <c r="T9075" s="4"/>
    </row>
    <row r="9076">
      <c r="A9076" s="5"/>
      <c r="B9076" s="5"/>
      <c r="C9076" s="5"/>
      <c r="D9076" s="5"/>
      <c r="E9076" s="5"/>
      <c r="F9076" s="27"/>
      <c r="G9076" s="5"/>
      <c r="H9076" s="5"/>
      <c r="I9076" s="5"/>
      <c r="J9076" s="5"/>
      <c r="K9076" s="5"/>
      <c r="L9076" s="5"/>
      <c r="M9076" s="5"/>
      <c r="N9076" s="5"/>
      <c r="O9076" s="5"/>
      <c r="P9076" s="4"/>
      <c r="Q9076" s="4"/>
      <c r="R9076" s="4"/>
      <c r="S9076" s="4"/>
      <c r="T9076" s="4"/>
    </row>
    <row r="9077">
      <c r="A9077" s="5"/>
      <c r="B9077" s="5"/>
      <c r="C9077" s="5"/>
      <c r="D9077" s="5"/>
      <c r="E9077" s="5"/>
      <c r="F9077" s="27"/>
      <c r="G9077" s="5"/>
      <c r="H9077" s="5"/>
      <c r="I9077" s="5"/>
      <c r="J9077" s="5"/>
      <c r="K9077" s="5"/>
      <c r="L9077" s="5"/>
      <c r="M9077" s="5"/>
      <c r="N9077" s="5"/>
      <c r="O9077" s="5"/>
      <c r="P9077" s="4"/>
      <c r="Q9077" s="4"/>
      <c r="R9077" s="4"/>
      <c r="S9077" s="4"/>
      <c r="T9077" s="4"/>
    </row>
    <row r="9078">
      <c r="A9078" s="5"/>
      <c r="B9078" s="5"/>
      <c r="C9078" s="5"/>
      <c r="D9078" s="5"/>
      <c r="E9078" s="5"/>
      <c r="F9078" s="27"/>
      <c r="G9078" s="5"/>
      <c r="H9078" s="5"/>
      <c r="I9078" s="5"/>
      <c r="J9078" s="5"/>
      <c r="K9078" s="5"/>
      <c r="L9078" s="5"/>
      <c r="M9078" s="5"/>
      <c r="N9078" s="5"/>
      <c r="O9078" s="5"/>
      <c r="P9078" s="4"/>
      <c r="Q9078" s="4"/>
      <c r="R9078" s="4"/>
      <c r="S9078" s="4"/>
      <c r="T9078" s="4"/>
    </row>
    <row r="9079">
      <c r="A9079" s="5"/>
      <c r="B9079" s="5"/>
      <c r="C9079" s="5"/>
      <c r="D9079" s="5"/>
      <c r="E9079" s="5"/>
      <c r="F9079" s="27"/>
      <c r="G9079" s="5"/>
      <c r="H9079" s="5"/>
      <c r="I9079" s="5"/>
      <c r="J9079" s="5"/>
      <c r="K9079" s="5"/>
      <c r="L9079" s="5"/>
      <c r="M9079" s="5"/>
      <c r="N9079" s="5"/>
      <c r="O9079" s="5"/>
      <c r="P9079" s="4"/>
      <c r="Q9079" s="4"/>
      <c r="R9079" s="4"/>
      <c r="S9079" s="4"/>
      <c r="T9079" s="4"/>
    </row>
    <row r="9080">
      <c r="A9080" s="5"/>
      <c r="B9080" s="5"/>
      <c r="C9080" s="5"/>
      <c r="D9080" s="5"/>
      <c r="E9080" s="5"/>
      <c r="F9080" s="27"/>
      <c r="G9080" s="5"/>
      <c r="H9080" s="5"/>
      <c r="I9080" s="5"/>
      <c r="J9080" s="5"/>
      <c r="K9080" s="5"/>
      <c r="L9080" s="5"/>
      <c r="M9080" s="5"/>
      <c r="N9080" s="5"/>
      <c r="O9080" s="5"/>
      <c r="P9080" s="4"/>
      <c r="Q9080" s="4"/>
      <c r="R9080" s="4"/>
      <c r="S9080" s="4"/>
      <c r="T9080" s="4"/>
    </row>
    <row r="9081">
      <c r="A9081" s="5"/>
      <c r="B9081" s="5"/>
      <c r="C9081" s="5"/>
      <c r="D9081" s="5"/>
      <c r="E9081" s="5"/>
      <c r="F9081" s="27"/>
      <c r="G9081" s="5"/>
      <c r="H9081" s="5"/>
      <c r="I9081" s="5"/>
      <c r="J9081" s="5"/>
      <c r="K9081" s="5"/>
      <c r="L9081" s="5"/>
      <c r="M9081" s="5"/>
      <c r="N9081" s="5"/>
      <c r="O9081" s="5"/>
      <c r="P9081" s="4"/>
      <c r="Q9081" s="4"/>
      <c r="R9081" s="4"/>
      <c r="S9081" s="4"/>
      <c r="T9081" s="4"/>
    </row>
    <row r="9082">
      <c r="A9082" s="5"/>
      <c r="B9082" s="5"/>
      <c r="C9082" s="5"/>
      <c r="D9082" s="5"/>
      <c r="E9082" s="5"/>
      <c r="F9082" s="27"/>
      <c r="G9082" s="5"/>
      <c r="H9082" s="5"/>
      <c r="I9082" s="5"/>
      <c r="J9082" s="5"/>
      <c r="K9082" s="5"/>
      <c r="L9082" s="5"/>
      <c r="M9082" s="5"/>
      <c r="N9082" s="5"/>
      <c r="O9082" s="5"/>
      <c r="P9082" s="4"/>
      <c r="Q9082" s="4"/>
      <c r="R9082" s="4"/>
      <c r="S9082" s="4"/>
      <c r="T9082" s="4"/>
    </row>
    <row r="9083">
      <c r="A9083" s="5"/>
      <c r="B9083" s="5"/>
      <c r="C9083" s="5"/>
      <c r="D9083" s="5"/>
      <c r="E9083" s="5"/>
      <c r="F9083" s="27"/>
      <c r="G9083" s="5"/>
      <c r="H9083" s="5"/>
      <c r="I9083" s="5"/>
      <c r="J9083" s="5"/>
      <c r="K9083" s="5"/>
      <c r="L9083" s="5"/>
      <c r="M9083" s="5"/>
      <c r="N9083" s="5"/>
      <c r="O9083" s="5"/>
      <c r="P9083" s="4"/>
      <c r="Q9083" s="4"/>
      <c r="R9083" s="4"/>
      <c r="S9083" s="4"/>
      <c r="T9083" s="4"/>
    </row>
    <row r="9084">
      <c r="A9084" s="5"/>
      <c r="B9084" s="5"/>
      <c r="C9084" s="5"/>
      <c r="D9084" s="5"/>
      <c r="E9084" s="5"/>
      <c r="F9084" s="27"/>
      <c r="G9084" s="5"/>
      <c r="H9084" s="5"/>
      <c r="I9084" s="5"/>
      <c r="J9084" s="5"/>
      <c r="K9084" s="5"/>
      <c r="L9084" s="5"/>
      <c r="M9084" s="5"/>
      <c r="N9084" s="5"/>
      <c r="O9084" s="5"/>
      <c r="P9084" s="4"/>
      <c r="Q9084" s="4"/>
      <c r="R9084" s="4"/>
      <c r="S9084" s="4"/>
      <c r="T9084" s="4"/>
    </row>
    <row r="9085">
      <c r="A9085" s="5"/>
      <c r="B9085" s="5"/>
      <c r="C9085" s="5"/>
      <c r="D9085" s="5"/>
      <c r="E9085" s="5"/>
      <c r="F9085" s="27"/>
      <c r="G9085" s="5"/>
      <c r="H9085" s="5"/>
      <c r="I9085" s="5"/>
      <c r="J9085" s="5"/>
      <c r="K9085" s="5"/>
      <c r="L9085" s="5"/>
      <c r="M9085" s="5"/>
      <c r="N9085" s="5"/>
      <c r="O9085" s="5"/>
      <c r="P9085" s="4"/>
      <c r="Q9085" s="4"/>
      <c r="R9085" s="4"/>
      <c r="S9085" s="4"/>
      <c r="T9085" s="4"/>
    </row>
    <row r="9086">
      <c r="A9086" s="5"/>
      <c r="B9086" s="5"/>
      <c r="C9086" s="5"/>
      <c r="D9086" s="5"/>
      <c r="E9086" s="5"/>
      <c r="F9086" s="27"/>
      <c r="G9086" s="5"/>
      <c r="H9086" s="5"/>
      <c r="I9086" s="5"/>
      <c r="J9086" s="5"/>
      <c r="K9086" s="5"/>
      <c r="L9086" s="5"/>
      <c r="M9086" s="5"/>
      <c r="N9086" s="5"/>
      <c r="O9086" s="5"/>
      <c r="P9086" s="4"/>
      <c r="Q9086" s="4"/>
      <c r="R9086" s="4"/>
      <c r="S9086" s="4"/>
      <c r="T9086" s="4"/>
    </row>
    <row r="9087">
      <c r="A9087" s="5"/>
      <c r="B9087" s="5"/>
      <c r="C9087" s="5"/>
      <c r="D9087" s="5"/>
      <c r="E9087" s="5"/>
      <c r="F9087" s="27"/>
      <c r="G9087" s="5"/>
      <c r="H9087" s="5"/>
      <c r="I9087" s="5"/>
      <c r="J9087" s="5"/>
      <c r="K9087" s="5"/>
      <c r="L9087" s="5"/>
      <c r="M9087" s="5"/>
      <c r="N9087" s="5"/>
      <c r="O9087" s="5"/>
      <c r="P9087" s="4"/>
      <c r="Q9087" s="4"/>
      <c r="R9087" s="4"/>
      <c r="S9087" s="4"/>
      <c r="T9087" s="4"/>
    </row>
    <row r="9088">
      <c r="A9088" s="5"/>
      <c r="B9088" s="5"/>
      <c r="C9088" s="5"/>
      <c r="D9088" s="5"/>
      <c r="E9088" s="5"/>
      <c r="F9088" s="27"/>
      <c r="G9088" s="5"/>
      <c r="H9088" s="5"/>
      <c r="I9088" s="5"/>
      <c r="J9088" s="5"/>
      <c r="K9088" s="5"/>
      <c r="L9088" s="5"/>
      <c r="M9088" s="5"/>
      <c r="N9088" s="5"/>
      <c r="O9088" s="5"/>
      <c r="P9088" s="4"/>
      <c r="Q9088" s="4"/>
      <c r="R9088" s="4"/>
      <c r="S9088" s="4"/>
      <c r="T9088" s="4"/>
    </row>
    <row r="9089">
      <c r="A9089" s="5"/>
      <c r="B9089" s="5"/>
      <c r="C9089" s="5"/>
      <c r="D9089" s="5"/>
      <c r="E9089" s="5"/>
      <c r="F9089" s="27"/>
      <c r="G9089" s="5"/>
      <c r="H9089" s="5"/>
      <c r="I9089" s="5"/>
      <c r="J9089" s="5"/>
      <c r="K9089" s="5"/>
      <c r="L9089" s="5"/>
      <c r="M9089" s="5"/>
      <c r="N9089" s="5"/>
      <c r="O9089" s="5"/>
      <c r="P9089" s="4"/>
      <c r="Q9089" s="4"/>
      <c r="R9089" s="4"/>
      <c r="S9089" s="4"/>
      <c r="T9089" s="4"/>
    </row>
    <row r="9090">
      <c r="A9090" s="5"/>
      <c r="B9090" s="5"/>
      <c r="C9090" s="5"/>
      <c r="D9090" s="5"/>
      <c r="E9090" s="5"/>
      <c r="F9090" s="27"/>
      <c r="G9090" s="5"/>
      <c r="H9090" s="5"/>
      <c r="I9090" s="5"/>
      <c r="J9090" s="5"/>
      <c r="K9090" s="5"/>
      <c r="L9090" s="5"/>
      <c r="M9090" s="5"/>
      <c r="N9090" s="5"/>
      <c r="O9090" s="5"/>
      <c r="P9090" s="4"/>
      <c r="Q9090" s="4"/>
      <c r="R9090" s="4"/>
      <c r="S9090" s="4"/>
      <c r="T9090" s="4"/>
    </row>
    <row r="9091">
      <c r="A9091" s="5"/>
      <c r="B9091" s="5"/>
      <c r="C9091" s="5"/>
      <c r="D9091" s="5"/>
      <c r="E9091" s="5"/>
      <c r="F9091" s="27"/>
      <c r="G9091" s="5"/>
      <c r="H9091" s="5"/>
      <c r="I9091" s="5"/>
      <c r="J9091" s="5"/>
      <c r="K9091" s="5"/>
      <c r="L9091" s="5"/>
      <c r="M9091" s="5"/>
      <c r="N9091" s="5"/>
      <c r="O9091" s="5"/>
      <c r="P9091" s="4"/>
      <c r="Q9091" s="4"/>
      <c r="R9091" s="4"/>
      <c r="S9091" s="4"/>
      <c r="T9091" s="4"/>
    </row>
    <row r="9092">
      <c r="A9092" s="5"/>
      <c r="B9092" s="5"/>
      <c r="C9092" s="5"/>
      <c r="D9092" s="5"/>
      <c r="E9092" s="5"/>
      <c r="F9092" s="27"/>
      <c r="G9092" s="5"/>
      <c r="H9092" s="5"/>
      <c r="I9092" s="5"/>
      <c r="J9092" s="5"/>
      <c r="K9092" s="5"/>
      <c r="L9092" s="5"/>
      <c r="M9092" s="5"/>
      <c r="N9092" s="5"/>
      <c r="O9092" s="5"/>
      <c r="P9092" s="4"/>
      <c r="Q9092" s="4"/>
      <c r="R9092" s="4"/>
      <c r="S9092" s="4"/>
      <c r="T9092" s="4"/>
    </row>
    <row r="9093">
      <c r="A9093" s="5"/>
      <c r="B9093" s="5"/>
      <c r="C9093" s="5"/>
      <c r="D9093" s="5"/>
      <c r="E9093" s="5"/>
      <c r="F9093" s="27"/>
      <c r="G9093" s="5"/>
      <c r="H9093" s="5"/>
      <c r="I9093" s="5"/>
      <c r="J9093" s="5"/>
      <c r="K9093" s="5"/>
      <c r="L9093" s="5"/>
      <c r="M9093" s="5"/>
      <c r="N9093" s="5"/>
      <c r="O9093" s="5"/>
      <c r="P9093" s="4"/>
      <c r="Q9093" s="4"/>
      <c r="R9093" s="4"/>
      <c r="S9093" s="4"/>
      <c r="T9093" s="4"/>
    </row>
    <row r="9094">
      <c r="A9094" s="5"/>
      <c r="B9094" s="5"/>
      <c r="C9094" s="5"/>
      <c r="D9094" s="5"/>
      <c r="E9094" s="5"/>
      <c r="F9094" s="27"/>
      <c r="G9094" s="5"/>
      <c r="H9094" s="5"/>
      <c r="I9094" s="5"/>
      <c r="J9094" s="5"/>
      <c r="K9094" s="5"/>
      <c r="L9094" s="5"/>
      <c r="M9094" s="5"/>
      <c r="N9094" s="5"/>
      <c r="O9094" s="5"/>
      <c r="P9094" s="4"/>
      <c r="Q9094" s="4"/>
      <c r="R9094" s="4"/>
      <c r="S9094" s="4"/>
      <c r="T9094" s="4"/>
    </row>
    <row r="9095">
      <c r="A9095" s="5"/>
      <c r="B9095" s="5"/>
      <c r="C9095" s="5"/>
      <c r="D9095" s="5"/>
      <c r="E9095" s="5"/>
      <c r="F9095" s="27"/>
      <c r="G9095" s="5"/>
      <c r="H9095" s="5"/>
      <c r="I9095" s="5"/>
      <c r="J9095" s="5"/>
      <c r="K9095" s="5"/>
      <c r="L9095" s="5"/>
      <c r="M9095" s="5"/>
      <c r="N9095" s="5"/>
      <c r="O9095" s="5"/>
      <c r="P9095" s="4"/>
      <c r="Q9095" s="4"/>
      <c r="R9095" s="4"/>
      <c r="S9095" s="4"/>
      <c r="T9095" s="4"/>
    </row>
    <row r="9096">
      <c r="A9096" s="5"/>
      <c r="B9096" s="5"/>
      <c r="C9096" s="5"/>
      <c r="D9096" s="5"/>
      <c r="E9096" s="5"/>
      <c r="F9096" s="27"/>
      <c r="G9096" s="5"/>
      <c r="H9096" s="5"/>
      <c r="I9096" s="5"/>
      <c r="J9096" s="5"/>
      <c r="K9096" s="5"/>
      <c r="L9096" s="5"/>
      <c r="M9096" s="5"/>
      <c r="N9096" s="5"/>
      <c r="O9096" s="5"/>
      <c r="P9096" s="4"/>
      <c r="Q9096" s="4"/>
      <c r="R9096" s="4"/>
      <c r="S9096" s="4"/>
      <c r="T9096" s="4"/>
    </row>
    <row r="9097">
      <c r="A9097" s="5"/>
      <c r="B9097" s="5"/>
      <c r="C9097" s="5"/>
      <c r="D9097" s="5"/>
      <c r="E9097" s="5"/>
      <c r="F9097" s="27"/>
      <c r="G9097" s="5"/>
      <c r="H9097" s="5"/>
      <c r="I9097" s="5"/>
      <c r="J9097" s="5"/>
      <c r="K9097" s="5"/>
      <c r="L9097" s="5"/>
      <c r="M9097" s="5"/>
      <c r="N9097" s="5"/>
      <c r="O9097" s="5"/>
      <c r="P9097" s="4"/>
      <c r="Q9097" s="4"/>
      <c r="R9097" s="4"/>
      <c r="S9097" s="4"/>
      <c r="T9097" s="4"/>
    </row>
    <row r="9098">
      <c r="A9098" s="5"/>
      <c r="B9098" s="5"/>
      <c r="C9098" s="5"/>
      <c r="D9098" s="5"/>
      <c r="E9098" s="5"/>
      <c r="F9098" s="27"/>
      <c r="G9098" s="5"/>
      <c r="H9098" s="5"/>
      <c r="I9098" s="5"/>
      <c r="J9098" s="5"/>
      <c r="K9098" s="5"/>
      <c r="L9098" s="5"/>
      <c r="M9098" s="5"/>
      <c r="N9098" s="5"/>
      <c r="O9098" s="5"/>
      <c r="P9098" s="4"/>
      <c r="Q9098" s="4"/>
      <c r="R9098" s="4"/>
      <c r="S9098" s="4"/>
      <c r="T9098" s="4"/>
    </row>
    <row r="9099">
      <c r="A9099" s="5"/>
      <c r="B9099" s="5"/>
      <c r="C9099" s="5"/>
      <c r="D9099" s="5"/>
      <c r="E9099" s="5"/>
      <c r="F9099" s="27"/>
      <c r="G9099" s="5"/>
      <c r="H9099" s="5"/>
      <c r="I9099" s="5"/>
      <c r="J9099" s="5"/>
      <c r="K9099" s="5"/>
      <c r="L9099" s="5"/>
      <c r="M9099" s="5"/>
      <c r="N9099" s="5"/>
      <c r="O9099" s="5"/>
      <c r="P9099" s="4"/>
      <c r="Q9099" s="4"/>
      <c r="R9099" s="4"/>
      <c r="S9099" s="4"/>
      <c r="T9099" s="4"/>
    </row>
    <row r="9100">
      <c r="A9100" s="5"/>
      <c r="B9100" s="5"/>
      <c r="C9100" s="5"/>
      <c r="D9100" s="5"/>
      <c r="E9100" s="5"/>
      <c r="F9100" s="27"/>
      <c r="G9100" s="5"/>
      <c r="H9100" s="5"/>
      <c r="I9100" s="5"/>
      <c r="J9100" s="5"/>
      <c r="K9100" s="5"/>
      <c r="L9100" s="5"/>
      <c r="M9100" s="5"/>
      <c r="N9100" s="5"/>
      <c r="O9100" s="5"/>
      <c r="P9100" s="4"/>
      <c r="Q9100" s="4"/>
      <c r="R9100" s="4"/>
      <c r="S9100" s="4"/>
      <c r="T9100" s="4"/>
    </row>
    <row r="9101">
      <c r="A9101" s="5"/>
      <c r="B9101" s="5"/>
      <c r="C9101" s="5"/>
      <c r="D9101" s="5"/>
      <c r="E9101" s="5"/>
      <c r="F9101" s="27"/>
      <c r="G9101" s="5"/>
      <c r="H9101" s="5"/>
      <c r="I9101" s="5"/>
      <c r="J9101" s="5"/>
      <c r="K9101" s="5"/>
      <c r="L9101" s="5"/>
      <c r="M9101" s="5"/>
      <c r="N9101" s="5"/>
      <c r="O9101" s="5"/>
      <c r="P9101" s="4"/>
      <c r="Q9101" s="4"/>
      <c r="R9101" s="4"/>
      <c r="S9101" s="4"/>
      <c r="T9101" s="4"/>
    </row>
    <row r="9102">
      <c r="A9102" s="5"/>
      <c r="B9102" s="5"/>
      <c r="C9102" s="5"/>
      <c r="D9102" s="5"/>
      <c r="E9102" s="5"/>
      <c r="F9102" s="27"/>
      <c r="G9102" s="5"/>
      <c r="H9102" s="5"/>
      <c r="I9102" s="5"/>
      <c r="J9102" s="5"/>
      <c r="K9102" s="5"/>
      <c r="L9102" s="5"/>
      <c r="M9102" s="5"/>
      <c r="N9102" s="5"/>
      <c r="O9102" s="5"/>
      <c r="P9102" s="4"/>
      <c r="Q9102" s="4"/>
      <c r="R9102" s="4"/>
      <c r="S9102" s="4"/>
      <c r="T9102" s="4"/>
    </row>
    <row r="9103">
      <c r="A9103" s="5"/>
      <c r="B9103" s="5"/>
      <c r="C9103" s="5"/>
      <c r="D9103" s="5"/>
      <c r="E9103" s="5"/>
      <c r="F9103" s="27"/>
      <c r="G9103" s="5"/>
      <c r="H9103" s="5"/>
      <c r="I9103" s="5"/>
      <c r="J9103" s="5"/>
      <c r="K9103" s="5"/>
      <c r="L9103" s="5"/>
      <c r="M9103" s="5"/>
      <c r="N9103" s="5"/>
      <c r="O9103" s="5"/>
      <c r="P9103" s="4"/>
      <c r="Q9103" s="4"/>
      <c r="R9103" s="4"/>
      <c r="S9103" s="4"/>
      <c r="T9103" s="4"/>
    </row>
    <row r="9104">
      <c r="A9104" s="5"/>
      <c r="B9104" s="5"/>
      <c r="C9104" s="5"/>
      <c r="D9104" s="5"/>
      <c r="E9104" s="5"/>
      <c r="F9104" s="27"/>
      <c r="G9104" s="5"/>
      <c r="H9104" s="5"/>
      <c r="I9104" s="5"/>
      <c r="J9104" s="5"/>
      <c r="K9104" s="5"/>
      <c r="L9104" s="5"/>
      <c r="M9104" s="5"/>
      <c r="N9104" s="5"/>
      <c r="O9104" s="5"/>
      <c r="P9104" s="4"/>
      <c r="Q9104" s="4"/>
      <c r="R9104" s="4"/>
      <c r="S9104" s="4"/>
      <c r="T9104" s="4"/>
    </row>
    <row r="9105">
      <c r="A9105" s="5"/>
      <c r="B9105" s="5"/>
      <c r="C9105" s="5"/>
      <c r="D9105" s="5"/>
      <c r="E9105" s="5"/>
      <c r="F9105" s="27"/>
      <c r="G9105" s="5"/>
      <c r="H9105" s="5"/>
      <c r="I9105" s="5"/>
      <c r="J9105" s="5"/>
      <c r="K9105" s="5"/>
      <c r="L9105" s="5"/>
      <c r="M9105" s="5"/>
      <c r="N9105" s="5"/>
      <c r="O9105" s="5"/>
      <c r="P9105" s="4"/>
      <c r="Q9105" s="4"/>
      <c r="R9105" s="4"/>
      <c r="S9105" s="4"/>
      <c r="T9105" s="4"/>
    </row>
    <row r="9106">
      <c r="A9106" s="5"/>
      <c r="B9106" s="5"/>
      <c r="C9106" s="5"/>
      <c r="D9106" s="5"/>
      <c r="E9106" s="5"/>
      <c r="F9106" s="27"/>
      <c r="G9106" s="5"/>
      <c r="H9106" s="5"/>
      <c r="I9106" s="5"/>
      <c r="J9106" s="5"/>
      <c r="K9106" s="5"/>
      <c r="L9106" s="5"/>
      <c r="M9106" s="5"/>
      <c r="N9106" s="5"/>
      <c r="O9106" s="5"/>
      <c r="P9106" s="4"/>
      <c r="Q9106" s="4"/>
      <c r="R9106" s="4"/>
      <c r="S9106" s="4"/>
      <c r="T9106" s="4"/>
    </row>
    <row r="9107">
      <c r="A9107" s="5"/>
      <c r="B9107" s="5"/>
      <c r="C9107" s="5"/>
      <c r="D9107" s="5"/>
      <c r="E9107" s="5"/>
      <c r="F9107" s="27"/>
      <c r="G9107" s="5"/>
      <c r="H9107" s="5"/>
      <c r="I9107" s="5"/>
      <c r="J9107" s="5"/>
      <c r="K9107" s="5"/>
      <c r="L9107" s="5"/>
      <c r="M9107" s="5"/>
      <c r="N9107" s="5"/>
      <c r="O9107" s="5"/>
      <c r="P9107" s="4"/>
      <c r="Q9107" s="4"/>
      <c r="R9107" s="4"/>
      <c r="S9107" s="4"/>
      <c r="T9107" s="4"/>
    </row>
    <row r="9108">
      <c r="A9108" s="5"/>
      <c r="B9108" s="5"/>
      <c r="C9108" s="5"/>
      <c r="D9108" s="5"/>
      <c r="E9108" s="5"/>
      <c r="F9108" s="27"/>
      <c r="G9108" s="5"/>
      <c r="H9108" s="5"/>
      <c r="I9108" s="5"/>
      <c r="J9108" s="5"/>
      <c r="K9108" s="5"/>
      <c r="L9108" s="5"/>
      <c r="M9108" s="5"/>
      <c r="N9108" s="5"/>
      <c r="O9108" s="5"/>
      <c r="P9108" s="4"/>
      <c r="Q9108" s="4"/>
      <c r="R9108" s="4"/>
      <c r="S9108" s="4"/>
      <c r="T9108" s="4"/>
    </row>
    <row r="9109">
      <c r="A9109" s="5"/>
      <c r="B9109" s="5"/>
      <c r="C9109" s="5"/>
      <c r="D9109" s="5"/>
      <c r="E9109" s="5"/>
      <c r="F9109" s="27"/>
      <c r="G9109" s="5"/>
      <c r="H9109" s="5"/>
      <c r="I9109" s="5"/>
      <c r="J9109" s="5"/>
      <c r="K9109" s="5"/>
      <c r="L9109" s="5"/>
      <c r="M9109" s="5"/>
      <c r="N9109" s="5"/>
      <c r="O9109" s="5"/>
      <c r="P9109" s="4"/>
      <c r="Q9109" s="4"/>
      <c r="R9109" s="4"/>
      <c r="S9109" s="4"/>
      <c r="T9109" s="4"/>
    </row>
    <row r="9110">
      <c r="A9110" s="5"/>
      <c r="B9110" s="5"/>
      <c r="C9110" s="5"/>
      <c r="D9110" s="5"/>
      <c r="E9110" s="5"/>
      <c r="F9110" s="27"/>
      <c r="G9110" s="5"/>
      <c r="H9110" s="5"/>
      <c r="I9110" s="5"/>
      <c r="J9110" s="5"/>
      <c r="K9110" s="5"/>
      <c r="L9110" s="5"/>
      <c r="M9110" s="5"/>
      <c r="N9110" s="5"/>
      <c r="O9110" s="5"/>
      <c r="P9110" s="4"/>
      <c r="Q9110" s="4"/>
      <c r="R9110" s="4"/>
      <c r="S9110" s="4"/>
      <c r="T9110" s="4"/>
    </row>
    <row r="9111">
      <c r="A9111" s="5"/>
      <c r="B9111" s="5"/>
      <c r="C9111" s="5"/>
      <c r="D9111" s="5"/>
      <c r="E9111" s="5"/>
      <c r="F9111" s="27"/>
      <c r="G9111" s="5"/>
      <c r="H9111" s="5"/>
      <c r="I9111" s="5"/>
      <c r="J9111" s="5"/>
      <c r="K9111" s="5"/>
      <c r="L9111" s="5"/>
      <c r="M9111" s="5"/>
      <c r="N9111" s="5"/>
      <c r="O9111" s="5"/>
      <c r="P9111" s="4"/>
      <c r="Q9111" s="4"/>
      <c r="R9111" s="4"/>
      <c r="S9111" s="4"/>
      <c r="T9111" s="4"/>
    </row>
    <row r="9112">
      <c r="A9112" s="5"/>
      <c r="B9112" s="5"/>
      <c r="C9112" s="5"/>
      <c r="D9112" s="5"/>
      <c r="E9112" s="5"/>
      <c r="F9112" s="27"/>
      <c r="G9112" s="5"/>
      <c r="H9112" s="5"/>
      <c r="I9112" s="5"/>
      <c r="J9112" s="5"/>
      <c r="K9112" s="5"/>
      <c r="L9112" s="5"/>
      <c r="M9112" s="5"/>
      <c r="N9112" s="5"/>
      <c r="O9112" s="5"/>
      <c r="P9112" s="4"/>
      <c r="Q9112" s="4"/>
      <c r="R9112" s="4"/>
      <c r="S9112" s="4"/>
      <c r="T9112" s="4"/>
    </row>
    <row r="9113">
      <c r="A9113" s="5"/>
      <c r="B9113" s="5"/>
      <c r="C9113" s="5"/>
      <c r="D9113" s="5"/>
      <c r="E9113" s="5"/>
      <c r="F9113" s="27"/>
      <c r="G9113" s="5"/>
      <c r="H9113" s="5"/>
      <c r="I9113" s="5"/>
      <c r="J9113" s="5"/>
      <c r="K9113" s="5"/>
      <c r="L9113" s="5"/>
      <c r="M9113" s="5"/>
      <c r="N9113" s="5"/>
      <c r="O9113" s="5"/>
      <c r="P9113" s="4"/>
      <c r="Q9113" s="4"/>
      <c r="R9113" s="4"/>
      <c r="S9113" s="4"/>
      <c r="T9113" s="4"/>
    </row>
    <row r="9114">
      <c r="A9114" s="5"/>
      <c r="B9114" s="5"/>
      <c r="C9114" s="5"/>
      <c r="D9114" s="5"/>
      <c r="E9114" s="5"/>
      <c r="F9114" s="27"/>
      <c r="G9114" s="5"/>
      <c r="H9114" s="5"/>
      <c r="I9114" s="5"/>
      <c r="J9114" s="5"/>
      <c r="K9114" s="5"/>
      <c r="L9114" s="5"/>
      <c r="M9114" s="5"/>
      <c r="N9114" s="5"/>
      <c r="O9114" s="5"/>
      <c r="P9114" s="4"/>
      <c r="Q9114" s="4"/>
      <c r="R9114" s="4"/>
      <c r="S9114" s="4"/>
      <c r="T9114" s="4"/>
    </row>
    <row r="9115">
      <c r="A9115" s="5"/>
      <c r="B9115" s="5"/>
      <c r="C9115" s="5"/>
      <c r="D9115" s="5"/>
      <c r="E9115" s="5"/>
      <c r="F9115" s="27"/>
      <c r="G9115" s="5"/>
      <c r="H9115" s="5"/>
      <c r="I9115" s="5"/>
      <c r="J9115" s="5"/>
      <c r="K9115" s="5"/>
      <c r="L9115" s="5"/>
      <c r="M9115" s="5"/>
      <c r="N9115" s="5"/>
      <c r="O9115" s="5"/>
      <c r="P9115" s="4"/>
      <c r="Q9115" s="4"/>
      <c r="R9115" s="4"/>
      <c r="S9115" s="4"/>
      <c r="T9115" s="4"/>
    </row>
    <row r="9116">
      <c r="A9116" s="5"/>
      <c r="B9116" s="5"/>
      <c r="C9116" s="5"/>
      <c r="D9116" s="5"/>
      <c r="E9116" s="5"/>
      <c r="F9116" s="27"/>
      <c r="G9116" s="5"/>
      <c r="H9116" s="5"/>
      <c r="I9116" s="5"/>
      <c r="J9116" s="5"/>
      <c r="K9116" s="5"/>
      <c r="L9116" s="5"/>
      <c r="M9116" s="5"/>
      <c r="N9116" s="5"/>
      <c r="O9116" s="5"/>
      <c r="P9116" s="4"/>
      <c r="Q9116" s="4"/>
      <c r="R9116" s="4"/>
      <c r="S9116" s="4"/>
      <c r="T9116" s="4"/>
    </row>
    <row r="9117">
      <c r="A9117" s="5"/>
      <c r="B9117" s="5"/>
      <c r="C9117" s="5"/>
      <c r="D9117" s="5"/>
      <c r="E9117" s="5"/>
      <c r="F9117" s="27"/>
      <c r="G9117" s="5"/>
      <c r="H9117" s="5"/>
      <c r="I9117" s="5"/>
      <c r="J9117" s="5"/>
      <c r="K9117" s="5"/>
      <c r="L9117" s="5"/>
      <c r="M9117" s="5"/>
      <c r="N9117" s="5"/>
      <c r="O9117" s="5"/>
      <c r="P9117" s="4"/>
      <c r="Q9117" s="4"/>
      <c r="R9117" s="4"/>
      <c r="S9117" s="4"/>
      <c r="T9117" s="4"/>
    </row>
    <row r="9118">
      <c r="A9118" s="5"/>
      <c r="B9118" s="5"/>
      <c r="C9118" s="5"/>
      <c r="D9118" s="5"/>
      <c r="E9118" s="5"/>
      <c r="F9118" s="27"/>
      <c r="G9118" s="5"/>
      <c r="H9118" s="5"/>
      <c r="I9118" s="5"/>
      <c r="J9118" s="5"/>
      <c r="K9118" s="5"/>
      <c r="L9118" s="5"/>
      <c r="M9118" s="5"/>
      <c r="N9118" s="5"/>
      <c r="O9118" s="5"/>
      <c r="P9118" s="4"/>
      <c r="Q9118" s="4"/>
      <c r="R9118" s="4"/>
      <c r="S9118" s="4"/>
      <c r="T9118" s="4"/>
    </row>
    <row r="9119">
      <c r="A9119" s="5"/>
      <c r="B9119" s="5"/>
      <c r="C9119" s="5"/>
      <c r="D9119" s="5"/>
      <c r="E9119" s="5"/>
      <c r="F9119" s="27"/>
      <c r="G9119" s="5"/>
      <c r="H9119" s="5"/>
      <c r="I9119" s="5"/>
      <c r="J9119" s="5"/>
      <c r="K9119" s="5"/>
      <c r="L9119" s="5"/>
      <c r="M9119" s="5"/>
      <c r="N9119" s="5"/>
      <c r="O9119" s="5"/>
      <c r="P9119" s="4"/>
      <c r="Q9119" s="4"/>
      <c r="R9119" s="4"/>
      <c r="S9119" s="4"/>
      <c r="T9119" s="4"/>
    </row>
    <row r="9120">
      <c r="A9120" s="5"/>
      <c r="B9120" s="5"/>
      <c r="C9120" s="5"/>
      <c r="D9120" s="5"/>
      <c r="E9120" s="5"/>
      <c r="F9120" s="27"/>
      <c r="G9120" s="5"/>
      <c r="H9120" s="5"/>
      <c r="I9120" s="5"/>
      <c r="J9120" s="5"/>
      <c r="K9120" s="5"/>
      <c r="L9120" s="5"/>
      <c r="M9120" s="5"/>
      <c r="N9120" s="5"/>
      <c r="O9120" s="5"/>
      <c r="P9120" s="4"/>
      <c r="Q9120" s="4"/>
      <c r="R9120" s="4"/>
      <c r="S9120" s="4"/>
      <c r="T9120" s="4"/>
    </row>
    <row r="9121">
      <c r="A9121" s="5"/>
      <c r="B9121" s="5"/>
      <c r="C9121" s="5"/>
      <c r="D9121" s="5"/>
      <c r="E9121" s="5"/>
      <c r="F9121" s="27"/>
      <c r="G9121" s="5"/>
      <c r="H9121" s="5"/>
      <c r="I9121" s="5"/>
      <c r="J9121" s="5"/>
      <c r="K9121" s="5"/>
      <c r="L9121" s="5"/>
      <c r="M9121" s="5"/>
      <c r="N9121" s="5"/>
      <c r="O9121" s="5"/>
      <c r="P9121" s="4"/>
      <c r="Q9121" s="4"/>
      <c r="R9121" s="4"/>
      <c r="S9121" s="4"/>
      <c r="T9121" s="4"/>
    </row>
    <row r="9122">
      <c r="A9122" s="5"/>
      <c r="B9122" s="5"/>
      <c r="C9122" s="5"/>
      <c r="D9122" s="5"/>
      <c r="E9122" s="5"/>
      <c r="F9122" s="27"/>
      <c r="G9122" s="5"/>
      <c r="H9122" s="5"/>
      <c r="I9122" s="5"/>
      <c r="J9122" s="5"/>
      <c r="K9122" s="5"/>
      <c r="L9122" s="5"/>
      <c r="M9122" s="5"/>
      <c r="N9122" s="5"/>
      <c r="O9122" s="5"/>
      <c r="P9122" s="4"/>
      <c r="Q9122" s="4"/>
      <c r="R9122" s="4"/>
      <c r="S9122" s="4"/>
      <c r="T9122" s="4"/>
    </row>
    <row r="9123">
      <c r="A9123" s="5"/>
      <c r="B9123" s="5"/>
      <c r="C9123" s="5"/>
      <c r="D9123" s="5"/>
      <c r="E9123" s="5"/>
      <c r="F9123" s="27"/>
      <c r="G9123" s="5"/>
      <c r="H9123" s="5"/>
      <c r="I9123" s="5"/>
      <c r="J9123" s="5"/>
      <c r="K9123" s="5"/>
      <c r="L9123" s="5"/>
      <c r="M9123" s="5"/>
      <c r="N9123" s="5"/>
      <c r="O9123" s="5"/>
      <c r="P9123" s="4"/>
      <c r="Q9123" s="4"/>
      <c r="R9123" s="4"/>
      <c r="S9123" s="4"/>
      <c r="T9123" s="4"/>
    </row>
    <row r="9124">
      <c r="A9124" s="5"/>
      <c r="B9124" s="5"/>
      <c r="C9124" s="5"/>
      <c r="D9124" s="5"/>
      <c r="E9124" s="5"/>
      <c r="F9124" s="27"/>
      <c r="G9124" s="5"/>
      <c r="H9124" s="5"/>
      <c r="I9124" s="5"/>
      <c r="J9124" s="5"/>
      <c r="K9124" s="5"/>
      <c r="L9124" s="5"/>
      <c r="M9124" s="5"/>
      <c r="N9124" s="5"/>
      <c r="O9124" s="5"/>
      <c r="P9124" s="4"/>
      <c r="Q9124" s="4"/>
      <c r="R9124" s="4"/>
      <c r="S9124" s="4"/>
      <c r="T9124" s="4"/>
    </row>
    <row r="9125">
      <c r="A9125" s="5"/>
      <c r="B9125" s="5"/>
      <c r="C9125" s="5"/>
      <c r="D9125" s="5"/>
      <c r="E9125" s="5"/>
      <c r="F9125" s="27"/>
      <c r="G9125" s="5"/>
      <c r="H9125" s="5"/>
      <c r="I9125" s="5"/>
      <c r="J9125" s="5"/>
      <c r="K9125" s="5"/>
      <c r="L9125" s="5"/>
      <c r="M9125" s="5"/>
      <c r="N9125" s="5"/>
      <c r="O9125" s="5"/>
      <c r="P9125" s="4"/>
      <c r="Q9125" s="4"/>
      <c r="R9125" s="4"/>
      <c r="S9125" s="4"/>
      <c r="T9125" s="4"/>
    </row>
    <row r="9126">
      <c r="A9126" s="5"/>
      <c r="B9126" s="5"/>
      <c r="C9126" s="5"/>
      <c r="D9126" s="5"/>
      <c r="E9126" s="5"/>
      <c r="F9126" s="27"/>
      <c r="G9126" s="5"/>
      <c r="H9126" s="5"/>
      <c r="I9126" s="5"/>
      <c r="J9126" s="5"/>
      <c r="K9126" s="5"/>
      <c r="L9126" s="5"/>
      <c r="M9126" s="5"/>
      <c r="N9126" s="5"/>
      <c r="O9126" s="5"/>
      <c r="P9126" s="4"/>
      <c r="Q9126" s="4"/>
      <c r="R9126" s="4"/>
      <c r="S9126" s="4"/>
      <c r="T9126" s="4"/>
    </row>
    <row r="9127">
      <c r="A9127" s="5"/>
      <c r="B9127" s="5"/>
      <c r="C9127" s="5"/>
      <c r="D9127" s="5"/>
      <c r="E9127" s="5"/>
      <c r="F9127" s="27"/>
      <c r="G9127" s="5"/>
      <c r="H9127" s="5"/>
      <c r="I9127" s="5"/>
      <c r="J9127" s="5"/>
      <c r="K9127" s="5"/>
      <c r="L9127" s="5"/>
      <c r="M9127" s="5"/>
      <c r="N9127" s="5"/>
      <c r="O9127" s="5"/>
      <c r="P9127" s="4"/>
      <c r="Q9127" s="4"/>
      <c r="R9127" s="4"/>
      <c r="S9127" s="4"/>
      <c r="T9127" s="4"/>
    </row>
    <row r="9128">
      <c r="A9128" s="5"/>
      <c r="B9128" s="5"/>
      <c r="C9128" s="5"/>
      <c r="D9128" s="5"/>
      <c r="E9128" s="5"/>
      <c r="F9128" s="27"/>
      <c r="G9128" s="5"/>
      <c r="H9128" s="5"/>
      <c r="I9128" s="5"/>
      <c r="J9128" s="5"/>
      <c r="K9128" s="5"/>
      <c r="L9128" s="5"/>
      <c r="M9128" s="5"/>
      <c r="N9128" s="5"/>
      <c r="O9128" s="5"/>
      <c r="P9128" s="4"/>
      <c r="Q9128" s="4"/>
      <c r="R9128" s="4"/>
      <c r="S9128" s="4"/>
      <c r="T9128" s="4"/>
    </row>
    <row r="9129">
      <c r="A9129" s="5"/>
      <c r="B9129" s="5"/>
      <c r="C9129" s="5"/>
      <c r="D9129" s="5"/>
      <c r="E9129" s="5"/>
      <c r="F9129" s="27"/>
      <c r="G9129" s="5"/>
      <c r="H9129" s="5"/>
      <c r="I9129" s="5"/>
      <c r="J9129" s="5"/>
      <c r="K9129" s="5"/>
      <c r="L9129" s="5"/>
      <c r="M9129" s="5"/>
      <c r="N9129" s="5"/>
      <c r="O9129" s="5"/>
      <c r="P9129" s="4"/>
      <c r="Q9129" s="4"/>
      <c r="R9129" s="4"/>
      <c r="S9129" s="4"/>
      <c r="T9129" s="4"/>
    </row>
    <row r="9130">
      <c r="A9130" s="5"/>
      <c r="B9130" s="5"/>
      <c r="C9130" s="5"/>
      <c r="D9130" s="5"/>
      <c r="E9130" s="5"/>
      <c r="F9130" s="27"/>
      <c r="G9130" s="5"/>
      <c r="H9130" s="5"/>
      <c r="I9130" s="5"/>
      <c r="J9130" s="5"/>
      <c r="K9130" s="5"/>
      <c r="L9130" s="5"/>
      <c r="M9130" s="5"/>
      <c r="N9130" s="5"/>
      <c r="O9130" s="5"/>
      <c r="P9130" s="4"/>
      <c r="Q9130" s="4"/>
      <c r="R9130" s="4"/>
      <c r="S9130" s="4"/>
      <c r="T9130" s="4"/>
    </row>
    <row r="9131">
      <c r="A9131" s="5"/>
      <c r="B9131" s="5"/>
      <c r="C9131" s="5"/>
      <c r="D9131" s="5"/>
      <c r="E9131" s="5"/>
      <c r="F9131" s="27"/>
      <c r="G9131" s="5"/>
      <c r="H9131" s="5"/>
      <c r="I9131" s="5"/>
      <c r="J9131" s="5"/>
      <c r="K9131" s="5"/>
      <c r="L9131" s="5"/>
      <c r="M9131" s="5"/>
      <c r="N9131" s="5"/>
      <c r="O9131" s="5"/>
      <c r="P9131" s="4"/>
      <c r="Q9131" s="4"/>
      <c r="R9131" s="4"/>
      <c r="S9131" s="4"/>
      <c r="T9131" s="4"/>
    </row>
    <row r="9132">
      <c r="A9132" s="5"/>
      <c r="B9132" s="5"/>
      <c r="C9132" s="5"/>
      <c r="D9132" s="5"/>
      <c r="E9132" s="5"/>
      <c r="F9132" s="27"/>
      <c r="G9132" s="5"/>
      <c r="H9132" s="5"/>
      <c r="I9132" s="5"/>
      <c r="J9132" s="5"/>
      <c r="K9132" s="5"/>
      <c r="L9132" s="5"/>
      <c r="M9132" s="5"/>
      <c r="N9132" s="5"/>
      <c r="O9132" s="5"/>
      <c r="P9132" s="4"/>
      <c r="Q9132" s="4"/>
      <c r="R9132" s="4"/>
      <c r="S9132" s="4"/>
      <c r="T9132" s="4"/>
    </row>
    <row r="9133">
      <c r="A9133" s="5"/>
      <c r="B9133" s="5"/>
      <c r="C9133" s="5"/>
      <c r="D9133" s="5"/>
      <c r="E9133" s="5"/>
      <c r="F9133" s="27"/>
      <c r="G9133" s="5"/>
      <c r="H9133" s="5"/>
      <c r="I9133" s="5"/>
      <c r="J9133" s="5"/>
      <c r="K9133" s="5"/>
      <c r="L9133" s="5"/>
      <c r="M9133" s="5"/>
      <c r="N9133" s="5"/>
      <c r="O9133" s="5"/>
      <c r="P9133" s="4"/>
      <c r="Q9133" s="4"/>
      <c r="R9133" s="4"/>
      <c r="S9133" s="4"/>
      <c r="T9133" s="4"/>
    </row>
    <row r="9134">
      <c r="A9134" s="5"/>
      <c r="B9134" s="5"/>
      <c r="C9134" s="5"/>
      <c r="D9134" s="5"/>
      <c r="E9134" s="5"/>
      <c r="F9134" s="27"/>
      <c r="G9134" s="5"/>
      <c r="H9134" s="5"/>
      <c r="I9134" s="5"/>
      <c r="J9134" s="5"/>
      <c r="K9134" s="5"/>
      <c r="L9134" s="5"/>
      <c r="M9134" s="5"/>
      <c r="N9134" s="5"/>
      <c r="O9134" s="5"/>
      <c r="P9134" s="4"/>
      <c r="Q9134" s="4"/>
      <c r="R9134" s="4"/>
      <c r="S9134" s="4"/>
      <c r="T9134" s="4"/>
    </row>
    <row r="9135">
      <c r="A9135" s="5"/>
      <c r="B9135" s="5"/>
      <c r="C9135" s="5"/>
      <c r="D9135" s="5"/>
      <c r="E9135" s="5"/>
      <c r="F9135" s="27"/>
      <c r="G9135" s="5"/>
      <c r="H9135" s="5"/>
      <c r="I9135" s="5"/>
      <c r="J9135" s="5"/>
      <c r="K9135" s="5"/>
      <c r="L9135" s="5"/>
      <c r="M9135" s="5"/>
      <c r="N9135" s="5"/>
      <c r="O9135" s="5"/>
      <c r="P9135" s="4"/>
      <c r="Q9135" s="4"/>
      <c r="R9135" s="4"/>
      <c r="S9135" s="4"/>
      <c r="T9135" s="4"/>
    </row>
    <row r="9136">
      <c r="A9136" s="5"/>
      <c r="B9136" s="5"/>
      <c r="C9136" s="5"/>
      <c r="D9136" s="5"/>
      <c r="E9136" s="5"/>
      <c r="F9136" s="27"/>
      <c r="G9136" s="5"/>
      <c r="H9136" s="5"/>
      <c r="I9136" s="5"/>
      <c r="J9136" s="5"/>
      <c r="K9136" s="5"/>
      <c r="L9136" s="5"/>
      <c r="M9136" s="5"/>
      <c r="N9136" s="5"/>
      <c r="O9136" s="5"/>
      <c r="P9136" s="4"/>
      <c r="Q9136" s="4"/>
      <c r="R9136" s="4"/>
      <c r="S9136" s="4"/>
      <c r="T9136" s="4"/>
    </row>
    <row r="9137">
      <c r="A9137" s="5"/>
      <c r="B9137" s="5"/>
      <c r="C9137" s="5"/>
      <c r="D9137" s="5"/>
      <c r="E9137" s="5"/>
      <c r="F9137" s="27"/>
      <c r="G9137" s="5"/>
      <c r="H9137" s="5"/>
      <c r="I9137" s="5"/>
      <c r="J9137" s="5"/>
      <c r="K9137" s="5"/>
      <c r="L9137" s="5"/>
      <c r="M9137" s="5"/>
      <c r="N9137" s="5"/>
      <c r="O9137" s="5"/>
      <c r="P9137" s="4"/>
      <c r="Q9137" s="4"/>
      <c r="R9137" s="4"/>
      <c r="S9137" s="4"/>
      <c r="T9137" s="4"/>
    </row>
    <row r="9138">
      <c r="A9138" s="5"/>
      <c r="B9138" s="5"/>
      <c r="C9138" s="5"/>
      <c r="D9138" s="5"/>
      <c r="E9138" s="5"/>
      <c r="F9138" s="27"/>
      <c r="G9138" s="5"/>
      <c r="H9138" s="5"/>
      <c r="I9138" s="5"/>
      <c r="J9138" s="5"/>
      <c r="K9138" s="5"/>
      <c r="L9138" s="5"/>
      <c r="M9138" s="5"/>
      <c r="N9138" s="5"/>
      <c r="O9138" s="5"/>
      <c r="P9138" s="4"/>
      <c r="Q9138" s="4"/>
      <c r="R9138" s="4"/>
      <c r="S9138" s="4"/>
      <c r="T9138" s="4"/>
    </row>
    <row r="9139">
      <c r="A9139" s="5"/>
      <c r="B9139" s="5"/>
      <c r="C9139" s="5"/>
      <c r="D9139" s="5"/>
      <c r="E9139" s="5"/>
      <c r="F9139" s="27"/>
      <c r="G9139" s="5"/>
      <c r="H9139" s="5"/>
      <c r="I9139" s="5"/>
      <c r="J9139" s="5"/>
      <c r="K9139" s="5"/>
      <c r="L9139" s="5"/>
      <c r="M9139" s="5"/>
      <c r="N9139" s="5"/>
      <c r="O9139" s="5"/>
      <c r="P9139" s="4"/>
      <c r="Q9139" s="4"/>
      <c r="R9139" s="4"/>
      <c r="S9139" s="4"/>
      <c r="T9139" s="4"/>
    </row>
    <row r="9140">
      <c r="A9140" s="5"/>
      <c r="B9140" s="5"/>
      <c r="C9140" s="5"/>
      <c r="D9140" s="5"/>
      <c r="E9140" s="5"/>
      <c r="F9140" s="27"/>
      <c r="G9140" s="5"/>
      <c r="H9140" s="5"/>
      <c r="I9140" s="5"/>
      <c r="J9140" s="5"/>
      <c r="K9140" s="5"/>
      <c r="L9140" s="5"/>
      <c r="M9140" s="5"/>
      <c r="N9140" s="5"/>
      <c r="O9140" s="5"/>
      <c r="P9140" s="4"/>
      <c r="Q9140" s="4"/>
      <c r="R9140" s="4"/>
      <c r="S9140" s="4"/>
      <c r="T9140" s="4"/>
    </row>
    <row r="9141">
      <c r="A9141" s="5"/>
      <c r="B9141" s="5"/>
      <c r="C9141" s="5"/>
      <c r="D9141" s="5"/>
      <c r="E9141" s="5"/>
      <c r="F9141" s="27"/>
      <c r="G9141" s="5"/>
      <c r="H9141" s="5"/>
      <c r="I9141" s="5"/>
      <c r="J9141" s="5"/>
      <c r="K9141" s="5"/>
      <c r="L9141" s="5"/>
      <c r="M9141" s="5"/>
      <c r="N9141" s="5"/>
      <c r="O9141" s="5"/>
      <c r="P9141" s="4"/>
      <c r="Q9141" s="4"/>
      <c r="R9141" s="4"/>
      <c r="S9141" s="4"/>
      <c r="T9141" s="4"/>
    </row>
    <row r="9142">
      <c r="A9142" s="5"/>
      <c r="B9142" s="5"/>
      <c r="C9142" s="5"/>
      <c r="D9142" s="5"/>
      <c r="E9142" s="5"/>
      <c r="F9142" s="27"/>
      <c r="G9142" s="5"/>
      <c r="H9142" s="5"/>
      <c r="I9142" s="5"/>
      <c r="J9142" s="5"/>
      <c r="K9142" s="5"/>
      <c r="L9142" s="5"/>
      <c r="M9142" s="5"/>
      <c r="N9142" s="5"/>
      <c r="O9142" s="5"/>
      <c r="P9142" s="4"/>
      <c r="Q9142" s="4"/>
      <c r="R9142" s="4"/>
      <c r="S9142" s="4"/>
      <c r="T9142" s="4"/>
    </row>
    <row r="9143">
      <c r="A9143" s="5"/>
      <c r="B9143" s="5"/>
      <c r="C9143" s="5"/>
      <c r="D9143" s="5"/>
      <c r="E9143" s="5"/>
      <c r="F9143" s="27"/>
      <c r="G9143" s="5"/>
      <c r="H9143" s="5"/>
      <c r="I9143" s="5"/>
      <c r="J9143" s="5"/>
      <c r="K9143" s="5"/>
      <c r="L9143" s="5"/>
      <c r="M9143" s="5"/>
      <c r="N9143" s="5"/>
      <c r="O9143" s="5"/>
      <c r="P9143" s="4"/>
      <c r="Q9143" s="4"/>
      <c r="R9143" s="4"/>
      <c r="S9143" s="4"/>
      <c r="T9143" s="4"/>
    </row>
    <row r="9144">
      <c r="A9144" s="5"/>
      <c r="B9144" s="5"/>
      <c r="C9144" s="5"/>
      <c r="D9144" s="5"/>
      <c r="E9144" s="5"/>
      <c r="F9144" s="27"/>
      <c r="G9144" s="5"/>
      <c r="H9144" s="5"/>
      <c r="I9144" s="5"/>
      <c r="J9144" s="5"/>
      <c r="K9144" s="5"/>
      <c r="L9144" s="5"/>
      <c r="M9144" s="5"/>
      <c r="N9144" s="5"/>
      <c r="O9144" s="5"/>
      <c r="P9144" s="4"/>
      <c r="Q9144" s="4"/>
      <c r="R9144" s="4"/>
      <c r="S9144" s="4"/>
      <c r="T9144" s="4"/>
    </row>
    <row r="9145">
      <c r="A9145" s="5"/>
      <c r="B9145" s="5"/>
      <c r="C9145" s="5"/>
      <c r="D9145" s="5"/>
      <c r="E9145" s="5"/>
      <c r="F9145" s="27"/>
      <c r="G9145" s="5"/>
      <c r="H9145" s="5"/>
      <c r="I9145" s="5"/>
      <c r="J9145" s="5"/>
      <c r="K9145" s="5"/>
      <c r="L9145" s="5"/>
      <c r="M9145" s="5"/>
      <c r="N9145" s="5"/>
      <c r="O9145" s="5"/>
      <c r="P9145" s="4"/>
      <c r="Q9145" s="4"/>
      <c r="R9145" s="4"/>
      <c r="S9145" s="4"/>
      <c r="T9145" s="4"/>
    </row>
    <row r="9146">
      <c r="A9146" s="5"/>
      <c r="B9146" s="5"/>
      <c r="C9146" s="5"/>
      <c r="D9146" s="5"/>
      <c r="E9146" s="5"/>
      <c r="F9146" s="27"/>
      <c r="G9146" s="5"/>
      <c r="H9146" s="5"/>
      <c r="I9146" s="5"/>
      <c r="J9146" s="5"/>
      <c r="K9146" s="5"/>
      <c r="L9146" s="5"/>
      <c r="M9146" s="5"/>
      <c r="N9146" s="5"/>
      <c r="O9146" s="5"/>
      <c r="P9146" s="4"/>
      <c r="Q9146" s="4"/>
      <c r="R9146" s="4"/>
      <c r="S9146" s="4"/>
      <c r="T9146" s="4"/>
    </row>
    <row r="9147">
      <c r="A9147" s="5"/>
      <c r="B9147" s="5"/>
      <c r="C9147" s="5"/>
      <c r="D9147" s="5"/>
      <c r="E9147" s="5"/>
      <c r="F9147" s="27"/>
      <c r="G9147" s="5"/>
      <c r="H9147" s="5"/>
      <c r="I9147" s="5"/>
      <c r="J9147" s="5"/>
      <c r="K9147" s="5"/>
      <c r="L9147" s="5"/>
      <c r="M9147" s="5"/>
      <c r="N9147" s="5"/>
      <c r="O9147" s="5"/>
      <c r="P9147" s="4"/>
      <c r="Q9147" s="4"/>
      <c r="R9147" s="4"/>
      <c r="S9147" s="4"/>
      <c r="T9147" s="4"/>
    </row>
    <row r="9148">
      <c r="A9148" s="5"/>
      <c r="B9148" s="5"/>
      <c r="C9148" s="5"/>
      <c r="D9148" s="5"/>
      <c r="E9148" s="5"/>
      <c r="F9148" s="27"/>
      <c r="G9148" s="5"/>
      <c r="H9148" s="5"/>
      <c r="I9148" s="5"/>
      <c r="J9148" s="5"/>
      <c r="K9148" s="5"/>
      <c r="L9148" s="5"/>
      <c r="M9148" s="5"/>
      <c r="N9148" s="5"/>
      <c r="O9148" s="5"/>
      <c r="P9148" s="4"/>
      <c r="Q9148" s="4"/>
      <c r="R9148" s="4"/>
      <c r="S9148" s="4"/>
      <c r="T9148" s="4"/>
    </row>
    <row r="9149">
      <c r="A9149" s="5"/>
      <c r="B9149" s="5"/>
      <c r="C9149" s="5"/>
      <c r="D9149" s="5"/>
      <c r="E9149" s="5"/>
      <c r="F9149" s="27"/>
      <c r="G9149" s="5"/>
      <c r="H9149" s="5"/>
      <c r="I9149" s="5"/>
      <c r="J9149" s="5"/>
      <c r="K9149" s="5"/>
      <c r="L9149" s="5"/>
      <c r="M9149" s="5"/>
      <c r="N9149" s="5"/>
      <c r="O9149" s="5"/>
      <c r="P9149" s="4"/>
      <c r="Q9149" s="4"/>
      <c r="R9149" s="4"/>
      <c r="S9149" s="4"/>
      <c r="T9149" s="4"/>
    </row>
    <row r="9150">
      <c r="A9150" s="5"/>
      <c r="B9150" s="5"/>
      <c r="C9150" s="5"/>
      <c r="D9150" s="5"/>
      <c r="E9150" s="5"/>
      <c r="F9150" s="27"/>
      <c r="G9150" s="5"/>
      <c r="H9150" s="5"/>
      <c r="I9150" s="5"/>
      <c r="J9150" s="5"/>
      <c r="K9150" s="5"/>
      <c r="L9150" s="5"/>
      <c r="M9150" s="5"/>
      <c r="N9150" s="5"/>
      <c r="O9150" s="5"/>
      <c r="P9150" s="4"/>
      <c r="Q9150" s="4"/>
      <c r="R9150" s="4"/>
      <c r="S9150" s="4"/>
      <c r="T9150" s="4"/>
    </row>
    <row r="9151">
      <c r="A9151" s="5"/>
      <c r="B9151" s="5"/>
      <c r="C9151" s="5"/>
      <c r="D9151" s="5"/>
      <c r="E9151" s="5"/>
      <c r="F9151" s="27"/>
      <c r="G9151" s="5"/>
      <c r="H9151" s="5"/>
      <c r="I9151" s="5"/>
      <c r="J9151" s="5"/>
      <c r="K9151" s="5"/>
      <c r="L9151" s="5"/>
      <c r="M9151" s="5"/>
      <c r="N9151" s="5"/>
      <c r="O9151" s="5"/>
      <c r="P9151" s="4"/>
      <c r="Q9151" s="4"/>
      <c r="R9151" s="4"/>
      <c r="S9151" s="4"/>
      <c r="T9151" s="4"/>
    </row>
    <row r="9152">
      <c r="A9152" s="5"/>
      <c r="B9152" s="5"/>
      <c r="C9152" s="5"/>
      <c r="D9152" s="5"/>
      <c r="E9152" s="5"/>
      <c r="F9152" s="27"/>
      <c r="G9152" s="5"/>
      <c r="H9152" s="5"/>
      <c r="I9152" s="5"/>
      <c r="J9152" s="5"/>
      <c r="K9152" s="5"/>
      <c r="L9152" s="5"/>
      <c r="M9152" s="5"/>
      <c r="N9152" s="5"/>
      <c r="O9152" s="5"/>
      <c r="P9152" s="4"/>
      <c r="Q9152" s="4"/>
      <c r="R9152" s="4"/>
      <c r="S9152" s="4"/>
      <c r="T9152" s="4"/>
    </row>
    <row r="9153">
      <c r="A9153" s="5"/>
      <c r="B9153" s="5"/>
      <c r="C9153" s="5"/>
      <c r="D9153" s="5"/>
      <c r="E9153" s="5"/>
      <c r="F9153" s="27"/>
      <c r="G9153" s="5"/>
      <c r="H9153" s="5"/>
      <c r="I9153" s="5"/>
      <c r="J9153" s="5"/>
      <c r="K9153" s="5"/>
      <c r="L9153" s="5"/>
      <c r="M9153" s="5"/>
      <c r="N9153" s="5"/>
      <c r="O9153" s="5"/>
      <c r="P9153" s="4"/>
      <c r="Q9153" s="4"/>
      <c r="R9153" s="4"/>
      <c r="S9153" s="4"/>
      <c r="T9153" s="4"/>
    </row>
    <row r="9154">
      <c r="A9154" s="5"/>
      <c r="B9154" s="5"/>
      <c r="C9154" s="5"/>
      <c r="D9154" s="5"/>
      <c r="E9154" s="5"/>
      <c r="F9154" s="27"/>
      <c r="G9154" s="5"/>
      <c r="H9154" s="5"/>
      <c r="I9154" s="5"/>
      <c r="J9154" s="5"/>
      <c r="K9154" s="5"/>
      <c r="L9154" s="5"/>
      <c r="M9154" s="5"/>
      <c r="N9154" s="5"/>
      <c r="O9154" s="5"/>
      <c r="P9154" s="4"/>
      <c r="Q9154" s="4"/>
      <c r="R9154" s="4"/>
      <c r="S9154" s="4"/>
      <c r="T9154" s="4"/>
    </row>
    <row r="9155">
      <c r="A9155" s="5"/>
      <c r="B9155" s="5"/>
      <c r="C9155" s="5"/>
      <c r="D9155" s="5"/>
      <c r="E9155" s="5"/>
      <c r="F9155" s="27"/>
      <c r="G9155" s="5"/>
      <c r="H9155" s="5"/>
      <c r="I9155" s="5"/>
      <c r="J9155" s="5"/>
      <c r="K9155" s="5"/>
      <c r="L9155" s="5"/>
      <c r="M9155" s="5"/>
      <c r="N9155" s="5"/>
      <c r="O9155" s="5"/>
      <c r="P9155" s="4"/>
      <c r="Q9155" s="4"/>
      <c r="R9155" s="4"/>
      <c r="S9155" s="4"/>
      <c r="T9155" s="4"/>
    </row>
    <row r="9156">
      <c r="A9156" s="5"/>
      <c r="B9156" s="5"/>
      <c r="C9156" s="5"/>
      <c r="D9156" s="5"/>
      <c r="E9156" s="5"/>
      <c r="F9156" s="27"/>
      <c r="G9156" s="5"/>
      <c r="H9156" s="5"/>
      <c r="I9156" s="5"/>
      <c r="J9156" s="5"/>
      <c r="K9156" s="5"/>
      <c r="L9156" s="5"/>
      <c r="M9156" s="5"/>
      <c r="N9156" s="5"/>
      <c r="O9156" s="5"/>
      <c r="P9156" s="4"/>
      <c r="Q9156" s="4"/>
      <c r="R9156" s="4"/>
      <c r="S9156" s="4"/>
      <c r="T9156" s="4"/>
    </row>
    <row r="9157">
      <c r="A9157" s="5"/>
      <c r="B9157" s="5"/>
      <c r="C9157" s="5"/>
      <c r="D9157" s="5"/>
      <c r="E9157" s="5"/>
      <c r="F9157" s="27"/>
      <c r="G9157" s="5"/>
      <c r="H9157" s="5"/>
      <c r="I9157" s="5"/>
      <c r="J9157" s="5"/>
      <c r="K9157" s="5"/>
      <c r="L9157" s="5"/>
      <c r="M9157" s="5"/>
      <c r="N9157" s="5"/>
      <c r="O9157" s="5"/>
      <c r="P9157" s="4"/>
      <c r="Q9157" s="4"/>
      <c r="R9157" s="4"/>
      <c r="S9157" s="4"/>
      <c r="T9157" s="4"/>
    </row>
    <row r="9158">
      <c r="A9158" s="5"/>
      <c r="B9158" s="5"/>
      <c r="C9158" s="5"/>
      <c r="D9158" s="5"/>
      <c r="E9158" s="5"/>
      <c r="F9158" s="27"/>
      <c r="G9158" s="5"/>
      <c r="H9158" s="5"/>
      <c r="I9158" s="5"/>
      <c r="J9158" s="5"/>
      <c r="K9158" s="5"/>
      <c r="L9158" s="5"/>
      <c r="M9158" s="5"/>
      <c r="N9158" s="5"/>
      <c r="O9158" s="5"/>
      <c r="P9158" s="4"/>
      <c r="Q9158" s="4"/>
      <c r="R9158" s="4"/>
      <c r="S9158" s="4"/>
      <c r="T9158" s="4"/>
    </row>
    <row r="9159">
      <c r="A9159" s="5"/>
      <c r="B9159" s="5"/>
      <c r="C9159" s="5"/>
      <c r="D9159" s="5"/>
      <c r="E9159" s="5"/>
      <c r="F9159" s="27"/>
      <c r="G9159" s="5"/>
      <c r="H9159" s="5"/>
      <c r="I9159" s="5"/>
      <c r="J9159" s="5"/>
      <c r="K9159" s="5"/>
      <c r="L9159" s="5"/>
      <c r="M9159" s="5"/>
      <c r="N9159" s="5"/>
      <c r="O9159" s="5"/>
      <c r="P9159" s="4"/>
      <c r="Q9159" s="4"/>
      <c r="R9159" s="4"/>
      <c r="S9159" s="4"/>
      <c r="T9159" s="4"/>
    </row>
    <row r="9160">
      <c r="A9160" s="5"/>
      <c r="B9160" s="5"/>
      <c r="C9160" s="5"/>
      <c r="D9160" s="5"/>
      <c r="E9160" s="5"/>
      <c r="F9160" s="27"/>
      <c r="G9160" s="5"/>
      <c r="H9160" s="5"/>
      <c r="I9160" s="5"/>
      <c r="J9160" s="5"/>
      <c r="K9160" s="5"/>
      <c r="L9160" s="5"/>
      <c r="M9160" s="5"/>
      <c r="N9160" s="5"/>
      <c r="O9160" s="5"/>
      <c r="P9160" s="4"/>
      <c r="Q9160" s="4"/>
      <c r="R9160" s="4"/>
      <c r="S9160" s="4"/>
      <c r="T9160" s="4"/>
    </row>
    <row r="9161">
      <c r="A9161" s="5"/>
      <c r="B9161" s="5"/>
      <c r="C9161" s="5"/>
      <c r="D9161" s="5"/>
      <c r="E9161" s="5"/>
      <c r="F9161" s="27"/>
      <c r="G9161" s="5"/>
      <c r="H9161" s="5"/>
      <c r="I9161" s="5"/>
      <c r="J9161" s="5"/>
      <c r="K9161" s="5"/>
      <c r="L9161" s="5"/>
      <c r="M9161" s="5"/>
      <c r="N9161" s="5"/>
      <c r="O9161" s="5"/>
      <c r="P9161" s="4"/>
      <c r="Q9161" s="4"/>
      <c r="R9161" s="4"/>
      <c r="S9161" s="4"/>
      <c r="T9161" s="4"/>
    </row>
    <row r="9162">
      <c r="A9162" s="5"/>
      <c r="B9162" s="5"/>
      <c r="C9162" s="5"/>
      <c r="D9162" s="5"/>
      <c r="E9162" s="5"/>
      <c r="F9162" s="27"/>
      <c r="G9162" s="5"/>
      <c r="H9162" s="5"/>
      <c r="I9162" s="5"/>
      <c r="J9162" s="5"/>
      <c r="K9162" s="5"/>
      <c r="L9162" s="5"/>
      <c r="M9162" s="5"/>
      <c r="N9162" s="5"/>
      <c r="O9162" s="5"/>
      <c r="P9162" s="4"/>
      <c r="Q9162" s="4"/>
      <c r="R9162" s="4"/>
      <c r="S9162" s="4"/>
      <c r="T9162" s="4"/>
    </row>
    <row r="9163">
      <c r="A9163" s="5"/>
      <c r="B9163" s="5"/>
      <c r="C9163" s="5"/>
      <c r="D9163" s="5"/>
      <c r="E9163" s="5"/>
      <c r="F9163" s="27"/>
      <c r="G9163" s="5"/>
      <c r="H9163" s="5"/>
      <c r="I9163" s="5"/>
      <c r="J9163" s="5"/>
      <c r="K9163" s="5"/>
      <c r="L9163" s="5"/>
      <c r="M9163" s="5"/>
      <c r="N9163" s="5"/>
      <c r="O9163" s="5"/>
      <c r="P9163" s="4"/>
      <c r="Q9163" s="4"/>
      <c r="R9163" s="4"/>
      <c r="S9163" s="4"/>
      <c r="T9163" s="4"/>
    </row>
    <row r="9164">
      <c r="A9164" s="5"/>
      <c r="B9164" s="5"/>
      <c r="C9164" s="5"/>
      <c r="D9164" s="5"/>
      <c r="E9164" s="5"/>
      <c r="F9164" s="27"/>
      <c r="G9164" s="5"/>
      <c r="H9164" s="5"/>
      <c r="I9164" s="5"/>
      <c r="J9164" s="5"/>
      <c r="K9164" s="5"/>
      <c r="L9164" s="5"/>
      <c r="M9164" s="5"/>
      <c r="N9164" s="5"/>
      <c r="O9164" s="5"/>
      <c r="P9164" s="4"/>
      <c r="Q9164" s="4"/>
      <c r="R9164" s="4"/>
      <c r="S9164" s="4"/>
      <c r="T9164" s="4"/>
    </row>
    <row r="9165">
      <c r="A9165" s="5"/>
      <c r="B9165" s="5"/>
      <c r="C9165" s="5"/>
      <c r="D9165" s="5"/>
      <c r="E9165" s="5"/>
      <c r="F9165" s="27"/>
      <c r="G9165" s="5"/>
      <c r="H9165" s="5"/>
      <c r="I9165" s="5"/>
      <c r="J9165" s="5"/>
      <c r="K9165" s="5"/>
      <c r="L9165" s="5"/>
      <c r="M9165" s="5"/>
      <c r="N9165" s="5"/>
      <c r="O9165" s="5"/>
      <c r="P9165" s="4"/>
      <c r="Q9165" s="4"/>
      <c r="R9165" s="4"/>
      <c r="S9165" s="4"/>
      <c r="T9165" s="4"/>
    </row>
    <row r="9166">
      <c r="A9166" s="5"/>
      <c r="B9166" s="5"/>
      <c r="C9166" s="5"/>
      <c r="D9166" s="5"/>
      <c r="E9166" s="5"/>
      <c r="F9166" s="27"/>
      <c r="G9166" s="5"/>
      <c r="H9166" s="5"/>
      <c r="I9166" s="5"/>
      <c r="J9166" s="5"/>
      <c r="K9166" s="5"/>
      <c r="L9166" s="5"/>
      <c r="M9166" s="5"/>
      <c r="N9166" s="5"/>
      <c r="O9166" s="5"/>
      <c r="P9166" s="4"/>
      <c r="Q9166" s="4"/>
      <c r="R9166" s="4"/>
      <c r="S9166" s="4"/>
      <c r="T9166" s="4"/>
    </row>
    <row r="9167">
      <c r="A9167" s="5"/>
      <c r="B9167" s="5"/>
      <c r="C9167" s="5"/>
      <c r="D9167" s="5"/>
      <c r="E9167" s="5"/>
      <c r="F9167" s="27"/>
      <c r="G9167" s="5"/>
      <c r="H9167" s="5"/>
      <c r="I9167" s="5"/>
      <c r="J9167" s="5"/>
      <c r="K9167" s="5"/>
      <c r="L9167" s="5"/>
      <c r="M9167" s="5"/>
      <c r="N9167" s="5"/>
      <c r="O9167" s="5"/>
      <c r="P9167" s="4"/>
      <c r="Q9167" s="4"/>
      <c r="R9167" s="4"/>
      <c r="S9167" s="4"/>
      <c r="T9167" s="4"/>
    </row>
    <row r="9168">
      <c r="A9168" s="5"/>
      <c r="B9168" s="5"/>
      <c r="C9168" s="5"/>
      <c r="D9168" s="5"/>
      <c r="E9168" s="5"/>
      <c r="F9168" s="27"/>
      <c r="G9168" s="5"/>
      <c r="H9168" s="5"/>
      <c r="I9168" s="5"/>
      <c r="J9168" s="5"/>
      <c r="K9168" s="5"/>
      <c r="L9168" s="5"/>
      <c r="M9168" s="5"/>
      <c r="N9168" s="5"/>
      <c r="O9168" s="5"/>
      <c r="P9168" s="4"/>
      <c r="Q9168" s="4"/>
      <c r="R9168" s="4"/>
      <c r="S9168" s="4"/>
      <c r="T9168" s="4"/>
    </row>
    <row r="9169">
      <c r="A9169" s="5"/>
      <c r="B9169" s="5"/>
      <c r="C9169" s="5"/>
      <c r="D9169" s="5"/>
      <c r="E9169" s="5"/>
      <c r="F9169" s="27"/>
      <c r="G9169" s="5"/>
      <c r="H9169" s="5"/>
      <c r="I9169" s="5"/>
      <c r="J9169" s="5"/>
      <c r="K9169" s="5"/>
      <c r="L9169" s="5"/>
      <c r="M9169" s="5"/>
      <c r="N9169" s="5"/>
      <c r="O9169" s="5"/>
      <c r="P9169" s="4"/>
      <c r="Q9169" s="4"/>
      <c r="R9169" s="4"/>
      <c r="S9169" s="4"/>
      <c r="T9169" s="4"/>
    </row>
    <row r="9170">
      <c r="A9170" s="5"/>
      <c r="B9170" s="5"/>
      <c r="C9170" s="5"/>
      <c r="D9170" s="5"/>
      <c r="E9170" s="5"/>
      <c r="F9170" s="27"/>
      <c r="G9170" s="5"/>
      <c r="H9170" s="5"/>
      <c r="I9170" s="5"/>
      <c r="J9170" s="5"/>
      <c r="K9170" s="5"/>
      <c r="L9170" s="5"/>
      <c r="M9170" s="5"/>
      <c r="N9170" s="5"/>
      <c r="O9170" s="5"/>
      <c r="P9170" s="4"/>
      <c r="Q9170" s="4"/>
      <c r="R9170" s="4"/>
      <c r="S9170" s="4"/>
      <c r="T9170" s="4"/>
    </row>
    <row r="9171">
      <c r="A9171" s="5"/>
      <c r="B9171" s="5"/>
      <c r="C9171" s="5"/>
      <c r="D9171" s="5"/>
      <c r="E9171" s="5"/>
      <c r="F9171" s="27"/>
      <c r="G9171" s="5"/>
      <c r="H9171" s="5"/>
      <c r="I9171" s="5"/>
      <c r="J9171" s="5"/>
      <c r="K9171" s="5"/>
      <c r="L9171" s="5"/>
      <c r="M9171" s="5"/>
      <c r="N9171" s="5"/>
      <c r="O9171" s="5"/>
      <c r="P9171" s="4"/>
      <c r="Q9171" s="4"/>
      <c r="R9171" s="4"/>
      <c r="S9171" s="4"/>
      <c r="T9171" s="4"/>
    </row>
    <row r="9172">
      <c r="A9172" s="5"/>
      <c r="B9172" s="5"/>
      <c r="C9172" s="5"/>
      <c r="D9172" s="5"/>
      <c r="E9172" s="5"/>
      <c r="F9172" s="27"/>
      <c r="G9172" s="5"/>
      <c r="H9172" s="5"/>
      <c r="I9172" s="5"/>
      <c r="J9172" s="5"/>
      <c r="K9172" s="5"/>
      <c r="L9172" s="5"/>
      <c r="M9172" s="5"/>
      <c r="N9172" s="5"/>
      <c r="O9172" s="5"/>
      <c r="P9172" s="4"/>
      <c r="Q9172" s="4"/>
      <c r="R9172" s="4"/>
      <c r="S9172" s="4"/>
      <c r="T9172" s="4"/>
    </row>
    <row r="9173">
      <c r="A9173" s="5"/>
      <c r="B9173" s="5"/>
      <c r="C9173" s="5"/>
      <c r="D9173" s="5"/>
      <c r="E9173" s="5"/>
      <c r="F9173" s="27"/>
      <c r="G9173" s="5"/>
      <c r="H9173" s="5"/>
      <c r="I9173" s="5"/>
      <c r="J9173" s="5"/>
      <c r="K9173" s="5"/>
      <c r="L9173" s="5"/>
      <c r="M9173" s="5"/>
      <c r="N9173" s="5"/>
      <c r="O9173" s="5"/>
      <c r="P9173" s="4"/>
      <c r="Q9173" s="4"/>
      <c r="R9173" s="4"/>
      <c r="S9173" s="4"/>
      <c r="T9173" s="4"/>
    </row>
    <row r="9174">
      <c r="A9174" s="5"/>
      <c r="B9174" s="5"/>
      <c r="C9174" s="5"/>
      <c r="D9174" s="5"/>
      <c r="E9174" s="5"/>
      <c r="F9174" s="27"/>
      <c r="G9174" s="5"/>
      <c r="H9174" s="5"/>
      <c r="I9174" s="5"/>
      <c r="J9174" s="5"/>
      <c r="K9174" s="5"/>
      <c r="L9174" s="5"/>
      <c r="M9174" s="5"/>
      <c r="N9174" s="5"/>
      <c r="O9174" s="5"/>
      <c r="P9174" s="4"/>
      <c r="Q9174" s="4"/>
      <c r="R9174" s="4"/>
      <c r="S9174" s="4"/>
      <c r="T9174" s="4"/>
    </row>
    <row r="9175">
      <c r="A9175" s="5"/>
      <c r="B9175" s="5"/>
      <c r="C9175" s="5"/>
      <c r="D9175" s="5"/>
      <c r="E9175" s="5"/>
      <c r="F9175" s="27"/>
      <c r="G9175" s="5"/>
      <c r="H9175" s="5"/>
      <c r="I9175" s="5"/>
      <c r="J9175" s="5"/>
      <c r="K9175" s="5"/>
      <c r="L9175" s="5"/>
      <c r="M9175" s="5"/>
      <c r="N9175" s="5"/>
      <c r="O9175" s="5"/>
      <c r="P9175" s="4"/>
      <c r="Q9175" s="4"/>
      <c r="R9175" s="4"/>
      <c r="S9175" s="4"/>
      <c r="T9175" s="4"/>
    </row>
    <row r="9176">
      <c r="A9176" s="5"/>
      <c r="B9176" s="5"/>
      <c r="C9176" s="5"/>
      <c r="D9176" s="5"/>
      <c r="E9176" s="5"/>
      <c r="F9176" s="27"/>
      <c r="G9176" s="5"/>
      <c r="H9176" s="5"/>
      <c r="I9176" s="5"/>
      <c r="J9176" s="5"/>
      <c r="K9176" s="5"/>
      <c r="L9176" s="5"/>
      <c r="M9176" s="5"/>
      <c r="N9176" s="5"/>
      <c r="O9176" s="5"/>
      <c r="P9176" s="4"/>
      <c r="Q9176" s="4"/>
      <c r="R9176" s="4"/>
      <c r="S9176" s="4"/>
      <c r="T9176" s="4"/>
    </row>
    <row r="9177">
      <c r="A9177" s="5"/>
      <c r="B9177" s="5"/>
      <c r="C9177" s="5"/>
      <c r="D9177" s="5"/>
      <c r="E9177" s="5"/>
      <c r="F9177" s="27"/>
      <c r="G9177" s="5"/>
      <c r="H9177" s="5"/>
      <c r="I9177" s="5"/>
      <c r="J9177" s="5"/>
      <c r="K9177" s="5"/>
      <c r="L9177" s="5"/>
      <c r="M9177" s="5"/>
      <c r="N9177" s="5"/>
      <c r="O9177" s="5"/>
      <c r="P9177" s="4"/>
      <c r="Q9177" s="4"/>
      <c r="R9177" s="4"/>
      <c r="S9177" s="4"/>
      <c r="T9177" s="4"/>
    </row>
    <row r="9178">
      <c r="A9178" s="5"/>
      <c r="B9178" s="5"/>
      <c r="C9178" s="5"/>
      <c r="D9178" s="5"/>
      <c r="E9178" s="5"/>
      <c r="F9178" s="27"/>
      <c r="G9178" s="5"/>
      <c r="H9178" s="5"/>
      <c r="I9178" s="5"/>
      <c r="J9178" s="5"/>
      <c r="K9178" s="5"/>
      <c r="L9178" s="5"/>
      <c r="M9178" s="5"/>
      <c r="N9178" s="5"/>
      <c r="O9178" s="5"/>
      <c r="P9178" s="4"/>
      <c r="Q9178" s="4"/>
      <c r="R9178" s="4"/>
      <c r="S9178" s="4"/>
      <c r="T9178" s="4"/>
    </row>
    <row r="9179">
      <c r="A9179" s="5"/>
      <c r="B9179" s="5"/>
      <c r="C9179" s="5"/>
      <c r="D9179" s="5"/>
      <c r="E9179" s="5"/>
      <c r="F9179" s="27"/>
      <c r="G9179" s="5"/>
      <c r="H9179" s="5"/>
      <c r="I9179" s="5"/>
      <c r="J9179" s="5"/>
      <c r="K9179" s="5"/>
      <c r="L9179" s="5"/>
      <c r="M9179" s="5"/>
      <c r="N9179" s="5"/>
      <c r="O9179" s="5"/>
      <c r="P9179" s="4"/>
      <c r="Q9179" s="4"/>
      <c r="R9179" s="4"/>
      <c r="S9179" s="4"/>
      <c r="T9179" s="4"/>
    </row>
    <row r="9180">
      <c r="A9180" s="5"/>
      <c r="B9180" s="5"/>
      <c r="C9180" s="5"/>
      <c r="D9180" s="5"/>
      <c r="E9180" s="5"/>
      <c r="F9180" s="27"/>
      <c r="G9180" s="5"/>
      <c r="H9180" s="5"/>
      <c r="I9180" s="5"/>
      <c r="J9180" s="5"/>
      <c r="K9180" s="5"/>
      <c r="L9180" s="5"/>
      <c r="M9180" s="5"/>
      <c r="N9180" s="5"/>
      <c r="O9180" s="5"/>
      <c r="P9180" s="4"/>
      <c r="Q9180" s="4"/>
      <c r="R9180" s="4"/>
      <c r="S9180" s="4"/>
      <c r="T9180" s="4"/>
    </row>
    <row r="9181">
      <c r="A9181" s="5"/>
      <c r="B9181" s="5"/>
      <c r="C9181" s="5"/>
      <c r="D9181" s="5"/>
      <c r="E9181" s="5"/>
      <c r="F9181" s="27"/>
      <c r="G9181" s="5"/>
      <c r="H9181" s="5"/>
      <c r="I9181" s="5"/>
      <c r="J9181" s="5"/>
      <c r="K9181" s="5"/>
      <c r="L9181" s="5"/>
      <c r="M9181" s="5"/>
      <c r="N9181" s="5"/>
      <c r="O9181" s="5"/>
      <c r="P9181" s="4"/>
      <c r="Q9181" s="4"/>
      <c r="R9181" s="4"/>
      <c r="S9181" s="4"/>
      <c r="T9181" s="4"/>
    </row>
    <row r="9182">
      <c r="A9182" s="5"/>
      <c r="B9182" s="5"/>
      <c r="C9182" s="5"/>
      <c r="D9182" s="5"/>
      <c r="E9182" s="5"/>
      <c r="F9182" s="27"/>
      <c r="G9182" s="5"/>
      <c r="H9182" s="5"/>
      <c r="I9182" s="5"/>
      <c r="J9182" s="5"/>
      <c r="K9182" s="5"/>
      <c r="L9182" s="5"/>
      <c r="M9182" s="5"/>
      <c r="N9182" s="5"/>
      <c r="O9182" s="5"/>
      <c r="P9182" s="4"/>
      <c r="Q9182" s="4"/>
      <c r="R9182" s="4"/>
      <c r="S9182" s="4"/>
      <c r="T9182" s="4"/>
    </row>
    <row r="9183">
      <c r="A9183" s="5"/>
      <c r="B9183" s="5"/>
      <c r="C9183" s="5"/>
      <c r="D9183" s="5"/>
      <c r="E9183" s="5"/>
      <c r="F9183" s="27"/>
      <c r="G9183" s="5"/>
      <c r="H9183" s="5"/>
      <c r="I9183" s="5"/>
      <c r="J9183" s="5"/>
      <c r="K9183" s="5"/>
      <c r="L9183" s="5"/>
      <c r="M9183" s="5"/>
      <c r="N9183" s="5"/>
      <c r="O9183" s="5"/>
      <c r="P9183" s="4"/>
      <c r="Q9183" s="4"/>
      <c r="R9183" s="4"/>
      <c r="S9183" s="4"/>
      <c r="T9183" s="4"/>
    </row>
    <row r="9184">
      <c r="A9184" s="5"/>
      <c r="B9184" s="5"/>
      <c r="C9184" s="5"/>
      <c r="D9184" s="5"/>
      <c r="E9184" s="5"/>
      <c r="F9184" s="27"/>
      <c r="G9184" s="5"/>
      <c r="H9184" s="5"/>
      <c r="I9184" s="5"/>
      <c r="J9184" s="5"/>
      <c r="K9184" s="5"/>
      <c r="L9184" s="5"/>
      <c r="M9184" s="5"/>
      <c r="N9184" s="5"/>
      <c r="O9184" s="5"/>
      <c r="P9184" s="4"/>
      <c r="Q9184" s="4"/>
      <c r="R9184" s="4"/>
      <c r="S9184" s="4"/>
      <c r="T9184" s="4"/>
    </row>
    <row r="9185">
      <c r="A9185" s="5"/>
      <c r="B9185" s="5"/>
      <c r="C9185" s="5"/>
      <c r="D9185" s="5"/>
      <c r="E9185" s="5"/>
      <c r="F9185" s="27"/>
      <c r="G9185" s="5"/>
      <c r="H9185" s="5"/>
      <c r="I9185" s="5"/>
      <c r="J9185" s="5"/>
      <c r="K9185" s="5"/>
      <c r="L9185" s="5"/>
      <c r="M9185" s="5"/>
      <c r="N9185" s="5"/>
      <c r="O9185" s="5"/>
      <c r="P9185" s="4"/>
      <c r="Q9185" s="4"/>
      <c r="R9185" s="4"/>
      <c r="S9185" s="4"/>
      <c r="T9185" s="4"/>
    </row>
    <row r="9186">
      <c r="A9186" s="5"/>
      <c r="B9186" s="5"/>
      <c r="C9186" s="5"/>
      <c r="D9186" s="5"/>
      <c r="E9186" s="5"/>
      <c r="F9186" s="27"/>
      <c r="G9186" s="5"/>
      <c r="H9186" s="5"/>
      <c r="I9186" s="5"/>
      <c r="J9186" s="5"/>
      <c r="K9186" s="5"/>
      <c r="L9186" s="5"/>
      <c r="M9186" s="5"/>
      <c r="N9186" s="5"/>
      <c r="O9186" s="5"/>
      <c r="P9186" s="4"/>
      <c r="Q9186" s="4"/>
      <c r="R9186" s="4"/>
      <c r="S9186" s="4"/>
      <c r="T9186" s="4"/>
    </row>
    <row r="9187">
      <c r="A9187" s="5"/>
      <c r="B9187" s="5"/>
      <c r="C9187" s="5"/>
      <c r="D9187" s="5"/>
      <c r="E9187" s="5"/>
      <c r="F9187" s="27"/>
      <c r="G9187" s="5"/>
      <c r="H9187" s="5"/>
      <c r="I9187" s="5"/>
      <c r="J9187" s="5"/>
      <c r="K9187" s="5"/>
      <c r="L9187" s="5"/>
      <c r="M9187" s="5"/>
      <c r="N9187" s="5"/>
      <c r="O9187" s="5"/>
      <c r="P9187" s="4"/>
      <c r="Q9187" s="4"/>
      <c r="R9187" s="4"/>
      <c r="S9187" s="4"/>
      <c r="T9187" s="4"/>
    </row>
    <row r="9188">
      <c r="A9188" s="5"/>
      <c r="B9188" s="5"/>
      <c r="C9188" s="5"/>
      <c r="D9188" s="5"/>
      <c r="E9188" s="5"/>
      <c r="F9188" s="27"/>
      <c r="G9188" s="5"/>
      <c r="H9188" s="5"/>
      <c r="I9188" s="5"/>
      <c r="J9188" s="5"/>
      <c r="K9188" s="5"/>
      <c r="L9188" s="5"/>
      <c r="M9188" s="5"/>
      <c r="N9188" s="5"/>
      <c r="O9188" s="5"/>
      <c r="P9188" s="4"/>
      <c r="Q9188" s="4"/>
      <c r="R9188" s="4"/>
      <c r="S9188" s="4"/>
      <c r="T9188" s="4"/>
    </row>
    <row r="9189">
      <c r="A9189" s="5"/>
      <c r="B9189" s="5"/>
      <c r="C9189" s="5"/>
      <c r="D9189" s="5"/>
      <c r="E9189" s="5"/>
      <c r="F9189" s="27"/>
      <c r="G9189" s="5"/>
      <c r="H9189" s="5"/>
      <c r="I9189" s="5"/>
      <c r="J9189" s="5"/>
      <c r="K9189" s="5"/>
      <c r="L9189" s="5"/>
      <c r="M9189" s="5"/>
      <c r="N9189" s="5"/>
      <c r="O9189" s="5"/>
      <c r="P9189" s="4"/>
      <c r="Q9189" s="4"/>
      <c r="R9189" s="4"/>
      <c r="S9189" s="4"/>
      <c r="T9189" s="4"/>
    </row>
    <row r="9190">
      <c r="A9190" s="5"/>
      <c r="B9190" s="5"/>
      <c r="C9190" s="5"/>
      <c r="D9190" s="5"/>
      <c r="E9190" s="5"/>
      <c r="F9190" s="27"/>
      <c r="G9190" s="5"/>
      <c r="H9190" s="5"/>
      <c r="I9190" s="5"/>
      <c r="J9190" s="5"/>
      <c r="K9190" s="5"/>
      <c r="L9190" s="5"/>
      <c r="M9190" s="5"/>
      <c r="N9190" s="5"/>
      <c r="O9190" s="5"/>
      <c r="P9190" s="4"/>
      <c r="Q9190" s="4"/>
      <c r="R9190" s="4"/>
      <c r="S9190" s="4"/>
      <c r="T9190" s="4"/>
    </row>
    <row r="9191">
      <c r="A9191" s="5"/>
      <c r="B9191" s="5"/>
      <c r="C9191" s="5"/>
      <c r="D9191" s="5"/>
      <c r="E9191" s="5"/>
      <c r="F9191" s="27"/>
      <c r="G9191" s="5"/>
      <c r="H9191" s="5"/>
      <c r="I9191" s="5"/>
      <c r="J9191" s="5"/>
      <c r="K9191" s="5"/>
      <c r="L9191" s="5"/>
      <c r="M9191" s="5"/>
      <c r="N9191" s="5"/>
      <c r="O9191" s="5"/>
      <c r="P9191" s="4"/>
      <c r="Q9191" s="4"/>
      <c r="R9191" s="4"/>
      <c r="S9191" s="4"/>
      <c r="T9191" s="4"/>
    </row>
    <row r="9192">
      <c r="A9192" s="5"/>
      <c r="B9192" s="5"/>
      <c r="C9192" s="5"/>
      <c r="D9192" s="5"/>
      <c r="E9192" s="5"/>
      <c r="F9192" s="27"/>
      <c r="G9192" s="5"/>
      <c r="H9192" s="5"/>
      <c r="I9192" s="5"/>
      <c r="J9192" s="5"/>
      <c r="K9192" s="5"/>
      <c r="L9192" s="5"/>
      <c r="M9192" s="5"/>
      <c r="N9192" s="5"/>
      <c r="O9192" s="5"/>
      <c r="P9192" s="4"/>
      <c r="Q9192" s="4"/>
      <c r="R9192" s="4"/>
      <c r="S9192" s="4"/>
      <c r="T9192" s="4"/>
    </row>
    <row r="9193">
      <c r="A9193" s="5"/>
      <c r="B9193" s="5"/>
      <c r="C9193" s="5"/>
      <c r="D9193" s="5"/>
      <c r="E9193" s="5"/>
      <c r="F9193" s="27"/>
      <c r="G9193" s="5"/>
      <c r="H9193" s="5"/>
      <c r="I9193" s="5"/>
      <c r="J9193" s="5"/>
      <c r="K9193" s="5"/>
      <c r="L9193" s="5"/>
      <c r="M9193" s="5"/>
      <c r="N9193" s="5"/>
      <c r="O9193" s="5"/>
      <c r="P9193" s="4"/>
      <c r="Q9193" s="4"/>
      <c r="R9193" s="4"/>
      <c r="S9193" s="4"/>
      <c r="T9193" s="4"/>
    </row>
    <row r="9194">
      <c r="A9194" s="5"/>
      <c r="B9194" s="5"/>
      <c r="C9194" s="5"/>
      <c r="D9194" s="5"/>
      <c r="E9194" s="5"/>
      <c r="F9194" s="27"/>
      <c r="G9194" s="5"/>
      <c r="H9194" s="5"/>
      <c r="I9194" s="5"/>
      <c r="J9194" s="5"/>
      <c r="K9194" s="5"/>
      <c r="L9194" s="5"/>
      <c r="M9194" s="5"/>
      <c r="N9194" s="5"/>
      <c r="O9194" s="5"/>
      <c r="P9194" s="4"/>
      <c r="Q9194" s="4"/>
      <c r="R9194" s="4"/>
      <c r="S9194" s="4"/>
      <c r="T9194" s="4"/>
    </row>
    <row r="9195">
      <c r="A9195" s="5"/>
      <c r="B9195" s="5"/>
      <c r="C9195" s="5"/>
      <c r="D9195" s="5"/>
      <c r="E9195" s="5"/>
      <c r="F9195" s="27"/>
      <c r="G9195" s="5"/>
      <c r="H9195" s="5"/>
      <c r="I9195" s="5"/>
      <c r="J9195" s="5"/>
      <c r="K9195" s="5"/>
      <c r="L9195" s="5"/>
      <c r="M9195" s="5"/>
      <c r="N9195" s="5"/>
      <c r="O9195" s="5"/>
      <c r="P9195" s="4"/>
      <c r="Q9195" s="4"/>
      <c r="R9195" s="4"/>
      <c r="S9195" s="4"/>
      <c r="T9195" s="4"/>
    </row>
    <row r="9196">
      <c r="A9196" s="5"/>
      <c r="B9196" s="5"/>
      <c r="C9196" s="5"/>
      <c r="D9196" s="5"/>
      <c r="E9196" s="5"/>
      <c r="F9196" s="27"/>
      <c r="G9196" s="5"/>
      <c r="H9196" s="5"/>
      <c r="I9196" s="5"/>
      <c r="J9196" s="5"/>
      <c r="K9196" s="5"/>
      <c r="L9196" s="5"/>
      <c r="M9196" s="5"/>
      <c r="N9196" s="5"/>
      <c r="O9196" s="5"/>
      <c r="P9196" s="4"/>
      <c r="Q9196" s="4"/>
      <c r="R9196" s="4"/>
      <c r="S9196" s="4"/>
      <c r="T9196" s="4"/>
    </row>
    <row r="9197">
      <c r="A9197" s="5"/>
      <c r="B9197" s="5"/>
      <c r="C9197" s="5"/>
      <c r="D9197" s="5"/>
      <c r="E9197" s="5"/>
      <c r="F9197" s="27"/>
      <c r="G9197" s="5"/>
      <c r="H9197" s="5"/>
      <c r="I9197" s="5"/>
      <c r="J9197" s="5"/>
      <c r="K9197" s="5"/>
      <c r="L9197" s="5"/>
      <c r="M9197" s="5"/>
      <c r="N9197" s="5"/>
      <c r="O9197" s="5"/>
      <c r="P9197" s="4"/>
      <c r="Q9197" s="4"/>
      <c r="R9197" s="4"/>
      <c r="S9197" s="4"/>
      <c r="T9197" s="4"/>
    </row>
    <row r="9198">
      <c r="A9198" s="5"/>
      <c r="B9198" s="5"/>
      <c r="C9198" s="5"/>
      <c r="D9198" s="5"/>
      <c r="E9198" s="5"/>
      <c r="F9198" s="27"/>
      <c r="G9198" s="5"/>
      <c r="H9198" s="5"/>
      <c r="I9198" s="5"/>
      <c r="J9198" s="5"/>
      <c r="K9198" s="5"/>
      <c r="L9198" s="5"/>
      <c r="M9198" s="5"/>
      <c r="N9198" s="5"/>
      <c r="O9198" s="5"/>
      <c r="P9198" s="4"/>
      <c r="Q9198" s="4"/>
      <c r="R9198" s="4"/>
      <c r="S9198" s="4"/>
      <c r="T9198" s="4"/>
    </row>
    <row r="9199">
      <c r="A9199" s="5"/>
      <c r="B9199" s="5"/>
      <c r="C9199" s="5"/>
      <c r="D9199" s="5"/>
      <c r="E9199" s="5"/>
      <c r="F9199" s="27"/>
      <c r="G9199" s="5"/>
      <c r="H9199" s="5"/>
      <c r="I9199" s="5"/>
      <c r="J9199" s="5"/>
      <c r="K9199" s="5"/>
      <c r="L9199" s="5"/>
      <c r="M9199" s="5"/>
      <c r="N9199" s="5"/>
      <c r="O9199" s="5"/>
      <c r="P9199" s="4"/>
      <c r="Q9199" s="4"/>
      <c r="R9199" s="4"/>
      <c r="S9199" s="4"/>
      <c r="T9199" s="4"/>
    </row>
    <row r="9200">
      <c r="A9200" s="5"/>
      <c r="B9200" s="5"/>
      <c r="C9200" s="5"/>
      <c r="D9200" s="5"/>
      <c r="E9200" s="5"/>
      <c r="F9200" s="27"/>
      <c r="G9200" s="5"/>
      <c r="H9200" s="5"/>
      <c r="I9200" s="5"/>
      <c r="J9200" s="5"/>
      <c r="K9200" s="5"/>
      <c r="L9200" s="5"/>
      <c r="M9200" s="5"/>
      <c r="N9200" s="5"/>
      <c r="O9200" s="5"/>
      <c r="P9200" s="4"/>
      <c r="Q9200" s="4"/>
      <c r="R9200" s="4"/>
      <c r="S9200" s="4"/>
      <c r="T9200" s="4"/>
    </row>
    <row r="9201">
      <c r="A9201" s="5"/>
      <c r="B9201" s="5"/>
      <c r="C9201" s="5"/>
      <c r="D9201" s="5"/>
      <c r="E9201" s="5"/>
      <c r="F9201" s="27"/>
      <c r="G9201" s="5"/>
      <c r="H9201" s="5"/>
      <c r="I9201" s="5"/>
      <c r="J9201" s="5"/>
      <c r="K9201" s="5"/>
      <c r="L9201" s="5"/>
      <c r="M9201" s="5"/>
      <c r="N9201" s="5"/>
      <c r="O9201" s="5"/>
      <c r="P9201" s="4"/>
      <c r="Q9201" s="4"/>
      <c r="R9201" s="4"/>
      <c r="S9201" s="4"/>
      <c r="T9201" s="4"/>
    </row>
    <row r="9202">
      <c r="A9202" s="5"/>
      <c r="B9202" s="5"/>
      <c r="C9202" s="5"/>
      <c r="D9202" s="5"/>
      <c r="E9202" s="5"/>
      <c r="F9202" s="27"/>
      <c r="G9202" s="5"/>
      <c r="H9202" s="5"/>
      <c r="I9202" s="5"/>
      <c r="J9202" s="5"/>
      <c r="K9202" s="5"/>
      <c r="L9202" s="5"/>
      <c r="M9202" s="5"/>
      <c r="N9202" s="5"/>
      <c r="O9202" s="5"/>
      <c r="P9202" s="4"/>
      <c r="Q9202" s="4"/>
      <c r="R9202" s="4"/>
      <c r="S9202" s="4"/>
      <c r="T9202" s="4"/>
    </row>
    <row r="9203">
      <c r="A9203" s="5"/>
      <c r="B9203" s="5"/>
      <c r="C9203" s="5"/>
      <c r="D9203" s="5"/>
      <c r="E9203" s="5"/>
      <c r="F9203" s="27"/>
      <c r="G9203" s="5"/>
      <c r="H9203" s="5"/>
      <c r="I9203" s="5"/>
      <c r="J9203" s="5"/>
      <c r="K9203" s="5"/>
      <c r="L9203" s="5"/>
      <c r="M9203" s="5"/>
      <c r="N9203" s="5"/>
      <c r="O9203" s="5"/>
      <c r="P9203" s="4"/>
      <c r="Q9203" s="4"/>
      <c r="R9203" s="4"/>
      <c r="S9203" s="4"/>
      <c r="T9203" s="4"/>
    </row>
    <row r="9204">
      <c r="A9204" s="5"/>
      <c r="B9204" s="5"/>
      <c r="C9204" s="5"/>
      <c r="D9204" s="5"/>
      <c r="E9204" s="5"/>
      <c r="F9204" s="27"/>
      <c r="G9204" s="5"/>
      <c r="H9204" s="5"/>
      <c r="I9204" s="5"/>
      <c r="J9204" s="5"/>
      <c r="K9204" s="5"/>
      <c r="L9204" s="5"/>
      <c r="M9204" s="5"/>
      <c r="N9204" s="5"/>
      <c r="O9204" s="5"/>
      <c r="P9204" s="4"/>
      <c r="Q9204" s="4"/>
      <c r="R9204" s="4"/>
      <c r="S9204" s="4"/>
      <c r="T9204" s="4"/>
    </row>
    <row r="9205">
      <c r="A9205" s="5"/>
      <c r="B9205" s="5"/>
      <c r="C9205" s="5"/>
      <c r="D9205" s="5"/>
      <c r="E9205" s="5"/>
      <c r="F9205" s="27"/>
      <c r="G9205" s="5"/>
      <c r="H9205" s="5"/>
      <c r="I9205" s="5"/>
      <c r="J9205" s="5"/>
      <c r="K9205" s="5"/>
      <c r="L9205" s="5"/>
      <c r="M9205" s="5"/>
      <c r="N9205" s="5"/>
      <c r="O9205" s="5"/>
      <c r="P9205" s="4"/>
      <c r="Q9205" s="4"/>
      <c r="R9205" s="4"/>
      <c r="S9205" s="4"/>
      <c r="T9205" s="4"/>
    </row>
    <row r="9206">
      <c r="A9206" s="5"/>
      <c r="B9206" s="5"/>
      <c r="C9206" s="5"/>
      <c r="D9206" s="5"/>
      <c r="E9206" s="5"/>
      <c r="F9206" s="27"/>
      <c r="G9206" s="5"/>
      <c r="H9206" s="5"/>
      <c r="I9206" s="5"/>
      <c r="J9206" s="5"/>
      <c r="K9206" s="5"/>
      <c r="L9206" s="5"/>
      <c r="M9206" s="5"/>
      <c r="N9206" s="5"/>
      <c r="O9206" s="5"/>
      <c r="P9206" s="4"/>
      <c r="Q9206" s="4"/>
      <c r="R9206" s="4"/>
      <c r="S9206" s="4"/>
      <c r="T9206" s="4"/>
    </row>
    <row r="9207">
      <c r="A9207" s="5"/>
      <c r="B9207" s="5"/>
      <c r="C9207" s="5"/>
      <c r="D9207" s="5"/>
      <c r="E9207" s="5"/>
      <c r="F9207" s="27"/>
      <c r="G9207" s="5"/>
      <c r="H9207" s="5"/>
      <c r="I9207" s="5"/>
      <c r="J9207" s="5"/>
      <c r="K9207" s="5"/>
      <c r="L9207" s="5"/>
      <c r="M9207" s="5"/>
      <c r="N9207" s="5"/>
      <c r="O9207" s="5"/>
      <c r="P9207" s="4"/>
      <c r="Q9207" s="4"/>
      <c r="R9207" s="4"/>
      <c r="S9207" s="4"/>
      <c r="T9207" s="4"/>
    </row>
    <row r="9208">
      <c r="A9208" s="5"/>
      <c r="B9208" s="5"/>
      <c r="C9208" s="5"/>
      <c r="D9208" s="5"/>
      <c r="E9208" s="5"/>
      <c r="F9208" s="27"/>
      <c r="G9208" s="5"/>
      <c r="H9208" s="5"/>
      <c r="I9208" s="5"/>
      <c r="J9208" s="5"/>
      <c r="K9208" s="5"/>
      <c r="L9208" s="5"/>
      <c r="M9208" s="5"/>
      <c r="N9208" s="5"/>
      <c r="O9208" s="5"/>
      <c r="P9208" s="4"/>
      <c r="Q9208" s="4"/>
      <c r="R9208" s="4"/>
      <c r="S9208" s="4"/>
      <c r="T9208" s="4"/>
    </row>
    <row r="9209">
      <c r="A9209" s="5"/>
      <c r="B9209" s="5"/>
      <c r="C9209" s="5"/>
      <c r="D9209" s="5"/>
      <c r="E9209" s="5"/>
      <c r="F9209" s="27"/>
      <c r="G9209" s="5"/>
      <c r="H9209" s="5"/>
      <c r="I9209" s="5"/>
      <c r="J9209" s="5"/>
      <c r="K9209" s="5"/>
      <c r="L9209" s="5"/>
      <c r="M9209" s="5"/>
      <c r="N9209" s="5"/>
      <c r="O9209" s="5"/>
      <c r="P9209" s="4"/>
      <c r="Q9209" s="4"/>
      <c r="R9209" s="4"/>
      <c r="S9209" s="4"/>
      <c r="T9209" s="4"/>
    </row>
    <row r="9210">
      <c r="A9210" s="5"/>
      <c r="B9210" s="5"/>
      <c r="C9210" s="5"/>
      <c r="D9210" s="5"/>
      <c r="E9210" s="5"/>
      <c r="F9210" s="27"/>
      <c r="G9210" s="5"/>
      <c r="H9210" s="5"/>
      <c r="I9210" s="5"/>
      <c r="J9210" s="5"/>
      <c r="K9210" s="5"/>
      <c r="L9210" s="5"/>
      <c r="M9210" s="5"/>
      <c r="N9210" s="5"/>
      <c r="O9210" s="5"/>
      <c r="P9210" s="4"/>
      <c r="Q9210" s="4"/>
      <c r="R9210" s="4"/>
      <c r="S9210" s="4"/>
      <c r="T9210" s="4"/>
    </row>
    <row r="9211">
      <c r="A9211" s="5"/>
      <c r="B9211" s="5"/>
      <c r="C9211" s="5"/>
      <c r="D9211" s="5"/>
      <c r="E9211" s="5"/>
      <c r="F9211" s="27"/>
      <c r="G9211" s="5"/>
      <c r="H9211" s="5"/>
      <c r="I9211" s="5"/>
      <c r="J9211" s="5"/>
      <c r="K9211" s="5"/>
      <c r="L9211" s="5"/>
      <c r="M9211" s="5"/>
      <c r="N9211" s="5"/>
      <c r="O9211" s="5"/>
      <c r="P9211" s="4"/>
      <c r="Q9211" s="4"/>
      <c r="R9211" s="4"/>
      <c r="S9211" s="4"/>
      <c r="T9211" s="4"/>
    </row>
    <row r="9212">
      <c r="A9212" s="5"/>
      <c r="B9212" s="5"/>
      <c r="C9212" s="5"/>
      <c r="D9212" s="5"/>
      <c r="E9212" s="5"/>
      <c r="F9212" s="27"/>
      <c r="G9212" s="5"/>
      <c r="H9212" s="5"/>
      <c r="I9212" s="5"/>
      <c r="J9212" s="5"/>
      <c r="K9212" s="5"/>
      <c r="L9212" s="5"/>
      <c r="M9212" s="5"/>
      <c r="N9212" s="5"/>
      <c r="O9212" s="5"/>
      <c r="P9212" s="4"/>
      <c r="Q9212" s="4"/>
      <c r="R9212" s="4"/>
      <c r="S9212" s="4"/>
      <c r="T9212" s="4"/>
    </row>
    <row r="9213">
      <c r="A9213" s="5"/>
      <c r="B9213" s="5"/>
      <c r="C9213" s="5"/>
      <c r="D9213" s="5"/>
      <c r="E9213" s="5"/>
      <c r="F9213" s="27"/>
      <c r="G9213" s="5"/>
      <c r="H9213" s="5"/>
      <c r="I9213" s="5"/>
      <c r="J9213" s="5"/>
      <c r="K9213" s="5"/>
      <c r="L9213" s="5"/>
      <c r="M9213" s="5"/>
      <c r="N9213" s="5"/>
      <c r="O9213" s="5"/>
      <c r="P9213" s="4"/>
      <c r="Q9213" s="4"/>
      <c r="R9213" s="4"/>
      <c r="S9213" s="4"/>
      <c r="T9213" s="4"/>
    </row>
    <row r="9214">
      <c r="A9214" s="5"/>
      <c r="B9214" s="5"/>
      <c r="C9214" s="5"/>
      <c r="D9214" s="5"/>
      <c r="E9214" s="5"/>
      <c r="F9214" s="27"/>
      <c r="G9214" s="5"/>
      <c r="H9214" s="5"/>
      <c r="I9214" s="5"/>
      <c r="J9214" s="5"/>
      <c r="K9214" s="5"/>
      <c r="L9214" s="5"/>
      <c r="M9214" s="5"/>
      <c r="N9214" s="5"/>
      <c r="O9214" s="5"/>
      <c r="P9214" s="4"/>
      <c r="Q9214" s="4"/>
      <c r="R9214" s="4"/>
      <c r="S9214" s="4"/>
      <c r="T9214" s="4"/>
    </row>
    <row r="9215">
      <c r="A9215" s="5"/>
      <c r="B9215" s="5"/>
      <c r="C9215" s="5"/>
      <c r="D9215" s="5"/>
      <c r="E9215" s="5"/>
      <c r="F9215" s="27"/>
      <c r="G9215" s="5"/>
      <c r="H9215" s="5"/>
      <c r="I9215" s="5"/>
      <c r="J9215" s="5"/>
      <c r="K9215" s="5"/>
      <c r="L9215" s="5"/>
      <c r="M9215" s="5"/>
      <c r="N9215" s="5"/>
      <c r="O9215" s="5"/>
      <c r="P9215" s="4"/>
      <c r="Q9215" s="4"/>
      <c r="R9215" s="4"/>
      <c r="S9215" s="4"/>
      <c r="T9215" s="4"/>
    </row>
    <row r="9216">
      <c r="A9216" s="5"/>
      <c r="B9216" s="5"/>
      <c r="C9216" s="5"/>
      <c r="D9216" s="5"/>
      <c r="E9216" s="5"/>
      <c r="F9216" s="27"/>
      <c r="G9216" s="5"/>
      <c r="H9216" s="5"/>
      <c r="I9216" s="5"/>
      <c r="J9216" s="5"/>
      <c r="K9216" s="5"/>
      <c r="L9216" s="5"/>
      <c r="M9216" s="5"/>
      <c r="N9216" s="5"/>
      <c r="O9216" s="5"/>
      <c r="P9216" s="4"/>
      <c r="Q9216" s="4"/>
      <c r="R9216" s="4"/>
      <c r="S9216" s="4"/>
      <c r="T9216" s="4"/>
    </row>
    <row r="9217">
      <c r="A9217" s="5"/>
      <c r="B9217" s="5"/>
      <c r="C9217" s="5"/>
      <c r="D9217" s="5"/>
      <c r="E9217" s="5"/>
      <c r="F9217" s="27"/>
      <c r="G9217" s="5"/>
      <c r="H9217" s="5"/>
      <c r="I9217" s="5"/>
      <c r="J9217" s="5"/>
      <c r="K9217" s="5"/>
      <c r="L9217" s="5"/>
      <c r="M9217" s="5"/>
      <c r="N9217" s="5"/>
      <c r="O9217" s="5"/>
      <c r="P9217" s="4"/>
      <c r="Q9217" s="4"/>
      <c r="R9217" s="4"/>
      <c r="S9217" s="4"/>
      <c r="T9217" s="4"/>
    </row>
    <row r="9218">
      <c r="A9218" s="5"/>
      <c r="B9218" s="5"/>
      <c r="C9218" s="5"/>
      <c r="D9218" s="5"/>
      <c r="E9218" s="5"/>
      <c r="F9218" s="27"/>
      <c r="G9218" s="5"/>
      <c r="H9218" s="5"/>
      <c r="I9218" s="5"/>
      <c r="J9218" s="5"/>
      <c r="K9218" s="5"/>
      <c r="L9218" s="5"/>
      <c r="M9218" s="5"/>
      <c r="N9218" s="5"/>
      <c r="O9218" s="5"/>
      <c r="P9218" s="4"/>
      <c r="Q9218" s="4"/>
      <c r="R9218" s="4"/>
      <c r="S9218" s="4"/>
      <c r="T9218" s="4"/>
    </row>
    <row r="9219">
      <c r="A9219" s="5"/>
      <c r="B9219" s="5"/>
      <c r="C9219" s="5"/>
      <c r="D9219" s="5"/>
      <c r="E9219" s="5"/>
      <c r="F9219" s="27"/>
      <c r="G9219" s="5"/>
      <c r="H9219" s="5"/>
      <c r="I9219" s="5"/>
      <c r="J9219" s="5"/>
      <c r="K9219" s="5"/>
      <c r="L9219" s="5"/>
      <c r="M9219" s="5"/>
      <c r="N9219" s="5"/>
      <c r="O9219" s="5"/>
      <c r="P9219" s="4"/>
      <c r="Q9219" s="4"/>
      <c r="R9219" s="4"/>
      <c r="S9219" s="4"/>
      <c r="T9219" s="4"/>
    </row>
    <row r="9220">
      <c r="A9220" s="5"/>
      <c r="B9220" s="5"/>
      <c r="C9220" s="5"/>
      <c r="D9220" s="5"/>
      <c r="E9220" s="5"/>
      <c r="F9220" s="27"/>
      <c r="G9220" s="5"/>
      <c r="H9220" s="5"/>
      <c r="I9220" s="5"/>
      <c r="J9220" s="5"/>
      <c r="K9220" s="5"/>
      <c r="L9220" s="5"/>
      <c r="M9220" s="5"/>
      <c r="N9220" s="5"/>
      <c r="O9220" s="5"/>
      <c r="P9220" s="4"/>
      <c r="Q9220" s="4"/>
      <c r="R9220" s="4"/>
      <c r="S9220" s="4"/>
      <c r="T9220" s="4"/>
    </row>
    <row r="9221">
      <c r="A9221" s="5"/>
      <c r="B9221" s="5"/>
      <c r="C9221" s="5"/>
      <c r="D9221" s="5"/>
      <c r="E9221" s="5"/>
      <c r="F9221" s="27"/>
      <c r="G9221" s="5"/>
      <c r="H9221" s="5"/>
      <c r="I9221" s="5"/>
      <c r="J9221" s="5"/>
      <c r="K9221" s="5"/>
      <c r="L9221" s="5"/>
      <c r="M9221" s="5"/>
      <c r="N9221" s="5"/>
      <c r="O9221" s="5"/>
      <c r="P9221" s="4"/>
      <c r="Q9221" s="4"/>
      <c r="R9221" s="4"/>
      <c r="S9221" s="4"/>
      <c r="T9221" s="4"/>
    </row>
    <row r="9222">
      <c r="A9222" s="5"/>
      <c r="B9222" s="5"/>
      <c r="C9222" s="5"/>
      <c r="D9222" s="5"/>
      <c r="E9222" s="5"/>
      <c r="F9222" s="27"/>
      <c r="G9222" s="5"/>
      <c r="H9222" s="5"/>
      <c r="I9222" s="5"/>
      <c r="J9222" s="5"/>
      <c r="K9222" s="5"/>
      <c r="L9222" s="5"/>
      <c r="M9222" s="5"/>
      <c r="N9222" s="5"/>
      <c r="O9222" s="5"/>
      <c r="P9222" s="4"/>
      <c r="Q9222" s="4"/>
      <c r="R9222" s="4"/>
      <c r="S9222" s="4"/>
      <c r="T9222" s="4"/>
    </row>
    <row r="9223">
      <c r="A9223" s="5"/>
      <c r="B9223" s="5"/>
      <c r="C9223" s="5"/>
      <c r="D9223" s="5"/>
      <c r="E9223" s="5"/>
      <c r="F9223" s="27"/>
      <c r="G9223" s="5"/>
      <c r="H9223" s="5"/>
      <c r="I9223" s="5"/>
      <c r="J9223" s="5"/>
      <c r="K9223" s="5"/>
      <c r="L9223" s="5"/>
      <c r="M9223" s="5"/>
      <c r="N9223" s="5"/>
      <c r="O9223" s="5"/>
      <c r="P9223" s="4"/>
      <c r="Q9223" s="4"/>
      <c r="R9223" s="4"/>
      <c r="S9223" s="4"/>
      <c r="T9223" s="4"/>
    </row>
    <row r="9224">
      <c r="A9224" s="5"/>
      <c r="B9224" s="5"/>
      <c r="C9224" s="5"/>
      <c r="D9224" s="5"/>
      <c r="E9224" s="5"/>
      <c r="F9224" s="27"/>
      <c r="G9224" s="5"/>
      <c r="H9224" s="5"/>
      <c r="I9224" s="5"/>
      <c r="J9224" s="5"/>
      <c r="K9224" s="5"/>
      <c r="L9224" s="5"/>
      <c r="M9224" s="5"/>
      <c r="N9224" s="5"/>
      <c r="O9224" s="5"/>
      <c r="P9224" s="4"/>
      <c r="Q9224" s="4"/>
      <c r="R9224" s="4"/>
      <c r="S9224" s="4"/>
      <c r="T9224" s="4"/>
    </row>
    <row r="9225">
      <c r="A9225" s="5"/>
      <c r="B9225" s="5"/>
      <c r="C9225" s="5"/>
      <c r="D9225" s="5"/>
      <c r="E9225" s="5"/>
      <c r="F9225" s="27"/>
      <c r="G9225" s="5"/>
      <c r="H9225" s="5"/>
      <c r="I9225" s="5"/>
      <c r="J9225" s="5"/>
      <c r="K9225" s="5"/>
      <c r="L9225" s="5"/>
      <c r="M9225" s="5"/>
      <c r="N9225" s="5"/>
      <c r="O9225" s="5"/>
      <c r="P9225" s="4"/>
      <c r="Q9225" s="4"/>
      <c r="R9225" s="4"/>
      <c r="S9225" s="4"/>
      <c r="T9225" s="4"/>
    </row>
    <row r="9226">
      <c r="A9226" s="5"/>
      <c r="B9226" s="5"/>
      <c r="C9226" s="5"/>
      <c r="D9226" s="5"/>
      <c r="E9226" s="5"/>
      <c r="F9226" s="27"/>
      <c r="G9226" s="5"/>
      <c r="H9226" s="5"/>
      <c r="I9226" s="5"/>
      <c r="J9226" s="5"/>
      <c r="K9226" s="5"/>
      <c r="L9226" s="5"/>
      <c r="M9226" s="5"/>
      <c r="N9226" s="5"/>
      <c r="O9226" s="5"/>
      <c r="P9226" s="4"/>
      <c r="Q9226" s="4"/>
      <c r="R9226" s="4"/>
      <c r="S9226" s="4"/>
      <c r="T9226" s="4"/>
    </row>
    <row r="9227">
      <c r="A9227" s="5"/>
      <c r="B9227" s="5"/>
      <c r="C9227" s="5"/>
      <c r="D9227" s="5"/>
      <c r="E9227" s="5"/>
      <c r="F9227" s="27"/>
      <c r="G9227" s="5"/>
      <c r="H9227" s="5"/>
      <c r="I9227" s="5"/>
      <c r="J9227" s="5"/>
      <c r="K9227" s="5"/>
      <c r="L9227" s="5"/>
      <c r="M9227" s="5"/>
      <c r="N9227" s="5"/>
      <c r="O9227" s="5"/>
      <c r="P9227" s="4"/>
      <c r="Q9227" s="4"/>
      <c r="R9227" s="4"/>
      <c r="S9227" s="4"/>
      <c r="T9227" s="4"/>
    </row>
    <row r="9228">
      <c r="A9228" s="5"/>
      <c r="B9228" s="5"/>
      <c r="C9228" s="5"/>
      <c r="D9228" s="5"/>
      <c r="E9228" s="5"/>
      <c r="F9228" s="27"/>
      <c r="G9228" s="5"/>
      <c r="H9228" s="5"/>
      <c r="I9228" s="5"/>
      <c r="J9228" s="5"/>
      <c r="K9228" s="5"/>
      <c r="L9228" s="5"/>
      <c r="M9228" s="5"/>
      <c r="N9228" s="5"/>
      <c r="O9228" s="5"/>
      <c r="P9228" s="4"/>
      <c r="Q9228" s="4"/>
      <c r="R9228" s="4"/>
      <c r="S9228" s="4"/>
      <c r="T9228" s="4"/>
    </row>
    <row r="9229">
      <c r="A9229" s="5"/>
      <c r="B9229" s="5"/>
      <c r="C9229" s="5"/>
      <c r="D9229" s="5"/>
      <c r="E9229" s="5"/>
      <c r="F9229" s="27"/>
      <c r="G9229" s="5"/>
      <c r="H9229" s="5"/>
      <c r="I9229" s="5"/>
      <c r="J9229" s="5"/>
      <c r="K9229" s="5"/>
      <c r="L9229" s="5"/>
      <c r="M9229" s="5"/>
      <c r="N9229" s="5"/>
      <c r="O9229" s="5"/>
      <c r="P9229" s="4"/>
      <c r="Q9229" s="4"/>
      <c r="R9229" s="4"/>
      <c r="S9229" s="4"/>
      <c r="T9229" s="4"/>
    </row>
    <row r="9230">
      <c r="A9230" s="5"/>
      <c r="B9230" s="5"/>
      <c r="C9230" s="5"/>
      <c r="D9230" s="5"/>
      <c r="E9230" s="5"/>
      <c r="F9230" s="27"/>
      <c r="G9230" s="5"/>
      <c r="H9230" s="5"/>
      <c r="I9230" s="5"/>
      <c r="J9230" s="5"/>
      <c r="K9230" s="5"/>
      <c r="L9230" s="5"/>
      <c r="M9230" s="5"/>
      <c r="N9230" s="5"/>
      <c r="O9230" s="5"/>
      <c r="P9230" s="4"/>
      <c r="Q9230" s="4"/>
      <c r="R9230" s="4"/>
      <c r="S9230" s="4"/>
      <c r="T9230" s="4"/>
    </row>
    <row r="9231">
      <c r="A9231" s="5"/>
      <c r="B9231" s="5"/>
      <c r="C9231" s="5"/>
      <c r="D9231" s="5"/>
      <c r="E9231" s="5"/>
      <c r="F9231" s="27"/>
      <c r="G9231" s="5"/>
      <c r="H9231" s="5"/>
      <c r="I9231" s="5"/>
      <c r="J9231" s="5"/>
      <c r="K9231" s="5"/>
      <c r="L9231" s="5"/>
      <c r="M9231" s="5"/>
      <c r="N9231" s="5"/>
      <c r="O9231" s="5"/>
      <c r="P9231" s="4"/>
      <c r="Q9231" s="4"/>
      <c r="R9231" s="4"/>
      <c r="S9231" s="4"/>
      <c r="T9231" s="4"/>
    </row>
    <row r="9232">
      <c r="A9232" s="5"/>
      <c r="B9232" s="5"/>
      <c r="C9232" s="5"/>
      <c r="D9232" s="5"/>
      <c r="E9232" s="5"/>
      <c r="F9232" s="27"/>
      <c r="G9232" s="5"/>
      <c r="H9232" s="5"/>
      <c r="I9232" s="5"/>
      <c r="J9232" s="5"/>
      <c r="K9232" s="5"/>
      <c r="L9232" s="5"/>
      <c r="M9232" s="5"/>
      <c r="N9232" s="5"/>
      <c r="O9232" s="5"/>
      <c r="P9232" s="4"/>
      <c r="Q9232" s="4"/>
      <c r="R9232" s="4"/>
      <c r="S9232" s="4"/>
      <c r="T9232" s="4"/>
    </row>
    <row r="9233">
      <c r="A9233" s="5"/>
      <c r="B9233" s="5"/>
      <c r="C9233" s="5"/>
      <c r="D9233" s="5"/>
      <c r="E9233" s="5"/>
      <c r="F9233" s="27"/>
      <c r="G9233" s="5"/>
      <c r="H9233" s="5"/>
      <c r="I9233" s="5"/>
      <c r="J9233" s="5"/>
      <c r="K9233" s="5"/>
      <c r="L9233" s="5"/>
      <c r="M9233" s="5"/>
      <c r="N9233" s="5"/>
      <c r="O9233" s="5"/>
      <c r="P9233" s="4"/>
      <c r="Q9233" s="4"/>
      <c r="R9233" s="4"/>
      <c r="S9233" s="4"/>
      <c r="T9233" s="4"/>
    </row>
    <row r="9234">
      <c r="A9234" s="5"/>
      <c r="B9234" s="5"/>
      <c r="C9234" s="5"/>
      <c r="D9234" s="5"/>
      <c r="E9234" s="5"/>
      <c r="F9234" s="27"/>
      <c r="G9234" s="5"/>
      <c r="H9234" s="5"/>
      <c r="I9234" s="5"/>
      <c r="J9234" s="5"/>
      <c r="K9234" s="5"/>
      <c r="L9234" s="5"/>
      <c r="M9234" s="5"/>
      <c r="N9234" s="5"/>
      <c r="O9234" s="5"/>
      <c r="P9234" s="4"/>
      <c r="Q9234" s="4"/>
      <c r="R9234" s="4"/>
      <c r="S9234" s="4"/>
      <c r="T9234" s="4"/>
    </row>
    <row r="9235">
      <c r="A9235" s="5"/>
      <c r="B9235" s="5"/>
      <c r="C9235" s="5"/>
      <c r="D9235" s="5"/>
      <c r="E9235" s="5"/>
      <c r="F9235" s="27"/>
      <c r="G9235" s="5"/>
      <c r="H9235" s="5"/>
      <c r="I9235" s="5"/>
      <c r="J9235" s="5"/>
      <c r="K9235" s="5"/>
      <c r="L9235" s="5"/>
      <c r="M9235" s="5"/>
      <c r="N9235" s="5"/>
      <c r="O9235" s="5"/>
      <c r="P9235" s="4"/>
      <c r="Q9235" s="4"/>
      <c r="R9235" s="4"/>
      <c r="S9235" s="4"/>
      <c r="T9235" s="4"/>
    </row>
    <row r="9236">
      <c r="A9236" s="5"/>
      <c r="B9236" s="5"/>
      <c r="C9236" s="5"/>
      <c r="D9236" s="5"/>
      <c r="E9236" s="5"/>
      <c r="F9236" s="27"/>
      <c r="G9236" s="5"/>
      <c r="H9236" s="5"/>
      <c r="I9236" s="5"/>
      <c r="J9236" s="5"/>
      <c r="K9236" s="5"/>
      <c r="L9236" s="5"/>
      <c r="M9236" s="5"/>
      <c r="N9236" s="5"/>
      <c r="O9236" s="5"/>
      <c r="P9236" s="4"/>
      <c r="Q9236" s="4"/>
      <c r="R9236" s="4"/>
      <c r="S9236" s="4"/>
      <c r="T9236" s="4"/>
    </row>
    <row r="9237">
      <c r="A9237" s="5"/>
      <c r="B9237" s="5"/>
      <c r="C9237" s="5"/>
      <c r="D9237" s="5"/>
      <c r="E9237" s="5"/>
      <c r="F9237" s="27"/>
      <c r="G9237" s="5"/>
      <c r="H9237" s="5"/>
      <c r="I9237" s="5"/>
      <c r="J9237" s="5"/>
      <c r="K9237" s="5"/>
      <c r="L9237" s="5"/>
      <c r="M9237" s="5"/>
      <c r="N9237" s="5"/>
      <c r="O9237" s="5"/>
      <c r="P9237" s="4"/>
      <c r="Q9237" s="4"/>
      <c r="R9237" s="4"/>
      <c r="S9237" s="4"/>
      <c r="T9237" s="4"/>
    </row>
    <row r="9238">
      <c r="A9238" s="5"/>
      <c r="B9238" s="5"/>
      <c r="C9238" s="5"/>
      <c r="D9238" s="5"/>
      <c r="E9238" s="5"/>
      <c r="F9238" s="27"/>
      <c r="G9238" s="5"/>
      <c r="H9238" s="5"/>
      <c r="I9238" s="5"/>
      <c r="J9238" s="5"/>
      <c r="K9238" s="5"/>
      <c r="L9238" s="5"/>
      <c r="M9238" s="5"/>
      <c r="N9238" s="5"/>
      <c r="O9238" s="5"/>
      <c r="P9238" s="4"/>
      <c r="Q9238" s="4"/>
      <c r="R9238" s="4"/>
      <c r="S9238" s="4"/>
      <c r="T9238" s="4"/>
    </row>
    <row r="9239">
      <c r="A9239" s="5"/>
      <c r="B9239" s="5"/>
      <c r="C9239" s="5"/>
      <c r="D9239" s="5"/>
      <c r="E9239" s="5"/>
      <c r="F9239" s="27"/>
      <c r="G9239" s="5"/>
      <c r="H9239" s="5"/>
      <c r="I9239" s="5"/>
      <c r="J9239" s="5"/>
      <c r="K9239" s="5"/>
      <c r="L9239" s="5"/>
      <c r="M9239" s="5"/>
      <c r="N9239" s="5"/>
      <c r="O9239" s="5"/>
      <c r="P9239" s="4"/>
      <c r="Q9239" s="4"/>
      <c r="R9239" s="4"/>
      <c r="S9239" s="4"/>
      <c r="T9239" s="4"/>
    </row>
    <row r="9240">
      <c r="A9240" s="5"/>
      <c r="B9240" s="5"/>
      <c r="C9240" s="5"/>
      <c r="D9240" s="5"/>
      <c r="E9240" s="5"/>
      <c r="F9240" s="27"/>
      <c r="G9240" s="5"/>
      <c r="H9240" s="5"/>
      <c r="I9240" s="5"/>
      <c r="J9240" s="5"/>
      <c r="K9240" s="5"/>
      <c r="L9240" s="5"/>
      <c r="M9240" s="5"/>
      <c r="N9240" s="5"/>
      <c r="O9240" s="5"/>
      <c r="P9240" s="4"/>
      <c r="Q9240" s="4"/>
      <c r="R9240" s="4"/>
      <c r="S9240" s="4"/>
      <c r="T9240" s="4"/>
    </row>
    <row r="9241">
      <c r="A9241" s="5"/>
      <c r="B9241" s="5"/>
      <c r="C9241" s="5"/>
      <c r="D9241" s="5"/>
      <c r="E9241" s="5"/>
      <c r="F9241" s="27"/>
      <c r="G9241" s="5"/>
      <c r="H9241" s="5"/>
      <c r="I9241" s="5"/>
      <c r="J9241" s="5"/>
      <c r="K9241" s="5"/>
      <c r="L9241" s="5"/>
      <c r="M9241" s="5"/>
      <c r="N9241" s="5"/>
      <c r="O9241" s="5"/>
      <c r="P9241" s="4"/>
      <c r="Q9241" s="4"/>
      <c r="R9241" s="4"/>
      <c r="S9241" s="4"/>
      <c r="T9241" s="4"/>
    </row>
    <row r="9242">
      <c r="A9242" s="5"/>
      <c r="B9242" s="5"/>
      <c r="C9242" s="5"/>
      <c r="D9242" s="5"/>
      <c r="E9242" s="5"/>
      <c r="F9242" s="27"/>
      <c r="G9242" s="5"/>
      <c r="H9242" s="5"/>
      <c r="I9242" s="5"/>
      <c r="J9242" s="5"/>
      <c r="K9242" s="5"/>
      <c r="L9242" s="5"/>
      <c r="M9242" s="5"/>
      <c r="N9242" s="5"/>
      <c r="O9242" s="5"/>
      <c r="P9242" s="4"/>
      <c r="Q9242" s="4"/>
      <c r="R9242" s="4"/>
      <c r="S9242" s="4"/>
      <c r="T9242" s="4"/>
    </row>
    <row r="9243">
      <c r="A9243" s="5"/>
      <c r="B9243" s="5"/>
      <c r="C9243" s="5"/>
      <c r="D9243" s="5"/>
      <c r="E9243" s="5"/>
      <c r="F9243" s="27"/>
      <c r="G9243" s="5"/>
      <c r="H9243" s="5"/>
      <c r="I9243" s="5"/>
      <c r="J9243" s="5"/>
      <c r="K9243" s="5"/>
      <c r="L9243" s="5"/>
      <c r="M9243" s="5"/>
      <c r="N9243" s="5"/>
      <c r="O9243" s="5"/>
      <c r="P9243" s="4"/>
      <c r="Q9243" s="4"/>
      <c r="R9243" s="4"/>
      <c r="S9243" s="4"/>
      <c r="T9243" s="4"/>
    </row>
    <row r="9244">
      <c r="A9244" s="5"/>
      <c r="B9244" s="5"/>
      <c r="C9244" s="5"/>
      <c r="D9244" s="5"/>
      <c r="E9244" s="5"/>
      <c r="F9244" s="27"/>
      <c r="G9244" s="5"/>
      <c r="H9244" s="5"/>
      <c r="I9244" s="5"/>
      <c r="J9244" s="5"/>
      <c r="K9244" s="5"/>
      <c r="L9244" s="5"/>
      <c r="M9244" s="5"/>
      <c r="N9244" s="5"/>
      <c r="O9244" s="5"/>
      <c r="P9244" s="4"/>
      <c r="Q9244" s="4"/>
      <c r="R9244" s="4"/>
      <c r="S9244" s="4"/>
      <c r="T9244" s="4"/>
    </row>
    <row r="9245">
      <c r="A9245" s="5"/>
      <c r="B9245" s="5"/>
      <c r="C9245" s="5"/>
      <c r="D9245" s="5"/>
      <c r="E9245" s="5"/>
      <c r="F9245" s="27"/>
      <c r="G9245" s="5"/>
      <c r="H9245" s="5"/>
      <c r="I9245" s="5"/>
      <c r="J9245" s="5"/>
      <c r="K9245" s="5"/>
      <c r="L9245" s="5"/>
      <c r="M9245" s="5"/>
      <c r="N9245" s="5"/>
      <c r="O9245" s="5"/>
      <c r="P9245" s="4"/>
      <c r="Q9245" s="4"/>
      <c r="R9245" s="4"/>
      <c r="S9245" s="4"/>
      <c r="T9245" s="4"/>
    </row>
    <row r="9246">
      <c r="A9246" s="5"/>
      <c r="B9246" s="5"/>
      <c r="C9246" s="5"/>
      <c r="D9246" s="5"/>
      <c r="E9246" s="5"/>
      <c r="F9246" s="27"/>
      <c r="G9246" s="5"/>
      <c r="H9246" s="5"/>
      <c r="I9246" s="5"/>
      <c r="J9246" s="5"/>
      <c r="K9246" s="5"/>
      <c r="L9246" s="5"/>
      <c r="M9246" s="5"/>
      <c r="N9246" s="5"/>
      <c r="O9246" s="5"/>
      <c r="P9246" s="4"/>
      <c r="Q9246" s="4"/>
      <c r="R9246" s="4"/>
      <c r="S9246" s="4"/>
      <c r="T9246" s="4"/>
    </row>
    <row r="9247">
      <c r="A9247" s="5"/>
      <c r="B9247" s="5"/>
      <c r="C9247" s="5"/>
      <c r="D9247" s="5"/>
      <c r="E9247" s="5"/>
      <c r="F9247" s="27"/>
      <c r="G9247" s="5"/>
      <c r="H9247" s="5"/>
      <c r="I9247" s="5"/>
      <c r="J9247" s="5"/>
      <c r="K9247" s="5"/>
      <c r="L9247" s="5"/>
      <c r="M9247" s="5"/>
      <c r="N9247" s="5"/>
      <c r="O9247" s="5"/>
      <c r="P9247" s="4"/>
      <c r="Q9247" s="4"/>
      <c r="R9247" s="4"/>
      <c r="S9247" s="4"/>
      <c r="T9247" s="4"/>
    </row>
    <row r="9248">
      <c r="A9248" s="5"/>
      <c r="B9248" s="5"/>
      <c r="C9248" s="5"/>
      <c r="D9248" s="5"/>
      <c r="E9248" s="5"/>
      <c r="F9248" s="27"/>
      <c r="G9248" s="5"/>
      <c r="H9248" s="5"/>
      <c r="I9248" s="5"/>
      <c r="J9248" s="5"/>
      <c r="K9248" s="5"/>
      <c r="L9248" s="5"/>
      <c r="M9248" s="5"/>
      <c r="N9248" s="5"/>
      <c r="O9248" s="5"/>
      <c r="P9248" s="4"/>
      <c r="Q9248" s="4"/>
      <c r="R9248" s="4"/>
      <c r="S9248" s="4"/>
      <c r="T9248" s="4"/>
    </row>
    <row r="9249">
      <c r="A9249" s="5"/>
      <c r="B9249" s="5"/>
      <c r="C9249" s="5"/>
      <c r="D9249" s="5"/>
      <c r="E9249" s="5"/>
      <c r="F9249" s="27"/>
      <c r="G9249" s="5"/>
      <c r="H9249" s="5"/>
      <c r="I9249" s="5"/>
      <c r="J9249" s="5"/>
      <c r="K9249" s="5"/>
      <c r="L9249" s="5"/>
      <c r="M9249" s="5"/>
      <c r="N9249" s="5"/>
      <c r="O9249" s="5"/>
      <c r="P9249" s="4"/>
      <c r="Q9249" s="4"/>
      <c r="R9249" s="4"/>
      <c r="S9249" s="4"/>
      <c r="T9249" s="4"/>
    </row>
    <row r="9250">
      <c r="A9250" s="5"/>
      <c r="B9250" s="5"/>
      <c r="C9250" s="5"/>
      <c r="D9250" s="5"/>
      <c r="E9250" s="5"/>
      <c r="F9250" s="27"/>
      <c r="G9250" s="5"/>
      <c r="H9250" s="5"/>
      <c r="I9250" s="5"/>
      <c r="J9250" s="5"/>
      <c r="K9250" s="5"/>
      <c r="L9250" s="5"/>
      <c r="M9250" s="5"/>
      <c r="N9250" s="5"/>
      <c r="O9250" s="5"/>
      <c r="P9250" s="4"/>
      <c r="Q9250" s="4"/>
      <c r="R9250" s="4"/>
      <c r="S9250" s="4"/>
      <c r="T9250" s="4"/>
    </row>
    <row r="9251">
      <c r="A9251" s="5"/>
      <c r="B9251" s="5"/>
      <c r="C9251" s="5"/>
      <c r="D9251" s="5"/>
      <c r="E9251" s="5"/>
      <c r="F9251" s="27"/>
      <c r="G9251" s="5"/>
      <c r="H9251" s="5"/>
      <c r="I9251" s="5"/>
      <c r="J9251" s="5"/>
      <c r="K9251" s="5"/>
      <c r="L9251" s="5"/>
      <c r="M9251" s="5"/>
      <c r="N9251" s="5"/>
      <c r="O9251" s="5"/>
      <c r="P9251" s="4"/>
      <c r="Q9251" s="4"/>
      <c r="R9251" s="4"/>
      <c r="S9251" s="4"/>
      <c r="T9251" s="4"/>
    </row>
    <row r="9252">
      <c r="A9252" s="5"/>
      <c r="B9252" s="5"/>
      <c r="C9252" s="5"/>
      <c r="D9252" s="5"/>
      <c r="E9252" s="5"/>
      <c r="F9252" s="27"/>
      <c r="G9252" s="5"/>
      <c r="H9252" s="5"/>
      <c r="I9252" s="5"/>
      <c r="J9252" s="5"/>
      <c r="K9252" s="5"/>
      <c r="L9252" s="5"/>
      <c r="M9252" s="5"/>
      <c r="N9252" s="5"/>
      <c r="O9252" s="5"/>
      <c r="P9252" s="4"/>
      <c r="Q9252" s="4"/>
      <c r="R9252" s="4"/>
      <c r="S9252" s="4"/>
      <c r="T9252" s="4"/>
    </row>
    <row r="9253">
      <c r="A9253" s="5"/>
      <c r="B9253" s="5"/>
      <c r="C9253" s="5"/>
      <c r="D9253" s="5"/>
      <c r="E9253" s="5"/>
      <c r="F9253" s="27"/>
      <c r="G9253" s="5"/>
      <c r="H9253" s="5"/>
      <c r="I9253" s="5"/>
      <c r="J9253" s="5"/>
      <c r="K9253" s="5"/>
      <c r="L9253" s="5"/>
      <c r="M9253" s="5"/>
      <c r="N9253" s="5"/>
      <c r="O9253" s="5"/>
      <c r="P9253" s="4"/>
      <c r="Q9253" s="4"/>
      <c r="R9253" s="4"/>
      <c r="S9253" s="4"/>
      <c r="T9253" s="4"/>
    </row>
    <row r="9254">
      <c r="A9254" s="5"/>
      <c r="B9254" s="5"/>
      <c r="C9254" s="5"/>
      <c r="D9254" s="5"/>
      <c r="E9254" s="5"/>
      <c r="F9254" s="27"/>
      <c r="G9254" s="5"/>
      <c r="H9254" s="5"/>
      <c r="I9254" s="5"/>
      <c r="J9254" s="5"/>
      <c r="K9254" s="5"/>
      <c r="L9254" s="5"/>
      <c r="M9254" s="5"/>
      <c r="N9254" s="5"/>
      <c r="O9254" s="5"/>
      <c r="P9254" s="4"/>
      <c r="Q9254" s="4"/>
      <c r="R9254" s="4"/>
      <c r="S9254" s="4"/>
      <c r="T9254" s="4"/>
    </row>
    <row r="9255">
      <c r="A9255" s="5"/>
      <c r="B9255" s="5"/>
      <c r="C9255" s="5"/>
      <c r="D9255" s="5"/>
      <c r="E9255" s="5"/>
      <c r="F9255" s="27"/>
      <c r="G9255" s="5"/>
      <c r="H9255" s="5"/>
      <c r="I9255" s="5"/>
      <c r="J9255" s="5"/>
      <c r="K9255" s="5"/>
      <c r="L9255" s="5"/>
      <c r="M9255" s="5"/>
      <c r="N9255" s="5"/>
      <c r="O9255" s="5"/>
      <c r="P9255" s="4"/>
      <c r="Q9255" s="4"/>
      <c r="R9255" s="4"/>
      <c r="S9255" s="4"/>
      <c r="T9255" s="4"/>
    </row>
    <row r="9256">
      <c r="A9256" s="5"/>
      <c r="B9256" s="5"/>
      <c r="C9256" s="5"/>
      <c r="D9256" s="5"/>
      <c r="E9256" s="5"/>
      <c r="F9256" s="27"/>
      <c r="G9256" s="5"/>
      <c r="H9256" s="5"/>
      <c r="I9256" s="5"/>
      <c r="J9256" s="5"/>
      <c r="K9256" s="5"/>
      <c r="L9256" s="5"/>
      <c r="M9256" s="5"/>
      <c r="N9256" s="5"/>
      <c r="O9256" s="5"/>
      <c r="P9256" s="4"/>
      <c r="Q9256" s="4"/>
      <c r="R9256" s="4"/>
      <c r="S9256" s="4"/>
      <c r="T9256" s="4"/>
    </row>
    <row r="9257">
      <c r="A9257" s="5"/>
      <c r="B9257" s="5"/>
      <c r="C9257" s="5"/>
      <c r="D9257" s="5"/>
      <c r="E9257" s="5"/>
      <c r="F9257" s="27"/>
      <c r="G9257" s="5"/>
      <c r="H9257" s="5"/>
      <c r="I9257" s="5"/>
      <c r="J9257" s="5"/>
      <c r="K9257" s="5"/>
      <c r="L9257" s="5"/>
      <c r="M9257" s="5"/>
      <c r="N9257" s="5"/>
      <c r="O9257" s="5"/>
      <c r="P9257" s="4"/>
      <c r="Q9257" s="4"/>
      <c r="R9257" s="4"/>
      <c r="S9257" s="4"/>
      <c r="T9257" s="4"/>
    </row>
    <row r="9258">
      <c r="A9258" s="5"/>
      <c r="B9258" s="5"/>
      <c r="C9258" s="5"/>
      <c r="D9258" s="5"/>
      <c r="E9258" s="5"/>
      <c r="F9258" s="27"/>
      <c r="G9258" s="5"/>
      <c r="H9258" s="5"/>
      <c r="I9258" s="5"/>
      <c r="J9258" s="5"/>
      <c r="K9258" s="5"/>
      <c r="L9258" s="5"/>
      <c r="M9258" s="5"/>
      <c r="N9258" s="5"/>
      <c r="O9258" s="5"/>
      <c r="P9258" s="4"/>
      <c r="Q9258" s="4"/>
      <c r="R9258" s="4"/>
      <c r="S9258" s="4"/>
      <c r="T9258" s="4"/>
    </row>
    <row r="9259">
      <c r="A9259" s="5"/>
      <c r="B9259" s="5"/>
      <c r="C9259" s="5"/>
      <c r="D9259" s="5"/>
      <c r="E9259" s="5"/>
      <c r="F9259" s="27"/>
      <c r="G9259" s="5"/>
      <c r="H9259" s="5"/>
      <c r="I9259" s="5"/>
      <c r="J9259" s="5"/>
      <c r="K9259" s="5"/>
      <c r="L9259" s="5"/>
      <c r="M9259" s="5"/>
      <c r="N9259" s="5"/>
      <c r="O9259" s="5"/>
      <c r="P9259" s="4"/>
      <c r="Q9259" s="4"/>
      <c r="R9259" s="4"/>
      <c r="S9259" s="4"/>
      <c r="T9259" s="4"/>
    </row>
    <row r="9260">
      <c r="A9260" s="5"/>
      <c r="B9260" s="5"/>
      <c r="C9260" s="5"/>
      <c r="D9260" s="5"/>
      <c r="E9260" s="5"/>
      <c r="F9260" s="27"/>
      <c r="G9260" s="5"/>
      <c r="H9260" s="5"/>
      <c r="I9260" s="5"/>
      <c r="J9260" s="5"/>
      <c r="K9260" s="5"/>
      <c r="L9260" s="5"/>
      <c r="M9260" s="5"/>
      <c r="N9260" s="5"/>
      <c r="O9260" s="5"/>
      <c r="P9260" s="4"/>
      <c r="Q9260" s="4"/>
      <c r="R9260" s="4"/>
      <c r="S9260" s="4"/>
      <c r="T9260" s="4"/>
    </row>
    <row r="9261">
      <c r="A9261" s="5"/>
      <c r="B9261" s="5"/>
      <c r="C9261" s="5"/>
      <c r="D9261" s="5"/>
      <c r="E9261" s="5"/>
      <c r="F9261" s="27"/>
      <c r="G9261" s="5"/>
      <c r="H9261" s="5"/>
      <c r="I9261" s="5"/>
      <c r="J9261" s="5"/>
      <c r="K9261" s="5"/>
      <c r="L9261" s="5"/>
      <c r="M9261" s="5"/>
      <c r="N9261" s="5"/>
      <c r="O9261" s="5"/>
      <c r="P9261" s="4"/>
      <c r="Q9261" s="4"/>
      <c r="R9261" s="4"/>
      <c r="S9261" s="4"/>
      <c r="T9261" s="4"/>
    </row>
    <row r="9262">
      <c r="A9262" s="5"/>
      <c r="B9262" s="5"/>
      <c r="C9262" s="5"/>
      <c r="D9262" s="5"/>
      <c r="E9262" s="5"/>
      <c r="F9262" s="27"/>
      <c r="G9262" s="5"/>
      <c r="H9262" s="5"/>
      <c r="I9262" s="5"/>
      <c r="J9262" s="5"/>
      <c r="K9262" s="5"/>
      <c r="L9262" s="5"/>
      <c r="M9262" s="5"/>
      <c r="N9262" s="5"/>
      <c r="O9262" s="5"/>
      <c r="P9262" s="4"/>
      <c r="Q9262" s="4"/>
      <c r="R9262" s="4"/>
      <c r="S9262" s="4"/>
      <c r="T9262" s="4"/>
    </row>
    <row r="9263">
      <c r="A9263" s="5"/>
      <c r="B9263" s="5"/>
      <c r="C9263" s="5"/>
      <c r="D9263" s="5"/>
      <c r="E9263" s="5"/>
      <c r="F9263" s="27"/>
      <c r="G9263" s="5"/>
      <c r="H9263" s="5"/>
      <c r="I9263" s="5"/>
      <c r="J9263" s="5"/>
      <c r="K9263" s="5"/>
      <c r="L9263" s="5"/>
      <c r="M9263" s="5"/>
      <c r="N9263" s="5"/>
      <c r="O9263" s="5"/>
      <c r="P9263" s="4"/>
      <c r="Q9263" s="4"/>
      <c r="R9263" s="4"/>
      <c r="S9263" s="4"/>
      <c r="T9263" s="4"/>
    </row>
    <row r="9264">
      <c r="A9264" s="5"/>
      <c r="B9264" s="5"/>
      <c r="C9264" s="5"/>
      <c r="D9264" s="5"/>
      <c r="E9264" s="5"/>
      <c r="F9264" s="27"/>
      <c r="G9264" s="5"/>
      <c r="H9264" s="5"/>
      <c r="I9264" s="5"/>
      <c r="J9264" s="5"/>
      <c r="K9264" s="5"/>
      <c r="L9264" s="5"/>
      <c r="M9264" s="5"/>
      <c r="N9264" s="5"/>
      <c r="O9264" s="5"/>
      <c r="P9264" s="4"/>
      <c r="Q9264" s="4"/>
      <c r="R9264" s="4"/>
      <c r="S9264" s="4"/>
      <c r="T9264" s="4"/>
    </row>
    <row r="9265">
      <c r="A9265" s="5"/>
      <c r="B9265" s="5"/>
      <c r="C9265" s="5"/>
      <c r="D9265" s="5"/>
      <c r="E9265" s="5"/>
      <c r="F9265" s="27"/>
      <c r="G9265" s="5"/>
      <c r="H9265" s="5"/>
      <c r="I9265" s="5"/>
      <c r="J9265" s="5"/>
      <c r="K9265" s="5"/>
      <c r="L9265" s="5"/>
      <c r="M9265" s="5"/>
      <c r="N9265" s="5"/>
      <c r="O9265" s="5"/>
      <c r="P9265" s="4"/>
      <c r="Q9265" s="4"/>
      <c r="R9265" s="4"/>
      <c r="S9265" s="4"/>
      <c r="T9265" s="4"/>
    </row>
    <row r="9266">
      <c r="A9266" s="5"/>
      <c r="B9266" s="5"/>
      <c r="C9266" s="5"/>
      <c r="D9266" s="5"/>
      <c r="E9266" s="5"/>
      <c r="F9266" s="27"/>
      <c r="G9266" s="5"/>
      <c r="H9266" s="5"/>
      <c r="I9266" s="5"/>
      <c r="J9266" s="5"/>
      <c r="K9266" s="5"/>
      <c r="L9266" s="5"/>
      <c r="M9266" s="5"/>
      <c r="N9266" s="5"/>
      <c r="O9266" s="5"/>
      <c r="P9266" s="4"/>
      <c r="Q9266" s="4"/>
      <c r="R9266" s="4"/>
      <c r="S9266" s="4"/>
      <c r="T9266" s="4"/>
    </row>
    <row r="9267">
      <c r="A9267" s="5"/>
      <c r="B9267" s="5"/>
      <c r="C9267" s="5"/>
      <c r="D9267" s="5"/>
      <c r="E9267" s="5"/>
      <c r="F9267" s="27"/>
      <c r="G9267" s="5"/>
      <c r="H9267" s="5"/>
      <c r="I9267" s="5"/>
      <c r="J9267" s="5"/>
      <c r="K9267" s="5"/>
      <c r="L9267" s="5"/>
      <c r="M9267" s="5"/>
      <c r="N9267" s="5"/>
      <c r="O9267" s="5"/>
      <c r="P9267" s="4"/>
      <c r="Q9267" s="4"/>
      <c r="R9267" s="4"/>
      <c r="S9267" s="4"/>
      <c r="T9267" s="4"/>
    </row>
    <row r="9268">
      <c r="A9268" s="5"/>
      <c r="B9268" s="5"/>
      <c r="C9268" s="5"/>
      <c r="D9268" s="5"/>
      <c r="E9268" s="5"/>
      <c r="F9268" s="27"/>
      <c r="G9268" s="5"/>
      <c r="H9268" s="5"/>
      <c r="I9268" s="5"/>
      <c r="J9268" s="5"/>
      <c r="K9268" s="5"/>
      <c r="L9268" s="5"/>
      <c r="M9268" s="5"/>
      <c r="N9268" s="5"/>
      <c r="O9268" s="5"/>
      <c r="P9268" s="4"/>
      <c r="Q9268" s="4"/>
      <c r="R9268" s="4"/>
      <c r="S9268" s="4"/>
      <c r="T9268" s="4"/>
    </row>
    <row r="9269">
      <c r="A9269" s="5"/>
      <c r="B9269" s="5"/>
      <c r="C9269" s="5"/>
      <c r="D9269" s="5"/>
      <c r="E9269" s="5"/>
      <c r="F9269" s="27"/>
      <c r="G9269" s="5"/>
      <c r="H9269" s="5"/>
      <c r="I9269" s="5"/>
      <c r="J9269" s="5"/>
      <c r="K9269" s="5"/>
      <c r="L9269" s="5"/>
      <c r="M9269" s="5"/>
      <c r="N9269" s="5"/>
      <c r="O9269" s="5"/>
      <c r="P9269" s="4"/>
      <c r="Q9269" s="4"/>
      <c r="R9269" s="4"/>
      <c r="S9269" s="4"/>
      <c r="T9269" s="4"/>
    </row>
    <row r="9270">
      <c r="A9270" s="5"/>
      <c r="B9270" s="5"/>
      <c r="C9270" s="5"/>
      <c r="D9270" s="5"/>
      <c r="E9270" s="5"/>
      <c r="F9270" s="27"/>
      <c r="G9270" s="5"/>
      <c r="H9270" s="5"/>
      <c r="I9270" s="5"/>
      <c r="J9270" s="5"/>
      <c r="K9270" s="5"/>
      <c r="L9270" s="5"/>
      <c r="M9270" s="5"/>
      <c r="N9270" s="5"/>
      <c r="O9270" s="5"/>
      <c r="P9270" s="4"/>
      <c r="Q9270" s="4"/>
      <c r="R9270" s="4"/>
      <c r="S9270" s="4"/>
      <c r="T9270" s="4"/>
    </row>
    <row r="9271">
      <c r="A9271" s="5"/>
      <c r="B9271" s="5"/>
      <c r="C9271" s="5"/>
      <c r="D9271" s="5"/>
      <c r="E9271" s="5"/>
      <c r="F9271" s="27"/>
      <c r="G9271" s="5"/>
      <c r="H9271" s="5"/>
      <c r="I9271" s="5"/>
      <c r="J9271" s="5"/>
      <c r="K9271" s="5"/>
      <c r="L9271" s="5"/>
      <c r="M9271" s="5"/>
      <c r="N9271" s="5"/>
      <c r="O9271" s="5"/>
      <c r="P9271" s="4"/>
      <c r="Q9271" s="4"/>
      <c r="R9271" s="4"/>
      <c r="S9271" s="4"/>
      <c r="T9271" s="4"/>
    </row>
    <row r="9272">
      <c r="A9272" s="5"/>
      <c r="B9272" s="5"/>
      <c r="C9272" s="5"/>
      <c r="D9272" s="5"/>
      <c r="E9272" s="5"/>
      <c r="F9272" s="27"/>
      <c r="G9272" s="5"/>
      <c r="H9272" s="5"/>
      <c r="I9272" s="5"/>
      <c r="J9272" s="5"/>
      <c r="K9272" s="5"/>
      <c r="L9272" s="5"/>
      <c r="M9272" s="5"/>
      <c r="N9272" s="5"/>
      <c r="O9272" s="5"/>
      <c r="P9272" s="4"/>
      <c r="Q9272" s="4"/>
      <c r="R9272" s="4"/>
      <c r="S9272" s="4"/>
      <c r="T9272" s="4"/>
    </row>
    <row r="9273">
      <c r="A9273" s="5"/>
      <c r="B9273" s="5"/>
      <c r="C9273" s="5"/>
      <c r="D9273" s="5"/>
      <c r="E9273" s="5"/>
      <c r="F9273" s="27"/>
      <c r="G9273" s="5"/>
      <c r="H9273" s="5"/>
      <c r="I9273" s="5"/>
      <c r="J9273" s="5"/>
      <c r="K9273" s="5"/>
      <c r="L9273" s="5"/>
      <c r="M9273" s="5"/>
      <c r="N9273" s="5"/>
      <c r="O9273" s="5"/>
      <c r="P9273" s="4"/>
      <c r="Q9273" s="4"/>
      <c r="R9273" s="4"/>
      <c r="S9273" s="4"/>
      <c r="T9273" s="4"/>
    </row>
    <row r="9274">
      <c r="A9274" s="5"/>
      <c r="B9274" s="5"/>
      <c r="C9274" s="5"/>
      <c r="D9274" s="5"/>
      <c r="E9274" s="5"/>
      <c r="F9274" s="27"/>
      <c r="G9274" s="5"/>
      <c r="H9274" s="5"/>
      <c r="I9274" s="5"/>
      <c r="J9274" s="5"/>
      <c r="K9274" s="5"/>
      <c r="L9274" s="5"/>
      <c r="M9274" s="5"/>
      <c r="N9274" s="5"/>
      <c r="O9274" s="5"/>
      <c r="P9274" s="4"/>
      <c r="Q9274" s="4"/>
      <c r="R9274" s="4"/>
      <c r="S9274" s="4"/>
      <c r="T9274" s="4"/>
    </row>
    <row r="9275">
      <c r="A9275" s="5"/>
      <c r="B9275" s="5"/>
      <c r="C9275" s="5"/>
      <c r="D9275" s="5"/>
      <c r="E9275" s="5"/>
      <c r="F9275" s="27"/>
      <c r="G9275" s="5"/>
      <c r="H9275" s="5"/>
      <c r="I9275" s="5"/>
      <c r="J9275" s="5"/>
      <c r="K9275" s="5"/>
      <c r="L9275" s="5"/>
      <c r="M9275" s="5"/>
      <c r="N9275" s="5"/>
      <c r="O9275" s="5"/>
      <c r="P9275" s="4"/>
      <c r="Q9275" s="4"/>
      <c r="R9275" s="4"/>
      <c r="S9275" s="4"/>
      <c r="T9275" s="4"/>
    </row>
    <row r="9276">
      <c r="A9276" s="5"/>
      <c r="B9276" s="5"/>
      <c r="C9276" s="5"/>
      <c r="D9276" s="5"/>
      <c r="E9276" s="5"/>
      <c r="F9276" s="27"/>
      <c r="G9276" s="5"/>
      <c r="H9276" s="5"/>
      <c r="I9276" s="5"/>
      <c r="J9276" s="5"/>
      <c r="K9276" s="5"/>
      <c r="L9276" s="5"/>
      <c r="M9276" s="5"/>
      <c r="N9276" s="5"/>
      <c r="O9276" s="5"/>
      <c r="P9276" s="4"/>
      <c r="Q9276" s="4"/>
      <c r="R9276" s="4"/>
      <c r="S9276" s="4"/>
      <c r="T9276" s="4"/>
    </row>
    <row r="9277">
      <c r="A9277" s="5"/>
      <c r="B9277" s="5"/>
      <c r="C9277" s="5"/>
      <c r="D9277" s="5"/>
      <c r="E9277" s="5"/>
      <c r="F9277" s="27"/>
      <c r="G9277" s="5"/>
      <c r="H9277" s="5"/>
      <c r="I9277" s="5"/>
      <c r="J9277" s="5"/>
      <c r="K9277" s="5"/>
      <c r="L9277" s="5"/>
      <c r="M9277" s="5"/>
      <c r="N9277" s="5"/>
      <c r="O9277" s="5"/>
      <c r="P9277" s="4"/>
      <c r="Q9277" s="4"/>
      <c r="R9277" s="4"/>
      <c r="S9277" s="4"/>
      <c r="T9277" s="4"/>
    </row>
    <row r="9278">
      <c r="A9278" s="5"/>
      <c r="B9278" s="5"/>
      <c r="C9278" s="5"/>
      <c r="D9278" s="5"/>
      <c r="E9278" s="5"/>
      <c r="F9278" s="27"/>
      <c r="G9278" s="5"/>
      <c r="H9278" s="5"/>
      <c r="I9278" s="5"/>
      <c r="J9278" s="5"/>
      <c r="K9278" s="5"/>
      <c r="L9278" s="5"/>
      <c r="M9278" s="5"/>
      <c r="N9278" s="5"/>
      <c r="O9278" s="5"/>
      <c r="P9278" s="4"/>
      <c r="Q9278" s="4"/>
      <c r="R9278" s="4"/>
      <c r="S9278" s="4"/>
      <c r="T9278" s="4"/>
    </row>
    <row r="9279">
      <c r="A9279" s="5"/>
      <c r="B9279" s="5"/>
      <c r="C9279" s="5"/>
      <c r="D9279" s="5"/>
      <c r="E9279" s="5"/>
      <c r="F9279" s="27"/>
      <c r="G9279" s="5"/>
      <c r="H9279" s="5"/>
      <c r="I9279" s="5"/>
      <c r="J9279" s="5"/>
      <c r="K9279" s="5"/>
      <c r="L9279" s="5"/>
      <c r="M9279" s="5"/>
      <c r="N9279" s="5"/>
      <c r="O9279" s="5"/>
      <c r="P9279" s="4"/>
      <c r="Q9279" s="4"/>
      <c r="R9279" s="4"/>
      <c r="S9279" s="4"/>
      <c r="T9279" s="4"/>
    </row>
    <row r="9280">
      <c r="A9280" s="5"/>
      <c r="B9280" s="5"/>
      <c r="C9280" s="5"/>
      <c r="D9280" s="5"/>
      <c r="E9280" s="5"/>
      <c r="F9280" s="27"/>
      <c r="G9280" s="5"/>
      <c r="H9280" s="5"/>
      <c r="I9280" s="5"/>
      <c r="J9280" s="5"/>
      <c r="K9280" s="5"/>
      <c r="L9280" s="5"/>
      <c r="M9280" s="5"/>
      <c r="N9280" s="5"/>
      <c r="O9280" s="5"/>
      <c r="P9280" s="4"/>
      <c r="Q9280" s="4"/>
      <c r="R9280" s="4"/>
      <c r="S9280" s="4"/>
      <c r="T9280" s="4"/>
    </row>
    <row r="9281">
      <c r="A9281" s="5"/>
      <c r="B9281" s="5"/>
      <c r="C9281" s="5"/>
      <c r="D9281" s="5"/>
      <c r="E9281" s="5"/>
      <c r="F9281" s="27"/>
      <c r="G9281" s="5"/>
      <c r="H9281" s="5"/>
      <c r="I9281" s="5"/>
      <c r="J9281" s="5"/>
      <c r="K9281" s="5"/>
      <c r="L9281" s="5"/>
      <c r="M9281" s="5"/>
      <c r="N9281" s="5"/>
      <c r="O9281" s="5"/>
      <c r="P9281" s="4"/>
      <c r="Q9281" s="4"/>
      <c r="R9281" s="4"/>
      <c r="S9281" s="4"/>
      <c r="T9281" s="4"/>
    </row>
    <row r="9282">
      <c r="A9282" s="5"/>
      <c r="B9282" s="5"/>
      <c r="C9282" s="5"/>
      <c r="D9282" s="5"/>
      <c r="E9282" s="5"/>
      <c r="F9282" s="27"/>
      <c r="G9282" s="5"/>
      <c r="H9282" s="5"/>
      <c r="I9282" s="5"/>
      <c r="J9282" s="5"/>
      <c r="K9282" s="5"/>
      <c r="L9282" s="5"/>
      <c r="M9282" s="5"/>
      <c r="N9282" s="5"/>
      <c r="O9282" s="5"/>
      <c r="P9282" s="4"/>
      <c r="Q9282" s="4"/>
      <c r="R9282" s="4"/>
      <c r="S9282" s="4"/>
      <c r="T9282" s="4"/>
    </row>
    <row r="9283">
      <c r="A9283" s="5"/>
      <c r="B9283" s="5"/>
      <c r="C9283" s="5"/>
      <c r="D9283" s="5"/>
      <c r="E9283" s="5"/>
      <c r="F9283" s="27"/>
      <c r="G9283" s="5"/>
      <c r="H9283" s="5"/>
      <c r="I9283" s="5"/>
      <c r="J9283" s="5"/>
      <c r="K9283" s="5"/>
      <c r="L9283" s="5"/>
      <c r="M9283" s="5"/>
      <c r="N9283" s="5"/>
      <c r="O9283" s="5"/>
      <c r="P9283" s="4"/>
      <c r="Q9283" s="4"/>
      <c r="R9283" s="4"/>
      <c r="S9283" s="4"/>
      <c r="T9283" s="4"/>
    </row>
    <row r="9284">
      <c r="A9284" s="5"/>
      <c r="B9284" s="5"/>
      <c r="C9284" s="5"/>
      <c r="D9284" s="5"/>
      <c r="E9284" s="5"/>
      <c r="F9284" s="27"/>
      <c r="G9284" s="5"/>
      <c r="H9284" s="5"/>
      <c r="I9284" s="5"/>
      <c r="J9284" s="5"/>
      <c r="K9284" s="5"/>
      <c r="L9284" s="5"/>
      <c r="M9284" s="5"/>
      <c r="N9284" s="5"/>
      <c r="O9284" s="5"/>
      <c r="P9284" s="4"/>
      <c r="Q9284" s="4"/>
      <c r="R9284" s="4"/>
      <c r="S9284" s="4"/>
      <c r="T9284" s="4"/>
    </row>
    <row r="9285">
      <c r="A9285" s="5"/>
      <c r="B9285" s="5"/>
      <c r="C9285" s="5"/>
      <c r="D9285" s="5"/>
      <c r="E9285" s="5"/>
      <c r="F9285" s="27"/>
      <c r="G9285" s="5"/>
      <c r="H9285" s="5"/>
      <c r="I9285" s="5"/>
      <c r="J9285" s="5"/>
      <c r="K9285" s="5"/>
      <c r="L9285" s="5"/>
      <c r="M9285" s="5"/>
      <c r="N9285" s="5"/>
      <c r="O9285" s="5"/>
      <c r="P9285" s="4"/>
      <c r="Q9285" s="4"/>
      <c r="R9285" s="4"/>
      <c r="S9285" s="4"/>
      <c r="T9285" s="4"/>
    </row>
    <row r="9286">
      <c r="A9286" s="5"/>
      <c r="B9286" s="5"/>
      <c r="C9286" s="5"/>
      <c r="D9286" s="5"/>
      <c r="E9286" s="5"/>
      <c r="F9286" s="27"/>
      <c r="G9286" s="5"/>
      <c r="H9286" s="5"/>
      <c r="I9286" s="5"/>
      <c r="J9286" s="5"/>
      <c r="K9286" s="5"/>
      <c r="L9286" s="5"/>
      <c r="M9286" s="5"/>
      <c r="N9286" s="5"/>
      <c r="O9286" s="5"/>
      <c r="P9286" s="4"/>
      <c r="Q9286" s="4"/>
      <c r="R9286" s="4"/>
      <c r="S9286" s="4"/>
      <c r="T9286" s="4"/>
    </row>
    <row r="9287">
      <c r="A9287" s="5"/>
      <c r="B9287" s="5"/>
      <c r="C9287" s="5"/>
      <c r="D9287" s="5"/>
      <c r="E9287" s="5"/>
      <c r="F9287" s="27"/>
      <c r="G9287" s="5"/>
      <c r="H9287" s="5"/>
      <c r="I9287" s="5"/>
      <c r="J9287" s="5"/>
      <c r="K9287" s="5"/>
      <c r="L9287" s="5"/>
      <c r="M9287" s="5"/>
      <c r="N9287" s="5"/>
      <c r="O9287" s="5"/>
      <c r="P9287" s="4"/>
      <c r="Q9287" s="4"/>
      <c r="R9287" s="4"/>
      <c r="S9287" s="4"/>
      <c r="T9287" s="4"/>
    </row>
    <row r="9288">
      <c r="A9288" s="5"/>
      <c r="B9288" s="5"/>
      <c r="C9288" s="5"/>
      <c r="D9288" s="5"/>
      <c r="E9288" s="5"/>
      <c r="F9288" s="27"/>
      <c r="G9288" s="5"/>
      <c r="H9288" s="5"/>
      <c r="I9288" s="5"/>
      <c r="J9288" s="5"/>
      <c r="K9288" s="5"/>
      <c r="L9288" s="5"/>
      <c r="M9288" s="5"/>
      <c r="N9288" s="5"/>
      <c r="O9288" s="5"/>
      <c r="P9288" s="4"/>
      <c r="Q9288" s="4"/>
      <c r="R9288" s="4"/>
      <c r="S9288" s="4"/>
      <c r="T9288" s="4"/>
    </row>
    <row r="9289">
      <c r="A9289" s="5"/>
      <c r="B9289" s="5"/>
      <c r="C9289" s="5"/>
      <c r="D9289" s="5"/>
      <c r="E9289" s="5"/>
      <c r="F9289" s="27"/>
      <c r="G9289" s="5"/>
      <c r="H9289" s="5"/>
      <c r="I9289" s="5"/>
      <c r="J9289" s="5"/>
      <c r="K9289" s="5"/>
      <c r="L9289" s="5"/>
      <c r="M9289" s="5"/>
      <c r="N9289" s="5"/>
      <c r="O9289" s="5"/>
      <c r="P9289" s="4"/>
      <c r="Q9289" s="4"/>
      <c r="R9289" s="4"/>
      <c r="S9289" s="4"/>
      <c r="T9289" s="4"/>
    </row>
    <row r="9290">
      <c r="A9290" s="5"/>
      <c r="B9290" s="5"/>
      <c r="C9290" s="5"/>
      <c r="D9290" s="5"/>
      <c r="E9290" s="5"/>
      <c r="F9290" s="27"/>
      <c r="G9290" s="5"/>
      <c r="H9290" s="5"/>
      <c r="I9290" s="5"/>
      <c r="J9290" s="5"/>
      <c r="K9290" s="5"/>
      <c r="L9290" s="5"/>
      <c r="M9290" s="5"/>
      <c r="N9290" s="5"/>
      <c r="O9290" s="5"/>
      <c r="P9290" s="4"/>
      <c r="Q9290" s="4"/>
      <c r="R9290" s="4"/>
      <c r="S9290" s="4"/>
      <c r="T9290" s="4"/>
    </row>
    <row r="9291">
      <c r="A9291" s="5"/>
      <c r="B9291" s="5"/>
      <c r="C9291" s="5"/>
      <c r="D9291" s="5"/>
      <c r="E9291" s="5"/>
      <c r="F9291" s="27"/>
      <c r="G9291" s="5"/>
      <c r="H9291" s="5"/>
      <c r="I9291" s="5"/>
      <c r="J9291" s="5"/>
      <c r="K9291" s="5"/>
      <c r="L9291" s="5"/>
      <c r="M9291" s="5"/>
      <c r="N9291" s="5"/>
      <c r="O9291" s="5"/>
      <c r="P9291" s="4"/>
      <c r="Q9291" s="4"/>
      <c r="R9291" s="4"/>
      <c r="S9291" s="4"/>
      <c r="T9291" s="4"/>
    </row>
    <row r="9292">
      <c r="A9292" s="5"/>
      <c r="B9292" s="5"/>
      <c r="C9292" s="5"/>
      <c r="D9292" s="5"/>
      <c r="E9292" s="5"/>
      <c r="F9292" s="27"/>
      <c r="G9292" s="5"/>
      <c r="H9292" s="5"/>
      <c r="I9292" s="5"/>
      <c r="J9292" s="5"/>
      <c r="K9292" s="5"/>
      <c r="L9292" s="5"/>
      <c r="M9292" s="5"/>
      <c r="N9292" s="5"/>
      <c r="O9292" s="5"/>
      <c r="P9292" s="4"/>
      <c r="Q9292" s="4"/>
      <c r="R9292" s="4"/>
      <c r="S9292" s="4"/>
      <c r="T9292" s="4"/>
    </row>
    <row r="9293">
      <c r="A9293" s="5"/>
      <c r="B9293" s="5"/>
      <c r="C9293" s="5"/>
      <c r="D9293" s="5"/>
      <c r="E9293" s="5"/>
      <c r="F9293" s="27"/>
      <c r="G9293" s="5"/>
      <c r="H9293" s="5"/>
      <c r="I9293" s="5"/>
      <c r="J9293" s="5"/>
      <c r="K9293" s="5"/>
      <c r="L9293" s="5"/>
      <c r="M9293" s="5"/>
      <c r="N9293" s="5"/>
      <c r="O9293" s="5"/>
      <c r="P9293" s="4"/>
      <c r="Q9293" s="4"/>
      <c r="R9293" s="4"/>
      <c r="S9293" s="4"/>
      <c r="T9293" s="4"/>
    </row>
    <row r="9294">
      <c r="A9294" s="5"/>
      <c r="B9294" s="5"/>
      <c r="C9294" s="5"/>
      <c r="D9294" s="5"/>
      <c r="E9294" s="5"/>
      <c r="F9294" s="27"/>
      <c r="G9294" s="5"/>
      <c r="H9294" s="5"/>
      <c r="I9294" s="5"/>
      <c r="J9294" s="5"/>
      <c r="K9294" s="5"/>
      <c r="L9294" s="5"/>
      <c r="M9294" s="5"/>
      <c r="N9294" s="5"/>
      <c r="O9294" s="5"/>
      <c r="P9294" s="4"/>
      <c r="Q9294" s="4"/>
      <c r="R9294" s="4"/>
      <c r="S9294" s="4"/>
      <c r="T9294" s="4"/>
    </row>
    <row r="9295">
      <c r="A9295" s="5"/>
      <c r="B9295" s="5"/>
      <c r="C9295" s="5"/>
      <c r="D9295" s="5"/>
      <c r="E9295" s="5"/>
      <c r="F9295" s="27"/>
      <c r="G9295" s="5"/>
      <c r="H9295" s="5"/>
      <c r="I9295" s="5"/>
      <c r="J9295" s="5"/>
      <c r="K9295" s="5"/>
      <c r="L9295" s="5"/>
      <c r="M9295" s="5"/>
      <c r="N9295" s="5"/>
      <c r="O9295" s="5"/>
      <c r="P9295" s="4"/>
      <c r="Q9295" s="4"/>
      <c r="R9295" s="4"/>
      <c r="S9295" s="4"/>
      <c r="T9295" s="4"/>
    </row>
    <row r="9296">
      <c r="A9296" s="5"/>
      <c r="B9296" s="5"/>
      <c r="C9296" s="5"/>
      <c r="D9296" s="5"/>
      <c r="E9296" s="5"/>
      <c r="F9296" s="27"/>
      <c r="G9296" s="5"/>
      <c r="H9296" s="5"/>
      <c r="I9296" s="5"/>
      <c r="J9296" s="5"/>
      <c r="K9296" s="5"/>
      <c r="L9296" s="5"/>
      <c r="M9296" s="5"/>
      <c r="N9296" s="5"/>
      <c r="O9296" s="5"/>
      <c r="P9296" s="4"/>
      <c r="Q9296" s="4"/>
      <c r="R9296" s="4"/>
      <c r="S9296" s="4"/>
      <c r="T9296" s="4"/>
    </row>
    <row r="9297">
      <c r="A9297" s="5"/>
      <c r="B9297" s="5"/>
      <c r="C9297" s="5"/>
      <c r="D9297" s="5"/>
      <c r="E9297" s="5"/>
      <c r="F9297" s="27"/>
      <c r="G9297" s="5"/>
      <c r="H9297" s="5"/>
      <c r="I9297" s="5"/>
      <c r="J9297" s="5"/>
      <c r="K9297" s="5"/>
      <c r="L9297" s="5"/>
      <c r="M9297" s="5"/>
      <c r="N9297" s="5"/>
      <c r="O9297" s="5"/>
      <c r="P9297" s="4"/>
      <c r="Q9297" s="4"/>
      <c r="R9297" s="4"/>
      <c r="S9297" s="4"/>
      <c r="T9297" s="4"/>
    </row>
    <row r="9298">
      <c r="A9298" s="5"/>
      <c r="B9298" s="5"/>
      <c r="C9298" s="5"/>
      <c r="D9298" s="5"/>
      <c r="E9298" s="5"/>
      <c r="F9298" s="27"/>
      <c r="G9298" s="5"/>
      <c r="H9298" s="5"/>
      <c r="I9298" s="5"/>
      <c r="J9298" s="5"/>
      <c r="K9298" s="5"/>
      <c r="L9298" s="5"/>
      <c r="M9298" s="5"/>
      <c r="N9298" s="5"/>
      <c r="O9298" s="5"/>
      <c r="P9298" s="4"/>
      <c r="Q9298" s="4"/>
      <c r="R9298" s="4"/>
      <c r="S9298" s="4"/>
      <c r="T9298" s="4"/>
    </row>
    <row r="9299">
      <c r="A9299" s="5"/>
      <c r="B9299" s="5"/>
      <c r="C9299" s="5"/>
      <c r="D9299" s="5"/>
      <c r="E9299" s="5"/>
      <c r="F9299" s="27"/>
      <c r="G9299" s="5"/>
      <c r="H9299" s="5"/>
      <c r="I9299" s="5"/>
      <c r="J9299" s="5"/>
      <c r="K9299" s="5"/>
      <c r="L9299" s="5"/>
      <c r="M9299" s="5"/>
      <c r="N9299" s="5"/>
      <c r="O9299" s="5"/>
      <c r="P9299" s="4"/>
      <c r="Q9299" s="4"/>
      <c r="R9299" s="4"/>
      <c r="S9299" s="4"/>
      <c r="T9299" s="4"/>
    </row>
    <row r="9300">
      <c r="A9300" s="5"/>
      <c r="B9300" s="5"/>
      <c r="C9300" s="5"/>
      <c r="D9300" s="5"/>
      <c r="E9300" s="5"/>
      <c r="F9300" s="27"/>
      <c r="G9300" s="5"/>
      <c r="H9300" s="5"/>
      <c r="I9300" s="5"/>
      <c r="J9300" s="5"/>
      <c r="K9300" s="5"/>
      <c r="L9300" s="5"/>
      <c r="M9300" s="5"/>
      <c r="N9300" s="5"/>
      <c r="O9300" s="5"/>
      <c r="P9300" s="4"/>
      <c r="Q9300" s="4"/>
      <c r="R9300" s="4"/>
      <c r="S9300" s="4"/>
      <c r="T9300" s="4"/>
    </row>
    <row r="9301">
      <c r="A9301" s="5"/>
      <c r="B9301" s="5"/>
      <c r="C9301" s="5"/>
      <c r="D9301" s="5"/>
      <c r="E9301" s="5"/>
      <c r="F9301" s="27"/>
      <c r="G9301" s="5"/>
      <c r="H9301" s="5"/>
      <c r="I9301" s="5"/>
      <c r="J9301" s="5"/>
      <c r="K9301" s="5"/>
      <c r="L9301" s="5"/>
      <c r="M9301" s="5"/>
      <c r="N9301" s="5"/>
      <c r="O9301" s="5"/>
      <c r="P9301" s="4"/>
      <c r="Q9301" s="4"/>
      <c r="R9301" s="4"/>
      <c r="S9301" s="4"/>
      <c r="T9301" s="4"/>
    </row>
    <row r="9302">
      <c r="A9302" s="5"/>
      <c r="B9302" s="5"/>
      <c r="C9302" s="5"/>
      <c r="D9302" s="5"/>
      <c r="E9302" s="5"/>
      <c r="F9302" s="27"/>
      <c r="G9302" s="5"/>
      <c r="H9302" s="5"/>
      <c r="I9302" s="5"/>
      <c r="J9302" s="5"/>
      <c r="K9302" s="5"/>
      <c r="L9302" s="5"/>
      <c r="M9302" s="5"/>
      <c r="N9302" s="5"/>
      <c r="O9302" s="5"/>
      <c r="P9302" s="4"/>
      <c r="Q9302" s="4"/>
      <c r="R9302" s="4"/>
      <c r="S9302" s="4"/>
      <c r="T9302" s="4"/>
    </row>
    <row r="9303">
      <c r="A9303" s="5"/>
      <c r="B9303" s="5"/>
      <c r="C9303" s="5"/>
      <c r="D9303" s="5"/>
      <c r="E9303" s="5"/>
      <c r="F9303" s="27"/>
      <c r="G9303" s="5"/>
      <c r="H9303" s="5"/>
      <c r="I9303" s="5"/>
      <c r="J9303" s="5"/>
      <c r="K9303" s="5"/>
      <c r="L9303" s="5"/>
      <c r="M9303" s="5"/>
      <c r="N9303" s="5"/>
      <c r="O9303" s="5"/>
      <c r="P9303" s="4"/>
      <c r="Q9303" s="4"/>
      <c r="R9303" s="4"/>
      <c r="S9303" s="4"/>
      <c r="T9303" s="4"/>
    </row>
    <row r="9304">
      <c r="A9304" s="5"/>
      <c r="B9304" s="5"/>
      <c r="C9304" s="5"/>
      <c r="D9304" s="5"/>
      <c r="E9304" s="5"/>
      <c r="F9304" s="27"/>
      <c r="G9304" s="5"/>
      <c r="H9304" s="5"/>
      <c r="I9304" s="5"/>
      <c r="J9304" s="5"/>
      <c r="K9304" s="5"/>
      <c r="L9304" s="5"/>
      <c r="M9304" s="5"/>
      <c r="N9304" s="5"/>
      <c r="O9304" s="5"/>
      <c r="P9304" s="4"/>
      <c r="Q9304" s="4"/>
      <c r="R9304" s="4"/>
      <c r="S9304" s="4"/>
      <c r="T9304" s="4"/>
    </row>
    <row r="9305">
      <c r="A9305" s="5"/>
      <c r="B9305" s="5"/>
      <c r="C9305" s="5"/>
      <c r="D9305" s="5"/>
      <c r="E9305" s="5"/>
      <c r="F9305" s="27"/>
      <c r="G9305" s="5"/>
      <c r="H9305" s="5"/>
      <c r="I9305" s="5"/>
      <c r="J9305" s="5"/>
      <c r="K9305" s="5"/>
      <c r="L9305" s="5"/>
      <c r="M9305" s="5"/>
      <c r="N9305" s="5"/>
      <c r="O9305" s="5"/>
      <c r="P9305" s="4"/>
      <c r="Q9305" s="4"/>
      <c r="R9305" s="4"/>
      <c r="S9305" s="4"/>
      <c r="T9305" s="4"/>
    </row>
    <row r="9306">
      <c r="A9306" s="5"/>
      <c r="B9306" s="5"/>
      <c r="C9306" s="5"/>
      <c r="D9306" s="5"/>
      <c r="E9306" s="5"/>
      <c r="F9306" s="27"/>
      <c r="G9306" s="5"/>
      <c r="H9306" s="5"/>
      <c r="I9306" s="5"/>
      <c r="J9306" s="5"/>
      <c r="K9306" s="5"/>
      <c r="L9306" s="5"/>
      <c r="M9306" s="5"/>
      <c r="N9306" s="5"/>
      <c r="O9306" s="5"/>
      <c r="P9306" s="4"/>
      <c r="Q9306" s="4"/>
      <c r="R9306" s="4"/>
      <c r="S9306" s="4"/>
      <c r="T9306" s="4"/>
    </row>
    <row r="9307">
      <c r="A9307" s="5"/>
      <c r="B9307" s="5"/>
      <c r="C9307" s="5"/>
      <c r="D9307" s="5"/>
      <c r="E9307" s="5"/>
      <c r="F9307" s="27"/>
      <c r="G9307" s="5"/>
      <c r="H9307" s="5"/>
      <c r="I9307" s="5"/>
      <c r="J9307" s="5"/>
      <c r="K9307" s="5"/>
      <c r="L9307" s="5"/>
      <c r="M9307" s="5"/>
      <c r="N9307" s="5"/>
      <c r="O9307" s="5"/>
      <c r="P9307" s="4"/>
      <c r="Q9307" s="4"/>
      <c r="R9307" s="4"/>
      <c r="S9307" s="4"/>
      <c r="T9307" s="4"/>
    </row>
    <row r="9308">
      <c r="A9308" s="5"/>
      <c r="B9308" s="5"/>
      <c r="C9308" s="5"/>
      <c r="D9308" s="5"/>
      <c r="E9308" s="5"/>
      <c r="F9308" s="27"/>
      <c r="G9308" s="5"/>
      <c r="H9308" s="5"/>
      <c r="I9308" s="5"/>
      <c r="J9308" s="5"/>
      <c r="K9308" s="5"/>
      <c r="L9308" s="5"/>
      <c r="M9308" s="5"/>
      <c r="N9308" s="5"/>
      <c r="O9308" s="5"/>
      <c r="P9308" s="4"/>
      <c r="Q9308" s="4"/>
      <c r="R9308" s="4"/>
      <c r="S9308" s="4"/>
      <c r="T9308" s="4"/>
    </row>
    <row r="9309">
      <c r="A9309" s="5"/>
      <c r="B9309" s="5"/>
      <c r="C9309" s="5"/>
      <c r="D9309" s="5"/>
      <c r="E9309" s="5"/>
      <c r="F9309" s="27"/>
      <c r="G9309" s="5"/>
      <c r="H9309" s="5"/>
      <c r="I9309" s="5"/>
      <c r="J9309" s="5"/>
      <c r="K9309" s="5"/>
      <c r="L9309" s="5"/>
      <c r="M9309" s="5"/>
      <c r="N9309" s="5"/>
      <c r="O9309" s="5"/>
      <c r="P9309" s="4"/>
      <c r="Q9309" s="4"/>
      <c r="R9309" s="4"/>
      <c r="S9309" s="4"/>
      <c r="T9309" s="4"/>
    </row>
    <row r="9310">
      <c r="A9310" s="5"/>
      <c r="B9310" s="5"/>
      <c r="C9310" s="5"/>
      <c r="D9310" s="5"/>
      <c r="E9310" s="5"/>
      <c r="F9310" s="27"/>
      <c r="G9310" s="5"/>
      <c r="H9310" s="5"/>
      <c r="I9310" s="5"/>
      <c r="J9310" s="5"/>
      <c r="K9310" s="5"/>
      <c r="L9310" s="5"/>
      <c r="M9310" s="5"/>
      <c r="N9310" s="5"/>
      <c r="O9310" s="5"/>
      <c r="P9310" s="4"/>
      <c r="Q9310" s="4"/>
      <c r="R9310" s="4"/>
      <c r="S9310" s="4"/>
      <c r="T9310" s="4"/>
    </row>
    <row r="9311">
      <c r="A9311" s="5"/>
      <c r="B9311" s="5"/>
      <c r="C9311" s="5"/>
      <c r="D9311" s="5"/>
      <c r="E9311" s="5"/>
      <c r="F9311" s="27"/>
      <c r="G9311" s="5"/>
      <c r="H9311" s="5"/>
      <c r="I9311" s="5"/>
      <c r="J9311" s="5"/>
      <c r="K9311" s="5"/>
      <c r="L9311" s="5"/>
      <c r="M9311" s="5"/>
      <c r="N9311" s="5"/>
      <c r="O9311" s="5"/>
      <c r="P9311" s="4"/>
      <c r="Q9311" s="4"/>
      <c r="R9311" s="4"/>
      <c r="S9311" s="4"/>
      <c r="T9311" s="4"/>
    </row>
    <row r="9312">
      <c r="A9312" s="5"/>
      <c r="B9312" s="5"/>
      <c r="C9312" s="5"/>
      <c r="D9312" s="5"/>
      <c r="E9312" s="5"/>
      <c r="F9312" s="27"/>
      <c r="G9312" s="5"/>
      <c r="H9312" s="5"/>
      <c r="I9312" s="5"/>
      <c r="J9312" s="5"/>
      <c r="K9312" s="5"/>
      <c r="L9312" s="5"/>
      <c r="M9312" s="5"/>
      <c r="N9312" s="5"/>
      <c r="O9312" s="5"/>
      <c r="P9312" s="4"/>
      <c r="Q9312" s="4"/>
      <c r="R9312" s="4"/>
      <c r="S9312" s="4"/>
      <c r="T9312" s="4"/>
    </row>
    <row r="9313">
      <c r="A9313" s="5"/>
      <c r="B9313" s="5"/>
      <c r="C9313" s="5"/>
      <c r="D9313" s="5"/>
      <c r="E9313" s="5"/>
      <c r="F9313" s="27"/>
      <c r="G9313" s="5"/>
      <c r="H9313" s="5"/>
      <c r="I9313" s="5"/>
      <c r="J9313" s="5"/>
      <c r="K9313" s="5"/>
      <c r="L9313" s="5"/>
      <c r="M9313" s="5"/>
      <c r="N9313" s="5"/>
      <c r="O9313" s="5"/>
      <c r="P9313" s="4"/>
      <c r="Q9313" s="4"/>
      <c r="R9313" s="4"/>
      <c r="S9313" s="4"/>
      <c r="T9313" s="4"/>
    </row>
    <row r="9314">
      <c r="A9314" s="5"/>
      <c r="B9314" s="5"/>
      <c r="C9314" s="5"/>
      <c r="D9314" s="5"/>
      <c r="E9314" s="5"/>
      <c r="F9314" s="27"/>
      <c r="G9314" s="5"/>
      <c r="H9314" s="5"/>
      <c r="I9314" s="5"/>
      <c r="J9314" s="5"/>
      <c r="K9314" s="5"/>
      <c r="L9314" s="5"/>
      <c r="M9314" s="5"/>
      <c r="N9314" s="5"/>
      <c r="O9314" s="5"/>
      <c r="P9314" s="4"/>
      <c r="Q9314" s="4"/>
      <c r="R9314" s="4"/>
      <c r="S9314" s="4"/>
      <c r="T9314" s="4"/>
    </row>
    <row r="9315">
      <c r="A9315" s="5"/>
      <c r="B9315" s="5"/>
      <c r="C9315" s="5"/>
      <c r="D9315" s="5"/>
      <c r="E9315" s="5"/>
      <c r="F9315" s="27"/>
      <c r="G9315" s="5"/>
      <c r="H9315" s="5"/>
      <c r="I9315" s="5"/>
      <c r="J9315" s="5"/>
      <c r="K9315" s="5"/>
      <c r="L9315" s="5"/>
      <c r="M9315" s="5"/>
      <c r="N9315" s="5"/>
      <c r="O9315" s="5"/>
      <c r="P9315" s="4"/>
      <c r="Q9315" s="4"/>
      <c r="R9315" s="4"/>
      <c r="S9315" s="4"/>
      <c r="T9315" s="4"/>
    </row>
    <row r="9316">
      <c r="A9316" s="5"/>
      <c r="B9316" s="5"/>
      <c r="C9316" s="5"/>
      <c r="D9316" s="5"/>
      <c r="E9316" s="5"/>
      <c r="F9316" s="27"/>
      <c r="G9316" s="5"/>
      <c r="H9316" s="5"/>
      <c r="I9316" s="5"/>
      <c r="J9316" s="5"/>
      <c r="K9316" s="5"/>
      <c r="L9316" s="5"/>
      <c r="M9316" s="5"/>
      <c r="N9316" s="5"/>
      <c r="O9316" s="5"/>
      <c r="P9316" s="4"/>
      <c r="Q9316" s="4"/>
      <c r="R9316" s="4"/>
      <c r="S9316" s="4"/>
      <c r="T9316" s="4"/>
    </row>
    <row r="9317">
      <c r="A9317" s="5"/>
      <c r="B9317" s="5"/>
      <c r="C9317" s="5"/>
      <c r="D9317" s="5"/>
      <c r="E9317" s="5"/>
      <c r="F9317" s="27"/>
      <c r="G9317" s="5"/>
      <c r="H9317" s="5"/>
      <c r="I9317" s="5"/>
      <c r="J9317" s="5"/>
      <c r="K9317" s="5"/>
      <c r="L9317" s="5"/>
      <c r="M9317" s="5"/>
      <c r="N9317" s="5"/>
      <c r="O9317" s="5"/>
      <c r="P9317" s="4"/>
      <c r="Q9317" s="4"/>
      <c r="R9317" s="4"/>
      <c r="S9317" s="4"/>
      <c r="T9317" s="4"/>
    </row>
    <row r="9318">
      <c r="A9318" s="5"/>
      <c r="B9318" s="5"/>
      <c r="C9318" s="5"/>
      <c r="D9318" s="5"/>
      <c r="E9318" s="5"/>
      <c r="F9318" s="27"/>
      <c r="G9318" s="5"/>
      <c r="H9318" s="5"/>
      <c r="I9318" s="5"/>
      <c r="J9318" s="5"/>
      <c r="K9318" s="5"/>
      <c r="L9318" s="5"/>
      <c r="M9318" s="5"/>
      <c r="N9318" s="5"/>
      <c r="O9318" s="5"/>
      <c r="P9318" s="4"/>
      <c r="Q9318" s="4"/>
      <c r="R9318" s="4"/>
      <c r="S9318" s="4"/>
      <c r="T9318" s="4"/>
    </row>
    <row r="9319">
      <c r="A9319" s="5"/>
      <c r="B9319" s="5"/>
      <c r="C9319" s="5"/>
      <c r="D9319" s="5"/>
      <c r="E9319" s="5"/>
      <c r="F9319" s="27"/>
      <c r="G9319" s="5"/>
      <c r="H9319" s="5"/>
      <c r="I9319" s="5"/>
      <c r="J9319" s="5"/>
      <c r="K9319" s="5"/>
      <c r="L9319" s="5"/>
      <c r="M9319" s="5"/>
      <c r="N9319" s="5"/>
      <c r="O9319" s="5"/>
      <c r="P9319" s="4"/>
      <c r="Q9319" s="4"/>
      <c r="R9319" s="4"/>
      <c r="S9319" s="4"/>
      <c r="T9319" s="4"/>
    </row>
    <row r="9320">
      <c r="A9320" s="5"/>
      <c r="B9320" s="5"/>
      <c r="C9320" s="5"/>
      <c r="D9320" s="5"/>
      <c r="E9320" s="5"/>
      <c r="F9320" s="27"/>
      <c r="G9320" s="5"/>
      <c r="H9320" s="5"/>
      <c r="I9320" s="5"/>
      <c r="J9320" s="5"/>
      <c r="K9320" s="5"/>
      <c r="L9320" s="5"/>
      <c r="M9320" s="5"/>
      <c r="N9320" s="5"/>
      <c r="O9320" s="5"/>
      <c r="P9320" s="4"/>
      <c r="Q9320" s="4"/>
      <c r="R9320" s="4"/>
      <c r="S9320" s="4"/>
      <c r="T9320" s="4"/>
    </row>
    <row r="9321">
      <c r="A9321" s="5"/>
      <c r="B9321" s="5"/>
      <c r="C9321" s="5"/>
      <c r="D9321" s="5"/>
      <c r="E9321" s="5"/>
      <c r="F9321" s="27"/>
      <c r="G9321" s="5"/>
      <c r="H9321" s="5"/>
      <c r="I9321" s="5"/>
      <c r="J9321" s="5"/>
      <c r="K9321" s="5"/>
      <c r="L9321" s="5"/>
      <c r="M9321" s="5"/>
      <c r="N9321" s="5"/>
      <c r="O9321" s="5"/>
      <c r="P9321" s="4"/>
      <c r="Q9321" s="4"/>
      <c r="R9321" s="4"/>
      <c r="S9321" s="4"/>
      <c r="T9321" s="4"/>
    </row>
    <row r="9322">
      <c r="A9322" s="5"/>
      <c r="B9322" s="5"/>
      <c r="C9322" s="5"/>
      <c r="D9322" s="5"/>
      <c r="E9322" s="5"/>
      <c r="F9322" s="27"/>
      <c r="G9322" s="5"/>
      <c r="H9322" s="5"/>
      <c r="I9322" s="5"/>
      <c r="J9322" s="5"/>
      <c r="K9322" s="5"/>
      <c r="L9322" s="5"/>
      <c r="M9322" s="5"/>
      <c r="N9322" s="5"/>
      <c r="O9322" s="5"/>
      <c r="P9322" s="4"/>
      <c r="Q9322" s="4"/>
      <c r="R9322" s="4"/>
      <c r="S9322" s="4"/>
      <c r="T9322" s="4"/>
    </row>
    <row r="9323">
      <c r="A9323" s="5"/>
      <c r="B9323" s="5"/>
      <c r="C9323" s="5"/>
      <c r="D9323" s="5"/>
      <c r="E9323" s="5"/>
      <c r="F9323" s="27"/>
      <c r="G9323" s="5"/>
      <c r="H9323" s="5"/>
      <c r="I9323" s="5"/>
      <c r="J9323" s="5"/>
      <c r="K9323" s="5"/>
      <c r="L9323" s="5"/>
      <c r="M9323" s="5"/>
      <c r="N9323" s="5"/>
      <c r="O9323" s="5"/>
      <c r="P9323" s="4"/>
      <c r="Q9323" s="4"/>
      <c r="R9323" s="4"/>
      <c r="S9323" s="4"/>
      <c r="T9323" s="4"/>
    </row>
    <row r="9324">
      <c r="A9324" s="5"/>
      <c r="B9324" s="5"/>
      <c r="C9324" s="5"/>
      <c r="D9324" s="5"/>
      <c r="E9324" s="5"/>
      <c r="F9324" s="27"/>
      <c r="G9324" s="5"/>
      <c r="H9324" s="5"/>
      <c r="I9324" s="5"/>
      <c r="J9324" s="5"/>
      <c r="K9324" s="5"/>
      <c r="L9324" s="5"/>
      <c r="M9324" s="5"/>
      <c r="N9324" s="5"/>
      <c r="O9324" s="5"/>
      <c r="P9324" s="4"/>
      <c r="Q9324" s="4"/>
      <c r="R9324" s="4"/>
      <c r="S9324" s="4"/>
      <c r="T9324" s="4"/>
    </row>
    <row r="9325">
      <c r="A9325" s="5"/>
      <c r="B9325" s="5"/>
      <c r="C9325" s="5"/>
      <c r="D9325" s="5"/>
      <c r="E9325" s="5"/>
      <c r="F9325" s="27"/>
      <c r="G9325" s="5"/>
      <c r="H9325" s="5"/>
      <c r="I9325" s="5"/>
      <c r="J9325" s="5"/>
      <c r="K9325" s="5"/>
      <c r="L9325" s="5"/>
      <c r="M9325" s="5"/>
      <c r="N9325" s="5"/>
      <c r="O9325" s="5"/>
      <c r="P9325" s="4"/>
      <c r="Q9325" s="4"/>
      <c r="R9325" s="4"/>
      <c r="S9325" s="4"/>
      <c r="T9325" s="4"/>
    </row>
    <row r="9326">
      <c r="A9326" s="5"/>
      <c r="B9326" s="5"/>
      <c r="C9326" s="5"/>
      <c r="D9326" s="5"/>
      <c r="E9326" s="5"/>
      <c r="F9326" s="27"/>
      <c r="G9326" s="5"/>
      <c r="H9326" s="5"/>
      <c r="I9326" s="5"/>
      <c r="J9326" s="5"/>
      <c r="K9326" s="5"/>
      <c r="L9326" s="5"/>
      <c r="M9326" s="5"/>
      <c r="N9326" s="5"/>
      <c r="O9326" s="5"/>
      <c r="P9326" s="4"/>
      <c r="Q9326" s="4"/>
      <c r="R9326" s="4"/>
      <c r="S9326" s="4"/>
      <c r="T9326" s="4"/>
    </row>
    <row r="9327">
      <c r="A9327" s="5"/>
      <c r="B9327" s="5"/>
      <c r="C9327" s="5"/>
      <c r="D9327" s="5"/>
      <c r="E9327" s="5"/>
      <c r="F9327" s="27"/>
      <c r="G9327" s="5"/>
      <c r="H9327" s="5"/>
      <c r="I9327" s="5"/>
      <c r="J9327" s="5"/>
      <c r="K9327" s="5"/>
      <c r="L9327" s="5"/>
      <c r="M9327" s="5"/>
      <c r="N9327" s="5"/>
      <c r="O9327" s="5"/>
      <c r="P9327" s="4"/>
      <c r="Q9327" s="4"/>
      <c r="R9327" s="4"/>
      <c r="S9327" s="4"/>
      <c r="T9327" s="4"/>
    </row>
    <row r="9328">
      <c r="A9328" s="5"/>
      <c r="B9328" s="5"/>
      <c r="C9328" s="5"/>
      <c r="D9328" s="5"/>
      <c r="E9328" s="5"/>
      <c r="F9328" s="27"/>
      <c r="G9328" s="5"/>
      <c r="H9328" s="5"/>
      <c r="I9328" s="5"/>
      <c r="J9328" s="5"/>
      <c r="K9328" s="5"/>
      <c r="L9328" s="5"/>
      <c r="M9328" s="5"/>
      <c r="N9328" s="5"/>
      <c r="O9328" s="5"/>
      <c r="P9328" s="4"/>
      <c r="Q9328" s="4"/>
      <c r="R9328" s="4"/>
      <c r="S9328" s="4"/>
      <c r="T9328" s="4"/>
    </row>
    <row r="9329">
      <c r="A9329" s="5"/>
      <c r="B9329" s="5"/>
      <c r="C9329" s="5"/>
      <c r="D9329" s="5"/>
      <c r="E9329" s="5"/>
      <c r="F9329" s="27"/>
      <c r="G9329" s="5"/>
      <c r="H9329" s="5"/>
      <c r="I9329" s="5"/>
      <c r="J9329" s="5"/>
      <c r="K9329" s="5"/>
      <c r="L9329" s="5"/>
      <c r="M9329" s="5"/>
      <c r="N9329" s="5"/>
      <c r="O9329" s="5"/>
      <c r="P9329" s="4"/>
      <c r="Q9329" s="4"/>
      <c r="R9329" s="4"/>
      <c r="S9329" s="4"/>
      <c r="T9329" s="4"/>
    </row>
    <row r="9330">
      <c r="A9330" s="5"/>
      <c r="B9330" s="5"/>
      <c r="C9330" s="5"/>
      <c r="D9330" s="5"/>
      <c r="E9330" s="5"/>
      <c r="F9330" s="27"/>
      <c r="G9330" s="5"/>
      <c r="H9330" s="5"/>
      <c r="I9330" s="5"/>
      <c r="J9330" s="5"/>
      <c r="K9330" s="5"/>
      <c r="L9330" s="5"/>
      <c r="M9330" s="5"/>
      <c r="N9330" s="5"/>
      <c r="O9330" s="5"/>
      <c r="P9330" s="4"/>
      <c r="Q9330" s="4"/>
      <c r="R9330" s="4"/>
      <c r="S9330" s="4"/>
      <c r="T9330" s="4"/>
    </row>
    <row r="9331">
      <c r="A9331" s="5"/>
      <c r="B9331" s="5"/>
      <c r="C9331" s="5"/>
      <c r="D9331" s="5"/>
      <c r="E9331" s="5"/>
      <c r="F9331" s="27"/>
      <c r="G9331" s="5"/>
      <c r="H9331" s="5"/>
      <c r="I9331" s="5"/>
      <c r="J9331" s="5"/>
      <c r="K9331" s="5"/>
      <c r="L9331" s="5"/>
      <c r="M9331" s="5"/>
      <c r="N9331" s="5"/>
      <c r="O9331" s="5"/>
      <c r="P9331" s="4"/>
      <c r="Q9331" s="4"/>
      <c r="R9331" s="4"/>
      <c r="S9331" s="4"/>
      <c r="T9331" s="4"/>
    </row>
    <row r="9332">
      <c r="A9332" s="5"/>
      <c r="B9332" s="5"/>
      <c r="C9332" s="5"/>
      <c r="D9332" s="5"/>
      <c r="E9332" s="5"/>
      <c r="F9332" s="27"/>
      <c r="G9332" s="5"/>
      <c r="H9332" s="5"/>
      <c r="I9332" s="5"/>
      <c r="J9332" s="5"/>
      <c r="K9332" s="5"/>
      <c r="L9332" s="5"/>
      <c r="M9332" s="5"/>
      <c r="N9332" s="5"/>
      <c r="O9332" s="5"/>
      <c r="P9332" s="4"/>
      <c r="Q9332" s="4"/>
      <c r="R9332" s="4"/>
      <c r="S9332" s="4"/>
      <c r="T9332" s="4"/>
    </row>
    <row r="9333">
      <c r="A9333" s="5"/>
      <c r="B9333" s="5"/>
      <c r="C9333" s="5"/>
      <c r="D9333" s="5"/>
      <c r="E9333" s="5"/>
      <c r="F9333" s="27"/>
      <c r="G9333" s="5"/>
      <c r="H9333" s="5"/>
      <c r="I9333" s="5"/>
      <c r="J9333" s="5"/>
      <c r="K9333" s="5"/>
      <c r="L9333" s="5"/>
      <c r="M9333" s="5"/>
      <c r="N9333" s="5"/>
      <c r="O9333" s="5"/>
      <c r="P9333" s="4"/>
      <c r="Q9333" s="4"/>
      <c r="R9333" s="4"/>
      <c r="S9333" s="4"/>
      <c r="T9333" s="4"/>
    </row>
    <row r="9334">
      <c r="A9334" s="5"/>
      <c r="B9334" s="5"/>
      <c r="C9334" s="5"/>
      <c r="D9334" s="5"/>
      <c r="E9334" s="5"/>
      <c r="F9334" s="27"/>
      <c r="G9334" s="5"/>
      <c r="H9334" s="5"/>
      <c r="I9334" s="5"/>
      <c r="J9334" s="5"/>
      <c r="K9334" s="5"/>
      <c r="L9334" s="5"/>
      <c r="M9334" s="5"/>
      <c r="N9334" s="5"/>
      <c r="O9334" s="5"/>
      <c r="P9334" s="4"/>
      <c r="Q9334" s="4"/>
      <c r="R9334" s="4"/>
      <c r="S9334" s="4"/>
      <c r="T9334" s="4"/>
    </row>
    <row r="9335">
      <c r="A9335" s="5"/>
      <c r="B9335" s="5"/>
      <c r="C9335" s="5"/>
      <c r="D9335" s="5"/>
      <c r="E9335" s="5"/>
      <c r="F9335" s="27"/>
      <c r="G9335" s="5"/>
      <c r="H9335" s="5"/>
      <c r="I9335" s="5"/>
      <c r="J9335" s="5"/>
      <c r="K9335" s="5"/>
      <c r="L9335" s="5"/>
      <c r="M9335" s="5"/>
      <c r="N9335" s="5"/>
      <c r="O9335" s="5"/>
      <c r="P9335" s="4"/>
      <c r="Q9335" s="4"/>
      <c r="R9335" s="4"/>
      <c r="S9335" s="4"/>
      <c r="T9335" s="4"/>
    </row>
    <row r="9336">
      <c r="A9336" s="5"/>
      <c r="B9336" s="5"/>
      <c r="C9336" s="5"/>
      <c r="D9336" s="5"/>
      <c r="E9336" s="5"/>
      <c r="F9336" s="27"/>
      <c r="G9336" s="5"/>
      <c r="H9336" s="5"/>
      <c r="I9336" s="5"/>
      <c r="J9336" s="5"/>
      <c r="K9336" s="5"/>
      <c r="L9336" s="5"/>
      <c r="M9336" s="5"/>
      <c r="N9336" s="5"/>
      <c r="O9336" s="5"/>
      <c r="P9336" s="4"/>
      <c r="Q9336" s="4"/>
      <c r="R9336" s="4"/>
      <c r="S9336" s="4"/>
      <c r="T9336" s="4"/>
    </row>
    <row r="9337">
      <c r="A9337" s="5"/>
      <c r="B9337" s="5"/>
      <c r="C9337" s="5"/>
      <c r="D9337" s="5"/>
      <c r="E9337" s="5"/>
      <c r="F9337" s="27"/>
      <c r="G9337" s="5"/>
      <c r="H9337" s="5"/>
      <c r="I9337" s="5"/>
      <c r="J9337" s="5"/>
      <c r="K9337" s="5"/>
      <c r="L9337" s="5"/>
      <c r="M9337" s="5"/>
      <c r="N9337" s="5"/>
      <c r="O9337" s="5"/>
      <c r="P9337" s="4"/>
      <c r="Q9337" s="4"/>
      <c r="R9337" s="4"/>
      <c r="S9337" s="4"/>
      <c r="T9337" s="4"/>
    </row>
    <row r="9338">
      <c r="A9338" s="5"/>
      <c r="B9338" s="5"/>
      <c r="C9338" s="5"/>
      <c r="D9338" s="5"/>
      <c r="E9338" s="5"/>
      <c r="F9338" s="27"/>
      <c r="G9338" s="5"/>
      <c r="H9338" s="5"/>
      <c r="I9338" s="5"/>
      <c r="J9338" s="5"/>
      <c r="K9338" s="5"/>
      <c r="L9338" s="5"/>
      <c r="M9338" s="5"/>
      <c r="N9338" s="5"/>
      <c r="O9338" s="5"/>
      <c r="P9338" s="4"/>
      <c r="Q9338" s="4"/>
      <c r="R9338" s="4"/>
      <c r="S9338" s="4"/>
      <c r="T9338" s="4"/>
    </row>
    <row r="9339">
      <c r="A9339" s="5"/>
      <c r="B9339" s="5"/>
      <c r="C9339" s="5"/>
      <c r="D9339" s="5"/>
      <c r="E9339" s="5"/>
      <c r="F9339" s="27"/>
      <c r="G9339" s="5"/>
      <c r="H9339" s="5"/>
      <c r="I9339" s="5"/>
      <c r="J9339" s="5"/>
      <c r="K9339" s="5"/>
      <c r="L9339" s="5"/>
      <c r="M9339" s="5"/>
      <c r="N9339" s="5"/>
      <c r="O9339" s="5"/>
      <c r="P9339" s="4"/>
      <c r="Q9339" s="4"/>
      <c r="R9339" s="4"/>
      <c r="S9339" s="4"/>
      <c r="T9339" s="4"/>
    </row>
    <row r="9340">
      <c r="A9340" s="5"/>
      <c r="B9340" s="5"/>
      <c r="C9340" s="5"/>
      <c r="D9340" s="5"/>
      <c r="E9340" s="5"/>
      <c r="F9340" s="27"/>
      <c r="G9340" s="5"/>
      <c r="H9340" s="5"/>
      <c r="I9340" s="5"/>
      <c r="J9340" s="5"/>
      <c r="K9340" s="5"/>
      <c r="L9340" s="5"/>
      <c r="M9340" s="5"/>
      <c r="N9340" s="5"/>
      <c r="O9340" s="5"/>
      <c r="P9340" s="4"/>
      <c r="Q9340" s="4"/>
      <c r="R9340" s="4"/>
      <c r="S9340" s="4"/>
      <c r="T9340" s="4"/>
    </row>
    <row r="9341">
      <c r="A9341" s="5"/>
      <c r="B9341" s="5"/>
      <c r="C9341" s="5"/>
      <c r="D9341" s="5"/>
      <c r="E9341" s="5"/>
      <c r="F9341" s="27"/>
      <c r="G9341" s="5"/>
      <c r="H9341" s="5"/>
      <c r="I9341" s="5"/>
      <c r="J9341" s="5"/>
      <c r="K9341" s="5"/>
      <c r="L9341" s="5"/>
      <c r="M9341" s="5"/>
      <c r="N9341" s="5"/>
      <c r="O9341" s="5"/>
      <c r="P9341" s="4"/>
      <c r="Q9341" s="4"/>
      <c r="R9341" s="4"/>
      <c r="S9341" s="4"/>
      <c r="T9341" s="4"/>
    </row>
    <row r="9342">
      <c r="A9342" s="5"/>
      <c r="B9342" s="5"/>
      <c r="C9342" s="5"/>
      <c r="D9342" s="5"/>
      <c r="E9342" s="5"/>
      <c r="F9342" s="27"/>
      <c r="G9342" s="5"/>
      <c r="H9342" s="5"/>
      <c r="I9342" s="5"/>
      <c r="J9342" s="5"/>
      <c r="K9342" s="5"/>
      <c r="L9342" s="5"/>
      <c r="M9342" s="5"/>
      <c r="N9342" s="5"/>
      <c r="O9342" s="5"/>
      <c r="P9342" s="4"/>
      <c r="Q9342" s="4"/>
      <c r="R9342" s="4"/>
      <c r="S9342" s="4"/>
      <c r="T9342" s="4"/>
    </row>
    <row r="9343">
      <c r="A9343" s="5"/>
      <c r="B9343" s="5"/>
      <c r="C9343" s="5"/>
      <c r="D9343" s="5"/>
      <c r="E9343" s="5"/>
      <c r="F9343" s="27"/>
      <c r="G9343" s="5"/>
      <c r="H9343" s="5"/>
      <c r="I9343" s="5"/>
      <c r="J9343" s="5"/>
      <c r="K9343" s="5"/>
      <c r="L9343" s="5"/>
      <c r="M9343" s="5"/>
      <c r="N9343" s="5"/>
      <c r="O9343" s="5"/>
      <c r="P9343" s="4"/>
      <c r="Q9343" s="4"/>
      <c r="R9343" s="4"/>
      <c r="S9343" s="4"/>
      <c r="T9343" s="4"/>
    </row>
    <row r="9344">
      <c r="A9344" s="5"/>
      <c r="B9344" s="5"/>
      <c r="C9344" s="5"/>
      <c r="D9344" s="5"/>
      <c r="E9344" s="5"/>
      <c r="F9344" s="27"/>
      <c r="G9344" s="5"/>
      <c r="H9344" s="5"/>
      <c r="I9344" s="5"/>
      <c r="J9344" s="5"/>
      <c r="K9344" s="5"/>
      <c r="L9344" s="5"/>
      <c r="M9344" s="5"/>
      <c r="N9344" s="5"/>
      <c r="O9344" s="5"/>
      <c r="P9344" s="4"/>
      <c r="Q9344" s="4"/>
      <c r="R9344" s="4"/>
      <c r="S9344" s="4"/>
      <c r="T9344" s="4"/>
    </row>
    <row r="9345">
      <c r="A9345" s="5"/>
      <c r="B9345" s="5"/>
      <c r="C9345" s="5"/>
      <c r="D9345" s="5"/>
      <c r="E9345" s="5"/>
      <c r="F9345" s="27"/>
      <c r="G9345" s="5"/>
      <c r="H9345" s="5"/>
      <c r="I9345" s="5"/>
      <c r="J9345" s="5"/>
      <c r="K9345" s="5"/>
      <c r="L9345" s="5"/>
      <c r="M9345" s="5"/>
      <c r="N9345" s="5"/>
      <c r="O9345" s="5"/>
      <c r="P9345" s="4"/>
      <c r="Q9345" s="4"/>
      <c r="R9345" s="4"/>
      <c r="S9345" s="4"/>
      <c r="T9345" s="4"/>
    </row>
    <row r="9346">
      <c r="A9346" s="5"/>
      <c r="B9346" s="5"/>
      <c r="C9346" s="5"/>
      <c r="D9346" s="5"/>
      <c r="E9346" s="5"/>
      <c r="F9346" s="27"/>
      <c r="G9346" s="5"/>
      <c r="H9346" s="5"/>
      <c r="I9346" s="5"/>
      <c r="J9346" s="5"/>
      <c r="K9346" s="5"/>
      <c r="L9346" s="5"/>
      <c r="M9346" s="5"/>
      <c r="N9346" s="5"/>
      <c r="O9346" s="5"/>
      <c r="P9346" s="4"/>
      <c r="Q9346" s="4"/>
      <c r="R9346" s="4"/>
      <c r="S9346" s="4"/>
      <c r="T9346" s="4"/>
    </row>
    <row r="9347">
      <c r="A9347" s="5"/>
      <c r="B9347" s="5"/>
      <c r="C9347" s="5"/>
      <c r="D9347" s="5"/>
      <c r="E9347" s="5"/>
      <c r="F9347" s="27"/>
      <c r="G9347" s="5"/>
      <c r="H9347" s="5"/>
      <c r="I9347" s="5"/>
      <c r="J9347" s="5"/>
      <c r="K9347" s="5"/>
      <c r="L9347" s="5"/>
      <c r="M9347" s="5"/>
      <c r="N9347" s="5"/>
      <c r="O9347" s="5"/>
      <c r="P9347" s="4"/>
      <c r="Q9347" s="4"/>
      <c r="R9347" s="4"/>
      <c r="S9347" s="4"/>
      <c r="T9347" s="4"/>
    </row>
    <row r="9348">
      <c r="A9348" s="5"/>
      <c r="B9348" s="5"/>
      <c r="C9348" s="5"/>
      <c r="D9348" s="5"/>
      <c r="E9348" s="5"/>
      <c r="F9348" s="27"/>
      <c r="G9348" s="5"/>
      <c r="H9348" s="5"/>
      <c r="I9348" s="5"/>
      <c r="J9348" s="5"/>
      <c r="K9348" s="5"/>
      <c r="L9348" s="5"/>
      <c r="M9348" s="5"/>
      <c r="N9348" s="5"/>
      <c r="O9348" s="5"/>
      <c r="P9348" s="4"/>
      <c r="Q9348" s="4"/>
      <c r="R9348" s="4"/>
      <c r="S9348" s="4"/>
      <c r="T9348" s="4"/>
    </row>
    <row r="9349">
      <c r="A9349" s="5"/>
      <c r="B9349" s="5"/>
      <c r="C9349" s="5"/>
      <c r="D9349" s="5"/>
      <c r="E9349" s="5"/>
      <c r="F9349" s="27"/>
      <c r="G9349" s="5"/>
      <c r="H9349" s="5"/>
      <c r="I9349" s="5"/>
      <c r="J9349" s="5"/>
      <c r="K9349" s="5"/>
      <c r="L9349" s="5"/>
      <c r="M9349" s="5"/>
      <c r="N9349" s="5"/>
      <c r="O9349" s="5"/>
      <c r="P9349" s="4"/>
      <c r="Q9349" s="4"/>
      <c r="R9349" s="4"/>
      <c r="S9349" s="4"/>
      <c r="T9349" s="4"/>
    </row>
    <row r="9350">
      <c r="A9350" s="5"/>
      <c r="B9350" s="5"/>
      <c r="C9350" s="5"/>
      <c r="D9350" s="5"/>
      <c r="E9350" s="5"/>
      <c r="F9350" s="27"/>
      <c r="G9350" s="5"/>
      <c r="H9350" s="5"/>
      <c r="I9350" s="5"/>
      <c r="J9350" s="5"/>
      <c r="K9350" s="5"/>
      <c r="L9350" s="5"/>
      <c r="M9350" s="5"/>
      <c r="N9350" s="5"/>
      <c r="O9350" s="5"/>
      <c r="P9350" s="4"/>
      <c r="Q9350" s="4"/>
      <c r="R9350" s="4"/>
      <c r="S9350" s="4"/>
      <c r="T9350" s="4"/>
    </row>
    <row r="9351">
      <c r="A9351" s="5"/>
      <c r="B9351" s="5"/>
      <c r="C9351" s="5"/>
      <c r="D9351" s="5"/>
      <c r="E9351" s="5"/>
      <c r="F9351" s="27"/>
      <c r="G9351" s="5"/>
      <c r="H9351" s="5"/>
      <c r="I9351" s="5"/>
      <c r="J9351" s="5"/>
      <c r="K9351" s="5"/>
      <c r="L9351" s="5"/>
      <c r="M9351" s="5"/>
      <c r="N9351" s="5"/>
      <c r="O9351" s="5"/>
      <c r="P9351" s="4"/>
      <c r="Q9351" s="4"/>
      <c r="R9351" s="4"/>
      <c r="S9351" s="4"/>
      <c r="T9351" s="4"/>
    </row>
    <row r="9352">
      <c r="A9352" s="5"/>
      <c r="B9352" s="5"/>
      <c r="C9352" s="5"/>
      <c r="D9352" s="5"/>
      <c r="E9352" s="5"/>
      <c r="F9352" s="27"/>
      <c r="G9352" s="5"/>
      <c r="H9352" s="5"/>
      <c r="I9352" s="5"/>
      <c r="J9352" s="5"/>
      <c r="K9352" s="5"/>
      <c r="L9352" s="5"/>
      <c r="M9352" s="5"/>
      <c r="N9352" s="5"/>
      <c r="O9352" s="5"/>
      <c r="P9352" s="4"/>
      <c r="Q9352" s="4"/>
      <c r="R9352" s="4"/>
      <c r="S9352" s="4"/>
      <c r="T9352" s="4"/>
    </row>
    <row r="9353">
      <c r="A9353" s="5"/>
      <c r="B9353" s="5"/>
      <c r="C9353" s="5"/>
      <c r="D9353" s="5"/>
      <c r="E9353" s="5"/>
      <c r="F9353" s="27"/>
      <c r="G9353" s="5"/>
      <c r="H9353" s="5"/>
      <c r="I9353" s="5"/>
      <c r="J9353" s="5"/>
      <c r="K9353" s="5"/>
      <c r="L9353" s="5"/>
      <c r="M9353" s="5"/>
      <c r="N9353" s="5"/>
      <c r="O9353" s="5"/>
      <c r="P9353" s="4"/>
      <c r="Q9353" s="4"/>
      <c r="R9353" s="4"/>
      <c r="S9353" s="4"/>
      <c r="T9353" s="4"/>
    </row>
    <row r="9354">
      <c r="A9354" s="5"/>
      <c r="B9354" s="5"/>
      <c r="C9354" s="5"/>
      <c r="D9354" s="5"/>
      <c r="E9354" s="5"/>
      <c r="F9354" s="27"/>
      <c r="G9354" s="5"/>
      <c r="H9354" s="5"/>
      <c r="I9354" s="5"/>
      <c r="J9354" s="5"/>
      <c r="K9354" s="5"/>
      <c r="L9354" s="5"/>
      <c r="M9354" s="5"/>
      <c r="N9354" s="5"/>
      <c r="O9354" s="5"/>
      <c r="P9354" s="4"/>
      <c r="Q9354" s="4"/>
      <c r="R9354" s="4"/>
      <c r="S9354" s="4"/>
      <c r="T9354" s="4"/>
    </row>
    <row r="9355">
      <c r="A9355" s="5"/>
      <c r="B9355" s="5"/>
      <c r="C9355" s="5"/>
      <c r="D9355" s="5"/>
      <c r="E9355" s="5"/>
      <c r="F9355" s="27"/>
      <c r="G9355" s="5"/>
      <c r="H9355" s="5"/>
      <c r="I9355" s="5"/>
      <c r="J9355" s="5"/>
      <c r="K9355" s="5"/>
      <c r="L9355" s="5"/>
      <c r="M9355" s="5"/>
      <c r="N9355" s="5"/>
      <c r="O9355" s="5"/>
      <c r="P9355" s="4"/>
      <c r="Q9355" s="4"/>
      <c r="R9355" s="4"/>
      <c r="S9355" s="4"/>
      <c r="T9355" s="4"/>
    </row>
    <row r="9356">
      <c r="A9356" s="5"/>
      <c r="B9356" s="5"/>
      <c r="C9356" s="5"/>
      <c r="D9356" s="5"/>
      <c r="E9356" s="5"/>
      <c r="F9356" s="27"/>
      <c r="G9356" s="5"/>
      <c r="H9356" s="5"/>
      <c r="I9356" s="5"/>
      <c r="J9356" s="5"/>
      <c r="K9356" s="5"/>
      <c r="L9356" s="5"/>
      <c r="M9356" s="5"/>
      <c r="N9356" s="5"/>
      <c r="O9356" s="5"/>
      <c r="P9356" s="4"/>
      <c r="Q9356" s="4"/>
      <c r="R9356" s="4"/>
      <c r="S9356" s="4"/>
      <c r="T9356" s="4"/>
    </row>
    <row r="9357">
      <c r="A9357" s="5"/>
      <c r="B9357" s="5"/>
      <c r="C9357" s="5"/>
      <c r="D9357" s="5"/>
      <c r="E9357" s="5"/>
      <c r="F9357" s="27"/>
      <c r="G9357" s="5"/>
      <c r="H9357" s="5"/>
      <c r="I9357" s="5"/>
      <c r="J9357" s="5"/>
      <c r="K9357" s="5"/>
      <c r="L9357" s="5"/>
      <c r="M9357" s="5"/>
      <c r="N9357" s="5"/>
      <c r="O9357" s="5"/>
      <c r="P9357" s="4"/>
      <c r="Q9357" s="4"/>
      <c r="R9357" s="4"/>
      <c r="S9357" s="4"/>
      <c r="T9357" s="4"/>
    </row>
    <row r="9358">
      <c r="A9358" s="5"/>
      <c r="B9358" s="5"/>
      <c r="C9358" s="5"/>
      <c r="D9358" s="5"/>
      <c r="E9358" s="5"/>
      <c r="F9358" s="27"/>
      <c r="G9358" s="5"/>
      <c r="H9358" s="5"/>
      <c r="I9358" s="5"/>
      <c r="J9358" s="5"/>
      <c r="K9358" s="5"/>
      <c r="L9358" s="5"/>
      <c r="M9358" s="5"/>
      <c r="N9358" s="5"/>
      <c r="O9358" s="5"/>
      <c r="P9358" s="4"/>
      <c r="Q9358" s="4"/>
      <c r="R9358" s="4"/>
      <c r="S9358" s="4"/>
      <c r="T9358" s="4"/>
    </row>
    <row r="9359">
      <c r="A9359" s="5"/>
      <c r="B9359" s="5"/>
      <c r="C9359" s="5"/>
      <c r="D9359" s="5"/>
      <c r="E9359" s="5"/>
      <c r="F9359" s="27"/>
      <c r="G9359" s="5"/>
      <c r="H9359" s="5"/>
      <c r="I9359" s="5"/>
      <c r="J9359" s="5"/>
      <c r="K9359" s="5"/>
      <c r="L9359" s="5"/>
      <c r="M9359" s="5"/>
      <c r="N9359" s="5"/>
      <c r="O9359" s="5"/>
      <c r="P9359" s="4"/>
      <c r="Q9359" s="4"/>
      <c r="R9359" s="4"/>
      <c r="S9359" s="4"/>
      <c r="T9359" s="4"/>
    </row>
    <row r="9360">
      <c r="A9360" s="5"/>
      <c r="B9360" s="5"/>
      <c r="C9360" s="5"/>
      <c r="D9360" s="5"/>
      <c r="E9360" s="5"/>
      <c r="F9360" s="27"/>
      <c r="G9360" s="5"/>
      <c r="H9360" s="5"/>
      <c r="I9360" s="5"/>
      <c r="J9360" s="5"/>
      <c r="K9360" s="5"/>
      <c r="L9360" s="5"/>
      <c r="M9360" s="5"/>
      <c r="N9360" s="5"/>
      <c r="O9360" s="5"/>
      <c r="P9360" s="4"/>
      <c r="Q9360" s="4"/>
      <c r="R9360" s="4"/>
      <c r="S9360" s="4"/>
      <c r="T9360" s="4"/>
    </row>
    <row r="9361">
      <c r="A9361" s="5"/>
      <c r="B9361" s="5"/>
      <c r="C9361" s="5"/>
      <c r="D9361" s="5"/>
      <c r="E9361" s="5"/>
      <c r="F9361" s="27"/>
      <c r="G9361" s="5"/>
      <c r="H9361" s="5"/>
      <c r="I9361" s="5"/>
      <c r="J9361" s="5"/>
      <c r="K9361" s="5"/>
      <c r="L9361" s="5"/>
      <c r="M9361" s="5"/>
      <c r="N9361" s="5"/>
      <c r="O9361" s="5"/>
      <c r="P9361" s="4"/>
      <c r="Q9361" s="4"/>
      <c r="R9361" s="4"/>
      <c r="S9361" s="4"/>
      <c r="T9361" s="4"/>
    </row>
    <row r="9362">
      <c r="A9362" s="5"/>
      <c r="B9362" s="5"/>
      <c r="C9362" s="5"/>
      <c r="D9362" s="5"/>
      <c r="E9362" s="5"/>
      <c r="F9362" s="27"/>
      <c r="G9362" s="5"/>
      <c r="H9362" s="5"/>
      <c r="I9362" s="5"/>
      <c r="J9362" s="5"/>
      <c r="K9362" s="5"/>
      <c r="L9362" s="5"/>
      <c r="M9362" s="5"/>
      <c r="N9362" s="5"/>
      <c r="O9362" s="5"/>
      <c r="P9362" s="4"/>
      <c r="Q9362" s="4"/>
      <c r="R9362" s="4"/>
      <c r="S9362" s="4"/>
      <c r="T9362" s="4"/>
    </row>
    <row r="9363">
      <c r="A9363" s="5"/>
      <c r="B9363" s="5"/>
      <c r="C9363" s="5"/>
      <c r="D9363" s="5"/>
      <c r="E9363" s="5"/>
      <c r="F9363" s="27"/>
      <c r="G9363" s="5"/>
      <c r="H9363" s="5"/>
      <c r="I9363" s="5"/>
      <c r="J9363" s="5"/>
      <c r="K9363" s="5"/>
      <c r="L9363" s="5"/>
      <c r="M9363" s="5"/>
      <c r="N9363" s="5"/>
      <c r="O9363" s="5"/>
      <c r="P9363" s="4"/>
      <c r="Q9363" s="4"/>
      <c r="R9363" s="4"/>
      <c r="S9363" s="4"/>
      <c r="T9363" s="4"/>
    </row>
    <row r="9364">
      <c r="A9364" s="5"/>
      <c r="B9364" s="5"/>
      <c r="C9364" s="5"/>
      <c r="D9364" s="5"/>
      <c r="E9364" s="5"/>
      <c r="F9364" s="27"/>
      <c r="G9364" s="5"/>
      <c r="H9364" s="5"/>
      <c r="I9364" s="5"/>
      <c r="J9364" s="5"/>
      <c r="K9364" s="5"/>
      <c r="L9364" s="5"/>
      <c r="M9364" s="5"/>
      <c r="N9364" s="5"/>
      <c r="O9364" s="5"/>
      <c r="P9364" s="4"/>
      <c r="Q9364" s="4"/>
      <c r="R9364" s="4"/>
      <c r="S9364" s="4"/>
      <c r="T9364" s="4"/>
    </row>
    <row r="9365">
      <c r="A9365" s="5"/>
      <c r="B9365" s="5"/>
      <c r="C9365" s="5"/>
      <c r="D9365" s="5"/>
      <c r="E9365" s="5"/>
      <c r="F9365" s="27"/>
      <c r="G9365" s="5"/>
      <c r="H9365" s="5"/>
      <c r="I9365" s="5"/>
      <c r="J9365" s="5"/>
      <c r="K9365" s="5"/>
      <c r="L9365" s="5"/>
      <c r="M9365" s="5"/>
      <c r="N9365" s="5"/>
      <c r="O9365" s="5"/>
      <c r="P9365" s="4"/>
      <c r="Q9365" s="4"/>
      <c r="R9365" s="4"/>
      <c r="S9365" s="4"/>
      <c r="T9365" s="4"/>
    </row>
    <row r="9366">
      <c r="A9366" s="5"/>
      <c r="B9366" s="5"/>
      <c r="C9366" s="5"/>
      <c r="D9366" s="5"/>
      <c r="E9366" s="5"/>
      <c r="F9366" s="27"/>
      <c r="G9366" s="5"/>
      <c r="H9366" s="5"/>
      <c r="I9366" s="5"/>
      <c r="J9366" s="5"/>
      <c r="K9366" s="5"/>
      <c r="L9366" s="5"/>
      <c r="M9366" s="5"/>
      <c r="N9366" s="5"/>
      <c r="O9366" s="5"/>
      <c r="P9366" s="4"/>
      <c r="Q9366" s="4"/>
      <c r="R9366" s="4"/>
      <c r="S9366" s="4"/>
      <c r="T9366" s="4"/>
    </row>
    <row r="9367">
      <c r="A9367" s="5"/>
      <c r="B9367" s="5"/>
      <c r="C9367" s="5"/>
      <c r="D9367" s="5"/>
      <c r="E9367" s="5"/>
      <c r="F9367" s="27"/>
      <c r="G9367" s="5"/>
      <c r="H9367" s="5"/>
      <c r="I9367" s="5"/>
      <c r="J9367" s="5"/>
      <c r="K9367" s="5"/>
      <c r="L9367" s="5"/>
      <c r="M9367" s="5"/>
      <c r="N9367" s="5"/>
      <c r="O9367" s="5"/>
      <c r="P9367" s="4"/>
      <c r="Q9367" s="4"/>
      <c r="R9367" s="4"/>
      <c r="S9367" s="4"/>
      <c r="T9367" s="4"/>
    </row>
    <row r="9368">
      <c r="A9368" s="5"/>
      <c r="B9368" s="5"/>
      <c r="C9368" s="5"/>
      <c r="D9368" s="5"/>
      <c r="E9368" s="5"/>
      <c r="F9368" s="27"/>
      <c r="G9368" s="5"/>
      <c r="H9368" s="5"/>
      <c r="I9368" s="5"/>
      <c r="J9368" s="5"/>
      <c r="K9368" s="5"/>
      <c r="L9368" s="5"/>
      <c r="M9368" s="5"/>
      <c r="N9368" s="5"/>
      <c r="O9368" s="5"/>
      <c r="P9368" s="4"/>
      <c r="Q9368" s="4"/>
      <c r="R9368" s="4"/>
      <c r="S9368" s="4"/>
      <c r="T9368" s="4"/>
    </row>
    <row r="9369">
      <c r="A9369" s="5"/>
      <c r="B9369" s="5"/>
      <c r="C9369" s="5"/>
      <c r="D9369" s="5"/>
      <c r="E9369" s="5"/>
      <c r="F9369" s="27"/>
      <c r="G9369" s="5"/>
      <c r="H9369" s="5"/>
      <c r="I9369" s="5"/>
      <c r="J9369" s="5"/>
      <c r="K9369" s="5"/>
      <c r="L9369" s="5"/>
      <c r="M9369" s="5"/>
      <c r="N9369" s="5"/>
      <c r="O9369" s="5"/>
      <c r="P9369" s="4"/>
      <c r="Q9369" s="4"/>
      <c r="R9369" s="4"/>
      <c r="S9369" s="4"/>
      <c r="T9369" s="4"/>
    </row>
    <row r="9370">
      <c r="A9370" s="5"/>
      <c r="B9370" s="5"/>
      <c r="C9370" s="5"/>
      <c r="D9370" s="5"/>
      <c r="E9370" s="5"/>
      <c r="F9370" s="27"/>
      <c r="G9370" s="5"/>
      <c r="H9370" s="5"/>
      <c r="I9370" s="5"/>
      <c r="J9370" s="5"/>
      <c r="K9370" s="5"/>
      <c r="L9370" s="5"/>
      <c r="M9370" s="5"/>
      <c r="N9370" s="5"/>
      <c r="O9370" s="5"/>
      <c r="P9370" s="4"/>
      <c r="Q9370" s="4"/>
      <c r="R9370" s="4"/>
      <c r="S9370" s="4"/>
      <c r="T9370" s="4"/>
    </row>
    <row r="9371">
      <c r="A9371" s="5"/>
      <c r="B9371" s="5"/>
      <c r="C9371" s="5"/>
      <c r="D9371" s="5"/>
      <c r="E9371" s="5"/>
      <c r="F9371" s="27"/>
      <c r="G9371" s="5"/>
      <c r="H9371" s="5"/>
      <c r="I9371" s="5"/>
      <c r="J9371" s="5"/>
      <c r="K9371" s="5"/>
      <c r="L9371" s="5"/>
      <c r="M9371" s="5"/>
      <c r="N9371" s="5"/>
      <c r="O9371" s="5"/>
      <c r="P9371" s="4"/>
      <c r="Q9371" s="4"/>
      <c r="R9371" s="4"/>
      <c r="S9371" s="4"/>
      <c r="T9371" s="4"/>
    </row>
    <row r="9372">
      <c r="A9372" s="5"/>
      <c r="B9372" s="5"/>
      <c r="C9372" s="5"/>
      <c r="D9372" s="5"/>
      <c r="E9372" s="5"/>
      <c r="F9372" s="27"/>
      <c r="G9372" s="5"/>
      <c r="H9372" s="5"/>
      <c r="I9372" s="5"/>
      <c r="J9372" s="5"/>
      <c r="K9372" s="5"/>
      <c r="L9372" s="5"/>
      <c r="M9372" s="5"/>
      <c r="N9372" s="5"/>
      <c r="O9372" s="5"/>
      <c r="P9372" s="4"/>
      <c r="Q9372" s="4"/>
      <c r="R9372" s="4"/>
      <c r="S9372" s="4"/>
      <c r="T9372" s="4"/>
    </row>
    <row r="9373">
      <c r="A9373" s="5"/>
      <c r="B9373" s="5"/>
      <c r="C9373" s="5"/>
      <c r="D9373" s="5"/>
      <c r="E9373" s="5"/>
      <c r="F9373" s="27"/>
      <c r="G9373" s="5"/>
      <c r="H9373" s="5"/>
      <c r="I9373" s="5"/>
      <c r="J9373" s="5"/>
      <c r="K9373" s="5"/>
      <c r="L9373" s="5"/>
      <c r="M9373" s="5"/>
      <c r="N9373" s="5"/>
      <c r="O9373" s="5"/>
      <c r="P9373" s="4"/>
      <c r="Q9373" s="4"/>
      <c r="R9373" s="4"/>
      <c r="S9373" s="4"/>
      <c r="T9373" s="4"/>
    </row>
    <row r="9374">
      <c r="A9374" s="5"/>
      <c r="B9374" s="5"/>
      <c r="C9374" s="5"/>
      <c r="D9374" s="5"/>
      <c r="E9374" s="5"/>
      <c r="F9374" s="27"/>
      <c r="G9374" s="5"/>
      <c r="H9374" s="5"/>
      <c r="I9374" s="5"/>
      <c r="J9374" s="5"/>
      <c r="K9374" s="5"/>
      <c r="L9374" s="5"/>
      <c r="M9374" s="5"/>
      <c r="N9374" s="5"/>
      <c r="O9374" s="5"/>
      <c r="P9374" s="4"/>
      <c r="Q9374" s="4"/>
      <c r="R9374" s="4"/>
      <c r="S9374" s="4"/>
      <c r="T9374" s="4"/>
    </row>
    <row r="9375">
      <c r="A9375" s="5"/>
      <c r="B9375" s="5"/>
      <c r="C9375" s="5"/>
      <c r="D9375" s="5"/>
      <c r="E9375" s="5"/>
      <c r="F9375" s="27"/>
      <c r="G9375" s="5"/>
      <c r="H9375" s="5"/>
      <c r="I9375" s="5"/>
      <c r="J9375" s="5"/>
      <c r="K9375" s="5"/>
      <c r="L9375" s="5"/>
      <c r="M9375" s="5"/>
      <c r="N9375" s="5"/>
      <c r="O9375" s="5"/>
      <c r="P9375" s="4"/>
      <c r="Q9375" s="4"/>
      <c r="R9375" s="4"/>
      <c r="S9375" s="4"/>
      <c r="T9375" s="4"/>
    </row>
    <row r="9376">
      <c r="A9376" s="5"/>
      <c r="B9376" s="5"/>
      <c r="C9376" s="5"/>
      <c r="D9376" s="5"/>
      <c r="E9376" s="5"/>
      <c r="F9376" s="27"/>
      <c r="G9376" s="5"/>
      <c r="H9376" s="5"/>
      <c r="I9376" s="5"/>
      <c r="J9376" s="5"/>
      <c r="K9376" s="5"/>
      <c r="L9376" s="5"/>
      <c r="M9376" s="5"/>
      <c r="N9376" s="5"/>
      <c r="O9376" s="5"/>
      <c r="P9376" s="4"/>
      <c r="Q9376" s="4"/>
      <c r="R9376" s="4"/>
      <c r="S9376" s="4"/>
      <c r="T9376" s="4"/>
    </row>
    <row r="9377">
      <c r="A9377" s="5"/>
      <c r="B9377" s="5"/>
      <c r="C9377" s="5"/>
      <c r="D9377" s="5"/>
      <c r="E9377" s="5"/>
      <c r="F9377" s="27"/>
      <c r="G9377" s="5"/>
      <c r="H9377" s="5"/>
      <c r="I9377" s="5"/>
      <c r="J9377" s="5"/>
      <c r="K9377" s="5"/>
      <c r="L9377" s="5"/>
      <c r="M9377" s="5"/>
      <c r="N9377" s="5"/>
      <c r="O9377" s="5"/>
      <c r="P9377" s="4"/>
      <c r="Q9377" s="4"/>
      <c r="R9377" s="4"/>
      <c r="S9377" s="4"/>
      <c r="T9377" s="4"/>
    </row>
    <row r="9378">
      <c r="A9378" s="5"/>
      <c r="B9378" s="5"/>
      <c r="C9378" s="5"/>
      <c r="D9378" s="5"/>
      <c r="E9378" s="5"/>
      <c r="F9378" s="27"/>
      <c r="G9378" s="5"/>
      <c r="H9378" s="5"/>
      <c r="I9378" s="5"/>
      <c r="J9378" s="5"/>
      <c r="K9378" s="5"/>
      <c r="L9378" s="5"/>
      <c r="M9378" s="5"/>
      <c r="N9378" s="5"/>
      <c r="O9378" s="5"/>
      <c r="P9378" s="4"/>
      <c r="Q9378" s="4"/>
      <c r="R9378" s="4"/>
      <c r="S9378" s="4"/>
      <c r="T9378" s="4"/>
    </row>
    <row r="9379">
      <c r="A9379" s="5"/>
      <c r="B9379" s="5"/>
      <c r="C9379" s="5"/>
      <c r="D9379" s="5"/>
      <c r="E9379" s="5"/>
      <c r="F9379" s="27"/>
      <c r="G9379" s="5"/>
      <c r="H9379" s="5"/>
      <c r="I9379" s="5"/>
      <c r="J9379" s="5"/>
      <c r="K9379" s="5"/>
      <c r="L9379" s="5"/>
      <c r="M9379" s="5"/>
      <c r="N9379" s="5"/>
      <c r="O9379" s="5"/>
      <c r="P9379" s="4"/>
      <c r="Q9379" s="4"/>
      <c r="R9379" s="4"/>
      <c r="S9379" s="4"/>
      <c r="T9379" s="4"/>
    </row>
    <row r="9380">
      <c r="A9380" s="5"/>
      <c r="B9380" s="5"/>
      <c r="C9380" s="5"/>
      <c r="D9380" s="5"/>
      <c r="E9380" s="5"/>
      <c r="F9380" s="27"/>
      <c r="G9380" s="5"/>
      <c r="H9380" s="5"/>
      <c r="I9380" s="5"/>
      <c r="J9380" s="5"/>
      <c r="K9380" s="5"/>
      <c r="L9380" s="5"/>
      <c r="M9380" s="5"/>
      <c r="N9380" s="5"/>
      <c r="O9380" s="5"/>
      <c r="P9380" s="4"/>
      <c r="Q9380" s="4"/>
      <c r="R9380" s="4"/>
      <c r="S9380" s="4"/>
      <c r="T9380" s="4"/>
    </row>
    <row r="9381">
      <c r="A9381" s="5"/>
      <c r="B9381" s="5"/>
      <c r="C9381" s="5"/>
      <c r="D9381" s="5"/>
      <c r="E9381" s="5"/>
      <c r="F9381" s="27"/>
      <c r="G9381" s="5"/>
      <c r="H9381" s="5"/>
      <c r="I9381" s="5"/>
      <c r="J9381" s="5"/>
      <c r="K9381" s="5"/>
      <c r="L9381" s="5"/>
      <c r="M9381" s="5"/>
      <c r="N9381" s="5"/>
      <c r="O9381" s="5"/>
      <c r="P9381" s="4"/>
      <c r="Q9381" s="4"/>
      <c r="R9381" s="4"/>
      <c r="S9381" s="4"/>
      <c r="T9381" s="4"/>
    </row>
    <row r="9382">
      <c r="A9382" s="5"/>
      <c r="B9382" s="5"/>
      <c r="C9382" s="5"/>
      <c r="D9382" s="5"/>
      <c r="E9382" s="5"/>
      <c r="F9382" s="27"/>
      <c r="G9382" s="5"/>
      <c r="H9382" s="5"/>
      <c r="I9382" s="5"/>
      <c r="J9382" s="5"/>
      <c r="K9382" s="5"/>
      <c r="L9382" s="5"/>
      <c r="M9382" s="5"/>
      <c r="N9382" s="5"/>
      <c r="O9382" s="5"/>
      <c r="P9382" s="4"/>
      <c r="Q9382" s="4"/>
      <c r="R9382" s="4"/>
      <c r="S9382" s="4"/>
      <c r="T9382" s="4"/>
    </row>
    <row r="9383">
      <c r="A9383" s="5"/>
      <c r="B9383" s="5"/>
      <c r="C9383" s="5"/>
      <c r="D9383" s="5"/>
      <c r="E9383" s="5"/>
      <c r="F9383" s="27"/>
      <c r="G9383" s="5"/>
      <c r="H9383" s="5"/>
      <c r="I9383" s="5"/>
      <c r="J9383" s="5"/>
      <c r="K9383" s="5"/>
      <c r="L9383" s="5"/>
      <c r="M9383" s="5"/>
      <c r="N9383" s="5"/>
      <c r="O9383" s="5"/>
      <c r="P9383" s="4"/>
      <c r="Q9383" s="4"/>
      <c r="R9383" s="4"/>
      <c r="S9383" s="4"/>
      <c r="T9383" s="4"/>
    </row>
    <row r="9384">
      <c r="A9384" s="5"/>
      <c r="B9384" s="5"/>
      <c r="C9384" s="5"/>
      <c r="D9384" s="5"/>
      <c r="E9384" s="5"/>
      <c r="F9384" s="27"/>
      <c r="G9384" s="5"/>
      <c r="H9384" s="5"/>
      <c r="I9384" s="5"/>
      <c r="J9384" s="5"/>
      <c r="K9384" s="5"/>
      <c r="L9384" s="5"/>
      <c r="M9384" s="5"/>
      <c r="N9384" s="5"/>
      <c r="O9384" s="5"/>
      <c r="P9384" s="4"/>
      <c r="Q9384" s="4"/>
      <c r="R9384" s="4"/>
      <c r="S9384" s="4"/>
      <c r="T9384" s="4"/>
    </row>
    <row r="9385">
      <c r="A9385" s="5"/>
      <c r="B9385" s="5"/>
      <c r="C9385" s="5"/>
      <c r="D9385" s="5"/>
      <c r="E9385" s="5"/>
      <c r="F9385" s="27"/>
      <c r="G9385" s="5"/>
      <c r="H9385" s="5"/>
      <c r="I9385" s="5"/>
      <c r="J9385" s="5"/>
      <c r="K9385" s="5"/>
      <c r="L9385" s="5"/>
      <c r="M9385" s="5"/>
      <c r="N9385" s="5"/>
      <c r="O9385" s="5"/>
      <c r="P9385" s="4"/>
      <c r="Q9385" s="4"/>
      <c r="R9385" s="4"/>
      <c r="S9385" s="4"/>
      <c r="T9385" s="4"/>
    </row>
    <row r="9386">
      <c r="A9386" s="5"/>
      <c r="B9386" s="5"/>
      <c r="C9386" s="5"/>
      <c r="D9386" s="5"/>
      <c r="E9386" s="5"/>
      <c r="F9386" s="27"/>
      <c r="G9386" s="5"/>
      <c r="H9386" s="5"/>
      <c r="I9386" s="5"/>
      <c r="J9386" s="5"/>
      <c r="K9386" s="5"/>
      <c r="L9386" s="5"/>
      <c r="M9386" s="5"/>
      <c r="N9386" s="5"/>
      <c r="O9386" s="5"/>
      <c r="P9386" s="4"/>
      <c r="Q9386" s="4"/>
      <c r="R9386" s="4"/>
      <c r="S9386" s="4"/>
      <c r="T9386" s="4"/>
    </row>
    <row r="9387">
      <c r="A9387" s="5"/>
      <c r="B9387" s="5"/>
      <c r="C9387" s="5"/>
      <c r="D9387" s="5"/>
      <c r="E9387" s="5"/>
      <c r="F9387" s="27"/>
      <c r="G9387" s="5"/>
      <c r="H9387" s="5"/>
      <c r="I9387" s="5"/>
      <c r="J9387" s="5"/>
      <c r="K9387" s="5"/>
      <c r="L9387" s="5"/>
      <c r="M9387" s="5"/>
      <c r="N9387" s="5"/>
      <c r="O9387" s="5"/>
      <c r="P9387" s="4"/>
      <c r="Q9387" s="4"/>
      <c r="R9387" s="4"/>
      <c r="S9387" s="4"/>
      <c r="T9387" s="4"/>
    </row>
    <row r="9388">
      <c r="A9388" s="5"/>
      <c r="B9388" s="5"/>
      <c r="C9388" s="5"/>
      <c r="D9388" s="5"/>
      <c r="E9388" s="5"/>
      <c r="F9388" s="27"/>
      <c r="G9388" s="5"/>
      <c r="H9388" s="5"/>
      <c r="I9388" s="5"/>
      <c r="J9388" s="5"/>
      <c r="K9388" s="5"/>
      <c r="L9388" s="5"/>
      <c r="M9388" s="5"/>
      <c r="N9388" s="5"/>
      <c r="O9388" s="5"/>
      <c r="P9388" s="4"/>
      <c r="Q9388" s="4"/>
      <c r="R9388" s="4"/>
      <c r="S9388" s="4"/>
      <c r="T9388" s="4"/>
    </row>
    <row r="9389">
      <c r="A9389" s="5"/>
      <c r="B9389" s="5"/>
      <c r="C9389" s="5"/>
      <c r="D9389" s="5"/>
      <c r="E9389" s="5"/>
      <c r="F9389" s="27"/>
      <c r="G9389" s="5"/>
      <c r="H9389" s="5"/>
      <c r="I9389" s="5"/>
      <c r="J9389" s="5"/>
      <c r="K9389" s="5"/>
      <c r="L9389" s="5"/>
      <c r="M9389" s="5"/>
      <c r="N9389" s="5"/>
      <c r="O9389" s="5"/>
      <c r="P9389" s="4"/>
      <c r="Q9389" s="4"/>
      <c r="R9389" s="4"/>
      <c r="S9389" s="4"/>
      <c r="T9389" s="4"/>
    </row>
    <row r="9390">
      <c r="A9390" s="5"/>
      <c r="B9390" s="5"/>
      <c r="C9390" s="5"/>
      <c r="D9390" s="5"/>
      <c r="E9390" s="5"/>
      <c r="F9390" s="27"/>
      <c r="G9390" s="5"/>
      <c r="H9390" s="5"/>
      <c r="I9390" s="5"/>
      <c r="J9390" s="5"/>
      <c r="K9390" s="5"/>
      <c r="L9390" s="5"/>
      <c r="M9390" s="5"/>
      <c r="N9390" s="5"/>
      <c r="O9390" s="5"/>
      <c r="P9390" s="4"/>
      <c r="Q9390" s="4"/>
      <c r="R9390" s="4"/>
      <c r="S9390" s="4"/>
      <c r="T9390" s="4"/>
    </row>
    <row r="9391">
      <c r="A9391" s="5"/>
      <c r="B9391" s="5"/>
      <c r="C9391" s="5"/>
      <c r="D9391" s="5"/>
      <c r="E9391" s="5"/>
      <c r="F9391" s="27"/>
      <c r="G9391" s="5"/>
      <c r="H9391" s="5"/>
      <c r="I9391" s="5"/>
      <c r="J9391" s="5"/>
      <c r="K9391" s="5"/>
      <c r="L9391" s="5"/>
      <c r="M9391" s="5"/>
      <c r="N9391" s="5"/>
      <c r="O9391" s="5"/>
      <c r="P9391" s="4"/>
      <c r="Q9391" s="4"/>
      <c r="R9391" s="4"/>
      <c r="S9391" s="4"/>
      <c r="T9391" s="4"/>
    </row>
    <row r="9392">
      <c r="A9392" s="5"/>
      <c r="B9392" s="5"/>
      <c r="C9392" s="5"/>
      <c r="D9392" s="5"/>
      <c r="E9392" s="5"/>
      <c r="F9392" s="27"/>
      <c r="G9392" s="5"/>
      <c r="H9392" s="5"/>
      <c r="I9392" s="5"/>
      <c r="J9392" s="5"/>
      <c r="K9392" s="5"/>
      <c r="L9392" s="5"/>
      <c r="M9392" s="5"/>
      <c r="N9392" s="5"/>
      <c r="O9392" s="5"/>
      <c r="P9392" s="4"/>
      <c r="Q9392" s="4"/>
      <c r="R9392" s="4"/>
      <c r="S9392" s="4"/>
      <c r="T9392" s="4"/>
    </row>
    <row r="9393">
      <c r="A9393" s="5"/>
      <c r="B9393" s="5"/>
      <c r="C9393" s="5"/>
      <c r="D9393" s="5"/>
      <c r="E9393" s="5"/>
      <c r="F9393" s="27"/>
      <c r="G9393" s="5"/>
      <c r="H9393" s="5"/>
      <c r="I9393" s="5"/>
      <c r="J9393" s="5"/>
      <c r="K9393" s="5"/>
      <c r="L9393" s="5"/>
      <c r="M9393" s="5"/>
      <c r="N9393" s="5"/>
      <c r="O9393" s="5"/>
      <c r="P9393" s="4"/>
      <c r="Q9393" s="4"/>
      <c r="R9393" s="4"/>
      <c r="S9393" s="4"/>
      <c r="T9393" s="4"/>
    </row>
    <row r="9394">
      <c r="A9394" s="5"/>
      <c r="B9394" s="5"/>
      <c r="C9394" s="5"/>
      <c r="D9394" s="5"/>
      <c r="E9394" s="5"/>
      <c r="F9394" s="27"/>
      <c r="G9394" s="5"/>
      <c r="H9394" s="5"/>
      <c r="I9394" s="5"/>
      <c r="J9394" s="5"/>
      <c r="K9394" s="5"/>
      <c r="L9394" s="5"/>
      <c r="M9394" s="5"/>
      <c r="N9394" s="5"/>
      <c r="O9394" s="5"/>
      <c r="P9394" s="4"/>
      <c r="Q9394" s="4"/>
      <c r="R9394" s="4"/>
      <c r="S9394" s="4"/>
      <c r="T9394" s="4"/>
    </row>
    <row r="9395">
      <c r="A9395" s="5"/>
      <c r="B9395" s="5"/>
      <c r="C9395" s="5"/>
      <c r="D9395" s="5"/>
      <c r="E9395" s="5"/>
      <c r="F9395" s="27"/>
      <c r="G9395" s="5"/>
      <c r="H9395" s="5"/>
      <c r="I9395" s="5"/>
      <c r="J9395" s="5"/>
      <c r="K9395" s="5"/>
      <c r="L9395" s="5"/>
      <c r="M9395" s="5"/>
      <c r="N9395" s="5"/>
      <c r="O9395" s="5"/>
      <c r="P9395" s="4"/>
      <c r="Q9395" s="4"/>
      <c r="R9395" s="4"/>
      <c r="S9395" s="4"/>
      <c r="T9395" s="4"/>
    </row>
    <row r="9396">
      <c r="A9396" s="5"/>
      <c r="B9396" s="5"/>
      <c r="C9396" s="5"/>
      <c r="D9396" s="5"/>
      <c r="E9396" s="5"/>
      <c r="F9396" s="27"/>
      <c r="G9396" s="5"/>
      <c r="H9396" s="5"/>
      <c r="I9396" s="5"/>
      <c r="J9396" s="5"/>
      <c r="K9396" s="5"/>
      <c r="L9396" s="5"/>
      <c r="M9396" s="5"/>
      <c r="N9396" s="5"/>
      <c r="O9396" s="5"/>
      <c r="P9396" s="4"/>
      <c r="Q9396" s="4"/>
      <c r="R9396" s="4"/>
      <c r="S9396" s="4"/>
      <c r="T9396" s="4"/>
    </row>
    <row r="9397">
      <c r="A9397" s="5"/>
      <c r="B9397" s="5"/>
      <c r="C9397" s="5"/>
      <c r="D9397" s="5"/>
      <c r="E9397" s="5"/>
      <c r="F9397" s="27"/>
      <c r="G9397" s="5"/>
      <c r="H9397" s="5"/>
      <c r="I9397" s="5"/>
      <c r="J9397" s="5"/>
      <c r="K9397" s="5"/>
      <c r="L9397" s="5"/>
      <c r="M9397" s="5"/>
      <c r="N9397" s="5"/>
      <c r="O9397" s="5"/>
      <c r="P9397" s="4"/>
      <c r="Q9397" s="4"/>
      <c r="R9397" s="4"/>
      <c r="S9397" s="4"/>
      <c r="T9397" s="4"/>
    </row>
    <row r="9398">
      <c r="A9398" s="5"/>
      <c r="B9398" s="5"/>
      <c r="C9398" s="5"/>
      <c r="D9398" s="5"/>
      <c r="E9398" s="5"/>
      <c r="F9398" s="27"/>
      <c r="G9398" s="5"/>
      <c r="H9398" s="5"/>
      <c r="I9398" s="5"/>
      <c r="J9398" s="5"/>
      <c r="K9398" s="5"/>
      <c r="L9398" s="5"/>
      <c r="M9398" s="5"/>
      <c r="N9398" s="5"/>
      <c r="O9398" s="5"/>
      <c r="P9398" s="4"/>
      <c r="Q9398" s="4"/>
      <c r="R9398" s="4"/>
      <c r="S9398" s="4"/>
      <c r="T9398" s="4"/>
    </row>
    <row r="9399">
      <c r="A9399" s="5"/>
      <c r="B9399" s="5"/>
      <c r="C9399" s="5"/>
      <c r="D9399" s="5"/>
      <c r="E9399" s="5"/>
      <c r="F9399" s="27"/>
      <c r="G9399" s="5"/>
      <c r="H9399" s="5"/>
      <c r="I9399" s="5"/>
      <c r="J9399" s="5"/>
      <c r="K9399" s="5"/>
      <c r="L9399" s="5"/>
      <c r="M9399" s="5"/>
      <c r="N9399" s="5"/>
      <c r="O9399" s="5"/>
      <c r="P9399" s="4"/>
      <c r="Q9399" s="4"/>
      <c r="R9399" s="4"/>
      <c r="S9399" s="4"/>
      <c r="T9399" s="4"/>
    </row>
    <row r="9400">
      <c r="A9400" s="5"/>
      <c r="B9400" s="5"/>
      <c r="C9400" s="5"/>
      <c r="D9400" s="5"/>
      <c r="E9400" s="5"/>
      <c r="F9400" s="27"/>
      <c r="G9400" s="5"/>
      <c r="H9400" s="5"/>
      <c r="I9400" s="5"/>
      <c r="J9400" s="5"/>
      <c r="K9400" s="5"/>
      <c r="L9400" s="5"/>
      <c r="M9400" s="5"/>
      <c r="N9400" s="5"/>
      <c r="O9400" s="5"/>
      <c r="P9400" s="4"/>
      <c r="Q9400" s="4"/>
      <c r="R9400" s="4"/>
      <c r="S9400" s="4"/>
      <c r="T9400" s="4"/>
    </row>
    <row r="9401">
      <c r="A9401" s="5"/>
      <c r="B9401" s="5"/>
      <c r="C9401" s="5"/>
      <c r="D9401" s="5"/>
      <c r="E9401" s="5"/>
      <c r="F9401" s="27"/>
      <c r="G9401" s="5"/>
      <c r="H9401" s="5"/>
      <c r="I9401" s="5"/>
      <c r="J9401" s="5"/>
      <c r="K9401" s="5"/>
      <c r="L9401" s="5"/>
      <c r="M9401" s="5"/>
      <c r="N9401" s="5"/>
      <c r="O9401" s="5"/>
      <c r="P9401" s="4"/>
      <c r="Q9401" s="4"/>
      <c r="R9401" s="4"/>
      <c r="S9401" s="4"/>
      <c r="T9401" s="4"/>
    </row>
    <row r="9402">
      <c r="A9402" s="5"/>
      <c r="B9402" s="5"/>
      <c r="C9402" s="5"/>
      <c r="D9402" s="5"/>
      <c r="E9402" s="5"/>
      <c r="F9402" s="27"/>
      <c r="G9402" s="5"/>
      <c r="H9402" s="5"/>
      <c r="I9402" s="5"/>
      <c r="J9402" s="5"/>
      <c r="K9402" s="5"/>
      <c r="L9402" s="5"/>
      <c r="M9402" s="5"/>
      <c r="N9402" s="5"/>
      <c r="O9402" s="5"/>
      <c r="P9402" s="4"/>
      <c r="Q9402" s="4"/>
      <c r="R9402" s="4"/>
      <c r="S9402" s="4"/>
      <c r="T9402" s="4"/>
    </row>
    <row r="9403">
      <c r="A9403" s="5"/>
      <c r="B9403" s="5"/>
      <c r="C9403" s="5"/>
      <c r="D9403" s="5"/>
      <c r="E9403" s="5"/>
      <c r="F9403" s="27"/>
      <c r="G9403" s="5"/>
      <c r="H9403" s="5"/>
      <c r="I9403" s="5"/>
      <c r="J9403" s="5"/>
      <c r="K9403" s="5"/>
      <c r="L9403" s="5"/>
      <c r="M9403" s="5"/>
      <c r="N9403" s="5"/>
      <c r="O9403" s="5"/>
      <c r="P9403" s="4"/>
      <c r="Q9403" s="4"/>
      <c r="R9403" s="4"/>
      <c r="S9403" s="4"/>
      <c r="T9403" s="4"/>
    </row>
    <row r="9404">
      <c r="A9404" s="5"/>
      <c r="B9404" s="5"/>
      <c r="C9404" s="5"/>
      <c r="D9404" s="5"/>
      <c r="E9404" s="5"/>
      <c r="F9404" s="27"/>
      <c r="G9404" s="5"/>
      <c r="H9404" s="5"/>
      <c r="I9404" s="5"/>
      <c r="J9404" s="5"/>
      <c r="K9404" s="5"/>
      <c r="L9404" s="5"/>
      <c r="M9404" s="5"/>
      <c r="N9404" s="5"/>
      <c r="O9404" s="5"/>
      <c r="P9404" s="4"/>
      <c r="Q9404" s="4"/>
      <c r="R9404" s="4"/>
      <c r="S9404" s="4"/>
      <c r="T9404" s="4"/>
    </row>
    <row r="9405">
      <c r="A9405" s="5"/>
      <c r="B9405" s="5"/>
      <c r="C9405" s="5"/>
      <c r="D9405" s="5"/>
      <c r="E9405" s="5"/>
      <c r="F9405" s="27"/>
      <c r="G9405" s="5"/>
      <c r="H9405" s="5"/>
      <c r="I9405" s="5"/>
      <c r="J9405" s="5"/>
      <c r="K9405" s="5"/>
      <c r="L9405" s="5"/>
      <c r="M9405" s="5"/>
      <c r="N9405" s="5"/>
      <c r="O9405" s="5"/>
      <c r="P9405" s="4"/>
      <c r="Q9405" s="4"/>
      <c r="R9405" s="4"/>
      <c r="S9405" s="4"/>
      <c r="T9405" s="4"/>
    </row>
    <row r="9406">
      <c r="A9406" s="5"/>
      <c r="B9406" s="5"/>
      <c r="C9406" s="5"/>
      <c r="D9406" s="5"/>
      <c r="E9406" s="5"/>
      <c r="F9406" s="27"/>
      <c r="G9406" s="5"/>
      <c r="H9406" s="5"/>
      <c r="I9406" s="5"/>
      <c r="J9406" s="5"/>
      <c r="K9406" s="5"/>
      <c r="L9406" s="5"/>
      <c r="M9406" s="5"/>
      <c r="N9406" s="5"/>
      <c r="O9406" s="5"/>
      <c r="P9406" s="4"/>
      <c r="Q9406" s="4"/>
      <c r="R9406" s="4"/>
      <c r="S9406" s="4"/>
      <c r="T9406" s="4"/>
    </row>
    <row r="9407">
      <c r="A9407" s="5"/>
      <c r="B9407" s="5"/>
      <c r="C9407" s="5"/>
      <c r="D9407" s="5"/>
      <c r="E9407" s="5"/>
      <c r="F9407" s="27"/>
      <c r="G9407" s="5"/>
      <c r="H9407" s="5"/>
      <c r="I9407" s="5"/>
      <c r="J9407" s="5"/>
      <c r="K9407" s="5"/>
      <c r="L9407" s="5"/>
      <c r="M9407" s="5"/>
      <c r="N9407" s="5"/>
      <c r="O9407" s="5"/>
      <c r="P9407" s="4"/>
      <c r="Q9407" s="4"/>
      <c r="R9407" s="4"/>
      <c r="S9407" s="4"/>
      <c r="T9407" s="4"/>
    </row>
    <row r="9408">
      <c r="A9408" s="5"/>
      <c r="B9408" s="5"/>
      <c r="C9408" s="5"/>
      <c r="D9408" s="5"/>
      <c r="E9408" s="5"/>
      <c r="F9408" s="27"/>
      <c r="G9408" s="5"/>
      <c r="H9408" s="5"/>
      <c r="I9408" s="5"/>
      <c r="J9408" s="5"/>
      <c r="K9408" s="5"/>
      <c r="L9408" s="5"/>
      <c r="M9408" s="5"/>
      <c r="N9408" s="5"/>
      <c r="O9408" s="5"/>
      <c r="P9408" s="4"/>
      <c r="Q9408" s="4"/>
      <c r="R9408" s="4"/>
      <c r="S9408" s="4"/>
      <c r="T9408" s="4"/>
    </row>
    <row r="9409">
      <c r="A9409" s="5"/>
      <c r="B9409" s="5"/>
      <c r="C9409" s="5"/>
      <c r="D9409" s="5"/>
      <c r="E9409" s="5"/>
      <c r="F9409" s="27"/>
      <c r="G9409" s="5"/>
      <c r="H9409" s="5"/>
      <c r="I9409" s="5"/>
      <c r="J9409" s="5"/>
      <c r="K9409" s="5"/>
      <c r="L9409" s="5"/>
      <c r="M9409" s="5"/>
      <c r="N9409" s="5"/>
      <c r="O9409" s="5"/>
      <c r="P9409" s="4"/>
      <c r="Q9409" s="4"/>
      <c r="R9409" s="4"/>
      <c r="S9409" s="4"/>
      <c r="T9409" s="4"/>
    </row>
    <row r="9410">
      <c r="A9410" s="5"/>
      <c r="B9410" s="5"/>
      <c r="C9410" s="5"/>
      <c r="D9410" s="5"/>
      <c r="E9410" s="5"/>
      <c r="F9410" s="27"/>
      <c r="G9410" s="5"/>
      <c r="H9410" s="5"/>
      <c r="I9410" s="5"/>
      <c r="J9410" s="5"/>
      <c r="K9410" s="5"/>
      <c r="L9410" s="5"/>
      <c r="M9410" s="5"/>
      <c r="N9410" s="5"/>
      <c r="O9410" s="5"/>
      <c r="P9410" s="4"/>
      <c r="Q9410" s="4"/>
      <c r="R9410" s="4"/>
      <c r="S9410" s="4"/>
      <c r="T9410" s="4"/>
    </row>
    <row r="9411">
      <c r="A9411" s="5"/>
      <c r="B9411" s="5"/>
      <c r="C9411" s="5"/>
      <c r="D9411" s="5"/>
      <c r="E9411" s="5"/>
      <c r="F9411" s="27"/>
      <c r="G9411" s="5"/>
      <c r="H9411" s="5"/>
      <c r="I9411" s="5"/>
      <c r="J9411" s="5"/>
      <c r="K9411" s="5"/>
      <c r="L9411" s="5"/>
      <c r="M9411" s="5"/>
      <c r="N9411" s="5"/>
      <c r="O9411" s="5"/>
      <c r="P9411" s="4"/>
      <c r="Q9411" s="4"/>
      <c r="R9411" s="4"/>
      <c r="S9411" s="4"/>
      <c r="T9411" s="4"/>
    </row>
    <row r="9412">
      <c r="A9412" s="5"/>
      <c r="B9412" s="5"/>
      <c r="C9412" s="5"/>
      <c r="D9412" s="5"/>
      <c r="E9412" s="5"/>
      <c r="F9412" s="27"/>
      <c r="G9412" s="5"/>
      <c r="H9412" s="5"/>
      <c r="I9412" s="5"/>
      <c r="J9412" s="5"/>
      <c r="K9412" s="5"/>
      <c r="L9412" s="5"/>
      <c r="M9412" s="5"/>
      <c r="N9412" s="5"/>
      <c r="O9412" s="5"/>
      <c r="P9412" s="4"/>
      <c r="Q9412" s="4"/>
      <c r="R9412" s="4"/>
      <c r="S9412" s="4"/>
      <c r="T9412" s="4"/>
    </row>
    <row r="9413">
      <c r="A9413" s="5"/>
      <c r="B9413" s="5"/>
      <c r="C9413" s="5"/>
      <c r="D9413" s="5"/>
      <c r="E9413" s="5"/>
      <c r="F9413" s="27"/>
      <c r="G9413" s="5"/>
      <c r="H9413" s="5"/>
      <c r="I9413" s="5"/>
      <c r="J9413" s="5"/>
      <c r="K9413" s="5"/>
      <c r="L9413" s="5"/>
      <c r="M9413" s="5"/>
      <c r="N9413" s="5"/>
      <c r="O9413" s="5"/>
      <c r="P9413" s="4"/>
      <c r="Q9413" s="4"/>
      <c r="R9413" s="4"/>
      <c r="S9413" s="4"/>
      <c r="T9413" s="4"/>
    </row>
    <row r="9414">
      <c r="A9414" s="5"/>
      <c r="B9414" s="5"/>
      <c r="C9414" s="5"/>
      <c r="D9414" s="5"/>
      <c r="E9414" s="5"/>
      <c r="F9414" s="27"/>
      <c r="G9414" s="5"/>
      <c r="H9414" s="5"/>
      <c r="I9414" s="5"/>
      <c r="J9414" s="5"/>
      <c r="K9414" s="5"/>
      <c r="L9414" s="5"/>
      <c r="M9414" s="5"/>
      <c r="N9414" s="5"/>
      <c r="O9414" s="5"/>
      <c r="P9414" s="4"/>
      <c r="Q9414" s="4"/>
      <c r="R9414" s="4"/>
      <c r="S9414" s="4"/>
      <c r="T9414" s="4"/>
    </row>
    <row r="9415">
      <c r="A9415" s="5"/>
      <c r="B9415" s="5"/>
      <c r="C9415" s="5"/>
      <c r="D9415" s="5"/>
      <c r="E9415" s="5"/>
      <c r="F9415" s="27"/>
      <c r="G9415" s="5"/>
      <c r="H9415" s="5"/>
      <c r="I9415" s="5"/>
      <c r="J9415" s="5"/>
      <c r="K9415" s="5"/>
      <c r="L9415" s="5"/>
      <c r="M9415" s="5"/>
      <c r="N9415" s="5"/>
      <c r="O9415" s="5"/>
      <c r="P9415" s="4"/>
      <c r="Q9415" s="4"/>
      <c r="R9415" s="4"/>
      <c r="S9415" s="4"/>
      <c r="T9415" s="4"/>
    </row>
    <row r="9416">
      <c r="A9416" s="5"/>
      <c r="B9416" s="5"/>
      <c r="C9416" s="5"/>
      <c r="D9416" s="5"/>
      <c r="E9416" s="5"/>
      <c r="F9416" s="27"/>
      <c r="G9416" s="5"/>
      <c r="H9416" s="5"/>
      <c r="I9416" s="5"/>
      <c r="J9416" s="5"/>
      <c r="K9416" s="5"/>
      <c r="L9416" s="5"/>
      <c r="M9416" s="5"/>
      <c r="N9416" s="5"/>
      <c r="O9416" s="5"/>
      <c r="P9416" s="4"/>
      <c r="Q9416" s="4"/>
      <c r="R9416" s="4"/>
      <c r="S9416" s="4"/>
      <c r="T9416" s="4"/>
    </row>
    <row r="9417">
      <c r="A9417" s="5"/>
      <c r="B9417" s="5"/>
      <c r="C9417" s="5"/>
      <c r="D9417" s="5"/>
      <c r="E9417" s="5"/>
      <c r="F9417" s="27"/>
      <c r="G9417" s="5"/>
      <c r="H9417" s="5"/>
      <c r="I9417" s="5"/>
      <c r="J9417" s="5"/>
      <c r="K9417" s="5"/>
      <c r="L9417" s="5"/>
      <c r="M9417" s="5"/>
      <c r="N9417" s="5"/>
      <c r="O9417" s="5"/>
      <c r="P9417" s="4"/>
      <c r="Q9417" s="4"/>
      <c r="R9417" s="4"/>
      <c r="S9417" s="4"/>
      <c r="T9417" s="4"/>
    </row>
    <row r="9418">
      <c r="A9418" s="5"/>
      <c r="B9418" s="5"/>
      <c r="C9418" s="5"/>
      <c r="D9418" s="5"/>
      <c r="E9418" s="5"/>
      <c r="F9418" s="27"/>
      <c r="G9418" s="5"/>
      <c r="H9418" s="5"/>
      <c r="I9418" s="5"/>
      <c r="J9418" s="5"/>
      <c r="K9418" s="5"/>
      <c r="L9418" s="5"/>
      <c r="M9418" s="5"/>
      <c r="N9418" s="5"/>
      <c r="O9418" s="5"/>
      <c r="P9418" s="4"/>
      <c r="Q9418" s="4"/>
      <c r="R9418" s="4"/>
      <c r="S9418" s="4"/>
      <c r="T9418" s="4"/>
    </row>
    <row r="9419">
      <c r="A9419" s="5"/>
      <c r="B9419" s="5"/>
      <c r="C9419" s="5"/>
      <c r="D9419" s="5"/>
      <c r="E9419" s="5"/>
      <c r="F9419" s="27"/>
      <c r="G9419" s="5"/>
      <c r="H9419" s="5"/>
      <c r="I9419" s="5"/>
      <c r="J9419" s="5"/>
      <c r="K9419" s="5"/>
      <c r="L9419" s="5"/>
      <c r="M9419" s="5"/>
      <c r="N9419" s="5"/>
      <c r="O9419" s="5"/>
      <c r="P9419" s="4"/>
      <c r="Q9419" s="4"/>
      <c r="R9419" s="4"/>
      <c r="S9419" s="4"/>
      <c r="T9419" s="4"/>
    </row>
    <row r="9420">
      <c r="A9420" s="5"/>
      <c r="B9420" s="5"/>
      <c r="C9420" s="5"/>
      <c r="D9420" s="5"/>
      <c r="E9420" s="5"/>
      <c r="F9420" s="27"/>
      <c r="G9420" s="5"/>
      <c r="H9420" s="5"/>
      <c r="I9420" s="5"/>
      <c r="J9420" s="5"/>
      <c r="K9420" s="5"/>
      <c r="L9420" s="5"/>
      <c r="M9420" s="5"/>
      <c r="N9420" s="5"/>
      <c r="O9420" s="5"/>
      <c r="P9420" s="4"/>
      <c r="Q9420" s="4"/>
      <c r="R9420" s="4"/>
      <c r="S9420" s="4"/>
      <c r="T9420" s="4"/>
    </row>
    <row r="9421">
      <c r="A9421" s="5"/>
      <c r="B9421" s="5"/>
      <c r="C9421" s="5"/>
      <c r="D9421" s="5"/>
      <c r="E9421" s="5"/>
      <c r="F9421" s="27"/>
      <c r="G9421" s="5"/>
      <c r="H9421" s="5"/>
      <c r="I9421" s="5"/>
      <c r="J9421" s="5"/>
      <c r="K9421" s="5"/>
      <c r="L9421" s="5"/>
      <c r="M9421" s="5"/>
      <c r="N9421" s="5"/>
      <c r="O9421" s="5"/>
      <c r="P9421" s="4"/>
      <c r="Q9421" s="4"/>
      <c r="R9421" s="4"/>
      <c r="S9421" s="4"/>
      <c r="T9421" s="4"/>
    </row>
    <row r="9422">
      <c r="A9422" s="5"/>
      <c r="B9422" s="5"/>
      <c r="C9422" s="5"/>
      <c r="D9422" s="5"/>
      <c r="E9422" s="5"/>
      <c r="F9422" s="27"/>
      <c r="G9422" s="5"/>
      <c r="H9422" s="5"/>
      <c r="I9422" s="5"/>
      <c r="J9422" s="5"/>
      <c r="K9422" s="5"/>
      <c r="L9422" s="5"/>
      <c r="M9422" s="5"/>
      <c r="N9422" s="5"/>
      <c r="O9422" s="5"/>
      <c r="P9422" s="4"/>
      <c r="Q9422" s="4"/>
      <c r="R9422" s="4"/>
      <c r="S9422" s="4"/>
      <c r="T9422" s="4"/>
    </row>
    <row r="9423">
      <c r="A9423" s="5"/>
      <c r="B9423" s="5"/>
      <c r="C9423" s="5"/>
      <c r="D9423" s="5"/>
      <c r="E9423" s="5"/>
      <c r="F9423" s="27"/>
      <c r="G9423" s="5"/>
      <c r="H9423" s="5"/>
      <c r="I9423" s="5"/>
      <c r="J9423" s="5"/>
      <c r="K9423" s="5"/>
      <c r="L9423" s="5"/>
      <c r="M9423" s="5"/>
      <c r="N9423" s="5"/>
      <c r="O9423" s="5"/>
      <c r="P9423" s="4"/>
      <c r="Q9423" s="4"/>
      <c r="R9423" s="4"/>
      <c r="S9423" s="4"/>
      <c r="T9423" s="4"/>
    </row>
    <row r="9424">
      <c r="A9424" s="5"/>
      <c r="B9424" s="5"/>
      <c r="C9424" s="5"/>
      <c r="D9424" s="5"/>
      <c r="E9424" s="5"/>
      <c r="F9424" s="27"/>
      <c r="G9424" s="5"/>
      <c r="H9424" s="5"/>
      <c r="I9424" s="5"/>
      <c r="J9424" s="5"/>
      <c r="K9424" s="5"/>
      <c r="L9424" s="5"/>
      <c r="M9424" s="5"/>
      <c r="N9424" s="5"/>
      <c r="O9424" s="5"/>
      <c r="P9424" s="4"/>
      <c r="Q9424" s="4"/>
      <c r="R9424" s="4"/>
      <c r="S9424" s="4"/>
      <c r="T9424" s="4"/>
    </row>
    <row r="9425">
      <c r="A9425" s="5"/>
      <c r="B9425" s="5"/>
      <c r="C9425" s="5"/>
      <c r="D9425" s="5"/>
      <c r="E9425" s="5"/>
      <c r="F9425" s="27"/>
      <c r="G9425" s="5"/>
      <c r="H9425" s="5"/>
      <c r="I9425" s="5"/>
      <c r="J9425" s="5"/>
      <c r="K9425" s="5"/>
      <c r="L9425" s="5"/>
      <c r="M9425" s="5"/>
      <c r="N9425" s="5"/>
      <c r="O9425" s="5"/>
      <c r="P9425" s="4"/>
      <c r="Q9425" s="4"/>
      <c r="R9425" s="4"/>
      <c r="S9425" s="4"/>
      <c r="T9425" s="4"/>
    </row>
    <row r="9426">
      <c r="A9426" s="5"/>
      <c r="B9426" s="5"/>
      <c r="C9426" s="5"/>
      <c r="D9426" s="5"/>
      <c r="E9426" s="5"/>
      <c r="F9426" s="27"/>
      <c r="G9426" s="5"/>
      <c r="H9426" s="5"/>
      <c r="I9426" s="5"/>
      <c r="J9426" s="5"/>
      <c r="K9426" s="5"/>
      <c r="L9426" s="5"/>
      <c r="M9426" s="5"/>
      <c r="N9426" s="5"/>
      <c r="O9426" s="5"/>
      <c r="P9426" s="4"/>
      <c r="Q9426" s="4"/>
      <c r="R9426" s="4"/>
      <c r="S9426" s="4"/>
      <c r="T9426" s="4"/>
    </row>
    <row r="9427">
      <c r="A9427" s="5"/>
      <c r="B9427" s="5"/>
      <c r="C9427" s="5"/>
      <c r="D9427" s="5"/>
      <c r="E9427" s="5"/>
      <c r="F9427" s="27"/>
      <c r="G9427" s="5"/>
      <c r="H9427" s="5"/>
      <c r="I9427" s="5"/>
      <c r="J9427" s="5"/>
      <c r="K9427" s="5"/>
      <c r="L9427" s="5"/>
      <c r="M9427" s="5"/>
      <c r="N9427" s="5"/>
      <c r="O9427" s="5"/>
      <c r="P9427" s="4"/>
      <c r="Q9427" s="4"/>
      <c r="R9427" s="4"/>
      <c r="S9427" s="4"/>
      <c r="T9427" s="4"/>
    </row>
    <row r="9428">
      <c r="A9428" s="5"/>
      <c r="B9428" s="5"/>
      <c r="C9428" s="5"/>
      <c r="D9428" s="5"/>
      <c r="E9428" s="5"/>
      <c r="F9428" s="27"/>
      <c r="G9428" s="5"/>
      <c r="H9428" s="5"/>
      <c r="I9428" s="5"/>
      <c r="J9428" s="5"/>
      <c r="K9428" s="5"/>
      <c r="L9428" s="5"/>
      <c r="M9428" s="5"/>
      <c r="N9428" s="5"/>
      <c r="O9428" s="5"/>
      <c r="P9428" s="4"/>
      <c r="Q9428" s="4"/>
      <c r="R9428" s="4"/>
      <c r="S9428" s="4"/>
      <c r="T9428" s="4"/>
    </row>
    <row r="9429">
      <c r="A9429" s="5"/>
      <c r="B9429" s="5"/>
      <c r="C9429" s="5"/>
      <c r="D9429" s="5"/>
      <c r="E9429" s="5"/>
      <c r="F9429" s="27"/>
      <c r="G9429" s="5"/>
      <c r="H9429" s="5"/>
      <c r="I9429" s="5"/>
      <c r="J9429" s="5"/>
      <c r="K9429" s="5"/>
      <c r="L9429" s="5"/>
      <c r="M9429" s="5"/>
      <c r="N9429" s="5"/>
      <c r="O9429" s="5"/>
      <c r="P9429" s="4"/>
      <c r="Q9429" s="4"/>
      <c r="R9429" s="4"/>
      <c r="S9429" s="4"/>
      <c r="T9429" s="4"/>
    </row>
    <row r="9430">
      <c r="A9430" s="5"/>
      <c r="B9430" s="5"/>
      <c r="C9430" s="5"/>
      <c r="D9430" s="5"/>
      <c r="E9430" s="5"/>
      <c r="F9430" s="27"/>
      <c r="G9430" s="5"/>
      <c r="H9430" s="5"/>
      <c r="I9430" s="5"/>
      <c r="J9430" s="5"/>
      <c r="K9430" s="5"/>
      <c r="L9430" s="5"/>
      <c r="M9430" s="5"/>
      <c r="N9430" s="5"/>
      <c r="O9430" s="5"/>
      <c r="P9430" s="4"/>
      <c r="Q9430" s="4"/>
      <c r="R9430" s="4"/>
      <c r="S9430" s="4"/>
      <c r="T9430" s="4"/>
    </row>
    <row r="9431">
      <c r="A9431" s="5"/>
      <c r="B9431" s="5"/>
      <c r="C9431" s="5"/>
      <c r="D9431" s="5"/>
      <c r="E9431" s="5"/>
      <c r="F9431" s="27"/>
      <c r="G9431" s="5"/>
      <c r="H9431" s="5"/>
      <c r="I9431" s="5"/>
      <c r="J9431" s="5"/>
      <c r="K9431" s="5"/>
      <c r="L9431" s="5"/>
      <c r="M9431" s="5"/>
      <c r="N9431" s="5"/>
      <c r="O9431" s="5"/>
      <c r="P9431" s="4"/>
      <c r="Q9431" s="4"/>
      <c r="R9431" s="4"/>
      <c r="S9431" s="4"/>
      <c r="T9431" s="4"/>
    </row>
    <row r="9432">
      <c r="A9432" s="5"/>
      <c r="B9432" s="5"/>
      <c r="C9432" s="5"/>
      <c r="D9432" s="5"/>
      <c r="E9432" s="5"/>
      <c r="F9432" s="27"/>
      <c r="G9432" s="5"/>
      <c r="H9432" s="5"/>
      <c r="I9432" s="5"/>
      <c r="J9432" s="5"/>
      <c r="K9432" s="5"/>
      <c r="L9432" s="5"/>
      <c r="M9432" s="5"/>
      <c r="N9432" s="5"/>
      <c r="O9432" s="5"/>
      <c r="P9432" s="4"/>
      <c r="Q9432" s="4"/>
      <c r="R9432" s="4"/>
      <c r="S9432" s="4"/>
      <c r="T9432" s="4"/>
    </row>
    <row r="9433">
      <c r="A9433" s="5"/>
      <c r="B9433" s="5"/>
      <c r="C9433" s="5"/>
      <c r="D9433" s="5"/>
      <c r="E9433" s="5"/>
      <c r="F9433" s="27"/>
      <c r="G9433" s="5"/>
      <c r="H9433" s="5"/>
      <c r="I9433" s="5"/>
      <c r="J9433" s="5"/>
      <c r="K9433" s="5"/>
      <c r="L9433" s="5"/>
      <c r="M9433" s="5"/>
      <c r="N9433" s="5"/>
      <c r="O9433" s="5"/>
      <c r="P9433" s="4"/>
      <c r="Q9433" s="4"/>
      <c r="R9433" s="4"/>
      <c r="S9433" s="4"/>
      <c r="T9433" s="4"/>
    </row>
    <row r="9434">
      <c r="A9434" s="5"/>
      <c r="B9434" s="5"/>
      <c r="C9434" s="5"/>
      <c r="D9434" s="5"/>
      <c r="E9434" s="5"/>
      <c r="F9434" s="27"/>
      <c r="G9434" s="5"/>
      <c r="H9434" s="5"/>
      <c r="I9434" s="5"/>
      <c r="J9434" s="5"/>
      <c r="K9434" s="5"/>
      <c r="L9434" s="5"/>
      <c r="M9434" s="5"/>
      <c r="N9434" s="5"/>
      <c r="O9434" s="5"/>
      <c r="P9434" s="4"/>
      <c r="Q9434" s="4"/>
      <c r="R9434" s="4"/>
      <c r="S9434" s="4"/>
      <c r="T9434" s="4"/>
    </row>
    <row r="9435">
      <c r="A9435" s="5"/>
      <c r="B9435" s="5"/>
      <c r="C9435" s="5"/>
      <c r="D9435" s="5"/>
      <c r="E9435" s="5"/>
      <c r="F9435" s="27"/>
      <c r="G9435" s="5"/>
      <c r="H9435" s="5"/>
      <c r="I9435" s="5"/>
      <c r="J9435" s="5"/>
      <c r="K9435" s="5"/>
      <c r="L9435" s="5"/>
      <c r="M9435" s="5"/>
      <c r="N9435" s="5"/>
      <c r="O9435" s="5"/>
      <c r="P9435" s="4"/>
      <c r="Q9435" s="4"/>
      <c r="R9435" s="4"/>
      <c r="S9435" s="4"/>
      <c r="T9435" s="4"/>
    </row>
    <row r="9436">
      <c r="A9436" s="5"/>
      <c r="B9436" s="5"/>
      <c r="C9436" s="5"/>
      <c r="D9436" s="5"/>
      <c r="E9436" s="5"/>
      <c r="F9436" s="27"/>
      <c r="G9436" s="5"/>
      <c r="H9436" s="5"/>
      <c r="I9436" s="5"/>
      <c r="J9436" s="5"/>
      <c r="K9436" s="5"/>
      <c r="L9436" s="5"/>
      <c r="M9436" s="5"/>
      <c r="N9436" s="5"/>
      <c r="O9436" s="5"/>
      <c r="P9436" s="4"/>
      <c r="Q9436" s="4"/>
      <c r="R9436" s="4"/>
      <c r="S9436" s="4"/>
      <c r="T9436" s="4"/>
    </row>
    <row r="9437">
      <c r="A9437" s="5"/>
      <c r="B9437" s="5"/>
      <c r="C9437" s="5"/>
      <c r="D9437" s="5"/>
      <c r="E9437" s="5"/>
      <c r="F9437" s="27"/>
      <c r="G9437" s="5"/>
      <c r="H9437" s="5"/>
      <c r="I9437" s="5"/>
      <c r="J9437" s="5"/>
      <c r="K9437" s="5"/>
      <c r="L9437" s="5"/>
      <c r="M9437" s="5"/>
      <c r="N9437" s="5"/>
      <c r="O9437" s="5"/>
      <c r="P9437" s="4"/>
      <c r="Q9437" s="4"/>
      <c r="R9437" s="4"/>
      <c r="S9437" s="4"/>
      <c r="T9437" s="4"/>
    </row>
    <row r="9438">
      <c r="A9438" s="5"/>
      <c r="B9438" s="5"/>
      <c r="C9438" s="5"/>
      <c r="D9438" s="5"/>
      <c r="E9438" s="5"/>
      <c r="F9438" s="27"/>
      <c r="G9438" s="5"/>
      <c r="H9438" s="5"/>
      <c r="I9438" s="5"/>
      <c r="J9438" s="5"/>
      <c r="K9438" s="5"/>
      <c r="L9438" s="5"/>
      <c r="M9438" s="5"/>
      <c r="N9438" s="5"/>
      <c r="O9438" s="5"/>
      <c r="P9438" s="4"/>
      <c r="Q9438" s="4"/>
      <c r="R9438" s="4"/>
      <c r="S9438" s="4"/>
      <c r="T9438" s="4"/>
    </row>
    <row r="9439">
      <c r="A9439" s="5"/>
      <c r="B9439" s="5"/>
      <c r="C9439" s="5"/>
      <c r="D9439" s="5"/>
      <c r="E9439" s="5"/>
      <c r="F9439" s="27"/>
      <c r="G9439" s="5"/>
      <c r="H9439" s="5"/>
      <c r="I9439" s="5"/>
      <c r="J9439" s="5"/>
      <c r="K9439" s="5"/>
      <c r="L9439" s="5"/>
      <c r="M9439" s="5"/>
      <c r="N9439" s="5"/>
      <c r="O9439" s="5"/>
      <c r="P9439" s="4"/>
      <c r="Q9439" s="4"/>
      <c r="R9439" s="4"/>
      <c r="S9439" s="4"/>
      <c r="T9439" s="4"/>
    </row>
    <row r="9440">
      <c r="A9440" s="5"/>
      <c r="B9440" s="5"/>
      <c r="C9440" s="5"/>
      <c r="D9440" s="5"/>
      <c r="E9440" s="5"/>
      <c r="F9440" s="27"/>
      <c r="G9440" s="5"/>
      <c r="H9440" s="5"/>
      <c r="I9440" s="5"/>
      <c r="J9440" s="5"/>
      <c r="K9440" s="5"/>
      <c r="L9440" s="5"/>
      <c r="M9440" s="5"/>
      <c r="N9440" s="5"/>
      <c r="O9440" s="5"/>
      <c r="P9440" s="4"/>
      <c r="Q9440" s="4"/>
      <c r="R9440" s="4"/>
      <c r="S9440" s="4"/>
      <c r="T9440" s="4"/>
    </row>
    <row r="9441">
      <c r="A9441" s="5"/>
      <c r="B9441" s="5"/>
      <c r="C9441" s="5"/>
      <c r="D9441" s="5"/>
      <c r="E9441" s="5"/>
      <c r="F9441" s="27"/>
      <c r="G9441" s="5"/>
      <c r="H9441" s="5"/>
      <c r="I9441" s="5"/>
      <c r="J9441" s="5"/>
      <c r="K9441" s="5"/>
      <c r="L9441" s="5"/>
      <c r="M9441" s="5"/>
      <c r="N9441" s="5"/>
      <c r="O9441" s="5"/>
      <c r="P9441" s="4"/>
      <c r="Q9441" s="4"/>
      <c r="R9441" s="4"/>
      <c r="S9441" s="4"/>
      <c r="T9441" s="4"/>
    </row>
    <row r="9442">
      <c r="A9442" s="5"/>
      <c r="B9442" s="5"/>
      <c r="C9442" s="5"/>
      <c r="D9442" s="5"/>
      <c r="E9442" s="5"/>
      <c r="F9442" s="27"/>
      <c r="G9442" s="5"/>
      <c r="H9442" s="5"/>
      <c r="I9442" s="5"/>
      <c r="J9442" s="5"/>
      <c r="K9442" s="5"/>
      <c r="L9442" s="5"/>
      <c r="M9442" s="5"/>
      <c r="N9442" s="5"/>
      <c r="O9442" s="5"/>
      <c r="P9442" s="4"/>
      <c r="Q9442" s="4"/>
      <c r="R9442" s="4"/>
      <c r="S9442" s="4"/>
      <c r="T9442" s="4"/>
    </row>
    <row r="9443">
      <c r="A9443" s="5"/>
      <c r="B9443" s="5"/>
      <c r="C9443" s="5"/>
      <c r="D9443" s="5"/>
      <c r="E9443" s="5"/>
      <c r="F9443" s="27"/>
      <c r="G9443" s="5"/>
      <c r="H9443" s="5"/>
      <c r="I9443" s="5"/>
      <c r="J9443" s="5"/>
      <c r="K9443" s="5"/>
      <c r="L9443" s="5"/>
      <c r="M9443" s="5"/>
      <c r="N9443" s="5"/>
      <c r="O9443" s="5"/>
      <c r="P9443" s="4"/>
      <c r="Q9443" s="4"/>
      <c r="R9443" s="4"/>
      <c r="S9443" s="4"/>
      <c r="T9443" s="4"/>
    </row>
    <row r="9444">
      <c r="A9444" s="5"/>
      <c r="B9444" s="5"/>
      <c r="C9444" s="5"/>
      <c r="D9444" s="5"/>
      <c r="E9444" s="5"/>
      <c r="F9444" s="27"/>
      <c r="G9444" s="5"/>
      <c r="H9444" s="5"/>
      <c r="I9444" s="5"/>
      <c r="J9444" s="5"/>
      <c r="K9444" s="5"/>
      <c r="L9444" s="5"/>
      <c r="M9444" s="5"/>
      <c r="N9444" s="5"/>
      <c r="O9444" s="5"/>
      <c r="P9444" s="4"/>
      <c r="Q9444" s="4"/>
      <c r="R9444" s="4"/>
      <c r="S9444" s="4"/>
      <c r="T9444" s="4"/>
    </row>
    <row r="9445">
      <c r="A9445" s="5"/>
      <c r="B9445" s="5"/>
      <c r="C9445" s="5"/>
      <c r="D9445" s="5"/>
      <c r="E9445" s="5"/>
      <c r="F9445" s="27"/>
      <c r="G9445" s="5"/>
      <c r="H9445" s="5"/>
      <c r="I9445" s="5"/>
      <c r="J9445" s="5"/>
      <c r="K9445" s="5"/>
      <c r="L9445" s="5"/>
      <c r="M9445" s="5"/>
      <c r="N9445" s="5"/>
      <c r="O9445" s="5"/>
      <c r="P9445" s="4"/>
      <c r="Q9445" s="4"/>
      <c r="R9445" s="4"/>
      <c r="S9445" s="4"/>
      <c r="T9445" s="4"/>
    </row>
    <row r="9446">
      <c r="A9446" s="5"/>
      <c r="B9446" s="5"/>
      <c r="C9446" s="5"/>
      <c r="D9446" s="5"/>
      <c r="E9446" s="5"/>
      <c r="F9446" s="27"/>
      <c r="G9446" s="5"/>
      <c r="H9446" s="5"/>
      <c r="I9446" s="5"/>
      <c r="J9446" s="5"/>
      <c r="K9446" s="5"/>
      <c r="L9446" s="5"/>
      <c r="M9446" s="5"/>
      <c r="N9446" s="5"/>
      <c r="O9446" s="5"/>
      <c r="P9446" s="4"/>
      <c r="Q9446" s="4"/>
      <c r="R9446" s="4"/>
      <c r="S9446" s="4"/>
      <c r="T9446" s="4"/>
    </row>
    <row r="9447">
      <c r="A9447" s="5"/>
      <c r="B9447" s="5"/>
      <c r="C9447" s="5"/>
      <c r="D9447" s="5"/>
      <c r="E9447" s="5"/>
      <c r="F9447" s="27"/>
      <c r="G9447" s="5"/>
      <c r="H9447" s="5"/>
      <c r="I9447" s="5"/>
      <c r="J9447" s="5"/>
      <c r="K9447" s="5"/>
      <c r="L9447" s="5"/>
      <c r="M9447" s="5"/>
      <c r="N9447" s="5"/>
      <c r="O9447" s="5"/>
      <c r="P9447" s="4"/>
      <c r="Q9447" s="4"/>
      <c r="R9447" s="4"/>
      <c r="S9447" s="4"/>
      <c r="T9447" s="4"/>
    </row>
    <row r="9448">
      <c r="A9448" s="5"/>
      <c r="B9448" s="5"/>
      <c r="C9448" s="5"/>
      <c r="D9448" s="5"/>
      <c r="E9448" s="5"/>
      <c r="F9448" s="27"/>
      <c r="G9448" s="5"/>
      <c r="H9448" s="5"/>
      <c r="I9448" s="5"/>
      <c r="J9448" s="5"/>
      <c r="K9448" s="5"/>
      <c r="L9448" s="5"/>
      <c r="M9448" s="5"/>
      <c r="N9448" s="5"/>
      <c r="O9448" s="5"/>
      <c r="P9448" s="4"/>
      <c r="Q9448" s="4"/>
      <c r="R9448" s="4"/>
      <c r="S9448" s="4"/>
      <c r="T9448" s="4"/>
    </row>
    <row r="9449">
      <c r="A9449" s="5"/>
      <c r="B9449" s="5"/>
      <c r="C9449" s="5"/>
      <c r="D9449" s="5"/>
      <c r="E9449" s="5"/>
      <c r="F9449" s="27"/>
      <c r="G9449" s="5"/>
      <c r="H9449" s="5"/>
      <c r="I9449" s="5"/>
      <c r="J9449" s="5"/>
      <c r="K9449" s="5"/>
      <c r="L9449" s="5"/>
      <c r="M9449" s="5"/>
      <c r="N9449" s="5"/>
      <c r="O9449" s="5"/>
      <c r="P9449" s="4"/>
      <c r="Q9449" s="4"/>
      <c r="R9449" s="4"/>
      <c r="S9449" s="4"/>
      <c r="T9449" s="4"/>
    </row>
    <row r="9450">
      <c r="A9450" s="5"/>
      <c r="B9450" s="5"/>
      <c r="C9450" s="5"/>
      <c r="D9450" s="5"/>
      <c r="E9450" s="5"/>
      <c r="F9450" s="27"/>
      <c r="G9450" s="5"/>
      <c r="H9450" s="5"/>
      <c r="I9450" s="5"/>
      <c r="J9450" s="5"/>
      <c r="K9450" s="5"/>
      <c r="L9450" s="5"/>
      <c r="M9450" s="5"/>
      <c r="N9450" s="5"/>
      <c r="O9450" s="5"/>
      <c r="P9450" s="4"/>
      <c r="Q9450" s="4"/>
      <c r="R9450" s="4"/>
      <c r="S9450" s="4"/>
      <c r="T9450" s="4"/>
    </row>
    <row r="9451">
      <c r="A9451" s="5"/>
      <c r="B9451" s="5"/>
      <c r="C9451" s="5"/>
      <c r="D9451" s="5"/>
      <c r="E9451" s="5"/>
      <c r="F9451" s="27"/>
      <c r="G9451" s="5"/>
      <c r="H9451" s="5"/>
      <c r="I9451" s="5"/>
      <c r="J9451" s="5"/>
      <c r="K9451" s="5"/>
      <c r="L9451" s="5"/>
      <c r="M9451" s="5"/>
      <c r="N9451" s="5"/>
      <c r="O9451" s="5"/>
      <c r="P9451" s="4"/>
      <c r="Q9451" s="4"/>
      <c r="R9451" s="4"/>
      <c r="S9451" s="4"/>
      <c r="T9451" s="4"/>
    </row>
    <row r="9452">
      <c r="A9452" s="5"/>
      <c r="B9452" s="5"/>
      <c r="C9452" s="5"/>
      <c r="D9452" s="5"/>
      <c r="E9452" s="5"/>
      <c r="F9452" s="27"/>
      <c r="G9452" s="5"/>
      <c r="H9452" s="5"/>
      <c r="I9452" s="5"/>
      <c r="J9452" s="5"/>
      <c r="K9452" s="5"/>
      <c r="L9452" s="5"/>
      <c r="M9452" s="5"/>
      <c r="N9452" s="5"/>
      <c r="O9452" s="5"/>
      <c r="P9452" s="4"/>
      <c r="Q9452" s="4"/>
      <c r="R9452" s="4"/>
      <c r="S9452" s="4"/>
      <c r="T9452" s="4"/>
    </row>
    <row r="9453">
      <c r="A9453" s="5"/>
      <c r="B9453" s="5"/>
      <c r="C9453" s="5"/>
      <c r="D9453" s="5"/>
      <c r="E9453" s="5"/>
      <c r="F9453" s="27"/>
      <c r="G9453" s="5"/>
      <c r="H9453" s="5"/>
      <c r="I9453" s="5"/>
      <c r="J9453" s="5"/>
      <c r="K9453" s="5"/>
      <c r="L9453" s="5"/>
      <c r="M9453" s="5"/>
      <c r="N9453" s="5"/>
      <c r="O9453" s="5"/>
      <c r="P9453" s="4"/>
      <c r="Q9453" s="4"/>
      <c r="R9453" s="4"/>
      <c r="S9453" s="4"/>
      <c r="T9453" s="4"/>
    </row>
    <row r="9454">
      <c r="A9454" s="5"/>
      <c r="B9454" s="5"/>
      <c r="C9454" s="5"/>
      <c r="D9454" s="5"/>
      <c r="E9454" s="5"/>
      <c r="F9454" s="27"/>
      <c r="G9454" s="5"/>
      <c r="H9454" s="5"/>
      <c r="I9454" s="5"/>
      <c r="J9454" s="5"/>
      <c r="K9454" s="5"/>
      <c r="L9454" s="5"/>
      <c r="M9454" s="5"/>
      <c r="N9454" s="5"/>
      <c r="O9454" s="5"/>
      <c r="P9454" s="4"/>
      <c r="Q9454" s="4"/>
      <c r="R9454" s="4"/>
      <c r="S9454" s="4"/>
      <c r="T9454" s="4"/>
    </row>
    <row r="9455">
      <c r="A9455" s="5"/>
      <c r="B9455" s="5"/>
      <c r="C9455" s="5"/>
      <c r="D9455" s="5"/>
      <c r="E9455" s="5"/>
      <c r="F9455" s="27"/>
      <c r="G9455" s="5"/>
      <c r="H9455" s="5"/>
      <c r="I9455" s="5"/>
      <c r="J9455" s="5"/>
      <c r="K9455" s="5"/>
      <c r="L9455" s="5"/>
      <c r="M9455" s="5"/>
      <c r="N9455" s="5"/>
      <c r="O9455" s="5"/>
      <c r="P9455" s="4"/>
      <c r="Q9455" s="4"/>
      <c r="R9455" s="4"/>
      <c r="S9455" s="4"/>
      <c r="T9455" s="4"/>
    </row>
    <row r="9456">
      <c r="A9456" s="5"/>
      <c r="B9456" s="5"/>
      <c r="C9456" s="5"/>
      <c r="D9456" s="5"/>
      <c r="E9456" s="5"/>
      <c r="F9456" s="27"/>
      <c r="G9456" s="5"/>
      <c r="H9456" s="5"/>
      <c r="I9456" s="5"/>
      <c r="J9456" s="5"/>
      <c r="K9456" s="5"/>
      <c r="L9456" s="5"/>
      <c r="M9456" s="5"/>
      <c r="N9456" s="5"/>
      <c r="O9456" s="5"/>
      <c r="P9456" s="4"/>
      <c r="Q9456" s="4"/>
      <c r="R9456" s="4"/>
      <c r="S9456" s="4"/>
      <c r="T9456" s="4"/>
    </row>
    <row r="9457">
      <c r="A9457" s="5"/>
      <c r="B9457" s="5"/>
      <c r="C9457" s="5"/>
      <c r="D9457" s="5"/>
      <c r="E9457" s="5"/>
      <c r="F9457" s="27"/>
      <c r="G9457" s="5"/>
      <c r="H9457" s="5"/>
      <c r="I9457" s="5"/>
      <c r="J9457" s="5"/>
      <c r="K9457" s="5"/>
      <c r="L9457" s="5"/>
      <c r="M9457" s="5"/>
      <c r="N9457" s="5"/>
      <c r="O9457" s="5"/>
      <c r="P9457" s="4"/>
      <c r="Q9457" s="4"/>
      <c r="R9457" s="4"/>
      <c r="S9457" s="4"/>
      <c r="T9457" s="4"/>
    </row>
    <row r="9458">
      <c r="A9458" s="5"/>
      <c r="B9458" s="5"/>
      <c r="C9458" s="5"/>
      <c r="D9458" s="5"/>
      <c r="E9458" s="5"/>
      <c r="F9458" s="27"/>
      <c r="G9458" s="5"/>
      <c r="H9458" s="5"/>
      <c r="I9458" s="5"/>
      <c r="J9458" s="5"/>
      <c r="K9458" s="5"/>
      <c r="L9458" s="5"/>
      <c r="M9458" s="5"/>
      <c r="N9458" s="5"/>
      <c r="O9458" s="5"/>
      <c r="P9458" s="4"/>
      <c r="Q9458" s="4"/>
      <c r="R9458" s="4"/>
      <c r="S9458" s="4"/>
      <c r="T9458" s="4"/>
    </row>
    <row r="9459">
      <c r="A9459" s="5"/>
      <c r="B9459" s="5"/>
      <c r="C9459" s="5"/>
      <c r="D9459" s="5"/>
      <c r="E9459" s="5"/>
      <c r="F9459" s="27"/>
      <c r="G9459" s="5"/>
      <c r="H9459" s="5"/>
      <c r="I9459" s="5"/>
      <c r="J9459" s="5"/>
      <c r="K9459" s="5"/>
      <c r="L9459" s="5"/>
      <c r="M9459" s="5"/>
      <c r="N9459" s="5"/>
      <c r="O9459" s="5"/>
      <c r="P9459" s="4"/>
      <c r="Q9459" s="4"/>
      <c r="R9459" s="4"/>
      <c r="S9459" s="4"/>
      <c r="T9459" s="4"/>
    </row>
    <row r="9460">
      <c r="A9460" s="5"/>
      <c r="B9460" s="5"/>
      <c r="C9460" s="5"/>
      <c r="D9460" s="5"/>
      <c r="E9460" s="5"/>
      <c r="F9460" s="27"/>
      <c r="G9460" s="5"/>
      <c r="H9460" s="5"/>
      <c r="I9460" s="5"/>
      <c r="J9460" s="5"/>
      <c r="K9460" s="5"/>
      <c r="L9460" s="5"/>
      <c r="M9460" s="5"/>
      <c r="N9460" s="5"/>
      <c r="O9460" s="5"/>
      <c r="P9460" s="4"/>
      <c r="Q9460" s="4"/>
      <c r="R9460" s="4"/>
      <c r="S9460" s="4"/>
      <c r="T9460" s="4"/>
    </row>
    <row r="9461">
      <c r="A9461" s="5"/>
      <c r="B9461" s="5"/>
      <c r="C9461" s="5"/>
      <c r="D9461" s="5"/>
      <c r="E9461" s="5"/>
      <c r="F9461" s="27"/>
      <c r="G9461" s="5"/>
      <c r="H9461" s="5"/>
      <c r="I9461" s="5"/>
      <c r="J9461" s="5"/>
      <c r="K9461" s="5"/>
      <c r="L9461" s="5"/>
      <c r="M9461" s="5"/>
      <c r="N9461" s="5"/>
      <c r="O9461" s="5"/>
      <c r="P9461" s="4"/>
      <c r="Q9461" s="4"/>
      <c r="R9461" s="4"/>
      <c r="S9461" s="4"/>
      <c r="T9461" s="4"/>
    </row>
    <row r="9462">
      <c r="A9462" s="5"/>
      <c r="B9462" s="5"/>
      <c r="C9462" s="5"/>
      <c r="D9462" s="5"/>
      <c r="E9462" s="5"/>
      <c r="F9462" s="27"/>
      <c r="G9462" s="5"/>
      <c r="H9462" s="5"/>
      <c r="I9462" s="5"/>
      <c r="J9462" s="5"/>
      <c r="K9462" s="5"/>
      <c r="L9462" s="5"/>
      <c r="M9462" s="5"/>
      <c r="N9462" s="5"/>
      <c r="O9462" s="5"/>
      <c r="P9462" s="4"/>
      <c r="Q9462" s="4"/>
      <c r="R9462" s="4"/>
      <c r="S9462" s="4"/>
      <c r="T9462" s="4"/>
    </row>
    <row r="9463">
      <c r="A9463" s="5"/>
      <c r="B9463" s="5"/>
      <c r="C9463" s="5"/>
      <c r="D9463" s="5"/>
      <c r="E9463" s="5"/>
      <c r="F9463" s="27"/>
      <c r="G9463" s="5"/>
      <c r="H9463" s="5"/>
      <c r="I9463" s="5"/>
      <c r="J9463" s="5"/>
      <c r="K9463" s="5"/>
      <c r="L9463" s="5"/>
      <c r="M9463" s="5"/>
      <c r="N9463" s="5"/>
      <c r="O9463" s="5"/>
      <c r="P9463" s="4"/>
      <c r="Q9463" s="4"/>
      <c r="R9463" s="4"/>
      <c r="S9463" s="4"/>
      <c r="T9463" s="4"/>
    </row>
    <row r="9464">
      <c r="A9464" s="5"/>
      <c r="B9464" s="5"/>
      <c r="C9464" s="5"/>
      <c r="D9464" s="5"/>
      <c r="E9464" s="5"/>
      <c r="F9464" s="27"/>
      <c r="G9464" s="5"/>
      <c r="H9464" s="5"/>
      <c r="I9464" s="5"/>
      <c r="J9464" s="5"/>
      <c r="K9464" s="5"/>
      <c r="L9464" s="5"/>
      <c r="M9464" s="5"/>
      <c r="N9464" s="5"/>
      <c r="O9464" s="5"/>
      <c r="P9464" s="4"/>
      <c r="Q9464" s="4"/>
      <c r="R9464" s="4"/>
      <c r="S9464" s="4"/>
      <c r="T9464" s="4"/>
    </row>
    <row r="9465">
      <c r="A9465" s="5"/>
      <c r="B9465" s="5"/>
      <c r="C9465" s="5"/>
      <c r="D9465" s="5"/>
      <c r="E9465" s="5"/>
      <c r="F9465" s="27"/>
      <c r="G9465" s="5"/>
      <c r="H9465" s="5"/>
      <c r="I9465" s="5"/>
      <c r="J9465" s="5"/>
      <c r="K9465" s="5"/>
      <c r="L9465" s="5"/>
      <c r="M9465" s="5"/>
      <c r="N9465" s="5"/>
      <c r="O9465" s="5"/>
      <c r="P9465" s="4"/>
      <c r="Q9465" s="4"/>
      <c r="R9465" s="4"/>
      <c r="S9465" s="4"/>
      <c r="T9465" s="4"/>
    </row>
    <row r="9466">
      <c r="A9466" s="5"/>
      <c r="B9466" s="5"/>
      <c r="C9466" s="5"/>
      <c r="D9466" s="5"/>
      <c r="E9466" s="5"/>
      <c r="F9466" s="27"/>
      <c r="G9466" s="5"/>
      <c r="H9466" s="5"/>
      <c r="I9466" s="5"/>
      <c r="J9466" s="5"/>
      <c r="K9466" s="5"/>
      <c r="L9466" s="5"/>
      <c r="M9466" s="5"/>
      <c r="N9466" s="5"/>
      <c r="O9466" s="5"/>
      <c r="P9466" s="4"/>
      <c r="Q9466" s="4"/>
      <c r="R9466" s="4"/>
      <c r="S9466" s="4"/>
      <c r="T9466" s="4"/>
    </row>
    <row r="9467">
      <c r="A9467" s="5"/>
      <c r="B9467" s="5"/>
      <c r="C9467" s="5"/>
      <c r="D9467" s="5"/>
      <c r="E9467" s="5"/>
      <c r="F9467" s="27"/>
      <c r="G9467" s="5"/>
      <c r="H9467" s="5"/>
      <c r="I9467" s="5"/>
      <c r="J9467" s="5"/>
      <c r="K9467" s="5"/>
      <c r="L9467" s="5"/>
      <c r="M9467" s="5"/>
      <c r="N9467" s="5"/>
      <c r="O9467" s="5"/>
      <c r="P9467" s="4"/>
      <c r="Q9467" s="4"/>
      <c r="R9467" s="4"/>
      <c r="S9467" s="4"/>
      <c r="T9467" s="4"/>
    </row>
    <row r="9468">
      <c r="A9468" s="5"/>
      <c r="B9468" s="5"/>
      <c r="C9468" s="5"/>
      <c r="D9468" s="5"/>
      <c r="E9468" s="5"/>
      <c r="F9468" s="27"/>
      <c r="G9468" s="5"/>
      <c r="H9468" s="5"/>
      <c r="I9468" s="5"/>
      <c r="J9468" s="5"/>
      <c r="K9468" s="5"/>
      <c r="L9468" s="5"/>
      <c r="M9468" s="5"/>
      <c r="N9468" s="5"/>
      <c r="O9468" s="5"/>
      <c r="P9468" s="4"/>
      <c r="Q9468" s="4"/>
      <c r="R9468" s="4"/>
      <c r="S9468" s="4"/>
      <c r="T9468" s="4"/>
    </row>
    <row r="9469">
      <c r="A9469" s="5"/>
      <c r="B9469" s="5"/>
      <c r="C9469" s="5"/>
      <c r="D9469" s="5"/>
      <c r="E9469" s="5"/>
      <c r="F9469" s="27"/>
      <c r="G9469" s="5"/>
      <c r="H9469" s="5"/>
      <c r="I9469" s="5"/>
      <c r="J9469" s="5"/>
      <c r="K9469" s="5"/>
      <c r="L9469" s="5"/>
      <c r="M9469" s="5"/>
      <c r="N9469" s="5"/>
      <c r="O9469" s="5"/>
      <c r="P9469" s="4"/>
      <c r="Q9469" s="4"/>
      <c r="R9469" s="4"/>
      <c r="S9469" s="4"/>
      <c r="T9469" s="4"/>
    </row>
    <row r="9470">
      <c r="A9470" s="5"/>
      <c r="B9470" s="5"/>
      <c r="C9470" s="5"/>
      <c r="D9470" s="5"/>
      <c r="E9470" s="5"/>
      <c r="F9470" s="27"/>
      <c r="G9470" s="5"/>
      <c r="H9470" s="5"/>
      <c r="I9470" s="5"/>
      <c r="J9470" s="5"/>
      <c r="K9470" s="5"/>
      <c r="L9470" s="5"/>
      <c r="M9470" s="5"/>
      <c r="N9470" s="5"/>
      <c r="O9470" s="5"/>
      <c r="P9470" s="4"/>
      <c r="Q9470" s="4"/>
      <c r="R9470" s="4"/>
      <c r="S9470" s="4"/>
      <c r="T9470" s="4"/>
    </row>
    <row r="9471">
      <c r="A9471" s="5"/>
      <c r="B9471" s="5"/>
      <c r="C9471" s="5"/>
      <c r="D9471" s="5"/>
      <c r="E9471" s="5"/>
      <c r="F9471" s="27"/>
      <c r="G9471" s="5"/>
      <c r="H9471" s="5"/>
      <c r="I9471" s="5"/>
      <c r="J9471" s="5"/>
      <c r="K9471" s="5"/>
      <c r="L9471" s="5"/>
      <c r="M9471" s="5"/>
      <c r="N9471" s="5"/>
      <c r="O9471" s="5"/>
      <c r="P9471" s="4"/>
      <c r="Q9471" s="4"/>
      <c r="R9471" s="4"/>
      <c r="S9471" s="4"/>
      <c r="T9471" s="4"/>
    </row>
    <row r="9472">
      <c r="A9472" s="5"/>
      <c r="B9472" s="5"/>
      <c r="C9472" s="5"/>
      <c r="D9472" s="5"/>
      <c r="E9472" s="5"/>
      <c r="F9472" s="27"/>
      <c r="G9472" s="5"/>
      <c r="H9472" s="5"/>
      <c r="I9472" s="5"/>
      <c r="J9472" s="5"/>
      <c r="K9472" s="5"/>
      <c r="L9472" s="5"/>
      <c r="M9472" s="5"/>
      <c r="N9472" s="5"/>
      <c r="O9472" s="5"/>
      <c r="P9472" s="4"/>
      <c r="Q9472" s="4"/>
      <c r="R9472" s="4"/>
      <c r="S9472" s="4"/>
      <c r="T9472" s="4"/>
    </row>
    <row r="9473">
      <c r="A9473" s="5"/>
      <c r="B9473" s="5"/>
      <c r="C9473" s="5"/>
      <c r="D9473" s="5"/>
      <c r="E9473" s="5"/>
      <c r="F9473" s="27"/>
      <c r="G9473" s="5"/>
      <c r="H9473" s="5"/>
      <c r="I9473" s="5"/>
      <c r="J9473" s="5"/>
      <c r="K9473" s="5"/>
      <c r="L9473" s="5"/>
      <c r="M9473" s="5"/>
      <c r="N9473" s="5"/>
      <c r="O9473" s="5"/>
      <c r="P9473" s="4"/>
      <c r="Q9473" s="4"/>
      <c r="R9473" s="4"/>
      <c r="S9473" s="4"/>
      <c r="T9473" s="4"/>
    </row>
    <row r="9474">
      <c r="A9474" s="5"/>
      <c r="B9474" s="5"/>
      <c r="C9474" s="5"/>
      <c r="D9474" s="5"/>
      <c r="E9474" s="5"/>
      <c r="F9474" s="27"/>
      <c r="G9474" s="5"/>
      <c r="H9474" s="5"/>
      <c r="I9474" s="5"/>
      <c r="J9474" s="5"/>
      <c r="K9474" s="5"/>
      <c r="L9474" s="5"/>
      <c r="M9474" s="5"/>
      <c r="N9474" s="5"/>
      <c r="O9474" s="5"/>
      <c r="P9474" s="4"/>
      <c r="Q9474" s="4"/>
      <c r="R9474" s="4"/>
      <c r="S9474" s="4"/>
      <c r="T9474" s="4"/>
    </row>
    <row r="9475">
      <c r="A9475" s="5"/>
      <c r="B9475" s="5"/>
      <c r="C9475" s="5"/>
      <c r="D9475" s="5"/>
      <c r="E9475" s="5"/>
      <c r="F9475" s="27"/>
      <c r="G9475" s="5"/>
      <c r="H9475" s="5"/>
      <c r="I9475" s="5"/>
      <c r="J9475" s="5"/>
      <c r="K9475" s="5"/>
      <c r="L9475" s="5"/>
      <c r="M9475" s="5"/>
      <c r="N9475" s="5"/>
      <c r="O9475" s="5"/>
      <c r="P9475" s="4"/>
      <c r="Q9475" s="4"/>
      <c r="R9475" s="4"/>
      <c r="S9475" s="4"/>
      <c r="T9475" s="4"/>
    </row>
    <row r="9476">
      <c r="A9476" s="5"/>
      <c r="B9476" s="5"/>
      <c r="C9476" s="5"/>
      <c r="D9476" s="5"/>
      <c r="E9476" s="5"/>
      <c r="F9476" s="27"/>
      <c r="G9476" s="5"/>
      <c r="H9476" s="5"/>
      <c r="I9476" s="5"/>
      <c r="J9476" s="5"/>
      <c r="K9476" s="5"/>
      <c r="L9476" s="5"/>
      <c r="M9476" s="5"/>
      <c r="N9476" s="5"/>
      <c r="O9476" s="5"/>
      <c r="P9476" s="4"/>
      <c r="Q9476" s="4"/>
      <c r="R9476" s="4"/>
      <c r="S9476" s="4"/>
      <c r="T9476" s="4"/>
    </row>
    <row r="9477">
      <c r="A9477" s="5"/>
      <c r="B9477" s="5"/>
      <c r="C9477" s="5"/>
      <c r="D9477" s="5"/>
      <c r="E9477" s="5"/>
      <c r="F9477" s="27"/>
      <c r="G9477" s="5"/>
      <c r="H9477" s="5"/>
      <c r="I9477" s="5"/>
      <c r="J9477" s="5"/>
      <c r="K9477" s="5"/>
      <c r="L9477" s="5"/>
      <c r="M9477" s="5"/>
      <c r="N9477" s="5"/>
      <c r="O9477" s="5"/>
      <c r="P9477" s="4"/>
      <c r="Q9477" s="4"/>
      <c r="R9477" s="4"/>
      <c r="S9477" s="4"/>
      <c r="T9477" s="4"/>
    </row>
    <row r="9478">
      <c r="A9478" s="5"/>
      <c r="B9478" s="5"/>
      <c r="C9478" s="5"/>
      <c r="D9478" s="5"/>
      <c r="E9478" s="5"/>
      <c r="F9478" s="27"/>
      <c r="G9478" s="5"/>
      <c r="H9478" s="5"/>
      <c r="I9478" s="5"/>
      <c r="J9478" s="5"/>
      <c r="K9478" s="5"/>
      <c r="L9478" s="5"/>
      <c r="M9478" s="5"/>
      <c r="N9478" s="5"/>
      <c r="O9478" s="5"/>
      <c r="P9478" s="4"/>
      <c r="Q9478" s="4"/>
      <c r="R9478" s="4"/>
      <c r="S9478" s="4"/>
      <c r="T9478" s="4"/>
    </row>
    <row r="9479">
      <c r="A9479" s="5"/>
      <c r="B9479" s="5"/>
      <c r="C9479" s="5"/>
      <c r="D9479" s="5"/>
      <c r="E9479" s="5"/>
      <c r="F9479" s="27"/>
      <c r="G9479" s="5"/>
      <c r="H9479" s="5"/>
      <c r="I9479" s="5"/>
      <c r="J9479" s="5"/>
      <c r="K9479" s="5"/>
      <c r="L9479" s="5"/>
      <c r="M9479" s="5"/>
      <c r="N9479" s="5"/>
      <c r="O9479" s="5"/>
      <c r="P9479" s="4"/>
      <c r="Q9479" s="4"/>
      <c r="R9479" s="4"/>
      <c r="S9479" s="4"/>
      <c r="T9479" s="4"/>
    </row>
    <row r="9480">
      <c r="A9480" s="5"/>
      <c r="B9480" s="5"/>
      <c r="C9480" s="5"/>
      <c r="D9480" s="5"/>
      <c r="E9480" s="5"/>
      <c r="F9480" s="27"/>
      <c r="G9480" s="5"/>
      <c r="H9480" s="5"/>
      <c r="I9480" s="5"/>
      <c r="J9480" s="5"/>
      <c r="K9480" s="5"/>
      <c r="L9480" s="5"/>
      <c r="M9480" s="5"/>
      <c r="N9480" s="5"/>
      <c r="O9480" s="5"/>
      <c r="P9480" s="4"/>
      <c r="Q9480" s="4"/>
      <c r="R9480" s="4"/>
      <c r="S9480" s="4"/>
      <c r="T9480" s="4"/>
    </row>
    <row r="9481">
      <c r="A9481" s="5"/>
      <c r="B9481" s="5"/>
      <c r="C9481" s="5"/>
      <c r="D9481" s="5"/>
      <c r="E9481" s="5"/>
      <c r="F9481" s="27"/>
      <c r="G9481" s="5"/>
      <c r="H9481" s="5"/>
      <c r="I9481" s="5"/>
      <c r="J9481" s="5"/>
      <c r="K9481" s="5"/>
      <c r="L9481" s="5"/>
      <c r="M9481" s="5"/>
      <c r="N9481" s="5"/>
      <c r="O9481" s="5"/>
      <c r="P9481" s="4"/>
      <c r="Q9481" s="4"/>
      <c r="R9481" s="4"/>
      <c r="S9481" s="4"/>
      <c r="T9481" s="4"/>
    </row>
    <row r="9482">
      <c r="A9482" s="5"/>
      <c r="B9482" s="5"/>
      <c r="C9482" s="5"/>
      <c r="D9482" s="5"/>
      <c r="E9482" s="5"/>
      <c r="F9482" s="27"/>
      <c r="G9482" s="5"/>
      <c r="H9482" s="5"/>
      <c r="I9482" s="5"/>
      <c r="J9482" s="5"/>
      <c r="K9482" s="5"/>
      <c r="L9482" s="5"/>
      <c r="M9482" s="5"/>
      <c r="N9482" s="5"/>
      <c r="O9482" s="5"/>
      <c r="P9482" s="4"/>
      <c r="Q9482" s="4"/>
      <c r="R9482" s="4"/>
      <c r="S9482" s="4"/>
      <c r="T9482" s="4"/>
    </row>
    <row r="9483">
      <c r="A9483" s="5"/>
      <c r="B9483" s="5"/>
      <c r="C9483" s="5"/>
      <c r="D9483" s="5"/>
      <c r="E9483" s="5"/>
      <c r="F9483" s="27"/>
      <c r="G9483" s="5"/>
      <c r="H9483" s="5"/>
      <c r="I9483" s="5"/>
      <c r="J9483" s="5"/>
      <c r="K9483" s="5"/>
      <c r="L9483" s="5"/>
      <c r="M9483" s="5"/>
      <c r="N9483" s="5"/>
      <c r="O9483" s="5"/>
      <c r="P9483" s="4"/>
      <c r="Q9483" s="4"/>
      <c r="R9483" s="4"/>
      <c r="S9483" s="4"/>
      <c r="T9483" s="4"/>
    </row>
    <row r="9484">
      <c r="A9484" s="5"/>
      <c r="B9484" s="5"/>
      <c r="C9484" s="5"/>
      <c r="D9484" s="5"/>
      <c r="E9484" s="5"/>
      <c r="F9484" s="27"/>
      <c r="G9484" s="5"/>
      <c r="H9484" s="5"/>
      <c r="I9484" s="5"/>
      <c r="J9484" s="5"/>
      <c r="K9484" s="5"/>
      <c r="L9484" s="5"/>
      <c r="M9484" s="5"/>
      <c r="N9484" s="5"/>
      <c r="O9484" s="5"/>
      <c r="P9484" s="4"/>
      <c r="Q9484" s="4"/>
      <c r="R9484" s="4"/>
      <c r="S9484" s="4"/>
      <c r="T9484" s="4"/>
    </row>
    <row r="9485">
      <c r="A9485" s="5"/>
      <c r="B9485" s="5"/>
      <c r="C9485" s="5"/>
      <c r="D9485" s="5"/>
      <c r="E9485" s="5"/>
      <c r="F9485" s="27"/>
      <c r="G9485" s="5"/>
      <c r="H9485" s="5"/>
      <c r="I9485" s="5"/>
      <c r="J9485" s="5"/>
      <c r="K9485" s="5"/>
      <c r="L9485" s="5"/>
      <c r="M9485" s="5"/>
      <c r="N9485" s="5"/>
      <c r="O9485" s="5"/>
      <c r="P9485" s="4"/>
      <c r="Q9485" s="4"/>
      <c r="R9485" s="4"/>
      <c r="S9485" s="4"/>
      <c r="T9485" s="4"/>
    </row>
    <row r="9486">
      <c r="A9486" s="5"/>
      <c r="B9486" s="5"/>
      <c r="C9486" s="5"/>
      <c r="D9486" s="5"/>
      <c r="E9486" s="5"/>
      <c r="F9486" s="27"/>
      <c r="G9486" s="5"/>
      <c r="H9486" s="5"/>
      <c r="I9486" s="5"/>
      <c r="J9486" s="5"/>
      <c r="K9486" s="5"/>
      <c r="L9486" s="5"/>
      <c r="M9486" s="5"/>
      <c r="N9486" s="5"/>
      <c r="O9486" s="5"/>
      <c r="P9486" s="4"/>
      <c r="Q9486" s="4"/>
      <c r="R9486" s="4"/>
      <c r="S9486" s="4"/>
      <c r="T9486" s="4"/>
    </row>
    <row r="9487">
      <c r="A9487" s="5"/>
      <c r="B9487" s="5"/>
      <c r="C9487" s="5"/>
      <c r="D9487" s="5"/>
      <c r="E9487" s="5"/>
      <c r="F9487" s="27"/>
      <c r="G9487" s="5"/>
      <c r="H9487" s="5"/>
      <c r="I9487" s="5"/>
      <c r="J9487" s="5"/>
      <c r="K9487" s="5"/>
      <c r="L9487" s="5"/>
      <c r="M9487" s="5"/>
      <c r="N9487" s="5"/>
      <c r="O9487" s="5"/>
      <c r="P9487" s="4"/>
      <c r="Q9487" s="4"/>
      <c r="R9487" s="4"/>
      <c r="S9487" s="4"/>
      <c r="T9487" s="4"/>
    </row>
    <row r="9488">
      <c r="A9488" s="5"/>
      <c r="B9488" s="5"/>
      <c r="C9488" s="5"/>
      <c r="D9488" s="5"/>
      <c r="E9488" s="5"/>
      <c r="F9488" s="27"/>
      <c r="G9488" s="5"/>
      <c r="H9488" s="5"/>
      <c r="I9488" s="5"/>
      <c r="J9488" s="5"/>
      <c r="K9488" s="5"/>
      <c r="L9488" s="5"/>
      <c r="M9488" s="5"/>
      <c r="N9488" s="5"/>
      <c r="O9488" s="5"/>
      <c r="P9488" s="4"/>
      <c r="Q9488" s="4"/>
      <c r="R9488" s="4"/>
      <c r="S9488" s="4"/>
      <c r="T9488" s="4"/>
    </row>
    <row r="9489">
      <c r="A9489" s="5"/>
      <c r="B9489" s="5"/>
      <c r="C9489" s="5"/>
      <c r="D9489" s="5"/>
      <c r="E9489" s="5"/>
      <c r="F9489" s="27"/>
      <c r="G9489" s="5"/>
      <c r="H9489" s="5"/>
      <c r="I9489" s="5"/>
      <c r="J9489" s="5"/>
      <c r="K9489" s="5"/>
      <c r="L9489" s="5"/>
      <c r="M9489" s="5"/>
      <c r="N9489" s="5"/>
      <c r="O9489" s="5"/>
      <c r="P9489" s="4"/>
      <c r="Q9489" s="4"/>
      <c r="R9489" s="4"/>
      <c r="S9489" s="4"/>
      <c r="T9489" s="4"/>
    </row>
    <row r="9490">
      <c r="A9490" s="5"/>
      <c r="B9490" s="5"/>
      <c r="C9490" s="5"/>
      <c r="D9490" s="5"/>
      <c r="E9490" s="5"/>
      <c r="F9490" s="27"/>
      <c r="G9490" s="5"/>
      <c r="H9490" s="5"/>
      <c r="I9490" s="5"/>
      <c r="J9490" s="5"/>
      <c r="K9490" s="5"/>
      <c r="L9490" s="5"/>
      <c r="M9490" s="5"/>
      <c r="N9490" s="5"/>
      <c r="O9490" s="5"/>
      <c r="P9490" s="4"/>
      <c r="Q9490" s="4"/>
      <c r="R9490" s="4"/>
      <c r="S9490" s="4"/>
      <c r="T9490" s="4"/>
    </row>
    <row r="9491">
      <c r="A9491" s="5"/>
      <c r="B9491" s="5"/>
      <c r="C9491" s="5"/>
      <c r="D9491" s="5"/>
      <c r="E9491" s="5"/>
      <c r="F9491" s="27"/>
      <c r="G9491" s="5"/>
      <c r="H9491" s="5"/>
      <c r="I9491" s="5"/>
      <c r="J9491" s="5"/>
      <c r="K9491" s="5"/>
      <c r="L9491" s="5"/>
      <c r="M9491" s="5"/>
      <c r="N9491" s="5"/>
      <c r="O9491" s="5"/>
      <c r="P9491" s="4"/>
      <c r="Q9491" s="4"/>
      <c r="R9491" s="4"/>
      <c r="S9491" s="4"/>
      <c r="T9491" s="4"/>
    </row>
    <row r="9492">
      <c r="A9492" s="5"/>
      <c r="B9492" s="5"/>
      <c r="C9492" s="5"/>
      <c r="D9492" s="5"/>
      <c r="E9492" s="5"/>
      <c r="F9492" s="27"/>
      <c r="G9492" s="5"/>
      <c r="H9492" s="5"/>
      <c r="I9492" s="5"/>
      <c r="J9492" s="5"/>
      <c r="K9492" s="5"/>
      <c r="L9492" s="5"/>
      <c r="M9492" s="5"/>
      <c r="N9492" s="5"/>
      <c r="O9492" s="5"/>
      <c r="P9492" s="4"/>
      <c r="Q9492" s="4"/>
      <c r="R9492" s="4"/>
      <c r="S9492" s="4"/>
      <c r="T9492" s="4"/>
    </row>
    <row r="9493">
      <c r="A9493" s="5"/>
      <c r="B9493" s="5"/>
      <c r="C9493" s="5"/>
      <c r="D9493" s="5"/>
      <c r="E9493" s="5"/>
      <c r="F9493" s="27"/>
      <c r="G9493" s="5"/>
      <c r="H9493" s="5"/>
      <c r="I9493" s="5"/>
      <c r="J9493" s="5"/>
      <c r="K9493" s="5"/>
      <c r="L9493" s="5"/>
      <c r="M9493" s="5"/>
      <c r="N9493" s="5"/>
      <c r="O9493" s="5"/>
      <c r="P9493" s="4"/>
      <c r="Q9493" s="4"/>
      <c r="R9493" s="4"/>
      <c r="S9493" s="4"/>
      <c r="T9493" s="4"/>
    </row>
    <row r="9494">
      <c r="A9494" s="5"/>
      <c r="B9494" s="5"/>
      <c r="C9494" s="5"/>
      <c r="D9494" s="5"/>
      <c r="E9494" s="5"/>
      <c r="F9494" s="27"/>
      <c r="G9494" s="5"/>
      <c r="H9494" s="5"/>
      <c r="I9494" s="5"/>
      <c r="J9494" s="5"/>
      <c r="K9494" s="5"/>
      <c r="L9494" s="5"/>
      <c r="M9494" s="5"/>
      <c r="N9494" s="5"/>
      <c r="O9494" s="5"/>
      <c r="P9494" s="4"/>
      <c r="Q9494" s="4"/>
      <c r="R9494" s="4"/>
      <c r="S9494" s="4"/>
      <c r="T9494" s="4"/>
    </row>
    <row r="9495">
      <c r="A9495" s="5"/>
      <c r="B9495" s="5"/>
      <c r="C9495" s="5"/>
      <c r="D9495" s="5"/>
      <c r="E9495" s="5"/>
      <c r="F9495" s="27"/>
      <c r="G9495" s="5"/>
      <c r="H9495" s="5"/>
      <c r="I9495" s="5"/>
      <c r="J9495" s="5"/>
      <c r="K9495" s="5"/>
      <c r="L9495" s="5"/>
      <c r="M9495" s="5"/>
      <c r="N9495" s="5"/>
      <c r="O9495" s="5"/>
      <c r="P9495" s="4"/>
      <c r="Q9495" s="4"/>
      <c r="R9495" s="4"/>
      <c r="S9495" s="4"/>
      <c r="T9495" s="4"/>
    </row>
    <row r="9496">
      <c r="A9496" s="5"/>
      <c r="B9496" s="5"/>
      <c r="C9496" s="5"/>
      <c r="D9496" s="5"/>
      <c r="E9496" s="5"/>
      <c r="F9496" s="27"/>
      <c r="G9496" s="5"/>
      <c r="H9496" s="5"/>
      <c r="I9496" s="5"/>
      <c r="J9496" s="5"/>
      <c r="K9496" s="5"/>
      <c r="L9496" s="5"/>
      <c r="M9496" s="5"/>
      <c r="N9496" s="5"/>
      <c r="O9496" s="5"/>
      <c r="P9496" s="4"/>
      <c r="Q9496" s="4"/>
      <c r="R9496" s="4"/>
      <c r="S9496" s="4"/>
      <c r="T9496" s="4"/>
    </row>
    <row r="9497">
      <c r="A9497" s="5"/>
      <c r="B9497" s="5"/>
      <c r="C9497" s="5"/>
      <c r="D9497" s="5"/>
      <c r="E9497" s="5"/>
      <c r="F9497" s="27"/>
      <c r="G9497" s="5"/>
      <c r="H9497" s="5"/>
      <c r="I9497" s="5"/>
      <c r="J9497" s="5"/>
      <c r="K9497" s="5"/>
      <c r="L9497" s="5"/>
      <c r="M9497" s="5"/>
      <c r="N9497" s="5"/>
      <c r="O9497" s="5"/>
      <c r="P9497" s="4"/>
      <c r="Q9497" s="4"/>
      <c r="R9497" s="4"/>
      <c r="S9497" s="4"/>
      <c r="T9497" s="4"/>
    </row>
    <row r="9498">
      <c r="A9498" s="5"/>
      <c r="B9498" s="5"/>
      <c r="C9498" s="5"/>
      <c r="D9498" s="5"/>
      <c r="E9498" s="5"/>
      <c r="F9498" s="27"/>
      <c r="G9498" s="5"/>
      <c r="H9498" s="5"/>
      <c r="I9498" s="5"/>
      <c r="J9498" s="5"/>
      <c r="K9498" s="5"/>
      <c r="L9498" s="5"/>
      <c r="M9498" s="5"/>
      <c r="N9498" s="5"/>
      <c r="O9498" s="5"/>
      <c r="P9498" s="4"/>
      <c r="Q9498" s="4"/>
      <c r="R9498" s="4"/>
      <c r="S9498" s="4"/>
      <c r="T9498" s="4"/>
    </row>
    <row r="9499">
      <c r="A9499" s="5"/>
      <c r="B9499" s="5"/>
      <c r="C9499" s="5"/>
      <c r="D9499" s="5"/>
      <c r="E9499" s="5"/>
      <c r="F9499" s="27"/>
      <c r="G9499" s="5"/>
      <c r="H9499" s="5"/>
      <c r="I9499" s="5"/>
      <c r="J9499" s="5"/>
      <c r="K9499" s="5"/>
      <c r="L9499" s="5"/>
      <c r="M9499" s="5"/>
      <c r="N9499" s="5"/>
      <c r="O9499" s="5"/>
      <c r="P9499" s="4"/>
      <c r="Q9499" s="4"/>
      <c r="R9499" s="4"/>
      <c r="S9499" s="4"/>
      <c r="T9499" s="4"/>
    </row>
    <row r="9500">
      <c r="A9500" s="5"/>
      <c r="B9500" s="5"/>
      <c r="C9500" s="5"/>
      <c r="D9500" s="5"/>
      <c r="E9500" s="5"/>
      <c r="F9500" s="27"/>
      <c r="G9500" s="5"/>
      <c r="H9500" s="5"/>
      <c r="I9500" s="5"/>
      <c r="J9500" s="5"/>
      <c r="K9500" s="5"/>
      <c r="L9500" s="5"/>
      <c r="M9500" s="5"/>
      <c r="N9500" s="5"/>
      <c r="O9500" s="5"/>
      <c r="P9500" s="4"/>
      <c r="Q9500" s="4"/>
      <c r="R9500" s="4"/>
      <c r="S9500" s="4"/>
      <c r="T9500" s="4"/>
    </row>
    <row r="9501">
      <c r="A9501" s="5"/>
      <c r="B9501" s="5"/>
      <c r="C9501" s="5"/>
      <c r="D9501" s="5"/>
      <c r="E9501" s="5"/>
      <c r="F9501" s="27"/>
      <c r="G9501" s="5"/>
      <c r="H9501" s="5"/>
      <c r="I9501" s="5"/>
      <c r="J9501" s="5"/>
      <c r="K9501" s="5"/>
      <c r="L9501" s="5"/>
      <c r="M9501" s="5"/>
      <c r="N9501" s="5"/>
      <c r="O9501" s="5"/>
      <c r="P9501" s="4"/>
      <c r="Q9501" s="4"/>
      <c r="R9501" s="4"/>
      <c r="S9501" s="4"/>
      <c r="T9501" s="4"/>
    </row>
    <row r="9502">
      <c r="A9502" s="5"/>
      <c r="B9502" s="5"/>
      <c r="C9502" s="5"/>
      <c r="D9502" s="5"/>
      <c r="E9502" s="5"/>
      <c r="F9502" s="27"/>
      <c r="G9502" s="5"/>
      <c r="H9502" s="5"/>
      <c r="I9502" s="5"/>
      <c r="J9502" s="5"/>
      <c r="K9502" s="5"/>
      <c r="L9502" s="5"/>
      <c r="M9502" s="5"/>
      <c r="N9502" s="5"/>
      <c r="O9502" s="5"/>
      <c r="P9502" s="4"/>
      <c r="Q9502" s="4"/>
      <c r="R9502" s="4"/>
      <c r="S9502" s="4"/>
      <c r="T9502" s="4"/>
    </row>
    <row r="9503">
      <c r="A9503" s="5"/>
      <c r="B9503" s="5"/>
      <c r="C9503" s="5"/>
      <c r="D9503" s="5"/>
      <c r="E9503" s="5"/>
      <c r="F9503" s="27"/>
      <c r="G9503" s="5"/>
      <c r="H9503" s="5"/>
      <c r="I9503" s="5"/>
      <c r="J9503" s="5"/>
      <c r="K9503" s="5"/>
      <c r="L9503" s="5"/>
      <c r="M9503" s="5"/>
      <c r="N9503" s="5"/>
      <c r="O9503" s="5"/>
      <c r="P9503" s="4"/>
      <c r="Q9503" s="4"/>
      <c r="R9503" s="4"/>
      <c r="S9503" s="4"/>
      <c r="T9503" s="4"/>
    </row>
    <row r="9504">
      <c r="A9504" s="5"/>
      <c r="B9504" s="5"/>
      <c r="C9504" s="5"/>
      <c r="D9504" s="5"/>
      <c r="E9504" s="5"/>
      <c r="F9504" s="27"/>
      <c r="G9504" s="5"/>
      <c r="H9504" s="5"/>
      <c r="I9504" s="5"/>
      <c r="J9504" s="5"/>
      <c r="K9504" s="5"/>
      <c r="L9504" s="5"/>
      <c r="M9504" s="5"/>
      <c r="N9504" s="5"/>
      <c r="O9504" s="5"/>
      <c r="P9504" s="4"/>
      <c r="Q9504" s="4"/>
      <c r="R9504" s="4"/>
      <c r="S9504" s="4"/>
      <c r="T9504" s="4"/>
    </row>
    <row r="9505">
      <c r="A9505" s="5"/>
      <c r="B9505" s="5"/>
      <c r="C9505" s="5"/>
      <c r="D9505" s="5"/>
      <c r="E9505" s="5"/>
      <c r="F9505" s="27"/>
      <c r="G9505" s="5"/>
      <c r="H9505" s="5"/>
      <c r="I9505" s="5"/>
      <c r="J9505" s="5"/>
      <c r="K9505" s="5"/>
      <c r="L9505" s="5"/>
      <c r="M9505" s="5"/>
      <c r="N9505" s="5"/>
      <c r="O9505" s="5"/>
      <c r="P9505" s="4"/>
      <c r="Q9505" s="4"/>
      <c r="R9505" s="4"/>
      <c r="S9505" s="4"/>
      <c r="T9505" s="4"/>
    </row>
    <row r="9506">
      <c r="A9506" s="5"/>
      <c r="B9506" s="5"/>
      <c r="C9506" s="5"/>
      <c r="D9506" s="5"/>
      <c r="E9506" s="5"/>
      <c r="F9506" s="27"/>
      <c r="G9506" s="5"/>
      <c r="H9506" s="5"/>
      <c r="I9506" s="5"/>
      <c r="J9506" s="5"/>
      <c r="K9506" s="5"/>
      <c r="L9506" s="5"/>
      <c r="M9506" s="5"/>
      <c r="N9506" s="5"/>
      <c r="O9506" s="5"/>
      <c r="P9506" s="4"/>
      <c r="Q9506" s="4"/>
      <c r="R9506" s="4"/>
      <c r="S9506" s="4"/>
      <c r="T9506" s="4"/>
    </row>
    <row r="9507">
      <c r="A9507" s="5"/>
      <c r="B9507" s="5"/>
      <c r="C9507" s="5"/>
      <c r="D9507" s="5"/>
      <c r="E9507" s="5"/>
      <c r="F9507" s="27"/>
      <c r="G9507" s="5"/>
      <c r="H9507" s="5"/>
      <c r="I9507" s="5"/>
      <c r="J9507" s="5"/>
      <c r="K9507" s="5"/>
      <c r="L9507" s="5"/>
      <c r="M9507" s="5"/>
      <c r="N9507" s="5"/>
      <c r="O9507" s="5"/>
      <c r="P9507" s="4"/>
      <c r="Q9507" s="4"/>
      <c r="R9507" s="4"/>
      <c r="S9507" s="4"/>
      <c r="T9507" s="4"/>
    </row>
    <row r="9508">
      <c r="A9508" s="5"/>
      <c r="B9508" s="5"/>
      <c r="C9508" s="5"/>
      <c r="D9508" s="5"/>
      <c r="E9508" s="5"/>
      <c r="F9508" s="27"/>
      <c r="G9508" s="5"/>
      <c r="H9508" s="5"/>
      <c r="I9508" s="5"/>
      <c r="J9508" s="5"/>
      <c r="K9508" s="5"/>
      <c r="L9508" s="5"/>
      <c r="M9508" s="5"/>
      <c r="N9508" s="5"/>
      <c r="O9508" s="5"/>
      <c r="P9508" s="4"/>
      <c r="Q9508" s="4"/>
      <c r="R9508" s="4"/>
      <c r="S9508" s="4"/>
      <c r="T9508" s="4"/>
    </row>
    <row r="9509">
      <c r="A9509" s="5"/>
      <c r="B9509" s="5"/>
      <c r="C9509" s="5"/>
      <c r="D9509" s="5"/>
      <c r="E9509" s="5"/>
      <c r="F9509" s="27"/>
      <c r="G9509" s="5"/>
      <c r="H9509" s="5"/>
      <c r="I9509" s="5"/>
      <c r="J9509" s="5"/>
      <c r="K9509" s="5"/>
      <c r="L9509" s="5"/>
      <c r="M9509" s="5"/>
      <c r="N9509" s="5"/>
      <c r="O9509" s="5"/>
      <c r="P9509" s="4"/>
      <c r="Q9509" s="4"/>
      <c r="R9509" s="4"/>
      <c r="S9509" s="4"/>
      <c r="T9509" s="4"/>
    </row>
    <row r="9510">
      <c r="A9510" s="5"/>
      <c r="B9510" s="5"/>
      <c r="C9510" s="5"/>
      <c r="D9510" s="5"/>
      <c r="E9510" s="5"/>
      <c r="F9510" s="27"/>
      <c r="G9510" s="5"/>
      <c r="H9510" s="5"/>
      <c r="I9510" s="5"/>
      <c r="J9510" s="5"/>
      <c r="K9510" s="5"/>
      <c r="L9510" s="5"/>
      <c r="M9510" s="5"/>
      <c r="N9510" s="5"/>
      <c r="O9510" s="5"/>
      <c r="P9510" s="4"/>
      <c r="Q9510" s="4"/>
      <c r="R9510" s="4"/>
      <c r="S9510" s="4"/>
      <c r="T9510" s="4"/>
    </row>
    <row r="9511">
      <c r="A9511" s="5"/>
      <c r="B9511" s="5"/>
      <c r="C9511" s="5"/>
      <c r="D9511" s="5"/>
      <c r="E9511" s="5"/>
      <c r="F9511" s="27"/>
      <c r="G9511" s="5"/>
      <c r="H9511" s="5"/>
      <c r="I9511" s="5"/>
      <c r="J9511" s="5"/>
      <c r="K9511" s="5"/>
      <c r="L9511" s="5"/>
      <c r="M9511" s="5"/>
      <c r="N9511" s="5"/>
      <c r="O9511" s="5"/>
      <c r="P9511" s="4"/>
      <c r="Q9511" s="4"/>
      <c r="R9511" s="4"/>
      <c r="S9511" s="4"/>
      <c r="T9511" s="4"/>
    </row>
    <row r="9512">
      <c r="A9512" s="5"/>
      <c r="B9512" s="5"/>
      <c r="C9512" s="5"/>
      <c r="D9512" s="5"/>
      <c r="E9512" s="5"/>
      <c r="F9512" s="27"/>
      <c r="G9512" s="5"/>
      <c r="H9512" s="5"/>
      <c r="I9512" s="5"/>
      <c r="J9512" s="5"/>
      <c r="K9512" s="5"/>
      <c r="L9512" s="5"/>
      <c r="M9512" s="5"/>
      <c r="N9512" s="5"/>
      <c r="O9512" s="5"/>
      <c r="P9512" s="4"/>
      <c r="Q9512" s="4"/>
      <c r="R9512" s="4"/>
      <c r="S9512" s="4"/>
      <c r="T9512" s="4"/>
    </row>
    <row r="9513">
      <c r="A9513" s="5"/>
      <c r="B9513" s="5"/>
      <c r="C9513" s="5"/>
      <c r="D9513" s="5"/>
      <c r="E9513" s="5"/>
      <c r="F9513" s="27"/>
      <c r="G9513" s="5"/>
      <c r="H9513" s="5"/>
      <c r="I9513" s="5"/>
      <c r="J9513" s="5"/>
      <c r="K9513" s="5"/>
      <c r="L9513" s="5"/>
      <c r="M9513" s="5"/>
      <c r="N9513" s="5"/>
      <c r="O9513" s="5"/>
      <c r="P9513" s="4"/>
      <c r="Q9513" s="4"/>
      <c r="R9513" s="4"/>
      <c r="S9513" s="4"/>
      <c r="T9513" s="4"/>
    </row>
    <row r="9514">
      <c r="A9514" s="5"/>
      <c r="B9514" s="5"/>
      <c r="C9514" s="5"/>
      <c r="D9514" s="5"/>
      <c r="E9514" s="5"/>
      <c r="F9514" s="27"/>
      <c r="G9514" s="5"/>
      <c r="H9514" s="5"/>
      <c r="I9514" s="5"/>
      <c r="J9514" s="5"/>
      <c r="K9514" s="5"/>
      <c r="L9514" s="5"/>
      <c r="M9514" s="5"/>
      <c r="N9514" s="5"/>
      <c r="O9514" s="5"/>
      <c r="P9514" s="4"/>
      <c r="Q9514" s="4"/>
      <c r="R9514" s="4"/>
      <c r="S9514" s="4"/>
      <c r="T9514" s="4"/>
    </row>
    <row r="9515">
      <c r="A9515" s="5"/>
      <c r="B9515" s="5"/>
      <c r="C9515" s="5"/>
      <c r="D9515" s="5"/>
      <c r="E9515" s="5"/>
      <c r="F9515" s="27"/>
      <c r="G9515" s="5"/>
      <c r="H9515" s="5"/>
      <c r="I9515" s="5"/>
      <c r="J9515" s="5"/>
      <c r="K9515" s="5"/>
      <c r="L9515" s="5"/>
      <c r="M9515" s="5"/>
      <c r="N9515" s="5"/>
      <c r="O9515" s="5"/>
      <c r="P9515" s="4"/>
      <c r="Q9515" s="4"/>
      <c r="R9515" s="4"/>
      <c r="S9515" s="4"/>
      <c r="T9515" s="4"/>
    </row>
    <row r="9516">
      <c r="A9516" s="5"/>
      <c r="B9516" s="5"/>
      <c r="C9516" s="5"/>
      <c r="D9516" s="5"/>
      <c r="E9516" s="5"/>
      <c r="F9516" s="27"/>
      <c r="G9516" s="5"/>
      <c r="H9516" s="5"/>
      <c r="I9516" s="5"/>
      <c r="J9516" s="5"/>
      <c r="K9516" s="5"/>
      <c r="L9516" s="5"/>
      <c r="M9516" s="5"/>
      <c r="N9516" s="5"/>
      <c r="O9516" s="5"/>
      <c r="P9516" s="4"/>
      <c r="Q9516" s="4"/>
      <c r="R9516" s="4"/>
      <c r="S9516" s="4"/>
      <c r="T9516" s="4"/>
    </row>
    <row r="9517">
      <c r="A9517" s="5"/>
      <c r="B9517" s="5"/>
      <c r="C9517" s="5"/>
      <c r="D9517" s="5"/>
      <c r="E9517" s="5"/>
      <c r="F9517" s="27"/>
      <c r="G9517" s="5"/>
      <c r="H9517" s="5"/>
      <c r="I9517" s="5"/>
      <c r="J9517" s="5"/>
      <c r="K9517" s="5"/>
      <c r="L9517" s="5"/>
      <c r="M9517" s="5"/>
      <c r="N9517" s="5"/>
      <c r="O9517" s="5"/>
      <c r="P9517" s="4"/>
      <c r="Q9517" s="4"/>
      <c r="R9517" s="4"/>
      <c r="S9517" s="4"/>
      <c r="T9517" s="4"/>
    </row>
    <row r="9518">
      <c r="A9518" s="5"/>
      <c r="B9518" s="5"/>
      <c r="C9518" s="5"/>
      <c r="D9518" s="5"/>
      <c r="E9518" s="5"/>
      <c r="F9518" s="27"/>
      <c r="G9518" s="5"/>
      <c r="H9518" s="5"/>
      <c r="I9518" s="5"/>
      <c r="J9518" s="5"/>
      <c r="K9518" s="5"/>
      <c r="L9518" s="5"/>
      <c r="M9518" s="5"/>
      <c r="N9518" s="5"/>
      <c r="O9518" s="5"/>
      <c r="P9518" s="4"/>
      <c r="Q9518" s="4"/>
      <c r="R9518" s="4"/>
      <c r="S9518" s="4"/>
      <c r="T9518" s="4"/>
    </row>
    <row r="9519">
      <c r="A9519" s="5"/>
      <c r="B9519" s="5"/>
      <c r="C9519" s="5"/>
      <c r="D9519" s="5"/>
      <c r="E9519" s="5"/>
      <c r="F9519" s="27"/>
      <c r="G9519" s="5"/>
      <c r="H9519" s="5"/>
      <c r="I9519" s="5"/>
      <c r="J9519" s="5"/>
      <c r="K9519" s="5"/>
      <c r="L9519" s="5"/>
      <c r="M9519" s="5"/>
      <c r="N9519" s="5"/>
      <c r="O9519" s="5"/>
      <c r="P9519" s="4"/>
      <c r="Q9519" s="4"/>
      <c r="R9519" s="4"/>
      <c r="S9519" s="4"/>
      <c r="T9519" s="4"/>
    </row>
    <row r="9520">
      <c r="A9520" s="5"/>
      <c r="B9520" s="5"/>
      <c r="C9520" s="5"/>
      <c r="D9520" s="5"/>
      <c r="E9520" s="5"/>
      <c r="F9520" s="27"/>
      <c r="G9520" s="5"/>
      <c r="H9520" s="5"/>
      <c r="I9520" s="5"/>
      <c r="J9520" s="5"/>
      <c r="K9520" s="5"/>
      <c r="L9520" s="5"/>
      <c r="M9520" s="5"/>
      <c r="N9520" s="5"/>
      <c r="O9520" s="5"/>
      <c r="P9520" s="4"/>
      <c r="Q9520" s="4"/>
      <c r="R9520" s="4"/>
      <c r="S9520" s="4"/>
      <c r="T9520" s="4"/>
    </row>
    <row r="9521">
      <c r="A9521" s="5"/>
      <c r="B9521" s="5"/>
      <c r="C9521" s="5"/>
      <c r="D9521" s="5"/>
      <c r="E9521" s="5"/>
      <c r="F9521" s="27"/>
      <c r="G9521" s="5"/>
      <c r="H9521" s="5"/>
      <c r="I9521" s="5"/>
      <c r="J9521" s="5"/>
      <c r="K9521" s="5"/>
      <c r="L9521" s="5"/>
      <c r="M9521" s="5"/>
      <c r="N9521" s="5"/>
      <c r="O9521" s="5"/>
      <c r="P9521" s="4"/>
      <c r="Q9521" s="4"/>
      <c r="R9521" s="4"/>
      <c r="S9521" s="4"/>
      <c r="T9521" s="4"/>
    </row>
    <row r="9522">
      <c r="A9522" s="5"/>
      <c r="B9522" s="5"/>
      <c r="C9522" s="5"/>
      <c r="D9522" s="5"/>
      <c r="E9522" s="5"/>
      <c r="F9522" s="27"/>
      <c r="G9522" s="5"/>
      <c r="H9522" s="5"/>
      <c r="I9522" s="5"/>
      <c r="J9522" s="5"/>
      <c r="K9522" s="5"/>
      <c r="L9522" s="5"/>
      <c r="M9522" s="5"/>
      <c r="N9522" s="5"/>
      <c r="O9522" s="5"/>
      <c r="P9522" s="4"/>
      <c r="Q9522" s="4"/>
      <c r="R9522" s="4"/>
      <c r="S9522" s="4"/>
      <c r="T9522" s="4"/>
    </row>
    <row r="9523">
      <c r="A9523" s="5"/>
      <c r="B9523" s="5"/>
      <c r="C9523" s="5"/>
      <c r="D9523" s="5"/>
      <c r="E9523" s="5"/>
      <c r="F9523" s="27"/>
      <c r="G9523" s="5"/>
      <c r="H9523" s="5"/>
      <c r="I9523" s="5"/>
      <c r="J9523" s="5"/>
      <c r="K9523" s="5"/>
      <c r="L9523" s="5"/>
      <c r="M9523" s="5"/>
      <c r="N9523" s="5"/>
      <c r="O9523" s="5"/>
      <c r="P9523" s="4"/>
      <c r="Q9523" s="4"/>
      <c r="R9523" s="4"/>
      <c r="S9523" s="4"/>
      <c r="T9523" s="4"/>
    </row>
    <row r="9524">
      <c r="A9524" s="5"/>
      <c r="B9524" s="5"/>
      <c r="C9524" s="5"/>
      <c r="D9524" s="5"/>
      <c r="E9524" s="5"/>
      <c r="F9524" s="27"/>
      <c r="G9524" s="5"/>
      <c r="H9524" s="5"/>
      <c r="I9524" s="5"/>
      <c r="J9524" s="5"/>
      <c r="K9524" s="5"/>
      <c r="L9524" s="5"/>
      <c r="M9524" s="5"/>
      <c r="N9524" s="5"/>
      <c r="O9524" s="5"/>
      <c r="P9524" s="4"/>
      <c r="Q9524" s="4"/>
      <c r="R9524" s="4"/>
      <c r="S9524" s="4"/>
      <c r="T9524" s="4"/>
    </row>
    <row r="9525">
      <c r="A9525" s="5"/>
      <c r="B9525" s="5"/>
      <c r="C9525" s="5"/>
      <c r="D9525" s="5"/>
      <c r="E9525" s="5"/>
      <c r="F9525" s="27"/>
      <c r="G9525" s="5"/>
      <c r="H9525" s="5"/>
      <c r="I9525" s="5"/>
      <c r="J9525" s="5"/>
      <c r="K9525" s="5"/>
      <c r="L9525" s="5"/>
      <c r="M9525" s="5"/>
      <c r="N9525" s="5"/>
      <c r="O9525" s="5"/>
      <c r="P9525" s="4"/>
      <c r="Q9525" s="4"/>
      <c r="R9525" s="4"/>
      <c r="S9525" s="4"/>
      <c r="T9525" s="4"/>
    </row>
    <row r="9526">
      <c r="A9526" s="5"/>
      <c r="B9526" s="5"/>
      <c r="C9526" s="5"/>
      <c r="D9526" s="5"/>
      <c r="E9526" s="5"/>
      <c r="F9526" s="27"/>
      <c r="G9526" s="5"/>
      <c r="H9526" s="5"/>
      <c r="I9526" s="5"/>
      <c r="J9526" s="5"/>
      <c r="K9526" s="5"/>
      <c r="L9526" s="5"/>
      <c r="M9526" s="5"/>
      <c r="N9526" s="5"/>
      <c r="O9526" s="5"/>
      <c r="P9526" s="4"/>
      <c r="Q9526" s="4"/>
      <c r="R9526" s="4"/>
      <c r="S9526" s="4"/>
      <c r="T9526" s="4"/>
    </row>
    <row r="9527">
      <c r="A9527" s="5"/>
      <c r="B9527" s="5"/>
      <c r="C9527" s="5"/>
      <c r="D9527" s="5"/>
      <c r="E9527" s="5"/>
      <c r="F9527" s="27"/>
      <c r="G9527" s="5"/>
      <c r="H9527" s="5"/>
      <c r="I9527" s="5"/>
      <c r="J9527" s="5"/>
      <c r="K9527" s="5"/>
      <c r="L9527" s="5"/>
      <c r="M9527" s="5"/>
      <c r="N9527" s="5"/>
      <c r="O9527" s="5"/>
      <c r="P9527" s="4"/>
      <c r="Q9527" s="4"/>
      <c r="R9527" s="4"/>
      <c r="S9527" s="4"/>
      <c r="T9527" s="4"/>
    </row>
    <row r="9528">
      <c r="A9528" s="5"/>
      <c r="B9528" s="5"/>
      <c r="C9528" s="5"/>
      <c r="D9528" s="5"/>
      <c r="E9528" s="5"/>
      <c r="F9528" s="27"/>
      <c r="G9528" s="5"/>
      <c r="H9528" s="5"/>
      <c r="I9528" s="5"/>
      <c r="J9528" s="5"/>
      <c r="K9528" s="5"/>
      <c r="L9528" s="5"/>
      <c r="M9528" s="5"/>
      <c r="N9528" s="5"/>
      <c r="O9528" s="5"/>
      <c r="P9528" s="4"/>
      <c r="Q9528" s="4"/>
      <c r="R9528" s="4"/>
      <c r="S9528" s="4"/>
      <c r="T9528" s="4"/>
    </row>
    <row r="9529">
      <c r="A9529" s="5"/>
      <c r="B9529" s="5"/>
      <c r="C9529" s="5"/>
      <c r="D9529" s="5"/>
      <c r="E9529" s="5"/>
      <c r="F9529" s="27"/>
      <c r="G9529" s="5"/>
      <c r="H9529" s="5"/>
      <c r="I9529" s="5"/>
      <c r="J9529" s="5"/>
      <c r="K9529" s="5"/>
      <c r="L9529" s="5"/>
      <c r="M9529" s="5"/>
      <c r="N9529" s="5"/>
      <c r="O9529" s="5"/>
      <c r="P9529" s="4"/>
      <c r="Q9529" s="4"/>
      <c r="R9529" s="4"/>
      <c r="S9529" s="4"/>
      <c r="T9529" s="4"/>
    </row>
    <row r="9530">
      <c r="A9530" s="5"/>
      <c r="B9530" s="5"/>
      <c r="C9530" s="5"/>
      <c r="D9530" s="5"/>
      <c r="E9530" s="5"/>
      <c r="F9530" s="27"/>
      <c r="G9530" s="5"/>
      <c r="H9530" s="5"/>
      <c r="I9530" s="5"/>
      <c r="J9530" s="5"/>
      <c r="K9530" s="5"/>
      <c r="L9530" s="5"/>
      <c r="M9530" s="5"/>
      <c r="N9530" s="5"/>
      <c r="O9530" s="5"/>
      <c r="P9530" s="4"/>
      <c r="Q9530" s="4"/>
      <c r="R9530" s="4"/>
      <c r="S9530" s="4"/>
      <c r="T9530" s="4"/>
    </row>
    <row r="9531">
      <c r="A9531" s="5"/>
      <c r="B9531" s="5"/>
      <c r="C9531" s="5"/>
      <c r="D9531" s="5"/>
      <c r="E9531" s="5"/>
      <c r="F9531" s="27"/>
      <c r="G9531" s="5"/>
      <c r="H9531" s="5"/>
      <c r="I9531" s="5"/>
      <c r="J9531" s="5"/>
      <c r="K9531" s="5"/>
      <c r="L9531" s="5"/>
      <c r="M9531" s="5"/>
      <c r="N9531" s="5"/>
      <c r="O9531" s="5"/>
      <c r="P9531" s="4"/>
      <c r="Q9531" s="4"/>
      <c r="R9531" s="4"/>
      <c r="S9531" s="4"/>
      <c r="T9531" s="4"/>
    </row>
    <row r="9532">
      <c r="A9532" s="5"/>
      <c r="B9532" s="5"/>
      <c r="C9532" s="5"/>
      <c r="D9532" s="5"/>
      <c r="E9532" s="5"/>
      <c r="F9532" s="27"/>
      <c r="G9532" s="5"/>
      <c r="H9532" s="5"/>
      <c r="I9532" s="5"/>
      <c r="J9532" s="5"/>
      <c r="K9532" s="5"/>
      <c r="L9532" s="5"/>
      <c r="M9532" s="5"/>
      <c r="N9532" s="5"/>
      <c r="O9532" s="5"/>
      <c r="P9532" s="4"/>
      <c r="Q9532" s="4"/>
      <c r="R9532" s="4"/>
      <c r="S9532" s="4"/>
      <c r="T9532" s="4"/>
    </row>
    <row r="9533">
      <c r="A9533" s="5"/>
      <c r="B9533" s="5"/>
      <c r="C9533" s="5"/>
      <c r="D9533" s="5"/>
      <c r="E9533" s="5"/>
      <c r="F9533" s="27"/>
      <c r="G9533" s="5"/>
      <c r="H9533" s="5"/>
      <c r="I9533" s="5"/>
      <c r="J9533" s="5"/>
      <c r="K9533" s="5"/>
      <c r="L9533" s="5"/>
      <c r="M9533" s="5"/>
      <c r="N9533" s="5"/>
      <c r="O9533" s="5"/>
      <c r="P9533" s="4"/>
      <c r="Q9533" s="4"/>
      <c r="R9533" s="4"/>
      <c r="S9533" s="4"/>
      <c r="T9533" s="4"/>
    </row>
    <row r="9534">
      <c r="A9534" s="5"/>
      <c r="B9534" s="5"/>
      <c r="C9534" s="5"/>
      <c r="D9534" s="5"/>
      <c r="E9534" s="5"/>
      <c r="F9534" s="27"/>
      <c r="G9534" s="5"/>
      <c r="H9534" s="5"/>
      <c r="I9534" s="5"/>
      <c r="J9534" s="5"/>
      <c r="K9534" s="5"/>
      <c r="L9534" s="5"/>
      <c r="M9534" s="5"/>
      <c r="N9534" s="5"/>
      <c r="O9534" s="5"/>
      <c r="P9534" s="4"/>
      <c r="Q9534" s="4"/>
      <c r="R9534" s="4"/>
      <c r="S9534" s="4"/>
      <c r="T9534" s="4"/>
    </row>
    <row r="9535">
      <c r="A9535" s="5"/>
      <c r="B9535" s="5"/>
      <c r="C9535" s="5"/>
      <c r="D9535" s="5"/>
      <c r="E9535" s="5"/>
      <c r="F9535" s="27"/>
      <c r="G9535" s="5"/>
      <c r="H9535" s="5"/>
      <c r="I9535" s="5"/>
      <c r="J9535" s="5"/>
      <c r="K9535" s="5"/>
      <c r="L9535" s="5"/>
      <c r="M9535" s="5"/>
      <c r="N9535" s="5"/>
      <c r="O9535" s="5"/>
      <c r="P9535" s="4"/>
      <c r="Q9535" s="4"/>
      <c r="R9535" s="4"/>
      <c r="S9535" s="4"/>
      <c r="T9535" s="4"/>
    </row>
    <row r="9536">
      <c r="A9536" s="5"/>
      <c r="B9536" s="5"/>
      <c r="C9536" s="5"/>
      <c r="D9536" s="5"/>
      <c r="E9536" s="5"/>
      <c r="F9536" s="27"/>
      <c r="G9536" s="5"/>
      <c r="H9536" s="5"/>
      <c r="I9536" s="5"/>
      <c r="J9536" s="5"/>
      <c r="K9536" s="5"/>
      <c r="L9536" s="5"/>
      <c r="M9536" s="5"/>
      <c r="N9536" s="5"/>
      <c r="O9536" s="5"/>
      <c r="P9536" s="4"/>
      <c r="Q9536" s="4"/>
      <c r="R9536" s="4"/>
      <c r="S9536" s="4"/>
      <c r="T9536" s="4"/>
    </row>
    <row r="9537">
      <c r="A9537" s="5"/>
      <c r="B9537" s="5"/>
      <c r="C9537" s="5"/>
      <c r="D9537" s="5"/>
      <c r="E9537" s="5"/>
      <c r="F9537" s="27"/>
      <c r="G9537" s="5"/>
      <c r="H9537" s="5"/>
      <c r="I9537" s="5"/>
      <c r="J9537" s="5"/>
      <c r="K9537" s="5"/>
      <c r="L9537" s="5"/>
      <c r="M9537" s="5"/>
      <c r="N9537" s="5"/>
      <c r="O9537" s="5"/>
      <c r="P9537" s="4"/>
      <c r="Q9537" s="4"/>
      <c r="R9537" s="4"/>
      <c r="S9537" s="4"/>
      <c r="T9537" s="4"/>
    </row>
    <row r="9538">
      <c r="A9538" s="5"/>
      <c r="B9538" s="5"/>
      <c r="C9538" s="5"/>
      <c r="D9538" s="5"/>
      <c r="E9538" s="5"/>
      <c r="F9538" s="27"/>
      <c r="G9538" s="5"/>
      <c r="H9538" s="5"/>
      <c r="I9538" s="5"/>
      <c r="J9538" s="5"/>
      <c r="K9538" s="5"/>
      <c r="L9538" s="5"/>
      <c r="M9538" s="5"/>
      <c r="N9538" s="5"/>
      <c r="O9538" s="5"/>
      <c r="P9538" s="4"/>
      <c r="Q9538" s="4"/>
      <c r="R9538" s="4"/>
      <c r="S9538" s="4"/>
      <c r="T9538" s="4"/>
    </row>
    <row r="9539">
      <c r="A9539" s="5"/>
      <c r="B9539" s="5"/>
      <c r="C9539" s="5"/>
      <c r="D9539" s="5"/>
      <c r="E9539" s="5"/>
      <c r="F9539" s="27"/>
      <c r="G9539" s="5"/>
      <c r="H9539" s="5"/>
      <c r="I9539" s="5"/>
      <c r="J9539" s="5"/>
      <c r="K9539" s="5"/>
      <c r="L9539" s="5"/>
      <c r="M9539" s="5"/>
      <c r="N9539" s="5"/>
      <c r="O9539" s="5"/>
      <c r="P9539" s="4"/>
      <c r="Q9539" s="4"/>
      <c r="R9539" s="4"/>
      <c r="S9539" s="4"/>
      <c r="T9539" s="4"/>
    </row>
    <row r="9540">
      <c r="A9540" s="5"/>
      <c r="B9540" s="5"/>
      <c r="C9540" s="5"/>
      <c r="D9540" s="5"/>
      <c r="E9540" s="5"/>
      <c r="F9540" s="27"/>
      <c r="G9540" s="5"/>
      <c r="H9540" s="5"/>
      <c r="I9540" s="5"/>
      <c r="J9540" s="5"/>
      <c r="K9540" s="5"/>
      <c r="L9540" s="5"/>
      <c r="M9540" s="5"/>
      <c r="N9540" s="5"/>
      <c r="O9540" s="5"/>
      <c r="P9540" s="4"/>
      <c r="Q9540" s="4"/>
      <c r="R9540" s="4"/>
      <c r="S9540" s="4"/>
      <c r="T9540" s="4"/>
    </row>
    <row r="9541">
      <c r="A9541" s="5"/>
      <c r="B9541" s="5"/>
      <c r="C9541" s="5"/>
      <c r="D9541" s="5"/>
      <c r="E9541" s="5"/>
      <c r="F9541" s="27"/>
      <c r="G9541" s="5"/>
      <c r="H9541" s="5"/>
      <c r="I9541" s="5"/>
      <c r="J9541" s="5"/>
      <c r="K9541" s="5"/>
      <c r="L9541" s="5"/>
      <c r="M9541" s="5"/>
      <c r="N9541" s="5"/>
      <c r="O9541" s="5"/>
      <c r="P9541" s="4"/>
      <c r="Q9541" s="4"/>
      <c r="R9541" s="4"/>
      <c r="S9541" s="4"/>
      <c r="T9541" s="4"/>
    </row>
    <row r="9542">
      <c r="A9542" s="5"/>
      <c r="B9542" s="5"/>
      <c r="C9542" s="5"/>
      <c r="D9542" s="5"/>
      <c r="E9542" s="5"/>
      <c r="F9542" s="27"/>
      <c r="G9542" s="5"/>
      <c r="H9542" s="5"/>
      <c r="I9542" s="5"/>
      <c r="J9542" s="5"/>
      <c r="K9542" s="5"/>
      <c r="L9542" s="5"/>
      <c r="M9542" s="5"/>
      <c r="N9542" s="5"/>
      <c r="O9542" s="5"/>
      <c r="P9542" s="4"/>
      <c r="Q9542" s="4"/>
      <c r="R9542" s="4"/>
      <c r="S9542" s="4"/>
      <c r="T9542" s="4"/>
    </row>
    <row r="9543">
      <c r="A9543" s="5"/>
      <c r="B9543" s="5"/>
      <c r="C9543" s="5"/>
      <c r="D9543" s="5"/>
      <c r="E9543" s="5"/>
      <c r="F9543" s="27"/>
      <c r="G9543" s="5"/>
      <c r="H9543" s="5"/>
      <c r="I9543" s="5"/>
      <c r="J9543" s="5"/>
      <c r="K9543" s="5"/>
      <c r="L9543" s="5"/>
      <c r="M9543" s="5"/>
      <c r="N9543" s="5"/>
      <c r="O9543" s="5"/>
      <c r="P9543" s="4"/>
      <c r="Q9543" s="4"/>
      <c r="R9543" s="4"/>
      <c r="S9543" s="4"/>
      <c r="T9543" s="4"/>
    </row>
    <row r="9544">
      <c r="A9544" s="5"/>
      <c r="B9544" s="5"/>
      <c r="C9544" s="5"/>
      <c r="D9544" s="5"/>
      <c r="E9544" s="5"/>
      <c r="F9544" s="27"/>
      <c r="G9544" s="5"/>
      <c r="H9544" s="5"/>
      <c r="I9544" s="5"/>
      <c r="J9544" s="5"/>
      <c r="K9544" s="5"/>
      <c r="L9544" s="5"/>
      <c r="M9544" s="5"/>
      <c r="N9544" s="5"/>
      <c r="O9544" s="5"/>
      <c r="P9544" s="4"/>
      <c r="Q9544" s="4"/>
      <c r="R9544" s="4"/>
      <c r="S9544" s="4"/>
      <c r="T9544" s="4"/>
    </row>
    <row r="9545">
      <c r="A9545" s="5"/>
      <c r="B9545" s="5"/>
      <c r="C9545" s="5"/>
      <c r="D9545" s="5"/>
      <c r="E9545" s="5"/>
      <c r="F9545" s="27"/>
      <c r="G9545" s="5"/>
      <c r="H9545" s="5"/>
      <c r="I9545" s="5"/>
      <c r="J9545" s="5"/>
      <c r="K9545" s="5"/>
      <c r="L9545" s="5"/>
      <c r="M9545" s="5"/>
      <c r="N9545" s="5"/>
      <c r="O9545" s="5"/>
      <c r="P9545" s="4"/>
      <c r="Q9545" s="4"/>
      <c r="R9545" s="4"/>
      <c r="S9545" s="4"/>
      <c r="T9545" s="4"/>
    </row>
    <row r="9546">
      <c r="A9546" s="5"/>
      <c r="B9546" s="5"/>
      <c r="C9546" s="5"/>
      <c r="D9546" s="5"/>
      <c r="E9546" s="5"/>
      <c r="F9546" s="27"/>
      <c r="G9546" s="5"/>
      <c r="H9546" s="5"/>
      <c r="I9546" s="5"/>
      <c r="J9546" s="5"/>
      <c r="K9546" s="5"/>
      <c r="L9546" s="5"/>
      <c r="M9546" s="5"/>
      <c r="N9546" s="5"/>
      <c r="O9546" s="5"/>
      <c r="P9546" s="4"/>
      <c r="Q9546" s="4"/>
      <c r="R9546" s="4"/>
      <c r="S9546" s="4"/>
      <c r="T9546" s="4"/>
    </row>
    <row r="9547">
      <c r="A9547" s="5"/>
      <c r="B9547" s="5"/>
      <c r="C9547" s="5"/>
      <c r="D9547" s="5"/>
      <c r="E9547" s="5"/>
      <c r="F9547" s="27"/>
      <c r="G9547" s="5"/>
      <c r="H9547" s="5"/>
      <c r="I9547" s="5"/>
      <c r="J9547" s="5"/>
      <c r="K9547" s="5"/>
      <c r="L9547" s="5"/>
      <c r="M9547" s="5"/>
      <c r="N9547" s="5"/>
      <c r="O9547" s="5"/>
      <c r="P9547" s="4"/>
      <c r="Q9547" s="4"/>
      <c r="R9547" s="4"/>
      <c r="S9547" s="4"/>
      <c r="T9547" s="4"/>
    </row>
    <row r="9548">
      <c r="A9548" s="5"/>
      <c r="B9548" s="5"/>
      <c r="C9548" s="5"/>
      <c r="D9548" s="5"/>
      <c r="E9548" s="5"/>
      <c r="F9548" s="27"/>
      <c r="G9548" s="5"/>
      <c r="H9548" s="5"/>
      <c r="I9548" s="5"/>
      <c r="J9548" s="5"/>
      <c r="K9548" s="5"/>
      <c r="L9548" s="5"/>
      <c r="M9548" s="5"/>
      <c r="N9548" s="5"/>
      <c r="O9548" s="5"/>
      <c r="P9548" s="4"/>
      <c r="Q9548" s="4"/>
      <c r="R9548" s="4"/>
      <c r="S9548" s="4"/>
      <c r="T9548" s="4"/>
    </row>
    <row r="9549">
      <c r="A9549" s="5"/>
      <c r="B9549" s="5"/>
      <c r="C9549" s="5"/>
      <c r="D9549" s="5"/>
      <c r="E9549" s="5"/>
      <c r="F9549" s="27"/>
      <c r="G9549" s="5"/>
      <c r="H9549" s="5"/>
      <c r="I9549" s="5"/>
      <c r="J9549" s="5"/>
      <c r="K9549" s="5"/>
      <c r="L9549" s="5"/>
      <c r="M9549" s="5"/>
      <c r="N9549" s="5"/>
      <c r="O9549" s="5"/>
      <c r="P9549" s="4"/>
      <c r="Q9549" s="4"/>
      <c r="R9549" s="4"/>
      <c r="S9549" s="4"/>
      <c r="T9549" s="4"/>
    </row>
    <row r="9550">
      <c r="A9550" s="5"/>
      <c r="B9550" s="5"/>
      <c r="C9550" s="5"/>
      <c r="D9550" s="5"/>
      <c r="E9550" s="5"/>
      <c r="F9550" s="27"/>
      <c r="G9550" s="5"/>
      <c r="H9550" s="5"/>
      <c r="I9550" s="5"/>
      <c r="J9550" s="5"/>
      <c r="K9550" s="5"/>
      <c r="L9550" s="5"/>
      <c r="M9550" s="5"/>
      <c r="N9550" s="5"/>
      <c r="O9550" s="5"/>
      <c r="P9550" s="4"/>
      <c r="Q9550" s="4"/>
      <c r="R9550" s="4"/>
      <c r="S9550" s="4"/>
      <c r="T9550" s="4"/>
    </row>
    <row r="9551">
      <c r="A9551" s="5"/>
      <c r="B9551" s="5"/>
      <c r="C9551" s="5"/>
      <c r="D9551" s="5"/>
      <c r="E9551" s="5"/>
      <c r="F9551" s="27"/>
      <c r="G9551" s="5"/>
      <c r="H9551" s="5"/>
      <c r="I9551" s="5"/>
      <c r="J9551" s="5"/>
      <c r="K9551" s="5"/>
      <c r="L9551" s="5"/>
      <c r="M9551" s="5"/>
      <c r="N9551" s="5"/>
      <c r="O9551" s="5"/>
      <c r="P9551" s="4"/>
      <c r="Q9551" s="4"/>
      <c r="R9551" s="4"/>
      <c r="S9551" s="4"/>
      <c r="T9551" s="4"/>
    </row>
    <row r="9552">
      <c r="A9552" s="5"/>
      <c r="B9552" s="5"/>
      <c r="C9552" s="5"/>
      <c r="D9552" s="5"/>
      <c r="E9552" s="5"/>
      <c r="F9552" s="27"/>
      <c r="G9552" s="5"/>
      <c r="H9552" s="5"/>
      <c r="I9552" s="5"/>
      <c r="J9552" s="5"/>
      <c r="K9552" s="5"/>
      <c r="L9552" s="5"/>
      <c r="M9552" s="5"/>
      <c r="N9552" s="5"/>
      <c r="O9552" s="5"/>
      <c r="P9552" s="4"/>
      <c r="Q9552" s="4"/>
      <c r="R9552" s="4"/>
      <c r="S9552" s="4"/>
      <c r="T9552" s="4"/>
    </row>
    <row r="9553">
      <c r="A9553" s="5"/>
      <c r="B9553" s="5"/>
      <c r="C9553" s="5"/>
      <c r="D9553" s="5"/>
      <c r="E9553" s="5"/>
      <c r="F9553" s="27"/>
      <c r="G9553" s="5"/>
      <c r="H9553" s="5"/>
      <c r="I9553" s="5"/>
      <c r="J9553" s="5"/>
      <c r="K9553" s="5"/>
      <c r="L9553" s="5"/>
      <c r="M9553" s="5"/>
      <c r="N9553" s="5"/>
      <c r="O9553" s="5"/>
      <c r="P9553" s="4"/>
      <c r="Q9553" s="4"/>
      <c r="R9553" s="4"/>
      <c r="S9553" s="4"/>
      <c r="T9553" s="4"/>
    </row>
    <row r="9554">
      <c r="A9554" s="5"/>
      <c r="B9554" s="5"/>
      <c r="C9554" s="5"/>
      <c r="D9554" s="5"/>
      <c r="E9554" s="5"/>
      <c r="F9554" s="27"/>
      <c r="G9554" s="5"/>
      <c r="H9554" s="5"/>
      <c r="I9554" s="5"/>
      <c r="J9554" s="5"/>
      <c r="K9554" s="5"/>
      <c r="L9554" s="5"/>
      <c r="M9554" s="5"/>
      <c r="N9554" s="5"/>
      <c r="O9554" s="5"/>
      <c r="P9554" s="4"/>
      <c r="Q9554" s="4"/>
      <c r="R9554" s="4"/>
      <c r="S9554" s="4"/>
      <c r="T9554" s="4"/>
    </row>
    <row r="9555">
      <c r="A9555" s="5"/>
      <c r="B9555" s="5"/>
      <c r="C9555" s="5"/>
      <c r="D9555" s="5"/>
      <c r="E9555" s="5"/>
      <c r="F9555" s="27"/>
      <c r="G9555" s="5"/>
      <c r="H9555" s="5"/>
      <c r="I9555" s="5"/>
      <c r="J9555" s="5"/>
      <c r="K9555" s="5"/>
      <c r="L9555" s="5"/>
      <c r="M9555" s="5"/>
      <c r="N9555" s="5"/>
      <c r="O9555" s="5"/>
      <c r="P9555" s="4"/>
      <c r="Q9555" s="4"/>
      <c r="R9555" s="4"/>
      <c r="S9555" s="4"/>
      <c r="T9555" s="4"/>
    </row>
    <row r="9556">
      <c r="A9556" s="5"/>
      <c r="B9556" s="5"/>
      <c r="C9556" s="5"/>
      <c r="D9556" s="5"/>
      <c r="E9556" s="5"/>
      <c r="F9556" s="27"/>
      <c r="G9556" s="5"/>
      <c r="H9556" s="5"/>
      <c r="I9556" s="5"/>
      <c r="J9556" s="5"/>
      <c r="K9556" s="5"/>
      <c r="L9556" s="5"/>
      <c r="M9556" s="5"/>
      <c r="N9556" s="5"/>
      <c r="O9556" s="5"/>
      <c r="P9556" s="4"/>
      <c r="Q9556" s="4"/>
      <c r="R9556" s="4"/>
      <c r="S9556" s="4"/>
      <c r="T9556" s="4"/>
    </row>
    <row r="9557">
      <c r="A9557" s="5"/>
      <c r="B9557" s="5"/>
      <c r="C9557" s="5"/>
      <c r="D9557" s="5"/>
      <c r="E9557" s="5"/>
      <c r="F9557" s="27"/>
      <c r="G9557" s="5"/>
      <c r="H9557" s="5"/>
      <c r="I9557" s="5"/>
      <c r="J9557" s="5"/>
      <c r="K9557" s="5"/>
      <c r="L9557" s="5"/>
      <c r="M9557" s="5"/>
      <c r="N9557" s="5"/>
      <c r="O9557" s="5"/>
      <c r="P9557" s="4"/>
      <c r="Q9557" s="4"/>
      <c r="R9557" s="4"/>
      <c r="S9557" s="4"/>
      <c r="T9557" s="4"/>
    </row>
    <row r="9558">
      <c r="A9558" s="5"/>
      <c r="B9558" s="5"/>
      <c r="C9558" s="5"/>
      <c r="D9558" s="5"/>
      <c r="E9558" s="5"/>
      <c r="F9558" s="27"/>
      <c r="G9558" s="5"/>
      <c r="H9558" s="5"/>
      <c r="I9558" s="5"/>
      <c r="J9558" s="5"/>
      <c r="K9558" s="5"/>
      <c r="L9558" s="5"/>
      <c r="M9558" s="5"/>
      <c r="N9558" s="5"/>
      <c r="O9558" s="5"/>
      <c r="P9558" s="4"/>
      <c r="Q9558" s="4"/>
      <c r="R9558" s="4"/>
      <c r="S9558" s="4"/>
      <c r="T9558" s="4"/>
    </row>
    <row r="9559">
      <c r="A9559" s="5"/>
      <c r="B9559" s="5"/>
      <c r="C9559" s="5"/>
      <c r="D9559" s="5"/>
      <c r="E9559" s="5"/>
      <c r="F9559" s="27"/>
      <c r="G9559" s="5"/>
      <c r="H9559" s="5"/>
      <c r="I9559" s="5"/>
      <c r="J9559" s="5"/>
      <c r="K9559" s="5"/>
      <c r="L9559" s="5"/>
      <c r="M9559" s="5"/>
      <c r="N9559" s="5"/>
      <c r="O9559" s="5"/>
      <c r="P9559" s="4"/>
      <c r="Q9559" s="4"/>
      <c r="R9559" s="4"/>
      <c r="S9559" s="4"/>
      <c r="T9559" s="4"/>
    </row>
    <row r="9560">
      <c r="A9560" s="5"/>
      <c r="B9560" s="5"/>
      <c r="C9560" s="5"/>
      <c r="D9560" s="5"/>
      <c r="E9560" s="5"/>
      <c r="F9560" s="27"/>
      <c r="G9560" s="5"/>
      <c r="H9560" s="5"/>
      <c r="I9560" s="5"/>
      <c r="J9560" s="5"/>
      <c r="K9560" s="5"/>
      <c r="L9560" s="5"/>
      <c r="M9560" s="5"/>
      <c r="N9560" s="5"/>
      <c r="O9560" s="5"/>
      <c r="P9560" s="4"/>
      <c r="Q9560" s="4"/>
      <c r="R9560" s="4"/>
      <c r="S9560" s="4"/>
      <c r="T9560" s="4"/>
    </row>
    <row r="9561">
      <c r="A9561" s="5"/>
      <c r="B9561" s="5"/>
      <c r="C9561" s="5"/>
      <c r="D9561" s="5"/>
      <c r="E9561" s="5"/>
      <c r="F9561" s="27"/>
      <c r="G9561" s="5"/>
      <c r="H9561" s="5"/>
      <c r="I9561" s="5"/>
      <c r="J9561" s="5"/>
      <c r="K9561" s="5"/>
      <c r="L9561" s="5"/>
      <c r="M9561" s="5"/>
      <c r="N9561" s="5"/>
      <c r="O9561" s="5"/>
      <c r="P9561" s="4"/>
      <c r="Q9561" s="4"/>
      <c r="R9561" s="4"/>
      <c r="S9561" s="4"/>
      <c r="T9561" s="4"/>
    </row>
    <row r="9562">
      <c r="A9562" s="5"/>
      <c r="B9562" s="5"/>
      <c r="C9562" s="5"/>
      <c r="D9562" s="5"/>
      <c r="E9562" s="5"/>
      <c r="F9562" s="27"/>
      <c r="G9562" s="5"/>
      <c r="H9562" s="5"/>
      <c r="I9562" s="5"/>
      <c r="J9562" s="5"/>
      <c r="K9562" s="5"/>
      <c r="L9562" s="5"/>
      <c r="M9562" s="5"/>
      <c r="N9562" s="5"/>
      <c r="O9562" s="5"/>
      <c r="P9562" s="4"/>
      <c r="Q9562" s="4"/>
      <c r="R9562" s="4"/>
      <c r="S9562" s="4"/>
      <c r="T9562" s="4"/>
    </row>
    <row r="9563">
      <c r="A9563" s="5"/>
      <c r="B9563" s="5"/>
      <c r="C9563" s="5"/>
      <c r="D9563" s="5"/>
      <c r="E9563" s="5"/>
      <c r="F9563" s="27"/>
      <c r="G9563" s="5"/>
      <c r="H9563" s="5"/>
      <c r="I9563" s="5"/>
      <c r="J9563" s="5"/>
      <c r="K9563" s="5"/>
      <c r="L9563" s="5"/>
      <c r="M9563" s="5"/>
      <c r="N9563" s="5"/>
      <c r="O9563" s="5"/>
      <c r="P9563" s="4"/>
      <c r="Q9563" s="4"/>
      <c r="R9563" s="4"/>
      <c r="S9563" s="4"/>
      <c r="T9563" s="4"/>
    </row>
    <row r="9564">
      <c r="A9564" s="5"/>
      <c r="B9564" s="5"/>
      <c r="C9564" s="5"/>
      <c r="D9564" s="5"/>
      <c r="E9564" s="5"/>
      <c r="F9564" s="27"/>
      <c r="G9564" s="5"/>
      <c r="H9564" s="5"/>
      <c r="I9564" s="5"/>
      <c r="J9564" s="5"/>
      <c r="K9564" s="5"/>
      <c r="L9564" s="5"/>
      <c r="M9564" s="5"/>
      <c r="N9564" s="5"/>
      <c r="O9564" s="5"/>
      <c r="P9564" s="4"/>
      <c r="Q9564" s="4"/>
      <c r="R9564" s="4"/>
      <c r="S9564" s="4"/>
      <c r="T9564" s="4"/>
    </row>
    <row r="9565">
      <c r="A9565" s="5"/>
      <c r="B9565" s="5"/>
      <c r="C9565" s="5"/>
      <c r="D9565" s="5"/>
      <c r="E9565" s="5"/>
      <c r="F9565" s="27"/>
      <c r="G9565" s="5"/>
      <c r="H9565" s="5"/>
      <c r="I9565" s="5"/>
      <c r="J9565" s="5"/>
      <c r="K9565" s="5"/>
      <c r="L9565" s="5"/>
      <c r="M9565" s="5"/>
      <c r="N9565" s="5"/>
      <c r="O9565" s="5"/>
      <c r="P9565" s="4"/>
      <c r="Q9565" s="4"/>
      <c r="R9565" s="4"/>
      <c r="S9565" s="4"/>
      <c r="T9565" s="4"/>
    </row>
    <row r="9566">
      <c r="A9566" s="5"/>
      <c r="B9566" s="5"/>
      <c r="C9566" s="5"/>
      <c r="D9566" s="5"/>
      <c r="E9566" s="5"/>
      <c r="F9566" s="27"/>
      <c r="G9566" s="5"/>
      <c r="H9566" s="5"/>
      <c r="I9566" s="5"/>
      <c r="J9566" s="5"/>
      <c r="K9566" s="5"/>
      <c r="L9566" s="5"/>
      <c r="M9566" s="5"/>
      <c r="N9566" s="5"/>
      <c r="O9566" s="5"/>
      <c r="P9566" s="4"/>
      <c r="Q9566" s="4"/>
      <c r="R9566" s="4"/>
      <c r="S9566" s="4"/>
      <c r="T9566" s="4"/>
    </row>
    <row r="9567">
      <c r="A9567" s="5"/>
      <c r="B9567" s="5"/>
      <c r="C9567" s="5"/>
      <c r="D9567" s="5"/>
      <c r="E9567" s="5"/>
      <c r="F9567" s="27"/>
      <c r="G9567" s="5"/>
      <c r="H9567" s="5"/>
      <c r="I9567" s="5"/>
      <c r="J9567" s="5"/>
      <c r="K9567" s="5"/>
      <c r="L9567" s="5"/>
      <c r="M9567" s="5"/>
      <c r="N9567" s="5"/>
      <c r="O9567" s="5"/>
      <c r="P9567" s="4"/>
      <c r="Q9567" s="4"/>
      <c r="R9567" s="4"/>
      <c r="S9567" s="4"/>
      <c r="T9567" s="4"/>
    </row>
    <row r="9568">
      <c r="A9568" s="5"/>
      <c r="B9568" s="5"/>
      <c r="C9568" s="5"/>
      <c r="D9568" s="5"/>
      <c r="E9568" s="5"/>
      <c r="F9568" s="27"/>
      <c r="G9568" s="5"/>
      <c r="H9568" s="5"/>
      <c r="I9568" s="5"/>
      <c r="J9568" s="5"/>
      <c r="K9568" s="5"/>
      <c r="L9568" s="5"/>
      <c r="M9568" s="5"/>
      <c r="N9568" s="5"/>
      <c r="O9568" s="5"/>
      <c r="P9568" s="4"/>
      <c r="Q9568" s="4"/>
      <c r="R9568" s="4"/>
      <c r="S9568" s="4"/>
      <c r="T9568" s="4"/>
    </row>
    <row r="9569">
      <c r="A9569" s="5"/>
      <c r="B9569" s="5"/>
      <c r="C9569" s="5"/>
      <c r="D9569" s="5"/>
      <c r="E9569" s="5"/>
      <c r="F9569" s="27"/>
      <c r="G9569" s="5"/>
      <c r="H9569" s="5"/>
      <c r="I9569" s="5"/>
      <c r="J9569" s="5"/>
      <c r="K9569" s="5"/>
      <c r="L9569" s="5"/>
      <c r="M9569" s="5"/>
      <c r="N9569" s="5"/>
      <c r="O9569" s="5"/>
      <c r="P9569" s="4"/>
      <c r="Q9569" s="4"/>
      <c r="R9569" s="4"/>
      <c r="S9569" s="4"/>
      <c r="T9569" s="4"/>
    </row>
    <row r="9570">
      <c r="A9570" s="5"/>
      <c r="B9570" s="5"/>
      <c r="C9570" s="5"/>
      <c r="D9570" s="5"/>
      <c r="E9570" s="5"/>
      <c r="F9570" s="27"/>
      <c r="G9570" s="5"/>
      <c r="H9570" s="5"/>
      <c r="I9570" s="5"/>
      <c r="J9570" s="5"/>
      <c r="K9570" s="5"/>
      <c r="L9570" s="5"/>
      <c r="M9570" s="5"/>
      <c r="N9570" s="5"/>
      <c r="O9570" s="5"/>
      <c r="P9570" s="4"/>
      <c r="Q9570" s="4"/>
      <c r="R9570" s="4"/>
      <c r="S9570" s="4"/>
      <c r="T9570" s="4"/>
    </row>
    <row r="9571">
      <c r="A9571" s="5"/>
      <c r="B9571" s="5"/>
      <c r="C9571" s="5"/>
      <c r="D9571" s="5"/>
      <c r="E9571" s="5"/>
      <c r="F9571" s="27"/>
      <c r="G9571" s="5"/>
      <c r="H9571" s="5"/>
      <c r="I9571" s="5"/>
      <c r="J9571" s="5"/>
      <c r="K9571" s="5"/>
      <c r="L9571" s="5"/>
      <c r="M9571" s="5"/>
      <c r="N9571" s="5"/>
      <c r="O9571" s="5"/>
      <c r="P9571" s="4"/>
      <c r="Q9571" s="4"/>
      <c r="R9571" s="4"/>
      <c r="S9571" s="4"/>
      <c r="T9571" s="4"/>
    </row>
    <row r="9572">
      <c r="A9572" s="5"/>
      <c r="B9572" s="5"/>
      <c r="C9572" s="5"/>
      <c r="D9572" s="5"/>
      <c r="E9572" s="5"/>
      <c r="F9572" s="27"/>
      <c r="G9572" s="5"/>
      <c r="H9572" s="5"/>
      <c r="I9572" s="5"/>
      <c r="J9572" s="5"/>
      <c r="K9572" s="5"/>
      <c r="L9572" s="5"/>
      <c r="M9572" s="5"/>
      <c r="N9572" s="5"/>
      <c r="O9572" s="5"/>
      <c r="P9572" s="4"/>
      <c r="Q9572" s="4"/>
      <c r="R9572" s="4"/>
      <c r="S9572" s="4"/>
      <c r="T9572" s="4"/>
    </row>
    <row r="9573">
      <c r="A9573" s="5"/>
      <c r="B9573" s="5"/>
      <c r="C9573" s="5"/>
      <c r="D9573" s="5"/>
      <c r="E9573" s="5"/>
      <c r="F9573" s="27"/>
      <c r="G9573" s="5"/>
      <c r="H9573" s="5"/>
      <c r="I9573" s="5"/>
      <c r="J9573" s="5"/>
      <c r="K9573" s="5"/>
      <c r="L9573" s="5"/>
      <c r="M9573" s="5"/>
      <c r="N9573" s="5"/>
      <c r="O9573" s="5"/>
      <c r="P9573" s="4"/>
      <c r="Q9573" s="4"/>
      <c r="R9573" s="4"/>
      <c r="S9573" s="4"/>
      <c r="T9573" s="4"/>
    </row>
    <row r="9574">
      <c r="A9574" s="5"/>
      <c r="B9574" s="5"/>
      <c r="C9574" s="5"/>
      <c r="D9574" s="5"/>
      <c r="E9574" s="5"/>
      <c r="F9574" s="27"/>
      <c r="G9574" s="5"/>
      <c r="H9574" s="5"/>
      <c r="I9574" s="5"/>
      <c r="J9574" s="5"/>
      <c r="K9574" s="5"/>
      <c r="L9574" s="5"/>
      <c r="M9574" s="5"/>
      <c r="N9574" s="5"/>
      <c r="O9574" s="5"/>
      <c r="P9574" s="4"/>
      <c r="Q9574" s="4"/>
      <c r="R9574" s="4"/>
      <c r="S9574" s="4"/>
      <c r="T9574" s="4"/>
    </row>
    <row r="9575">
      <c r="A9575" s="5"/>
      <c r="B9575" s="5"/>
      <c r="C9575" s="5"/>
      <c r="D9575" s="5"/>
      <c r="E9575" s="5"/>
      <c r="F9575" s="27"/>
      <c r="G9575" s="5"/>
      <c r="H9575" s="5"/>
      <c r="I9575" s="5"/>
      <c r="J9575" s="5"/>
      <c r="K9575" s="5"/>
      <c r="L9575" s="5"/>
      <c r="M9575" s="5"/>
      <c r="N9575" s="5"/>
      <c r="O9575" s="5"/>
      <c r="P9575" s="4"/>
      <c r="Q9575" s="4"/>
      <c r="R9575" s="4"/>
      <c r="S9575" s="4"/>
      <c r="T9575" s="4"/>
    </row>
    <row r="9576">
      <c r="A9576" s="5"/>
      <c r="B9576" s="5"/>
      <c r="C9576" s="5"/>
      <c r="D9576" s="5"/>
      <c r="E9576" s="5"/>
      <c r="F9576" s="27"/>
      <c r="G9576" s="5"/>
      <c r="H9576" s="5"/>
      <c r="I9576" s="5"/>
      <c r="J9576" s="5"/>
      <c r="K9576" s="5"/>
      <c r="L9576" s="5"/>
      <c r="M9576" s="5"/>
      <c r="N9576" s="5"/>
      <c r="O9576" s="5"/>
      <c r="P9576" s="4"/>
      <c r="Q9576" s="4"/>
      <c r="R9576" s="4"/>
      <c r="S9576" s="4"/>
      <c r="T9576" s="4"/>
    </row>
    <row r="9577">
      <c r="A9577" s="5"/>
      <c r="B9577" s="5"/>
      <c r="C9577" s="5"/>
      <c r="D9577" s="5"/>
      <c r="E9577" s="5"/>
      <c r="F9577" s="27"/>
      <c r="G9577" s="5"/>
      <c r="H9577" s="5"/>
      <c r="I9577" s="5"/>
      <c r="J9577" s="5"/>
      <c r="K9577" s="5"/>
      <c r="L9577" s="5"/>
      <c r="M9577" s="5"/>
      <c r="N9577" s="5"/>
      <c r="O9577" s="5"/>
      <c r="P9577" s="4"/>
      <c r="Q9577" s="4"/>
      <c r="R9577" s="4"/>
      <c r="S9577" s="4"/>
      <c r="T9577" s="4"/>
    </row>
    <row r="9578">
      <c r="A9578" s="5"/>
      <c r="B9578" s="5"/>
      <c r="C9578" s="5"/>
      <c r="D9578" s="5"/>
      <c r="E9578" s="5"/>
      <c r="F9578" s="27"/>
      <c r="G9578" s="5"/>
      <c r="H9578" s="5"/>
      <c r="I9578" s="5"/>
      <c r="J9578" s="5"/>
      <c r="K9578" s="5"/>
      <c r="L9578" s="5"/>
      <c r="M9578" s="5"/>
      <c r="N9578" s="5"/>
      <c r="O9578" s="5"/>
      <c r="P9578" s="4"/>
      <c r="Q9578" s="4"/>
      <c r="R9578" s="4"/>
      <c r="S9578" s="4"/>
      <c r="T9578" s="4"/>
    </row>
    <row r="9579">
      <c r="A9579" s="5"/>
      <c r="B9579" s="5"/>
      <c r="C9579" s="5"/>
      <c r="D9579" s="5"/>
      <c r="E9579" s="5"/>
      <c r="F9579" s="27"/>
      <c r="G9579" s="5"/>
      <c r="H9579" s="5"/>
      <c r="I9579" s="5"/>
      <c r="J9579" s="5"/>
      <c r="K9579" s="5"/>
      <c r="L9579" s="5"/>
      <c r="M9579" s="5"/>
      <c r="N9579" s="5"/>
      <c r="O9579" s="5"/>
      <c r="P9579" s="4"/>
      <c r="Q9579" s="4"/>
      <c r="R9579" s="4"/>
      <c r="S9579" s="4"/>
      <c r="T9579" s="4"/>
    </row>
    <row r="9580">
      <c r="A9580" s="5"/>
      <c r="B9580" s="5"/>
      <c r="C9580" s="5"/>
      <c r="D9580" s="5"/>
      <c r="E9580" s="5"/>
      <c r="F9580" s="27"/>
      <c r="G9580" s="5"/>
      <c r="H9580" s="5"/>
      <c r="I9580" s="5"/>
      <c r="J9580" s="5"/>
      <c r="K9580" s="5"/>
      <c r="L9580" s="5"/>
      <c r="M9580" s="5"/>
      <c r="N9580" s="5"/>
      <c r="O9580" s="5"/>
      <c r="P9580" s="4"/>
      <c r="Q9580" s="4"/>
      <c r="R9580" s="4"/>
      <c r="S9580" s="4"/>
      <c r="T9580" s="4"/>
    </row>
    <row r="9581">
      <c r="A9581" s="5"/>
      <c r="B9581" s="5"/>
      <c r="C9581" s="5"/>
      <c r="D9581" s="5"/>
      <c r="E9581" s="5"/>
      <c r="F9581" s="27"/>
      <c r="G9581" s="5"/>
      <c r="H9581" s="5"/>
      <c r="I9581" s="5"/>
      <c r="J9581" s="5"/>
      <c r="K9581" s="5"/>
      <c r="L9581" s="5"/>
      <c r="M9581" s="5"/>
      <c r="N9581" s="5"/>
      <c r="O9581" s="5"/>
      <c r="P9581" s="4"/>
      <c r="Q9581" s="4"/>
      <c r="R9581" s="4"/>
      <c r="S9581" s="4"/>
      <c r="T9581" s="4"/>
    </row>
    <row r="9582">
      <c r="A9582" s="5"/>
      <c r="B9582" s="5"/>
      <c r="C9582" s="5"/>
      <c r="D9582" s="5"/>
      <c r="E9582" s="5"/>
      <c r="F9582" s="27"/>
      <c r="G9582" s="5"/>
      <c r="H9582" s="5"/>
      <c r="I9582" s="5"/>
      <c r="J9582" s="5"/>
      <c r="K9582" s="5"/>
      <c r="L9582" s="5"/>
      <c r="M9582" s="5"/>
      <c r="N9582" s="5"/>
      <c r="O9582" s="5"/>
      <c r="P9582" s="4"/>
      <c r="Q9582" s="4"/>
      <c r="R9582" s="4"/>
      <c r="S9582" s="4"/>
      <c r="T9582" s="4"/>
    </row>
    <row r="9583">
      <c r="A9583" s="5"/>
      <c r="B9583" s="5"/>
      <c r="C9583" s="5"/>
      <c r="D9583" s="5"/>
      <c r="E9583" s="5"/>
      <c r="F9583" s="27"/>
      <c r="G9583" s="5"/>
      <c r="H9583" s="5"/>
      <c r="I9583" s="5"/>
      <c r="J9583" s="5"/>
      <c r="K9583" s="5"/>
      <c r="L9583" s="5"/>
      <c r="M9583" s="5"/>
      <c r="N9583" s="5"/>
      <c r="O9583" s="5"/>
      <c r="P9583" s="4"/>
      <c r="Q9583" s="4"/>
      <c r="R9583" s="4"/>
      <c r="S9583" s="4"/>
      <c r="T9583" s="4"/>
    </row>
    <row r="9584">
      <c r="A9584" s="5"/>
      <c r="B9584" s="5"/>
      <c r="C9584" s="5"/>
      <c r="D9584" s="5"/>
      <c r="E9584" s="5"/>
      <c r="F9584" s="27"/>
      <c r="G9584" s="5"/>
      <c r="H9584" s="5"/>
      <c r="I9584" s="5"/>
      <c r="J9584" s="5"/>
      <c r="K9584" s="5"/>
      <c r="L9584" s="5"/>
      <c r="M9584" s="5"/>
      <c r="N9584" s="5"/>
      <c r="O9584" s="5"/>
      <c r="P9584" s="4"/>
      <c r="Q9584" s="4"/>
      <c r="R9584" s="4"/>
      <c r="S9584" s="4"/>
      <c r="T9584" s="4"/>
    </row>
    <row r="9585">
      <c r="A9585" s="5"/>
      <c r="B9585" s="5"/>
      <c r="C9585" s="5"/>
      <c r="D9585" s="5"/>
      <c r="E9585" s="5"/>
      <c r="F9585" s="27"/>
      <c r="G9585" s="5"/>
      <c r="H9585" s="5"/>
      <c r="I9585" s="5"/>
      <c r="J9585" s="5"/>
      <c r="K9585" s="5"/>
      <c r="L9585" s="5"/>
      <c r="M9585" s="5"/>
      <c r="N9585" s="5"/>
      <c r="O9585" s="5"/>
      <c r="P9585" s="4"/>
      <c r="Q9585" s="4"/>
      <c r="R9585" s="4"/>
      <c r="S9585" s="4"/>
      <c r="T9585" s="4"/>
    </row>
    <row r="9586">
      <c r="A9586" s="5"/>
      <c r="B9586" s="5"/>
      <c r="C9586" s="5"/>
      <c r="D9586" s="5"/>
      <c r="E9586" s="5"/>
      <c r="F9586" s="27"/>
      <c r="G9586" s="5"/>
      <c r="H9586" s="5"/>
      <c r="I9586" s="5"/>
      <c r="J9586" s="5"/>
      <c r="K9586" s="5"/>
      <c r="L9586" s="5"/>
      <c r="M9586" s="5"/>
      <c r="N9586" s="5"/>
      <c r="O9586" s="5"/>
      <c r="P9586" s="4"/>
      <c r="Q9586" s="4"/>
      <c r="R9586" s="4"/>
      <c r="S9586" s="4"/>
      <c r="T9586" s="4"/>
    </row>
    <row r="9587">
      <c r="A9587" s="5"/>
      <c r="B9587" s="5"/>
      <c r="C9587" s="5"/>
      <c r="D9587" s="5"/>
      <c r="E9587" s="5"/>
      <c r="F9587" s="27"/>
      <c r="G9587" s="5"/>
      <c r="H9587" s="5"/>
      <c r="I9587" s="5"/>
      <c r="J9587" s="5"/>
      <c r="K9587" s="5"/>
      <c r="L9587" s="5"/>
      <c r="M9587" s="5"/>
      <c r="N9587" s="5"/>
      <c r="O9587" s="5"/>
      <c r="P9587" s="4"/>
      <c r="Q9587" s="4"/>
      <c r="R9587" s="4"/>
      <c r="S9587" s="4"/>
      <c r="T9587" s="4"/>
    </row>
    <row r="9588">
      <c r="A9588" s="5"/>
      <c r="B9588" s="5"/>
      <c r="C9588" s="5"/>
      <c r="D9588" s="5"/>
      <c r="E9588" s="5"/>
      <c r="F9588" s="27"/>
      <c r="G9588" s="5"/>
      <c r="H9588" s="5"/>
      <c r="I9588" s="5"/>
      <c r="J9588" s="5"/>
      <c r="K9588" s="5"/>
      <c r="L9588" s="5"/>
      <c r="M9588" s="5"/>
      <c r="N9588" s="5"/>
      <c r="O9588" s="5"/>
      <c r="P9588" s="4"/>
      <c r="Q9588" s="4"/>
      <c r="R9588" s="4"/>
      <c r="S9588" s="4"/>
      <c r="T9588" s="4"/>
    </row>
    <row r="9589">
      <c r="A9589" s="5"/>
      <c r="B9589" s="5"/>
      <c r="C9589" s="5"/>
      <c r="D9589" s="5"/>
      <c r="E9589" s="5"/>
      <c r="F9589" s="27"/>
      <c r="G9589" s="5"/>
      <c r="H9589" s="5"/>
      <c r="I9589" s="5"/>
      <c r="J9589" s="5"/>
      <c r="K9589" s="5"/>
      <c r="L9589" s="5"/>
      <c r="M9589" s="5"/>
      <c r="N9589" s="5"/>
      <c r="O9589" s="5"/>
      <c r="P9589" s="4"/>
      <c r="Q9589" s="4"/>
      <c r="R9589" s="4"/>
      <c r="S9589" s="4"/>
      <c r="T9589" s="4"/>
    </row>
    <row r="9590">
      <c r="A9590" s="5"/>
      <c r="B9590" s="5"/>
      <c r="C9590" s="5"/>
      <c r="D9590" s="5"/>
      <c r="E9590" s="5"/>
      <c r="F9590" s="27"/>
      <c r="G9590" s="5"/>
      <c r="H9590" s="5"/>
      <c r="I9590" s="5"/>
      <c r="J9590" s="5"/>
      <c r="K9590" s="5"/>
      <c r="L9590" s="5"/>
      <c r="M9590" s="5"/>
      <c r="N9590" s="5"/>
      <c r="O9590" s="5"/>
      <c r="P9590" s="4"/>
      <c r="Q9590" s="4"/>
      <c r="R9590" s="4"/>
      <c r="S9590" s="4"/>
      <c r="T9590" s="4"/>
    </row>
    <row r="9591">
      <c r="A9591" s="5"/>
      <c r="B9591" s="5"/>
      <c r="C9591" s="5"/>
      <c r="D9591" s="5"/>
      <c r="E9591" s="5"/>
      <c r="F9591" s="27"/>
      <c r="G9591" s="5"/>
      <c r="H9591" s="5"/>
      <c r="I9591" s="5"/>
      <c r="J9591" s="5"/>
      <c r="K9591" s="5"/>
      <c r="L9591" s="5"/>
      <c r="M9591" s="5"/>
      <c r="N9591" s="5"/>
      <c r="O9591" s="5"/>
      <c r="P9591" s="4"/>
      <c r="Q9591" s="4"/>
      <c r="R9591" s="4"/>
      <c r="S9591" s="4"/>
      <c r="T9591" s="4"/>
    </row>
    <row r="9592">
      <c r="A9592" s="5"/>
      <c r="B9592" s="5"/>
      <c r="C9592" s="5"/>
      <c r="D9592" s="5"/>
      <c r="E9592" s="5"/>
      <c r="F9592" s="27"/>
      <c r="G9592" s="5"/>
      <c r="H9592" s="5"/>
      <c r="I9592" s="5"/>
      <c r="J9592" s="5"/>
      <c r="K9592" s="5"/>
      <c r="L9592" s="5"/>
      <c r="M9592" s="5"/>
      <c r="N9592" s="5"/>
      <c r="O9592" s="5"/>
      <c r="P9592" s="4"/>
      <c r="Q9592" s="4"/>
      <c r="R9592" s="4"/>
      <c r="S9592" s="4"/>
      <c r="T9592" s="4"/>
    </row>
    <row r="9593">
      <c r="A9593" s="5"/>
      <c r="B9593" s="5"/>
      <c r="C9593" s="5"/>
      <c r="D9593" s="5"/>
      <c r="E9593" s="5"/>
      <c r="F9593" s="27"/>
      <c r="G9593" s="5"/>
      <c r="H9593" s="5"/>
      <c r="I9593" s="5"/>
      <c r="J9593" s="5"/>
      <c r="K9593" s="5"/>
      <c r="L9593" s="5"/>
      <c r="M9593" s="5"/>
      <c r="N9593" s="5"/>
      <c r="O9593" s="5"/>
      <c r="P9593" s="4"/>
      <c r="Q9593" s="4"/>
      <c r="R9593" s="4"/>
      <c r="S9593" s="4"/>
      <c r="T9593" s="4"/>
    </row>
    <row r="9594">
      <c r="A9594" s="5"/>
      <c r="B9594" s="5"/>
      <c r="C9594" s="5"/>
      <c r="D9594" s="5"/>
      <c r="E9594" s="5"/>
      <c r="F9594" s="27"/>
      <c r="G9594" s="5"/>
      <c r="H9594" s="5"/>
      <c r="I9594" s="5"/>
      <c r="J9594" s="5"/>
      <c r="K9594" s="5"/>
      <c r="L9594" s="5"/>
      <c r="M9594" s="5"/>
      <c r="N9594" s="5"/>
      <c r="O9594" s="5"/>
      <c r="P9594" s="4"/>
      <c r="Q9594" s="4"/>
      <c r="R9594" s="4"/>
      <c r="S9594" s="4"/>
      <c r="T9594" s="4"/>
    </row>
    <row r="9595">
      <c r="A9595" s="5"/>
      <c r="B9595" s="5"/>
      <c r="C9595" s="5"/>
      <c r="D9595" s="5"/>
      <c r="E9595" s="5"/>
      <c r="F9595" s="27"/>
      <c r="G9595" s="5"/>
      <c r="H9595" s="5"/>
      <c r="I9595" s="5"/>
      <c r="J9595" s="5"/>
      <c r="K9595" s="5"/>
      <c r="L9595" s="5"/>
      <c r="M9595" s="5"/>
      <c r="N9595" s="5"/>
      <c r="O9595" s="5"/>
      <c r="P9595" s="4"/>
      <c r="Q9595" s="4"/>
      <c r="R9595" s="4"/>
      <c r="S9595" s="4"/>
      <c r="T9595" s="4"/>
    </row>
    <row r="9596">
      <c r="A9596" s="5"/>
      <c r="B9596" s="5"/>
      <c r="C9596" s="5"/>
      <c r="D9596" s="5"/>
      <c r="E9596" s="5"/>
      <c r="F9596" s="27"/>
      <c r="G9596" s="5"/>
      <c r="H9596" s="5"/>
      <c r="I9596" s="5"/>
      <c r="J9596" s="5"/>
      <c r="K9596" s="5"/>
      <c r="L9596" s="5"/>
      <c r="M9596" s="5"/>
      <c r="N9596" s="5"/>
      <c r="O9596" s="5"/>
      <c r="P9596" s="4"/>
      <c r="Q9596" s="4"/>
      <c r="R9596" s="4"/>
      <c r="S9596" s="4"/>
      <c r="T9596" s="4"/>
    </row>
    <row r="9597">
      <c r="A9597" s="5"/>
      <c r="B9597" s="5"/>
      <c r="C9597" s="5"/>
      <c r="D9597" s="5"/>
      <c r="E9597" s="5"/>
      <c r="F9597" s="27"/>
      <c r="G9597" s="5"/>
      <c r="H9597" s="5"/>
      <c r="I9597" s="5"/>
      <c r="J9597" s="5"/>
      <c r="K9597" s="5"/>
      <c r="L9597" s="5"/>
      <c r="M9597" s="5"/>
      <c r="N9597" s="5"/>
      <c r="O9597" s="5"/>
      <c r="P9597" s="4"/>
      <c r="Q9597" s="4"/>
      <c r="R9597" s="4"/>
      <c r="S9597" s="4"/>
      <c r="T9597" s="4"/>
    </row>
    <row r="9598">
      <c r="A9598" s="5"/>
      <c r="B9598" s="5"/>
      <c r="C9598" s="5"/>
      <c r="D9598" s="5"/>
      <c r="E9598" s="5"/>
      <c r="F9598" s="27"/>
      <c r="G9598" s="5"/>
      <c r="H9598" s="5"/>
      <c r="I9598" s="5"/>
      <c r="J9598" s="5"/>
      <c r="K9598" s="5"/>
      <c r="L9598" s="5"/>
      <c r="M9598" s="5"/>
      <c r="N9598" s="5"/>
      <c r="O9598" s="5"/>
      <c r="P9598" s="4"/>
      <c r="Q9598" s="4"/>
      <c r="R9598" s="4"/>
      <c r="S9598" s="4"/>
      <c r="T9598" s="4"/>
    </row>
    <row r="9599">
      <c r="A9599" s="5"/>
      <c r="B9599" s="5"/>
      <c r="C9599" s="5"/>
      <c r="D9599" s="5"/>
      <c r="E9599" s="5"/>
      <c r="F9599" s="27"/>
      <c r="G9599" s="5"/>
      <c r="H9599" s="5"/>
      <c r="I9599" s="5"/>
      <c r="J9599" s="5"/>
      <c r="K9599" s="5"/>
      <c r="L9599" s="5"/>
      <c r="M9599" s="5"/>
      <c r="N9599" s="5"/>
      <c r="O9599" s="5"/>
      <c r="P9599" s="4"/>
      <c r="Q9599" s="4"/>
      <c r="R9599" s="4"/>
      <c r="S9599" s="4"/>
      <c r="T9599" s="4"/>
    </row>
    <row r="9600">
      <c r="A9600" s="5"/>
      <c r="B9600" s="5"/>
      <c r="C9600" s="5"/>
      <c r="D9600" s="5"/>
      <c r="E9600" s="5"/>
      <c r="F9600" s="27"/>
      <c r="G9600" s="5"/>
      <c r="H9600" s="5"/>
      <c r="I9600" s="5"/>
      <c r="J9600" s="5"/>
      <c r="K9600" s="5"/>
      <c r="L9600" s="5"/>
      <c r="M9600" s="5"/>
      <c r="N9600" s="5"/>
      <c r="O9600" s="5"/>
      <c r="P9600" s="4"/>
      <c r="Q9600" s="4"/>
      <c r="R9600" s="4"/>
      <c r="S9600" s="4"/>
      <c r="T9600" s="4"/>
    </row>
    <row r="9601">
      <c r="A9601" s="5"/>
      <c r="B9601" s="5"/>
      <c r="C9601" s="5"/>
      <c r="D9601" s="5"/>
      <c r="E9601" s="5"/>
      <c r="F9601" s="27"/>
      <c r="G9601" s="5"/>
      <c r="H9601" s="5"/>
      <c r="I9601" s="5"/>
      <c r="J9601" s="5"/>
      <c r="K9601" s="5"/>
      <c r="L9601" s="5"/>
      <c r="M9601" s="5"/>
      <c r="N9601" s="5"/>
      <c r="O9601" s="5"/>
      <c r="P9601" s="4"/>
      <c r="Q9601" s="4"/>
      <c r="R9601" s="4"/>
      <c r="S9601" s="4"/>
      <c r="T9601" s="4"/>
    </row>
    <row r="9602">
      <c r="A9602" s="5"/>
      <c r="B9602" s="5"/>
      <c r="C9602" s="5"/>
      <c r="D9602" s="5"/>
      <c r="E9602" s="5"/>
      <c r="F9602" s="27"/>
      <c r="G9602" s="5"/>
      <c r="H9602" s="5"/>
      <c r="I9602" s="5"/>
      <c r="J9602" s="5"/>
      <c r="K9602" s="5"/>
      <c r="L9602" s="5"/>
      <c r="M9602" s="5"/>
      <c r="N9602" s="5"/>
      <c r="O9602" s="5"/>
      <c r="P9602" s="4"/>
      <c r="Q9602" s="4"/>
      <c r="R9602" s="4"/>
      <c r="S9602" s="4"/>
      <c r="T9602" s="4"/>
    </row>
    <row r="9603">
      <c r="A9603" s="5"/>
      <c r="B9603" s="5"/>
      <c r="C9603" s="5"/>
      <c r="D9603" s="5"/>
      <c r="E9603" s="5"/>
      <c r="F9603" s="27"/>
      <c r="G9603" s="5"/>
      <c r="H9603" s="5"/>
      <c r="I9603" s="5"/>
      <c r="J9603" s="5"/>
      <c r="K9603" s="5"/>
      <c r="L9603" s="5"/>
      <c r="M9603" s="5"/>
      <c r="N9603" s="5"/>
      <c r="O9603" s="5"/>
      <c r="P9603" s="4"/>
      <c r="Q9603" s="4"/>
      <c r="R9603" s="4"/>
      <c r="S9603" s="4"/>
      <c r="T9603" s="4"/>
    </row>
    <row r="9604">
      <c r="A9604" s="5"/>
      <c r="B9604" s="5"/>
      <c r="C9604" s="5"/>
      <c r="D9604" s="5"/>
      <c r="E9604" s="5"/>
      <c r="F9604" s="27"/>
      <c r="G9604" s="5"/>
      <c r="H9604" s="5"/>
      <c r="I9604" s="5"/>
      <c r="J9604" s="5"/>
      <c r="K9604" s="5"/>
      <c r="L9604" s="5"/>
      <c r="M9604" s="5"/>
      <c r="N9604" s="5"/>
      <c r="O9604" s="5"/>
      <c r="P9604" s="4"/>
      <c r="Q9604" s="4"/>
      <c r="R9604" s="4"/>
      <c r="S9604" s="4"/>
      <c r="T9604" s="4"/>
    </row>
    <row r="9605">
      <c r="A9605" s="5"/>
      <c r="B9605" s="5"/>
      <c r="C9605" s="5"/>
      <c r="D9605" s="5"/>
      <c r="E9605" s="5"/>
      <c r="F9605" s="27"/>
      <c r="G9605" s="5"/>
      <c r="H9605" s="5"/>
      <c r="I9605" s="5"/>
      <c r="J9605" s="5"/>
      <c r="K9605" s="5"/>
      <c r="L9605" s="5"/>
      <c r="M9605" s="5"/>
      <c r="N9605" s="5"/>
      <c r="O9605" s="5"/>
      <c r="P9605" s="4"/>
      <c r="Q9605" s="4"/>
      <c r="R9605" s="4"/>
      <c r="S9605" s="4"/>
      <c r="T9605" s="4"/>
    </row>
    <row r="9606">
      <c r="A9606" s="5"/>
      <c r="B9606" s="5"/>
      <c r="C9606" s="5"/>
      <c r="D9606" s="5"/>
      <c r="E9606" s="5"/>
      <c r="F9606" s="27"/>
      <c r="G9606" s="5"/>
      <c r="H9606" s="5"/>
      <c r="I9606" s="5"/>
      <c r="J9606" s="5"/>
      <c r="K9606" s="5"/>
      <c r="L9606" s="5"/>
      <c r="M9606" s="5"/>
      <c r="N9606" s="5"/>
      <c r="O9606" s="5"/>
      <c r="P9606" s="4"/>
      <c r="Q9606" s="4"/>
      <c r="R9606" s="4"/>
      <c r="S9606" s="4"/>
      <c r="T9606" s="4"/>
    </row>
    <row r="9607">
      <c r="A9607" s="5"/>
      <c r="B9607" s="5"/>
      <c r="C9607" s="5"/>
      <c r="D9607" s="5"/>
      <c r="E9607" s="5"/>
      <c r="F9607" s="27"/>
      <c r="G9607" s="5"/>
      <c r="H9607" s="5"/>
      <c r="I9607" s="5"/>
      <c r="J9607" s="5"/>
      <c r="K9607" s="5"/>
      <c r="L9607" s="5"/>
      <c r="M9607" s="5"/>
      <c r="N9607" s="5"/>
      <c r="O9607" s="5"/>
      <c r="P9607" s="4"/>
      <c r="Q9607" s="4"/>
      <c r="R9607" s="4"/>
      <c r="S9607" s="4"/>
      <c r="T9607" s="4"/>
    </row>
    <row r="9608">
      <c r="A9608" s="5"/>
      <c r="B9608" s="5"/>
      <c r="C9608" s="5"/>
      <c r="D9608" s="5"/>
      <c r="E9608" s="5"/>
      <c r="F9608" s="27"/>
      <c r="G9608" s="5"/>
      <c r="H9608" s="5"/>
      <c r="I9608" s="5"/>
      <c r="J9608" s="5"/>
      <c r="K9608" s="5"/>
      <c r="L9608" s="5"/>
      <c r="M9608" s="5"/>
      <c r="N9608" s="5"/>
      <c r="O9608" s="5"/>
      <c r="P9608" s="4"/>
      <c r="Q9608" s="4"/>
      <c r="R9608" s="4"/>
      <c r="S9608" s="4"/>
      <c r="T9608" s="4"/>
    </row>
    <row r="9609">
      <c r="A9609" s="5"/>
      <c r="B9609" s="5"/>
      <c r="C9609" s="5"/>
      <c r="D9609" s="5"/>
      <c r="E9609" s="5"/>
      <c r="F9609" s="27"/>
      <c r="G9609" s="5"/>
      <c r="H9609" s="5"/>
      <c r="I9609" s="5"/>
      <c r="J9609" s="5"/>
      <c r="K9609" s="5"/>
      <c r="L9609" s="5"/>
      <c r="M9609" s="5"/>
      <c r="N9609" s="5"/>
      <c r="O9609" s="5"/>
      <c r="P9609" s="4"/>
      <c r="Q9609" s="4"/>
      <c r="R9609" s="4"/>
      <c r="S9609" s="4"/>
      <c r="T9609" s="4"/>
    </row>
    <row r="9610">
      <c r="A9610" s="5"/>
      <c r="B9610" s="5"/>
      <c r="C9610" s="5"/>
      <c r="D9610" s="5"/>
      <c r="E9610" s="5"/>
      <c r="F9610" s="27"/>
      <c r="G9610" s="5"/>
      <c r="H9610" s="5"/>
      <c r="I9610" s="5"/>
      <c r="J9610" s="5"/>
      <c r="K9610" s="5"/>
      <c r="L9610" s="5"/>
      <c r="M9610" s="5"/>
      <c r="N9610" s="5"/>
      <c r="O9610" s="5"/>
      <c r="P9610" s="4"/>
      <c r="Q9610" s="4"/>
      <c r="R9610" s="4"/>
      <c r="S9610" s="4"/>
      <c r="T9610" s="4"/>
    </row>
    <row r="9611">
      <c r="A9611" s="5"/>
      <c r="B9611" s="5"/>
      <c r="C9611" s="5"/>
      <c r="D9611" s="5"/>
      <c r="E9611" s="5"/>
      <c r="F9611" s="27"/>
      <c r="G9611" s="5"/>
      <c r="H9611" s="5"/>
      <c r="I9611" s="5"/>
      <c r="J9611" s="5"/>
      <c r="K9611" s="5"/>
      <c r="L9611" s="5"/>
      <c r="M9611" s="5"/>
      <c r="N9611" s="5"/>
      <c r="O9611" s="5"/>
      <c r="P9611" s="4"/>
      <c r="Q9611" s="4"/>
      <c r="R9611" s="4"/>
      <c r="S9611" s="4"/>
      <c r="T9611" s="4"/>
    </row>
    <row r="9612">
      <c r="A9612" s="5"/>
      <c r="B9612" s="5"/>
      <c r="C9612" s="5"/>
      <c r="D9612" s="5"/>
      <c r="E9612" s="5"/>
      <c r="F9612" s="27"/>
      <c r="G9612" s="5"/>
      <c r="H9612" s="5"/>
      <c r="I9612" s="5"/>
      <c r="J9612" s="5"/>
      <c r="K9612" s="5"/>
      <c r="L9612" s="5"/>
      <c r="M9612" s="5"/>
      <c r="N9612" s="5"/>
      <c r="O9612" s="5"/>
      <c r="P9612" s="4"/>
      <c r="Q9612" s="4"/>
      <c r="R9612" s="4"/>
      <c r="S9612" s="4"/>
      <c r="T9612" s="4"/>
    </row>
    <row r="9613">
      <c r="A9613" s="5"/>
      <c r="B9613" s="5"/>
      <c r="C9613" s="5"/>
      <c r="D9613" s="5"/>
      <c r="E9613" s="5"/>
      <c r="F9613" s="27"/>
      <c r="G9613" s="5"/>
      <c r="H9613" s="5"/>
      <c r="I9613" s="5"/>
      <c r="J9613" s="5"/>
      <c r="K9613" s="5"/>
      <c r="L9613" s="5"/>
      <c r="M9613" s="5"/>
      <c r="N9613" s="5"/>
      <c r="O9613" s="5"/>
      <c r="P9613" s="4"/>
      <c r="Q9613" s="4"/>
      <c r="R9613" s="4"/>
      <c r="S9613" s="4"/>
      <c r="T9613" s="4"/>
    </row>
    <row r="9614">
      <c r="A9614" s="5"/>
      <c r="B9614" s="5"/>
      <c r="C9614" s="5"/>
      <c r="D9614" s="5"/>
      <c r="E9614" s="5"/>
      <c r="F9614" s="27"/>
      <c r="G9614" s="5"/>
      <c r="H9614" s="5"/>
      <c r="I9614" s="5"/>
      <c r="J9614" s="5"/>
      <c r="K9614" s="5"/>
      <c r="L9614" s="5"/>
      <c r="M9614" s="5"/>
      <c r="N9614" s="5"/>
      <c r="O9614" s="5"/>
      <c r="P9614" s="4"/>
      <c r="Q9614" s="4"/>
      <c r="R9614" s="4"/>
      <c r="S9614" s="4"/>
      <c r="T9614" s="4"/>
    </row>
    <row r="9615">
      <c r="A9615" s="5"/>
      <c r="B9615" s="5"/>
      <c r="C9615" s="5"/>
      <c r="D9615" s="5"/>
      <c r="E9615" s="5"/>
      <c r="F9615" s="27"/>
      <c r="G9615" s="5"/>
      <c r="H9615" s="5"/>
      <c r="I9615" s="5"/>
      <c r="J9615" s="5"/>
      <c r="K9615" s="5"/>
      <c r="L9615" s="5"/>
      <c r="M9615" s="5"/>
      <c r="N9615" s="5"/>
      <c r="O9615" s="5"/>
      <c r="P9615" s="4"/>
      <c r="Q9615" s="4"/>
      <c r="R9615" s="4"/>
      <c r="S9615" s="4"/>
      <c r="T9615" s="4"/>
    </row>
    <row r="9616">
      <c r="A9616" s="5"/>
      <c r="B9616" s="5"/>
      <c r="C9616" s="5"/>
      <c r="D9616" s="5"/>
      <c r="E9616" s="5"/>
      <c r="F9616" s="27"/>
      <c r="G9616" s="5"/>
      <c r="H9616" s="5"/>
      <c r="I9616" s="5"/>
      <c r="J9616" s="5"/>
      <c r="K9616" s="5"/>
      <c r="L9616" s="5"/>
      <c r="M9616" s="5"/>
      <c r="N9616" s="5"/>
      <c r="O9616" s="5"/>
      <c r="P9616" s="4"/>
      <c r="Q9616" s="4"/>
      <c r="R9616" s="4"/>
      <c r="S9616" s="4"/>
      <c r="T9616" s="4"/>
    </row>
    <row r="9617">
      <c r="A9617" s="5"/>
      <c r="B9617" s="5"/>
      <c r="C9617" s="5"/>
      <c r="D9617" s="5"/>
      <c r="E9617" s="5"/>
      <c r="F9617" s="27"/>
      <c r="G9617" s="5"/>
      <c r="H9617" s="5"/>
      <c r="I9617" s="5"/>
      <c r="J9617" s="5"/>
      <c r="K9617" s="5"/>
      <c r="L9617" s="5"/>
      <c r="M9617" s="5"/>
      <c r="N9617" s="5"/>
      <c r="O9617" s="5"/>
      <c r="P9617" s="4"/>
      <c r="Q9617" s="4"/>
      <c r="R9617" s="4"/>
      <c r="S9617" s="4"/>
      <c r="T9617" s="4"/>
    </row>
    <row r="9618">
      <c r="A9618" s="5"/>
      <c r="B9618" s="5"/>
      <c r="C9618" s="5"/>
      <c r="D9618" s="5"/>
      <c r="E9618" s="5"/>
      <c r="F9618" s="27"/>
      <c r="G9618" s="5"/>
      <c r="H9618" s="5"/>
      <c r="I9618" s="5"/>
      <c r="J9618" s="5"/>
      <c r="K9618" s="5"/>
      <c r="L9618" s="5"/>
      <c r="M9618" s="5"/>
      <c r="N9618" s="5"/>
      <c r="O9618" s="5"/>
      <c r="P9618" s="4"/>
      <c r="Q9618" s="4"/>
      <c r="R9618" s="4"/>
      <c r="S9618" s="4"/>
      <c r="T9618" s="4"/>
    </row>
    <row r="9619">
      <c r="A9619" s="5"/>
      <c r="B9619" s="5"/>
      <c r="C9619" s="5"/>
      <c r="D9619" s="5"/>
      <c r="E9619" s="5"/>
      <c r="F9619" s="27"/>
      <c r="G9619" s="5"/>
      <c r="H9619" s="5"/>
      <c r="I9619" s="5"/>
      <c r="J9619" s="5"/>
      <c r="K9619" s="5"/>
      <c r="L9619" s="5"/>
      <c r="M9619" s="5"/>
      <c r="N9619" s="5"/>
      <c r="O9619" s="5"/>
      <c r="P9619" s="4"/>
      <c r="Q9619" s="4"/>
      <c r="R9619" s="4"/>
      <c r="S9619" s="4"/>
      <c r="T9619" s="4"/>
    </row>
    <row r="9620">
      <c r="A9620" s="5"/>
      <c r="B9620" s="5"/>
      <c r="C9620" s="5"/>
      <c r="D9620" s="5"/>
      <c r="E9620" s="5"/>
      <c r="F9620" s="27"/>
      <c r="G9620" s="5"/>
      <c r="H9620" s="5"/>
      <c r="I9620" s="5"/>
      <c r="J9620" s="5"/>
      <c r="K9620" s="5"/>
      <c r="L9620" s="5"/>
      <c r="M9620" s="5"/>
      <c r="N9620" s="5"/>
      <c r="O9620" s="5"/>
      <c r="P9620" s="4"/>
      <c r="Q9620" s="4"/>
      <c r="R9620" s="4"/>
      <c r="S9620" s="4"/>
      <c r="T9620" s="4"/>
    </row>
    <row r="9621">
      <c r="A9621" s="5"/>
      <c r="B9621" s="5"/>
      <c r="C9621" s="5"/>
      <c r="D9621" s="5"/>
      <c r="E9621" s="5"/>
      <c r="F9621" s="27"/>
      <c r="G9621" s="5"/>
      <c r="H9621" s="5"/>
      <c r="I9621" s="5"/>
      <c r="J9621" s="5"/>
      <c r="K9621" s="5"/>
      <c r="L9621" s="5"/>
      <c r="M9621" s="5"/>
      <c r="N9621" s="5"/>
      <c r="O9621" s="5"/>
      <c r="P9621" s="4"/>
      <c r="Q9621" s="4"/>
      <c r="R9621" s="4"/>
      <c r="S9621" s="4"/>
      <c r="T9621" s="4"/>
    </row>
    <row r="9622">
      <c r="A9622" s="5"/>
      <c r="B9622" s="5"/>
      <c r="C9622" s="5"/>
      <c r="D9622" s="5"/>
      <c r="E9622" s="5"/>
      <c r="F9622" s="27"/>
      <c r="G9622" s="5"/>
      <c r="H9622" s="5"/>
      <c r="I9622" s="5"/>
      <c r="J9622" s="5"/>
      <c r="K9622" s="5"/>
      <c r="L9622" s="5"/>
      <c r="M9622" s="5"/>
      <c r="N9622" s="5"/>
      <c r="O9622" s="5"/>
      <c r="P9622" s="4"/>
      <c r="Q9622" s="4"/>
      <c r="R9622" s="4"/>
      <c r="S9622" s="4"/>
      <c r="T9622" s="4"/>
    </row>
    <row r="9623">
      <c r="A9623" s="5"/>
      <c r="B9623" s="5"/>
      <c r="C9623" s="5"/>
      <c r="D9623" s="5"/>
      <c r="E9623" s="5"/>
      <c r="F9623" s="27"/>
      <c r="G9623" s="5"/>
      <c r="H9623" s="5"/>
      <c r="I9623" s="5"/>
      <c r="J9623" s="5"/>
      <c r="K9623" s="5"/>
      <c r="L9623" s="5"/>
      <c r="M9623" s="5"/>
      <c r="N9623" s="5"/>
      <c r="O9623" s="5"/>
      <c r="P9623" s="4"/>
      <c r="Q9623" s="4"/>
      <c r="R9623" s="4"/>
      <c r="S9623" s="4"/>
      <c r="T9623" s="4"/>
    </row>
    <row r="9624">
      <c r="A9624" s="5"/>
      <c r="B9624" s="5"/>
      <c r="C9624" s="5"/>
      <c r="D9624" s="5"/>
      <c r="E9624" s="5"/>
      <c r="F9624" s="27"/>
      <c r="G9624" s="5"/>
      <c r="H9624" s="5"/>
      <c r="I9624" s="5"/>
      <c r="J9624" s="5"/>
      <c r="K9624" s="5"/>
      <c r="L9624" s="5"/>
      <c r="M9624" s="5"/>
      <c r="N9624" s="5"/>
      <c r="O9624" s="5"/>
      <c r="P9624" s="4"/>
      <c r="Q9624" s="4"/>
      <c r="R9624" s="4"/>
      <c r="S9624" s="4"/>
      <c r="T9624" s="4"/>
    </row>
    <row r="9625">
      <c r="A9625" s="5"/>
      <c r="B9625" s="5"/>
      <c r="C9625" s="5"/>
      <c r="D9625" s="5"/>
      <c r="E9625" s="5"/>
      <c r="F9625" s="27"/>
      <c r="G9625" s="5"/>
      <c r="H9625" s="5"/>
      <c r="I9625" s="5"/>
      <c r="J9625" s="5"/>
      <c r="K9625" s="5"/>
      <c r="L9625" s="5"/>
      <c r="M9625" s="5"/>
      <c r="N9625" s="5"/>
      <c r="O9625" s="5"/>
      <c r="P9625" s="4"/>
      <c r="Q9625" s="4"/>
      <c r="R9625" s="4"/>
      <c r="S9625" s="4"/>
      <c r="T9625" s="4"/>
    </row>
    <row r="9626">
      <c r="A9626" s="5"/>
      <c r="B9626" s="5"/>
      <c r="C9626" s="5"/>
      <c r="D9626" s="5"/>
      <c r="E9626" s="5"/>
      <c r="F9626" s="27"/>
      <c r="G9626" s="5"/>
      <c r="H9626" s="5"/>
      <c r="I9626" s="5"/>
      <c r="J9626" s="5"/>
      <c r="K9626" s="5"/>
      <c r="L9626" s="5"/>
      <c r="M9626" s="5"/>
      <c r="N9626" s="5"/>
      <c r="O9626" s="5"/>
      <c r="P9626" s="4"/>
      <c r="Q9626" s="4"/>
      <c r="R9626" s="4"/>
      <c r="S9626" s="4"/>
      <c r="T9626" s="4"/>
    </row>
    <row r="9627">
      <c r="A9627" s="5"/>
      <c r="B9627" s="5"/>
      <c r="C9627" s="5"/>
      <c r="D9627" s="5"/>
      <c r="E9627" s="5"/>
      <c r="F9627" s="27"/>
      <c r="G9627" s="5"/>
      <c r="H9627" s="5"/>
      <c r="I9627" s="5"/>
      <c r="J9627" s="5"/>
      <c r="K9627" s="5"/>
      <c r="L9627" s="5"/>
      <c r="M9627" s="5"/>
      <c r="N9627" s="5"/>
      <c r="O9627" s="5"/>
      <c r="P9627" s="4"/>
      <c r="Q9627" s="4"/>
      <c r="R9627" s="4"/>
      <c r="S9627" s="4"/>
      <c r="T9627" s="4"/>
    </row>
    <row r="9628">
      <c r="A9628" s="5"/>
      <c r="B9628" s="5"/>
      <c r="C9628" s="5"/>
      <c r="D9628" s="5"/>
      <c r="E9628" s="5"/>
      <c r="F9628" s="27"/>
      <c r="G9628" s="5"/>
      <c r="H9628" s="5"/>
      <c r="I9628" s="5"/>
      <c r="J9628" s="5"/>
      <c r="K9628" s="5"/>
      <c r="L9628" s="5"/>
      <c r="M9628" s="5"/>
      <c r="N9628" s="5"/>
      <c r="O9628" s="5"/>
      <c r="P9628" s="4"/>
      <c r="Q9628" s="4"/>
      <c r="R9628" s="4"/>
      <c r="S9628" s="4"/>
      <c r="T9628" s="4"/>
    </row>
    <row r="9629">
      <c r="A9629" s="5"/>
      <c r="B9629" s="5"/>
      <c r="C9629" s="5"/>
      <c r="D9629" s="5"/>
      <c r="E9629" s="5"/>
      <c r="F9629" s="27"/>
      <c r="G9629" s="5"/>
      <c r="H9629" s="5"/>
      <c r="I9629" s="5"/>
      <c r="J9629" s="5"/>
      <c r="K9629" s="5"/>
      <c r="L9629" s="5"/>
      <c r="M9629" s="5"/>
      <c r="N9629" s="5"/>
      <c r="O9629" s="5"/>
      <c r="P9629" s="4"/>
      <c r="Q9629" s="4"/>
      <c r="R9629" s="4"/>
      <c r="S9629" s="4"/>
      <c r="T9629" s="4"/>
    </row>
    <row r="9630">
      <c r="A9630" s="5"/>
      <c r="B9630" s="5"/>
      <c r="C9630" s="5"/>
      <c r="D9630" s="5"/>
      <c r="E9630" s="5"/>
      <c r="F9630" s="27"/>
      <c r="G9630" s="5"/>
      <c r="H9630" s="5"/>
      <c r="I9630" s="5"/>
      <c r="J9630" s="5"/>
      <c r="K9630" s="5"/>
      <c r="L9630" s="5"/>
      <c r="M9630" s="5"/>
      <c r="N9630" s="5"/>
      <c r="O9630" s="5"/>
      <c r="P9630" s="4"/>
      <c r="Q9630" s="4"/>
      <c r="R9630" s="4"/>
      <c r="S9630" s="4"/>
      <c r="T9630" s="4"/>
    </row>
    <row r="9631">
      <c r="A9631" s="5"/>
      <c r="B9631" s="5"/>
      <c r="C9631" s="5"/>
      <c r="D9631" s="5"/>
      <c r="E9631" s="5"/>
      <c r="F9631" s="27"/>
      <c r="G9631" s="5"/>
      <c r="H9631" s="5"/>
      <c r="I9631" s="5"/>
      <c r="J9631" s="5"/>
      <c r="K9631" s="5"/>
      <c r="L9631" s="5"/>
      <c r="M9631" s="5"/>
      <c r="N9631" s="5"/>
      <c r="O9631" s="5"/>
      <c r="P9631" s="4"/>
      <c r="Q9631" s="4"/>
      <c r="R9631" s="4"/>
      <c r="S9631" s="4"/>
      <c r="T9631" s="4"/>
    </row>
    <row r="9632">
      <c r="A9632" s="5"/>
      <c r="B9632" s="5"/>
      <c r="C9632" s="5"/>
      <c r="D9632" s="5"/>
      <c r="E9632" s="5"/>
      <c r="F9632" s="27"/>
      <c r="G9632" s="5"/>
      <c r="H9632" s="5"/>
      <c r="I9632" s="5"/>
      <c r="J9632" s="5"/>
      <c r="K9632" s="5"/>
      <c r="L9632" s="5"/>
      <c r="M9632" s="5"/>
      <c r="N9632" s="5"/>
      <c r="O9632" s="5"/>
      <c r="P9632" s="4"/>
      <c r="Q9632" s="4"/>
      <c r="R9632" s="4"/>
      <c r="S9632" s="4"/>
      <c r="T9632" s="4"/>
    </row>
    <row r="9633">
      <c r="A9633" s="5"/>
      <c r="B9633" s="5"/>
      <c r="C9633" s="5"/>
      <c r="D9633" s="5"/>
      <c r="E9633" s="5"/>
      <c r="F9633" s="27"/>
      <c r="G9633" s="5"/>
      <c r="H9633" s="5"/>
      <c r="I9633" s="5"/>
      <c r="J9633" s="5"/>
      <c r="K9633" s="5"/>
      <c r="L9633" s="5"/>
      <c r="M9633" s="5"/>
      <c r="N9633" s="5"/>
      <c r="O9633" s="5"/>
      <c r="P9633" s="4"/>
      <c r="Q9633" s="4"/>
      <c r="R9633" s="4"/>
      <c r="S9633" s="4"/>
      <c r="T9633" s="4"/>
    </row>
    <row r="9634">
      <c r="A9634" s="5"/>
      <c r="B9634" s="5"/>
      <c r="C9634" s="5"/>
      <c r="D9634" s="5"/>
      <c r="E9634" s="5"/>
      <c r="F9634" s="27"/>
      <c r="G9634" s="5"/>
      <c r="H9634" s="5"/>
      <c r="I9634" s="5"/>
      <c r="J9634" s="5"/>
      <c r="K9634" s="5"/>
      <c r="L9634" s="5"/>
      <c r="M9634" s="5"/>
      <c r="N9634" s="5"/>
      <c r="O9634" s="5"/>
      <c r="P9634" s="4"/>
      <c r="Q9634" s="4"/>
      <c r="R9634" s="4"/>
      <c r="S9634" s="4"/>
      <c r="T9634" s="4"/>
    </row>
    <row r="9635">
      <c r="A9635" s="5"/>
      <c r="B9635" s="5"/>
      <c r="C9635" s="5"/>
      <c r="D9635" s="5"/>
      <c r="E9635" s="5"/>
      <c r="F9635" s="27"/>
      <c r="G9635" s="5"/>
      <c r="H9635" s="5"/>
      <c r="I9635" s="5"/>
      <c r="J9635" s="5"/>
      <c r="K9635" s="5"/>
      <c r="L9635" s="5"/>
      <c r="M9635" s="5"/>
      <c r="N9635" s="5"/>
      <c r="O9635" s="5"/>
      <c r="P9635" s="4"/>
      <c r="Q9635" s="4"/>
      <c r="R9635" s="4"/>
      <c r="S9635" s="4"/>
      <c r="T9635" s="4"/>
    </row>
    <row r="9636">
      <c r="A9636" s="5"/>
      <c r="B9636" s="5"/>
      <c r="C9636" s="5"/>
      <c r="D9636" s="5"/>
      <c r="E9636" s="5"/>
      <c r="F9636" s="27"/>
      <c r="G9636" s="5"/>
      <c r="H9636" s="5"/>
      <c r="I9636" s="5"/>
      <c r="J9636" s="5"/>
      <c r="K9636" s="5"/>
      <c r="L9636" s="5"/>
      <c r="M9636" s="5"/>
      <c r="N9636" s="5"/>
      <c r="O9636" s="5"/>
      <c r="P9636" s="4"/>
      <c r="Q9636" s="4"/>
      <c r="R9636" s="4"/>
      <c r="S9636" s="4"/>
      <c r="T9636" s="4"/>
    </row>
    <row r="9637">
      <c r="A9637" s="5"/>
      <c r="B9637" s="5"/>
      <c r="C9637" s="5"/>
      <c r="D9637" s="5"/>
      <c r="E9637" s="5"/>
      <c r="F9637" s="27"/>
      <c r="G9637" s="5"/>
      <c r="H9637" s="5"/>
      <c r="I9637" s="5"/>
      <c r="J9637" s="5"/>
      <c r="K9637" s="5"/>
      <c r="L9637" s="5"/>
      <c r="M9637" s="5"/>
      <c r="N9637" s="5"/>
      <c r="O9637" s="5"/>
      <c r="P9637" s="4"/>
      <c r="Q9637" s="4"/>
      <c r="R9637" s="4"/>
      <c r="S9637" s="4"/>
      <c r="T9637" s="4"/>
    </row>
    <row r="9638">
      <c r="A9638" s="5"/>
      <c r="B9638" s="5"/>
      <c r="C9638" s="5"/>
      <c r="D9638" s="5"/>
      <c r="E9638" s="5"/>
      <c r="F9638" s="27"/>
      <c r="G9638" s="5"/>
      <c r="H9638" s="5"/>
      <c r="I9638" s="5"/>
      <c r="J9638" s="5"/>
      <c r="K9638" s="5"/>
      <c r="L9638" s="5"/>
      <c r="M9638" s="5"/>
      <c r="N9638" s="5"/>
      <c r="O9638" s="5"/>
      <c r="P9638" s="4"/>
      <c r="Q9638" s="4"/>
      <c r="R9638" s="4"/>
      <c r="S9638" s="4"/>
      <c r="T9638" s="4"/>
    </row>
    <row r="9639">
      <c r="A9639" s="5"/>
      <c r="B9639" s="5"/>
      <c r="C9639" s="5"/>
      <c r="D9639" s="5"/>
      <c r="E9639" s="5"/>
      <c r="F9639" s="27"/>
      <c r="G9639" s="5"/>
      <c r="H9639" s="5"/>
      <c r="I9639" s="5"/>
      <c r="J9639" s="5"/>
      <c r="K9639" s="5"/>
      <c r="L9639" s="5"/>
      <c r="M9639" s="5"/>
      <c r="N9639" s="5"/>
      <c r="O9639" s="5"/>
      <c r="P9639" s="4"/>
      <c r="Q9639" s="4"/>
      <c r="R9639" s="4"/>
      <c r="S9639" s="4"/>
      <c r="T9639" s="4"/>
    </row>
    <row r="9640">
      <c r="A9640" s="5"/>
      <c r="B9640" s="5"/>
      <c r="C9640" s="5"/>
      <c r="D9640" s="5"/>
      <c r="E9640" s="5"/>
      <c r="F9640" s="27"/>
      <c r="G9640" s="5"/>
      <c r="H9640" s="5"/>
      <c r="I9640" s="5"/>
      <c r="J9640" s="5"/>
      <c r="K9640" s="5"/>
      <c r="L9640" s="5"/>
      <c r="M9640" s="5"/>
      <c r="N9640" s="5"/>
      <c r="O9640" s="5"/>
      <c r="P9640" s="4"/>
      <c r="Q9640" s="4"/>
      <c r="R9640" s="4"/>
      <c r="S9640" s="4"/>
      <c r="T9640" s="4"/>
    </row>
    <row r="9641">
      <c r="A9641" s="5"/>
      <c r="B9641" s="5"/>
      <c r="C9641" s="5"/>
      <c r="D9641" s="5"/>
      <c r="E9641" s="5"/>
      <c r="F9641" s="27"/>
      <c r="G9641" s="5"/>
      <c r="H9641" s="5"/>
      <c r="I9641" s="5"/>
      <c r="J9641" s="5"/>
      <c r="K9641" s="5"/>
      <c r="L9641" s="5"/>
      <c r="M9641" s="5"/>
      <c r="N9641" s="5"/>
      <c r="O9641" s="5"/>
      <c r="P9641" s="4"/>
      <c r="Q9641" s="4"/>
      <c r="R9641" s="4"/>
      <c r="S9641" s="4"/>
      <c r="T9641" s="4"/>
    </row>
    <row r="9642">
      <c r="A9642" s="5"/>
      <c r="B9642" s="5"/>
      <c r="C9642" s="5"/>
      <c r="D9642" s="5"/>
      <c r="E9642" s="5"/>
      <c r="F9642" s="27"/>
      <c r="G9642" s="5"/>
      <c r="H9642" s="5"/>
      <c r="I9642" s="5"/>
      <c r="J9642" s="5"/>
      <c r="K9642" s="5"/>
      <c r="L9642" s="5"/>
      <c r="M9642" s="5"/>
      <c r="N9642" s="5"/>
      <c r="O9642" s="5"/>
      <c r="P9642" s="4"/>
      <c r="Q9642" s="4"/>
      <c r="R9642" s="4"/>
      <c r="S9642" s="4"/>
      <c r="T9642" s="4"/>
    </row>
    <row r="9643">
      <c r="A9643" s="5"/>
      <c r="B9643" s="5"/>
      <c r="C9643" s="5"/>
      <c r="D9643" s="5"/>
      <c r="E9643" s="5"/>
      <c r="F9643" s="27"/>
      <c r="G9643" s="5"/>
      <c r="H9643" s="5"/>
      <c r="I9643" s="5"/>
      <c r="J9643" s="5"/>
      <c r="K9643" s="5"/>
      <c r="L9643" s="5"/>
      <c r="M9643" s="5"/>
      <c r="N9643" s="5"/>
      <c r="O9643" s="5"/>
      <c r="P9643" s="4"/>
      <c r="Q9643" s="4"/>
      <c r="R9643" s="4"/>
      <c r="S9643" s="4"/>
      <c r="T9643" s="4"/>
    </row>
    <row r="9644">
      <c r="A9644" s="5"/>
      <c r="B9644" s="5"/>
      <c r="C9644" s="5"/>
      <c r="D9644" s="5"/>
      <c r="E9644" s="5"/>
      <c r="F9644" s="27"/>
      <c r="G9644" s="5"/>
      <c r="H9644" s="5"/>
      <c r="I9644" s="5"/>
      <c r="J9644" s="5"/>
      <c r="K9644" s="5"/>
      <c r="L9644" s="5"/>
      <c r="M9644" s="5"/>
      <c r="N9644" s="5"/>
      <c r="O9644" s="5"/>
      <c r="P9644" s="4"/>
      <c r="Q9644" s="4"/>
      <c r="R9644" s="4"/>
      <c r="S9644" s="4"/>
      <c r="T9644" s="4"/>
    </row>
    <row r="9645">
      <c r="A9645" s="5"/>
      <c r="B9645" s="5"/>
      <c r="C9645" s="5"/>
      <c r="D9645" s="5"/>
      <c r="E9645" s="5"/>
      <c r="F9645" s="27"/>
      <c r="G9645" s="5"/>
      <c r="H9645" s="5"/>
      <c r="I9645" s="5"/>
      <c r="J9645" s="5"/>
      <c r="K9645" s="5"/>
      <c r="L9645" s="5"/>
      <c r="M9645" s="5"/>
      <c r="N9645" s="5"/>
      <c r="O9645" s="5"/>
      <c r="P9645" s="4"/>
      <c r="Q9645" s="4"/>
      <c r="R9645" s="4"/>
      <c r="S9645" s="4"/>
      <c r="T9645" s="4"/>
    </row>
    <row r="9646">
      <c r="A9646" s="5"/>
      <c r="B9646" s="5"/>
      <c r="C9646" s="5"/>
      <c r="D9646" s="5"/>
      <c r="E9646" s="5"/>
      <c r="F9646" s="27"/>
      <c r="G9646" s="5"/>
      <c r="H9646" s="5"/>
      <c r="I9646" s="5"/>
      <c r="J9646" s="5"/>
      <c r="K9646" s="5"/>
      <c r="L9646" s="5"/>
      <c r="M9646" s="5"/>
      <c r="N9646" s="5"/>
      <c r="O9646" s="5"/>
      <c r="P9646" s="4"/>
      <c r="Q9646" s="4"/>
      <c r="R9646" s="4"/>
      <c r="S9646" s="4"/>
      <c r="T9646" s="4"/>
    </row>
    <row r="9647">
      <c r="A9647" s="5"/>
      <c r="B9647" s="5"/>
      <c r="C9647" s="5"/>
      <c r="D9647" s="5"/>
      <c r="E9647" s="5"/>
      <c r="F9647" s="27"/>
      <c r="G9647" s="5"/>
      <c r="H9647" s="5"/>
      <c r="I9647" s="5"/>
      <c r="J9647" s="5"/>
      <c r="K9647" s="5"/>
      <c r="L9647" s="5"/>
      <c r="M9647" s="5"/>
      <c r="N9647" s="5"/>
      <c r="O9647" s="5"/>
      <c r="P9647" s="4"/>
      <c r="Q9647" s="4"/>
      <c r="R9647" s="4"/>
      <c r="S9647" s="4"/>
      <c r="T9647" s="4"/>
    </row>
    <row r="9648">
      <c r="A9648" s="5"/>
      <c r="B9648" s="5"/>
      <c r="C9648" s="5"/>
      <c r="D9648" s="5"/>
      <c r="E9648" s="5"/>
      <c r="F9648" s="27"/>
      <c r="G9648" s="5"/>
      <c r="H9648" s="5"/>
      <c r="I9648" s="5"/>
      <c r="J9648" s="5"/>
      <c r="K9648" s="5"/>
      <c r="L9648" s="5"/>
      <c r="M9648" s="5"/>
      <c r="N9648" s="5"/>
      <c r="O9648" s="5"/>
      <c r="P9648" s="4"/>
      <c r="Q9648" s="4"/>
      <c r="R9648" s="4"/>
      <c r="S9648" s="4"/>
      <c r="T9648" s="4"/>
    </row>
    <row r="9649">
      <c r="A9649" s="5"/>
      <c r="B9649" s="5"/>
      <c r="C9649" s="5"/>
      <c r="D9649" s="5"/>
      <c r="E9649" s="5"/>
      <c r="F9649" s="27"/>
      <c r="G9649" s="5"/>
      <c r="H9649" s="5"/>
      <c r="I9649" s="5"/>
      <c r="J9649" s="5"/>
      <c r="K9649" s="5"/>
      <c r="L9649" s="5"/>
      <c r="M9649" s="5"/>
      <c r="N9649" s="5"/>
      <c r="O9649" s="5"/>
      <c r="P9649" s="4"/>
      <c r="Q9649" s="4"/>
      <c r="R9649" s="4"/>
      <c r="S9649" s="4"/>
      <c r="T9649" s="4"/>
    </row>
    <row r="9650">
      <c r="A9650" s="5"/>
      <c r="B9650" s="5"/>
      <c r="C9650" s="5"/>
      <c r="D9650" s="5"/>
      <c r="E9650" s="5"/>
      <c r="F9650" s="27"/>
      <c r="G9650" s="5"/>
      <c r="H9650" s="5"/>
      <c r="I9650" s="5"/>
      <c r="J9650" s="5"/>
      <c r="K9650" s="5"/>
      <c r="L9650" s="5"/>
      <c r="M9650" s="5"/>
      <c r="N9650" s="5"/>
      <c r="O9650" s="5"/>
      <c r="P9650" s="4"/>
      <c r="Q9650" s="4"/>
      <c r="R9650" s="4"/>
      <c r="S9650" s="4"/>
      <c r="T9650" s="4"/>
    </row>
    <row r="9651">
      <c r="A9651" s="5"/>
      <c r="B9651" s="5"/>
      <c r="C9651" s="5"/>
      <c r="D9651" s="5"/>
      <c r="E9651" s="5"/>
      <c r="F9651" s="27"/>
      <c r="G9651" s="5"/>
      <c r="H9651" s="5"/>
      <c r="I9651" s="5"/>
      <c r="J9651" s="5"/>
      <c r="K9651" s="5"/>
      <c r="L9651" s="5"/>
      <c r="M9651" s="5"/>
      <c r="N9651" s="5"/>
      <c r="O9651" s="5"/>
      <c r="P9651" s="4"/>
      <c r="Q9651" s="4"/>
      <c r="R9651" s="4"/>
      <c r="S9651" s="4"/>
      <c r="T9651" s="4"/>
    </row>
    <row r="9652">
      <c r="A9652" s="5"/>
      <c r="B9652" s="5"/>
      <c r="C9652" s="5"/>
      <c r="D9652" s="5"/>
      <c r="E9652" s="5"/>
      <c r="F9652" s="27"/>
      <c r="G9652" s="5"/>
      <c r="H9652" s="5"/>
      <c r="I9652" s="5"/>
      <c r="J9652" s="5"/>
      <c r="K9652" s="5"/>
      <c r="L9652" s="5"/>
      <c r="M9652" s="5"/>
      <c r="N9652" s="5"/>
      <c r="O9652" s="5"/>
      <c r="P9652" s="4"/>
      <c r="Q9652" s="4"/>
      <c r="R9652" s="4"/>
      <c r="S9652" s="4"/>
      <c r="T9652" s="4"/>
    </row>
    <row r="9653">
      <c r="A9653" s="5"/>
      <c r="B9653" s="5"/>
      <c r="C9653" s="5"/>
      <c r="D9653" s="5"/>
      <c r="E9653" s="5"/>
      <c r="F9653" s="27"/>
      <c r="G9653" s="5"/>
      <c r="H9653" s="5"/>
      <c r="I9653" s="5"/>
      <c r="J9653" s="5"/>
      <c r="K9653" s="5"/>
      <c r="L9653" s="5"/>
      <c r="M9653" s="5"/>
      <c r="N9653" s="5"/>
      <c r="O9653" s="5"/>
      <c r="P9653" s="4"/>
      <c r="Q9653" s="4"/>
      <c r="R9653" s="4"/>
      <c r="S9653" s="4"/>
      <c r="T9653" s="4"/>
    </row>
    <row r="9654">
      <c r="A9654" s="5"/>
      <c r="B9654" s="5"/>
      <c r="C9654" s="5"/>
      <c r="D9654" s="5"/>
      <c r="E9654" s="5"/>
      <c r="F9654" s="27"/>
      <c r="G9654" s="5"/>
      <c r="H9654" s="5"/>
      <c r="I9654" s="5"/>
      <c r="J9654" s="5"/>
      <c r="K9654" s="5"/>
      <c r="L9654" s="5"/>
      <c r="M9654" s="5"/>
      <c r="N9654" s="5"/>
      <c r="O9654" s="5"/>
      <c r="P9654" s="4"/>
      <c r="Q9654" s="4"/>
      <c r="R9654" s="4"/>
      <c r="S9654" s="4"/>
      <c r="T9654" s="4"/>
    </row>
    <row r="9655">
      <c r="A9655" s="5"/>
      <c r="B9655" s="5"/>
      <c r="C9655" s="5"/>
      <c r="D9655" s="5"/>
      <c r="E9655" s="5"/>
      <c r="F9655" s="27"/>
      <c r="G9655" s="5"/>
      <c r="H9655" s="5"/>
      <c r="I9655" s="5"/>
      <c r="J9655" s="5"/>
      <c r="K9655" s="5"/>
      <c r="L9655" s="5"/>
      <c r="M9655" s="5"/>
      <c r="N9655" s="5"/>
      <c r="O9655" s="5"/>
      <c r="P9655" s="4"/>
      <c r="Q9655" s="4"/>
      <c r="R9655" s="4"/>
      <c r="S9655" s="4"/>
      <c r="T9655" s="4"/>
    </row>
    <row r="9656">
      <c r="A9656" s="5"/>
      <c r="B9656" s="5"/>
      <c r="C9656" s="5"/>
      <c r="D9656" s="5"/>
      <c r="E9656" s="5"/>
      <c r="F9656" s="27"/>
      <c r="G9656" s="5"/>
      <c r="H9656" s="5"/>
      <c r="I9656" s="5"/>
      <c r="J9656" s="5"/>
      <c r="K9656" s="5"/>
      <c r="L9656" s="5"/>
      <c r="M9656" s="5"/>
      <c r="N9656" s="5"/>
      <c r="O9656" s="5"/>
      <c r="P9656" s="4"/>
      <c r="Q9656" s="4"/>
      <c r="R9656" s="4"/>
      <c r="S9656" s="4"/>
      <c r="T9656" s="4"/>
    </row>
    <row r="9657">
      <c r="A9657" s="5"/>
      <c r="B9657" s="5"/>
      <c r="C9657" s="5"/>
      <c r="D9657" s="5"/>
      <c r="E9657" s="5"/>
      <c r="F9657" s="27"/>
      <c r="G9657" s="5"/>
      <c r="H9657" s="5"/>
      <c r="I9657" s="5"/>
      <c r="J9657" s="5"/>
      <c r="K9657" s="5"/>
      <c r="L9657" s="5"/>
      <c r="M9657" s="5"/>
      <c r="N9657" s="5"/>
      <c r="O9657" s="5"/>
      <c r="P9657" s="4"/>
      <c r="Q9657" s="4"/>
      <c r="R9657" s="4"/>
      <c r="S9657" s="4"/>
      <c r="T9657" s="4"/>
    </row>
    <row r="9658">
      <c r="A9658" s="5"/>
      <c r="B9658" s="5"/>
      <c r="C9658" s="5"/>
      <c r="D9658" s="5"/>
      <c r="E9658" s="5"/>
      <c r="F9658" s="27"/>
      <c r="G9658" s="5"/>
      <c r="H9658" s="5"/>
      <c r="I9658" s="5"/>
      <c r="J9658" s="5"/>
      <c r="K9658" s="5"/>
      <c r="L9658" s="5"/>
      <c r="M9658" s="5"/>
      <c r="N9658" s="5"/>
      <c r="O9658" s="5"/>
      <c r="P9658" s="4"/>
      <c r="Q9658" s="4"/>
      <c r="R9658" s="4"/>
      <c r="S9658" s="4"/>
      <c r="T9658" s="4"/>
    </row>
    <row r="9659">
      <c r="A9659" s="5"/>
      <c r="B9659" s="5"/>
      <c r="C9659" s="5"/>
      <c r="D9659" s="5"/>
      <c r="E9659" s="5"/>
      <c r="F9659" s="27"/>
      <c r="G9659" s="5"/>
      <c r="H9659" s="5"/>
      <c r="I9659" s="5"/>
      <c r="J9659" s="5"/>
      <c r="K9659" s="5"/>
      <c r="L9659" s="5"/>
      <c r="M9659" s="5"/>
      <c r="N9659" s="5"/>
      <c r="O9659" s="5"/>
      <c r="P9659" s="4"/>
      <c r="Q9659" s="4"/>
      <c r="R9659" s="4"/>
      <c r="S9659" s="4"/>
      <c r="T9659" s="4"/>
    </row>
    <row r="9660">
      <c r="A9660" s="5"/>
      <c r="B9660" s="5"/>
      <c r="C9660" s="5"/>
      <c r="D9660" s="5"/>
      <c r="E9660" s="5"/>
      <c r="F9660" s="27"/>
      <c r="G9660" s="5"/>
      <c r="H9660" s="5"/>
      <c r="I9660" s="5"/>
      <c r="J9660" s="5"/>
      <c r="K9660" s="5"/>
      <c r="L9660" s="5"/>
      <c r="M9660" s="5"/>
      <c r="N9660" s="5"/>
      <c r="O9660" s="5"/>
      <c r="P9660" s="4"/>
      <c r="Q9660" s="4"/>
      <c r="R9660" s="4"/>
      <c r="S9660" s="4"/>
      <c r="T9660" s="4"/>
    </row>
    <row r="9661">
      <c r="A9661" s="5"/>
      <c r="B9661" s="5"/>
      <c r="C9661" s="5"/>
      <c r="D9661" s="5"/>
      <c r="E9661" s="5"/>
      <c r="F9661" s="27"/>
      <c r="G9661" s="5"/>
      <c r="H9661" s="5"/>
      <c r="I9661" s="5"/>
      <c r="J9661" s="5"/>
      <c r="K9661" s="5"/>
      <c r="L9661" s="5"/>
      <c r="M9661" s="5"/>
      <c r="N9661" s="5"/>
      <c r="O9661" s="5"/>
      <c r="P9661" s="4"/>
      <c r="Q9661" s="4"/>
      <c r="R9661" s="4"/>
      <c r="S9661" s="4"/>
      <c r="T9661" s="4"/>
    </row>
    <row r="9662">
      <c r="A9662" s="5"/>
      <c r="B9662" s="5"/>
      <c r="C9662" s="5"/>
      <c r="D9662" s="5"/>
      <c r="E9662" s="5"/>
      <c r="F9662" s="27"/>
      <c r="G9662" s="5"/>
      <c r="H9662" s="5"/>
      <c r="I9662" s="5"/>
      <c r="J9662" s="5"/>
      <c r="K9662" s="5"/>
      <c r="L9662" s="5"/>
      <c r="M9662" s="5"/>
      <c r="N9662" s="5"/>
      <c r="O9662" s="5"/>
      <c r="P9662" s="4"/>
      <c r="Q9662" s="4"/>
      <c r="R9662" s="4"/>
      <c r="S9662" s="4"/>
      <c r="T9662" s="4"/>
    </row>
    <row r="9663">
      <c r="A9663" s="5"/>
      <c r="B9663" s="5"/>
      <c r="C9663" s="5"/>
      <c r="D9663" s="5"/>
      <c r="E9663" s="5"/>
      <c r="F9663" s="27"/>
      <c r="G9663" s="5"/>
      <c r="H9663" s="5"/>
      <c r="I9663" s="5"/>
      <c r="J9663" s="5"/>
      <c r="K9663" s="5"/>
      <c r="L9663" s="5"/>
      <c r="M9663" s="5"/>
      <c r="N9663" s="5"/>
      <c r="O9663" s="5"/>
      <c r="P9663" s="4"/>
      <c r="Q9663" s="4"/>
      <c r="R9663" s="4"/>
      <c r="S9663" s="4"/>
      <c r="T9663" s="4"/>
    </row>
    <row r="9664">
      <c r="A9664" s="5"/>
      <c r="B9664" s="5"/>
      <c r="C9664" s="5"/>
      <c r="D9664" s="5"/>
      <c r="E9664" s="5"/>
      <c r="F9664" s="27"/>
      <c r="G9664" s="5"/>
      <c r="H9664" s="5"/>
      <c r="I9664" s="5"/>
      <c r="J9664" s="5"/>
      <c r="K9664" s="5"/>
      <c r="L9664" s="5"/>
      <c r="M9664" s="5"/>
      <c r="N9664" s="5"/>
      <c r="O9664" s="5"/>
      <c r="P9664" s="4"/>
      <c r="Q9664" s="4"/>
      <c r="R9664" s="4"/>
      <c r="S9664" s="4"/>
      <c r="T9664" s="4"/>
    </row>
    <row r="9665">
      <c r="A9665" s="5"/>
      <c r="B9665" s="5"/>
      <c r="C9665" s="5"/>
      <c r="D9665" s="5"/>
      <c r="E9665" s="5"/>
      <c r="F9665" s="27"/>
      <c r="G9665" s="5"/>
      <c r="H9665" s="5"/>
      <c r="I9665" s="5"/>
      <c r="J9665" s="5"/>
      <c r="K9665" s="5"/>
      <c r="L9665" s="5"/>
      <c r="M9665" s="5"/>
      <c r="N9665" s="5"/>
      <c r="O9665" s="5"/>
      <c r="P9665" s="4"/>
      <c r="Q9665" s="4"/>
      <c r="R9665" s="4"/>
      <c r="S9665" s="4"/>
      <c r="T9665" s="4"/>
    </row>
    <row r="9666">
      <c r="A9666" s="5"/>
      <c r="B9666" s="5"/>
      <c r="C9666" s="5"/>
      <c r="D9666" s="5"/>
      <c r="E9666" s="5"/>
      <c r="F9666" s="27"/>
      <c r="G9666" s="5"/>
      <c r="H9666" s="5"/>
      <c r="I9666" s="5"/>
      <c r="J9666" s="5"/>
      <c r="K9666" s="5"/>
      <c r="L9666" s="5"/>
      <c r="M9666" s="5"/>
      <c r="N9666" s="5"/>
      <c r="O9666" s="5"/>
      <c r="P9666" s="4"/>
      <c r="Q9666" s="4"/>
      <c r="R9666" s="4"/>
      <c r="S9666" s="4"/>
      <c r="T9666" s="4"/>
    </row>
    <row r="9667">
      <c r="A9667" s="5"/>
      <c r="B9667" s="5"/>
      <c r="C9667" s="5"/>
      <c r="D9667" s="5"/>
      <c r="E9667" s="5"/>
      <c r="F9667" s="27"/>
      <c r="G9667" s="5"/>
      <c r="H9667" s="5"/>
      <c r="I9667" s="5"/>
      <c r="J9667" s="5"/>
      <c r="K9667" s="5"/>
      <c r="L9667" s="5"/>
      <c r="M9667" s="5"/>
      <c r="N9667" s="5"/>
      <c r="O9667" s="5"/>
      <c r="P9667" s="4"/>
      <c r="Q9667" s="4"/>
      <c r="R9667" s="4"/>
      <c r="S9667" s="4"/>
      <c r="T9667" s="4"/>
    </row>
    <row r="9668">
      <c r="A9668" s="5"/>
      <c r="B9668" s="5"/>
      <c r="C9668" s="5"/>
      <c r="D9668" s="5"/>
      <c r="E9668" s="5"/>
      <c r="F9668" s="27"/>
      <c r="G9668" s="5"/>
      <c r="H9668" s="5"/>
      <c r="I9668" s="5"/>
      <c r="J9668" s="5"/>
      <c r="K9668" s="5"/>
      <c r="L9668" s="5"/>
      <c r="M9668" s="5"/>
      <c r="N9668" s="5"/>
      <c r="O9668" s="5"/>
      <c r="P9668" s="4"/>
      <c r="Q9668" s="4"/>
      <c r="R9668" s="4"/>
      <c r="S9668" s="4"/>
      <c r="T9668" s="4"/>
    </row>
    <row r="9669">
      <c r="A9669" s="5"/>
      <c r="B9669" s="5"/>
      <c r="C9669" s="5"/>
      <c r="D9669" s="5"/>
      <c r="E9669" s="5"/>
      <c r="F9669" s="27"/>
      <c r="G9669" s="5"/>
      <c r="H9669" s="5"/>
      <c r="I9669" s="5"/>
      <c r="J9669" s="5"/>
      <c r="K9669" s="5"/>
      <c r="L9669" s="5"/>
      <c r="M9669" s="5"/>
      <c r="N9669" s="5"/>
      <c r="O9669" s="5"/>
      <c r="P9669" s="4"/>
      <c r="Q9669" s="4"/>
      <c r="R9669" s="4"/>
      <c r="S9669" s="4"/>
      <c r="T9669" s="4"/>
    </row>
    <row r="9670">
      <c r="A9670" s="5"/>
      <c r="B9670" s="5"/>
      <c r="C9670" s="5"/>
      <c r="D9670" s="5"/>
      <c r="E9670" s="5"/>
      <c r="F9670" s="27"/>
      <c r="G9670" s="5"/>
      <c r="H9670" s="5"/>
      <c r="I9670" s="5"/>
      <c r="J9670" s="5"/>
      <c r="K9670" s="5"/>
      <c r="L9670" s="5"/>
      <c r="M9670" s="5"/>
      <c r="N9670" s="5"/>
      <c r="O9670" s="5"/>
      <c r="P9670" s="4"/>
      <c r="Q9670" s="4"/>
      <c r="R9670" s="4"/>
      <c r="S9670" s="4"/>
      <c r="T9670" s="4"/>
    </row>
    <row r="9671">
      <c r="A9671" s="5"/>
      <c r="B9671" s="5"/>
      <c r="C9671" s="5"/>
      <c r="D9671" s="5"/>
      <c r="E9671" s="5"/>
      <c r="F9671" s="27"/>
      <c r="G9671" s="5"/>
      <c r="H9671" s="5"/>
      <c r="I9671" s="5"/>
      <c r="J9671" s="5"/>
      <c r="K9671" s="5"/>
      <c r="L9671" s="5"/>
      <c r="M9671" s="5"/>
      <c r="N9671" s="5"/>
      <c r="O9671" s="5"/>
      <c r="P9671" s="4"/>
      <c r="Q9671" s="4"/>
      <c r="R9671" s="4"/>
      <c r="S9671" s="4"/>
      <c r="T9671" s="4"/>
    </row>
    <row r="9672">
      <c r="A9672" s="5"/>
      <c r="B9672" s="5"/>
      <c r="C9672" s="5"/>
      <c r="D9672" s="5"/>
      <c r="E9672" s="5"/>
      <c r="F9672" s="27"/>
      <c r="G9672" s="5"/>
      <c r="H9672" s="5"/>
      <c r="I9672" s="5"/>
      <c r="J9672" s="5"/>
      <c r="K9672" s="5"/>
      <c r="L9672" s="5"/>
      <c r="M9672" s="5"/>
      <c r="N9672" s="5"/>
      <c r="O9672" s="5"/>
      <c r="P9672" s="4"/>
      <c r="Q9672" s="4"/>
      <c r="R9672" s="4"/>
      <c r="S9672" s="4"/>
      <c r="T9672" s="4"/>
    </row>
    <row r="9673">
      <c r="A9673" s="5"/>
      <c r="B9673" s="5"/>
      <c r="C9673" s="5"/>
      <c r="D9673" s="5"/>
      <c r="E9673" s="5"/>
      <c r="F9673" s="27"/>
      <c r="G9673" s="5"/>
      <c r="H9673" s="5"/>
      <c r="I9673" s="5"/>
      <c r="J9673" s="5"/>
      <c r="K9673" s="5"/>
      <c r="L9673" s="5"/>
      <c r="M9673" s="5"/>
      <c r="N9673" s="5"/>
      <c r="O9673" s="5"/>
      <c r="P9673" s="4"/>
      <c r="Q9673" s="4"/>
      <c r="R9673" s="4"/>
      <c r="S9673" s="4"/>
      <c r="T9673" s="4"/>
    </row>
    <row r="9674">
      <c r="A9674" s="5"/>
      <c r="B9674" s="5"/>
      <c r="C9674" s="5"/>
      <c r="D9674" s="5"/>
      <c r="E9674" s="5"/>
      <c r="F9674" s="27"/>
      <c r="G9674" s="5"/>
      <c r="H9674" s="5"/>
      <c r="I9674" s="5"/>
      <c r="J9674" s="5"/>
      <c r="K9674" s="5"/>
      <c r="L9674" s="5"/>
      <c r="M9674" s="5"/>
      <c r="N9674" s="5"/>
      <c r="O9674" s="5"/>
      <c r="P9674" s="4"/>
      <c r="Q9674" s="4"/>
      <c r="R9674" s="4"/>
      <c r="S9674" s="4"/>
      <c r="T9674" s="4"/>
    </row>
    <row r="9675">
      <c r="A9675" s="5"/>
      <c r="B9675" s="5"/>
      <c r="C9675" s="5"/>
      <c r="D9675" s="5"/>
      <c r="E9675" s="5"/>
      <c r="F9675" s="27"/>
      <c r="G9675" s="5"/>
      <c r="H9675" s="5"/>
      <c r="I9675" s="5"/>
      <c r="J9675" s="5"/>
      <c r="K9675" s="5"/>
      <c r="L9675" s="5"/>
      <c r="M9675" s="5"/>
      <c r="N9675" s="5"/>
      <c r="O9675" s="5"/>
      <c r="P9675" s="4"/>
      <c r="Q9675" s="4"/>
      <c r="R9675" s="4"/>
      <c r="S9675" s="4"/>
      <c r="T9675" s="4"/>
    </row>
    <row r="9676">
      <c r="A9676" s="5"/>
      <c r="B9676" s="5"/>
      <c r="C9676" s="5"/>
      <c r="D9676" s="5"/>
      <c r="E9676" s="5"/>
      <c r="F9676" s="27"/>
      <c r="G9676" s="5"/>
      <c r="H9676" s="5"/>
      <c r="I9676" s="5"/>
      <c r="J9676" s="5"/>
      <c r="K9676" s="5"/>
      <c r="L9676" s="5"/>
      <c r="M9676" s="5"/>
      <c r="N9676" s="5"/>
      <c r="O9676" s="5"/>
      <c r="P9676" s="4"/>
      <c r="Q9676" s="4"/>
      <c r="R9676" s="4"/>
      <c r="S9676" s="4"/>
      <c r="T9676" s="4"/>
    </row>
    <row r="9677">
      <c r="A9677" s="5"/>
      <c r="B9677" s="5"/>
      <c r="C9677" s="5"/>
      <c r="D9677" s="5"/>
      <c r="E9677" s="5"/>
      <c r="F9677" s="27"/>
      <c r="G9677" s="5"/>
      <c r="H9677" s="5"/>
      <c r="I9677" s="5"/>
      <c r="J9677" s="5"/>
      <c r="K9677" s="5"/>
      <c r="L9677" s="5"/>
      <c r="M9677" s="5"/>
      <c r="N9677" s="5"/>
      <c r="O9677" s="5"/>
      <c r="P9677" s="4"/>
      <c r="Q9677" s="4"/>
      <c r="R9677" s="4"/>
      <c r="S9677" s="4"/>
      <c r="T9677" s="4"/>
    </row>
    <row r="9678">
      <c r="A9678" s="5"/>
      <c r="B9678" s="5"/>
      <c r="C9678" s="5"/>
      <c r="D9678" s="5"/>
      <c r="E9678" s="5"/>
      <c r="F9678" s="27"/>
      <c r="G9678" s="5"/>
      <c r="H9678" s="5"/>
      <c r="I9678" s="5"/>
      <c r="J9678" s="5"/>
      <c r="K9678" s="5"/>
      <c r="L9678" s="5"/>
      <c r="M9678" s="5"/>
      <c r="N9678" s="5"/>
      <c r="O9678" s="5"/>
      <c r="P9678" s="4"/>
      <c r="Q9678" s="4"/>
      <c r="R9678" s="4"/>
      <c r="S9678" s="4"/>
      <c r="T9678" s="4"/>
    </row>
    <row r="9679">
      <c r="A9679" s="5"/>
      <c r="B9679" s="5"/>
      <c r="C9679" s="5"/>
      <c r="D9679" s="5"/>
      <c r="E9679" s="5"/>
      <c r="F9679" s="27"/>
      <c r="G9679" s="5"/>
      <c r="H9679" s="5"/>
      <c r="I9679" s="5"/>
      <c r="J9679" s="5"/>
      <c r="K9679" s="5"/>
      <c r="L9679" s="5"/>
      <c r="M9679" s="5"/>
      <c r="N9679" s="5"/>
      <c r="O9679" s="5"/>
      <c r="P9679" s="4"/>
      <c r="Q9679" s="4"/>
      <c r="R9679" s="4"/>
      <c r="S9679" s="4"/>
      <c r="T9679" s="4"/>
    </row>
    <row r="9680">
      <c r="A9680" s="5"/>
      <c r="B9680" s="5"/>
      <c r="C9680" s="5"/>
      <c r="D9680" s="5"/>
      <c r="E9680" s="5"/>
      <c r="F9680" s="27"/>
      <c r="G9680" s="5"/>
      <c r="H9680" s="5"/>
      <c r="I9680" s="5"/>
      <c r="J9680" s="5"/>
      <c r="K9680" s="5"/>
      <c r="L9680" s="5"/>
      <c r="M9680" s="5"/>
      <c r="N9680" s="5"/>
      <c r="O9680" s="5"/>
      <c r="P9680" s="4"/>
      <c r="Q9680" s="4"/>
      <c r="R9680" s="4"/>
      <c r="S9680" s="4"/>
      <c r="T9680" s="4"/>
    </row>
    <row r="9681">
      <c r="A9681" s="5"/>
      <c r="B9681" s="5"/>
      <c r="C9681" s="5"/>
      <c r="D9681" s="5"/>
      <c r="E9681" s="5"/>
      <c r="F9681" s="27"/>
      <c r="G9681" s="5"/>
      <c r="H9681" s="5"/>
      <c r="I9681" s="5"/>
      <c r="J9681" s="5"/>
      <c r="K9681" s="5"/>
      <c r="L9681" s="5"/>
      <c r="M9681" s="5"/>
      <c r="N9681" s="5"/>
      <c r="O9681" s="5"/>
      <c r="P9681" s="4"/>
      <c r="Q9681" s="4"/>
      <c r="R9681" s="4"/>
      <c r="S9681" s="4"/>
      <c r="T9681" s="4"/>
    </row>
    <row r="9682">
      <c r="A9682" s="5"/>
      <c r="B9682" s="5"/>
      <c r="C9682" s="5"/>
      <c r="D9682" s="5"/>
      <c r="E9682" s="5"/>
      <c r="F9682" s="27"/>
      <c r="G9682" s="5"/>
      <c r="H9682" s="5"/>
      <c r="I9682" s="5"/>
      <c r="J9682" s="5"/>
      <c r="K9682" s="5"/>
      <c r="L9682" s="5"/>
      <c r="M9682" s="5"/>
      <c r="N9682" s="5"/>
      <c r="O9682" s="5"/>
      <c r="P9682" s="4"/>
      <c r="Q9682" s="4"/>
      <c r="R9682" s="4"/>
      <c r="S9682" s="4"/>
      <c r="T9682" s="4"/>
    </row>
    <row r="9683">
      <c r="A9683" s="5"/>
      <c r="B9683" s="5"/>
      <c r="C9683" s="5"/>
      <c r="D9683" s="5"/>
      <c r="E9683" s="5"/>
      <c r="F9683" s="27"/>
      <c r="G9683" s="5"/>
      <c r="H9683" s="5"/>
      <c r="I9683" s="5"/>
      <c r="J9683" s="5"/>
      <c r="K9683" s="5"/>
      <c r="L9683" s="5"/>
      <c r="M9683" s="5"/>
      <c r="N9683" s="5"/>
      <c r="O9683" s="5"/>
      <c r="P9683" s="4"/>
      <c r="Q9683" s="4"/>
      <c r="R9683" s="4"/>
      <c r="S9683" s="4"/>
      <c r="T9683" s="4"/>
    </row>
    <row r="9684">
      <c r="A9684" s="5"/>
      <c r="B9684" s="5"/>
      <c r="C9684" s="5"/>
      <c r="D9684" s="5"/>
      <c r="E9684" s="5"/>
      <c r="F9684" s="27"/>
      <c r="G9684" s="5"/>
      <c r="H9684" s="5"/>
      <c r="I9684" s="5"/>
      <c r="J9684" s="5"/>
      <c r="K9684" s="5"/>
      <c r="L9684" s="5"/>
      <c r="M9684" s="5"/>
      <c r="N9684" s="5"/>
      <c r="O9684" s="5"/>
      <c r="P9684" s="4"/>
      <c r="Q9684" s="4"/>
      <c r="R9684" s="4"/>
      <c r="S9684" s="4"/>
      <c r="T9684" s="4"/>
    </row>
    <row r="9685">
      <c r="A9685" s="5"/>
      <c r="B9685" s="5"/>
      <c r="C9685" s="5"/>
      <c r="D9685" s="5"/>
      <c r="E9685" s="5"/>
      <c r="F9685" s="27"/>
      <c r="G9685" s="5"/>
      <c r="H9685" s="5"/>
      <c r="I9685" s="5"/>
      <c r="J9685" s="5"/>
      <c r="K9685" s="5"/>
      <c r="L9685" s="5"/>
      <c r="M9685" s="5"/>
      <c r="N9685" s="5"/>
      <c r="O9685" s="5"/>
      <c r="P9685" s="4"/>
      <c r="Q9685" s="4"/>
      <c r="R9685" s="4"/>
      <c r="S9685" s="4"/>
      <c r="T9685" s="4"/>
    </row>
    <row r="9686">
      <c r="A9686" s="5"/>
      <c r="B9686" s="5"/>
      <c r="C9686" s="5"/>
      <c r="D9686" s="5"/>
      <c r="E9686" s="5"/>
      <c r="F9686" s="27"/>
      <c r="G9686" s="5"/>
      <c r="H9686" s="5"/>
      <c r="I9686" s="5"/>
      <c r="J9686" s="5"/>
      <c r="K9686" s="5"/>
      <c r="L9686" s="5"/>
      <c r="M9686" s="5"/>
      <c r="N9686" s="5"/>
      <c r="O9686" s="5"/>
      <c r="P9686" s="4"/>
      <c r="Q9686" s="4"/>
      <c r="R9686" s="4"/>
      <c r="S9686" s="4"/>
      <c r="T9686" s="4"/>
    </row>
    <row r="9687">
      <c r="A9687" s="5"/>
      <c r="B9687" s="5"/>
      <c r="C9687" s="5"/>
      <c r="D9687" s="5"/>
      <c r="E9687" s="5"/>
      <c r="F9687" s="27"/>
      <c r="G9687" s="5"/>
      <c r="H9687" s="5"/>
      <c r="I9687" s="5"/>
      <c r="J9687" s="5"/>
      <c r="K9687" s="5"/>
      <c r="L9687" s="5"/>
      <c r="M9687" s="5"/>
      <c r="N9687" s="5"/>
      <c r="O9687" s="5"/>
      <c r="P9687" s="4"/>
      <c r="Q9687" s="4"/>
      <c r="R9687" s="4"/>
      <c r="S9687" s="4"/>
      <c r="T9687" s="4"/>
    </row>
    <row r="9688">
      <c r="A9688" s="5"/>
      <c r="B9688" s="5"/>
      <c r="C9688" s="5"/>
      <c r="D9688" s="5"/>
      <c r="E9688" s="5"/>
      <c r="F9688" s="27"/>
      <c r="G9688" s="5"/>
      <c r="H9688" s="5"/>
      <c r="I9688" s="5"/>
      <c r="J9688" s="5"/>
      <c r="K9688" s="5"/>
      <c r="L9688" s="5"/>
      <c r="M9688" s="5"/>
      <c r="N9688" s="5"/>
      <c r="O9688" s="5"/>
      <c r="P9688" s="4"/>
      <c r="Q9688" s="4"/>
      <c r="R9688" s="4"/>
      <c r="S9688" s="4"/>
      <c r="T9688" s="4"/>
    </row>
    <row r="9689">
      <c r="A9689" s="5"/>
      <c r="B9689" s="5"/>
      <c r="C9689" s="5"/>
      <c r="D9689" s="5"/>
      <c r="E9689" s="5"/>
      <c r="F9689" s="27"/>
      <c r="G9689" s="5"/>
      <c r="H9689" s="5"/>
      <c r="I9689" s="5"/>
      <c r="J9689" s="5"/>
      <c r="K9689" s="5"/>
      <c r="L9689" s="5"/>
      <c r="M9689" s="5"/>
      <c r="N9689" s="5"/>
      <c r="O9689" s="5"/>
      <c r="P9689" s="4"/>
      <c r="Q9689" s="4"/>
      <c r="R9689" s="4"/>
      <c r="S9689" s="4"/>
      <c r="T9689" s="4"/>
    </row>
    <row r="9690">
      <c r="A9690" s="5"/>
      <c r="B9690" s="5"/>
      <c r="C9690" s="5"/>
      <c r="D9690" s="5"/>
      <c r="E9690" s="5"/>
      <c r="F9690" s="27"/>
      <c r="G9690" s="5"/>
      <c r="H9690" s="5"/>
      <c r="I9690" s="5"/>
      <c r="J9690" s="5"/>
      <c r="K9690" s="5"/>
      <c r="L9690" s="5"/>
      <c r="M9690" s="5"/>
      <c r="N9690" s="5"/>
      <c r="O9690" s="5"/>
      <c r="P9690" s="4"/>
      <c r="Q9690" s="4"/>
      <c r="R9690" s="4"/>
      <c r="S9690" s="4"/>
      <c r="T9690" s="4"/>
    </row>
    <row r="9691">
      <c r="A9691" s="5"/>
      <c r="B9691" s="5"/>
      <c r="C9691" s="5"/>
      <c r="D9691" s="5"/>
      <c r="E9691" s="5"/>
      <c r="F9691" s="27"/>
      <c r="G9691" s="5"/>
      <c r="H9691" s="5"/>
      <c r="I9691" s="5"/>
      <c r="J9691" s="5"/>
      <c r="K9691" s="5"/>
      <c r="L9691" s="5"/>
      <c r="M9691" s="5"/>
      <c r="N9691" s="5"/>
      <c r="O9691" s="5"/>
      <c r="P9691" s="4"/>
      <c r="Q9691" s="4"/>
      <c r="R9691" s="4"/>
      <c r="S9691" s="4"/>
      <c r="T9691" s="4"/>
    </row>
    <row r="9692">
      <c r="A9692" s="5"/>
      <c r="B9692" s="5"/>
      <c r="C9692" s="5"/>
      <c r="D9692" s="5"/>
      <c r="E9692" s="5"/>
      <c r="F9692" s="27"/>
      <c r="G9692" s="5"/>
      <c r="H9692" s="5"/>
      <c r="I9692" s="5"/>
      <c r="J9692" s="5"/>
      <c r="K9692" s="5"/>
      <c r="L9692" s="5"/>
      <c r="M9692" s="5"/>
      <c r="N9692" s="5"/>
      <c r="O9692" s="5"/>
      <c r="P9692" s="4"/>
      <c r="Q9692" s="4"/>
      <c r="R9692" s="4"/>
      <c r="S9692" s="4"/>
      <c r="T9692" s="4"/>
    </row>
    <row r="9693">
      <c r="A9693" s="5"/>
      <c r="B9693" s="5"/>
      <c r="C9693" s="5"/>
      <c r="D9693" s="5"/>
      <c r="E9693" s="5"/>
      <c r="F9693" s="27"/>
      <c r="G9693" s="5"/>
      <c r="H9693" s="5"/>
      <c r="I9693" s="5"/>
      <c r="J9693" s="5"/>
      <c r="K9693" s="5"/>
      <c r="L9693" s="5"/>
      <c r="M9693" s="5"/>
      <c r="N9693" s="5"/>
      <c r="O9693" s="5"/>
      <c r="P9693" s="4"/>
      <c r="Q9693" s="4"/>
      <c r="R9693" s="4"/>
      <c r="S9693" s="4"/>
      <c r="T9693" s="4"/>
    </row>
    <row r="9694">
      <c r="A9694" s="5"/>
      <c r="B9694" s="5"/>
      <c r="C9694" s="5"/>
      <c r="D9694" s="5"/>
      <c r="E9694" s="5"/>
      <c r="F9694" s="27"/>
      <c r="G9694" s="5"/>
      <c r="H9694" s="5"/>
      <c r="I9694" s="5"/>
      <c r="J9694" s="5"/>
      <c r="K9694" s="5"/>
      <c r="L9694" s="5"/>
      <c r="M9694" s="5"/>
      <c r="N9694" s="5"/>
      <c r="O9694" s="5"/>
      <c r="P9694" s="4"/>
      <c r="Q9694" s="4"/>
      <c r="R9694" s="4"/>
      <c r="S9694" s="4"/>
      <c r="T9694" s="4"/>
    </row>
    <row r="9695">
      <c r="A9695" s="5"/>
      <c r="B9695" s="5"/>
      <c r="C9695" s="5"/>
      <c r="D9695" s="5"/>
      <c r="E9695" s="5"/>
      <c r="F9695" s="27"/>
      <c r="G9695" s="5"/>
      <c r="H9695" s="5"/>
      <c r="I9695" s="5"/>
      <c r="J9695" s="5"/>
      <c r="K9695" s="5"/>
      <c r="L9695" s="5"/>
      <c r="M9695" s="5"/>
      <c r="N9695" s="5"/>
      <c r="O9695" s="5"/>
      <c r="P9695" s="4"/>
      <c r="Q9695" s="4"/>
      <c r="R9695" s="4"/>
      <c r="S9695" s="4"/>
      <c r="T9695" s="4"/>
    </row>
    <row r="9696">
      <c r="A9696" s="5"/>
      <c r="B9696" s="5"/>
      <c r="C9696" s="5"/>
      <c r="D9696" s="5"/>
      <c r="E9696" s="5"/>
      <c r="F9696" s="27"/>
      <c r="G9696" s="5"/>
      <c r="H9696" s="5"/>
      <c r="I9696" s="5"/>
      <c r="J9696" s="5"/>
      <c r="K9696" s="5"/>
      <c r="L9696" s="5"/>
      <c r="M9696" s="5"/>
      <c r="N9696" s="5"/>
      <c r="O9696" s="5"/>
      <c r="P9696" s="4"/>
      <c r="Q9696" s="4"/>
      <c r="R9696" s="4"/>
      <c r="S9696" s="4"/>
      <c r="T9696" s="4"/>
    </row>
    <row r="9697">
      <c r="A9697" s="5"/>
      <c r="B9697" s="5"/>
      <c r="C9697" s="5"/>
      <c r="D9697" s="5"/>
      <c r="E9697" s="5"/>
      <c r="F9697" s="27"/>
      <c r="G9697" s="5"/>
      <c r="H9697" s="5"/>
      <c r="I9697" s="5"/>
      <c r="J9697" s="5"/>
      <c r="K9697" s="5"/>
      <c r="L9697" s="5"/>
      <c r="M9697" s="5"/>
      <c r="N9697" s="5"/>
      <c r="O9697" s="5"/>
      <c r="P9697" s="4"/>
      <c r="Q9697" s="4"/>
      <c r="R9697" s="4"/>
      <c r="S9697" s="4"/>
      <c r="T9697" s="4"/>
    </row>
    <row r="9698">
      <c r="A9698" s="5"/>
      <c r="B9698" s="5"/>
      <c r="C9698" s="5"/>
      <c r="D9698" s="5"/>
      <c r="E9698" s="5"/>
      <c r="F9698" s="27"/>
      <c r="G9698" s="5"/>
      <c r="H9698" s="5"/>
      <c r="I9698" s="5"/>
      <c r="J9698" s="5"/>
      <c r="K9698" s="5"/>
      <c r="L9698" s="5"/>
      <c r="M9698" s="5"/>
      <c r="N9698" s="5"/>
      <c r="O9698" s="5"/>
      <c r="P9698" s="4"/>
      <c r="Q9698" s="4"/>
      <c r="R9698" s="4"/>
      <c r="S9698" s="4"/>
      <c r="T9698" s="4"/>
    </row>
    <row r="9699">
      <c r="A9699" s="5"/>
      <c r="B9699" s="5"/>
      <c r="C9699" s="5"/>
      <c r="D9699" s="5"/>
      <c r="E9699" s="5"/>
      <c r="F9699" s="27"/>
      <c r="G9699" s="5"/>
      <c r="H9699" s="5"/>
      <c r="I9699" s="5"/>
      <c r="J9699" s="5"/>
      <c r="K9699" s="5"/>
      <c r="L9699" s="5"/>
      <c r="M9699" s="5"/>
      <c r="N9699" s="5"/>
      <c r="O9699" s="5"/>
      <c r="P9699" s="4"/>
      <c r="Q9699" s="4"/>
      <c r="R9699" s="4"/>
      <c r="S9699" s="4"/>
      <c r="T9699" s="4"/>
    </row>
    <row r="9700">
      <c r="A9700" s="5"/>
      <c r="B9700" s="5"/>
      <c r="C9700" s="5"/>
      <c r="D9700" s="5"/>
      <c r="E9700" s="5"/>
      <c r="F9700" s="27"/>
      <c r="G9700" s="5"/>
      <c r="H9700" s="5"/>
      <c r="I9700" s="5"/>
      <c r="J9700" s="5"/>
      <c r="K9700" s="5"/>
      <c r="L9700" s="5"/>
      <c r="M9700" s="5"/>
      <c r="N9700" s="5"/>
      <c r="O9700" s="5"/>
      <c r="P9700" s="4"/>
      <c r="Q9700" s="4"/>
      <c r="R9700" s="4"/>
      <c r="S9700" s="4"/>
      <c r="T9700" s="4"/>
    </row>
    <row r="9701">
      <c r="A9701" s="5"/>
      <c r="B9701" s="5"/>
      <c r="C9701" s="5"/>
      <c r="D9701" s="5"/>
      <c r="E9701" s="5"/>
      <c r="F9701" s="27"/>
      <c r="G9701" s="5"/>
      <c r="H9701" s="5"/>
      <c r="I9701" s="5"/>
      <c r="J9701" s="5"/>
      <c r="K9701" s="5"/>
      <c r="L9701" s="5"/>
      <c r="M9701" s="5"/>
      <c r="N9701" s="5"/>
      <c r="O9701" s="5"/>
      <c r="P9701" s="4"/>
      <c r="Q9701" s="4"/>
      <c r="R9701" s="4"/>
      <c r="S9701" s="4"/>
      <c r="T9701" s="4"/>
    </row>
    <row r="9702">
      <c r="A9702" s="5"/>
      <c r="B9702" s="5"/>
      <c r="C9702" s="5"/>
      <c r="D9702" s="5"/>
      <c r="E9702" s="5"/>
      <c r="F9702" s="27"/>
      <c r="G9702" s="5"/>
      <c r="H9702" s="5"/>
      <c r="I9702" s="5"/>
      <c r="J9702" s="5"/>
      <c r="K9702" s="5"/>
      <c r="L9702" s="5"/>
      <c r="M9702" s="5"/>
      <c r="N9702" s="5"/>
      <c r="O9702" s="5"/>
      <c r="P9702" s="4"/>
      <c r="Q9702" s="4"/>
      <c r="R9702" s="4"/>
      <c r="S9702" s="4"/>
      <c r="T9702" s="4"/>
    </row>
    <row r="9703">
      <c r="A9703" s="5"/>
      <c r="B9703" s="5"/>
      <c r="C9703" s="5"/>
      <c r="D9703" s="5"/>
      <c r="E9703" s="5"/>
      <c r="F9703" s="27"/>
      <c r="G9703" s="5"/>
      <c r="H9703" s="5"/>
      <c r="I9703" s="5"/>
      <c r="J9703" s="5"/>
      <c r="K9703" s="5"/>
      <c r="L9703" s="5"/>
      <c r="M9703" s="5"/>
      <c r="N9703" s="5"/>
      <c r="O9703" s="5"/>
      <c r="P9703" s="4"/>
      <c r="Q9703" s="4"/>
      <c r="R9703" s="4"/>
      <c r="S9703" s="4"/>
      <c r="T9703" s="4"/>
    </row>
    <row r="9704">
      <c r="A9704" s="5"/>
      <c r="B9704" s="5"/>
      <c r="C9704" s="5"/>
      <c r="D9704" s="5"/>
      <c r="E9704" s="5"/>
      <c r="F9704" s="27"/>
      <c r="G9704" s="5"/>
      <c r="H9704" s="5"/>
      <c r="I9704" s="5"/>
      <c r="J9704" s="5"/>
      <c r="K9704" s="5"/>
      <c r="L9704" s="5"/>
      <c r="M9704" s="5"/>
      <c r="N9704" s="5"/>
      <c r="O9704" s="5"/>
      <c r="P9704" s="4"/>
      <c r="Q9704" s="4"/>
      <c r="R9704" s="4"/>
      <c r="S9704" s="4"/>
      <c r="T9704" s="4"/>
    </row>
    <row r="9705">
      <c r="A9705" s="5"/>
      <c r="B9705" s="5"/>
      <c r="C9705" s="5"/>
      <c r="D9705" s="5"/>
      <c r="E9705" s="5"/>
      <c r="F9705" s="27"/>
      <c r="G9705" s="5"/>
      <c r="H9705" s="5"/>
      <c r="I9705" s="5"/>
      <c r="J9705" s="5"/>
      <c r="K9705" s="5"/>
      <c r="L9705" s="5"/>
      <c r="M9705" s="5"/>
      <c r="N9705" s="5"/>
      <c r="O9705" s="5"/>
      <c r="P9705" s="4"/>
      <c r="Q9705" s="4"/>
      <c r="R9705" s="4"/>
      <c r="S9705" s="4"/>
      <c r="T9705" s="4"/>
    </row>
    <row r="9706">
      <c r="A9706" s="5"/>
      <c r="B9706" s="5"/>
      <c r="C9706" s="5"/>
      <c r="D9706" s="5"/>
      <c r="E9706" s="5"/>
      <c r="F9706" s="27"/>
      <c r="G9706" s="5"/>
      <c r="H9706" s="5"/>
      <c r="I9706" s="5"/>
      <c r="J9706" s="5"/>
      <c r="K9706" s="5"/>
      <c r="L9706" s="5"/>
      <c r="M9706" s="5"/>
      <c r="N9706" s="5"/>
      <c r="O9706" s="5"/>
      <c r="P9706" s="4"/>
      <c r="Q9706" s="4"/>
      <c r="R9706" s="4"/>
      <c r="S9706" s="4"/>
      <c r="T9706" s="4"/>
    </row>
    <row r="9707">
      <c r="A9707" s="5"/>
      <c r="B9707" s="5"/>
      <c r="C9707" s="5"/>
      <c r="D9707" s="5"/>
      <c r="E9707" s="5"/>
      <c r="F9707" s="27"/>
      <c r="G9707" s="5"/>
      <c r="H9707" s="5"/>
      <c r="I9707" s="5"/>
      <c r="J9707" s="5"/>
      <c r="K9707" s="5"/>
      <c r="L9707" s="5"/>
      <c r="M9707" s="5"/>
      <c r="N9707" s="5"/>
      <c r="O9707" s="5"/>
      <c r="P9707" s="4"/>
      <c r="Q9707" s="4"/>
      <c r="R9707" s="4"/>
      <c r="S9707" s="4"/>
      <c r="T9707" s="4"/>
    </row>
    <row r="9708">
      <c r="A9708" s="5"/>
      <c r="B9708" s="5"/>
      <c r="C9708" s="5"/>
      <c r="D9708" s="5"/>
      <c r="E9708" s="5"/>
      <c r="F9708" s="27"/>
      <c r="G9708" s="5"/>
      <c r="H9708" s="5"/>
      <c r="I9708" s="5"/>
      <c r="J9708" s="5"/>
      <c r="K9708" s="5"/>
      <c r="L9708" s="5"/>
      <c r="M9708" s="5"/>
      <c r="N9708" s="5"/>
      <c r="O9708" s="5"/>
      <c r="P9708" s="4"/>
      <c r="Q9708" s="4"/>
      <c r="R9708" s="4"/>
      <c r="S9708" s="4"/>
      <c r="T9708" s="4"/>
    </row>
    <row r="9709">
      <c r="A9709" s="5"/>
      <c r="B9709" s="5"/>
      <c r="C9709" s="5"/>
      <c r="D9709" s="5"/>
      <c r="E9709" s="5"/>
      <c r="F9709" s="27"/>
      <c r="G9709" s="5"/>
      <c r="H9709" s="5"/>
      <c r="I9709" s="5"/>
      <c r="J9709" s="5"/>
      <c r="K9709" s="5"/>
      <c r="L9709" s="5"/>
      <c r="M9709" s="5"/>
      <c r="N9709" s="5"/>
      <c r="O9709" s="5"/>
      <c r="P9709" s="4"/>
      <c r="Q9709" s="4"/>
      <c r="R9709" s="4"/>
      <c r="S9709" s="4"/>
      <c r="T9709" s="4"/>
    </row>
    <row r="9710">
      <c r="A9710" s="5"/>
      <c r="B9710" s="5"/>
      <c r="C9710" s="5"/>
      <c r="D9710" s="5"/>
      <c r="E9710" s="5"/>
      <c r="F9710" s="27"/>
      <c r="G9710" s="5"/>
      <c r="H9710" s="5"/>
      <c r="I9710" s="5"/>
      <c r="J9710" s="5"/>
      <c r="K9710" s="5"/>
      <c r="L9710" s="5"/>
      <c r="M9710" s="5"/>
      <c r="N9710" s="5"/>
      <c r="O9710" s="5"/>
      <c r="P9710" s="4"/>
      <c r="Q9710" s="4"/>
      <c r="R9710" s="4"/>
      <c r="S9710" s="4"/>
      <c r="T9710" s="4"/>
    </row>
    <row r="9711">
      <c r="A9711" s="5"/>
      <c r="B9711" s="5"/>
      <c r="C9711" s="5"/>
      <c r="D9711" s="5"/>
      <c r="E9711" s="5"/>
      <c r="F9711" s="27"/>
      <c r="G9711" s="5"/>
      <c r="H9711" s="5"/>
      <c r="I9711" s="5"/>
      <c r="J9711" s="5"/>
      <c r="K9711" s="5"/>
      <c r="L9711" s="5"/>
      <c r="M9711" s="5"/>
      <c r="N9711" s="5"/>
      <c r="O9711" s="5"/>
      <c r="P9711" s="4"/>
      <c r="Q9711" s="4"/>
      <c r="R9711" s="4"/>
      <c r="S9711" s="4"/>
      <c r="T9711" s="4"/>
    </row>
    <row r="9712">
      <c r="A9712" s="5"/>
      <c r="B9712" s="5"/>
      <c r="C9712" s="5"/>
      <c r="D9712" s="5"/>
      <c r="E9712" s="5"/>
      <c r="F9712" s="27"/>
      <c r="G9712" s="5"/>
      <c r="H9712" s="5"/>
      <c r="I9712" s="5"/>
      <c r="J9712" s="5"/>
      <c r="K9712" s="5"/>
      <c r="L9712" s="5"/>
      <c r="M9712" s="5"/>
      <c r="N9712" s="5"/>
      <c r="O9712" s="5"/>
      <c r="P9712" s="4"/>
      <c r="Q9712" s="4"/>
      <c r="R9712" s="4"/>
      <c r="S9712" s="4"/>
      <c r="T9712" s="4"/>
    </row>
    <row r="9713">
      <c r="A9713" s="5"/>
      <c r="B9713" s="5"/>
      <c r="C9713" s="5"/>
      <c r="D9713" s="5"/>
      <c r="E9713" s="5"/>
      <c r="F9713" s="27"/>
      <c r="G9713" s="5"/>
      <c r="H9713" s="5"/>
      <c r="I9713" s="5"/>
      <c r="J9713" s="5"/>
      <c r="K9713" s="5"/>
      <c r="L9713" s="5"/>
      <c r="M9713" s="5"/>
      <c r="N9713" s="5"/>
      <c r="O9713" s="5"/>
      <c r="P9713" s="4"/>
      <c r="Q9713" s="4"/>
      <c r="R9713" s="4"/>
      <c r="S9713" s="4"/>
      <c r="T9713" s="4"/>
    </row>
    <row r="9714">
      <c r="A9714" s="5"/>
      <c r="B9714" s="5"/>
      <c r="C9714" s="5"/>
      <c r="D9714" s="5"/>
      <c r="E9714" s="5"/>
      <c r="F9714" s="27"/>
      <c r="G9714" s="5"/>
      <c r="H9714" s="5"/>
      <c r="I9714" s="5"/>
      <c r="J9714" s="5"/>
      <c r="K9714" s="5"/>
      <c r="L9714" s="5"/>
      <c r="M9714" s="5"/>
      <c r="N9714" s="5"/>
      <c r="O9714" s="5"/>
      <c r="P9714" s="4"/>
      <c r="Q9714" s="4"/>
      <c r="R9714" s="4"/>
      <c r="S9714" s="4"/>
      <c r="T9714" s="4"/>
    </row>
    <row r="9715">
      <c r="A9715" s="5"/>
      <c r="B9715" s="5"/>
      <c r="C9715" s="5"/>
      <c r="D9715" s="5"/>
      <c r="E9715" s="5"/>
      <c r="F9715" s="27"/>
      <c r="G9715" s="5"/>
      <c r="H9715" s="5"/>
      <c r="I9715" s="5"/>
      <c r="J9715" s="5"/>
      <c r="K9715" s="5"/>
      <c r="L9715" s="5"/>
      <c r="M9715" s="5"/>
      <c r="N9715" s="5"/>
      <c r="O9715" s="5"/>
      <c r="P9715" s="4"/>
      <c r="Q9715" s="4"/>
      <c r="R9715" s="4"/>
      <c r="S9715" s="4"/>
      <c r="T9715" s="4"/>
    </row>
    <row r="9716">
      <c r="A9716" s="5"/>
      <c r="B9716" s="5"/>
      <c r="C9716" s="5"/>
      <c r="D9716" s="5"/>
      <c r="E9716" s="5"/>
      <c r="F9716" s="27"/>
      <c r="G9716" s="5"/>
      <c r="H9716" s="5"/>
      <c r="I9716" s="5"/>
      <c r="J9716" s="5"/>
      <c r="K9716" s="5"/>
      <c r="L9716" s="5"/>
      <c r="M9716" s="5"/>
      <c r="N9716" s="5"/>
      <c r="O9716" s="5"/>
      <c r="P9716" s="4"/>
      <c r="Q9716" s="4"/>
      <c r="R9716" s="4"/>
      <c r="S9716" s="4"/>
      <c r="T9716" s="4"/>
    </row>
    <row r="9717">
      <c r="A9717" s="5"/>
      <c r="B9717" s="5"/>
      <c r="C9717" s="5"/>
      <c r="D9717" s="5"/>
      <c r="E9717" s="5"/>
      <c r="F9717" s="27"/>
      <c r="G9717" s="5"/>
      <c r="H9717" s="5"/>
      <c r="I9717" s="5"/>
      <c r="J9717" s="5"/>
      <c r="K9717" s="5"/>
      <c r="L9717" s="5"/>
      <c r="M9717" s="5"/>
      <c r="N9717" s="5"/>
      <c r="O9717" s="5"/>
      <c r="P9717" s="4"/>
      <c r="Q9717" s="4"/>
      <c r="R9717" s="4"/>
      <c r="S9717" s="4"/>
      <c r="T9717" s="4"/>
    </row>
    <row r="9718">
      <c r="A9718" s="5"/>
      <c r="B9718" s="5"/>
      <c r="C9718" s="5"/>
      <c r="D9718" s="5"/>
      <c r="E9718" s="5"/>
      <c r="F9718" s="27"/>
      <c r="G9718" s="5"/>
      <c r="H9718" s="5"/>
      <c r="I9718" s="5"/>
      <c r="J9718" s="5"/>
      <c r="K9718" s="5"/>
      <c r="L9718" s="5"/>
      <c r="M9718" s="5"/>
      <c r="N9718" s="5"/>
      <c r="O9718" s="5"/>
      <c r="P9718" s="4"/>
      <c r="Q9718" s="4"/>
      <c r="R9718" s="4"/>
      <c r="S9718" s="4"/>
      <c r="T9718" s="4"/>
    </row>
    <row r="9719">
      <c r="A9719" s="5"/>
      <c r="B9719" s="5"/>
      <c r="C9719" s="5"/>
      <c r="D9719" s="5"/>
      <c r="E9719" s="5"/>
      <c r="F9719" s="27"/>
      <c r="G9719" s="5"/>
      <c r="H9719" s="5"/>
      <c r="I9719" s="5"/>
      <c r="J9719" s="5"/>
      <c r="K9719" s="5"/>
      <c r="L9719" s="5"/>
      <c r="M9719" s="5"/>
      <c r="N9719" s="5"/>
      <c r="O9719" s="5"/>
      <c r="P9719" s="4"/>
      <c r="Q9719" s="4"/>
      <c r="R9719" s="4"/>
      <c r="S9719" s="4"/>
      <c r="T9719" s="4"/>
    </row>
    <row r="9720">
      <c r="A9720" s="5"/>
      <c r="B9720" s="5"/>
      <c r="C9720" s="5"/>
      <c r="D9720" s="5"/>
      <c r="E9720" s="5"/>
      <c r="F9720" s="27"/>
      <c r="G9720" s="5"/>
      <c r="H9720" s="5"/>
      <c r="I9720" s="5"/>
      <c r="J9720" s="5"/>
      <c r="K9720" s="5"/>
      <c r="L9720" s="5"/>
      <c r="M9720" s="5"/>
      <c r="N9720" s="5"/>
      <c r="O9720" s="5"/>
      <c r="P9720" s="4"/>
      <c r="Q9720" s="4"/>
      <c r="R9720" s="4"/>
      <c r="S9720" s="4"/>
      <c r="T9720" s="4"/>
    </row>
    <row r="9721">
      <c r="A9721" s="5"/>
      <c r="B9721" s="5"/>
      <c r="C9721" s="5"/>
      <c r="D9721" s="5"/>
      <c r="E9721" s="5"/>
      <c r="F9721" s="27"/>
      <c r="G9721" s="5"/>
      <c r="H9721" s="5"/>
      <c r="I9721" s="5"/>
      <c r="J9721" s="5"/>
      <c r="K9721" s="5"/>
      <c r="L9721" s="5"/>
      <c r="M9721" s="5"/>
      <c r="N9721" s="5"/>
      <c r="O9721" s="5"/>
      <c r="P9721" s="4"/>
      <c r="Q9721" s="4"/>
      <c r="R9721" s="4"/>
      <c r="S9721" s="4"/>
      <c r="T9721" s="4"/>
    </row>
    <row r="9722">
      <c r="A9722" s="5"/>
      <c r="B9722" s="5"/>
      <c r="C9722" s="5"/>
      <c r="D9722" s="5"/>
      <c r="E9722" s="5"/>
      <c r="F9722" s="27"/>
      <c r="G9722" s="5"/>
      <c r="H9722" s="5"/>
      <c r="I9722" s="5"/>
      <c r="J9722" s="5"/>
      <c r="K9722" s="5"/>
      <c r="L9722" s="5"/>
      <c r="M9722" s="5"/>
      <c r="N9722" s="5"/>
      <c r="O9722" s="5"/>
      <c r="P9722" s="4"/>
      <c r="Q9722" s="4"/>
      <c r="R9722" s="4"/>
      <c r="S9722" s="4"/>
      <c r="T9722" s="4"/>
    </row>
    <row r="9723">
      <c r="A9723" s="5"/>
      <c r="B9723" s="5"/>
      <c r="C9723" s="5"/>
      <c r="D9723" s="5"/>
      <c r="E9723" s="5"/>
      <c r="F9723" s="27"/>
      <c r="G9723" s="5"/>
      <c r="H9723" s="5"/>
      <c r="I9723" s="5"/>
      <c r="J9723" s="5"/>
      <c r="K9723" s="5"/>
      <c r="L9723" s="5"/>
      <c r="M9723" s="5"/>
      <c r="N9723" s="5"/>
      <c r="O9723" s="5"/>
      <c r="P9723" s="4"/>
      <c r="Q9723" s="4"/>
      <c r="R9723" s="4"/>
      <c r="S9723" s="4"/>
      <c r="T9723" s="4"/>
    </row>
    <row r="9724">
      <c r="A9724" s="5"/>
      <c r="B9724" s="5"/>
      <c r="C9724" s="5"/>
      <c r="D9724" s="5"/>
      <c r="E9724" s="5"/>
      <c r="F9724" s="27"/>
      <c r="G9724" s="5"/>
      <c r="H9724" s="5"/>
      <c r="I9724" s="5"/>
      <c r="J9724" s="5"/>
      <c r="K9724" s="5"/>
      <c r="L9724" s="5"/>
      <c r="M9724" s="5"/>
      <c r="N9724" s="5"/>
      <c r="O9724" s="5"/>
      <c r="P9724" s="4"/>
      <c r="Q9724" s="4"/>
      <c r="R9724" s="4"/>
      <c r="S9724" s="4"/>
      <c r="T9724" s="4"/>
    </row>
    <row r="9725">
      <c r="A9725" s="5"/>
      <c r="B9725" s="5"/>
      <c r="C9725" s="5"/>
      <c r="D9725" s="5"/>
      <c r="E9725" s="5"/>
      <c r="F9725" s="27"/>
      <c r="G9725" s="5"/>
      <c r="H9725" s="5"/>
      <c r="I9725" s="5"/>
      <c r="J9725" s="5"/>
      <c r="K9725" s="5"/>
      <c r="L9725" s="5"/>
      <c r="M9725" s="5"/>
      <c r="N9725" s="5"/>
      <c r="O9725" s="5"/>
      <c r="P9725" s="4"/>
      <c r="Q9725" s="4"/>
      <c r="R9725" s="4"/>
      <c r="S9725" s="4"/>
      <c r="T9725" s="4"/>
    </row>
    <row r="9726">
      <c r="A9726" s="5"/>
      <c r="B9726" s="5"/>
      <c r="C9726" s="5"/>
      <c r="D9726" s="5"/>
      <c r="E9726" s="5"/>
      <c r="F9726" s="27"/>
      <c r="G9726" s="5"/>
      <c r="H9726" s="5"/>
      <c r="I9726" s="5"/>
      <c r="J9726" s="5"/>
      <c r="K9726" s="5"/>
      <c r="L9726" s="5"/>
      <c r="M9726" s="5"/>
      <c r="N9726" s="5"/>
      <c r="O9726" s="5"/>
      <c r="P9726" s="4"/>
      <c r="Q9726" s="4"/>
      <c r="R9726" s="4"/>
      <c r="S9726" s="4"/>
      <c r="T9726" s="4"/>
    </row>
    <row r="9727">
      <c r="A9727" s="5"/>
      <c r="B9727" s="5"/>
      <c r="C9727" s="5"/>
      <c r="D9727" s="5"/>
      <c r="E9727" s="5"/>
      <c r="F9727" s="27"/>
      <c r="G9727" s="5"/>
      <c r="H9727" s="5"/>
      <c r="I9727" s="5"/>
      <c r="J9727" s="5"/>
      <c r="K9727" s="5"/>
      <c r="L9727" s="5"/>
      <c r="M9727" s="5"/>
      <c r="N9727" s="5"/>
      <c r="O9727" s="5"/>
      <c r="P9727" s="4"/>
      <c r="Q9727" s="4"/>
      <c r="R9727" s="4"/>
      <c r="S9727" s="4"/>
      <c r="T9727" s="4"/>
    </row>
    <row r="9728">
      <c r="A9728" s="5"/>
      <c r="B9728" s="5"/>
      <c r="C9728" s="5"/>
      <c r="D9728" s="5"/>
      <c r="E9728" s="5"/>
      <c r="F9728" s="27"/>
      <c r="G9728" s="5"/>
      <c r="H9728" s="5"/>
      <c r="I9728" s="5"/>
      <c r="J9728" s="5"/>
      <c r="K9728" s="5"/>
      <c r="L9728" s="5"/>
      <c r="M9728" s="5"/>
      <c r="N9728" s="5"/>
      <c r="O9728" s="5"/>
      <c r="P9728" s="4"/>
      <c r="Q9728" s="4"/>
      <c r="R9728" s="4"/>
      <c r="S9728" s="4"/>
      <c r="T9728" s="4"/>
    </row>
    <row r="9729">
      <c r="A9729" s="5"/>
      <c r="B9729" s="5"/>
      <c r="C9729" s="5"/>
      <c r="D9729" s="5"/>
      <c r="E9729" s="5"/>
      <c r="F9729" s="27"/>
      <c r="G9729" s="5"/>
      <c r="H9729" s="5"/>
      <c r="I9729" s="5"/>
      <c r="J9729" s="5"/>
      <c r="K9729" s="5"/>
      <c r="L9729" s="5"/>
      <c r="M9729" s="5"/>
      <c r="N9729" s="5"/>
      <c r="O9729" s="5"/>
      <c r="P9729" s="4"/>
      <c r="Q9729" s="4"/>
      <c r="R9729" s="4"/>
      <c r="S9729" s="4"/>
      <c r="T9729" s="4"/>
    </row>
    <row r="9730">
      <c r="A9730" s="5"/>
      <c r="B9730" s="5"/>
      <c r="C9730" s="5"/>
      <c r="D9730" s="5"/>
      <c r="E9730" s="5"/>
      <c r="F9730" s="27"/>
      <c r="G9730" s="5"/>
      <c r="H9730" s="5"/>
      <c r="I9730" s="5"/>
      <c r="J9730" s="5"/>
      <c r="K9730" s="5"/>
      <c r="L9730" s="5"/>
      <c r="M9730" s="5"/>
      <c r="N9730" s="5"/>
      <c r="O9730" s="5"/>
      <c r="P9730" s="4"/>
      <c r="Q9730" s="4"/>
      <c r="R9730" s="4"/>
      <c r="S9730" s="4"/>
      <c r="T9730" s="4"/>
    </row>
    <row r="9731">
      <c r="A9731" s="5"/>
      <c r="B9731" s="5"/>
      <c r="C9731" s="5"/>
      <c r="D9731" s="5"/>
      <c r="E9731" s="5"/>
      <c r="F9731" s="27"/>
      <c r="G9731" s="5"/>
      <c r="H9731" s="5"/>
      <c r="I9731" s="5"/>
      <c r="J9731" s="5"/>
      <c r="K9731" s="5"/>
      <c r="L9731" s="5"/>
      <c r="M9731" s="5"/>
      <c r="N9731" s="5"/>
      <c r="O9731" s="5"/>
      <c r="P9731" s="4"/>
      <c r="Q9731" s="4"/>
      <c r="R9731" s="4"/>
      <c r="S9731" s="4"/>
      <c r="T9731" s="4"/>
    </row>
    <row r="9732">
      <c r="A9732" s="5"/>
      <c r="B9732" s="5"/>
      <c r="C9732" s="5"/>
      <c r="D9732" s="5"/>
      <c r="E9732" s="5"/>
      <c r="F9732" s="27"/>
      <c r="G9732" s="5"/>
      <c r="H9732" s="5"/>
      <c r="I9732" s="5"/>
      <c r="J9732" s="5"/>
      <c r="K9732" s="5"/>
      <c r="L9732" s="5"/>
      <c r="M9732" s="5"/>
      <c r="N9732" s="5"/>
      <c r="O9732" s="5"/>
      <c r="P9732" s="4"/>
      <c r="Q9732" s="4"/>
      <c r="R9732" s="4"/>
      <c r="S9732" s="4"/>
      <c r="T9732" s="4"/>
    </row>
    <row r="9733">
      <c r="A9733" s="5"/>
      <c r="B9733" s="5"/>
      <c r="C9733" s="5"/>
      <c r="D9733" s="5"/>
      <c r="E9733" s="5"/>
      <c r="F9733" s="27"/>
      <c r="G9733" s="5"/>
      <c r="H9733" s="5"/>
      <c r="I9733" s="5"/>
      <c r="J9733" s="5"/>
      <c r="K9733" s="5"/>
      <c r="L9733" s="5"/>
      <c r="M9733" s="5"/>
      <c r="N9733" s="5"/>
      <c r="O9733" s="5"/>
      <c r="P9733" s="4"/>
      <c r="Q9733" s="4"/>
      <c r="R9733" s="4"/>
      <c r="S9733" s="4"/>
      <c r="T9733" s="4"/>
    </row>
    <row r="9734">
      <c r="A9734" s="5"/>
      <c r="B9734" s="5"/>
      <c r="C9734" s="5"/>
      <c r="D9734" s="5"/>
      <c r="E9734" s="5"/>
      <c r="F9734" s="27"/>
      <c r="G9734" s="5"/>
      <c r="H9734" s="5"/>
      <c r="I9734" s="5"/>
      <c r="J9734" s="5"/>
      <c r="K9734" s="5"/>
      <c r="L9734" s="5"/>
      <c r="M9734" s="5"/>
      <c r="N9734" s="5"/>
      <c r="O9734" s="5"/>
      <c r="P9734" s="4"/>
      <c r="Q9734" s="4"/>
      <c r="R9734" s="4"/>
      <c r="S9734" s="4"/>
      <c r="T9734" s="4"/>
    </row>
    <row r="9735">
      <c r="A9735" s="5"/>
      <c r="B9735" s="5"/>
      <c r="C9735" s="5"/>
      <c r="D9735" s="5"/>
      <c r="E9735" s="5"/>
      <c r="F9735" s="27"/>
      <c r="G9735" s="5"/>
      <c r="H9735" s="5"/>
      <c r="I9735" s="5"/>
      <c r="J9735" s="5"/>
      <c r="K9735" s="5"/>
      <c r="L9735" s="5"/>
      <c r="M9735" s="5"/>
      <c r="N9735" s="5"/>
      <c r="O9735" s="5"/>
      <c r="P9735" s="4"/>
      <c r="Q9735" s="4"/>
      <c r="R9735" s="4"/>
      <c r="S9735" s="4"/>
      <c r="T9735" s="4"/>
    </row>
    <row r="9736">
      <c r="A9736" s="5"/>
      <c r="B9736" s="5"/>
      <c r="C9736" s="5"/>
      <c r="D9736" s="5"/>
      <c r="E9736" s="5"/>
      <c r="F9736" s="27"/>
      <c r="G9736" s="5"/>
      <c r="H9736" s="5"/>
      <c r="I9736" s="5"/>
      <c r="J9736" s="5"/>
      <c r="K9736" s="5"/>
      <c r="L9736" s="5"/>
      <c r="M9736" s="5"/>
      <c r="N9736" s="5"/>
      <c r="O9736" s="5"/>
      <c r="P9736" s="4"/>
      <c r="Q9736" s="4"/>
      <c r="R9736" s="4"/>
      <c r="S9736" s="4"/>
      <c r="T9736" s="4"/>
    </row>
    <row r="9737">
      <c r="A9737" s="5"/>
      <c r="B9737" s="5"/>
      <c r="C9737" s="5"/>
      <c r="D9737" s="5"/>
      <c r="E9737" s="5"/>
      <c r="F9737" s="27"/>
      <c r="G9737" s="5"/>
      <c r="H9737" s="5"/>
      <c r="I9737" s="5"/>
      <c r="J9737" s="5"/>
      <c r="K9737" s="5"/>
      <c r="L9737" s="5"/>
      <c r="M9737" s="5"/>
      <c r="N9737" s="5"/>
      <c r="O9737" s="5"/>
      <c r="P9737" s="4"/>
      <c r="Q9737" s="4"/>
      <c r="R9737" s="4"/>
      <c r="S9737" s="4"/>
      <c r="T9737" s="4"/>
    </row>
    <row r="9738">
      <c r="A9738" s="5"/>
      <c r="B9738" s="5"/>
      <c r="C9738" s="5"/>
      <c r="D9738" s="5"/>
      <c r="E9738" s="5"/>
      <c r="F9738" s="27"/>
      <c r="G9738" s="5"/>
      <c r="H9738" s="5"/>
      <c r="I9738" s="5"/>
      <c r="J9738" s="5"/>
      <c r="K9738" s="5"/>
      <c r="L9738" s="5"/>
      <c r="M9738" s="5"/>
      <c r="N9738" s="5"/>
      <c r="O9738" s="5"/>
      <c r="P9738" s="4"/>
      <c r="Q9738" s="4"/>
      <c r="R9738" s="4"/>
      <c r="S9738" s="4"/>
      <c r="T9738" s="4"/>
    </row>
    <row r="9739">
      <c r="A9739" s="5"/>
      <c r="B9739" s="5"/>
      <c r="C9739" s="5"/>
      <c r="D9739" s="5"/>
      <c r="E9739" s="5"/>
      <c r="F9739" s="27"/>
      <c r="G9739" s="5"/>
      <c r="H9739" s="5"/>
      <c r="I9739" s="5"/>
      <c r="J9739" s="5"/>
      <c r="K9739" s="5"/>
      <c r="L9739" s="5"/>
      <c r="M9739" s="5"/>
      <c r="N9739" s="5"/>
      <c r="O9739" s="5"/>
      <c r="P9739" s="4"/>
      <c r="Q9739" s="4"/>
      <c r="R9739" s="4"/>
      <c r="S9739" s="4"/>
      <c r="T9739" s="4"/>
    </row>
    <row r="9740">
      <c r="A9740" s="5"/>
      <c r="B9740" s="5"/>
      <c r="C9740" s="5"/>
      <c r="D9740" s="5"/>
      <c r="E9740" s="5"/>
      <c r="F9740" s="27"/>
      <c r="G9740" s="5"/>
      <c r="H9740" s="5"/>
      <c r="I9740" s="5"/>
      <c r="J9740" s="5"/>
      <c r="K9740" s="5"/>
      <c r="L9740" s="5"/>
      <c r="M9740" s="5"/>
      <c r="N9740" s="5"/>
      <c r="O9740" s="5"/>
      <c r="P9740" s="4"/>
      <c r="Q9740" s="4"/>
      <c r="R9740" s="4"/>
      <c r="S9740" s="4"/>
      <c r="T9740" s="4"/>
    </row>
    <row r="9741">
      <c r="A9741" s="5"/>
      <c r="B9741" s="5"/>
      <c r="C9741" s="5"/>
      <c r="D9741" s="5"/>
      <c r="E9741" s="5"/>
      <c r="F9741" s="27"/>
      <c r="G9741" s="5"/>
      <c r="H9741" s="5"/>
      <c r="I9741" s="5"/>
      <c r="J9741" s="5"/>
      <c r="K9741" s="5"/>
      <c r="L9741" s="5"/>
      <c r="M9741" s="5"/>
      <c r="N9741" s="5"/>
      <c r="O9741" s="5"/>
      <c r="P9741" s="4"/>
      <c r="Q9741" s="4"/>
      <c r="R9741" s="4"/>
      <c r="S9741" s="4"/>
      <c r="T9741" s="4"/>
    </row>
    <row r="9742">
      <c r="A9742" s="5"/>
      <c r="B9742" s="5"/>
      <c r="C9742" s="5"/>
      <c r="D9742" s="5"/>
      <c r="E9742" s="5"/>
      <c r="F9742" s="27"/>
      <c r="G9742" s="5"/>
      <c r="H9742" s="5"/>
      <c r="I9742" s="5"/>
      <c r="J9742" s="5"/>
      <c r="K9742" s="5"/>
      <c r="L9742" s="5"/>
      <c r="M9742" s="5"/>
      <c r="N9742" s="5"/>
      <c r="O9742" s="5"/>
      <c r="P9742" s="4"/>
      <c r="Q9742" s="4"/>
      <c r="R9742" s="4"/>
      <c r="S9742" s="4"/>
      <c r="T9742" s="4"/>
    </row>
    <row r="9743">
      <c r="A9743" s="5"/>
      <c r="B9743" s="5"/>
      <c r="C9743" s="5"/>
      <c r="D9743" s="5"/>
      <c r="E9743" s="5"/>
      <c r="F9743" s="27"/>
      <c r="G9743" s="5"/>
      <c r="H9743" s="5"/>
      <c r="I9743" s="5"/>
      <c r="J9743" s="5"/>
      <c r="K9743" s="5"/>
      <c r="L9743" s="5"/>
      <c r="M9743" s="5"/>
      <c r="N9743" s="5"/>
      <c r="O9743" s="5"/>
      <c r="P9743" s="4"/>
      <c r="Q9743" s="4"/>
      <c r="R9743" s="4"/>
      <c r="S9743" s="4"/>
      <c r="T9743" s="4"/>
    </row>
    <row r="9744">
      <c r="A9744" s="5"/>
      <c r="B9744" s="5"/>
      <c r="C9744" s="5"/>
      <c r="D9744" s="5"/>
      <c r="E9744" s="5"/>
      <c r="F9744" s="27"/>
      <c r="G9744" s="5"/>
      <c r="H9744" s="5"/>
      <c r="I9744" s="5"/>
      <c r="J9744" s="5"/>
      <c r="K9744" s="5"/>
      <c r="L9744" s="5"/>
      <c r="M9744" s="5"/>
      <c r="N9744" s="5"/>
      <c r="O9744" s="5"/>
      <c r="P9744" s="4"/>
      <c r="Q9744" s="4"/>
      <c r="R9744" s="4"/>
      <c r="S9744" s="4"/>
      <c r="T9744" s="4"/>
    </row>
    <row r="9745">
      <c r="A9745" s="5"/>
      <c r="B9745" s="5"/>
      <c r="C9745" s="5"/>
      <c r="D9745" s="5"/>
      <c r="E9745" s="5"/>
      <c r="F9745" s="27"/>
      <c r="G9745" s="5"/>
      <c r="H9745" s="5"/>
      <c r="I9745" s="5"/>
      <c r="J9745" s="5"/>
      <c r="K9745" s="5"/>
      <c r="L9745" s="5"/>
      <c r="M9745" s="5"/>
      <c r="N9745" s="5"/>
      <c r="O9745" s="5"/>
      <c r="P9745" s="4"/>
      <c r="Q9745" s="4"/>
      <c r="R9745" s="4"/>
      <c r="S9745" s="4"/>
      <c r="T9745" s="4"/>
    </row>
    <row r="9746">
      <c r="A9746" s="5"/>
      <c r="B9746" s="5"/>
      <c r="C9746" s="5"/>
      <c r="D9746" s="5"/>
      <c r="E9746" s="5"/>
      <c r="F9746" s="27"/>
      <c r="G9746" s="5"/>
      <c r="H9746" s="5"/>
      <c r="I9746" s="5"/>
      <c r="J9746" s="5"/>
      <c r="K9746" s="5"/>
      <c r="L9746" s="5"/>
      <c r="M9746" s="5"/>
      <c r="N9746" s="5"/>
      <c r="O9746" s="5"/>
      <c r="P9746" s="4"/>
      <c r="Q9746" s="4"/>
      <c r="R9746" s="4"/>
      <c r="S9746" s="4"/>
      <c r="T9746" s="4"/>
    </row>
    <row r="9747">
      <c r="A9747" s="5"/>
      <c r="B9747" s="5"/>
      <c r="C9747" s="5"/>
      <c r="D9747" s="5"/>
      <c r="E9747" s="5"/>
      <c r="F9747" s="27"/>
      <c r="G9747" s="5"/>
      <c r="H9747" s="5"/>
      <c r="I9747" s="5"/>
      <c r="J9747" s="5"/>
      <c r="K9747" s="5"/>
      <c r="L9747" s="5"/>
      <c r="M9747" s="5"/>
      <c r="N9747" s="5"/>
      <c r="O9747" s="5"/>
      <c r="P9747" s="4"/>
      <c r="Q9747" s="4"/>
      <c r="R9747" s="4"/>
      <c r="S9747" s="4"/>
      <c r="T9747" s="4"/>
    </row>
    <row r="9748">
      <c r="A9748" s="5"/>
      <c r="B9748" s="5"/>
      <c r="C9748" s="5"/>
      <c r="D9748" s="5"/>
      <c r="E9748" s="5"/>
      <c r="F9748" s="27"/>
      <c r="G9748" s="5"/>
      <c r="H9748" s="5"/>
      <c r="I9748" s="5"/>
      <c r="J9748" s="5"/>
      <c r="K9748" s="5"/>
      <c r="L9748" s="5"/>
      <c r="M9748" s="5"/>
      <c r="N9748" s="5"/>
      <c r="O9748" s="5"/>
      <c r="P9748" s="4"/>
      <c r="Q9748" s="4"/>
      <c r="R9748" s="4"/>
      <c r="S9748" s="4"/>
      <c r="T9748" s="4"/>
    </row>
    <row r="9749">
      <c r="A9749" s="5"/>
      <c r="B9749" s="5"/>
      <c r="C9749" s="5"/>
      <c r="D9749" s="5"/>
      <c r="E9749" s="5"/>
      <c r="F9749" s="27"/>
      <c r="G9749" s="5"/>
      <c r="H9749" s="5"/>
      <c r="I9749" s="5"/>
      <c r="J9749" s="5"/>
      <c r="K9749" s="5"/>
      <c r="L9749" s="5"/>
      <c r="M9749" s="5"/>
      <c r="N9749" s="5"/>
      <c r="O9749" s="5"/>
      <c r="P9749" s="4"/>
      <c r="Q9749" s="4"/>
      <c r="R9749" s="4"/>
      <c r="S9749" s="4"/>
      <c r="T9749" s="4"/>
    </row>
    <row r="9750">
      <c r="A9750" s="5"/>
      <c r="B9750" s="5"/>
      <c r="C9750" s="5"/>
      <c r="D9750" s="5"/>
      <c r="E9750" s="5"/>
      <c r="F9750" s="27"/>
      <c r="G9750" s="5"/>
      <c r="H9750" s="5"/>
      <c r="I9750" s="5"/>
      <c r="J9750" s="5"/>
      <c r="K9750" s="5"/>
      <c r="L9750" s="5"/>
      <c r="M9750" s="5"/>
      <c r="N9750" s="5"/>
      <c r="O9750" s="5"/>
      <c r="P9750" s="4"/>
      <c r="Q9750" s="4"/>
      <c r="R9750" s="4"/>
      <c r="S9750" s="4"/>
      <c r="T9750" s="4"/>
    </row>
    <row r="9751">
      <c r="A9751" s="5"/>
      <c r="B9751" s="5"/>
      <c r="C9751" s="5"/>
      <c r="D9751" s="5"/>
      <c r="E9751" s="5"/>
      <c r="F9751" s="27"/>
      <c r="G9751" s="5"/>
      <c r="H9751" s="5"/>
      <c r="I9751" s="5"/>
      <c r="J9751" s="5"/>
      <c r="K9751" s="5"/>
      <c r="L9751" s="5"/>
      <c r="M9751" s="5"/>
      <c r="N9751" s="5"/>
      <c r="O9751" s="5"/>
      <c r="P9751" s="4"/>
      <c r="Q9751" s="4"/>
      <c r="R9751" s="4"/>
      <c r="S9751" s="4"/>
      <c r="T9751" s="4"/>
    </row>
    <row r="9752">
      <c r="A9752" s="5"/>
      <c r="B9752" s="5"/>
      <c r="C9752" s="5"/>
      <c r="D9752" s="5"/>
      <c r="E9752" s="5"/>
      <c r="F9752" s="27"/>
      <c r="G9752" s="5"/>
      <c r="H9752" s="5"/>
      <c r="I9752" s="5"/>
      <c r="J9752" s="5"/>
      <c r="K9752" s="5"/>
      <c r="L9752" s="5"/>
      <c r="M9752" s="5"/>
      <c r="N9752" s="5"/>
      <c r="O9752" s="5"/>
      <c r="P9752" s="4"/>
      <c r="Q9752" s="4"/>
      <c r="R9752" s="4"/>
      <c r="S9752" s="4"/>
      <c r="T9752" s="4"/>
    </row>
    <row r="9753">
      <c r="A9753" s="5"/>
      <c r="B9753" s="5"/>
      <c r="C9753" s="5"/>
      <c r="D9753" s="5"/>
      <c r="E9753" s="5"/>
      <c r="F9753" s="27"/>
      <c r="G9753" s="5"/>
      <c r="H9753" s="5"/>
      <c r="I9753" s="5"/>
      <c r="J9753" s="5"/>
      <c r="K9753" s="5"/>
      <c r="L9753" s="5"/>
      <c r="M9753" s="5"/>
      <c r="N9753" s="5"/>
      <c r="O9753" s="5"/>
      <c r="P9753" s="4"/>
      <c r="Q9753" s="4"/>
      <c r="R9753" s="4"/>
      <c r="S9753" s="4"/>
      <c r="T9753" s="4"/>
    </row>
    <row r="9754">
      <c r="A9754" s="5"/>
      <c r="B9754" s="5"/>
      <c r="C9754" s="5"/>
      <c r="D9754" s="5"/>
      <c r="E9754" s="5"/>
      <c r="F9754" s="27"/>
      <c r="G9754" s="5"/>
      <c r="H9754" s="5"/>
      <c r="I9754" s="5"/>
      <c r="J9754" s="5"/>
      <c r="K9754" s="5"/>
      <c r="L9754" s="5"/>
      <c r="M9754" s="5"/>
      <c r="N9754" s="5"/>
      <c r="O9754" s="5"/>
      <c r="P9754" s="4"/>
      <c r="Q9754" s="4"/>
      <c r="R9754" s="4"/>
      <c r="S9754" s="4"/>
      <c r="T9754" s="4"/>
    </row>
    <row r="9755">
      <c r="A9755" s="5"/>
      <c r="B9755" s="5"/>
      <c r="C9755" s="5"/>
      <c r="D9755" s="5"/>
      <c r="E9755" s="5"/>
      <c r="F9755" s="27"/>
      <c r="G9755" s="5"/>
      <c r="H9755" s="5"/>
      <c r="I9755" s="5"/>
      <c r="J9755" s="5"/>
      <c r="K9755" s="5"/>
      <c r="L9755" s="5"/>
      <c r="M9755" s="5"/>
      <c r="N9755" s="5"/>
      <c r="O9755" s="5"/>
      <c r="P9755" s="4"/>
      <c r="Q9755" s="4"/>
      <c r="R9755" s="4"/>
      <c r="S9755" s="4"/>
      <c r="T9755" s="4"/>
    </row>
    <row r="9756">
      <c r="A9756" s="5"/>
      <c r="B9756" s="5"/>
      <c r="C9756" s="5"/>
      <c r="D9756" s="5"/>
      <c r="E9756" s="5"/>
      <c r="F9756" s="27"/>
      <c r="G9756" s="5"/>
      <c r="H9756" s="5"/>
      <c r="I9756" s="5"/>
      <c r="J9756" s="5"/>
      <c r="K9756" s="5"/>
      <c r="L9756" s="5"/>
      <c r="M9756" s="5"/>
      <c r="N9756" s="5"/>
      <c r="O9756" s="5"/>
      <c r="P9756" s="4"/>
      <c r="Q9756" s="4"/>
      <c r="R9756" s="4"/>
      <c r="S9756" s="4"/>
      <c r="T9756" s="4"/>
    </row>
    <row r="9757">
      <c r="A9757" s="5"/>
      <c r="B9757" s="5"/>
      <c r="C9757" s="5"/>
      <c r="D9757" s="5"/>
      <c r="E9757" s="5"/>
      <c r="F9757" s="27"/>
      <c r="G9757" s="5"/>
      <c r="H9757" s="5"/>
      <c r="I9757" s="5"/>
      <c r="J9757" s="5"/>
      <c r="K9757" s="5"/>
      <c r="L9757" s="5"/>
      <c r="M9757" s="5"/>
      <c r="N9757" s="5"/>
      <c r="O9757" s="5"/>
      <c r="P9757" s="4"/>
      <c r="Q9757" s="4"/>
      <c r="R9757" s="4"/>
      <c r="S9757" s="4"/>
      <c r="T9757" s="4"/>
    </row>
    <row r="9758">
      <c r="A9758" s="5"/>
      <c r="B9758" s="5"/>
      <c r="C9758" s="5"/>
      <c r="D9758" s="5"/>
      <c r="E9758" s="5"/>
      <c r="F9758" s="27"/>
      <c r="G9758" s="5"/>
      <c r="H9758" s="5"/>
      <c r="I9758" s="5"/>
      <c r="J9758" s="5"/>
      <c r="K9758" s="5"/>
      <c r="L9758" s="5"/>
      <c r="M9758" s="5"/>
      <c r="N9758" s="5"/>
      <c r="O9758" s="5"/>
      <c r="P9758" s="4"/>
      <c r="Q9758" s="4"/>
      <c r="R9758" s="4"/>
      <c r="S9758" s="4"/>
      <c r="T9758" s="4"/>
    </row>
    <row r="9759">
      <c r="A9759" s="5"/>
      <c r="B9759" s="5"/>
      <c r="C9759" s="5"/>
      <c r="D9759" s="5"/>
      <c r="E9759" s="5"/>
      <c r="F9759" s="27"/>
      <c r="G9759" s="5"/>
      <c r="H9759" s="5"/>
      <c r="I9759" s="5"/>
      <c r="J9759" s="5"/>
      <c r="K9759" s="5"/>
      <c r="L9759" s="5"/>
      <c r="M9759" s="5"/>
      <c r="N9759" s="5"/>
      <c r="O9759" s="5"/>
      <c r="P9759" s="4"/>
      <c r="Q9759" s="4"/>
      <c r="R9759" s="4"/>
      <c r="S9759" s="4"/>
      <c r="T9759" s="4"/>
    </row>
    <row r="9760">
      <c r="A9760" s="5"/>
      <c r="B9760" s="5"/>
      <c r="C9760" s="5"/>
      <c r="D9760" s="5"/>
      <c r="E9760" s="5"/>
      <c r="F9760" s="27"/>
      <c r="G9760" s="5"/>
      <c r="H9760" s="5"/>
      <c r="I9760" s="5"/>
      <c r="J9760" s="5"/>
      <c r="K9760" s="5"/>
      <c r="L9760" s="5"/>
      <c r="M9760" s="5"/>
      <c r="N9760" s="5"/>
      <c r="O9760" s="5"/>
      <c r="P9760" s="4"/>
      <c r="Q9760" s="4"/>
      <c r="R9760" s="4"/>
      <c r="S9760" s="4"/>
      <c r="T9760" s="4"/>
    </row>
    <row r="9761">
      <c r="A9761" s="5"/>
      <c r="B9761" s="5"/>
      <c r="C9761" s="5"/>
      <c r="D9761" s="5"/>
      <c r="E9761" s="5"/>
      <c r="F9761" s="27"/>
      <c r="G9761" s="5"/>
      <c r="H9761" s="5"/>
      <c r="I9761" s="5"/>
      <c r="J9761" s="5"/>
      <c r="K9761" s="5"/>
      <c r="L9761" s="5"/>
      <c r="M9761" s="5"/>
      <c r="N9761" s="5"/>
      <c r="O9761" s="5"/>
      <c r="P9761" s="4"/>
      <c r="Q9761" s="4"/>
      <c r="R9761" s="4"/>
      <c r="S9761" s="4"/>
      <c r="T9761" s="4"/>
    </row>
    <row r="9762">
      <c r="A9762" s="5"/>
      <c r="B9762" s="5"/>
      <c r="C9762" s="5"/>
      <c r="D9762" s="5"/>
      <c r="E9762" s="5"/>
      <c r="F9762" s="27"/>
      <c r="G9762" s="5"/>
      <c r="H9762" s="5"/>
      <c r="I9762" s="5"/>
      <c r="J9762" s="5"/>
      <c r="K9762" s="5"/>
      <c r="L9762" s="5"/>
      <c r="M9762" s="5"/>
      <c r="N9762" s="5"/>
      <c r="O9762" s="5"/>
      <c r="P9762" s="4"/>
      <c r="Q9762" s="4"/>
      <c r="R9762" s="4"/>
      <c r="S9762" s="4"/>
      <c r="T9762" s="4"/>
    </row>
    <row r="9763">
      <c r="A9763" s="5"/>
      <c r="B9763" s="5"/>
      <c r="C9763" s="5"/>
      <c r="D9763" s="5"/>
      <c r="E9763" s="5"/>
      <c r="F9763" s="27"/>
      <c r="G9763" s="5"/>
      <c r="H9763" s="5"/>
      <c r="I9763" s="5"/>
      <c r="J9763" s="5"/>
      <c r="K9763" s="5"/>
      <c r="L9763" s="5"/>
      <c r="M9763" s="5"/>
      <c r="N9763" s="5"/>
      <c r="O9763" s="5"/>
      <c r="P9763" s="4"/>
      <c r="Q9763" s="4"/>
      <c r="R9763" s="4"/>
      <c r="S9763" s="4"/>
      <c r="T9763" s="4"/>
    </row>
    <row r="9764">
      <c r="A9764" s="5"/>
      <c r="B9764" s="5"/>
      <c r="C9764" s="5"/>
      <c r="D9764" s="5"/>
      <c r="E9764" s="5"/>
      <c r="F9764" s="27"/>
      <c r="G9764" s="5"/>
      <c r="H9764" s="5"/>
      <c r="I9764" s="5"/>
      <c r="J9764" s="5"/>
      <c r="K9764" s="5"/>
      <c r="L9764" s="5"/>
      <c r="M9764" s="5"/>
      <c r="N9764" s="5"/>
      <c r="O9764" s="5"/>
      <c r="P9764" s="4"/>
      <c r="Q9764" s="4"/>
      <c r="R9764" s="4"/>
      <c r="S9764" s="4"/>
      <c r="T9764" s="4"/>
    </row>
    <row r="9765">
      <c r="A9765" s="5"/>
      <c r="B9765" s="5"/>
      <c r="C9765" s="5"/>
      <c r="D9765" s="5"/>
      <c r="E9765" s="5"/>
      <c r="F9765" s="27"/>
      <c r="G9765" s="5"/>
      <c r="H9765" s="5"/>
      <c r="I9765" s="5"/>
      <c r="J9765" s="5"/>
      <c r="K9765" s="5"/>
      <c r="L9765" s="5"/>
      <c r="M9765" s="5"/>
      <c r="N9765" s="5"/>
      <c r="O9765" s="5"/>
      <c r="P9765" s="4"/>
      <c r="Q9765" s="4"/>
      <c r="R9765" s="4"/>
      <c r="S9765" s="4"/>
      <c r="T9765" s="4"/>
    </row>
    <row r="9766">
      <c r="A9766" s="5"/>
      <c r="B9766" s="5"/>
      <c r="C9766" s="5"/>
      <c r="D9766" s="5"/>
      <c r="E9766" s="5"/>
      <c r="F9766" s="27"/>
      <c r="G9766" s="5"/>
      <c r="H9766" s="5"/>
      <c r="I9766" s="5"/>
      <c r="J9766" s="5"/>
      <c r="K9766" s="5"/>
      <c r="L9766" s="5"/>
      <c r="M9766" s="5"/>
      <c r="N9766" s="5"/>
      <c r="O9766" s="5"/>
      <c r="P9766" s="4"/>
      <c r="Q9766" s="4"/>
      <c r="R9766" s="4"/>
      <c r="S9766" s="4"/>
      <c r="T9766" s="4"/>
    </row>
    <row r="9767">
      <c r="A9767" s="5"/>
      <c r="B9767" s="5"/>
      <c r="C9767" s="5"/>
      <c r="D9767" s="5"/>
      <c r="E9767" s="5"/>
      <c r="F9767" s="27"/>
      <c r="G9767" s="5"/>
      <c r="H9767" s="5"/>
      <c r="I9767" s="5"/>
      <c r="J9767" s="5"/>
      <c r="K9767" s="5"/>
      <c r="L9767" s="5"/>
      <c r="M9767" s="5"/>
      <c r="N9767" s="5"/>
      <c r="O9767" s="5"/>
      <c r="P9767" s="4"/>
      <c r="Q9767" s="4"/>
      <c r="R9767" s="4"/>
      <c r="S9767" s="4"/>
      <c r="T9767" s="4"/>
    </row>
    <row r="9768">
      <c r="A9768" s="5"/>
      <c r="B9768" s="5"/>
      <c r="C9768" s="5"/>
      <c r="D9768" s="5"/>
      <c r="E9768" s="5"/>
      <c r="F9768" s="27"/>
      <c r="G9768" s="5"/>
      <c r="H9768" s="5"/>
      <c r="I9768" s="5"/>
      <c r="J9768" s="5"/>
      <c r="K9768" s="5"/>
      <c r="L9768" s="5"/>
      <c r="M9768" s="5"/>
      <c r="N9768" s="5"/>
      <c r="O9768" s="5"/>
      <c r="P9768" s="4"/>
      <c r="Q9768" s="4"/>
      <c r="R9768" s="4"/>
      <c r="S9768" s="4"/>
      <c r="T9768" s="4"/>
    </row>
    <row r="9769">
      <c r="A9769" s="5"/>
      <c r="B9769" s="5"/>
      <c r="C9769" s="5"/>
      <c r="D9769" s="5"/>
      <c r="E9769" s="5"/>
      <c r="F9769" s="27"/>
      <c r="G9769" s="5"/>
      <c r="H9769" s="5"/>
      <c r="I9769" s="5"/>
      <c r="J9769" s="5"/>
      <c r="K9769" s="5"/>
      <c r="L9769" s="5"/>
      <c r="M9769" s="5"/>
      <c r="N9769" s="5"/>
      <c r="O9769" s="5"/>
      <c r="P9769" s="4"/>
      <c r="Q9769" s="4"/>
      <c r="R9769" s="4"/>
      <c r="S9769" s="4"/>
      <c r="T9769" s="4"/>
    </row>
    <row r="9770">
      <c r="A9770" s="5"/>
      <c r="B9770" s="5"/>
      <c r="C9770" s="5"/>
      <c r="D9770" s="5"/>
      <c r="E9770" s="5"/>
      <c r="F9770" s="27"/>
      <c r="G9770" s="5"/>
      <c r="H9770" s="5"/>
      <c r="I9770" s="5"/>
      <c r="J9770" s="5"/>
      <c r="K9770" s="5"/>
      <c r="L9770" s="5"/>
      <c r="M9770" s="5"/>
      <c r="N9770" s="5"/>
      <c r="O9770" s="5"/>
      <c r="P9770" s="4"/>
      <c r="Q9770" s="4"/>
      <c r="R9770" s="4"/>
      <c r="S9770" s="4"/>
      <c r="T9770" s="4"/>
    </row>
    <row r="9771">
      <c r="A9771" s="5"/>
      <c r="B9771" s="5"/>
      <c r="C9771" s="5"/>
      <c r="D9771" s="5"/>
      <c r="E9771" s="5"/>
      <c r="F9771" s="27"/>
      <c r="G9771" s="5"/>
      <c r="H9771" s="5"/>
      <c r="I9771" s="5"/>
      <c r="J9771" s="5"/>
      <c r="K9771" s="5"/>
      <c r="L9771" s="5"/>
      <c r="M9771" s="5"/>
      <c r="N9771" s="5"/>
      <c r="O9771" s="5"/>
      <c r="P9771" s="4"/>
      <c r="Q9771" s="4"/>
      <c r="R9771" s="4"/>
      <c r="S9771" s="4"/>
      <c r="T9771" s="4"/>
    </row>
    <row r="9772">
      <c r="A9772" s="5"/>
      <c r="B9772" s="5"/>
      <c r="C9772" s="5"/>
      <c r="D9772" s="5"/>
      <c r="E9772" s="5"/>
      <c r="F9772" s="27"/>
      <c r="G9772" s="5"/>
      <c r="H9772" s="5"/>
      <c r="I9772" s="5"/>
      <c r="J9772" s="5"/>
      <c r="K9772" s="5"/>
      <c r="L9772" s="5"/>
      <c r="M9772" s="5"/>
      <c r="N9772" s="5"/>
      <c r="O9772" s="5"/>
      <c r="P9772" s="4"/>
      <c r="Q9772" s="4"/>
      <c r="R9772" s="4"/>
      <c r="S9772" s="4"/>
      <c r="T9772" s="4"/>
    </row>
    <row r="9773">
      <c r="A9773" s="5"/>
      <c r="B9773" s="5"/>
      <c r="C9773" s="5"/>
      <c r="D9773" s="5"/>
      <c r="E9773" s="5"/>
      <c r="F9773" s="27"/>
      <c r="G9773" s="5"/>
      <c r="H9773" s="5"/>
      <c r="I9773" s="5"/>
      <c r="J9773" s="5"/>
      <c r="K9773" s="5"/>
      <c r="L9773" s="5"/>
      <c r="M9773" s="5"/>
      <c r="N9773" s="5"/>
      <c r="O9773" s="5"/>
      <c r="P9773" s="4"/>
      <c r="Q9773" s="4"/>
      <c r="R9773" s="4"/>
      <c r="S9773" s="4"/>
      <c r="T9773" s="4"/>
    </row>
    <row r="9774">
      <c r="A9774" s="5"/>
      <c r="B9774" s="5"/>
      <c r="C9774" s="5"/>
      <c r="D9774" s="5"/>
      <c r="E9774" s="5"/>
      <c r="F9774" s="27"/>
      <c r="G9774" s="5"/>
      <c r="H9774" s="5"/>
      <c r="I9774" s="5"/>
      <c r="J9774" s="5"/>
      <c r="K9774" s="5"/>
      <c r="L9774" s="5"/>
      <c r="M9774" s="5"/>
      <c r="N9774" s="5"/>
      <c r="O9774" s="5"/>
      <c r="P9774" s="4"/>
      <c r="Q9774" s="4"/>
      <c r="R9774" s="4"/>
      <c r="S9774" s="4"/>
      <c r="T9774" s="4"/>
    </row>
    <row r="9775">
      <c r="A9775" s="5"/>
      <c r="B9775" s="5"/>
      <c r="C9775" s="5"/>
      <c r="D9775" s="5"/>
      <c r="E9775" s="5"/>
      <c r="F9775" s="27"/>
      <c r="G9775" s="5"/>
      <c r="H9775" s="5"/>
      <c r="I9775" s="5"/>
      <c r="J9775" s="5"/>
      <c r="K9775" s="5"/>
      <c r="L9775" s="5"/>
      <c r="M9775" s="5"/>
      <c r="N9775" s="5"/>
      <c r="O9775" s="5"/>
      <c r="P9775" s="4"/>
      <c r="Q9775" s="4"/>
      <c r="R9775" s="4"/>
      <c r="S9775" s="4"/>
      <c r="T9775" s="4"/>
    </row>
    <row r="9776">
      <c r="A9776" s="5"/>
      <c r="B9776" s="5"/>
      <c r="C9776" s="5"/>
      <c r="D9776" s="5"/>
      <c r="E9776" s="5"/>
      <c r="F9776" s="27"/>
      <c r="G9776" s="5"/>
      <c r="H9776" s="5"/>
      <c r="I9776" s="5"/>
      <c r="J9776" s="5"/>
      <c r="K9776" s="5"/>
      <c r="L9776" s="5"/>
      <c r="M9776" s="5"/>
      <c r="N9776" s="5"/>
      <c r="O9776" s="5"/>
      <c r="P9776" s="4"/>
      <c r="Q9776" s="4"/>
      <c r="R9776" s="4"/>
      <c r="S9776" s="4"/>
      <c r="T9776" s="4"/>
    </row>
    <row r="9777">
      <c r="A9777" s="5"/>
      <c r="B9777" s="5"/>
      <c r="C9777" s="5"/>
      <c r="D9777" s="5"/>
      <c r="E9777" s="5"/>
      <c r="F9777" s="27"/>
      <c r="G9777" s="5"/>
      <c r="H9777" s="5"/>
      <c r="I9777" s="5"/>
      <c r="J9777" s="5"/>
      <c r="K9777" s="5"/>
      <c r="L9777" s="5"/>
      <c r="M9777" s="5"/>
      <c r="N9777" s="5"/>
      <c r="O9777" s="5"/>
      <c r="P9777" s="4"/>
      <c r="Q9777" s="4"/>
      <c r="R9777" s="4"/>
      <c r="S9777" s="4"/>
      <c r="T9777" s="4"/>
    </row>
    <row r="9778">
      <c r="A9778" s="5"/>
      <c r="B9778" s="5"/>
      <c r="C9778" s="5"/>
      <c r="D9778" s="5"/>
      <c r="E9778" s="5"/>
      <c r="F9778" s="27"/>
      <c r="G9778" s="5"/>
      <c r="H9778" s="5"/>
      <c r="I9778" s="5"/>
      <c r="J9778" s="5"/>
      <c r="K9778" s="5"/>
      <c r="L9778" s="5"/>
      <c r="M9778" s="5"/>
      <c r="N9778" s="5"/>
      <c r="O9778" s="5"/>
      <c r="P9778" s="4"/>
      <c r="Q9778" s="4"/>
      <c r="R9778" s="4"/>
      <c r="S9778" s="4"/>
      <c r="T9778" s="4"/>
    </row>
    <row r="9779">
      <c r="A9779" s="5"/>
      <c r="B9779" s="5"/>
      <c r="C9779" s="5"/>
      <c r="D9779" s="5"/>
      <c r="E9779" s="5"/>
      <c r="F9779" s="27"/>
      <c r="G9779" s="5"/>
      <c r="H9779" s="5"/>
      <c r="I9779" s="5"/>
      <c r="J9779" s="5"/>
      <c r="K9779" s="5"/>
      <c r="L9779" s="5"/>
      <c r="M9779" s="5"/>
      <c r="N9779" s="5"/>
      <c r="O9779" s="5"/>
      <c r="P9779" s="4"/>
      <c r="Q9779" s="4"/>
      <c r="R9779" s="4"/>
      <c r="S9779" s="4"/>
      <c r="T9779" s="4"/>
    </row>
    <row r="9780">
      <c r="A9780" s="5"/>
      <c r="B9780" s="5"/>
      <c r="C9780" s="5"/>
      <c r="D9780" s="5"/>
      <c r="E9780" s="5"/>
      <c r="F9780" s="27"/>
      <c r="G9780" s="5"/>
      <c r="H9780" s="5"/>
      <c r="I9780" s="5"/>
      <c r="J9780" s="5"/>
      <c r="K9780" s="5"/>
      <c r="L9780" s="5"/>
      <c r="M9780" s="5"/>
      <c r="N9780" s="5"/>
      <c r="O9780" s="5"/>
      <c r="P9780" s="4"/>
      <c r="Q9780" s="4"/>
      <c r="R9780" s="4"/>
      <c r="S9780" s="4"/>
      <c r="T9780" s="4"/>
    </row>
    <row r="9781">
      <c r="A9781" s="5"/>
      <c r="B9781" s="5"/>
      <c r="C9781" s="5"/>
      <c r="D9781" s="5"/>
      <c r="E9781" s="5"/>
      <c r="F9781" s="27"/>
      <c r="G9781" s="5"/>
      <c r="H9781" s="5"/>
      <c r="I9781" s="5"/>
      <c r="J9781" s="5"/>
      <c r="K9781" s="5"/>
      <c r="L9781" s="5"/>
      <c r="M9781" s="5"/>
      <c r="N9781" s="5"/>
      <c r="O9781" s="5"/>
      <c r="P9781" s="4"/>
      <c r="Q9781" s="4"/>
      <c r="R9781" s="4"/>
      <c r="S9781" s="4"/>
      <c r="T9781" s="4"/>
    </row>
    <row r="9782">
      <c r="A9782" s="5"/>
      <c r="B9782" s="5"/>
      <c r="C9782" s="5"/>
      <c r="D9782" s="5"/>
      <c r="E9782" s="5"/>
      <c r="F9782" s="27"/>
      <c r="G9782" s="5"/>
      <c r="H9782" s="5"/>
      <c r="I9782" s="5"/>
      <c r="J9782" s="5"/>
      <c r="K9782" s="5"/>
      <c r="L9782" s="5"/>
      <c r="M9782" s="5"/>
      <c r="N9782" s="5"/>
      <c r="O9782" s="5"/>
      <c r="P9782" s="4"/>
      <c r="Q9782" s="4"/>
      <c r="R9782" s="4"/>
      <c r="S9782" s="4"/>
      <c r="T9782" s="4"/>
    </row>
    <row r="9783">
      <c r="A9783" s="5"/>
      <c r="B9783" s="5"/>
      <c r="C9783" s="5"/>
      <c r="D9783" s="5"/>
      <c r="E9783" s="5"/>
      <c r="F9783" s="27"/>
      <c r="G9783" s="5"/>
      <c r="H9783" s="5"/>
      <c r="I9783" s="5"/>
      <c r="J9783" s="5"/>
      <c r="K9783" s="5"/>
      <c r="L9783" s="5"/>
      <c r="M9783" s="5"/>
      <c r="N9783" s="5"/>
      <c r="O9783" s="5"/>
      <c r="P9783" s="4"/>
      <c r="Q9783" s="4"/>
      <c r="R9783" s="4"/>
      <c r="S9783" s="4"/>
      <c r="T9783" s="4"/>
    </row>
    <row r="9784">
      <c r="A9784" s="5"/>
      <c r="B9784" s="5"/>
      <c r="C9784" s="5"/>
      <c r="D9784" s="5"/>
      <c r="E9784" s="5"/>
      <c r="F9784" s="27"/>
      <c r="G9784" s="5"/>
      <c r="H9784" s="5"/>
      <c r="I9784" s="5"/>
      <c r="J9784" s="5"/>
      <c r="K9784" s="5"/>
      <c r="L9784" s="5"/>
      <c r="M9784" s="5"/>
      <c r="N9784" s="5"/>
      <c r="O9784" s="5"/>
      <c r="P9784" s="4"/>
      <c r="Q9784" s="4"/>
      <c r="R9784" s="4"/>
      <c r="S9784" s="4"/>
      <c r="T9784" s="4"/>
    </row>
    <row r="9785">
      <c r="A9785" s="5"/>
      <c r="B9785" s="5"/>
      <c r="C9785" s="5"/>
      <c r="D9785" s="5"/>
      <c r="E9785" s="5"/>
      <c r="F9785" s="27"/>
      <c r="G9785" s="5"/>
      <c r="H9785" s="5"/>
      <c r="I9785" s="5"/>
      <c r="J9785" s="5"/>
      <c r="K9785" s="5"/>
      <c r="L9785" s="5"/>
      <c r="M9785" s="5"/>
      <c r="N9785" s="5"/>
      <c r="O9785" s="5"/>
      <c r="P9785" s="4"/>
      <c r="Q9785" s="4"/>
      <c r="R9785" s="4"/>
      <c r="S9785" s="4"/>
      <c r="T9785" s="4"/>
    </row>
    <row r="9786">
      <c r="A9786" s="5"/>
      <c r="B9786" s="5"/>
      <c r="C9786" s="5"/>
      <c r="D9786" s="5"/>
      <c r="E9786" s="5"/>
      <c r="F9786" s="27"/>
      <c r="G9786" s="5"/>
      <c r="H9786" s="5"/>
      <c r="I9786" s="5"/>
      <c r="J9786" s="5"/>
      <c r="K9786" s="5"/>
      <c r="L9786" s="5"/>
      <c r="M9786" s="5"/>
      <c r="N9786" s="5"/>
      <c r="O9786" s="5"/>
      <c r="P9786" s="4"/>
      <c r="Q9786" s="4"/>
      <c r="R9786" s="4"/>
      <c r="S9786" s="4"/>
      <c r="T9786" s="4"/>
    </row>
    <row r="9787">
      <c r="A9787" s="5"/>
      <c r="B9787" s="5"/>
      <c r="C9787" s="5"/>
      <c r="D9787" s="5"/>
      <c r="E9787" s="5"/>
      <c r="F9787" s="27"/>
      <c r="G9787" s="5"/>
      <c r="H9787" s="5"/>
      <c r="I9787" s="5"/>
      <c r="J9787" s="5"/>
      <c r="K9787" s="5"/>
      <c r="L9787" s="5"/>
      <c r="M9787" s="5"/>
      <c r="N9787" s="5"/>
      <c r="O9787" s="5"/>
      <c r="P9787" s="4"/>
      <c r="Q9787" s="4"/>
      <c r="R9787" s="4"/>
      <c r="S9787" s="4"/>
      <c r="T9787" s="4"/>
    </row>
    <row r="9788">
      <c r="A9788" s="5"/>
      <c r="B9788" s="5"/>
      <c r="C9788" s="5"/>
      <c r="D9788" s="5"/>
      <c r="E9788" s="5"/>
      <c r="F9788" s="27"/>
      <c r="G9788" s="5"/>
      <c r="H9788" s="5"/>
      <c r="I9788" s="5"/>
      <c r="J9788" s="5"/>
      <c r="K9788" s="5"/>
      <c r="L9788" s="5"/>
      <c r="M9788" s="5"/>
      <c r="N9788" s="5"/>
      <c r="O9788" s="5"/>
      <c r="P9788" s="4"/>
      <c r="Q9788" s="4"/>
      <c r="R9788" s="4"/>
      <c r="S9788" s="4"/>
      <c r="T9788" s="4"/>
    </row>
    <row r="9789">
      <c r="A9789" s="5"/>
      <c r="B9789" s="5"/>
      <c r="C9789" s="5"/>
      <c r="D9789" s="5"/>
      <c r="E9789" s="5"/>
      <c r="F9789" s="27"/>
      <c r="G9789" s="5"/>
      <c r="H9789" s="5"/>
      <c r="I9789" s="5"/>
      <c r="J9789" s="5"/>
      <c r="K9789" s="5"/>
      <c r="L9789" s="5"/>
      <c r="M9789" s="5"/>
      <c r="N9789" s="5"/>
      <c r="O9789" s="5"/>
      <c r="P9789" s="4"/>
      <c r="Q9789" s="4"/>
      <c r="R9789" s="4"/>
      <c r="S9789" s="4"/>
      <c r="T9789" s="4"/>
    </row>
    <row r="9790">
      <c r="A9790" s="5"/>
      <c r="B9790" s="5"/>
      <c r="C9790" s="5"/>
      <c r="D9790" s="5"/>
      <c r="E9790" s="5"/>
      <c r="F9790" s="27"/>
      <c r="G9790" s="5"/>
      <c r="H9790" s="5"/>
      <c r="I9790" s="5"/>
      <c r="J9790" s="5"/>
      <c r="K9790" s="5"/>
      <c r="L9790" s="5"/>
      <c r="M9790" s="5"/>
      <c r="N9790" s="5"/>
      <c r="O9790" s="5"/>
      <c r="P9790" s="4"/>
      <c r="Q9790" s="4"/>
      <c r="R9790" s="4"/>
      <c r="S9790" s="4"/>
      <c r="T9790" s="4"/>
    </row>
    <row r="9791">
      <c r="A9791" s="5"/>
      <c r="B9791" s="5"/>
      <c r="C9791" s="5"/>
      <c r="D9791" s="5"/>
      <c r="E9791" s="5"/>
      <c r="F9791" s="27"/>
      <c r="G9791" s="5"/>
      <c r="H9791" s="5"/>
      <c r="I9791" s="5"/>
      <c r="J9791" s="5"/>
      <c r="K9791" s="5"/>
      <c r="L9791" s="5"/>
      <c r="M9791" s="5"/>
      <c r="N9791" s="5"/>
      <c r="O9791" s="5"/>
      <c r="P9791" s="4"/>
      <c r="Q9791" s="4"/>
      <c r="R9791" s="4"/>
      <c r="S9791" s="4"/>
      <c r="T9791" s="4"/>
    </row>
    <row r="9792">
      <c r="A9792" s="5"/>
      <c r="B9792" s="5"/>
      <c r="C9792" s="5"/>
      <c r="D9792" s="5"/>
      <c r="E9792" s="5"/>
      <c r="F9792" s="27"/>
      <c r="G9792" s="5"/>
      <c r="H9792" s="5"/>
      <c r="I9792" s="5"/>
      <c r="J9792" s="5"/>
      <c r="K9792" s="5"/>
      <c r="L9792" s="5"/>
      <c r="M9792" s="5"/>
      <c r="N9792" s="5"/>
      <c r="O9792" s="5"/>
      <c r="P9792" s="4"/>
      <c r="Q9792" s="4"/>
      <c r="R9792" s="4"/>
      <c r="S9792" s="4"/>
      <c r="T9792" s="4"/>
    </row>
    <row r="9793">
      <c r="A9793" s="5"/>
      <c r="B9793" s="5"/>
      <c r="C9793" s="5"/>
      <c r="D9793" s="5"/>
      <c r="E9793" s="5"/>
      <c r="F9793" s="27"/>
      <c r="G9793" s="5"/>
      <c r="H9793" s="5"/>
      <c r="I9793" s="5"/>
      <c r="J9793" s="5"/>
      <c r="K9793" s="5"/>
      <c r="L9793" s="5"/>
      <c r="M9793" s="5"/>
      <c r="N9793" s="5"/>
      <c r="O9793" s="5"/>
      <c r="P9793" s="4"/>
      <c r="Q9793" s="4"/>
      <c r="R9793" s="4"/>
      <c r="S9793" s="4"/>
      <c r="T9793" s="4"/>
    </row>
    <row r="9794">
      <c r="A9794" s="5"/>
      <c r="B9794" s="5"/>
      <c r="C9794" s="5"/>
      <c r="D9794" s="5"/>
      <c r="E9794" s="5"/>
      <c r="F9794" s="27"/>
      <c r="G9794" s="5"/>
      <c r="H9794" s="5"/>
      <c r="I9794" s="5"/>
      <c r="J9794" s="5"/>
      <c r="K9794" s="5"/>
      <c r="L9794" s="5"/>
      <c r="M9794" s="5"/>
      <c r="N9794" s="5"/>
      <c r="O9794" s="5"/>
      <c r="P9794" s="4"/>
      <c r="Q9794" s="4"/>
      <c r="R9794" s="4"/>
      <c r="S9794" s="4"/>
      <c r="T9794" s="4"/>
    </row>
    <row r="9795">
      <c r="A9795" s="5"/>
      <c r="B9795" s="5"/>
      <c r="C9795" s="5"/>
      <c r="D9795" s="5"/>
      <c r="E9795" s="5"/>
      <c r="F9795" s="27"/>
      <c r="G9795" s="5"/>
      <c r="H9795" s="5"/>
      <c r="I9795" s="5"/>
      <c r="J9795" s="5"/>
      <c r="K9795" s="5"/>
      <c r="L9795" s="5"/>
      <c r="M9795" s="5"/>
      <c r="N9795" s="5"/>
      <c r="O9795" s="5"/>
      <c r="P9795" s="4"/>
      <c r="Q9795" s="4"/>
      <c r="R9795" s="4"/>
      <c r="S9795" s="4"/>
      <c r="T9795" s="4"/>
    </row>
    <row r="9796">
      <c r="A9796" s="5"/>
      <c r="B9796" s="5"/>
      <c r="C9796" s="5"/>
      <c r="D9796" s="5"/>
      <c r="E9796" s="5"/>
      <c r="F9796" s="27"/>
      <c r="G9796" s="5"/>
      <c r="H9796" s="5"/>
      <c r="I9796" s="5"/>
      <c r="J9796" s="5"/>
      <c r="K9796" s="5"/>
      <c r="L9796" s="5"/>
      <c r="M9796" s="5"/>
      <c r="N9796" s="5"/>
      <c r="O9796" s="5"/>
      <c r="P9796" s="4"/>
      <c r="Q9796" s="4"/>
      <c r="R9796" s="4"/>
      <c r="S9796" s="4"/>
      <c r="T9796" s="4"/>
    </row>
    <row r="9797">
      <c r="A9797" s="5"/>
      <c r="B9797" s="5"/>
      <c r="C9797" s="5"/>
      <c r="D9797" s="5"/>
      <c r="E9797" s="5"/>
      <c r="F9797" s="27"/>
      <c r="G9797" s="5"/>
      <c r="H9797" s="5"/>
      <c r="I9797" s="5"/>
      <c r="J9797" s="5"/>
      <c r="K9797" s="5"/>
      <c r="L9797" s="5"/>
      <c r="M9797" s="5"/>
      <c r="N9797" s="5"/>
      <c r="O9797" s="5"/>
      <c r="P9797" s="4"/>
      <c r="Q9797" s="4"/>
      <c r="R9797" s="4"/>
      <c r="S9797" s="4"/>
      <c r="T9797" s="4"/>
    </row>
    <row r="9798">
      <c r="A9798" s="5"/>
      <c r="B9798" s="5"/>
      <c r="C9798" s="5"/>
      <c r="D9798" s="5"/>
      <c r="E9798" s="5"/>
      <c r="F9798" s="27"/>
      <c r="G9798" s="5"/>
      <c r="H9798" s="5"/>
      <c r="I9798" s="5"/>
      <c r="J9798" s="5"/>
      <c r="K9798" s="5"/>
      <c r="L9798" s="5"/>
      <c r="M9798" s="5"/>
      <c r="N9798" s="5"/>
      <c r="O9798" s="5"/>
      <c r="P9798" s="4"/>
      <c r="Q9798" s="4"/>
      <c r="R9798" s="4"/>
      <c r="S9798" s="4"/>
      <c r="T9798" s="4"/>
    </row>
    <row r="9799">
      <c r="A9799" s="5"/>
      <c r="B9799" s="5"/>
      <c r="C9799" s="5"/>
      <c r="D9799" s="5"/>
      <c r="E9799" s="5"/>
      <c r="F9799" s="27"/>
      <c r="G9799" s="5"/>
      <c r="H9799" s="5"/>
      <c r="I9799" s="5"/>
      <c r="J9799" s="5"/>
      <c r="K9799" s="5"/>
      <c r="L9799" s="5"/>
      <c r="M9799" s="5"/>
      <c r="N9799" s="5"/>
      <c r="O9799" s="5"/>
      <c r="P9799" s="4"/>
      <c r="Q9799" s="4"/>
      <c r="R9799" s="4"/>
      <c r="S9799" s="4"/>
      <c r="T9799" s="4"/>
    </row>
    <row r="9800">
      <c r="A9800" s="5"/>
      <c r="B9800" s="5"/>
      <c r="C9800" s="5"/>
      <c r="D9800" s="5"/>
      <c r="E9800" s="5"/>
      <c r="F9800" s="27"/>
      <c r="G9800" s="5"/>
      <c r="H9800" s="5"/>
      <c r="I9800" s="5"/>
      <c r="J9800" s="5"/>
      <c r="K9800" s="5"/>
      <c r="L9800" s="5"/>
      <c r="M9800" s="5"/>
      <c r="N9800" s="5"/>
      <c r="O9800" s="5"/>
      <c r="P9800" s="4"/>
      <c r="Q9800" s="4"/>
      <c r="R9800" s="4"/>
      <c r="S9800" s="4"/>
      <c r="T9800" s="4"/>
    </row>
    <row r="9801">
      <c r="A9801" s="5"/>
      <c r="B9801" s="5"/>
      <c r="C9801" s="5"/>
      <c r="D9801" s="5"/>
      <c r="E9801" s="5"/>
      <c r="F9801" s="27"/>
      <c r="G9801" s="5"/>
      <c r="H9801" s="5"/>
      <c r="I9801" s="5"/>
      <c r="J9801" s="5"/>
      <c r="K9801" s="5"/>
      <c r="L9801" s="5"/>
      <c r="M9801" s="5"/>
      <c r="N9801" s="5"/>
      <c r="O9801" s="5"/>
      <c r="P9801" s="4"/>
      <c r="Q9801" s="4"/>
      <c r="R9801" s="4"/>
      <c r="S9801" s="4"/>
      <c r="T9801" s="4"/>
    </row>
    <row r="9802">
      <c r="A9802" s="5"/>
      <c r="B9802" s="5"/>
      <c r="C9802" s="5"/>
      <c r="D9802" s="5"/>
      <c r="E9802" s="5"/>
      <c r="F9802" s="27"/>
      <c r="G9802" s="5"/>
      <c r="H9802" s="5"/>
      <c r="I9802" s="5"/>
      <c r="J9802" s="5"/>
      <c r="K9802" s="5"/>
      <c r="L9802" s="5"/>
      <c r="M9802" s="5"/>
      <c r="N9802" s="5"/>
      <c r="O9802" s="5"/>
      <c r="P9802" s="4"/>
      <c r="Q9802" s="4"/>
      <c r="R9802" s="4"/>
      <c r="S9802" s="4"/>
      <c r="T9802" s="4"/>
    </row>
    <row r="9803">
      <c r="A9803" s="5"/>
      <c r="B9803" s="5"/>
      <c r="C9803" s="5"/>
      <c r="D9803" s="5"/>
      <c r="E9803" s="5"/>
      <c r="F9803" s="27"/>
      <c r="G9803" s="5"/>
      <c r="H9803" s="5"/>
      <c r="I9803" s="5"/>
      <c r="J9803" s="5"/>
      <c r="K9803" s="5"/>
      <c r="L9803" s="5"/>
      <c r="M9803" s="5"/>
      <c r="N9803" s="5"/>
      <c r="O9803" s="5"/>
      <c r="P9803" s="4"/>
      <c r="Q9803" s="4"/>
      <c r="R9803" s="4"/>
      <c r="S9803" s="4"/>
      <c r="T9803" s="4"/>
    </row>
    <row r="9804">
      <c r="A9804" s="5"/>
      <c r="B9804" s="5"/>
      <c r="C9804" s="5"/>
      <c r="D9804" s="5"/>
      <c r="E9804" s="5"/>
      <c r="F9804" s="27"/>
      <c r="G9804" s="5"/>
      <c r="H9804" s="5"/>
      <c r="I9804" s="5"/>
      <c r="J9804" s="5"/>
      <c r="K9804" s="5"/>
      <c r="L9804" s="5"/>
      <c r="M9804" s="5"/>
      <c r="N9804" s="5"/>
      <c r="O9804" s="5"/>
      <c r="P9804" s="4"/>
      <c r="Q9804" s="4"/>
      <c r="R9804" s="4"/>
      <c r="S9804" s="4"/>
      <c r="T9804" s="4"/>
    </row>
    <row r="9805">
      <c r="A9805" s="5"/>
      <c r="B9805" s="5"/>
      <c r="C9805" s="5"/>
      <c r="D9805" s="5"/>
      <c r="E9805" s="5"/>
      <c r="F9805" s="27"/>
      <c r="G9805" s="5"/>
      <c r="H9805" s="5"/>
      <c r="I9805" s="5"/>
      <c r="J9805" s="5"/>
      <c r="K9805" s="5"/>
      <c r="L9805" s="5"/>
      <c r="M9805" s="5"/>
      <c r="N9805" s="5"/>
      <c r="O9805" s="5"/>
      <c r="P9805" s="4"/>
      <c r="Q9805" s="4"/>
      <c r="R9805" s="4"/>
      <c r="S9805" s="4"/>
      <c r="T9805" s="4"/>
    </row>
    <row r="9806">
      <c r="A9806" s="5"/>
      <c r="B9806" s="5"/>
      <c r="C9806" s="5"/>
      <c r="D9806" s="5"/>
      <c r="E9806" s="5"/>
      <c r="F9806" s="27"/>
      <c r="G9806" s="5"/>
      <c r="H9806" s="5"/>
      <c r="I9806" s="5"/>
      <c r="J9806" s="5"/>
      <c r="K9806" s="5"/>
      <c r="L9806" s="5"/>
      <c r="M9806" s="5"/>
      <c r="N9806" s="5"/>
      <c r="O9806" s="5"/>
      <c r="P9806" s="4"/>
      <c r="Q9806" s="4"/>
      <c r="R9806" s="4"/>
      <c r="S9806" s="4"/>
      <c r="T9806" s="4"/>
    </row>
    <row r="9807">
      <c r="A9807" s="5"/>
      <c r="B9807" s="5"/>
      <c r="C9807" s="5"/>
      <c r="D9807" s="5"/>
      <c r="E9807" s="5"/>
      <c r="F9807" s="27"/>
      <c r="G9807" s="5"/>
      <c r="H9807" s="5"/>
      <c r="I9807" s="5"/>
      <c r="J9807" s="5"/>
      <c r="K9807" s="5"/>
      <c r="L9807" s="5"/>
      <c r="M9807" s="5"/>
      <c r="N9807" s="5"/>
      <c r="O9807" s="5"/>
      <c r="P9807" s="4"/>
      <c r="Q9807" s="4"/>
      <c r="R9807" s="4"/>
      <c r="S9807" s="4"/>
      <c r="T9807" s="4"/>
    </row>
    <row r="9808">
      <c r="A9808" s="5"/>
      <c r="B9808" s="5"/>
      <c r="C9808" s="5"/>
      <c r="D9808" s="5"/>
      <c r="E9808" s="5"/>
      <c r="F9808" s="27"/>
      <c r="G9808" s="5"/>
      <c r="H9808" s="5"/>
      <c r="I9808" s="5"/>
      <c r="J9808" s="5"/>
      <c r="K9808" s="5"/>
      <c r="L9808" s="5"/>
      <c r="M9808" s="5"/>
      <c r="N9808" s="5"/>
      <c r="O9808" s="5"/>
      <c r="P9808" s="4"/>
      <c r="Q9808" s="4"/>
      <c r="R9808" s="4"/>
      <c r="S9808" s="4"/>
      <c r="T9808" s="4"/>
    </row>
    <row r="9809">
      <c r="A9809" s="5"/>
      <c r="B9809" s="5"/>
      <c r="C9809" s="5"/>
      <c r="D9809" s="5"/>
      <c r="E9809" s="5"/>
      <c r="F9809" s="27"/>
      <c r="G9809" s="5"/>
      <c r="H9809" s="5"/>
      <c r="I9809" s="5"/>
      <c r="J9809" s="5"/>
      <c r="K9809" s="5"/>
      <c r="L9809" s="5"/>
      <c r="M9809" s="5"/>
      <c r="N9809" s="5"/>
      <c r="O9809" s="5"/>
      <c r="P9809" s="4"/>
      <c r="Q9809" s="4"/>
      <c r="R9809" s="4"/>
      <c r="S9809" s="4"/>
      <c r="T9809" s="4"/>
    </row>
    <row r="9810">
      <c r="A9810" s="5"/>
      <c r="B9810" s="5"/>
      <c r="C9810" s="5"/>
      <c r="D9810" s="5"/>
      <c r="E9810" s="5"/>
      <c r="F9810" s="27"/>
      <c r="G9810" s="5"/>
      <c r="H9810" s="5"/>
      <c r="I9810" s="5"/>
      <c r="J9810" s="5"/>
      <c r="K9810" s="5"/>
      <c r="L9810" s="5"/>
      <c r="M9810" s="5"/>
      <c r="N9810" s="5"/>
      <c r="O9810" s="5"/>
      <c r="P9810" s="4"/>
      <c r="Q9810" s="4"/>
      <c r="R9810" s="4"/>
      <c r="S9810" s="4"/>
      <c r="T9810" s="4"/>
    </row>
    <row r="9811">
      <c r="A9811" s="5"/>
      <c r="B9811" s="5"/>
      <c r="C9811" s="5"/>
      <c r="D9811" s="5"/>
      <c r="E9811" s="5"/>
      <c r="F9811" s="27"/>
      <c r="G9811" s="5"/>
      <c r="H9811" s="5"/>
      <c r="I9811" s="5"/>
      <c r="J9811" s="5"/>
      <c r="K9811" s="5"/>
      <c r="L9811" s="5"/>
      <c r="M9811" s="5"/>
      <c r="N9811" s="5"/>
      <c r="O9811" s="5"/>
      <c r="P9811" s="4"/>
      <c r="Q9811" s="4"/>
      <c r="R9811" s="4"/>
      <c r="S9811" s="4"/>
      <c r="T9811" s="4"/>
    </row>
    <row r="9812">
      <c r="A9812" s="5"/>
      <c r="B9812" s="5"/>
      <c r="C9812" s="5"/>
      <c r="D9812" s="5"/>
      <c r="E9812" s="5"/>
      <c r="F9812" s="27"/>
      <c r="G9812" s="5"/>
      <c r="H9812" s="5"/>
      <c r="I9812" s="5"/>
      <c r="J9812" s="5"/>
      <c r="K9812" s="5"/>
      <c r="L9812" s="5"/>
      <c r="M9812" s="5"/>
      <c r="N9812" s="5"/>
      <c r="O9812" s="5"/>
      <c r="P9812" s="4"/>
      <c r="Q9812" s="4"/>
      <c r="R9812" s="4"/>
      <c r="S9812" s="4"/>
      <c r="T9812" s="4"/>
    </row>
    <row r="9813">
      <c r="A9813" s="5"/>
      <c r="B9813" s="5"/>
      <c r="C9813" s="5"/>
      <c r="D9813" s="5"/>
      <c r="E9813" s="5"/>
      <c r="F9813" s="27"/>
      <c r="G9813" s="5"/>
      <c r="H9813" s="5"/>
      <c r="I9813" s="5"/>
      <c r="J9813" s="5"/>
      <c r="K9813" s="5"/>
      <c r="L9813" s="5"/>
      <c r="M9813" s="5"/>
      <c r="N9813" s="5"/>
      <c r="O9813" s="5"/>
      <c r="P9813" s="4"/>
      <c r="Q9813" s="4"/>
      <c r="R9813" s="4"/>
      <c r="S9813" s="4"/>
      <c r="T9813" s="4"/>
    </row>
    <row r="9814">
      <c r="A9814" s="5"/>
      <c r="B9814" s="5"/>
      <c r="C9814" s="5"/>
      <c r="D9814" s="5"/>
      <c r="E9814" s="5"/>
      <c r="F9814" s="27"/>
      <c r="G9814" s="5"/>
      <c r="H9814" s="5"/>
      <c r="I9814" s="5"/>
      <c r="J9814" s="5"/>
      <c r="K9814" s="5"/>
      <c r="L9814" s="5"/>
      <c r="M9814" s="5"/>
      <c r="N9814" s="5"/>
      <c r="O9814" s="5"/>
      <c r="P9814" s="4"/>
      <c r="Q9814" s="4"/>
      <c r="R9814" s="4"/>
      <c r="S9814" s="4"/>
      <c r="T9814" s="4"/>
    </row>
    <row r="9815">
      <c r="A9815" s="5"/>
      <c r="B9815" s="5"/>
      <c r="C9815" s="5"/>
      <c r="D9815" s="5"/>
      <c r="E9815" s="5"/>
      <c r="F9815" s="27"/>
      <c r="G9815" s="5"/>
      <c r="H9815" s="5"/>
      <c r="I9815" s="5"/>
      <c r="J9815" s="5"/>
      <c r="K9815" s="5"/>
      <c r="L9815" s="5"/>
      <c r="M9815" s="5"/>
      <c r="N9815" s="5"/>
      <c r="O9815" s="5"/>
      <c r="P9815" s="4"/>
      <c r="Q9815" s="4"/>
      <c r="R9815" s="4"/>
      <c r="S9815" s="4"/>
      <c r="T9815" s="4"/>
    </row>
    <row r="9816">
      <c r="A9816" s="5"/>
      <c r="B9816" s="5"/>
      <c r="C9816" s="5"/>
      <c r="D9816" s="5"/>
      <c r="E9816" s="5"/>
      <c r="F9816" s="27"/>
      <c r="G9816" s="5"/>
      <c r="H9816" s="5"/>
      <c r="I9816" s="5"/>
      <c r="J9816" s="5"/>
      <c r="K9816" s="5"/>
      <c r="L9816" s="5"/>
      <c r="M9816" s="5"/>
      <c r="N9816" s="5"/>
      <c r="O9816" s="5"/>
      <c r="P9816" s="4"/>
      <c r="Q9816" s="4"/>
      <c r="R9816" s="4"/>
      <c r="S9816" s="4"/>
      <c r="T9816" s="4"/>
    </row>
    <row r="9817">
      <c r="A9817" s="5"/>
      <c r="B9817" s="5"/>
      <c r="C9817" s="5"/>
      <c r="D9817" s="5"/>
      <c r="E9817" s="5"/>
      <c r="F9817" s="27"/>
      <c r="G9817" s="5"/>
      <c r="H9817" s="5"/>
      <c r="I9817" s="5"/>
      <c r="J9817" s="5"/>
      <c r="K9817" s="5"/>
      <c r="L9817" s="5"/>
      <c r="M9817" s="5"/>
      <c r="N9817" s="5"/>
      <c r="O9817" s="5"/>
      <c r="P9817" s="4"/>
      <c r="Q9817" s="4"/>
      <c r="R9817" s="4"/>
      <c r="S9817" s="4"/>
      <c r="T9817" s="4"/>
    </row>
    <row r="9818">
      <c r="A9818" s="5"/>
      <c r="B9818" s="5"/>
      <c r="C9818" s="5"/>
      <c r="D9818" s="5"/>
      <c r="E9818" s="5"/>
      <c r="F9818" s="27"/>
      <c r="G9818" s="5"/>
      <c r="H9818" s="5"/>
      <c r="I9818" s="5"/>
      <c r="J9818" s="5"/>
      <c r="K9818" s="5"/>
      <c r="L9818" s="5"/>
      <c r="M9818" s="5"/>
      <c r="N9818" s="5"/>
      <c r="O9818" s="5"/>
      <c r="P9818" s="4"/>
      <c r="Q9818" s="4"/>
      <c r="R9818" s="4"/>
      <c r="S9818" s="4"/>
      <c r="T9818" s="4"/>
    </row>
    <row r="9819">
      <c r="A9819" s="5"/>
      <c r="B9819" s="5"/>
      <c r="C9819" s="5"/>
      <c r="D9819" s="5"/>
      <c r="E9819" s="5"/>
      <c r="F9819" s="27"/>
      <c r="G9819" s="5"/>
      <c r="H9819" s="5"/>
      <c r="I9819" s="5"/>
      <c r="J9819" s="5"/>
      <c r="K9819" s="5"/>
      <c r="L9819" s="5"/>
      <c r="M9819" s="5"/>
      <c r="N9819" s="5"/>
      <c r="O9819" s="5"/>
      <c r="P9819" s="4"/>
      <c r="Q9819" s="4"/>
      <c r="R9819" s="4"/>
      <c r="S9819" s="4"/>
      <c r="T9819" s="4"/>
    </row>
    <row r="9820">
      <c r="A9820" s="5"/>
      <c r="B9820" s="5"/>
      <c r="C9820" s="5"/>
      <c r="D9820" s="5"/>
      <c r="E9820" s="5"/>
      <c r="F9820" s="27"/>
      <c r="G9820" s="5"/>
      <c r="H9820" s="5"/>
      <c r="I9820" s="5"/>
      <c r="J9820" s="5"/>
      <c r="K9820" s="5"/>
      <c r="L9820" s="5"/>
      <c r="M9820" s="5"/>
      <c r="N9820" s="5"/>
      <c r="O9820" s="5"/>
      <c r="P9820" s="4"/>
      <c r="Q9820" s="4"/>
      <c r="R9820" s="4"/>
      <c r="S9820" s="4"/>
      <c r="T9820" s="4"/>
    </row>
    <row r="9821">
      <c r="A9821" s="5"/>
      <c r="B9821" s="5"/>
      <c r="C9821" s="5"/>
      <c r="D9821" s="5"/>
      <c r="E9821" s="5"/>
      <c r="F9821" s="27"/>
      <c r="G9821" s="5"/>
      <c r="H9821" s="5"/>
      <c r="I9821" s="5"/>
      <c r="J9821" s="5"/>
      <c r="K9821" s="5"/>
      <c r="L9821" s="5"/>
      <c r="M9821" s="5"/>
      <c r="N9821" s="5"/>
      <c r="O9821" s="5"/>
      <c r="P9821" s="4"/>
      <c r="Q9821" s="4"/>
      <c r="R9821" s="4"/>
      <c r="S9821" s="4"/>
      <c r="T9821" s="4"/>
    </row>
    <row r="9822">
      <c r="A9822" s="5"/>
      <c r="B9822" s="5"/>
      <c r="C9822" s="5"/>
      <c r="D9822" s="5"/>
      <c r="E9822" s="5"/>
      <c r="F9822" s="27"/>
      <c r="G9822" s="5"/>
      <c r="H9822" s="5"/>
      <c r="I9822" s="5"/>
      <c r="J9822" s="5"/>
      <c r="K9822" s="5"/>
      <c r="L9822" s="5"/>
      <c r="M9822" s="5"/>
      <c r="N9822" s="5"/>
      <c r="O9822" s="5"/>
      <c r="P9822" s="4"/>
      <c r="Q9822" s="4"/>
      <c r="R9822" s="4"/>
      <c r="S9822" s="4"/>
      <c r="T9822" s="4"/>
    </row>
    <row r="9823">
      <c r="A9823" s="5"/>
      <c r="B9823" s="5"/>
      <c r="C9823" s="5"/>
      <c r="D9823" s="5"/>
      <c r="E9823" s="5"/>
      <c r="F9823" s="27"/>
      <c r="G9823" s="5"/>
      <c r="H9823" s="5"/>
      <c r="I9823" s="5"/>
      <c r="J9823" s="5"/>
      <c r="K9823" s="5"/>
      <c r="L9823" s="5"/>
      <c r="M9823" s="5"/>
      <c r="N9823" s="5"/>
      <c r="O9823" s="5"/>
      <c r="P9823" s="4"/>
      <c r="Q9823" s="4"/>
      <c r="R9823" s="4"/>
      <c r="S9823" s="4"/>
      <c r="T9823" s="4"/>
    </row>
    <row r="9824">
      <c r="A9824" s="5"/>
      <c r="B9824" s="5"/>
      <c r="C9824" s="5"/>
      <c r="D9824" s="5"/>
      <c r="E9824" s="5"/>
      <c r="F9824" s="27"/>
      <c r="G9824" s="5"/>
      <c r="H9824" s="5"/>
      <c r="I9824" s="5"/>
      <c r="J9824" s="5"/>
      <c r="K9824" s="5"/>
      <c r="L9824" s="5"/>
      <c r="M9824" s="5"/>
      <c r="N9824" s="5"/>
      <c r="O9824" s="5"/>
      <c r="P9824" s="4"/>
      <c r="Q9824" s="4"/>
      <c r="R9824" s="4"/>
      <c r="S9824" s="4"/>
      <c r="T9824" s="4"/>
    </row>
    <row r="9825">
      <c r="A9825" s="5"/>
      <c r="B9825" s="5"/>
      <c r="C9825" s="5"/>
      <c r="D9825" s="5"/>
      <c r="E9825" s="5"/>
      <c r="F9825" s="27"/>
      <c r="G9825" s="5"/>
      <c r="H9825" s="5"/>
      <c r="I9825" s="5"/>
      <c r="J9825" s="5"/>
      <c r="K9825" s="5"/>
      <c r="L9825" s="5"/>
      <c r="M9825" s="5"/>
      <c r="N9825" s="5"/>
      <c r="O9825" s="5"/>
      <c r="P9825" s="4"/>
      <c r="Q9825" s="4"/>
      <c r="R9825" s="4"/>
      <c r="S9825" s="4"/>
      <c r="T9825" s="4"/>
    </row>
    <row r="9826">
      <c r="A9826" s="5"/>
      <c r="B9826" s="5"/>
      <c r="C9826" s="5"/>
      <c r="D9826" s="5"/>
      <c r="E9826" s="5"/>
      <c r="F9826" s="27"/>
      <c r="G9826" s="5"/>
      <c r="H9826" s="5"/>
      <c r="I9826" s="5"/>
      <c r="J9826" s="5"/>
      <c r="K9826" s="5"/>
      <c r="L9826" s="5"/>
      <c r="M9826" s="5"/>
      <c r="N9826" s="5"/>
      <c r="O9826" s="5"/>
      <c r="P9826" s="4"/>
      <c r="Q9826" s="4"/>
      <c r="R9826" s="4"/>
      <c r="S9826" s="4"/>
      <c r="T9826" s="4"/>
    </row>
    <row r="9827">
      <c r="A9827" s="5"/>
      <c r="B9827" s="5"/>
      <c r="C9827" s="5"/>
      <c r="D9827" s="5"/>
      <c r="E9827" s="5"/>
      <c r="F9827" s="27"/>
      <c r="G9827" s="5"/>
      <c r="H9827" s="5"/>
      <c r="I9827" s="5"/>
      <c r="J9827" s="5"/>
      <c r="K9827" s="5"/>
      <c r="L9827" s="5"/>
      <c r="M9827" s="5"/>
      <c r="N9827" s="5"/>
      <c r="O9827" s="5"/>
      <c r="P9827" s="4"/>
      <c r="Q9827" s="4"/>
      <c r="R9827" s="4"/>
      <c r="S9827" s="4"/>
      <c r="T9827" s="4"/>
    </row>
    <row r="9828">
      <c r="A9828" s="5"/>
      <c r="B9828" s="5"/>
      <c r="C9828" s="5"/>
      <c r="D9828" s="5"/>
      <c r="E9828" s="5"/>
      <c r="F9828" s="27"/>
      <c r="G9828" s="5"/>
      <c r="H9828" s="5"/>
      <c r="I9828" s="5"/>
      <c r="J9828" s="5"/>
      <c r="K9828" s="5"/>
      <c r="L9828" s="5"/>
      <c r="M9828" s="5"/>
      <c r="N9828" s="5"/>
      <c r="O9828" s="5"/>
      <c r="P9828" s="4"/>
      <c r="Q9828" s="4"/>
      <c r="R9828" s="4"/>
      <c r="S9828" s="4"/>
      <c r="T9828" s="4"/>
    </row>
    <row r="9829">
      <c r="A9829" s="5"/>
      <c r="B9829" s="5"/>
      <c r="C9829" s="5"/>
      <c r="D9829" s="5"/>
      <c r="E9829" s="5"/>
      <c r="F9829" s="27"/>
      <c r="G9829" s="5"/>
      <c r="H9829" s="5"/>
      <c r="I9829" s="5"/>
      <c r="J9829" s="5"/>
      <c r="K9829" s="5"/>
      <c r="L9829" s="5"/>
      <c r="M9829" s="5"/>
      <c r="N9829" s="5"/>
      <c r="O9829" s="5"/>
      <c r="P9829" s="4"/>
      <c r="Q9829" s="4"/>
      <c r="R9829" s="4"/>
      <c r="S9829" s="4"/>
      <c r="T9829" s="4"/>
    </row>
    <row r="9830">
      <c r="A9830" s="5"/>
      <c r="B9830" s="5"/>
      <c r="C9830" s="5"/>
      <c r="D9830" s="5"/>
      <c r="E9830" s="5"/>
      <c r="F9830" s="27"/>
      <c r="G9830" s="5"/>
      <c r="H9830" s="5"/>
      <c r="I9830" s="5"/>
      <c r="J9830" s="5"/>
      <c r="K9830" s="5"/>
      <c r="L9830" s="5"/>
      <c r="M9830" s="5"/>
      <c r="N9830" s="5"/>
      <c r="O9830" s="5"/>
      <c r="P9830" s="4"/>
      <c r="Q9830" s="4"/>
      <c r="R9830" s="4"/>
      <c r="S9830" s="4"/>
      <c r="T9830" s="4"/>
    </row>
    <row r="9831">
      <c r="A9831" s="5"/>
      <c r="B9831" s="5"/>
      <c r="C9831" s="5"/>
      <c r="D9831" s="5"/>
      <c r="E9831" s="5"/>
      <c r="F9831" s="27"/>
      <c r="G9831" s="5"/>
      <c r="H9831" s="5"/>
      <c r="I9831" s="5"/>
      <c r="J9831" s="5"/>
      <c r="K9831" s="5"/>
      <c r="L9831" s="5"/>
      <c r="M9831" s="5"/>
      <c r="N9831" s="5"/>
      <c r="O9831" s="5"/>
      <c r="P9831" s="4"/>
      <c r="Q9831" s="4"/>
      <c r="R9831" s="4"/>
      <c r="S9831" s="4"/>
      <c r="T9831" s="4"/>
    </row>
    <row r="9832">
      <c r="A9832" s="5"/>
      <c r="B9832" s="5"/>
      <c r="C9832" s="5"/>
      <c r="D9832" s="5"/>
      <c r="E9832" s="5"/>
      <c r="F9832" s="27"/>
      <c r="G9832" s="5"/>
      <c r="H9832" s="5"/>
      <c r="I9832" s="5"/>
      <c r="J9832" s="5"/>
      <c r="K9832" s="5"/>
      <c r="L9832" s="5"/>
      <c r="M9832" s="5"/>
      <c r="N9832" s="5"/>
      <c r="O9832" s="5"/>
      <c r="P9832" s="4"/>
      <c r="Q9832" s="4"/>
      <c r="R9832" s="4"/>
      <c r="S9832" s="4"/>
      <c r="T9832" s="4"/>
    </row>
    <row r="9833">
      <c r="A9833" s="5"/>
      <c r="B9833" s="5"/>
      <c r="C9833" s="5"/>
      <c r="D9833" s="5"/>
      <c r="E9833" s="5"/>
      <c r="F9833" s="27"/>
      <c r="G9833" s="5"/>
      <c r="H9833" s="5"/>
      <c r="I9833" s="5"/>
      <c r="J9833" s="5"/>
      <c r="K9833" s="5"/>
      <c r="L9833" s="5"/>
      <c r="M9833" s="5"/>
      <c r="N9833" s="5"/>
      <c r="O9833" s="5"/>
      <c r="P9833" s="4"/>
      <c r="Q9833" s="4"/>
      <c r="R9833" s="4"/>
      <c r="S9833" s="4"/>
      <c r="T9833" s="4"/>
    </row>
    <row r="9834">
      <c r="A9834" s="5"/>
      <c r="B9834" s="5"/>
      <c r="C9834" s="5"/>
      <c r="D9834" s="5"/>
      <c r="E9834" s="5"/>
      <c r="F9834" s="27"/>
      <c r="G9834" s="5"/>
      <c r="H9834" s="5"/>
      <c r="I9834" s="5"/>
      <c r="J9834" s="5"/>
      <c r="K9834" s="5"/>
      <c r="L9834" s="5"/>
      <c r="M9834" s="5"/>
      <c r="N9834" s="5"/>
      <c r="O9834" s="5"/>
      <c r="P9834" s="4"/>
      <c r="Q9834" s="4"/>
      <c r="R9834" s="4"/>
      <c r="S9834" s="4"/>
      <c r="T9834" s="4"/>
    </row>
    <row r="9835">
      <c r="A9835" s="5"/>
      <c r="B9835" s="5"/>
      <c r="C9835" s="5"/>
      <c r="D9835" s="5"/>
      <c r="E9835" s="5"/>
      <c r="F9835" s="27"/>
      <c r="G9835" s="5"/>
      <c r="H9835" s="5"/>
      <c r="I9835" s="5"/>
      <c r="J9835" s="5"/>
      <c r="K9835" s="5"/>
      <c r="L9835" s="5"/>
      <c r="M9835" s="5"/>
      <c r="N9835" s="5"/>
      <c r="O9835" s="5"/>
      <c r="P9835" s="4"/>
      <c r="Q9835" s="4"/>
      <c r="R9835" s="4"/>
      <c r="S9835" s="4"/>
      <c r="T9835" s="4"/>
    </row>
    <row r="9836">
      <c r="A9836" s="5"/>
      <c r="B9836" s="5"/>
      <c r="C9836" s="5"/>
      <c r="D9836" s="5"/>
      <c r="E9836" s="5"/>
      <c r="F9836" s="27"/>
      <c r="G9836" s="5"/>
      <c r="H9836" s="5"/>
      <c r="I9836" s="5"/>
      <c r="J9836" s="5"/>
      <c r="K9836" s="5"/>
      <c r="L9836" s="5"/>
      <c r="M9836" s="5"/>
      <c r="N9836" s="5"/>
      <c r="O9836" s="5"/>
      <c r="P9836" s="4"/>
      <c r="Q9836" s="4"/>
      <c r="R9836" s="4"/>
      <c r="S9836" s="4"/>
      <c r="T9836" s="4"/>
    </row>
    <row r="9837">
      <c r="A9837" s="5"/>
      <c r="B9837" s="5"/>
      <c r="C9837" s="5"/>
      <c r="D9837" s="5"/>
      <c r="E9837" s="5"/>
      <c r="F9837" s="27"/>
      <c r="G9837" s="5"/>
      <c r="H9837" s="5"/>
      <c r="I9837" s="5"/>
      <c r="J9837" s="5"/>
      <c r="K9837" s="5"/>
      <c r="L9837" s="5"/>
      <c r="M9837" s="5"/>
      <c r="N9837" s="5"/>
      <c r="O9837" s="5"/>
      <c r="P9837" s="4"/>
      <c r="Q9837" s="4"/>
      <c r="R9837" s="4"/>
      <c r="S9837" s="4"/>
      <c r="T9837" s="4"/>
    </row>
    <row r="9838">
      <c r="A9838" s="5"/>
      <c r="B9838" s="5"/>
      <c r="C9838" s="5"/>
      <c r="D9838" s="5"/>
      <c r="E9838" s="5"/>
      <c r="F9838" s="27"/>
      <c r="G9838" s="5"/>
      <c r="H9838" s="5"/>
      <c r="I9838" s="5"/>
      <c r="J9838" s="5"/>
      <c r="K9838" s="5"/>
      <c r="L9838" s="5"/>
      <c r="M9838" s="5"/>
      <c r="N9838" s="5"/>
      <c r="O9838" s="5"/>
      <c r="P9838" s="4"/>
      <c r="Q9838" s="4"/>
      <c r="R9838" s="4"/>
      <c r="S9838" s="4"/>
      <c r="T9838" s="4"/>
    </row>
    <row r="9839">
      <c r="A9839" s="5"/>
      <c r="B9839" s="5"/>
      <c r="C9839" s="5"/>
      <c r="D9839" s="5"/>
      <c r="E9839" s="5"/>
      <c r="F9839" s="27"/>
      <c r="G9839" s="5"/>
      <c r="H9839" s="5"/>
      <c r="I9839" s="5"/>
      <c r="J9839" s="5"/>
      <c r="K9839" s="5"/>
      <c r="L9839" s="5"/>
      <c r="M9839" s="5"/>
      <c r="N9839" s="5"/>
      <c r="O9839" s="5"/>
      <c r="P9839" s="4"/>
      <c r="Q9839" s="4"/>
      <c r="R9839" s="4"/>
      <c r="S9839" s="4"/>
      <c r="T9839" s="4"/>
    </row>
    <row r="9840">
      <c r="A9840" s="5"/>
      <c r="B9840" s="5"/>
      <c r="C9840" s="5"/>
      <c r="D9840" s="5"/>
      <c r="E9840" s="5"/>
      <c r="F9840" s="27"/>
      <c r="G9840" s="5"/>
      <c r="H9840" s="5"/>
      <c r="I9840" s="5"/>
      <c r="J9840" s="5"/>
      <c r="K9840" s="5"/>
      <c r="L9840" s="5"/>
      <c r="M9840" s="5"/>
      <c r="N9840" s="5"/>
      <c r="O9840" s="5"/>
      <c r="P9840" s="4"/>
      <c r="Q9840" s="4"/>
      <c r="R9840" s="4"/>
      <c r="S9840" s="4"/>
      <c r="T9840" s="4"/>
    </row>
    <row r="9841">
      <c r="A9841" s="5"/>
      <c r="B9841" s="5"/>
      <c r="C9841" s="5"/>
      <c r="D9841" s="5"/>
      <c r="E9841" s="5"/>
      <c r="F9841" s="27"/>
      <c r="G9841" s="5"/>
      <c r="H9841" s="5"/>
      <c r="I9841" s="5"/>
      <c r="J9841" s="5"/>
      <c r="K9841" s="5"/>
      <c r="L9841" s="5"/>
      <c r="M9841" s="5"/>
      <c r="N9841" s="5"/>
      <c r="O9841" s="5"/>
      <c r="P9841" s="4"/>
      <c r="Q9841" s="4"/>
      <c r="R9841" s="4"/>
      <c r="S9841" s="4"/>
      <c r="T9841" s="4"/>
    </row>
    <row r="9842">
      <c r="A9842" s="5"/>
      <c r="B9842" s="5"/>
      <c r="C9842" s="5"/>
      <c r="D9842" s="5"/>
      <c r="E9842" s="5"/>
      <c r="F9842" s="27"/>
      <c r="G9842" s="5"/>
      <c r="H9842" s="5"/>
      <c r="I9842" s="5"/>
      <c r="J9842" s="5"/>
      <c r="K9842" s="5"/>
      <c r="L9842" s="5"/>
      <c r="M9842" s="5"/>
      <c r="N9842" s="5"/>
      <c r="O9842" s="5"/>
      <c r="P9842" s="4"/>
      <c r="Q9842" s="4"/>
      <c r="R9842" s="4"/>
      <c r="S9842" s="4"/>
      <c r="T9842" s="4"/>
    </row>
    <row r="9843">
      <c r="A9843" s="5"/>
      <c r="B9843" s="5"/>
      <c r="C9843" s="5"/>
      <c r="D9843" s="5"/>
      <c r="E9843" s="5"/>
      <c r="F9843" s="27"/>
      <c r="G9843" s="5"/>
      <c r="H9843" s="5"/>
      <c r="I9843" s="5"/>
      <c r="J9843" s="5"/>
      <c r="K9843" s="5"/>
      <c r="L9843" s="5"/>
      <c r="M9843" s="5"/>
      <c r="N9843" s="5"/>
      <c r="O9843" s="5"/>
      <c r="P9843" s="4"/>
      <c r="Q9843" s="4"/>
      <c r="R9843" s="4"/>
      <c r="S9843" s="4"/>
      <c r="T9843" s="4"/>
    </row>
    <row r="9844">
      <c r="A9844" s="5"/>
      <c r="B9844" s="5"/>
      <c r="C9844" s="5"/>
      <c r="D9844" s="5"/>
      <c r="E9844" s="5"/>
      <c r="F9844" s="27"/>
      <c r="G9844" s="5"/>
      <c r="H9844" s="5"/>
      <c r="I9844" s="5"/>
      <c r="J9844" s="5"/>
      <c r="K9844" s="5"/>
      <c r="L9844" s="5"/>
      <c r="M9844" s="5"/>
      <c r="N9844" s="5"/>
      <c r="O9844" s="5"/>
      <c r="P9844" s="4"/>
      <c r="Q9844" s="4"/>
      <c r="R9844" s="4"/>
      <c r="S9844" s="4"/>
      <c r="T9844" s="4"/>
    </row>
    <row r="9845">
      <c r="A9845" s="5"/>
      <c r="B9845" s="5"/>
      <c r="C9845" s="5"/>
      <c r="D9845" s="5"/>
      <c r="E9845" s="5"/>
      <c r="F9845" s="27"/>
      <c r="G9845" s="5"/>
      <c r="H9845" s="5"/>
      <c r="I9845" s="5"/>
      <c r="J9845" s="5"/>
      <c r="K9845" s="5"/>
      <c r="L9845" s="5"/>
      <c r="M9845" s="5"/>
      <c r="N9845" s="5"/>
      <c r="O9845" s="5"/>
      <c r="P9845" s="4"/>
      <c r="Q9845" s="4"/>
      <c r="R9845" s="4"/>
      <c r="S9845" s="4"/>
      <c r="T9845" s="4"/>
    </row>
    <row r="9846">
      <c r="A9846" s="5"/>
      <c r="B9846" s="5"/>
      <c r="C9846" s="5"/>
      <c r="D9846" s="5"/>
      <c r="E9846" s="5"/>
      <c r="F9846" s="27"/>
      <c r="G9846" s="5"/>
      <c r="H9846" s="5"/>
      <c r="I9846" s="5"/>
      <c r="J9846" s="5"/>
      <c r="K9846" s="5"/>
      <c r="L9846" s="5"/>
      <c r="M9846" s="5"/>
      <c r="N9846" s="5"/>
      <c r="O9846" s="5"/>
      <c r="P9846" s="4"/>
      <c r="Q9846" s="4"/>
      <c r="R9846" s="4"/>
      <c r="S9846" s="4"/>
      <c r="T9846" s="4"/>
    </row>
    <row r="9847">
      <c r="A9847" s="5"/>
      <c r="B9847" s="5"/>
      <c r="C9847" s="5"/>
      <c r="D9847" s="5"/>
      <c r="E9847" s="5"/>
      <c r="F9847" s="27"/>
      <c r="G9847" s="5"/>
      <c r="H9847" s="5"/>
      <c r="I9847" s="5"/>
      <c r="J9847" s="5"/>
      <c r="K9847" s="5"/>
      <c r="L9847" s="5"/>
      <c r="M9847" s="5"/>
      <c r="N9847" s="5"/>
      <c r="O9847" s="5"/>
      <c r="P9847" s="4"/>
      <c r="Q9847" s="4"/>
      <c r="R9847" s="4"/>
      <c r="S9847" s="4"/>
      <c r="T9847" s="4"/>
    </row>
    <row r="9848">
      <c r="A9848" s="5"/>
      <c r="B9848" s="5"/>
      <c r="C9848" s="5"/>
      <c r="D9848" s="5"/>
      <c r="E9848" s="5"/>
      <c r="F9848" s="27"/>
      <c r="G9848" s="5"/>
      <c r="H9848" s="5"/>
      <c r="I9848" s="5"/>
      <c r="J9848" s="5"/>
      <c r="K9848" s="5"/>
      <c r="L9848" s="5"/>
      <c r="M9848" s="5"/>
      <c r="N9848" s="5"/>
      <c r="O9848" s="5"/>
      <c r="P9848" s="4"/>
      <c r="Q9848" s="4"/>
      <c r="R9848" s="4"/>
      <c r="S9848" s="4"/>
      <c r="T9848" s="4"/>
    </row>
    <row r="9849">
      <c r="A9849" s="5"/>
      <c r="B9849" s="5"/>
      <c r="C9849" s="5"/>
      <c r="D9849" s="5"/>
      <c r="E9849" s="5"/>
      <c r="F9849" s="27"/>
      <c r="G9849" s="5"/>
      <c r="H9849" s="5"/>
      <c r="I9849" s="5"/>
      <c r="J9849" s="5"/>
      <c r="K9849" s="5"/>
      <c r="L9849" s="5"/>
      <c r="M9849" s="5"/>
      <c r="N9849" s="5"/>
      <c r="O9849" s="5"/>
      <c r="P9849" s="4"/>
      <c r="Q9849" s="4"/>
      <c r="R9849" s="4"/>
      <c r="S9849" s="4"/>
      <c r="T9849" s="4"/>
    </row>
    <row r="9850">
      <c r="A9850" s="5"/>
      <c r="B9850" s="5"/>
      <c r="C9850" s="5"/>
      <c r="D9850" s="5"/>
      <c r="E9850" s="5"/>
      <c r="F9850" s="27"/>
      <c r="G9850" s="5"/>
      <c r="H9850" s="5"/>
      <c r="I9850" s="5"/>
      <c r="J9850" s="5"/>
      <c r="K9850" s="5"/>
      <c r="L9850" s="5"/>
      <c r="M9850" s="5"/>
      <c r="N9850" s="5"/>
      <c r="O9850" s="5"/>
      <c r="P9850" s="4"/>
      <c r="Q9850" s="4"/>
      <c r="R9850" s="4"/>
      <c r="S9850" s="4"/>
      <c r="T9850" s="4"/>
    </row>
    <row r="9851">
      <c r="A9851" s="5"/>
      <c r="B9851" s="5"/>
      <c r="C9851" s="5"/>
      <c r="D9851" s="5"/>
      <c r="E9851" s="5"/>
      <c r="F9851" s="27"/>
      <c r="G9851" s="5"/>
      <c r="H9851" s="5"/>
      <c r="I9851" s="5"/>
      <c r="J9851" s="5"/>
      <c r="K9851" s="5"/>
      <c r="L9851" s="5"/>
      <c r="M9851" s="5"/>
      <c r="N9851" s="5"/>
      <c r="O9851" s="5"/>
      <c r="P9851" s="4"/>
      <c r="Q9851" s="4"/>
      <c r="R9851" s="4"/>
      <c r="S9851" s="4"/>
      <c r="T9851" s="4"/>
    </row>
    <row r="9852">
      <c r="A9852" s="5"/>
      <c r="B9852" s="5"/>
      <c r="C9852" s="5"/>
      <c r="D9852" s="5"/>
      <c r="E9852" s="5"/>
      <c r="F9852" s="27"/>
      <c r="G9852" s="5"/>
      <c r="H9852" s="5"/>
      <c r="I9852" s="5"/>
      <c r="J9852" s="5"/>
      <c r="K9852" s="5"/>
      <c r="L9852" s="5"/>
      <c r="M9852" s="5"/>
      <c r="N9852" s="5"/>
      <c r="O9852" s="5"/>
      <c r="P9852" s="4"/>
      <c r="Q9852" s="4"/>
      <c r="R9852" s="4"/>
      <c r="S9852" s="4"/>
      <c r="T9852" s="4"/>
    </row>
    <row r="9853">
      <c r="A9853" s="5"/>
      <c r="B9853" s="5"/>
      <c r="C9853" s="5"/>
      <c r="D9853" s="5"/>
      <c r="E9853" s="5"/>
      <c r="F9853" s="27"/>
      <c r="G9853" s="5"/>
      <c r="H9853" s="5"/>
      <c r="I9853" s="5"/>
      <c r="J9853" s="5"/>
      <c r="K9853" s="5"/>
      <c r="L9853" s="5"/>
      <c r="M9853" s="5"/>
      <c r="N9853" s="5"/>
      <c r="O9853" s="5"/>
      <c r="P9853" s="4"/>
      <c r="Q9853" s="4"/>
      <c r="R9853" s="4"/>
      <c r="S9853" s="4"/>
      <c r="T9853" s="4"/>
    </row>
    <row r="9854">
      <c r="A9854" s="5"/>
      <c r="B9854" s="5"/>
      <c r="C9854" s="5"/>
      <c r="D9854" s="5"/>
      <c r="E9854" s="5"/>
      <c r="F9854" s="27"/>
      <c r="G9854" s="5"/>
      <c r="H9854" s="5"/>
      <c r="I9854" s="5"/>
      <c r="J9854" s="5"/>
      <c r="K9854" s="5"/>
      <c r="L9854" s="5"/>
      <c r="M9854" s="5"/>
      <c r="N9854" s="5"/>
      <c r="O9854" s="5"/>
      <c r="P9854" s="4"/>
      <c r="Q9854" s="4"/>
      <c r="R9854" s="4"/>
      <c r="S9854" s="4"/>
      <c r="T9854" s="4"/>
    </row>
    <row r="9855">
      <c r="A9855" s="5"/>
      <c r="B9855" s="5"/>
      <c r="C9855" s="5"/>
      <c r="D9855" s="5"/>
      <c r="E9855" s="5"/>
      <c r="F9855" s="27"/>
      <c r="G9855" s="5"/>
      <c r="H9855" s="5"/>
      <c r="I9855" s="5"/>
      <c r="J9855" s="5"/>
      <c r="K9855" s="5"/>
      <c r="L9855" s="5"/>
      <c r="M9855" s="5"/>
      <c r="N9855" s="5"/>
      <c r="O9855" s="5"/>
      <c r="P9855" s="4"/>
      <c r="Q9855" s="4"/>
      <c r="R9855" s="4"/>
      <c r="S9855" s="4"/>
      <c r="T9855" s="4"/>
    </row>
    <row r="9856">
      <c r="A9856" s="5"/>
      <c r="B9856" s="5"/>
      <c r="C9856" s="5"/>
      <c r="D9856" s="5"/>
      <c r="E9856" s="5"/>
      <c r="F9856" s="27"/>
      <c r="G9856" s="5"/>
      <c r="H9856" s="5"/>
      <c r="I9856" s="5"/>
      <c r="J9856" s="5"/>
      <c r="K9856" s="5"/>
      <c r="L9856" s="5"/>
      <c r="M9856" s="5"/>
      <c r="N9856" s="5"/>
      <c r="O9856" s="5"/>
      <c r="P9856" s="4"/>
      <c r="Q9856" s="4"/>
      <c r="R9856" s="4"/>
      <c r="S9856" s="4"/>
      <c r="T9856" s="4"/>
    </row>
    <row r="9857">
      <c r="A9857" s="5"/>
      <c r="B9857" s="5"/>
      <c r="C9857" s="5"/>
      <c r="D9857" s="5"/>
      <c r="E9857" s="5"/>
      <c r="F9857" s="27"/>
      <c r="G9857" s="5"/>
      <c r="H9857" s="5"/>
      <c r="I9857" s="5"/>
      <c r="J9857" s="5"/>
      <c r="K9857" s="5"/>
      <c r="L9857" s="5"/>
      <c r="M9857" s="5"/>
      <c r="N9857" s="5"/>
      <c r="O9857" s="5"/>
      <c r="P9857" s="4"/>
      <c r="Q9857" s="4"/>
      <c r="R9857" s="4"/>
      <c r="S9857" s="4"/>
      <c r="T9857" s="4"/>
    </row>
    <row r="9858">
      <c r="A9858" s="5"/>
      <c r="B9858" s="5"/>
      <c r="C9858" s="5"/>
      <c r="D9858" s="5"/>
      <c r="E9858" s="5"/>
      <c r="F9858" s="27"/>
      <c r="G9858" s="5"/>
      <c r="H9858" s="5"/>
      <c r="I9858" s="5"/>
      <c r="J9858" s="5"/>
      <c r="K9858" s="5"/>
      <c r="L9858" s="5"/>
      <c r="M9858" s="5"/>
      <c r="N9858" s="5"/>
      <c r="O9858" s="5"/>
      <c r="P9858" s="4"/>
      <c r="Q9858" s="4"/>
      <c r="R9858" s="4"/>
      <c r="S9858" s="4"/>
      <c r="T9858" s="4"/>
    </row>
    <row r="9859">
      <c r="A9859" s="5"/>
      <c r="B9859" s="5"/>
      <c r="C9859" s="5"/>
      <c r="D9859" s="5"/>
      <c r="E9859" s="5"/>
      <c r="F9859" s="27"/>
      <c r="G9859" s="5"/>
      <c r="H9859" s="5"/>
      <c r="I9859" s="5"/>
      <c r="J9859" s="5"/>
      <c r="K9859" s="5"/>
      <c r="L9859" s="5"/>
      <c r="M9859" s="5"/>
      <c r="N9859" s="5"/>
      <c r="O9859" s="5"/>
      <c r="P9859" s="4"/>
      <c r="Q9859" s="4"/>
      <c r="R9859" s="4"/>
      <c r="S9859" s="4"/>
      <c r="T9859" s="4"/>
    </row>
    <row r="9860">
      <c r="A9860" s="5"/>
      <c r="B9860" s="5"/>
      <c r="C9860" s="5"/>
      <c r="D9860" s="5"/>
      <c r="E9860" s="5"/>
      <c r="F9860" s="27"/>
      <c r="G9860" s="5"/>
      <c r="H9860" s="5"/>
      <c r="I9860" s="5"/>
      <c r="J9860" s="5"/>
      <c r="K9860" s="5"/>
      <c r="L9860" s="5"/>
      <c r="M9860" s="5"/>
      <c r="N9860" s="5"/>
      <c r="O9860" s="5"/>
      <c r="P9860" s="4"/>
      <c r="Q9860" s="4"/>
      <c r="R9860" s="4"/>
      <c r="S9860" s="4"/>
      <c r="T9860" s="4"/>
    </row>
    <row r="9861">
      <c r="A9861" s="5"/>
      <c r="B9861" s="5"/>
      <c r="C9861" s="5"/>
      <c r="D9861" s="5"/>
      <c r="E9861" s="5"/>
      <c r="F9861" s="27"/>
      <c r="G9861" s="5"/>
      <c r="H9861" s="5"/>
      <c r="I9861" s="5"/>
      <c r="J9861" s="5"/>
      <c r="K9861" s="5"/>
      <c r="L9861" s="5"/>
      <c r="M9861" s="5"/>
      <c r="N9861" s="5"/>
      <c r="O9861" s="5"/>
      <c r="P9861" s="4"/>
      <c r="Q9861" s="4"/>
      <c r="R9861" s="4"/>
      <c r="S9861" s="4"/>
      <c r="T9861" s="4"/>
    </row>
    <row r="9862">
      <c r="A9862" s="5"/>
      <c r="B9862" s="5"/>
      <c r="C9862" s="5"/>
      <c r="D9862" s="5"/>
      <c r="E9862" s="5"/>
      <c r="F9862" s="27"/>
      <c r="G9862" s="5"/>
      <c r="H9862" s="5"/>
      <c r="I9862" s="5"/>
      <c r="J9862" s="5"/>
      <c r="K9862" s="5"/>
      <c r="L9862" s="5"/>
      <c r="M9862" s="5"/>
      <c r="N9862" s="5"/>
      <c r="O9862" s="5"/>
      <c r="P9862" s="4"/>
      <c r="Q9862" s="4"/>
      <c r="R9862" s="4"/>
      <c r="S9862" s="4"/>
      <c r="T9862" s="4"/>
    </row>
    <row r="9863">
      <c r="A9863" s="5"/>
      <c r="B9863" s="5"/>
      <c r="C9863" s="5"/>
      <c r="D9863" s="5"/>
      <c r="E9863" s="5"/>
      <c r="F9863" s="27"/>
      <c r="G9863" s="5"/>
      <c r="H9863" s="5"/>
      <c r="I9863" s="5"/>
      <c r="J9863" s="5"/>
      <c r="K9863" s="5"/>
      <c r="L9863" s="5"/>
      <c r="M9863" s="5"/>
      <c r="N9863" s="5"/>
      <c r="O9863" s="5"/>
      <c r="P9863" s="4"/>
      <c r="Q9863" s="4"/>
      <c r="R9863" s="4"/>
      <c r="S9863" s="4"/>
      <c r="T9863" s="4"/>
    </row>
    <row r="9864">
      <c r="A9864" s="5"/>
      <c r="B9864" s="5"/>
      <c r="C9864" s="5"/>
      <c r="D9864" s="5"/>
      <c r="E9864" s="5"/>
      <c r="F9864" s="27"/>
      <c r="G9864" s="5"/>
      <c r="H9864" s="5"/>
      <c r="I9864" s="5"/>
      <c r="J9864" s="5"/>
      <c r="K9864" s="5"/>
      <c r="L9864" s="5"/>
      <c r="M9864" s="5"/>
      <c r="N9864" s="5"/>
      <c r="O9864" s="5"/>
      <c r="P9864" s="4"/>
      <c r="Q9864" s="4"/>
      <c r="R9864" s="4"/>
      <c r="S9864" s="4"/>
      <c r="T9864" s="4"/>
    </row>
    <row r="9865">
      <c r="A9865" s="5"/>
      <c r="B9865" s="5"/>
      <c r="C9865" s="5"/>
      <c r="D9865" s="5"/>
      <c r="E9865" s="5"/>
      <c r="F9865" s="27"/>
      <c r="G9865" s="5"/>
      <c r="H9865" s="5"/>
      <c r="I9865" s="5"/>
      <c r="J9865" s="5"/>
      <c r="K9865" s="5"/>
      <c r="L9865" s="5"/>
      <c r="M9865" s="5"/>
      <c r="N9865" s="5"/>
      <c r="O9865" s="5"/>
      <c r="P9865" s="4"/>
      <c r="Q9865" s="4"/>
      <c r="R9865" s="4"/>
      <c r="S9865" s="4"/>
      <c r="T9865" s="4"/>
    </row>
    <row r="9866">
      <c r="A9866" s="5"/>
      <c r="B9866" s="5"/>
      <c r="C9866" s="5"/>
      <c r="D9866" s="5"/>
      <c r="E9866" s="5"/>
      <c r="F9866" s="27"/>
      <c r="G9866" s="5"/>
      <c r="H9866" s="5"/>
      <c r="I9866" s="5"/>
      <c r="J9866" s="5"/>
      <c r="K9866" s="5"/>
      <c r="L9866" s="5"/>
      <c r="M9866" s="5"/>
      <c r="N9866" s="5"/>
      <c r="O9866" s="5"/>
      <c r="P9866" s="4"/>
      <c r="Q9866" s="4"/>
      <c r="R9866" s="4"/>
      <c r="S9866" s="4"/>
      <c r="T9866" s="4"/>
    </row>
    <row r="9867">
      <c r="A9867" s="5"/>
      <c r="B9867" s="5"/>
      <c r="C9867" s="5"/>
      <c r="D9867" s="5"/>
      <c r="E9867" s="5"/>
      <c r="F9867" s="27"/>
      <c r="G9867" s="5"/>
      <c r="H9867" s="5"/>
      <c r="I9867" s="5"/>
      <c r="J9867" s="5"/>
      <c r="K9867" s="5"/>
      <c r="L9867" s="5"/>
      <c r="M9867" s="5"/>
      <c r="N9867" s="5"/>
      <c r="O9867" s="5"/>
      <c r="P9867" s="4"/>
      <c r="Q9867" s="4"/>
      <c r="R9867" s="4"/>
      <c r="S9867" s="4"/>
      <c r="T9867" s="4"/>
    </row>
    <row r="9868">
      <c r="A9868" s="5"/>
      <c r="B9868" s="5"/>
      <c r="C9868" s="5"/>
      <c r="D9868" s="5"/>
      <c r="E9868" s="5"/>
      <c r="F9868" s="27"/>
      <c r="G9868" s="5"/>
      <c r="H9868" s="5"/>
      <c r="I9868" s="5"/>
      <c r="J9868" s="5"/>
      <c r="K9868" s="5"/>
      <c r="L9868" s="5"/>
      <c r="M9868" s="5"/>
      <c r="N9868" s="5"/>
      <c r="O9868" s="5"/>
      <c r="P9868" s="4"/>
      <c r="Q9868" s="4"/>
      <c r="R9868" s="4"/>
      <c r="S9868" s="4"/>
      <c r="T9868" s="4"/>
    </row>
    <row r="9869">
      <c r="A9869" s="5"/>
      <c r="B9869" s="5"/>
      <c r="C9869" s="5"/>
      <c r="D9869" s="5"/>
      <c r="E9869" s="5"/>
      <c r="F9869" s="27"/>
      <c r="G9869" s="5"/>
      <c r="H9869" s="5"/>
      <c r="I9869" s="5"/>
      <c r="J9869" s="5"/>
      <c r="K9869" s="5"/>
      <c r="L9869" s="5"/>
      <c r="M9869" s="5"/>
      <c r="N9869" s="5"/>
      <c r="O9869" s="5"/>
      <c r="P9869" s="4"/>
      <c r="Q9869" s="4"/>
      <c r="R9869" s="4"/>
      <c r="S9869" s="4"/>
      <c r="T9869" s="4"/>
    </row>
    <row r="9870">
      <c r="A9870" s="5"/>
      <c r="B9870" s="5"/>
      <c r="C9870" s="5"/>
      <c r="D9870" s="5"/>
      <c r="E9870" s="5"/>
      <c r="F9870" s="27"/>
      <c r="G9870" s="5"/>
      <c r="H9870" s="5"/>
      <c r="I9870" s="5"/>
      <c r="J9870" s="5"/>
      <c r="K9870" s="5"/>
      <c r="L9870" s="5"/>
      <c r="M9870" s="5"/>
      <c r="N9870" s="5"/>
      <c r="O9870" s="5"/>
      <c r="P9870" s="4"/>
      <c r="Q9870" s="4"/>
      <c r="R9870" s="4"/>
      <c r="S9870" s="4"/>
      <c r="T9870" s="4"/>
    </row>
    <row r="9871">
      <c r="A9871" s="5"/>
      <c r="B9871" s="5"/>
      <c r="C9871" s="5"/>
      <c r="D9871" s="5"/>
      <c r="E9871" s="5"/>
      <c r="F9871" s="27"/>
      <c r="G9871" s="5"/>
      <c r="H9871" s="5"/>
      <c r="I9871" s="5"/>
      <c r="J9871" s="5"/>
      <c r="K9871" s="5"/>
      <c r="L9871" s="5"/>
      <c r="M9871" s="5"/>
      <c r="N9871" s="5"/>
      <c r="O9871" s="5"/>
      <c r="P9871" s="4"/>
      <c r="Q9871" s="4"/>
      <c r="R9871" s="4"/>
      <c r="S9871" s="4"/>
      <c r="T9871" s="4"/>
    </row>
    <row r="9872">
      <c r="A9872" s="5"/>
      <c r="B9872" s="5"/>
      <c r="C9872" s="5"/>
      <c r="D9872" s="5"/>
      <c r="E9872" s="5"/>
      <c r="F9872" s="27"/>
      <c r="G9872" s="5"/>
      <c r="H9872" s="5"/>
      <c r="I9872" s="5"/>
      <c r="J9872" s="5"/>
      <c r="K9872" s="5"/>
      <c r="L9872" s="5"/>
      <c r="M9872" s="5"/>
      <c r="N9872" s="5"/>
      <c r="O9872" s="5"/>
      <c r="P9872" s="4"/>
      <c r="Q9872" s="4"/>
      <c r="R9872" s="4"/>
      <c r="S9872" s="4"/>
      <c r="T9872" s="4"/>
    </row>
    <row r="9873">
      <c r="A9873" s="5"/>
      <c r="B9873" s="5"/>
      <c r="C9873" s="5"/>
      <c r="D9873" s="5"/>
      <c r="E9873" s="5"/>
      <c r="F9873" s="27"/>
      <c r="G9873" s="5"/>
      <c r="H9873" s="5"/>
      <c r="I9873" s="5"/>
      <c r="J9873" s="5"/>
      <c r="K9873" s="5"/>
      <c r="L9873" s="5"/>
      <c r="M9873" s="5"/>
      <c r="N9873" s="5"/>
      <c r="O9873" s="5"/>
      <c r="P9873" s="4"/>
      <c r="Q9873" s="4"/>
      <c r="R9873" s="4"/>
      <c r="S9873" s="4"/>
      <c r="T9873" s="4"/>
    </row>
    <row r="9874">
      <c r="A9874" s="5"/>
      <c r="B9874" s="5"/>
      <c r="C9874" s="5"/>
      <c r="D9874" s="5"/>
      <c r="E9874" s="5"/>
      <c r="F9874" s="27"/>
      <c r="G9874" s="5"/>
      <c r="H9874" s="5"/>
      <c r="I9874" s="5"/>
      <c r="J9874" s="5"/>
      <c r="K9874" s="5"/>
      <c r="L9874" s="5"/>
      <c r="M9874" s="5"/>
      <c r="N9874" s="5"/>
      <c r="O9874" s="5"/>
      <c r="P9874" s="4"/>
      <c r="Q9874" s="4"/>
      <c r="R9874" s="4"/>
      <c r="S9874" s="4"/>
      <c r="T9874" s="4"/>
    </row>
    <row r="9875">
      <c r="A9875" s="5"/>
      <c r="B9875" s="5"/>
      <c r="C9875" s="5"/>
      <c r="D9875" s="5"/>
      <c r="E9875" s="5"/>
      <c r="F9875" s="27"/>
      <c r="G9875" s="5"/>
      <c r="H9875" s="5"/>
      <c r="I9875" s="5"/>
      <c r="J9875" s="5"/>
      <c r="K9875" s="5"/>
      <c r="L9875" s="5"/>
      <c r="M9875" s="5"/>
      <c r="N9875" s="5"/>
      <c r="O9875" s="5"/>
      <c r="P9875" s="4"/>
      <c r="Q9875" s="4"/>
      <c r="R9875" s="4"/>
      <c r="S9875" s="4"/>
      <c r="T9875" s="4"/>
    </row>
    <row r="9876">
      <c r="A9876" s="5"/>
      <c r="B9876" s="5"/>
      <c r="C9876" s="5"/>
      <c r="D9876" s="5"/>
      <c r="E9876" s="5"/>
      <c r="F9876" s="27"/>
      <c r="G9876" s="5"/>
      <c r="H9876" s="5"/>
      <c r="I9876" s="5"/>
      <c r="J9876" s="5"/>
      <c r="K9876" s="5"/>
      <c r="L9876" s="5"/>
      <c r="M9876" s="5"/>
      <c r="N9876" s="5"/>
      <c r="O9876" s="5"/>
      <c r="P9876" s="4"/>
      <c r="Q9876" s="4"/>
      <c r="R9876" s="4"/>
      <c r="S9876" s="4"/>
      <c r="T9876" s="4"/>
    </row>
    <row r="9877">
      <c r="A9877" s="5"/>
      <c r="B9877" s="5"/>
      <c r="C9877" s="5"/>
      <c r="D9877" s="5"/>
      <c r="E9877" s="5"/>
      <c r="F9877" s="27"/>
      <c r="G9877" s="5"/>
      <c r="H9877" s="5"/>
      <c r="I9877" s="5"/>
      <c r="J9877" s="5"/>
      <c r="K9877" s="5"/>
      <c r="L9877" s="5"/>
      <c r="M9877" s="5"/>
      <c r="N9877" s="5"/>
      <c r="O9877" s="5"/>
      <c r="P9877" s="4"/>
      <c r="Q9877" s="4"/>
      <c r="R9877" s="4"/>
      <c r="S9877" s="4"/>
      <c r="T9877" s="4"/>
    </row>
    <row r="9878">
      <c r="A9878" s="5"/>
      <c r="B9878" s="5"/>
      <c r="C9878" s="5"/>
      <c r="D9878" s="5"/>
      <c r="E9878" s="5"/>
      <c r="F9878" s="27"/>
      <c r="G9878" s="5"/>
      <c r="H9878" s="5"/>
      <c r="I9878" s="5"/>
      <c r="J9878" s="5"/>
      <c r="K9878" s="5"/>
      <c r="L9878" s="5"/>
      <c r="M9878" s="5"/>
      <c r="N9878" s="5"/>
      <c r="O9878" s="5"/>
      <c r="P9878" s="4"/>
      <c r="Q9878" s="4"/>
      <c r="R9878" s="4"/>
      <c r="S9878" s="4"/>
      <c r="T9878" s="4"/>
    </row>
    <row r="9879">
      <c r="A9879" s="5"/>
      <c r="B9879" s="5"/>
      <c r="C9879" s="5"/>
      <c r="D9879" s="5"/>
      <c r="E9879" s="5"/>
      <c r="F9879" s="27"/>
      <c r="G9879" s="5"/>
      <c r="H9879" s="5"/>
      <c r="I9879" s="5"/>
      <c r="J9879" s="5"/>
      <c r="K9879" s="5"/>
      <c r="L9879" s="5"/>
      <c r="M9879" s="5"/>
      <c r="N9879" s="5"/>
      <c r="O9879" s="5"/>
      <c r="P9879" s="4"/>
      <c r="Q9879" s="4"/>
      <c r="R9879" s="4"/>
      <c r="S9879" s="4"/>
      <c r="T9879" s="4"/>
    </row>
    <row r="9880">
      <c r="A9880" s="5"/>
      <c r="B9880" s="5"/>
      <c r="C9880" s="5"/>
      <c r="D9880" s="5"/>
      <c r="E9880" s="5"/>
      <c r="F9880" s="27"/>
      <c r="G9880" s="5"/>
      <c r="H9880" s="5"/>
      <c r="I9880" s="5"/>
      <c r="J9880" s="5"/>
      <c r="K9880" s="5"/>
      <c r="L9880" s="5"/>
      <c r="M9880" s="5"/>
      <c r="N9880" s="5"/>
      <c r="O9880" s="5"/>
      <c r="P9880" s="4"/>
      <c r="Q9880" s="4"/>
      <c r="R9880" s="4"/>
      <c r="S9880" s="4"/>
      <c r="T9880" s="4"/>
    </row>
    <row r="9881">
      <c r="A9881" s="5"/>
      <c r="B9881" s="5"/>
      <c r="C9881" s="5"/>
      <c r="D9881" s="5"/>
      <c r="E9881" s="5"/>
      <c r="F9881" s="27"/>
      <c r="G9881" s="5"/>
      <c r="H9881" s="5"/>
      <c r="I9881" s="5"/>
      <c r="J9881" s="5"/>
      <c r="K9881" s="5"/>
      <c r="L9881" s="5"/>
      <c r="M9881" s="5"/>
      <c r="N9881" s="5"/>
      <c r="O9881" s="5"/>
      <c r="P9881" s="4"/>
      <c r="Q9881" s="4"/>
      <c r="R9881" s="4"/>
      <c r="S9881" s="4"/>
      <c r="T9881" s="4"/>
    </row>
    <row r="9882">
      <c r="A9882" s="5"/>
      <c r="B9882" s="5"/>
      <c r="C9882" s="5"/>
      <c r="D9882" s="5"/>
      <c r="E9882" s="5"/>
      <c r="F9882" s="27"/>
      <c r="G9882" s="5"/>
      <c r="H9882" s="5"/>
      <c r="I9882" s="5"/>
      <c r="J9882" s="5"/>
      <c r="K9882" s="5"/>
      <c r="L9882" s="5"/>
      <c r="M9882" s="5"/>
      <c r="N9882" s="5"/>
      <c r="O9882" s="5"/>
      <c r="P9882" s="4"/>
      <c r="Q9882" s="4"/>
      <c r="R9882" s="4"/>
      <c r="S9882" s="4"/>
      <c r="T9882" s="4"/>
    </row>
    <row r="9883">
      <c r="A9883" s="5"/>
      <c r="B9883" s="5"/>
      <c r="C9883" s="5"/>
      <c r="D9883" s="5"/>
      <c r="E9883" s="5"/>
      <c r="F9883" s="27"/>
      <c r="G9883" s="5"/>
      <c r="H9883" s="5"/>
      <c r="I9883" s="5"/>
      <c r="J9883" s="5"/>
      <c r="K9883" s="5"/>
      <c r="L9883" s="5"/>
      <c r="M9883" s="5"/>
      <c r="N9883" s="5"/>
      <c r="O9883" s="5"/>
      <c r="P9883" s="4"/>
      <c r="Q9883" s="4"/>
      <c r="R9883" s="4"/>
      <c r="S9883" s="4"/>
      <c r="T9883" s="4"/>
    </row>
    <row r="9884">
      <c r="A9884" s="5"/>
      <c r="B9884" s="5"/>
      <c r="C9884" s="5"/>
      <c r="D9884" s="5"/>
      <c r="E9884" s="5"/>
      <c r="F9884" s="27"/>
      <c r="G9884" s="5"/>
      <c r="H9884" s="5"/>
      <c r="I9884" s="5"/>
      <c r="J9884" s="5"/>
      <c r="K9884" s="5"/>
      <c r="L9884" s="5"/>
      <c r="M9884" s="5"/>
      <c r="N9884" s="5"/>
      <c r="O9884" s="5"/>
      <c r="P9884" s="4"/>
      <c r="Q9884" s="4"/>
      <c r="R9884" s="4"/>
      <c r="S9884" s="4"/>
      <c r="T9884" s="4"/>
    </row>
    <row r="9885">
      <c r="A9885" s="5"/>
      <c r="B9885" s="5"/>
      <c r="C9885" s="5"/>
      <c r="D9885" s="5"/>
      <c r="E9885" s="5"/>
      <c r="F9885" s="27"/>
      <c r="G9885" s="5"/>
      <c r="H9885" s="5"/>
      <c r="I9885" s="5"/>
      <c r="J9885" s="5"/>
      <c r="K9885" s="5"/>
      <c r="L9885" s="5"/>
      <c r="M9885" s="5"/>
      <c r="N9885" s="5"/>
      <c r="O9885" s="5"/>
      <c r="P9885" s="4"/>
      <c r="Q9885" s="4"/>
      <c r="R9885" s="4"/>
      <c r="S9885" s="4"/>
      <c r="T9885" s="4"/>
    </row>
    <row r="9886">
      <c r="A9886" s="5"/>
      <c r="B9886" s="5"/>
      <c r="C9886" s="5"/>
      <c r="D9886" s="5"/>
      <c r="E9886" s="5"/>
      <c r="F9886" s="27"/>
      <c r="G9886" s="5"/>
      <c r="H9886" s="5"/>
      <c r="I9886" s="5"/>
      <c r="J9886" s="5"/>
      <c r="K9886" s="5"/>
      <c r="L9886" s="5"/>
      <c r="M9886" s="5"/>
      <c r="N9886" s="5"/>
      <c r="O9886" s="5"/>
      <c r="P9886" s="4"/>
      <c r="Q9886" s="4"/>
      <c r="R9886" s="4"/>
      <c r="S9886" s="4"/>
      <c r="T9886" s="4"/>
    </row>
    <row r="9887">
      <c r="A9887" s="5"/>
      <c r="B9887" s="5"/>
      <c r="C9887" s="5"/>
      <c r="D9887" s="5"/>
      <c r="E9887" s="5"/>
      <c r="F9887" s="27"/>
      <c r="G9887" s="5"/>
      <c r="H9887" s="5"/>
      <c r="I9887" s="5"/>
      <c r="J9887" s="5"/>
      <c r="K9887" s="5"/>
      <c r="L9887" s="5"/>
      <c r="M9887" s="5"/>
      <c r="N9887" s="5"/>
      <c r="O9887" s="5"/>
      <c r="P9887" s="4"/>
      <c r="Q9887" s="4"/>
      <c r="R9887" s="4"/>
      <c r="S9887" s="4"/>
      <c r="T9887" s="4"/>
    </row>
    <row r="9888">
      <c r="A9888" s="5"/>
      <c r="B9888" s="5"/>
      <c r="C9888" s="5"/>
      <c r="D9888" s="5"/>
      <c r="E9888" s="5"/>
      <c r="F9888" s="27"/>
      <c r="G9888" s="5"/>
      <c r="H9888" s="5"/>
      <c r="I9888" s="5"/>
      <c r="J9888" s="5"/>
      <c r="K9888" s="5"/>
      <c r="L9888" s="5"/>
      <c r="M9888" s="5"/>
      <c r="N9888" s="5"/>
      <c r="O9888" s="5"/>
      <c r="P9888" s="4"/>
      <c r="Q9888" s="4"/>
      <c r="R9888" s="4"/>
      <c r="S9888" s="4"/>
      <c r="T9888" s="4"/>
    </row>
    <row r="9889">
      <c r="A9889" s="5"/>
      <c r="B9889" s="5"/>
      <c r="C9889" s="5"/>
      <c r="D9889" s="5"/>
      <c r="E9889" s="5"/>
      <c r="F9889" s="27"/>
      <c r="G9889" s="5"/>
      <c r="H9889" s="5"/>
      <c r="I9889" s="5"/>
      <c r="J9889" s="5"/>
      <c r="K9889" s="5"/>
      <c r="L9889" s="5"/>
      <c r="M9889" s="5"/>
      <c r="N9889" s="5"/>
      <c r="O9889" s="5"/>
      <c r="P9889" s="4"/>
      <c r="Q9889" s="4"/>
      <c r="R9889" s="4"/>
      <c r="S9889" s="4"/>
      <c r="T9889" s="4"/>
    </row>
    <row r="9890">
      <c r="A9890" s="5"/>
      <c r="B9890" s="5"/>
      <c r="C9890" s="5"/>
      <c r="D9890" s="5"/>
      <c r="E9890" s="5"/>
      <c r="F9890" s="27"/>
      <c r="G9890" s="5"/>
      <c r="H9890" s="5"/>
      <c r="I9890" s="5"/>
      <c r="J9890" s="5"/>
      <c r="K9890" s="5"/>
      <c r="L9890" s="5"/>
      <c r="M9890" s="5"/>
      <c r="N9890" s="5"/>
      <c r="O9890" s="5"/>
      <c r="P9890" s="4"/>
      <c r="Q9890" s="4"/>
      <c r="R9890" s="4"/>
      <c r="S9890" s="4"/>
      <c r="T9890" s="4"/>
    </row>
    <row r="9891">
      <c r="A9891" s="5"/>
      <c r="B9891" s="5"/>
      <c r="C9891" s="5"/>
      <c r="D9891" s="5"/>
      <c r="E9891" s="5"/>
      <c r="F9891" s="27"/>
      <c r="G9891" s="5"/>
      <c r="H9891" s="5"/>
      <c r="I9891" s="5"/>
      <c r="J9891" s="5"/>
      <c r="K9891" s="5"/>
      <c r="L9891" s="5"/>
      <c r="M9891" s="5"/>
      <c r="N9891" s="5"/>
      <c r="O9891" s="5"/>
      <c r="P9891" s="4"/>
      <c r="Q9891" s="4"/>
      <c r="R9891" s="4"/>
      <c r="S9891" s="4"/>
      <c r="T9891" s="4"/>
    </row>
    <row r="9892">
      <c r="A9892" s="5"/>
      <c r="B9892" s="5"/>
      <c r="C9892" s="5"/>
      <c r="D9892" s="5"/>
      <c r="E9892" s="5"/>
      <c r="F9892" s="27"/>
      <c r="G9892" s="5"/>
      <c r="H9892" s="5"/>
      <c r="I9892" s="5"/>
      <c r="J9892" s="5"/>
      <c r="K9892" s="5"/>
      <c r="L9892" s="5"/>
      <c r="M9892" s="5"/>
      <c r="N9892" s="5"/>
      <c r="O9892" s="5"/>
      <c r="P9892" s="4"/>
      <c r="Q9892" s="4"/>
      <c r="R9892" s="4"/>
      <c r="S9892" s="4"/>
      <c r="T9892" s="4"/>
    </row>
    <row r="9893">
      <c r="A9893" s="5"/>
      <c r="B9893" s="5"/>
      <c r="C9893" s="5"/>
      <c r="D9893" s="5"/>
      <c r="E9893" s="5"/>
      <c r="F9893" s="27"/>
      <c r="G9893" s="5"/>
      <c r="H9893" s="5"/>
      <c r="I9893" s="5"/>
      <c r="J9893" s="5"/>
      <c r="K9893" s="5"/>
      <c r="L9893" s="5"/>
      <c r="M9893" s="5"/>
      <c r="N9893" s="5"/>
      <c r="O9893" s="5"/>
      <c r="P9893" s="4"/>
      <c r="Q9893" s="4"/>
      <c r="R9893" s="4"/>
      <c r="S9893" s="4"/>
      <c r="T9893" s="4"/>
    </row>
    <row r="9894">
      <c r="A9894" s="5"/>
      <c r="B9894" s="5"/>
      <c r="C9894" s="5"/>
      <c r="D9894" s="5"/>
      <c r="E9894" s="5"/>
      <c r="F9894" s="27"/>
      <c r="G9894" s="5"/>
      <c r="H9894" s="5"/>
      <c r="I9894" s="5"/>
      <c r="J9894" s="5"/>
      <c r="K9894" s="5"/>
      <c r="L9894" s="5"/>
      <c r="M9894" s="5"/>
      <c r="N9894" s="5"/>
      <c r="O9894" s="5"/>
      <c r="P9894" s="4"/>
      <c r="Q9894" s="4"/>
      <c r="R9894" s="4"/>
      <c r="S9894" s="4"/>
      <c r="T9894" s="4"/>
    </row>
    <row r="9895">
      <c r="A9895" s="5"/>
      <c r="B9895" s="5"/>
      <c r="C9895" s="5"/>
      <c r="D9895" s="5"/>
      <c r="E9895" s="5"/>
      <c r="F9895" s="27"/>
      <c r="G9895" s="5"/>
      <c r="H9895" s="5"/>
      <c r="I9895" s="5"/>
      <c r="J9895" s="5"/>
      <c r="K9895" s="5"/>
      <c r="L9895" s="5"/>
      <c r="M9895" s="5"/>
      <c r="N9895" s="5"/>
      <c r="O9895" s="5"/>
      <c r="P9895" s="4"/>
      <c r="Q9895" s="4"/>
      <c r="R9895" s="4"/>
      <c r="S9895" s="4"/>
      <c r="T9895" s="4"/>
    </row>
    <row r="9896">
      <c r="A9896" s="5"/>
      <c r="B9896" s="5"/>
      <c r="C9896" s="5"/>
      <c r="D9896" s="5"/>
      <c r="E9896" s="5"/>
      <c r="F9896" s="27"/>
      <c r="G9896" s="5"/>
      <c r="H9896" s="5"/>
      <c r="I9896" s="5"/>
      <c r="J9896" s="5"/>
      <c r="K9896" s="5"/>
      <c r="L9896" s="5"/>
      <c r="M9896" s="5"/>
      <c r="N9896" s="5"/>
      <c r="O9896" s="5"/>
      <c r="P9896" s="4"/>
      <c r="Q9896" s="4"/>
      <c r="R9896" s="4"/>
      <c r="S9896" s="4"/>
      <c r="T9896" s="4"/>
    </row>
    <row r="9897">
      <c r="A9897" s="5"/>
      <c r="B9897" s="5"/>
      <c r="C9897" s="5"/>
      <c r="D9897" s="5"/>
      <c r="E9897" s="5"/>
      <c r="F9897" s="27"/>
      <c r="G9897" s="5"/>
      <c r="H9897" s="5"/>
      <c r="I9897" s="5"/>
      <c r="J9897" s="5"/>
      <c r="K9897" s="5"/>
      <c r="L9897" s="5"/>
      <c r="M9897" s="5"/>
      <c r="N9897" s="5"/>
      <c r="O9897" s="5"/>
      <c r="P9897" s="4"/>
      <c r="Q9897" s="4"/>
      <c r="R9897" s="4"/>
      <c r="S9897" s="4"/>
      <c r="T9897" s="4"/>
    </row>
    <row r="9898">
      <c r="A9898" s="5"/>
      <c r="B9898" s="5"/>
      <c r="C9898" s="5"/>
      <c r="D9898" s="5"/>
      <c r="E9898" s="5"/>
      <c r="F9898" s="27"/>
      <c r="G9898" s="5"/>
      <c r="H9898" s="5"/>
      <c r="I9898" s="5"/>
      <c r="J9898" s="5"/>
      <c r="K9898" s="5"/>
      <c r="L9898" s="5"/>
      <c r="M9898" s="5"/>
      <c r="N9898" s="5"/>
      <c r="O9898" s="5"/>
      <c r="P9898" s="4"/>
      <c r="Q9898" s="4"/>
      <c r="R9898" s="4"/>
      <c r="S9898" s="4"/>
      <c r="T9898" s="4"/>
    </row>
    <row r="9899">
      <c r="A9899" s="5"/>
      <c r="B9899" s="5"/>
      <c r="C9899" s="5"/>
      <c r="D9899" s="5"/>
      <c r="E9899" s="5"/>
      <c r="F9899" s="27"/>
      <c r="G9899" s="5"/>
      <c r="H9899" s="5"/>
      <c r="I9899" s="5"/>
      <c r="J9899" s="5"/>
      <c r="K9899" s="5"/>
      <c r="L9899" s="5"/>
      <c r="M9899" s="5"/>
      <c r="N9899" s="5"/>
      <c r="O9899" s="5"/>
      <c r="P9899" s="4"/>
      <c r="Q9899" s="4"/>
      <c r="R9899" s="4"/>
      <c r="S9899" s="4"/>
      <c r="T9899" s="4"/>
    </row>
    <row r="9900">
      <c r="A9900" s="5"/>
      <c r="B9900" s="5"/>
      <c r="C9900" s="5"/>
      <c r="D9900" s="5"/>
      <c r="E9900" s="5"/>
      <c r="F9900" s="27"/>
      <c r="G9900" s="5"/>
      <c r="H9900" s="5"/>
      <c r="I9900" s="5"/>
      <c r="J9900" s="5"/>
      <c r="K9900" s="5"/>
      <c r="L9900" s="5"/>
      <c r="M9900" s="5"/>
      <c r="N9900" s="5"/>
      <c r="O9900" s="5"/>
      <c r="P9900" s="4"/>
      <c r="Q9900" s="4"/>
      <c r="R9900" s="4"/>
      <c r="S9900" s="4"/>
      <c r="T9900" s="4"/>
    </row>
    <row r="9901">
      <c r="A9901" s="5"/>
      <c r="B9901" s="5"/>
      <c r="C9901" s="5"/>
      <c r="D9901" s="5"/>
      <c r="E9901" s="5"/>
      <c r="F9901" s="27"/>
      <c r="G9901" s="5"/>
      <c r="H9901" s="5"/>
      <c r="I9901" s="5"/>
      <c r="J9901" s="5"/>
      <c r="K9901" s="5"/>
      <c r="L9901" s="5"/>
      <c r="M9901" s="5"/>
      <c r="N9901" s="5"/>
      <c r="O9901" s="5"/>
      <c r="P9901" s="4"/>
      <c r="Q9901" s="4"/>
      <c r="R9901" s="4"/>
      <c r="S9901" s="4"/>
      <c r="T9901" s="4"/>
    </row>
    <row r="9902">
      <c r="A9902" s="5"/>
      <c r="B9902" s="5"/>
      <c r="C9902" s="5"/>
      <c r="D9902" s="5"/>
      <c r="E9902" s="5"/>
      <c r="F9902" s="27"/>
      <c r="G9902" s="5"/>
      <c r="H9902" s="5"/>
      <c r="I9902" s="5"/>
      <c r="J9902" s="5"/>
      <c r="K9902" s="5"/>
      <c r="L9902" s="5"/>
      <c r="M9902" s="5"/>
      <c r="N9902" s="5"/>
      <c r="O9902" s="5"/>
      <c r="P9902" s="4"/>
      <c r="Q9902" s="4"/>
      <c r="R9902" s="4"/>
      <c r="S9902" s="4"/>
      <c r="T9902" s="4"/>
    </row>
    <row r="9903">
      <c r="A9903" s="5"/>
      <c r="B9903" s="5"/>
      <c r="C9903" s="5"/>
      <c r="D9903" s="5"/>
      <c r="E9903" s="5"/>
      <c r="F9903" s="27"/>
      <c r="G9903" s="5"/>
      <c r="H9903" s="5"/>
      <c r="I9903" s="5"/>
      <c r="J9903" s="5"/>
      <c r="K9903" s="5"/>
      <c r="L9903" s="5"/>
      <c r="M9903" s="5"/>
      <c r="N9903" s="5"/>
      <c r="O9903" s="5"/>
      <c r="P9903" s="4"/>
      <c r="Q9903" s="4"/>
      <c r="R9903" s="4"/>
      <c r="S9903" s="4"/>
      <c r="T9903" s="4"/>
    </row>
    <row r="9904">
      <c r="A9904" s="5"/>
      <c r="B9904" s="5"/>
      <c r="C9904" s="5"/>
      <c r="D9904" s="5"/>
      <c r="E9904" s="5"/>
      <c r="F9904" s="27"/>
      <c r="G9904" s="5"/>
      <c r="H9904" s="5"/>
      <c r="I9904" s="5"/>
      <c r="J9904" s="5"/>
      <c r="K9904" s="5"/>
      <c r="L9904" s="5"/>
      <c r="M9904" s="5"/>
      <c r="N9904" s="5"/>
      <c r="O9904" s="5"/>
      <c r="P9904" s="4"/>
      <c r="Q9904" s="4"/>
      <c r="R9904" s="4"/>
      <c r="S9904" s="4"/>
      <c r="T9904" s="4"/>
    </row>
    <row r="9905">
      <c r="A9905" s="5"/>
      <c r="B9905" s="5"/>
      <c r="C9905" s="5"/>
      <c r="D9905" s="5"/>
      <c r="E9905" s="5"/>
      <c r="F9905" s="27"/>
      <c r="G9905" s="5"/>
      <c r="H9905" s="5"/>
      <c r="I9905" s="5"/>
      <c r="J9905" s="5"/>
      <c r="K9905" s="5"/>
      <c r="L9905" s="5"/>
      <c r="M9905" s="5"/>
      <c r="N9905" s="5"/>
      <c r="O9905" s="5"/>
      <c r="P9905" s="4"/>
      <c r="Q9905" s="4"/>
      <c r="R9905" s="4"/>
      <c r="S9905" s="4"/>
      <c r="T9905" s="4"/>
    </row>
    <row r="9906">
      <c r="A9906" s="5"/>
      <c r="B9906" s="5"/>
      <c r="C9906" s="5"/>
      <c r="D9906" s="5"/>
      <c r="E9906" s="5"/>
      <c r="F9906" s="27"/>
      <c r="G9906" s="5"/>
      <c r="H9906" s="5"/>
      <c r="I9906" s="5"/>
      <c r="J9906" s="5"/>
      <c r="K9906" s="5"/>
      <c r="L9906" s="5"/>
      <c r="M9906" s="5"/>
      <c r="N9906" s="5"/>
      <c r="O9906" s="5"/>
      <c r="P9906" s="4"/>
      <c r="Q9906" s="4"/>
      <c r="R9906" s="4"/>
      <c r="S9906" s="4"/>
      <c r="T9906" s="4"/>
    </row>
    <row r="9907">
      <c r="A9907" s="5"/>
      <c r="B9907" s="5"/>
      <c r="C9907" s="5"/>
      <c r="D9907" s="5"/>
      <c r="E9907" s="5"/>
      <c r="F9907" s="27"/>
      <c r="G9907" s="5"/>
      <c r="H9907" s="5"/>
      <c r="I9907" s="5"/>
      <c r="J9907" s="5"/>
      <c r="K9907" s="5"/>
      <c r="L9907" s="5"/>
      <c r="M9907" s="5"/>
      <c r="N9907" s="5"/>
      <c r="O9907" s="5"/>
      <c r="P9907" s="4"/>
      <c r="Q9907" s="4"/>
      <c r="R9907" s="4"/>
      <c r="S9907" s="4"/>
      <c r="T9907" s="4"/>
    </row>
    <row r="9908">
      <c r="A9908" s="5"/>
      <c r="B9908" s="5"/>
      <c r="C9908" s="5"/>
      <c r="D9908" s="5"/>
      <c r="E9908" s="5"/>
      <c r="F9908" s="27"/>
      <c r="G9908" s="5"/>
      <c r="H9908" s="5"/>
      <c r="I9908" s="5"/>
      <c r="J9908" s="5"/>
      <c r="K9908" s="5"/>
      <c r="L9908" s="5"/>
      <c r="M9908" s="5"/>
      <c r="N9908" s="5"/>
      <c r="O9908" s="5"/>
      <c r="P9908" s="4"/>
      <c r="Q9908" s="4"/>
      <c r="R9908" s="4"/>
      <c r="S9908" s="4"/>
      <c r="T9908" s="4"/>
    </row>
    <row r="9909">
      <c r="A9909" s="5"/>
      <c r="B9909" s="5"/>
      <c r="C9909" s="5"/>
      <c r="D9909" s="5"/>
      <c r="E9909" s="5"/>
      <c r="F9909" s="27"/>
      <c r="G9909" s="5"/>
      <c r="H9909" s="5"/>
      <c r="I9909" s="5"/>
      <c r="J9909" s="5"/>
      <c r="K9909" s="5"/>
      <c r="L9909" s="5"/>
      <c r="M9909" s="5"/>
      <c r="N9909" s="5"/>
      <c r="O9909" s="5"/>
      <c r="P9909" s="4"/>
      <c r="Q9909" s="4"/>
      <c r="R9909" s="4"/>
      <c r="S9909" s="4"/>
      <c r="T9909" s="4"/>
    </row>
    <row r="9910">
      <c r="A9910" s="5"/>
      <c r="B9910" s="5"/>
      <c r="C9910" s="5"/>
      <c r="D9910" s="5"/>
      <c r="E9910" s="5"/>
      <c r="F9910" s="27"/>
      <c r="G9910" s="5"/>
      <c r="H9910" s="5"/>
      <c r="I9910" s="5"/>
      <c r="J9910" s="5"/>
      <c r="K9910" s="5"/>
      <c r="L9910" s="5"/>
      <c r="M9910" s="5"/>
      <c r="N9910" s="5"/>
      <c r="O9910" s="5"/>
      <c r="P9910" s="4"/>
      <c r="Q9910" s="4"/>
      <c r="R9910" s="4"/>
      <c r="S9910" s="4"/>
      <c r="T9910" s="4"/>
    </row>
    <row r="9911">
      <c r="A9911" s="5"/>
      <c r="B9911" s="5"/>
      <c r="C9911" s="5"/>
      <c r="D9911" s="5"/>
      <c r="E9911" s="5"/>
      <c r="F9911" s="27"/>
      <c r="G9911" s="5"/>
      <c r="H9911" s="5"/>
      <c r="I9911" s="5"/>
      <c r="J9911" s="5"/>
      <c r="K9911" s="5"/>
      <c r="L9911" s="5"/>
      <c r="M9911" s="5"/>
      <c r="N9911" s="5"/>
      <c r="O9911" s="5"/>
      <c r="P9911" s="4"/>
      <c r="Q9911" s="4"/>
      <c r="R9911" s="4"/>
      <c r="S9911" s="4"/>
      <c r="T9911" s="4"/>
    </row>
    <row r="9912">
      <c r="A9912" s="5"/>
      <c r="B9912" s="5"/>
      <c r="C9912" s="5"/>
      <c r="D9912" s="5"/>
      <c r="E9912" s="5"/>
      <c r="F9912" s="27"/>
      <c r="G9912" s="5"/>
      <c r="H9912" s="5"/>
      <c r="I9912" s="5"/>
      <c r="J9912" s="5"/>
      <c r="K9912" s="5"/>
      <c r="L9912" s="5"/>
      <c r="M9912" s="5"/>
      <c r="N9912" s="5"/>
      <c r="O9912" s="5"/>
      <c r="P9912" s="4"/>
      <c r="Q9912" s="4"/>
      <c r="R9912" s="4"/>
      <c r="S9912" s="4"/>
      <c r="T9912" s="4"/>
    </row>
    <row r="9913">
      <c r="A9913" s="5"/>
      <c r="B9913" s="5"/>
      <c r="C9913" s="5"/>
      <c r="D9913" s="5"/>
      <c r="E9913" s="5"/>
      <c r="F9913" s="27"/>
      <c r="G9913" s="5"/>
      <c r="H9913" s="5"/>
      <c r="I9913" s="5"/>
      <c r="J9913" s="5"/>
      <c r="K9913" s="5"/>
      <c r="L9913" s="5"/>
      <c r="M9913" s="5"/>
      <c r="N9913" s="5"/>
      <c r="O9913" s="5"/>
      <c r="P9913" s="4"/>
      <c r="Q9913" s="4"/>
      <c r="R9913" s="4"/>
      <c r="S9913" s="4"/>
      <c r="T9913" s="4"/>
    </row>
    <row r="9914">
      <c r="A9914" s="5"/>
      <c r="B9914" s="5"/>
      <c r="C9914" s="5"/>
      <c r="D9914" s="5"/>
      <c r="E9914" s="5"/>
      <c r="F9914" s="27"/>
      <c r="G9914" s="5"/>
      <c r="H9914" s="5"/>
      <c r="I9914" s="5"/>
      <c r="J9914" s="5"/>
      <c r="K9914" s="5"/>
      <c r="L9914" s="5"/>
      <c r="M9914" s="5"/>
      <c r="N9914" s="5"/>
      <c r="O9914" s="5"/>
      <c r="P9914" s="4"/>
      <c r="Q9914" s="4"/>
      <c r="R9914" s="4"/>
      <c r="S9914" s="4"/>
      <c r="T9914" s="4"/>
    </row>
    <row r="9915">
      <c r="A9915" s="5"/>
      <c r="B9915" s="5"/>
      <c r="C9915" s="5"/>
      <c r="D9915" s="5"/>
      <c r="E9915" s="5"/>
      <c r="F9915" s="27"/>
      <c r="G9915" s="5"/>
      <c r="H9915" s="5"/>
      <c r="I9915" s="5"/>
      <c r="J9915" s="5"/>
      <c r="K9915" s="5"/>
      <c r="L9915" s="5"/>
      <c r="M9915" s="5"/>
      <c r="N9915" s="5"/>
      <c r="O9915" s="5"/>
      <c r="P9915" s="4"/>
      <c r="Q9915" s="4"/>
      <c r="R9915" s="4"/>
      <c r="S9915" s="4"/>
      <c r="T9915" s="4"/>
    </row>
    <row r="9916">
      <c r="A9916" s="5"/>
      <c r="B9916" s="5"/>
      <c r="C9916" s="5"/>
      <c r="D9916" s="5"/>
      <c r="E9916" s="5"/>
      <c r="F9916" s="27"/>
      <c r="G9916" s="5"/>
      <c r="H9916" s="5"/>
      <c r="I9916" s="5"/>
      <c r="J9916" s="5"/>
      <c r="K9916" s="5"/>
      <c r="L9916" s="5"/>
      <c r="M9916" s="5"/>
      <c r="N9916" s="5"/>
      <c r="O9916" s="5"/>
      <c r="P9916" s="4"/>
      <c r="Q9916" s="4"/>
      <c r="R9916" s="4"/>
      <c r="S9916" s="4"/>
      <c r="T9916" s="4"/>
    </row>
    <row r="9917">
      <c r="A9917" s="5"/>
      <c r="B9917" s="5"/>
      <c r="C9917" s="5"/>
      <c r="D9917" s="5"/>
      <c r="E9917" s="5"/>
      <c r="F9917" s="27"/>
      <c r="G9917" s="5"/>
      <c r="H9917" s="5"/>
      <c r="I9917" s="5"/>
      <c r="J9917" s="5"/>
      <c r="K9917" s="5"/>
      <c r="L9917" s="5"/>
      <c r="M9917" s="5"/>
      <c r="N9917" s="5"/>
      <c r="O9917" s="5"/>
      <c r="P9917" s="4"/>
      <c r="Q9917" s="4"/>
      <c r="R9917" s="4"/>
      <c r="S9917" s="4"/>
      <c r="T9917" s="4"/>
    </row>
    <row r="9918">
      <c r="A9918" s="5"/>
      <c r="B9918" s="5"/>
      <c r="C9918" s="5"/>
      <c r="D9918" s="5"/>
      <c r="E9918" s="5"/>
      <c r="F9918" s="27"/>
      <c r="G9918" s="5"/>
      <c r="H9918" s="5"/>
      <c r="I9918" s="5"/>
      <c r="J9918" s="5"/>
      <c r="K9918" s="5"/>
      <c r="L9918" s="5"/>
      <c r="M9918" s="5"/>
      <c r="N9918" s="5"/>
      <c r="O9918" s="5"/>
      <c r="P9918" s="4"/>
      <c r="Q9918" s="4"/>
      <c r="R9918" s="4"/>
      <c r="S9918" s="4"/>
      <c r="T9918" s="4"/>
    </row>
    <row r="9919">
      <c r="A9919" s="5"/>
      <c r="B9919" s="5"/>
      <c r="C9919" s="5"/>
      <c r="D9919" s="5"/>
      <c r="E9919" s="5"/>
      <c r="F9919" s="27"/>
      <c r="G9919" s="5"/>
      <c r="H9919" s="5"/>
      <c r="I9919" s="5"/>
      <c r="J9919" s="5"/>
      <c r="K9919" s="5"/>
      <c r="L9919" s="5"/>
      <c r="M9919" s="5"/>
      <c r="N9919" s="5"/>
      <c r="O9919" s="5"/>
      <c r="P9919" s="4"/>
      <c r="Q9919" s="4"/>
      <c r="R9919" s="4"/>
      <c r="S9919" s="4"/>
      <c r="T9919" s="4"/>
    </row>
    <row r="9920">
      <c r="A9920" s="5"/>
      <c r="B9920" s="5"/>
      <c r="C9920" s="5"/>
      <c r="D9920" s="5"/>
      <c r="E9920" s="5"/>
      <c r="F9920" s="27"/>
      <c r="G9920" s="5"/>
      <c r="H9920" s="5"/>
      <c r="I9920" s="5"/>
      <c r="J9920" s="5"/>
      <c r="K9920" s="5"/>
      <c r="L9920" s="5"/>
      <c r="M9920" s="5"/>
      <c r="N9920" s="5"/>
      <c r="O9920" s="5"/>
      <c r="P9920" s="4"/>
      <c r="Q9920" s="4"/>
      <c r="R9920" s="4"/>
      <c r="S9920" s="4"/>
      <c r="T9920" s="4"/>
    </row>
    <row r="9921">
      <c r="A9921" s="5"/>
      <c r="B9921" s="5"/>
      <c r="C9921" s="5"/>
      <c r="D9921" s="5"/>
      <c r="E9921" s="5"/>
      <c r="F9921" s="27"/>
      <c r="G9921" s="5"/>
      <c r="H9921" s="5"/>
      <c r="I9921" s="5"/>
      <c r="J9921" s="5"/>
      <c r="K9921" s="5"/>
      <c r="L9921" s="5"/>
      <c r="M9921" s="5"/>
      <c r="N9921" s="5"/>
      <c r="O9921" s="5"/>
      <c r="P9921" s="4"/>
      <c r="Q9921" s="4"/>
      <c r="R9921" s="4"/>
      <c r="S9921" s="4"/>
      <c r="T9921" s="4"/>
    </row>
    <row r="9922">
      <c r="A9922" s="5"/>
      <c r="B9922" s="5"/>
      <c r="C9922" s="5"/>
      <c r="D9922" s="5"/>
      <c r="E9922" s="5"/>
      <c r="F9922" s="27"/>
      <c r="G9922" s="5"/>
      <c r="H9922" s="5"/>
      <c r="I9922" s="5"/>
      <c r="J9922" s="5"/>
      <c r="K9922" s="5"/>
      <c r="L9922" s="5"/>
      <c r="M9922" s="5"/>
      <c r="N9922" s="5"/>
      <c r="O9922" s="5"/>
      <c r="P9922" s="4"/>
      <c r="Q9922" s="4"/>
      <c r="R9922" s="4"/>
      <c r="S9922" s="4"/>
      <c r="T9922" s="4"/>
    </row>
    <row r="9923">
      <c r="A9923" s="5"/>
      <c r="B9923" s="5"/>
      <c r="C9923" s="5"/>
      <c r="D9923" s="5"/>
      <c r="E9923" s="5"/>
      <c r="F9923" s="27"/>
      <c r="G9923" s="5"/>
      <c r="H9923" s="5"/>
      <c r="I9923" s="5"/>
      <c r="J9923" s="5"/>
      <c r="K9923" s="5"/>
      <c r="L9923" s="5"/>
      <c r="M9923" s="5"/>
      <c r="N9923" s="5"/>
      <c r="O9923" s="5"/>
      <c r="P9923" s="4"/>
      <c r="Q9923" s="4"/>
      <c r="R9923" s="4"/>
      <c r="S9923" s="4"/>
      <c r="T9923" s="4"/>
    </row>
    <row r="9924">
      <c r="A9924" s="5"/>
      <c r="B9924" s="5"/>
      <c r="C9924" s="5"/>
      <c r="D9924" s="5"/>
      <c r="E9924" s="5"/>
      <c r="F9924" s="27"/>
      <c r="G9924" s="5"/>
      <c r="H9924" s="5"/>
      <c r="I9924" s="5"/>
      <c r="J9924" s="5"/>
      <c r="K9924" s="5"/>
      <c r="L9924" s="5"/>
      <c r="M9924" s="5"/>
      <c r="N9924" s="5"/>
      <c r="O9924" s="5"/>
      <c r="P9924" s="4"/>
      <c r="Q9924" s="4"/>
      <c r="R9924" s="4"/>
      <c r="S9924" s="4"/>
      <c r="T9924" s="4"/>
    </row>
    <row r="9925">
      <c r="A9925" s="5"/>
      <c r="B9925" s="5"/>
      <c r="C9925" s="5"/>
      <c r="D9925" s="5"/>
      <c r="E9925" s="5"/>
      <c r="F9925" s="27"/>
      <c r="G9925" s="5"/>
      <c r="H9925" s="5"/>
      <c r="I9925" s="5"/>
      <c r="J9925" s="5"/>
      <c r="K9925" s="5"/>
      <c r="L9925" s="5"/>
      <c r="M9925" s="5"/>
      <c r="N9925" s="5"/>
      <c r="O9925" s="5"/>
      <c r="P9925" s="4"/>
      <c r="Q9925" s="4"/>
      <c r="R9925" s="4"/>
      <c r="S9925" s="4"/>
      <c r="T9925" s="4"/>
    </row>
    <row r="9926">
      <c r="A9926" s="5"/>
      <c r="B9926" s="5"/>
      <c r="C9926" s="5"/>
      <c r="D9926" s="5"/>
      <c r="E9926" s="5"/>
      <c r="F9926" s="27"/>
      <c r="G9926" s="5"/>
      <c r="H9926" s="5"/>
      <c r="I9926" s="5"/>
      <c r="J9926" s="5"/>
      <c r="K9926" s="5"/>
      <c r="L9926" s="5"/>
      <c r="M9926" s="5"/>
      <c r="N9926" s="5"/>
      <c r="O9926" s="5"/>
      <c r="P9926" s="4"/>
      <c r="Q9926" s="4"/>
      <c r="R9926" s="4"/>
      <c r="S9926" s="4"/>
      <c r="T9926" s="4"/>
    </row>
    <row r="9927">
      <c r="A9927" s="5"/>
      <c r="B9927" s="5"/>
      <c r="C9927" s="5"/>
      <c r="D9927" s="5"/>
      <c r="E9927" s="5"/>
      <c r="F9927" s="27"/>
      <c r="G9927" s="5"/>
      <c r="H9927" s="5"/>
      <c r="I9927" s="5"/>
      <c r="J9927" s="5"/>
      <c r="K9927" s="5"/>
      <c r="L9927" s="5"/>
      <c r="M9927" s="5"/>
      <c r="N9927" s="5"/>
      <c r="O9927" s="5"/>
      <c r="P9927" s="4"/>
      <c r="Q9927" s="4"/>
      <c r="R9927" s="4"/>
      <c r="S9927" s="4"/>
      <c r="T9927" s="4"/>
    </row>
    <row r="9928">
      <c r="A9928" s="5"/>
      <c r="B9928" s="5"/>
      <c r="C9928" s="5"/>
      <c r="D9928" s="5"/>
      <c r="E9928" s="5"/>
      <c r="F9928" s="27"/>
      <c r="G9928" s="5"/>
      <c r="H9928" s="5"/>
      <c r="I9928" s="5"/>
      <c r="J9928" s="5"/>
      <c r="K9928" s="5"/>
      <c r="L9928" s="5"/>
      <c r="M9928" s="5"/>
      <c r="N9928" s="5"/>
      <c r="O9928" s="5"/>
      <c r="P9928" s="4"/>
      <c r="Q9928" s="4"/>
      <c r="R9928" s="4"/>
      <c r="S9928" s="4"/>
      <c r="T9928" s="4"/>
    </row>
    <row r="9929">
      <c r="A9929" s="5"/>
      <c r="B9929" s="5"/>
      <c r="C9929" s="5"/>
      <c r="D9929" s="5"/>
      <c r="E9929" s="5"/>
      <c r="F9929" s="27"/>
      <c r="G9929" s="5"/>
      <c r="H9929" s="5"/>
      <c r="I9929" s="5"/>
      <c r="J9929" s="5"/>
      <c r="K9929" s="5"/>
      <c r="L9929" s="5"/>
      <c r="M9929" s="5"/>
      <c r="N9929" s="5"/>
      <c r="O9929" s="5"/>
      <c r="P9929" s="4"/>
      <c r="Q9929" s="4"/>
      <c r="R9929" s="4"/>
      <c r="S9929" s="4"/>
      <c r="T9929" s="4"/>
    </row>
    <row r="9930">
      <c r="A9930" s="5"/>
      <c r="B9930" s="5"/>
      <c r="C9930" s="5"/>
      <c r="D9930" s="5"/>
      <c r="E9930" s="5"/>
      <c r="F9930" s="27"/>
      <c r="G9930" s="5"/>
      <c r="H9930" s="5"/>
      <c r="I9930" s="5"/>
      <c r="J9930" s="5"/>
      <c r="K9930" s="5"/>
      <c r="L9930" s="5"/>
      <c r="M9930" s="5"/>
      <c r="N9930" s="5"/>
      <c r="O9930" s="5"/>
      <c r="P9930" s="4"/>
      <c r="Q9930" s="4"/>
      <c r="R9930" s="4"/>
      <c r="S9930" s="4"/>
      <c r="T9930" s="4"/>
    </row>
    <row r="9931">
      <c r="A9931" s="5"/>
      <c r="B9931" s="5"/>
      <c r="C9931" s="5"/>
      <c r="D9931" s="5"/>
      <c r="E9931" s="5"/>
      <c r="F9931" s="27"/>
      <c r="G9931" s="5"/>
      <c r="H9931" s="5"/>
      <c r="I9931" s="5"/>
      <c r="J9931" s="5"/>
      <c r="K9931" s="5"/>
      <c r="L9931" s="5"/>
      <c r="M9931" s="5"/>
      <c r="N9931" s="5"/>
      <c r="O9931" s="5"/>
      <c r="P9931" s="4"/>
      <c r="Q9931" s="4"/>
      <c r="R9931" s="4"/>
      <c r="S9931" s="4"/>
      <c r="T9931" s="4"/>
    </row>
    <row r="9932">
      <c r="A9932" s="5"/>
      <c r="B9932" s="5"/>
      <c r="C9932" s="5"/>
      <c r="D9932" s="5"/>
      <c r="E9932" s="5"/>
      <c r="F9932" s="27"/>
      <c r="G9932" s="5"/>
      <c r="H9932" s="5"/>
      <c r="I9932" s="5"/>
      <c r="J9932" s="5"/>
      <c r="K9932" s="5"/>
      <c r="L9932" s="5"/>
      <c r="M9932" s="5"/>
      <c r="N9932" s="5"/>
      <c r="O9932" s="5"/>
      <c r="P9932" s="4"/>
      <c r="Q9932" s="4"/>
      <c r="R9932" s="4"/>
      <c r="S9932" s="4"/>
      <c r="T9932" s="4"/>
    </row>
    <row r="9933">
      <c r="A9933" s="5"/>
      <c r="B9933" s="5"/>
      <c r="C9933" s="5"/>
      <c r="D9933" s="5"/>
      <c r="E9933" s="5"/>
      <c r="F9933" s="27"/>
      <c r="G9933" s="5"/>
      <c r="H9933" s="5"/>
      <c r="I9933" s="5"/>
      <c r="J9933" s="5"/>
      <c r="K9933" s="5"/>
      <c r="L9933" s="5"/>
      <c r="M9933" s="5"/>
      <c r="N9933" s="5"/>
      <c r="O9933" s="5"/>
      <c r="P9933" s="4"/>
      <c r="Q9933" s="4"/>
      <c r="R9933" s="4"/>
      <c r="S9933" s="4"/>
      <c r="T9933" s="4"/>
    </row>
    <row r="9934">
      <c r="A9934" s="5"/>
      <c r="B9934" s="5"/>
      <c r="C9934" s="5"/>
      <c r="D9934" s="5"/>
      <c r="E9934" s="5"/>
      <c r="F9934" s="27"/>
      <c r="G9934" s="5"/>
      <c r="H9934" s="5"/>
      <c r="I9934" s="5"/>
      <c r="J9934" s="5"/>
      <c r="K9934" s="5"/>
      <c r="L9934" s="5"/>
      <c r="M9934" s="5"/>
      <c r="N9934" s="5"/>
      <c r="O9934" s="5"/>
      <c r="P9934" s="4"/>
      <c r="Q9934" s="4"/>
      <c r="R9934" s="4"/>
      <c r="S9934" s="4"/>
      <c r="T9934" s="4"/>
    </row>
    <row r="9935">
      <c r="A9935" s="5"/>
      <c r="B9935" s="5"/>
      <c r="C9935" s="5"/>
      <c r="D9935" s="5"/>
      <c r="E9935" s="5"/>
      <c r="F9935" s="27"/>
      <c r="G9935" s="5"/>
      <c r="H9935" s="5"/>
      <c r="I9935" s="5"/>
      <c r="J9935" s="5"/>
      <c r="K9935" s="5"/>
      <c r="L9935" s="5"/>
      <c r="M9935" s="5"/>
      <c r="N9935" s="5"/>
      <c r="O9935" s="5"/>
      <c r="P9935" s="4"/>
      <c r="Q9935" s="4"/>
      <c r="R9935" s="4"/>
      <c r="S9935" s="4"/>
      <c r="T9935" s="4"/>
    </row>
    <row r="9936">
      <c r="A9936" s="5"/>
      <c r="B9936" s="5"/>
      <c r="C9936" s="5"/>
      <c r="D9936" s="5"/>
      <c r="E9936" s="5"/>
      <c r="F9936" s="27"/>
      <c r="G9936" s="5"/>
      <c r="H9936" s="5"/>
      <c r="I9936" s="5"/>
      <c r="J9936" s="5"/>
      <c r="K9936" s="5"/>
      <c r="L9936" s="5"/>
      <c r="M9936" s="5"/>
      <c r="N9936" s="5"/>
      <c r="O9936" s="5"/>
      <c r="P9936" s="4"/>
      <c r="Q9936" s="4"/>
      <c r="R9936" s="4"/>
      <c r="S9936" s="4"/>
      <c r="T9936" s="4"/>
    </row>
    <row r="9937">
      <c r="A9937" s="5"/>
      <c r="B9937" s="5"/>
      <c r="C9937" s="5"/>
      <c r="D9937" s="5"/>
      <c r="E9937" s="5"/>
      <c r="F9937" s="27"/>
      <c r="G9937" s="5"/>
      <c r="H9937" s="5"/>
      <c r="I9937" s="5"/>
      <c r="J9937" s="5"/>
      <c r="K9937" s="5"/>
      <c r="L9937" s="5"/>
      <c r="M9937" s="5"/>
      <c r="N9937" s="5"/>
      <c r="O9937" s="5"/>
      <c r="P9937" s="4"/>
      <c r="Q9937" s="4"/>
      <c r="R9937" s="4"/>
      <c r="S9937" s="4"/>
      <c r="T9937" s="4"/>
    </row>
    <row r="9938">
      <c r="A9938" s="5"/>
      <c r="B9938" s="5"/>
      <c r="C9938" s="5"/>
      <c r="D9938" s="5"/>
      <c r="E9938" s="5"/>
      <c r="F9938" s="27"/>
      <c r="G9938" s="5"/>
      <c r="H9938" s="5"/>
      <c r="I9938" s="5"/>
      <c r="J9938" s="5"/>
      <c r="K9938" s="5"/>
      <c r="L9938" s="5"/>
      <c r="M9938" s="5"/>
      <c r="N9938" s="5"/>
      <c r="O9938" s="5"/>
      <c r="P9938" s="4"/>
      <c r="Q9938" s="4"/>
      <c r="R9938" s="4"/>
      <c r="S9938" s="4"/>
      <c r="T9938" s="4"/>
    </row>
    <row r="9939">
      <c r="A9939" s="5"/>
      <c r="B9939" s="5"/>
      <c r="C9939" s="5"/>
      <c r="D9939" s="5"/>
      <c r="E9939" s="5"/>
      <c r="F9939" s="27"/>
      <c r="G9939" s="5"/>
      <c r="H9939" s="5"/>
      <c r="I9939" s="5"/>
      <c r="J9939" s="5"/>
      <c r="K9939" s="5"/>
      <c r="L9939" s="5"/>
      <c r="M9939" s="5"/>
      <c r="N9939" s="5"/>
      <c r="O9939" s="5"/>
      <c r="P9939" s="4"/>
      <c r="Q9939" s="4"/>
      <c r="R9939" s="4"/>
      <c r="S9939" s="4"/>
      <c r="T9939" s="4"/>
    </row>
    <row r="9940">
      <c r="A9940" s="5"/>
      <c r="B9940" s="5"/>
      <c r="C9940" s="5"/>
      <c r="D9940" s="5"/>
      <c r="E9940" s="5"/>
      <c r="F9940" s="27"/>
      <c r="G9940" s="5"/>
      <c r="H9940" s="5"/>
      <c r="I9940" s="5"/>
      <c r="J9940" s="5"/>
      <c r="K9940" s="5"/>
      <c r="L9940" s="5"/>
      <c r="M9940" s="5"/>
      <c r="N9940" s="5"/>
      <c r="O9940" s="5"/>
      <c r="P9940" s="4"/>
      <c r="Q9940" s="4"/>
      <c r="R9940" s="4"/>
      <c r="S9940" s="4"/>
      <c r="T9940" s="4"/>
    </row>
    <row r="9941">
      <c r="A9941" s="5"/>
      <c r="B9941" s="5"/>
      <c r="C9941" s="5"/>
      <c r="D9941" s="5"/>
      <c r="E9941" s="5"/>
      <c r="F9941" s="27"/>
      <c r="G9941" s="5"/>
      <c r="H9941" s="5"/>
      <c r="I9941" s="5"/>
      <c r="J9941" s="5"/>
      <c r="K9941" s="5"/>
      <c r="L9941" s="5"/>
      <c r="M9941" s="5"/>
      <c r="N9941" s="5"/>
      <c r="O9941" s="5"/>
      <c r="P9941" s="4"/>
      <c r="Q9941" s="4"/>
      <c r="R9941" s="4"/>
      <c r="S9941" s="4"/>
      <c r="T9941" s="4"/>
    </row>
    <row r="9942">
      <c r="A9942" s="5"/>
      <c r="B9942" s="5"/>
      <c r="C9942" s="5"/>
      <c r="D9942" s="5"/>
      <c r="E9942" s="5"/>
      <c r="F9942" s="27"/>
      <c r="G9942" s="5"/>
      <c r="H9942" s="5"/>
      <c r="I9942" s="5"/>
      <c r="J9942" s="5"/>
      <c r="K9942" s="5"/>
      <c r="L9942" s="5"/>
      <c r="M9942" s="5"/>
      <c r="N9942" s="5"/>
      <c r="O9942" s="5"/>
      <c r="P9942" s="4"/>
      <c r="Q9942" s="4"/>
      <c r="R9942" s="4"/>
      <c r="S9942" s="4"/>
      <c r="T9942" s="4"/>
    </row>
    <row r="9943">
      <c r="A9943" s="5"/>
      <c r="B9943" s="5"/>
      <c r="C9943" s="5"/>
      <c r="D9943" s="5"/>
      <c r="E9943" s="5"/>
      <c r="F9943" s="27"/>
      <c r="G9943" s="5"/>
      <c r="H9943" s="5"/>
      <c r="I9943" s="5"/>
      <c r="J9943" s="5"/>
      <c r="K9943" s="5"/>
      <c r="L9943" s="5"/>
      <c r="M9943" s="5"/>
      <c r="N9943" s="5"/>
      <c r="O9943" s="5"/>
      <c r="P9943" s="4"/>
      <c r="Q9943" s="4"/>
      <c r="R9943" s="4"/>
      <c r="S9943" s="4"/>
      <c r="T9943" s="4"/>
    </row>
    <row r="9944">
      <c r="A9944" s="5"/>
      <c r="B9944" s="5"/>
      <c r="C9944" s="5"/>
      <c r="D9944" s="5"/>
      <c r="E9944" s="5"/>
      <c r="F9944" s="27"/>
      <c r="G9944" s="5"/>
      <c r="H9944" s="5"/>
      <c r="I9944" s="5"/>
      <c r="J9944" s="5"/>
      <c r="K9944" s="5"/>
      <c r="L9944" s="5"/>
      <c r="M9944" s="5"/>
      <c r="N9944" s="5"/>
      <c r="O9944" s="5"/>
      <c r="P9944" s="4"/>
      <c r="Q9944" s="4"/>
      <c r="R9944" s="4"/>
      <c r="S9944" s="4"/>
      <c r="T9944" s="4"/>
    </row>
    <row r="9945">
      <c r="A9945" s="5"/>
      <c r="B9945" s="5"/>
      <c r="C9945" s="5"/>
      <c r="D9945" s="5"/>
      <c r="E9945" s="5"/>
      <c r="F9945" s="27"/>
      <c r="G9945" s="5"/>
      <c r="H9945" s="5"/>
      <c r="I9945" s="5"/>
      <c r="J9945" s="5"/>
      <c r="K9945" s="5"/>
      <c r="L9945" s="5"/>
      <c r="M9945" s="5"/>
      <c r="N9945" s="5"/>
      <c r="O9945" s="5"/>
      <c r="P9945" s="4"/>
      <c r="Q9945" s="4"/>
      <c r="R9945" s="4"/>
      <c r="S9945" s="4"/>
      <c r="T9945" s="4"/>
    </row>
    <row r="9946">
      <c r="A9946" s="5"/>
      <c r="B9946" s="5"/>
      <c r="C9946" s="5"/>
      <c r="D9946" s="5"/>
      <c r="E9946" s="5"/>
      <c r="F9946" s="27"/>
      <c r="G9946" s="5"/>
      <c r="H9946" s="5"/>
      <c r="I9946" s="5"/>
      <c r="J9946" s="5"/>
      <c r="K9946" s="5"/>
      <c r="L9946" s="5"/>
      <c r="M9946" s="5"/>
      <c r="N9946" s="5"/>
      <c r="O9946" s="5"/>
      <c r="P9946" s="4"/>
      <c r="Q9946" s="4"/>
      <c r="R9946" s="4"/>
      <c r="S9946" s="4"/>
      <c r="T9946" s="4"/>
    </row>
    <row r="9947">
      <c r="A9947" s="5"/>
      <c r="B9947" s="5"/>
      <c r="C9947" s="5"/>
      <c r="D9947" s="5"/>
      <c r="E9947" s="5"/>
      <c r="F9947" s="27"/>
      <c r="G9947" s="5"/>
      <c r="H9947" s="5"/>
      <c r="I9947" s="5"/>
      <c r="J9947" s="5"/>
      <c r="K9947" s="5"/>
      <c r="L9947" s="5"/>
      <c r="M9947" s="5"/>
      <c r="N9947" s="5"/>
      <c r="O9947" s="5"/>
      <c r="P9947" s="4"/>
      <c r="Q9947" s="4"/>
      <c r="R9947" s="4"/>
      <c r="S9947" s="4"/>
      <c r="T9947" s="4"/>
    </row>
    <row r="9948">
      <c r="A9948" s="5"/>
      <c r="B9948" s="5"/>
      <c r="C9948" s="5"/>
      <c r="D9948" s="5"/>
      <c r="E9948" s="5"/>
      <c r="F9948" s="27"/>
      <c r="G9948" s="5"/>
      <c r="H9948" s="5"/>
      <c r="I9948" s="5"/>
      <c r="J9948" s="5"/>
      <c r="K9948" s="5"/>
      <c r="L9948" s="5"/>
      <c r="M9948" s="5"/>
      <c r="N9948" s="5"/>
      <c r="O9948" s="5"/>
      <c r="P9948" s="4"/>
      <c r="Q9948" s="4"/>
      <c r="R9948" s="4"/>
      <c r="S9948" s="4"/>
      <c r="T9948" s="4"/>
    </row>
    <row r="9949">
      <c r="A9949" s="5"/>
      <c r="B9949" s="5"/>
      <c r="C9949" s="5"/>
      <c r="D9949" s="5"/>
      <c r="E9949" s="5"/>
      <c r="F9949" s="27"/>
      <c r="G9949" s="5"/>
      <c r="H9949" s="5"/>
      <c r="I9949" s="5"/>
      <c r="J9949" s="5"/>
      <c r="K9949" s="5"/>
      <c r="L9949" s="5"/>
      <c r="M9949" s="5"/>
      <c r="N9949" s="5"/>
      <c r="O9949" s="5"/>
      <c r="P9949" s="4"/>
      <c r="Q9949" s="4"/>
      <c r="R9949" s="4"/>
      <c r="S9949" s="4"/>
      <c r="T9949" s="4"/>
    </row>
    <row r="9950">
      <c r="A9950" s="5"/>
      <c r="B9950" s="5"/>
      <c r="C9950" s="5"/>
      <c r="D9950" s="5"/>
      <c r="E9950" s="5"/>
      <c r="F9950" s="27"/>
      <c r="G9950" s="5"/>
      <c r="H9950" s="5"/>
      <c r="I9950" s="5"/>
      <c r="J9950" s="5"/>
      <c r="K9950" s="5"/>
      <c r="L9950" s="5"/>
      <c r="M9950" s="5"/>
      <c r="N9950" s="5"/>
      <c r="O9950" s="5"/>
      <c r="P9950" s="4"/>
      <c r="Q9950" s="4"/>
      <c r="R9950" s="4"/>
      <c r="S9950" s="4"/>
      <c r="T9950" s="4"/>
    </row>
    <row r="9951">
      <c r="A9951" s="5"/>
      <c r="B9951" s="5"/>
      <c r="C9951" s="5"/>
      <c r="D9951" s="5"/>
      <c r="E9951" s="5"/>
      <c r="F9951" s="27"/>
      <c r="G9951" s="5"/>
      <c r="H9951" s="5"/>
      <c r="I9951" s="5"/>
      <c r="J9951" s="5"/>
      <c r="K9951" s="5"/>
      <c r="L9951" s="5"/>
      <c r="M9951" s="5"/>
      <c r="N9951" s="5"/>
      <c r="O9951" s="5"/>
      <c r="P9951" s="4"/>
      <c r="Q9951" s="4"/>
      <c r="R9951" s="4"/>
      <c r="S9951" s="4"/>
      <c r="T9951" s="4"/>
    </row>
    <row r="9952">
      <c r="A9952" s="5"/>
      <c r="B9952" s="5"/>
      <c r="C9952" s="5"/>
      <c r="D9952" s="5"/>
      <c r="E9952" s="5"/>
      <c r="F9952" s="27"/>
      <c r="G9952" s="5"/>
      <c r="H9952" s="5"/>
      <c r="I9952" s="5"/>
      <c r="J9952" s="5"/>
      <c r="K9952" s="5"/>
      <c r="L9952" s="5"/>
      <c r="M9952" s="5"/>
      <c r="N9952" s="5"/>
      <c r="O9952" s="5"/>
      <c r="P9952" s="4"/>
      <c r="Q9952" s="4"/>
      <c r="R9952" s="4"/>
      <c r="S9952" s="4"/>
      <c r="T9952" s="4"/>
    </row>
    <row r="9953">
      <c r="A9953" s="5"/>
      <c r="B9953" s="5"/>
      <c r="C9953" s="5"/>
      <c r="D9953" s="5"/>
      <c r="E9953" s="5"/>
      <c r="F9953" s="27"/>
      <c r="G9953" s="5"/>
      <c r="H9953" s="5"/>
      <c r="I9953" s="5"/>
      <c r="J9953" s="5"/>
      <c r="K9953" s="5"/>
      <c r="L9953" s="5"/>
      <c r="M9953" s="5"/>
      <c r="N9953" s="5"/>
      <c r="O9953" s="5"/>
      <c r="P9953" s="4"/>
      <c r="Q9953" s="4"/>
      <c r="R9953" s="4"/>
      <c r="S9953" s="4"/>
      <c r="T9953" s="4"/>
    </row>
    <row r="9954">
      <c r="A9954" s="5"/>
      <c r="B9954" s="5"/>
      <c r="C9954" s="5"/>
      <c r="D9954" s="5"/>
      <c r="E9954" s="5"/>
      <c r="F9954" s="27"/>
      <c r="G9954" s="5"/>
      <c r="H9954" s="5"/>
      <c r="I9954" s="5"/>
      <c r="J9954" s="5"/>
      <c r="K9954" s="5"/>
      <c r="L9954" s="5"/>
      <c r="M9954" s="5"/>
      <c r="N9954" s="5"/>
      <c r="O9954" s="5"/>
      <c r="P9954" s="4"/>
      <c r="Q9954" s="4"/>
      <c r="R9954" s="4"/>
      <c r="S9954" s="4"/>
      <c r="T9954" s="4"/>
    </row>
    <row r="9955">
      <c r="A9955" s="5"/>
      <c r="B9955" s="5"/>
      <c r="C9955" s="5"/>
      <c r="D9955" s="5"/>
      <c r="E9955" s="5"/>
      <c r="F9955" s="27"/>
      <c r="G9955" s="5"/>
      <c r="H9955" s="5"/>
      <c r="I9955" s="5"/>
      <c r="J9955" s="5"/>
      <c r="K9955" s="5"/>
      <c r="L9955" s="5"/>
      <c r="M9955" s="5"/>
      <c r="N9955" s="5"/>
      <c r="O9955" s="5"/>
      <c r="P9955" s="4"/>
      <c r="Q9955" s="4"/>
      <c r="R9955" s="4"/>
      <c r="S9955" s="4"/>
      <c r="T9955" s="4"/>
    </row>
    <row r="9956">
      <c r="A9956" s="5"/>
      <c r="B9956" s="5"/>
      <c r="C9956" s="5"/>
      <c r="D9956" s="5"/>
      <c r="E9956" s="5"/>
      <c r="F9956" s="27"/>
      <c r="G9956" s="5"/>
      <c r="H9956" s="5"/>
      <c r="I9956" s="5"/>
      <c r="J9956" s="5"/>
      <c r="K9956" s="5"/>
      <c r="L9956" s="5"/>
      <c r="M9956" s="5"/>
      <c r="N9956" s="5"/>
      <c r="O9956" s="5"/>
      <c r="P9956" s="4"/>
      <c r="Q9956" s="4"/>
      <c r="R9956" s="4"/>
      <c r="S9956" s="4"/>
      <c r="T9956" s="4"/>
    </row>
    <row r="9957">
      <c r="A9957" s="5"/>
      <c r="B9957" s="5"/>
      <c r="C9957" s="5"/>
      <c r="D9957" s="5"/>
      <c r="E9957" s="5"/>
      <c r="F9957" s="27"/>
      <c r="G9957" s="5"/>
      <c r="H9957" s="5"/>
      <c r="I9957" s="5"/>
      <c r="J9957" s="5"/>
      <c r="K9957" s="5"/>
      <c r="L9957" s="5"/>
      <c r="M9957" s="5"/>
      <c r="N9957" s="5"/>
      <c r="O9957" s="5"/>
      <c r="P9957" s="4"/>
      <c r="Q9957" s="4"/>
      <c r="R9957" s="4"/>
      <c r="S9957" s="4"/>
      <c r="T9957" s="4"/>
    </row>
    <row r="9958">
      <c r="A9958" s="5"/>
      <c r="B9958" s="5"/>
      <c r="C9958" s="5"/>
      <c r="D9958" s="5"/>
      <c r="E9958" s="5"/>
      <c r="F9958" s="27"/>
      <c r="G9958" s="5"/>
      <c r="H9958" s="5"/>
      <c r="I9958" s="5"/>
      <c r="J9958" s="5"/>
      <c r="K9958" s="5"/>
      <c r="L9958" s="5"/>
      <c r="M9958" s="5"/>
      <c r="N9958" s="5"/>
      <c r="O9958" s="5"/>
      <c r="P9958" s="4"/>
      <c r="Q9958" s="4"/>
      <c r="R9958" s="4"/>
      <c r="S9958" s="4"/>
      <c r="T9958" s="4"/>
    </row>
    <row r="9959">
      <c r="A9959" s="5"/>
      <c r="B9959" s="5"/>
      <c r="C9959" s="5"/>
      <c r="D9959" s="5"/>
      <c r="E9959" s="5"/>
      <c r="F9959" s="27"/>
      <c r="G9959" s="5"/>
      <c r="H9959" s="5"/>
      <c r="I9959" s="5"/>
      <c r="J9959" s="5"/>
      <c r="K9959" s="5"/>
      <c r="L9959" s="5"/>
      <c r="M9959" s="5"/>
      <c r="N9959" s="5"/>
      <c r="O9959" s="5"/>
      <c r="P9959" s="4"/>
      <c r="Q9959" s="4"/>
      <c r="R9959" s="4"/>
      <c r="S9959" s="4"/>
      <c r="T9959" s="4"/>
    </row>
    <row r="9960">
      <c r="A9960" s="5"/>
      <c r="B9960" s="5"/>
      <c r="C9960" s="5"/>
      <c r="D9960" s="5"/>
      <c r="E9960" s="5"/>
      <c r="F9960" s="27"/>
      <c r="G9960" s="5"/>
      <c r="H9960" s="5"/>
      <c r="I9960" s="5"/>
      <c r="J9960" s="5"/>
      <c r="K9960" s="5"/>
      <c r="L9960" s="5"/>
      <c r="M9960" s="5"/>
      <c r="N9960" s="5"/>
      <c r="O9960" s="5"/>
      <c r="P9960" s="4"/>
      <c r="Q9960" s="4"/>
      <c r="R9960" s="4"/>
      <c r="S9960" s="4"/>
      <c r="T9960" s="4"/>
    </row>
    <row r="9961">
      <c r="A9961" s="5"/>
      <c r="B9961" s="5"/>
      <c r="C9961" s="5"/>
      <c r="D9961" s="5"/>
      <c r="E9961" s="5"/>
      <c r="F9961" s="27"/>
      <c r="G9961" s="5"/>
      <c r="H9961" s="5"/>
      <c r="I9961" s="5"/>
      <c r="J9961" s="5"/>
      <c r="K9961" s="5"/>
      <c r="L9961" s="5"/>
      <c r="M9961" s="5"/>
      <c r="N9961" s="5"/>
      <c r="O9961" s="5"/>
      <c r="P9961" s="4"/>
      <c r="Q9961" s="4"/>
      <c r="R9961" s="4"/>
      <c r="S9961" s="4"/>
      <c r="T9961" s="4"/>
    </row>
    <row r="9962">
      <c r="A9962" s="5"/>
      <c r="B9962" s="5"/>
      <c r="C9962" s="5"/>
      <c r="D9962" s="5"/>
      <c r="E9962" s="5"/>
      <c r="F9962" s="27"/>
      <c r="G9962" s="5"/>
      <c r="H9962" s="5"/>
      <c r="I9962" s="5"/>
      <c r="J9962" s="5"/>
      <c r="K9962" s="5"/>
      <c r="L9962" s="5"/>
      <c r="M9962" s="5"/>
      <c r="N9962" s="5"/>
      <c r="O9962" s="5"/>
      <c r="P9962" s="4"/>
      <c r="Q9962" s="4"/>
      <c r="R9962" s="4"/>
      <c r="S9962" s="4"/>
      <c r="T9962" s="4"/>
    </row>
    <row r="9963">
      <c r="A9963" s="5"/>
      <c r="B9963" s="5"/>
      <c r="C9963" s="5"/>
      <c r="D9963" s="5"/>
      <c r="E9963" s="5"/>
      <c r="F9963" s="27"/>
      <c r="G9963" s="5"/>
      <c r="H9963" s="5"/>
      <c r="I9963" s="5"/>
      <c r="J9963" s="5"/>
      <c r="K9963" s="5"/>
      <c r="L9963" s="5"/>
      <c r="M9963" s="5"/>
      <c r="N9963" s="5"/>
      <c r="O9963" s="5"/>
      <c r="P9963" s="4"/>
      <c r="Q9963" s="4"/>
      <c r="R9963" s="4"/>
      <c r="S9963" s="4"/>
      <c r="T9963" s="4"/>
    </row>
    <row r="9964">
      <c r="A9964" s="5"/>
      <c r="B9964" s="5"/>
      <c r="C9964" s="5"/>
      <c r="D9964" s="5"/>
      <c r="E9964" s="5"/>
      <c r="F9964" s="27"/>
      <c r="G9964" s="5"/>
      <c r="H9964" s="5"/>
      <c r="I9964" s="5"/>
      <c r="J9964" s="5"/>
      <c r="K9964" s="5"/>
      <c r="L9964" s="5"/>
      <c r="M9964" s="5"/>
      <c r="N9964" s="5"/>
      <c r="O9964" s="5"/>
      <c r="P9964" s="4"/>
      <c r="Q9964" s="4"/>
      <c r="R9964" s="4"/>
      <c r="S9964" s="4"/>
      <c r="T9964" s="4"/>
    </row>
    <row r="9965">
      <c r="A9965" s="5"/>
      <c r="B9965" s="5"/>
      <c r="C9965" s="5"/>
      <c r="D9965" s="5"/>
      <c r="E9965" s="5"/>
      <c r="F9965" s="27"/>
      <c r="G9965" s="5"/>
      <c r="H9965" s="5"/>
      <c r="I9965" s="5"/>
      <c r="J9965" s="5"/>
      <c r="K9965" s="5"/>
      <c r="L9965" s="5"/>
      <c r="M9965" s="5"/>
      <c r="N9965" s="5"/>
      <c r="O9965" s="5"/>
      <c r="P9965" s="4"/>
      <c r="Q9965" s="4"/>
      <c r="R9965" s="4"/>
      <c r="S9965" s="4"/>
      <c r="T9965" s="4"/>
    </row>
    <row r="9966">
      <c r="A9966" s="5"/>
      <c r="B9966" s="5"/>
      <c r="C9966" s="5"/>
      <c r="D9966" s="5"/>
      <c r="E9966" s="5"/>
      <c r="F9966" s="27"/>
      <c r="G9966" s="5"/>
      <c r="H9966" s="5"/>
      <c r="I9966" s="5"/>
      <c r="J9966" s="5"/>
      <c r="K9966" s="5"/>
      <c r="L9966" s="5"/>
      <c r="M9966" s="5"/>
      <c r="N9966" s="5"/>
      <c r="O9966" s="5"/>
      <c r="P9966" s="4"/>
      <c r="Q9966" s="4"/>
      <c r="R9966" s="4"/>
      <c r="S9966" s="4"/>
      <c r="T9966" s="4"/>
    </row>
    <row r="9967">
      <c r="A9967" s="5"/>
      <c r="B9967" s="5"/>
      <c r="C9967" s="5"/>
      <c r="D9967" s="5"/>
      <c r="E9967" s="5"/>
      <c r="F9967" s="27"/>
      <c r="G9967" s="5"/>
      <c r="H9967" s="5"/>
      <c r="I9967" s="5"/>
      <c r="J9967" s="5"/>
      <c r="K9967" s="5"/>
      <c r="L9967" s="5"/>
      <c r="M9967" s="5"/>
      <c r="N9967" s="5"/>
      <c r="O9967" s="5"/>
      <c r="P9967" s="4"/>
      <c r="Q9967" s="4"/>
      <c r="R9967" s="4"/>
      <c r="S9967" s="4"/>
      <c r="T9967" s="4"/>
    </row>
    <row r="9968">
      <c r="A9968" s="5"/>
      <c r="B9968" s="5"/>
      <c r="C9968" s="5"/>
      <c r="D9968" s="5"/>
      <c r="E9968" s="5"/>
      <c r="F9968" s="27"/>
      <c r="G9968" s="5"/>
      <c r="H9968" s="5"/>
      <c r="I9968" s="5"/>
      <c r="J9968" s="5"/>
      <c r="K9968" s="5"/>
      <c r="L9968" s="5"/>
      <c r="M9968" s="5"/>
      <c r="N9968" s="5"/>
      <c r="O9968" s="5"/>
      <c r="P9968" s="4"/>
      <c r="Q9968" s="4"/>
      <c r="R9968" s="4"/>
      <c r="S9968" s="4"/>
      <c r="T9968" s="4"/>
    </row>
    <row r="9969">
      <c r="A9969" s="5"/>
      <c r="B9969" s="5"/>
      <c r="C9969" s="5"/>
      <c r="D9969" s="5"/>
      <c r="E9969" s="5"/>
      <c r="F9969" s="27"/>
      <c r="G9969" s="5"/>
      <c r="H9969" s="5"/>
      <c r="I9969" s="5"/>
      <c r="J9969" s="5"/>
      <c r="K9969" s="5"/>
      <c r="L9969" s="5"/>
      <c r="M9969" s="5"/>
      <c r="N9969" s="5"/>
      <c r="O9969" s="5"/>
      <c r="P9969" s="4"/>
      <c r="Q9969" s="4"/>
      <c r="R9969" s="4"/>
      <c r="S9969" s="4"/>
      <c r="T9969" s="4"/>
    </row>
    <row r="9970">
      <c r="A9970" s="5"/>
      <c r="B9970" s="5"/>
      <c r="C9970" s="5"/>
      <c r="D9970" s="5"/>
      <c r="E9970" s="5"/>
      <c r="F9970" s="27"/>
      <c r="G9970" s="5"/>
      <c r="H9970" s="5"/>
      <c r="I9970" s="5"/>
      <c r="J9970" s="5"/>
      <c r="K9970" s="5"/>
      <c r="L9970" s="5"/>
      <c r="M9970" s="5"/>
      <c r="N9970" s="5"/>
      <c r="O9970" s="5"/>
      <c r="P9970" s="4"/>
      <c r="Q9970" s="4"/>
      <c r="R9970" s="4"/>
      <c r="S9970" s="4"/>
      <c r="T9970" s="4"/>
    </row>
    <row r="9971">
      <c r="A9971" s="5"/>
      <c r="B9971" s="5"/>
      <c r="C9971" s="5"/>
      <c r="D9971" s="5"/>
      <c r="E9971" s="5"/>
      <c r="F9971" s="27"/>
      <c r="G9971" s="5"/>
      <c r="H9971" s="5"/>
      <c r="I9971" s="5"/>
      <c r="J9971" s="5"/>
      <c r="K9971" s="5"/>
      <c r="L9971" s="5"/>
      <c r="M9971" s="5"/>
      <c r="N9971" s="5"/>
      <c r="O9971" s="5"/>
      <c r="P9971" s="4"/>
      <c r="Q9971" s="4"/>
      <c r="R9971" s="4"/>
      <c r="S9971" s="4"/>
      <c r="T9971" s="4"/>
    </row>
    <row r="9972">
      <c r="A9972" s="5"/>
      <c r="B9972" s="5"/>
      <c r="C9972" s="5"/>
      <c r="D9972" s="5"/>
      <c r="E9972" s="5"/>
      <c r="F9972" s="27"/>
      <c r="G9972" s="5"/>
      <c r="H9972" s="5"/>
      <c r="I9972" s="5"/>
      <c r="J9972" s="5"/>
      <c r="K9972" s="5"/>
      <c r="L9972" s="5"/>
      <c r="M9972" s="5"/>
      <c r="N9972" s="5"/>
      <c r="O9972" s="5"/>
      <c r="P9972" s="4"/>
      <c r="Q9972" s="4"/>
      <c r="R9972" s="4"/>
      <c r="S9972" s="4"/>
      <c r="T9972" s="4"/>
    </row>
    <row r="9973">
      <c r="A9973" s="5"/>
      <c r="B9973" s="5"/>
      <c r="C9973" s="5"/>
      <c r="D9973" s="5"/>
      <c r="E9973" s="5"/>
      <c r="F9973" s="27"/>
      <c r="G9973" s="5"/>
      <c r="H9973" s="5"/>
      <c r="I9973" s="5"/>
      <c r="J9973" s="5"/>
      <c r="K9973" s="5"/>
      <c r="L9973" s="5"/>
      <c r="M9973" s="5"/>
      <c r="N9973" s="5"/>
      <c r="O9973" s="5"/>
      <c r="P9973" s="4"/>
      <c r="Q9973" s="4"/>
      <c r="R9973" s="4"/>
      <c r="S9973" s="4"/>
      <c r="T9973" s="4"/>
    </row>
    <row r="9974">
      <c r="A9974" s="5"/>
      <c r="B9974" s="5"/>
      <c r="C9974" s="5"/>
      <c r="D9974" s="5"/>
      <c r="E9974" s="5"/>
      <c r="F9974" s="27"/>
      <c r="G9974" s="5"/>
      <c r="H9974" s="5"/>
      <c r="I9974" s="5"/>
      <c r="J9974" s="5"/>
      <c r="K9974" s="5"/>
      <c r="L9974" s="5"/>
      <c r="M9974" s="5"/>
      <c r="N9974" s="5"/>
      <c r="O9974" s="5"/>
      <c r="P9974" s="4"/>
      <c r="Q9974" s="4"/>
      <c r="R9974" s="4"/>
      <c r="S9974" s="4"/>
      <c r="T9974" s="4"/>
    </row>
    <row r="9975">
      <c r="A9975" s="5"/>
      <c r="B9975" s="5"/>
      <c r="C9975" s="5"/>
      <c r="D9975" s="5"/>
      <c r="E9975" s="5"/>
      <c r="F9975" s="27"/>
      <c r="G9975" s="5"/>
      <c r="H9975" s="5"/>
      <c r="I9975" s="5"/>
      <c r="J9975" s="5"/>
      <c r="K9975" s="5"/>
      <c r="L9975" s="5"/>
      <c r="M9975" s="5"/>
      <c r="N9975" s="5"/>
      <c r="O9975" s="5"/>
      <c r="P9975" s="4"/>
      <c r="Q9975" s="4"/>
      <c r="R9975" s="4"/>
      <c r="S9975" s="4"/>
      <c r="T9975" s="4"/>
    </row>
    <row r="9976">
      <c r="A9976" s="5"/>
      <c r="B9976" s="5"/>
      <c r="C9976" s="5"/>
      <c r="D9976" s="5"/>
      <c r="E9976" s="5"/>
      <c r="F9976" s="27"/>
      <c r="G9976" s="5"/>
      <c r="H9976" s="5"/>
      <c r="I9976" s="5"/>
      <c r="J9976" s="5"/>
      <c r="K9976" s="5"/>
      <c r="L9976" s="5"/>
      <c r="M9976" s="5"/>
      <c r="N9976" s="5"/>
      <c r="O9976" s="5"/>
      <c r="P9976" s="4"/>
      <c r="Q9976" s="4"/>
      <c r="R9976" s="4"/>
      <c r="S9976" s="4"/>
      <c r="T9976" s="4"/>
    </row>
    <row r="9977">
      <c r="A9977" s="5"/>
      <c r="B9977" s="5"/>
      <c r="C9977" s="5"/>
      <c r="D9977" s="5"/>
      <c r="E9977" s="5"/>
      <c r="F9977" s="27"/>
      <c r="G9977" s="5"/>
      <c r="H9977" s="5"/>
      <c r="I9977" s="5"/>
      <c r="J9977" s="5"/>
      <c r="K9977" s="5"/>
      <c r="L9977" s="5"/>
      <c r="M9977" s="5"/>
      <c r="N9977" s="5"/>
      <c r="O9977" s="5"/>
      <c r="P9977" s="4"/>
      <c r="Q9977" s="4"/>
      <c r="R9977" s="4"/>
      <c r="S9977" s="4"/>
      <c r="T9977" s="4"/>
    </row>
    <row r="9978">
      <c r="A9978" s="5"/>
      <c r="B9978" s="5"/>
      <c r="C9978" s="5"/>
      <c r="D9978" s="5"/>
      <c r="E9978" s="5"/>
      <c r="F9978" s="27"/>
      <c r="G9978" s="5"/>
      <c r="H9978" s="5"/>
      <c r="I9978" s="5"/>
      <c r="J9978" s="5"/>
      <c r="K9978" s="5"/>
      <c r="L9978" s="5"/>
      <c r="M9978" s="5"/>
      <c r="N9978" s="5"/>
      <c r="O9978" s="5"/>
      <c r="P9978" s="4"/>
      <c r="Q9978" s="4"/>
      <c r="R9978" s="4"/>
      <c r="S9978" s="4"/>
      <c r="T9978" s="4"/>
    </row>
    <row r="9979">
      <c r="A9979" s="5"/>
      <c r="B9979" s="5"/>
      <c r="C9979" s="5"/>
      <c r="D9979" s="5"/>
      <c r="E9979" s="5"/>
      <c r="F9979" s="27"/>
      <c r="G9979" s="5"/>
      <c r="H9979" s="5"/>
      <c r="I9979" s="5"/>
      <c r="J9979" s="5"/>
      <c r="K9979" s="5"/>
      <c r="L9979" s="5"/>
      <c r="M9979" s="5"/>
      <c r="N9979" s="5"/>
      <c r="O9979" s="5"/>
      <c r="P9979" s="4"/>
      <c r="Q9979" s="4"/>
      <c r="R9979" s="4"/>
      <c r="S9979" s="4"/>
      <c r="T9979" s="4"/>
    </row>
    <row r="9980">
      <c r="A9980" s="5"/>
      <c r="B9980" s="5"/>
      <c r="C9980" s="5"/>
      <c r="D9980" s="5"/>
      <c r="E9980" s="5"/>
      <c r="F9980" s="27"/>
      <c r="G9980" s="5"/>
      <c r="H9980" s="5"/>
      <c r="I9980" s="5"/>
      <c r="J9980" s="5"/>
      <c r="K9980" s="5"/>
      <c r="L9980" s="5"/>
      <c r="M9980" s="5"/>
      <c r="N9980" s="5"/>
      <c r="O9980" s="5"/>
      <c r="P9980" s="4"/>
      <c r="Q9980" s="4"/>
      <c r="R9980" s="4"/>
      <c r="S9980" s="4"/>
      <c r="T9980" s="4"/>
    </row>
    <row r="9981">
      <c r="A9981" s="5"/>
      <c r="B9981" s="5"/>
      <c r="C9981" s="5"/>
      <c r="D9981" s="5"/>
      <c r="E9981" s="5"/>
      <c r="F9981" s="27"/>
      <c r="G9981" s="5"/>
      <c r="H9981" s="5"/>
      <c r="I9981" s="5"/>
      <c r="J9981" s="5"/>
      <c r="K9981" s="5"/>
      <c r="L9981" s="5"/>
      <c r="M9981" s="5"/>
      <c r="N9981" s="5"/>
      <c r="O9981" s="5"/>
      <c r="P9981" s="4"/>
      <c r="Q9981" s="4"/>
      <c r="R9981" s="4"/>
      <c r="S9981" s="4"/>
      <c r="T9981" s="4"/>
    </row>
    <row r="9982">
      <c r="A9982" s="5"/>
      <c r="B9982" s="5"/>
      <c r="C9982" s="5"/>
      <c r="D9982" s="5"/>
      <c r="E9982" s="5"/>
      <c r="F9982" s="27"/>
      <c r="G9982" s="5"/>
      <c r="H9982" s="5"/>
      <c r="I9982" s="5"/>
      <c r="J9982" s="5"/>
      <c r="K9982" s="5"/>
      <c r="L9982" s="5"/>
      <c r="M9982" s="5"/>
      <c r="N9982" s="5"/>
      <c r="O9982" s="5"/>
      <c r="P9982" s="4"/>
      <c r="Q9982" s="4"/>
      <c r="R9982" s="4"/>
      <c r="S9982" s="4"/>
      <c r="T9982" s="4"/>
    </row>
    <row r="9983">
      <c r="A9983" s="5"/>
      <c r="B9983" s="5"/>
      <c r="C9983" s="5"/>
      <c r="D9983" s="5"/>
      <c r="E9983" s="5"/>
      <c r="F9983" s="27"/>
      <c r="G9983" s="5"/>
      <c r="H9983" s="5"/>
      <c r="I9983" s="5"/>
      <c r="J9983" s="5"/>
      <c r="K9983" s="5"/>
      <c r="L9983" s="5"/>
      <c r="M9983" s="5"/>
      <c r="N9983" s="5"/>
      <c r="O9983" s="5"/>
      <c r="P9983" s="4"/>
      <c r="Q9983" s="4"/>
      <c r="R9983" s="4"/>
      <c r="S9983" s="4"/>
      <c r="T9983" s="4"/>
    </row>
    <row r="9984">
      <c r="A9984" s="5"/>
      <c r="B9984" s="5"/>
      <c r="C9984" s="5"/>
      <c r="D9984" s="5"/>
      <c r="E9984" s="5"/>
      <c r="F9984" s="27"/>
      <c r="G9984" s="5"/>
      <c r="H9984" s="5"/>
      <c r="I9984" s="5"/>
      <c r="J9984" s="5"/>
      <c r="K9984" s="5"/>
      <c r="L9984" s="5"/>
      <c r="M9984" s="5"/>
      <c r="N9984" s="5"/>
      <c r="O9984" s="5"/>
      <c r="P9984" s="4"/>
      <c r="Q9984" s="4"/>
      <c r="R9984" s="4"/>
      <c r="S9984" s="4"/>
      <c r="T9984" s="4"/>
    </row>
    <row r="9985">
      <c r="A9985" s="5"/>
      <c r="B9985" s="5"/>
      <c r="C9985" s="5"/>
      <c r="D9985" s="5"/>
      <c r="E9985" s="5"/>
      <c r="F9985" s="27"/>
      <c r="G9985" s="5"/>
      <c r="H9985" s="5"/>
      <c r="I9985" s="5"/>
      <c r="J9985" s="5"/>
      <c r="K9985" s="5"/>
      <c r="L9985" s="5"/>
      <c r="M9985" s="5"/>
      <c r="N9985" s="5"/>
      <c r="O9985" s="5"/>
      <c r="P9985" s="4"/>
      <c r="Q9985" s="4"/>
      <c r="R9985" s="4"/>
      <c r="S9985" s="4"/>
      <c r="T9985" s="4"/>
    </row>
    <row r="9986">
      <c r="A9986" s="5"/>
      <c r="B9986" s="5"/>
      <c r="C9986" s="5"/>
      <c r="D9986" s="5"/>
      <c r="E9986" s="5"/>
      <c r="F9986" s="27"/>
      <c r="G9986" s="5"/>
      <c r="H9986" s="5"/>
      <c r="I9986" s="5"/>
      <c r="J9986" s="5"/>
      <c r="K9986" s="5"/>
      <c r="L9986" s="5"/>
      <c r="M9986" s="5"/>
      <c r="N9986" s="5"/>
      <c r="O9986" s="5"/>
      <c r="P9986" s="4"/>
      <c r="Q9986" s="4"/>
      <c r="R9986" s="4"/>
      <c r="S9986" s="4"/>
      <c r="T9986" s="4"/>
    </row>
    <row r="9987">
      <c r="A9987" s="5"/>
      <c r="B9987" s="5"/>
      <c r="C9987" s="5"/>
      <c r="D9987" s="5"/>
      <c r="E9987" s="5"/>
      <c r="F9987" s="27"/>
      <c r="G9987" s="5"/>
      <c r="H9987" s="5"/>
      <c r="I9987" s="5"/>
      <c r="J9987" s="5"/>
      <c r="K9987" s="5"/>
      <c r="L9987" s="5"/>
      <c r="M9987" s="5"/>
      <c r="N9987" s="5"/>
      <c r="O9987" s="5"/>
      <c r="P9987" s="4"/>
      <c r="Q9987" s="4"/>
      <c r="R9987" s="4"/>
      <c r="S9987" s="4"/>
      <c r="T9987" s="4"/>
    </row>
    <row r="9988">
      <c r="A9988" s="5"/>
      <c r="B9988" s="5"/>
      <c r="C9988" s="5"/>
      <c r="D9988" s="5"/>
      <c r="E9988" s="5"/>
      <c r="F9988" s="27"/>
      <c r="G9988" s="5"/>
      <c r="H9988" s="5"/>
      <c r="I9988" s="5"/>
      <c r="J9988" s="5"/>
      <c r="K9988" s="5"/>
      <c r="L9988" s="5"/>
      <c r="M9988" s="5"/>
      <c r="N9988" s="5"/>
      <c r="O9988" s="5"/>
      <c r="P9988" s="4"/>
      <c r="Q9988" s="4"/>
      <c r="R9988" s="4"/>
      <c r="S9988" s="4"/>
      <c r="T9988" s="4"/>
    </row>
    <row r="9989">
      <c r="A9989" s="5"/>
      <c r="B9989" s="5"/>
      <c r="C9989" s="5"/>
      <c r="D9989" s="5"/>
      <c r="E9989" s="5"/>
      <c r="F9989" s="27"/>
      <c r="G9989" s="5"/>
      <c r="H9989" s="5"/>
      <c r="I9989" s="5"/>
      <c r="J9989" s="5"/>
      <c r="K9989" s="5"/>
      <c r="L9989" s="5"/>
      <c r="M9989" s="5"/>
      <c r="N9989" s="5"/>
      <c r="O9989" s="5"/>
      <c r="P9989" s="4"/>
      <c r="Q9989" s="4"/>
      <c r="R9989" s="4"/>
      <c r="S9989" s="4"/>
      <c r="T9989" s="4"/>
    </row>
    <row r="9990">
      <c r="A9990" s="5"/>
      <c r="B9990" s="5"/>
      <c r="C9990" s="5"/>
      <c r="D9990" s="5"/>
      <c r="E9990" s="5"/>
      <c r="F9990" s="27"/>
      <c r="G9990" s="5"/>
      <c r="H9990" s="5"/>
      <c r="I9990" s="5"/>
      <c r="J9990" s="5"/>
      <c r="K9990" s="5"/>
      <c r="L9990" s="5"/>
      <c r="M9990" s="5"/>
      <c r="N9990" s="5"/>
      <c r="O9990" s="5"/>
      <c r="P9990" s="4"/>
      <c r="Q9990" s="4"/>
      <c r="R9990" s="4"/>
      <c r="S9990" s="4"/>
      <c r="T9990" s="4"/>
    </row>
    <row r="9991">
      <c r="A9991" s="5"/>
      <c r="B9991" s="5"/>
      <c r="C9991" s="5"/>
      <c r="D9991" s="5"/>
      <c r="E9991" s="5"/>
      <c r="F9991" s="27"/>
      <c r="G9991" s="5"/>
      <c r="H9991" s="5"/>
      <c r="I9991" s="5"/>
      <c r="J9991" s="5"/>
      <c r="K9991" s="5"/>
      <c r="L9991" s="5"/>
      <c r="M9991" s="5"/>
      <c r="N9991" s="5"/>
      <c r="O9991" s="5"/>
      <c r="P9991" s="4"/>
      <c r="Q9991" s="4"/>
      <c r="R9991" s="4"/>
      <c r="S9991" s="4"/>
      <c r="T9991" s="4"/>
    </row>
    <row r="9992">
      <c r="A9992" s="5"/>
      <c r="B9992" s="5"/>
      <c r="C9992" s="5"/>
      <c r="D9992" s="5"/>
      <c r="E9992" s="5"/>
      <c r="F9992" s="27"/>
      <c r="G9992" s="5"/>
      <c r="H9992" s="5"/>
      <c r="I9992" s="5"/>
      <c r="J9992" s="5"/>
      <c r="K9992" s="5"/>
      <c r="L9992" s="5"/>
      <c r="M9992" s="5"/>
      <c r="N9992" s="5"/>
      <c r="O9992" s="5"/>
      <c r="P9992" s="4"/>
      <c r="Q9992" s="4"/>
      <c r="R9992" s="4"/>
      <c r="S9992" s="4"/>
      <c r="T9992" s="4"/>
    </row>
    <row r="9993">
      <c r="A9993" s="5"/>
      <c r="B9993" s="5"/>
      <c r="C9993" s="5"/>
      <c r="D9993" s="5"/>
      <c r="E9993" s="5"/>
      <c r="F9993" s="27"/>
      <c r="G9993" s="5"/>
      <c r="H9993" s="5"/>
      <c r="I9993" s="5"/>
      <c r="J9993" s="5"/>
      <c r="K9993" s="5"/>
      <c r="L9993" s="5"/>
      <c r="M9993" s="5"/>
      <c r="N9993" s="5"/>
      <c r="O9993" s="5"/>
      <c r="P9993" s="4"/>
      <c r="Q9993" s="4"/>
      <c r="R9993" s="4"/>
      <c r="S9993" s="4"/>
      <c r="T9993" s="4"/>
    </row>
    <row r="9994">
      <c r="A9994" s="5"/>
      <c r="B9994" s="5"/>
      <c r="C9994" s="5"/>
      <c r="D9994" s="5"/>
      <c r="E9994" s="5"/>
      <c r="F9994" s="27"/>
      <c r="G9994" s="5"/>
      <c r="H9994" s="5"/>
      <c r="I9994" s="5"/>
      <c r="J9994" s="5"/>
      <c r="K9994" s="5"/>
      <c r="L9994" s="5"/>
      <c r="M9994" s="5"/>
      <c r="N9994" s="5"/>
      <c r="O9994" s="5"/>
      <c r="P9994" s="4"/>
      <c r="Q9994" s="4"/>
      <c r="R9994" s="4"/>
      <c r="S9994" s="4"/>
      <c r="T9994" s="4"/>
    </row>
    <row r="9995">
      <c r="A9995" s="5"/>
      <c r="B9995" s="5"/>
      <c r="C9995" s="5"/>
      <c r="D9995" s="5"/>
      <c r="E9995" s="5"/>
      <c r="F9995" s="27"/>
      <c r="G9995" s="5"/>
      <c r="H9995" s="5"/>
      <c r="I9995" s="5"/>
      <c r="J9995" s="5"/>
      <c r="K9995" s="5"/>
      <c r="L9995" s="5"/>
      <c r="M9995" s="5"/>
      <c r="N9995" s="5"/>
      <c r="O9995" s="5"/>
      <c r="P9995" s="4"/>
      <c r="Q9995" s="4"/>
      <c r="R9995" s="4"/>
      <c r="S9995" s="4"/>
      <c r="T9995" s="4"/>
    </row>
    <row r="9996">
      <c r="A9996" s="5"/>
      <c r="B9996" s="5"/>
      <c r="C9996" s="5"/>
      <c r="D9996" s="5"/>
      <c r="E9996" s="5"/>
      <c r="F9996" s="27"/>
      <c r="G9996" s="5"/>
      <c r="H9996" s="5"/>
      <c r="I9996" s="5"/>
      <c r="J9996" s="5"/>
      <c r="K9996" s="5"/>
      <c r="L9996" s="5"/>
      <c r="M9996" s="5"/>
      <c r="N9996" s="5"/>
      <c r="O9996" s="5"/>
      <c r="P9996" s="4"/>
      <c r="Q9996" s="4"/>
      <c r="R9996" s="4"/>
      <c r="S9996" s="4"/>
      <c r="T9996" s="4"/>
    </row>
    <row r="9997">
      <c r="A9997" s="5"/>
      <c r="B9997" s="5"/>
      <c r="C9997" s="5"/>
      <c r="D9997" s="5"/>
      <c r="E9997" s="5"/>
      <c r="F9997" s="27"/>
      <c r="G9997" s="5"/>
      <c r="H9997" s="5"/>
      <c r="I9997" s="5"/>
      <c r="J9997" s="5"/>
      <c r="K9997" s="5"/>
      <c r="L9997" s="5"/>
      <c r="M9997" s="5"/>
      <c r="N9997" s="5"/>
      <c r="O9997" s="5"/>
      <c r="P9997" s="4"/>
      <c r="Q9997" s="4"/>
      <c r="R9997" s="4"/>
      <c r="S9997" s="4"/>
      <c r="T9997" s="4"/>
    </row>
    <row r="9998">
      <c r="A9998" s="5"/>
      <c r="B9998" s="5"/>
      <c r="C9998" s="5"/>
      <c r="D9998" s="5"/>
      <c r="E9998" s="5"/>
      <c r="F9998" s="27"/>
      <c r="G9998" s="5"/>
      <c r="H9998" s="5"/>
      <c r="I9998" s="5"/>
      <c r="J9998" s="5"/>
      <c r="K9998" s="5"/>
      <c r="L9998" s="5"/>
      <c r="M9998" s="5"/>
      <c r="N9998" s="5"/>
      <c r="O9998" s="5"/>
      <c r="P9998" s="4"/>
      <c r="Q9998" s="4"/>
      <c r="R9998" s="4"/>
      <c r="S9998" s="4"/>
      <c r="T9998" s="4"/>
    </row>
    <row r="9999">
      <c r="A9999" s="5"/>
      <c r="B9999" s="5"/>
      <c r="C9999" s="5"/>
      <c r="D9999" s="5"/>
      <c r="E9999" s="5"/>
      <c r="F9999" s="27"/>
      <c r="G9999" s="5"/>
      <c r="H9999" s="5"/>
      <c r="I9999" s="5"/>
      <c r="J9999" s="5"/>
      <c r="K9999" s="5"/>
      <c r="L9999" s="5"/>
      <c r="M9999" s="5"/>
      <c r="N9999" s="5"/>
      <c r="O9999" s="5"/>
      <c r="P9999" s="4"/>
      <c r="Q9999" s="4"/>
      <c r="R9999" s="4"/>
      <c r="S9999" s="4"/>
      <c r="T9999" s="4"/>
    </row>
    <row r="10000">
      <c r="A10000" s="5"/>
      <c r="B10000" s="5"/>
      <c r="C10000" s="5"/>
      <c r="D10000" s="5"/>
      <c r="E10000" s="5"/>
      <c r="F10000" s="27"/>
      <c r="G10000" s="5"/>
      <c r="H10000" s="5"/>
      <c r="I10000" s="5"/>
      <c r="J10000" s="5"/>
      <c r="K10000" s="5"/>
      <c r="L10000" s="5"/>
      <c r="M10000" s="5"/>
      <c r="N10000" s="5"/>
      <c r="O10000" s="5"/>
      <c r="P10000" s="4"/>
      <c r="Q10000" s="4"/>
      <c r="R10000" s="4"/>
      <c r="S10000" s="4"/>
      <c r="T10000" s="4"/>
    </row>
    <row r="10001">
      <c r="A10001" s="5"/>
      <c r="B10001" s="5"/>
      <c r="C10001" s="5"/>
      <c r="D10001" s="5"/>
      <c r="E10001" s="5"/>
      <c r="F10001" s="27"/>
      <c r="G10001" s="5"/>
      <c r="H10001" s="5"/>
      <c r="I10001" s="5"/>
      <c r="J10001" s="5"/>
      <c r="K10001" s="5"/>
      <c r="L10001" s="5"/>
      <c r="M10001" s="5"/>
      <c r="N10001" s="5"/>
      <c r="O10001" s="5"/>
      <c r="P10001" s="4"/>
      <c r="Q10001" s="4"/>
      <c r="R10001" s="4"/>
      <c r="S10001" s="4"/>
      <c r="T10001" s="4"/>
    </row>
    <row r="10002">
      <c r="A10002" s="5"/>
      <c r="B10002" s="5"/>
      <c r="C10002" s="5"/>
      <c r="D10002" s="5"/>
      <c r="E10002" s="5"/>
      <c r="F10002" s="27"/>
      <c r="G10002" s="5"/>
      <c r="H10002" s="5"/>
      <c r="I10002" s="5"/>
      <c r="J10002" s="5"/>
      <c r="K10002" s="5"/>
      <c r="L10002" s="5"/>
      <c r="M10002" s="5"/>
      <c r="N10002" s="5"/>
      <c r="O10002" s="5"/>
      <c r="P10002" s="4"/>
      <c r="Q10002" s="4"/>
      <c r="R10002" s="4"/>
      <c r="S10002" s="4"/>
      <c r="T10002" s="4"/>
    </row>
    <row r="10003">
      <c r="A10003" s="5"/>
      <c r="B10003" s="5"/>
      <c r="C10003" s="5"/>
      <c r="D10003" s="5"/>
      <c r="E10003" s="5"/>
      <c r="F10003" s="27"/>
      <c r="G10003" s="5"/>
      <c r="H10003" s="5"/>
      <c r="I10003" s="5"/>
      <c r="J10003" s="5"/>
      <c r="K10003" s="5"/>
      <c r="L10003" s="5"/>
      <c r="M10003" s="5"/>
      <c r="N10003" s="5"/>
      <c r="O10003" s="5"/>
      <c r="P10003" s="4"/>
      <c r="Q10003" s="4"/>
      <c r="R10003" s="4"/>
      <c r="S10003" s="4"/>
      <c r="T10003" s="4"/>
    </row>
    <row r="10004">
      <c r="A10004" s="5"/>
      <c r="B10004" s="5"/>
      <c r="C10004" s="5"/>
      <c r="D10004" s="5"/>
      <c r="E10004" s="5"/>
      <c r="F10004" s="27"/>
      <c r="G10004" s="5"/>
      <c r="H10004" s="5"/>
      <c r="I10004" s="5"/>
      <c r="J10004" s="5"/>
      <c r="K10004" s="5"/>
      <c r="L10004" s="5"/>
      <c r="M10004" s="5"/>
      <c r="N10004" s="5"/>
      <c r="O10004" s="5"/>
      <c r="P10004" s="4"/>
      <c r="Q10004" s="4"/>
      <c r="R10004" s="4"/>
      <c r="S10004" s="4"/>
      <c r="T10004" s="4"/>
    </row>
    <row r="10005">
      <c r="A10005" s="5"/>
      <c r="B10005" s="5"/>
      <c r="C10005" s="5"/>
      <c r="D10005" s="5"/>
      <c r="E10005" s="5"/>
      <c r="F10005" s="27"/>
      <c r="G10005" s="5"/>
      <c r="H10005" s="5"/>
      <c r="I10005" s="5"/>
      <c r="J10005" s="5"/>
      <c r="K10005" s="5"/>
      <c r="L10005" s="5"/>
      <c r="M10005" s="5"/>
      <c r="N10005" s="5"/>
      <c r="O10005" s="5"/>
      <c r="P10005" s="4"/>
      <c r="Q10005" s="4"/>
      <c r="R10005" s="4"/>
      <c r="S10005" s="4"/>
      <c r="T10005" s="4"/>
    </row>
    <row r="10006">
      <c r="A10006" s="5"/>
      <c r="B10006" s="5"/>
      <c r="C10006" s="5"/>
      <c r="D10006" s="5"/>
      <c r="E10006" s="5"/>
      <c r="F10006" s="27"/>
      <c r="G10006" s="5"/>
      <c r="H10006" s="5"/>
      <c r="I10006" s="5"/>
      <c r="J10006" s="5"/>
      <c r="K10006" s="5"/>
      <c r="L10006" s="5"/>
      <c r="M10006" s="5"/>
      <c r="N10006" s="5"/>
      <c r="O10006" s="5"/>
      <c r="P10006" s="4"/>
      <c r="Q10006" s="4"/>
      <c r="R10006" s="4"/>
      <c r="S10006" s="4"/>
      <c r="T10006" s="4"/>
    </row>
    <row r="10007">
      <c r="A10007" s="5"/>
      <c r="B10007" s="5"/>
      <c r="C10007" s="5"/>
      <c r="D10007" s="5"/>
      <c r="E10007" s="5"/>
      <c r="F10007" s="27"/>
      <c r="G10007" s="5"/>
      <c r="H10007" s="5"/>
      <c r="I10007" s="5"/>
      <c r="J10007" s="5"/>
      <c r="K10007" s="5"/>
      <c r="L10007" s="5"/>
      <c r="M10007" s="5"/>
      <c r="N10007" s="5"/>
      <c r="O10007" s="5"/>
      <c r="P10007" s="4"/>
      <c r="Q10007" s="4"/>
      <c r="R10007" s="4"/>
      <c r="S10007" s="4"/>
      <c r="T10007" s="4"/>
    </row>
    <row r="10008">
      <c r="A10008" s="5"/>
      <c r="B10008" s="5"/>
      <c r="C10008" s="5"/>
      <c r="D10008" s="5"/>
      <c r="E10008" s="5"/>
      <c r="F10008" s="27"/>
      <c r="G10008" s="5"/>
      <c r="H10008" s="5"/>
      <c r="I10008" s="5"/>
      <c r="J10008" s="5"/>
      <c r="K10008" s="5"/>
      <c r="L10008" s="5"/>
      <c r="M10008" s="5"/>
      <c r="N10008" s="5"/>
      <c r="O10008" s="5"/>
      <c r="P10008" s="4"/>
      <c r="Q10008" s="4"/>
      <c r="R10008" s="4"/>
      <c r="S10008" s="4"/>
      <c r="T10008" s="4"/>
    </row>
    <row r="10009">
      <c r="A10009" s="5"/>
      <c r="B10009" s="5"/>
      <c r="C10009" s="5"/>
      <c r="D10009" s="5"/>
      <c r="E10009" s="5"/>
      <c r="F10009" s="27"/>
      <c r="G10009" s="5"/>
      <c r="H10009" s="5"/>
      <c r="I10009" s="5"/>
      <c r="J10009" s="5"/>
      <c r="K10009" s="5"/>
      <c r="L10009" s="5"/>
      <c r="M10009" s="5"/>
      <c r="N10009" s="5"/>
      <c r="O10009" s="5"/>
      <c r="P10009" s="4"/>
      <c r="Q10009" s="4"/>
      <c r="R10009" s="4"/>
      <c r="S10009" s="4"/>
      <c r="T10009" s="4"/>
    </row>
    <row r="10010">
      <c r="A10010" s="5"/>
      <c r="B10010" s="5"/>
      <c r="C10010" s="5"/>
      <c r="D10010" s="5"/>
      <c r="E10010" s="5"/>
      <c r="F10010" s="27"/>
      <c r="G10010" s="5"/>
      <c r="H10010" s="5"/>
      <c r="I10010" s="5"/>
      <c r="J10010" s="5"/>
      <c r="K10010" s="5"/>
      <c r="L10010" s="5"/>
      <c r="M10010" s="5"/>
      <c r="N10010" s="5"/>
      <c r="O10010" s="5"/>
      <c r="P10010" s="4"/>
      <c r="Q10010" s="4"/>
      <c r="R10010" s="4"/>
      <c r="S10010" s="4"/>
      <c r="T10010" s="4"/>
    </row>
    <row r="10011">
      <c r="A10011" s="5"/>
      <c r="B10011" s="5"/>
      <c r="C10011" s="5"/>
      <c r="D10011" s="5"/>
      <c r="E10011" s="5"/>
      <c r="F10011" s="27"/>
      <c r="G10011" s="5"/>
      <c r="H10011" s="5"/>
      <c r="I10011" s="5"/>
      <c r="J10011" s="5"/>
      <c r="K10011" s="5"/>
      <c r="L10011" s="5"/>
      <c r="M10011" s="5"/>
      <c r="N10011" s="5"/>
      <c r="O10011" s="5"/>
      <c r="P10011" s="4"/>
      <c r="Q10011" s="4"/>
      <c r="R10011" s="4"/>
      <c r="S10011" s="4"/>
      <c r="T10011" s="4"/>
    </row>
    <row r="10012">
      <c r="A10012" s="5"/>
      <c r="B10012" s="5"/>
      <c r="C10012" s="5"/>
      <c r="D10012" s="5"/>
      <c r="E10012" s="5"/>
      <c r="F10012" s="27"/>
      <c r="G10012" s="5"/>
      <c r="H10012" s="5"/>
      <c r="I10012" s="5"/>
      <c r="J10012" s="5"/>
      <c r="K10012" s="5"/>
      <c r="L10012" s="5"/>
      <c r="M10012" s="5"/>
      <c r="N10012" s="5"/>
      <c r="O10012" s="5"/>
      <c r="P10012" s="4"/>
      <c r="Q10012" s="4"/>
      <c r="R10012" s="4"/>
      <c r="S10012" s="4"/>
      <c r="T10012" s="4"/>
    </row>
    <row r="10013">
      <c r="A10013" s="5"/>
      <c r="B10013" s="5"/>
      <c r="C10013" s="5"/>
      <c r="D10013" s="5"/>
      <c r="E10013" s="5"/>
      <c r="F10013" s="27"/>
      <c r="G10013" s="5"/>
      <c r="H10013" s="5"/>
      <c r="I10013" s="5"/>
      <c r="J10013" s="5"/>
      <c r="K10013" s="5"/>
      <c r="L10013" s="5"/>
      <c r="M10013" s="5"/>
      <c r="N10013" s="5"/>
      <c r="O10013" s="5"/>
      <c r="P10013" s="4"/>
      <c r="Q10013" s="4"/>
      <c r="R10013" s="4"/>
      <c r="S10013" s="4"/>
      <c r="T10013" s="4"/>
    </row>
    <row r="10014">
      <c r="A10014" s="5"/>
      <c r="B10014" s="5"/>
      <c r="C10014" s="5"/>
      <c r="D10014" s="5"/>
      <c r="E10014" s="5"/>
      <c r="F10014" s="27"/>
      <c r="G10014" s="5"/>
      <c r="H10014" s="5"/>
      <c r="I10014" s="5"/>
      <c r="J10014" s="5"/>
      <c r="K10014" s="5"/>
      <c r="L10014" s="5"/>
      <c r="M10014" s="5"/>
      <c r="N10014" s="5"/>
      <c r="O10014" s="5"/>
      <c r="P10014" s="4"/>
      <c r="Q10014" s="4"/>
      <c r="R10014" s="4"/>
      <c r="S10014" s="4"/>
      <c r="T10014" s="4"/>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商品</v>
      </c>
      <c r="B1" t="str">
        <v>商品</v>
      </c>
      <c r="C1" t="str">
        <v>商品</v>
      </c>
      <c r="D1" t="str">
        <v>商品</v>
      </c>
      <c r="E1" t="str">
        <v>商品</v>
      </c>
      <c r="F1" t="str">
        <v>商品</v>
      </c>
      <c r="G1" t="str">
        <v>商品</v>
      </c>
      <c r="H1" t="str">
        <v>商品</v>
      </c>
      <c r="I1" t="str">
        <v>商品</v>
      </c>
      <c r="J1" s="35" t="s">
        <v>233</v>
      </c>
      <c r="K1" s="36" t="s">
        <v>234</v>
      </c>
    </row>
    <row customHeight="true" ht="19" r="2">
      <c r="J2" s="37">
        <v>13027429701</v>
      </c>
      <c r="K2" s="38" t="str">
        <v>谭华</v>
      </c>
    </row>
    <row customHeight="true" ht="19" r="3">
      <c r="J3" s="37">
        <v>18487113241</v>
      </c>
      <c r="K3" s="38" t="str">
        <v>二月半</v>
      </c>
    </row>
    <row r="4">
      <c r="A4" t="str">
        <v>价格/数量</v>
      </c>
      <c r="B4" t="str">
        <v>价格/数量</v>
      </c>
      <c r="C4" t="str">
        <v>价格/数量</v>
      </c>
      <c r="D4" t="str">
        <v>价格/数量</v>
      </c>
      <c r="E4" t="str">
        <v>价格/数量</v>
      </c>
      <c r="F4" t="str">
        <v>价格/数量</v>
      </c>
      <c r="G4" t="str">
        <v>价格/数量</v>
      </c>
      <c r="H4" t="str">
        <v>价格/数量</v>
      </c>
      <c r="I4" t="str">
        <v>价格/数量</v>
      </c>
      <c r="J4" s="31">
        <v>17621690890</v>
      </c>
      <c r="K4" s="33" t="s">
        <v>238</v>
      </c>
    </row>
    <row r="5">
      <c r="A5" t="str">
        <v>售后</v>
      </c>
      <c r="B5" t="str">
        <v>售后</v>
      </c>
      <c r="C5" t="str">
        <v>售后</v>
      </c>
      <c r="D5" t="str">
        <v>售后</v>
      </c>
      <c r="E5" t="str">
        <v>售后</v>
      </c>
      <c r="F5" t="str">
        <v>售后</v>
      </c>
      <c r="G5" t="str">
        <v>售后</v>
      </c>
      <c r="H5" t="str">
        <v>售后</v>
      </c>
      <c r="I5" t="str">
        <v>售后</v>
      </c>
      <c r="J5" s="31">
        <v>13566823726</v>
      </c>
      <c r="K5" s="33" t="s">
        <v>240</v>
      </c>
    </row>
    <row r="6">
      <c r="A6" t="str">
        <v>实收款/优惠信息</v>
      </c>
      <c r="B6" t="str">
        <v>实收款/优惠信息</v>
      </c>
      <c r="C6" t="str">
        <v>实收款/优惠信息</v>
      </c>
      <c r="D6" t="str">
        <v>实收款/优惠信息</v>
      </c>
      <c r="E6" t="str">
        <v>实收款/优惠信息</v>
      </c>
      <c r="F6" t="str">
        <v>实收款/优惠信息</v>
      </c>
      <c r="G6" t="str">
        <v>实收款/优惠信息</v>
      </c>
      <c r="H6" t="str">
        <v>实收款/优惠信息</v>
      </c>
      <c r="I6" t="str">
        <v>实收款/优惠信息</v>
      </c>
      <c r="J6" s="31">
        <v>15098182171</v>
      </c>
      <c r="K6" s="33" t="s">
        <v>242</v>
      </c>
    </row>
    <row r="7">
      <c r="A7" t="str">
        <v>买家/收货信息</v>
      </c>
      <c r="B7" t="str">
        <v>买家/收货信息</v>
      </c>
      <c r="C7" t="str">
        <v>买家/收货信息</v>
      </c>
      <c r="D7" t="str">
        <v>买家/收货信息</v>
      </c>
      <c r="E7" t="str">
        <v>买家/收货信息</v>
      </c>
      <c r="F7" t="str">
        <v>买家/收货信息</v>
      </c>
      <c r="G7" t="str">
        <v>买家/收货信息</v>
      </c>
      <c r="H7" t="str">
        <v>买家/收货信息</v>
      </c>
      <c r="I7" t="str">
        <v>买家/收货信息</v>
      </c>
      <c r="J7" s="31">
        <v>17361018069</v>
      </c>
      <c r="K7" s="33" t="s">
        <v>244</v>
      </c>
    </row>
    <row r="8">
      <c r="A8" t="str">
        <v>订单状态/操作</v>
      </c>
      <c r="B8" t="str">
        <v>订单状态/操作</v>
      </c>
      <c r="C8" t="str">
        <v>订单状态/操作</v>
      </c>
      <c r="D8" t="str">
        <v>订单状态/操作</v>
      </c>
      <c r="E8" t="str">
        <v>订单状态/操作</v>
      </c>
      <c r="F8" t="str">
        <v>订单状态/操作</v>
      </c>
      <c r="G8" t="str">
        <v>订单状态/操作</v>
      </c>
      <c r="H8" t="str">
        <v>订单状态/操作</v>
      </c>
      <c r="I8" t="str">
        <v>订单状态/操作</v>
      </c>
      <c r="J8" s="31">
        <v>15929293929</v>
      </c>
      <c r="K8" s="33" t="s">
        <v>246</v>
      </c>
    </row>
    <row r="9">
      <c r="A9" t="str">
        <v>订单号 3728967839401260800</v>
      </c>
      <c r="B9" t="str">
        <v>订单号 3728950664925687808</v>
      </c>
      <c r="C9" t="str">
        <v>订单号 3728950363538470912</v>
      </c>
      <c r="D9" t="str">
        <v>订单号 3728949568728866304</v>
      </c>
      <c r="E9" t="str">
        <v>订单号 3728949182243939072</v>
      </c>
      <c r="F9" t="str">
        <v>订单号 3728948726959053312</v>
      </c>
      <c r="G9" t="str">
        <v>订单号 3728948147967374592</v>
      </c>
      <c r="H9" t="str">
        <v>订单号 3728948077310911744</v>
      </c>
      <c r="I9" t="str">
        <v>订单号 3728948035008467968</v>
      </c>
      <c r="J9" s="31">
        <v>19865641270</v>
      </c>
      <c r="K9" s="33" t="s">
        <v>216</v>
      </c>
    </row>
    <row r="10">
      <c r="A10" t="str">
        <v>下单时间 2025/06/21 16:13</v>
      </c>
      <c r="B10" t="str">
        <v>下单时间 2025/06/20 22:01</v>
      </c>
      <c r="C10" t="str">
        <v>下单时间 2025/06/20 21:42</v>
      </c>
      <c r="D10" t="str">
        <v>下单时间 2025/06/20 20:52</v>
      </c>
      <c r="E10" t="str">
        <v>下单时间 2025/06/20 20:27</v>
      </c>
      <c r="F10" t="str">
        <v>下单时间 2025/06/20 19:58</v>
      </c>
      <c r="G10" t="str">
        <v>下单时间 2025/06/20 19:21</v>
      </c>
      <c r="H10" t="str">
        <v>下单时间 2025/06/20 19:17</v>
      </c>
      <c r="I10" t="str">
        <v>下单时间 2025/06/20 19:14</v>
      </c>
      <c r="J10" s="31">
        <v>13688888643</v>
      </c>
      <c r="K10" s="33" t="s">
        <v>218</v>
      </c>
    </row>
    <row r="11">
      <c r="J11" s="31">
        <v>19977805256</v>
      </c>
      <c r="K11" s="33" t="s">
        <v>220</v>
      </c>
    </row>
    <row r="12">
      <c r="A12" t="str">
        <v>生财有术副业创业付费社群 3 天会员卡+实体书</v>
      </c>
      <c r="B12" t="str">
        <v>生财有术副业创业付费社群 3 天会员卡+实体书</v>
      </c>
      <c r="C12" t="str">
        <v>生财有术副业创业付费社群 3 天会员卡+实体书</v>
      </c>
      <c r="D12" t="str">
        <v>生财有术副业创业付费社群 3 天会员卡+实体书</v>
      </c>
      <c r="E12" t="str">
        <v>生财有术副业创业付费社群 3 天会员卡+实体书</v>
      </c>
      <c r="F12" t="str">
        <v>生财有术副业创业付费社群 3 天会员卡+实体书</v>
      </c>
      <c r="G12" t="str">
        <v>生财有术副业创业付费社群 3 天会员卡+实体书</v>
      </c>
      <c r="H12" t="str">
        <v>生财有术副业创业付费社群 3 天会员卡+实体书</v>
      </c>
      <c r="I12" t="str">
        <v>生财有术副业创业付费社群 3 天会员卡+实体书</v>
      </c>
      <c r="J12" s="31">
        <v>16635113443</v>
      </c>
      <c r="K12" s="33" t="s">
        <v>222</v>
      </c>
    </row>
    <row r="13">
      <c r="A13" t="str">
        <v>商品编码</v>
      </c>
      <c r="B13" t="str">
        <v>商品编码</v>
      </c>
      <c r="C13" t="str">
        <v>商品编码</v>
      </c>
      <c r="D13" t="str">
        <v>商品编码</v>
      </c>
      <c r="E13" t="str">
        <v>商品编码</v>
      </c>
      <c r="F13" t="str">
        <v>商品编码</v>
      </c>
      <c r="G13" t="str">
        <v>商品编码</v>
      </c>
      <c r="H13" t="str">
        <v>商品编码</v>
      </c>
      <c r="I13" t="str">
        <v>商品编码</v>
      </c>
      <c r="J13" s="31">
        <v>18711052092</v>
      </c>
      <c r="K13" s="33" t="s">
        <v>224</v>
      </c>
    </row>
    <row r="14">
      <c r="A14" t="str">
        <v>成交来源</v>
      </c>
      <c r="B14" t="str">
        <v>成交来源</v>
      </c>
      <c r="C14" t="str">
        <v>成交来源</v>
      </c>
      <c r="D14" t="str">
        <v>成交来源</v>
      </c>
      <c r="E14" t="str">
        <v>成交来源</v>
      </c>
      <c r="F14" t="str">
        <v>成交来源</v>
      </c>
      <c r="G14" t="str">
        <v>成交来源</v>
      </c>
      <c r="H14" t="str">
        <v>成交来源</v>
      </c>
      <c r="I14" t="str">
        <v>成交来源</v>
      </c>
      <c r="J14" s="31">
        <v>17539539782</v>
      </c>
      <c r="K14" s="33" t="s">
        <v>227</v>
      </c>
    </row>
    <row r="15">
      <c r="A15" s="32">
        <v>19.9</v>
      </c>
      <c r="B15" s="32">
        <v>19.9</v>
      </c>
      <c r="C15" s="32">
        <v>19.9</v>
      </c>
      <c r="D15" s="32">
        <v>19.9</v>
      </c>
      <c r="E15" s="32">
        <v>19.9</v>
      </c>
      <c r="F15" s="32">
        <v>19.9</v>
      </c>
      <c r="G15" s="32">
        <v>19.9</v>
      </c>
      <c r="H15" s="32">
        <v>19.9</v>
      </c>
      <c r="I15" s="32">
        <v>19.9</v>
      </c>
      <c r="J15" s="31">
        <v>13823205224</v>
      </c>
      <c r="K15" s="33" t="s">
        <v>229</v>
      </c>
    </row>
    <row r="16">
      <c r="A16" t="str">
        <v>x1</v>
      </c>
      <c r="B16" t="str">
        <v>x1</v>
      </c>
      <c r="C16" t="str">
        <v>x1</v>
      </c>
      <c r="D16" t="str">
        <v>x1</v>
      </c>
      <c r="E16" t="str">
        <v>x1</v>
      </c>
      <c r="F16" t="str">
        <v>x1</v>
      </c>
      <c r="G16" t="str">
        <v>x1</v>
      </c>
      <c r="H16" t="str">
        <v>x1</v>
      </c>
      <c r="I16" t="str">
        <v>x1</v>
      </c>
      <c r="J16" s="31">
        <v>18826137901</v>
      </c>
      <c r="K16" s="33" t="s">
        <v>231</v>
      </c>
    </row>
    <row r="17">
      <c r="A17" t="str">
        <v>-</v>
      </c>
      <c r="B17" t="str">
        <v>-</v>
      </c>
      <c r="C17" t="str">
        <v>-</v>
      </c>
      <c r="D17" t="str">
        <v>-</v>
      </c>
      <c r="E17" t="str">
        <v>-</v>
      </c>
      <c r="F17" t="str">
        <v>-</v>
      </c>
      <c r="G17" t="str">
        <v>退款完成</v>
      </c>
      <c r="H17" t="str">
        <v>-</v>
      </c>
      <c r="I17" t="str">
        <v>-</v>
      </c>
      <c r="J17" s="31">
        <v>15068764058</v>
      </c>
      <c r="K17" s="33" t="s">
        <v>201</v>
      </c>
    </row>
    <row r="18">
      <c r="A18" s="32">
        <v>19.9</v>
      </c>
      <c r="B18" s="32">
        <v>19.9</v>
      </c>
      <c r="C18" s="32">
        <v>19.9</v>
      </c>
      <c r="D18" s="32">
        <v>19.9</v>
      </c>
      <c r="E18" s="32">
        <v>19.9</v>
      </c>
      <c r="F18" s="32">
        <v>19.9</v>
      </c>
      <c r="G18" s="32">
        <v>19.9</v>
      </c>
      <c r="H18" s="32">
        <v>19.9</v>
      </c>
      <c r="I18" s="32">
        <v>19.9</v>
      </c>
      <c r="J18" s="31">
        <v>13484545931</v>
      </c>
      <c r="K18" s="33" t="s">
        <v>203</v>
      </c>
    </row>
    <row r="19">
      <c r="A19" t="str">
        <v>lisa冬玲</v>
      </c>
      <c r="B19" t="str">
        <v>Leung</v>
      </c>
      <c r="C19" t="str">
        <v>灵儿</v>
      </c>
      <c r="D19" t="str">
        <v>连然</v>
      </c>
      <c r="E19" t="str">
        <v>杜℃</v>
      </c>
      <c r="F19" t="str">
        <v>苏🌾</v>
      </c>
      <c r="G19" t="str">
        <v>奋斗中的@勇</v>
      </c>
      <c r="H19" t="str">
        <v>宋冬生律师</v>
      </c>
      <c r="I19" t="str">
        <v>刘刘</v>
      </c>
      <c r="J19" s="31">
        <v>17730495532</v>
      </c>
      <c r="K19" s="33" t="s">
        <v>204</v>
      </c>
    </row>
    <row r="20">
      <c r="A20" t="str">
        <v>手机号 17621690890</v>
      </c>
      <c r="B20" t="str">
        <v>手机号 13660099237</v>
      </c>
      <c r="C20" t="str">
        <v>手机号 13546368156</v>
      </c>
      <c r="D20" t="str">
        <v>手机号 18910072061</v>
      </c>
      <c r="E20" t="str">
        <v>手机号 18510543725</v>
      </c>
      <c r="F20" t="str">
        <v>手机号 13798976160</v>
      </c>
      <c r="G20" t="str">
        <v>手机号 15173630290</v>
      </c>
      <c r="H20" t="str">
        <v>手机号 13770860862</v>
      </c>
      <c r="I20" t="str">
        <v>手机号 13974838843</v>
      </c>
      <c r="J20" s="31">
        <v>15507549369</v>
      </c>
      <c r="K20" s="33" t="s">
        <v>206</v>
      </c>
    </row>
    <row r="21">
      <c r="A21" t="str">
        <v>添加备注</v>
      </c>
      <c r="B21" t="str">
        <v>添加备注</v>
      </c>
      <c r="C21" t="str">
        <v>添加备注</v>
      </c>
      <c r="D21" t="str">
        <v>添加备注</v>
      </c>
      <c r="E21" t="str">
        <v>添加备注</v>
      </c>
      <c r="F21" t="str">
        <v>添加备注</v>
      </c>
      <c r="G21" t="str">
        <v>添加备注</v>
      </c>
      <c r="H21" t="str">
        <v>添加备注</v>
      </c>
      <c r="I21" t="str">
        <v>添加备注</v>
      </c>
      <c r="J21" s="31">
        <v>13808559933</v>
      </c>
      <c r="K21" s="33" t="s">
        <v>208</v>
      </c>
    </row>
    <row r="22">
      <c r="A22" t="str">
        <v>已发货</v>
      </c>
      <c r="B22" t="str">
        <v>已发货</v>
      </c>
      <c r="C22" t="str">
        <v>已发货</v>
      </c>
      <c r="D22" t="str">
        <v>已发货</v>
      </c>
      <c r="E22" t="str">
        <v>已发货</v>
      </c>
      <c r="F22" t="str">
        <v>已发货</v>
      </c>
      <c r="G22" t="str">
        <v>已取消</v>
      </c>
      <c r="H22" t="str">
        <v>已发货</v>
      </c>
      <c r="I22" t="str">
        <v>已发货</v>
      </c>
      <c r="J22" s="31">
        <v>18922206128</v>
      </c>
      <c r="K22" s="33" t="s">
        <v>210</v>
      </c>
    </row>
    <row r="23">
      <c r="A23" t="str">
        <v>详情</v>
      </c>
      <c r="B23" t="str">
        <v>详情</v>
      </c>
      <c r="C23" t="str">
        <v>详情</v>
      </c>
      <c r="D23" t="str">
        <v>详情</v>
      </c>
      <c r="E23" t="str">
        <v>详情</v>
      </c>
      <c r="F23" t="str">
        <v>详情</v>
      </c>
      <c r="G23" t="str">
        <v>详情</v>
      </c>
      <c r="H23" t="str">
        <v>详情</v>
      </c>
      <c r="I23" t="str">
        <v>详情</v>
      </c>
      <c r="J23" s="31">
        <v>15390457435</v>
      </c>
      <c r="K23" s="33" t="s">
        <v>212</v>
      </c>
    </row>
    <row r="24">
      <c r="A24" t="str">
        <v>代发起售后</v>
      </c>
      <c r="B24" t="str">
        <v>代发起售后</v>
      </c>
      <c r="C24" t="str">
        <v>代发起售后</v>
      </c>
      <c r="D24" t="str">
        <v>代发起售后</v>
      </c>
      <c r="E24" t="str">
        <v>代发起售后</v>
      </c>
      <c r="F24" t="str">
        <v>代发起售后</v>
      </c>
      <c r="G24" t="str">
        <v>订单号 3728948124699735040</v>
      </c>
      <c r="H24" t="str">
        <v>代发起售后</v>
      </c>
      <c r="I24" t="str">
        <v>代发起售后</v>
      </c>
      <c r="J24" s="31">
        <v>18709920835</v>
      </c>
      <c r="K24" s="33" t="s">
        <v>214</v>
      </c>
    </row>
    <row r="25">
      <c r="G25" t="str">
        <v>下单时间 2025/06/20 19:21</v>
      </c>
      <c r="J25" s="31">
        <v>18397629121</v>
      </c>
      <c r="K25" s="33" t="s">
        <v>185</v>
      </c>
    </row>
    <row r="26">
      <c r="A26" t="str">
        <v>订单号 3728967392620583424</v>
      </c>
      <c r="B26" t="str">
        <v>订单号 3728950660616826880</v>
      </c>
      <c r="C26" t="str">
        <v>订单号 3728950358149050624</v>
      </c>
      <c r="D26" t="str">
        <v>订单号 3728949568256221440</v>
      </c>
      <c r="E26" t="str">
        <v>订单号 3728949172024775681</v>
      </c>
      <c r="F26" t="str">
        <v>订单号 3728948704472081152</v>
      </c>
      <c r="H26" t="str">
        <v>订单号 3728948076863167488</v>
      </c>
      <c r="I26" t="str">
        <v>订单号 3728948032796499712</v>
      </c>
      <c r="J26" s="31">
        <v>13671659295</v>
      </c>
      <c r="K26" s="33" t="s">
        <v>187</v>
      </c>
    </row>
    <row r="27">
      <c r="A27" t="str">
        <v>下单时间 2025/06/21 15:45</v>
      </c>
      <c r="B27" t="str">
        <v>下单时间 2025/06/20 22:01</v>
      </c>
      <c r="C27" t="str">
        <v>下单时间 2025/06/20 21:42</v>
      </c>
      <c r="D27" t="str">
        <v>下单时间 2025/06/20 20:51</v>
      </c>
      <c r="E27" t="str">
        <v>下单时间 2025/06/20 20:27</v>
      </c>
      <c r="F27" t="str">
        <v>下单时间 2025/06/20 19:57</v>
      </c>
      <c r="G27" t="str">
        <v>生财有术副业创业付费社群 3 天会员卡+实体书</v>
      </c>
      <c r="H27" t="str">
        <v>下单时间 2025/06/20 19:17</v>
      </c>
      <c r="I27" t="str">
        <v>下单时间 2025/06/20 19:14</v>
      </c>
      <c r="J27" s="31">
        <v>18189215181</v>
      </c>
      <c r="K27" s="33" t="s">
        <v>189</v>
      </c>
    </row>
    <row r="28">
      <c r="G28" t="str">
        <v>商品编码</v>
      </c>
      <c r="J28" s="31">
        <v>15973168266</v>
      </c>
      <c r="K28" s="33" t="s">
        <v>191</v>
      </c>
    </row>
    <row r="29">
      <c r="A29" t="str">
        <v>生财有术副业创业付费社群 3 天会员卡+实体书</v>
      </c>
      <c r="B29" t="str">
        <v>生财有术副业创业付费社群 3 天会员卡+实体书</v>
      </c>
      <c r="C29" t="str">
        <v>生财有术副业创业付费社群 3 天会员卡+实体书</v>
      </c>
      <c r="D29" t="str">
        <v>生财有术副业创业付费社群 3 天会员卡+实体书</v>
      </c>
      <c r="E29" t="str">
        <v>生财有术副业创业付费社群 3 天会员卡+实体书</v>
      </c>
      <c r="F29" t="str">
        <v>生财有术副业创业付费社群 3 天会员卡+实体书</v>
      </c>
      <c r="G29" t="str">
        <v>成交来源</v>
      </c>
      <c r="H29" t="str">
        <v>生财有术副业创业付费社群 3 天会员卡+实体书</v>
      </c>
      <c r="I29" t="str">
        <v>生财有术副业创业付费社群 3 天会员卡+实体书</v>
      </c>
      <c r="J29" s="31">
        <v>13221058319</v>
      </c>
      <c r="K29" s="33" t="s">
        <v>193</v>
      </c>
    </row>
    <row r="30">
      <c r="A30" t="str">
        <v>商品编码</v>
      </c>
      <c r="B30" t="str">
        <v>商品编码</v>
      </c>
      <c r="C30" t="str">
        <v>商品编码</v>
      </c>
      <c r="D30" t="str">
        <v>商品编码</v>
      </c>
      <c r="E30" t="str">
        <v>商品编码</v>
      </c>
      <c r="F30" t="str">
        <v>商品编码</v>
      </c>
      <c r="G30" s="32">
        <v>19.9</v>
      </c>
      <c r="H30" t="str">
        <v>商品编码</v>
      </c>
      <c r="I30" t="str">
        <v>商品编码</v>
      </c>
      <c r="J30" s="31">
        <v>18528034877</v>
      </c>
      <c r="K30" s="33" t="s">
        <v>195</v>
      </c>
    </row>
    <row r="31">
      <c r="A31" t="str">
        <v>成交来源</v>
      </c>
      <c r="B31" t="str">
        <v>成交来源</v>
      </c>
      <c r="C31" t="str">
        <v>成交来源</v>
      </c>
      <c r="D31" t="str">
        <v>成交来源</v>
      </c>
      <c r="E31" t="str">
        <v>成交来源</v>
      </c>
      <c r="F31" t="str">
        <v>成交来源</v>
      </c>
      <c r="G31" t="str">
        <v>x1</v>
      </c>
      <c r="H31" t="str">
        <v>成交来源</v>
      </c>
      <c r="I31" t="str">
        <v>成交来源</v>
      </c>
      <c r="J31" s="31">
        <v>18284504614</v>
      </c>
      <c r="K31" s="33" t="s">
        <v>197</v>
      </c>
    </row>
    <row r="32">
      <c r="A32" s="32">
        <v>19.9</v>
      </c>
      <c r="B32" s="32">
        <v>19.9</v>
      </c>
      <c r="C32" s="32">
        <v>19.9</v>
      </c>
      <c r="D32" s="32">
        <v>19.9</v>
      </c>
      <c r="E32" s="32">
        <v>19.9</v>
      </c>
      <c r="F32" s="32">
        <v>19.9</v>
      </c>
      <c r="G32" t="str">
        <v>-</v>
      </c>
      <c r="H32" s="32">
        <v>19.9</v>
      </c>
      <c r="I32" s="32">
        <v>19.9</v>
      </c>
      <c r="J32" s="31">
        <v>13660099237</v>
      </c>
      <c r="K32" s="33" t="s">
        <v>199</v>
      </c>
    </row>
    <row r="33">
      <c r="A33" t="str">
        <v>x1</v>
      </c>
      <c r="B33" t="str">
        <v>x1</v>
      </c>
      <c r="C33" t="str">
        <v>x1</v>
      </c>
      <c r="D33" t="str">
        <v>x1</v>
      </c>
      <c r="E33" t="str">
        <v>x2</v>
      </c>
      <c r="F33" t="str">
        <v>x1</v>
      </c>
      <c r="G33" s="32">
        <v>19.9</v>
      </c>
      <c r="H33" t="str">
        <v>x1</v>
      </c>
      <c r="I33" t="str">
        <v>x1</v>
      </c>
      <c r="J33" s="31">
        <v>15281088815</v>
      </c>
      <c r="K33" s="33" t="s">
        <v>294</v>
      </c>
    </row>
    <row r="34">
      <c r="A34" t="str">
        <v>-</v>
      </c>
      <c r="B34" t="str">
        <v>-</v>
      </c>
      <c r="C34" t="str">
        <v>-</v>
      </c>
      <c r="D34" t="str">
        <v>-</v>
      </c>
      <c r="E34" t="str">
        <v>-</v>
      </c>
      <c r="F34" t="str">
        <v>-</v>
      </c>
      <c r="G34" t="str">
        <v>林瑜#营养免疫一健领英</v>
      </c>
      <c r="H34" t="str">
        <v>-</v>
      </c>
      <c r="I34" t="str">
        <v>-</v>
      </c>
      <c r="J34" s="31">
        <v>17621950414</v>
      </c>
      <c r="K34" s="33" t="s">
        <v>296</v>
      </c>
    </row>
    <row r="35">
      <c r="A35" s="32">
        <v>19.9</v>
      </c>
      <c r="B35" s="32">
        <v>19.9</v>
      </c>
      <c r="C35" s="32">
        <v>19.9</v>
      </c>
      <c r="D35" s="32">
        <v>19.9</v>
      </c>
      <c r="E35" s="32">
        <v>39.8</v>
      </c>
      <c r="F35" s="32">
        <v>19.9</v>
      </c>
      <c r="G35" t="str">
        <v>手机号 13534937672</v>
      </c>
      <c r="H35" s="32">
        <v>19.9</v>
      </c>
      <c r="I35" s="32">
        <v>19.9</v>
      </c>
      <c r="J35" s="31">
        <v>15959608938</v>
      </c>
      <c r="K35" s="33" t="s">
        <v>298</v>
      </c>
    </row>
    <row r="36">
      <c r="A36" t="str">
        <v>一路向前࿐</v>
      </c>
      <c r="B36" t="str">
        <v>玉琼</v>
      </c>
      <c r="C36" t="str">
        <v>刘伟</v>
      </c>
      <c r="D36" t="str">
        <v>陶醉的精灵</v>
      </c>
      <c r="E36" t="str">
        <v>白桦林</v>
      </c>
      <c r="F36" t="str">
        <v>陈东照（中华好家风）</v>
      </c>
      <c r="G36" t="str">
        <v>添加备注</v>
      </c>
      <c r="H36" t="str">
        <v>申舞</v>
      </c>
      <c r="I36" t="str">
        <v>夏光辉｜成长教练</v>
      </c>
      <c r="J36" s="31">
        <v>18313939413</v>
      </c>
      <c r="K36" s="33" t="s">
        <v>300</v>
      </c>
    </row>
    <row r="37">
      <c r="A37" t="str">
        <v>手机号 13566823726</v>
      </c>
      <c r="B37" t="str">
        <v>手机号 15281088815</v>
      </c>
      <c r="C37" t="str">
        <v>手机号 15896266935</v>
      </c>
      <c r="D37" t="str">
        <v>手机号 18833716363</v>
      </c>
      <c r="E37" t="str">
        <v>手机号 15854409107</v>
      </c>
      <c r="F37" t="str">
        <v>手机号 13242272863</v>
      </c>
      <c r="G37" t="str">
        <v>已发货</v>
      </c>
      <c r="H37" t="str">
        <v>手机号 18565256250</v>
      </c>
      <c r="I37" t="str">
        <v>手机号 18688758400</v>
      </c>
      <c r="J37" s="31">
        <v>15550078268</v>
      </c>
      <c r="K37" s="33" t="s">
        <v>302</v>
      </c>
    </row>
    <row r="38">
      <c r="A38" t="str">
        <v>添加备注</v>
      </c>
      <c r="B38" t="str">
        <v>添加备注</v>
      </c>
      <c r="C38" t="str">
        <v>留言圈友买来送朋友的</v>
      </c>
      <c r="D38" t="str">
        <v>添加备注</v>
      </c>
      <c r="E38" t="str">
        <v>添加备注</v>
      </c>
      <c r="F38" t="str">
        <v>添加备注</v>
      </c>
      <c r="G38" t="str">
        <v>详情</v>
      </c>
      <c r="H38" t="str">
        <v>添加备注</v>
      </c>
      <c r="I38" t="str">
        <v>添加备注</v>
      </c>
      <c r="J38" s="31">
        <v>17603908905</v>
      </c>
      <c r="K38" s="33" t="s">
        <v>304</v>
      </c>
    </row>
    <row r="39">
      <c r="A39" t="str">
        <v>已发货</v>
      </c>
      <c r="B39" t="str">
        <v>已发货</v>
      </c>
      <c r="C39" t="str">
        <v>添加备注</v>
      </c>
      <c r="D39" t="str">
        <v>已发货</v>
      </c>
      <c r="E39" t="str">
        <v>已发货</v>
      </c>
      <c r="F39" t="str">
        <v>已发货</v>
      </c>
      <c r="G39" t="str">
        <v>代发起售后</v>
      </c>
      <c r="H39" t="str">
        <v>已取消</v>
      </c>
      <c r="I39" t="str">
        <v>已发货</v>
      </c>
      <c r="J39" s="31">
        <v>13906091185</v>
      </c>
      <c r="K39" s="33" t="s">
        <v>306</v>
      </c>
    </row>
    <row r="40">
      <c r="A40" t="str">
        <v>详情</v>
      </c>
      <c r="B40" t="str">
        <v>详情</v>
      </c>
      <c r="C40" t="str">
        <v>已发货</v>
      </c>
      <c r="D40" t="str">
        <v>详情</v>
      </c>
      <c r="E40" t="str">
        <v>详情</v>
      </c>
      <c r="F40" t="str">
        <v>详情</v>
      </c>
      <c r="H40" t="str">
        <v>详情</v>
      </c>
      <c r="I40" t="str">
        <v>详情</v>
      </c>
      <c r="J40" s="31">
        <v>18355109273</v>
      </c>
      <c r="K40" s="33" t="s">
        <v>307</v>
      </c>
    </row>
    <row r="41">
      <c r="A41" t="str">
        <v>代发起售后</v>
      </c>
      <c r="B41" t="str">
        <v>代发起售后</v>
      </c>
      <c r="C41" t="str">
        <v>详情</v>
      </c>
      <c r="D41" t="str">
        <v>代发起售后</v>
      </c>
      <c r="E41" t="str">
        <v>代发起售后</v>
      </c>
      <c r="F41" t="str">
        <v>代发起售后</v>
      </c>
      <c r="G41" t="str">
        <v>订单号 3728948130476602368</v>
      </c>
      <c r="H41" t="str">
        <v>订单号 3728948074501255936</v>
      </c>
      <c r="I41" t="str">
        <v>代发起售后</v>
      </c>
      <c r="J41" s="31">
        <v>17700663710</v>
      </c>
      <c r="K41" s="33" t="s">
        <v>279</v>
      </c>
    </row>
    <row r="42">
      <c r="C42" t="str">
        <v>代发起售后</v>
      </c>
      <c r="G42" t="str">
        <v>下单时间 2025/06/20 19:20</v>
      </c>
      <c r="H42" t="str">
        <v>下单时间 2025/06/20 19:17</v>
      </c>
      <c r="J42" s="31">
        <v>17705625548</v>
      </c>
      <c r="K42" s="33" t="s">
        <v>281</v>
      </c>
    </row>
    <row r="43">
      <c r="A43" t="str">
        <v>订单号 3728963807887891456</v>
      </c>
      <c r="B43" t="str">
        <v>订单号 3728950663753381888</v>
      </c>
      <c r="D43" t="str">
        <v>订单号 3728949559124958208</v>
      </c>
      <c r="E43" t="str">
        <v>订单号 3728949172577644800</v>
      </c>
      <c r="F43" t="str">
        <v>订单号 3728948698293351936</v>
      </c>
      <c r="I43" t="str">
        <v>订单号 3728948029198578944</v>
      </c>
      <c r="J43" s="31">
        <v>13001713110</v>
      </c>
      <c r="K43" s="33" t="s">
        <v>283</v>
      </c>
    </row>
    <row r="44">
      <c r="A44" t="str">
        <v>下单时间 2025/06/21 11:57</v>
      </c>
      <c r="B44" t="str">
        <v>下单时间 2025/06/20 22:01</v>
      </c>
      <c r="C44" t="str">
        <v>订单号 3728950359779587072</v>
      </c>
      <c r="D44" t="str">
        <v>下单时间 2025/06/20 20:51</v>
      </c>
      <c r="E44" t="str">
        <v>下单时间 2025/06/20 20:27</v>
      </c>
      <c r="F44" t="str">
        <v>下单时间 2025/06/20 19:56</v>
      </c>
      <c r="G44" t="str">
        <v>生财有术副业创业付费社群 3 天会员卡+实体书</v>
      </c>
      <c r="H44" t="str">
        <v>生财有术副业创业付费社群 3 天会员卡+实体书</v>
      </c>
      <c r="I44" t="str">
        <v>下单时间 2025/06/20 19:14</v>
      </c>
      <c r="J44" s="31">
        <v>13263657791</v>
      </c>
      <c r="K44" s="33" t="s">
        <v>285</v>
      </c>
    </row>
    <row r="45">
      <c r="C45" t="str">
        <v>下单时间 2025/06/20 21:42</v>
      </c>
      <c r="G45" t="str">
        <v>商品编码</v>
      </c>
      <c r="H45" t="str">
        <v>商品编码</v>
      </c>
      <c r="J45" s="31">
        <v>13621963003</v>
      </c>
      <c r="K45" s="33" t="s">
        <v>286</v>
      </c>
    </row>
    <row r="46">
      <c r="A46" t="str">
        <v>生财有术副业创业付费社群 3 天会员卡+实体书</v>
      </c>
      <c r="B46" t="str">
        <v>生财有术副业创业付费社群 3 天会员卡+实体书</v>
      </c>
      <c r="D46" t="str">
        <v>生财有术副业创业付费社群 3 天会员卡+实体书</v>
      </c>
      <c r="E46" t="str">
        <v>生财有术副业创业付费社群 3 天会员卡+实体书</v>
      </c>
      <c r="F46" t="str">
        <v>生财有术副业创业付费社群 3 天会员卡+实体书</v>
      </c>
      <c r="G46" t="str">
        <v>成交来源</v>
      </c>
      <c r="H46" t="str">
        <v>成交来源</v>
      </c>
      <c r="I46" t="str">
        <v>生财有术副业创业付费社群 3 天会员卡+实体书</v>
      </c>
      <c r="J46" s="31">
        <v>13850039937</v>
      </c>
      <c r="K46" s="33" t="s">
        <v>288</v>
      </c>
    </row>
    <row r="47">
      <c r="A47" t="str">
        <v>商品编码</v>
      </c>
      <c r="B47" t="str">
        <v>商品编码</v>
      </c>
      <c r="C47" t="str">
        <v>生财有术副业创业付费社群 3 天会员卡+实体书</v>
      </c>
      <c r="D47" t="str">
        <v>商品编码</v>
      </c>
      <c r="E47" t="str">
        <v>商品编码</v>
      </c>
      <c r="F47" t="str">
        <v>商品编码</v>
      </c>
      <c r="G47" s="32">
        <v>19.9</v>
      </c>
      <c r="H47" s="32">
        <v>19.9</v>
      </c>
      <c r="I47" t="str">
        <v>商品编码</v>
      </c>
      <c r="J47" s="31">
        <v>13430020228</v>
      </c>
      <c r="K47" s="33" t="s">
        <v>290</v>
      </c>
    </row>
    <row r="48">
      <c r="A48" t="str">
        <v>成交来源</v>
      </c>
      <c r="B48" t="str">
        <v>成交来源</v>
      </c>
      <c r="C48" t="str">
        <v>商品编码</v>
      </c>
      <c r="D48" t="str">
        <v>成交来源</v>
      </c>
      <c r="E48" t="str">
        <v>成交来源</v>
      </c>
      <c r="F48" t="str">
        <v>成交来源</v>
      </c>
      <c r="G48" t="str">
        <v>x1</v>
      </c>
      <c r="H48" t="str">
        <v>x1</v>
      </c>
      <c r="I48" t="str">
        <v>成交来源</v>
      </c>
      <c r="J48" s="31">
        <v>18359962928</v>
      </c>
      <c r="K48" s="33" t="s">
        <v>292</v>
      </c>
    </row>
    <row r="49">
      <c r="A49" s="32">
        <v>19.9</v>
      </c>
      <c r="B49" s="32">
        <v>19.9</v>
      </c>
      <c r="C49" t="str">
        <v>成交来源</v>
      </c>
      <c r="D49" s="32">
        <v>19.9</v>
      </c>
      <c r="E49" s="32">
        <v>19.9</v>
      </c>
      <c r="F49" s="32">
        <v>19.9</v>
      </c>
      <c r="G49" t="str">
        <v>-</v>
      </c>
      <c r="H49" t="str">
        <v>-</v>
      </c>
      <c r="I49" s="32">
        <v>19.9</v>
      </c>
      <c r="J49" s="31">
        <v>13927662839</v>
      </c>
      <c r="K49" s="33" t="s">
        <v>263</v>
      </c>
    </row>
    <row r="50">
      <c r="A50" t="str">
        <v>x1</v>
      </c>
      <c r="B50" t="str">
        <v>x1</v>
      </c>
      <c r="C50" s="32">
        <v>19.9</v>
      </c>
      <c r="D50" t="str">
        <v>x1</v>
      </c>
      <c r="E50" t="str">
        <v>x1</v>
      </c>
      <c r="F50" t="str">
        <v>x1</v>
      </c>
      <c r="G50" s="32">
        <v>19.9</v>
      </c>
      <c r="H50" s="32">
        <v>19.9</v>
      </c>
      <c r="I50" t="str">
        <v>x1</v>
      </c>
      <c r="J50" s="31">
        <v>15779552817</v>
      </c>
      <c r="K50" s="33" t="s">
        <v>265</v>
      </c>
    </row>
    <row r="51">
      <c r="A51" t="str">
        <v>-</v>
      </c>
      <c r="B51" t="str">
        <v>-</v>
      </c>
      <c r="C51" t="str">
        <v>x1</v>
      </c>
      <c r="D51" t="str">
        <v>-</v>
      </c>
      <c r="E51" t="str">
        <v>-</v>
      </c>
      <c r="F51" t="str">
        <v>-</v>
      </c>
      <c r="G51" t="str">
        <v>段文利</v>
      </c>
      <c r="H51" t="str">
        <v>66A66</v>
      </c>
      <c r="I51" t="str">
        <v>-</v>
      </c>
      <c r="J51" s="31">
        <v>18620214862</v>
      </c>
      <c r="K51" s="33" t="s">
        <v>267</v>
      </c>
    </row>
    <row r="52">
      <c r="A52" s="32">
        <v>19.9</v>
      </c>
      <c r="B52" s="32">
        <v>19.9</v>
      </c>
      <c r="C52" t="str">
        <v>-</v>
      </c>
      <c r="D52" s="32">
        <v>19.9</v>
      </c>
      <c r="E52" s="32">
        <v>19.9</v>
      </c>
      <c r="F52" s="32">
        <v>19.9</v>
      </c>
      <c r="G52" t="str">
        <v>手机号 15610108737</v>
      </c>
      <c r="H52" t="str">
        <v>手机号 15921873779</v>
      </c>
      <c r="I52" s="32">
        <v>19.9</v>
      </c>
      <c r="J52" s="31">
        <v>15802200300</v>
      </c>
      <c r="K52" s="33" t="s">
        <v>269</v>
      </c>
    </row>
    <row r="53">
      <c r="A53" t="str">
        <v>张艺恒｜IP变现</v>
      </c>
      <c r="B53" t="str">
        <v>Jackson</v>
      </c>
      <c r="C53" s="32">
        <v>19.9</v>
      </c>
      <c r="D53" t="str">
        <v>冰雨</v>
      </c>
      <c r="E53" t="str">
        <v>采懿</v>
      </c>
      <c r="F53" t="str">
        <v>珊珊🥇</v>
      </c>
      <c r="G53" t="str">
        <v>添加备注</v>
      </c>
      <c r="H53" t="str">
        <v>添加备注</v>
      </c>
      <c r="I53" t="str">
        <v>谢夺</v>
      </c>
      <c r="J53" s="31">
        <v>17666564912</v>
      </c>
      <c r="K53" s="33" t="s">
        <v>271</v>
      </c>
    </row>
    <row r="54">
      <c r="A54" t="str">
        <v>手机号 15098182171</v>
      </c>
      <c r="B54" t="str">
        <v>手机号 17621950414</v>
      </c>
      <c r="C54" t="str">
        <v>Jane初芯💜</v>
      </c>
      <c r="D54" t="str">
        <v>手机号 13714885602</v>
      </c>
      <c r="E54" t="str">
        <v>手机号 15638906821</v>
      </c>
      <c r="F54" t="str">
        <v>手机号 18375929776</v>
      </c>
      <c r="G54" t="str">
        <v>已取消</v>
      </c>
      <c r="H54" t="str">
        <v>已发货</v>
      </c>
      <c r="I54" t="str">
        <v>手机号 15011091239</v>
      </c>
      <c r="J54" s="31">
        <v>18167962817</v>
      </c>
      <c r="K54" s="33" t="s">
        <v>273</v>
      </c>
    </row>
    <row r="55">
      <c r="A55" t="str">
        <v>添加备注</v>
      </c>
      <c r="B55" t="str">
        <v>添加备注</v>
      </c>
      <c r="C55" t="str">
        <v>手机号 18201398887</v>
      </c>
      <c r="D55" t="str">
        <v>添加备注</v>
      </c>
      <c r="E55" t="str">
        <v>添加备注</v>
      </c>
      <c r="F55" t="str">
        <v>添加备注</v>
      </c>
      <c r="G55" t="str">
        <v>详情</v>
      </c>
      <c r="H55" t="str">
        <v>详情</v>
      </c>
      <c r="I55" t="str">
        <v>添加备注</v>
      </c>
      <c r="J55" s="31">
        <v>18229185173</v>
      </c>
      <c r="K55" s="33" t="s">
        <v>275</v>
      </c>
    </row>
    <row r="56">
      <c r="A56" t="str">
        <v>已发货</v>
      </c>
      <c r="B56" t="str">
        <v>已取消</v>
      </c>
      <c r="C56" t="str">
        <v>添加备注</v>
      </c>
      <c r="D56" t="str">
        <v>已发货</v>
      </c>
      <c r="E56" t="str">
        <v>已发货</v>
      </c>
      <c r="F56" t="str">
        <v>已发货</v>
      </c>
      <c r="G56" t="str">
        <v>订单号 3728948129558833152</v>
      </c>
      <c r="H56" t="str">
        <v>代发起售后</v>
      </c>
      <c r="I56" t="str">
        <v>已发货</v>
      </c>
      <c r="J56" s="31">
        <v>15572724965</v>
      </c>
      <c r="K56" s="33" t="s">
        <v>277</v>
      </c>
    </row>
    <row r="57">
      <c r="A57" t="str">
        <v>详情</v>
      </c>
      <c r="B57" t="str">
        <v>详情</v>
      </c>
      <c r="C57" t="str">
        <v>已发货</v>
      </c>
      <c r="D57" t="str">
        <v>详情</v>
      </c>
      <c r="E57" t="str">
        <v>详情</v>
      </c>
      <c r="F57" t="str">
        <v>详情</v>
      </c>
      <c r="G57" t="str">
        <v>下单时间 2025/06/20 19:20</v>
      </c>
      <c r="I57" t="str">
        <v>详情</v>
      </c>
      <c r="J57" s="31">
        <v>13916344908</v>
      </c>
      <c r="K57" s="33" t="s">
        <v>248</v>
      </c>
    </row>
    <row r="58">
      <c r="A58" t="str">
        <v>代发起售后</v>
      </c>
      <c r="B58" t="str">
        <v>订单号 3728950660459018240</v>
      </c>
      <c r="C58" t="str">
        <v>详情</v>
      </c>
      <c r="D58" t="str">
        <v>代发起售后</v>
      </c>
      <c r="E58" t="str">
        <v>代发起售后</v>
      </c>
      <c r="F58" t="str">
        <v>代发起售后</v>
      </c>
      <c r="H58" t="str">
        <v>订单号 3728948074769949440</v>
      </c>
      <c r="I58" t="str">
        <v>代发起售后</v>
      </c>
      <c r="J58" s="31">
        <v>17701816041</v>
      </c>
      <c r="K58" s="33" t="s">
        <v>250</v>
      </c>
    </row>
    <row r="59">
      <c r="B59" t="str">
        <v>下单时间 2025/06/20 22:01</v>
      </c>
      <c r="C59" t="str">
        <v>代发起售后</v>
      </c>
      <c r="G59" t="str">
        <v>生财有术副业创业付费社群 3 天会员卡+实体书</v>
      </c>
      <c r="H59" t="str">
        <v>下单时间 2025/06/20 19:17</v>
      </c>
      <c r="J59" s="31">
        <v>15754853549</v>
      </c>
      <c r="K59" s="33" t="s">
        <v>252</v>
      </c>
    </row>
    <row r="60">
      <c r="A60" t="str">
        <v>订单号 3728960848204804352</v>
      </c>
      <c r="D60" t="str">
        <v>订单号 3728949555645260032</v>
      </c>
      <c r="E60" t="str">
        <v>订单号 3728949168401430528</v>
      </c>
      <c r="F60" t="str">
        <v>订单号 3728948654017485824</v>
      </c>
      <c r="G60" t="str">
        <v>商品编码</v>
      </c>
      <c r="I60" t="str">
        <v>订单号 3728948026951481344</v>
      </c>
      <c r="J60" s="31">
        <v>17687027169</v>
      </c>
      <c r="K60" s="33" t="s">
        <v>254</v>
      </c>
    </row>
    <row r="61">
      <c r="A61" t="str">
        <v>下单时间 2025/06/21 08:49</v>
      </c>
      <c r="B61" t="str">
        <v>生财有术副业创业付费社群 3 天会员卡+实体书</v>
      </c>
      <c r="C61" t="str">
        <v>订单号 3728950354547192832</v>
      </c>
      <c r="D61" t="str">
        <v>下单时间 2025/06/20 20:51</v>
      </c>
      <c r="E61" t="str">
        <v>下单时间 2025/06/20 20:26</v>
      </c>
      <c r="F61" t="str">
        <v>下单时间 2025/06/20 19:53</v>
      </c>
      <c r="G61" t="str">
        <v>成交来源</v>
      </c>
      <c r="H61" t="str">
        <v>生财有术副业创业付费社群 3 天会员卡+实体书</v>
      </c>
      <c r="I61" t="str">
        <v>下单时间 2025/06/20 19:14</v>
      </c>
      <c r="J61" s="31">
        <v>13546368156</v>
      </c>
      <c r="K61" s="33" t="s">
        <v>256</v>
      </c>
    </row>
    <row r="62">
      <c r="B62" t="str">
        <v>商品编码</v>
      </c>
      <c r="C62" t="str">
        <v>下单时间 2025/06/20 21:42</v>
      </c>
      <c r="G62" s="32">
        <v>19.9</v>
      </c>
      <c r="H62" t="str">
        <v>商品编码</v>
      </c>
      <c r="J62" s="31">
        <v>15896266935</v>
      </c>
      <c r="K62" s="33" t="s">
        <v>258</v>
      </c>
    </row>
    <row r="63">
      <c r="A63" t="str">
        <v>生财有术副业创业付费社群 3 天会员卡+实体书</v>
      </c>
      <c r="B63" t="str">
        <v>成交来源</v>
      </c>
      <c r="D63" t="str">
        <v>生财有术副业创业付费社群 3 天会员卡+实体书</v>
      </c>
      <c r="E63" t="str">
        <v>生财有术副业创业付费社群 3 天会员卡+实体书</v>
      </c>
      <c r="F63" t="str">
        <v>生财有术副业创业付费社群 3 天会员卡+实体书</v>
      </c>
      <c r="G63" t="str">
        <v>x1</v>
      </c>
      <c r="H63" t="str">
        <v>成交来源</v>
      </c>
      <c r="I63" t="str">
        <v>生财有术副业创业付费社群 3 天会员卡+实体书</v>
      </c>
      <c r="J63" s="31">
        <v>18201398887</v>
      </c>
      <c r="K63" s="33" t="s">
        <v>259</v>
      </c>
    </row>
    <row r="64">
      <c r="A64" t="str">
        <v>商品编码</v>
      </c>
      <c r="B64" s="32">
        <v>19.9</v>
      </c>
      <c r="C64" t="str">
        <v>生财有术副业创业付费社群 3 天会员卡+实体书</v>
      </c>
      <c r="D64" t="str">
        <v>商品编码</v>
      </c>
      <c r="E64" t="str">
        <v>商品编码</v>
      </c>
      <c r="F64" t="str">
        <v>商品编码</v>
      </c>
      <c r="G64" t="str">
        <v>-</v>
      </c>
      <c r="H64" s="32">
        <v>19.9</v>
      </c>
      <c r="I64" t="str">
        <v>商品编码</v>
      </c>
      <c r="J64" s="31">
        <v>13611299063</v>
      </c>
      <c r="K64" s="33" t="s">
        <v>261</v>
      </c>
    </row>
    <row r="65">
      <c r="A65" t="str">
        <v>成交来源</v>
      </c>
      <c r="B65" t="str">
        <v>x1</v>
      </c>
      <c r="C65" t="str">
        <v>商品编码</v>
      </c>
      <c r="D65" t="str">
        <v>成交来源</v>
      </c>
      <c r="E65" t="str">
        <v>成交来源</v>
      </c>
      <c r="F65" t="str">
        <v>成交来源</v>
      </c>
      <c r="G65" s="32">
        <v>19.9</v>
      </c>
      <c r="H65" t="str">
        <v>x1</v>
      </c>
      <c r="I65" t="str">
        <v>成交来源</v>
      </c>
      <c r="J65" s="31">
        <v>15929646910</v>
      </c>
      <c r="K65" s="33" t="s">
        <v>114</v>
      </c>
    </row>
    <row r="66">
      <c r="A66" s="32">
        <v>19.9</v>
      </c>
      <c r="B66" t="str">
        <v>-</v>
      </c>
      <c r="C66" t="str">
        <v>成交来源</v>
      </c>
      <c r="D66" s="32">
        <v>19.9</v>
      </c>
      <c r="E66" s="32">
        <v>19.9</v>
      </c>
      <c r="F66" s="32">
        <v>19.9</v>
      </c>
      <c r="G66" t="str">
        <v>王永连</v>
      </c>
      <c r="H66" t="str">
        <v>-</v>
      </c>
      <c r="I66" s="32">
        <v>19.9</v>
      </c>
      <c r="J66" s="31">
        <v>13871361409</v>
      </c>
      <c r="K66" s="33" t="s">
        <v>116</v>
      </c>
    </row>
    <row r="67">
      <c r="A67" t="str">
        <v>x1</v>
      </c>
      <c r="B67" s="32">
        <v>19.9</v>
      </c>
      <c r="C67" s="32">
        <v>19.9</v>
      </c>
      <c r="D67" t="str">
        <v>x1</v>
      </c>
      <c r="E67" t="str">
        <v>x1</v>
      </c>
      <c r="F67" t="str">
        <v>x1</v>
      </c>
      <c r="G67" t="str">
        <v>手机号 13665549678</v>
      </c>
      <c r="H67" s="32">
        <v>19.9</v>
      </c>
      <c r="I67" t="str">
        <v>x1</v>
      </c>
      <c r="J67" s="31">
        <v>18810810795</v>
      </c>
      <c r="K67" s="33" t="s">
        <v>118</v>
      </c>
    </row>
    <row r="68">
      <c r="A68" t="str">
        <v>-</v>
      </c>
      <c r="B68" t="str">
        <v>一言〡</v>
      </c>
      <c r="C68" t="str">
        <v>x1</v>
      </c>
      <c r="D68" t="str">
        <v>-</v>
      </c>
      <c r="E68" t="str">
        <v>-</v>
      </c>
      <c r="F68" t="str">
        <v>-</v>
      </c>
      <c r="G68" t="str">
        <v>添加备注</v>
      </c>
      <c r="H68" t="str">
        <v>Frank - 张烽</v>
      </c>
      <c r="I68" t="str">
        <v>-</v>
      </c>
      <c r="J68" s="31">
        <v>15826877628</v>
      </c>
      <c r="K68" s="33" t="s">
        <v>120</v>
      </c>
    </row>
    <row r="69">
      <c r="A69" s="32">
        <v>19.9</v>
      </c>
      <c r="B69" t="str">
        <v>手机号 15959608938</v>
      </c>
      <c r="C69" t="str">
        <v>-</v>
      </c>
      <c r="D69" s="32">
        <v>19.9</v>
      </c>
      <c r="E69" s="32">
        <v>19.9</v>
      </c>
      <c r="F69" s="32">
        <v>19.9</v>
      </c>
      <c r="G69" t="str">
        <v>已发货</v>
      </c>
      <c r="H69" t="str">
        <v>手机号 17600384358</v>
      </c>
      <c r="I69" s="32">
        <v>19.9</v>
      </c>
      <c r="J69" s="31">
        <v>13880755605</v>
      </c>
      <c r="K69" s="33" t="s">
        <v>122</v>
      </c>
    </row>
    <row r="70">
      <c r="A70" t="str">
        <v>Grim</v>
      </c>
      <c r="B70" t="str">
        <v>添加备注</v>
      </c>
      <c r="C70" s="32">
        <v>19.9</v>
      </c>
      <c r="D70" t="str">
        <v>石延</v>
      </c>
      <c r="E70" t="str">
        <v>大起🌟｜中医</v>
      </c>
      <c r="F70" t="str">
        <v>治铭</v>
      </c>
      <c r="G70" t="str">
        <v>详情</v>
      </c>
      <c r="H70" t="str">
        <v>添加备注</v>
      </c>
      <c r="I70" t="str">
        <v>泓成</v>
      </c>
      <c r="J70" s="31">
        <v>13763829311</v>
      </c>
      <c r="K70" s="33" t="s">
        <v>124</v>
      </c>
    </row>
    <row r="71">
      <c r="A71" t="str">
        <v>手机号 17361018069</v>
      </c>
      <c r="B71" t="str">
        <v>已发货</v>
      </c>
      <c r="C71" t="str">
        <v>鹏飞</v>
      </c>
      <c r="D71" t="str">
        <v>手机号 13792859628</v>
      </c>
      <c r="E71" t="str">
        <v>手机号 13863104034</v>
      </c>
      <c r="F71" t="str">
        <v>手机号 13824149404</v>
      </c>
      <c r="G71" t="str">
        <v>代发起售后</v>
      </c>
      <c r="H71" t="str">
        <v>已取消</v>
      </c>
      <c r="I71" t="str">
        <v>手机号 17355385738</v>
      </c>
      <c r="J71" s="31">
        <v>13450960747</v>
      </c>
      <c r="K71" s="33" t="s">
        <v>126</v>
      </c>
    </row>
    <row r="72">
      <c r="A72" t="str">
        <v>添加备注</v>
      </c>
      <c r="B72" t="str">
        <v>详情</v>
      </c>
      <c r="C72" t="str">
        <v>手机号 13611299063</v>
      </c>
      <c r="D72" t="str">
        <v>添加备注</v>
      </c>
      <c r="E72" t="str">
        <v>添加备注</v>
      </c>
      <c r="F72" t="str">
        <v>添加备注</v>
      </c>
      <c r="H72" t="str">
        <v>详情</v>
      </c>
      <c r="I72" t="str">
        <v>添加备注</v>
      </c>
      <c r="J72" s="31">
        <v>17629124168</v>
      </c>
      <c r="K72" s="33" t="s">
        <v>128</v>
      </c>
    </row>
    <row r="73">
      <c r="A73" t="str">
        <v>已完成</v>
      </c>
      <c r="B73" t="str">
        <v>代发起售后</v>
      </c>
      <c r="C73" t="str">
        <v>添加备注</v>
      </c>
      <c r="D73" t="str">
        <v>已发货</v>
      </c>
      <c r="E73" t="str">
        <v>已发货</v>
      </c>
      <c r="F73" t="str">
        <v>已发货</v>
      </c>
      <c r="G73" t="str">
        <v>订单号 3728948121536443136</v>
      </c>
      <c r="H73" t="str">
        <v>订单号 3728948074921473280</v>
      </c>
      <c r="I73" t="str">
        <v>已发货</v>
      </c>
      <c r="J73" s="31">
        <v>13620166046</v>
      </c>
      <c r="K73" s="33" t="s">
        <v>98</v>
      </c>
    </row>
    <row r="74">
      <c r="A74" t="str">
        <v>详情</v>
      </c>
      <c r="C74" t="str">
        <v>已发货</v>
      </c>
      <c r="D74" t="str">
        <v>详情</v>
      </c>
      <c r="E74" t="str">
        <v>详情</v>
      </c>
      <c r="F74" t="str">
        <v>详情</v>
      </c>
      <c r="G74" t="str">
        <v>下单时间 2025/06/20 19:20</v>
      </c>
      <c r="H74" t="str">
        <v>下单时间 2025/06/20 19:17</v>
      </c>
      <c r="I74" t="str">
        <v>详情</v>
      </c>
      <c r="J74" s="31">
        <v>18003411647</v>
      </c>
      <c r="K74" s="33" t="s">
        <v>100</v>
      </c>
    </row>
    <row r="75">
      <c r="A75" t="str">
        <v>代发起售后</v>
      </c>
      <c r="B75" t="str">
        <v>订单号 3728950660154664448</v>
      </c>
      <c r="C75" t="str">
        <v>详情</v>
      </c>
      <c r="D75" t="str">
        <v>代发起售后</v>
      </c>
      <c r="E75" t="str">
        <v>代发起售后</v>
      </c>
      <c r="F75" t="str">
        <v>代发起售后</v>
      </c>
      <c r="I75" t="str">
        <v>代发起售后</v>
      </c>
      <c r="J75" s="31">
        <v>18537599027</v>
      </c>
      <c r="K75" s="33" t="s">
        <v>102</v>
      </c>
    </row>
    <row r="76">
      <c r="B76" t="str">
        <v>下单时间 2025/06/20 22:01</v>
      </c>
      <c r="C76" t="str">
        <v>代发起售后</v>
      </c>
      <c r="G76" t="str">
        <v>生财有术副业创业付费社群 3 天会员卡+实体书</v>
      </c>
      <c r="H76" t="str">
        <v>生财有术副业创业付费社群 3 天会员卡+实体书</v>
      </c>
      <c r="J76" s="31">
        <v>18188817663</v>
      </c>
      <c r="K76" s="33" t="s">
        <v>104</v>
      </c>
    </row>
    <row r="77">
      <c r="A77" t="str">
        <v>订单号 3728956347951225344</v>
      </c>
      <c r="D77" t="str">
        <v>订单号 3728949488995147008</v>
      </c>
      <c r="E77" t="str">
        <v>订单号 3728949166321841664</v>
      </c>
      <c r="F77" t="str">
        <v>订单号 3728948643405635072</v>
      </c>
      <c r="G77" t="str">
        <v>商品编码</v>
      </c>
      <c r="H77" t="str">
        <v>商品编码</v>
      </c>
      <c r="I77" t="str">
        <v>订单号 3728948027838576384</v>
      </c>
      <c r="J77" s="31">
        <v>15347735309</v>
      </c>
      <c r="K77" s="33" t="s">
        <v>106</v>
      </c>
    </row>
    <row r="78">
      <c r="A78" t="str">
        <v>下单时间 2025/06/21 04:03</v>
      </c>
      <c r="B78" t="str">
        <v>生财有术副业创业付费社群 3 天会员卡+实体书</v>
      </c>
      <c r="C78" t="str">
        <v>订单号 3728950343657469184</v>
      </c>
      <c r="D78" t="str">
        <v>下单时间 2025/06/20 20:46</v>
      </c>
      <c r="E78" t="str">
        <v>下单时间 2025/06/20 20:26</v>
      </c>
      <c r="F78" t="str">
        <v>下单时间 2025/06/20 19:53</v>
      </c>
      <c r="G78" t="str">
        <v>成交来源</v>
      </c>
      <c r="H78" t="str">
        <v>成交来源</v>
      </c>
      <c r="I78" t="str">
        <v>下单时间 2025/06/20 19:14</v>
      </c>
      <c r="J78" s="31">
        <v>15989161519</v>
      </c>
      <c r="K78" s="33" t="s">
        <v>108</v>
      </c>
    </row>
    <row r="79">
      <c r="B79" t="str">
        <v>商品编码</v>
      </c>
      <c r="C79" t="str">
        <v>下单时间 2025/06/20 21:41</v>
      </c>
      <c r="G79" s="32">
        <v>19.9</v>
      </c>
      <c r="H79" s="32">
        <v>19.9</v>
      </c>
      <c r="J79" s="31">
        <v>18256861850</v>
      </c>
      <c r="K79" s="33" t="s">
        <v>110</v>
      </c>
    </row>
    <row r="80">
      <c r="A80" t="str">
        <v>生财有术副业创业付费社群 3 天会员卡+实体书</v>
      </c>
      <c r="B80" t="str">
        <v>成交来源</v>
      </c>
      <c r="D80" t="str">
        <v>生财有术副业创业付费社群 3 天会员卡+实体书</v>
      </c>
      <c r="E80" t="str">
        <v>生财有术副业创业付费社群 3 天会员卡+实体书</v>
      </c>
      <c r="F80" t="str">
        <v>生财有术副业创业付费社群 3 天会员卡+实体书</v>
      </c>
      <c r="G80" t="str">
        <v>x1</v>
      </c>
      <c r="H80" t="str">
        <v>x1</v>
      </c>
      <c r="I80" t="str">
        <v>生财有术副业创业付费社群 3 天会员卡+实体书</v>
      </c>
      <c r="J80" s="31">
        <v>18501369128</v>
      </c>
      <c r="K80" s="33" t="s">
        <v>112</v>
      </c>
    </row>
    <row r="81">
      <c r="A81" t="str">
        <v>商品编码</v>
      </c>
      <c r="B81" s="32">
        <v>19.9</v>
      </c>
      <c r="C81" t="str">
        <v>生财有术副业创业付费社群 3 天会员卡+实体书</v>
      </c>
      <c r="D81" t="str">
        <v>商品编码</v>
      </c>
      <c r="E81" t="str">
        <v>商品编码</v>
      </c>
      <c r="F81" t="str">
        <v>商品编码</v>
      </c>
      <c r="G81" t="str">
        <v>-</v>
      </c>
      <c r="H81" t="str">
        <v>-</v>
      </c>
      <c r="I81" t="str">
        <v>商品编码</v>
      </c>
      <c r="J81" s="31">
        <v>15396660005</v>
      </c>
      <c r="K81" s="33" t="s">
        <v>325</v>
      </c>
    </row>
    <row r="82">
      <c r="A82" s="32">
        <v>19.9</v>
      </c>
      <c r="B82" t="str">
        <v>x1</v>
      </c>
      <c r="C82" t="str">
        <v>商品编码</v>
      </c>
      <c r="D82" t="str">
        <v>成交来源</v>
      </c>
      <c r="E82" t="str">
        <v>成交来源</v>
      </c>
      <c r="F82" t="str">
        <v>成交来源</v>
      </c>
      <c r="G82" s="32">
        <v>19.9</v>
      </c>
      <c r="H82" s="32">
        <v>19.9</v>
      </c>
      <c r="I82" t="str">
        <v>成交来源</v>
      </c>
      <c r="J82" s="31">
        <v>15877449676</v>
      </c>
      <c r="K82" s="33" t="s">
        <v>327</v>
      </c>
    </row>
    <row r="83">
      <c r="A83" t="str">
        <v>x1</v>
      </c>
      <c r="B83" t="str">
        <v>-</v>
      </c>
      <c r="C83" t="str">
        <v>成交来源</v>
      </c>
      <c r="D83" s="32">
        <v>19.9</v>
      </c>
      <c r="E83" s="32">
        <v>19.9</v>
      </c>
      <c r="F83" s="32">
        <v>19.9</v>
      </c>
      <c r="G83" t="str">
        <v>SYJ</v>
      </c>
      <c r="H83" t="str">
        <v>晓莉</v>
      </c>
      <c r="I83" s="32">
        <v>19.9</v>
      </c>
      <c r="J83" s="31">
        <v>13578902160</v>
      </c>
      <c r="K83" s="33" t="s">
        <v>86</v>
      </c>
    </row>
    <row r="84">
      <c r="A84" t="str">
        <v>-</v>
      </c>
      <c r="B84" s="32">
        <v>19.9</v>
      </c>
      <c r="C84" s="32">
        <v>19.9</v>
      </c>
      <c r="D84" t="str">
        <v>x1</v>
      </c>
      <c r="E84" t="str">
        <v>x1</v>
      </c>
      <c r="F84" t="str">
        <v>x1</v>
      </c>
      <c r="G84" t="str">
        <v>手机号 18911877908</v>
      </c>
      <c r="H84" t="str">
        <v>手机号 18710066555</v>
      </c>
      <c r="I84" t="str">
        <v>x1</v>
      </c>
      <c r="J84" s="31">
        <v>18009266839</v>
      </c>
      <c r="K84" s="20" t="str">
        <v>🌻Lisa</v>
      </c>
    </row>
    <row r="85">
      <c r="A85" s="32">
        <v>19.9</v>
      </c>
      <c r="B85" t="str">
        <v>💐倩大大💐</v>
      </c>
      <c r="C85" t="str">
        <v>x1</v>
      </c>
      <c r="D85" t="str">
        <v>-</v>
      </c>
      <c r="E85" t="str">
        <v>-</v>
      </c>
      <c r="F85" t="str">
        <v>-</v>
      </c>
      <c r="G85" t="str">
        <v>添加备注</v>
      </c>
      <c r="H85" t="str">
        <v>添加备注</v>
      </c>
      <c r="I85" t="str">
        <v>-</v>
      </c>
      <c r="J85" s="31">
        <v>17872324331</v>
      </c>
      <c r="K85" s="33" t="s">
        <v>89</v>
      </c>
    </row>
    <row r="86">
      <c r="A86" t="str">
        <v>楊战武</v>
      </c>
      <c r="B86" t="str">
        <v>手机号 18313939413</v>
      </c>
      <c r="C86" t="str">
        <v>-</v>
      </c>
      <c r="D86" s="32">
        <v>19.9</v>
      </c>
      <c r="E86" s="32">
        <v>19.9</v>
      </c>
      <c r="F86" s="32">
        <v>19.9</v>
      </c>
      <c r="G86" t="str">
        <v>已完成</v>
      </c>
      <c r="H86" t="str">
        <v>已发货</v>
      </c>
      <c r="I86" s="32">
        <v>19.9</v>
      </c>
      <c r="J86" s="31">
        <v>13410199191</v>
      </c>
      <c r="K86" s="33" t="s">
        <v>91</v>
      </c>
    </row>
    <row r="87">
      <c r="A87" t="str">
        <v>手机号 15929293929</v>
      </c>
      <c r="B87" t="str">
        <v>添加备注</v>
      </c>
      <c r="C87" s="32">
        <v>19.9</v>
      </c>
      <c r="D87" t="str">
        <v>搬砖青年</v>
      </c>
      <c r="E87" t="str">
        <v>自然梧桐</v>
      </c>
      <c r="F87" t="str">
        <v>沸沸doubfay</v>
      </c>
      <c r="G87" t="str">
        <v>详情</v>
      </c>
      <c r="H87" t="str">
        <v>详情</v>
      </c>
      <c r="I87" t="str">
        <v>顺隆小家电礼品商贸公司</v>
      </c>
      <c r="J87" s="31">
        <v>13702722357</v>
      </c>
      <c r="K87" s="33" t="s">
        <v>93</v>
      </c>
    </row>
    <row r="88">
      <c r="A88" t="str">
        <v>添加备注</v>
      </c>
      <c r="B88" t="str">
        <v>已发货</v>
      </c>
      <c r="C88" t="str">
        <v>冯瑞成〔搞薯条〕</v>
      </c>
      <c r="D88" t="str">
        <v>手机号 18620316213</v>
      </c>
      <c r="E88" t="str">
        <v>手机号 18588202712</v>
      </c>
      <c r="F88" t="str">
        <v>手机号 15757195727</v>
      </c>
      <c r="G88" t="str">
        <v>代发起售后</v>
      </c>
      <c r="H88" t="str">
        <v>代发起售后</v>
      </c>
      <c r="I88" t="str">
        <v>手机号 13518695499</v>
      </c>
      <c r="J88" s="31">
        <v>13682829034</v>
      </c>
      <c r="K88" s="33" t="s">
        <v>96</v>
      </c>
    </row>
    <row r="89">
      <c r="A89" t="str">
        <v>已发货</v>
      </c>
      <c r="B89" t="str">
        <v>详情</v>
      </c>
      <c r="C89" t="str">
        <v>手机号 15929646910</v>
      </c>
      <c r="D89" t="str">
        <v>添加备注</v>
      </c>
      <c r="E89" t="str">
        <v>添加备注</v>
      </c>
      <c r="F89" t="str">
        <v>添加备注</v>
      </c>
      <c r="I89" t="str">
        <v>添加备注</v>
      </c>
      <c r="J89" s="31">
        <v>17537163367</v>
      </c>
      <c r="K89" s="33" t="s">
        <v>310</v>
      </c>
    </row>
    <row r="90">
      <c r="A90" t="str">
        <v>详情</v>
      </c>
      <c r="B90" t="str">
        <v>代发起售后</v>
      </c>
      <c r="C90" t="str">
        <v>添加备注</v>
      </c>
      <c r="D90" t="str">
        <v>已发货</v>
      </c>
      <c r="E90" t="str">
        <v>已发货</v>
      </c>
      <c r="F90" t="str">
        <v>已发货</v>
      </c>
      <c r="G90" t="str">
        <v>订单号 3728948107800880384</v>
      </c>
      <c r="H90" t="str">
        <v>订单号 3728948074606632704</v>
      </c>
      <c r="I90" t="str">
        <v>已发货</v>
      </c>
      <c r="J90" s="31">
        <v>13995072520</v>
      </c>
      <c r="K90" s="33" t="s">
        <v>312</v>
      </c>
    </row>
    <row r="91">
      <c r="A91" t="str">
        <v>代发起售后</v>
      </c>
      <c r="C91" t="str">
        <v>已发货</v>
      </c>
      <c r="D91" t="str">
        <v>详情</v>
      </c>
      <c r="E91" t="str">
        <v>详情</v>
      </c>
      <c r="F91" t="str">
        <v>详情</v>
      </c>
      <c r="G91" t="str">
        <v>下单时间 2025/06/20 19:19</v>
      </c>
      <c r="H91" t="str">
        <v>下单时间 2025/06/20 19:17</v>
      </c>
      <c r="I91" t="str">
        <v>详情</v>
      </c>
      <c r="J91" s="31">
        <v>18910072061</v>
      </c>
      <c r="K91" s="33" t="s">
        <v>314</v>
      </c>
    </row>
    <row r="92">
      <c r="B92" t="str">
        <v>订单号 3728950658254119424</v>
      </c>
      <c r="C92" t="str">
        <v>详情</v>
      </c>
      <c r="D92" t="str">
        <v>代发起售后</v>
      </c>
      <c r="E92" t="str">
        <v>代发起售后</v>
      </c>
      <c r="F92" t="str">
        <v>代发起售后</v>
      </c>
      <c r="I92" t="str">
        <v>代发起售后</v>
      </c>
      <c r="J92" s="31">
        <v>18833716363</v>
      </c>
      <c r="K92" s="33" t="s">
        <v>316</v>
      </c>
    </row>
    <row r="93">
      <c r="A93" t="str">
        <v>订单号 3728954603635880704</v>
      </c>
      <c r="B93" t="str">
        <v>下单时间 2025/06/20 22:01</v>
      </c>
      <c r="C93" t="str">
        <v>代发起售后</v>
      </c>
      <c r="G93" t="str">
        <v>生财有术副业创业付费社群 3 天会员卡+实体书</v>
      </c>
      <c r="H93" t="str">
        <v>生财有术副业创业付费社群 3 天会员卡+实体书</v>
      </c>
      <c r="J93" s="31">
        <v>13714885602</v>
      </c>
      <c r="K93" s="33" t="s">
        <v>317</v>
      </c>
    </row>
    <row r="94">
      <c r="A94" t="str">
        <v>下单时间 2025/06/21 02:12</v>
      </c>
      <c r="D94" t="str">
        <v>订单号 3728949428944778752</v>
      </c>
      <c r="E94" t="str">
        <v>订单号 3728949165976598528</v>
      </c>
      <c r="F94" t="str">
        <v>订单号 3728948589330839296</v>
      </c>
      <c r="G94" t="str">
        <v>商品编码</v>
      </c>
      <c r="H94" t="str">
        <v>商品编码</v>
      </c>
      <c r="I94" t="str">
        <v>订单号 3728948026499800576</v>
      </c>
      <c r="J94" s="31">
        <v>13792859628</v>
      </c>
      <c r="K94" s="33" t="s">
        <v>319</v>
      </c>
    </row>
    <row r="95">
      <c r="B95" t="str">
        <v>生财有术副业创业付费社群 3 天会员卡+实体书</v>
      </c>
      <c r="C95" t="str">
        <v>订单号 3728950289956741376</v>
      </c>
      <c r="D95" t="str">
        <v>下单时间 2025/06/20 20:43</v>
      </c>
      <c r="E95" t="str">
        <v>下单时间 2025/06/20 20:26</v>
      </c>
      <c r="F95" t="str">
        <v>下单时间 2025/06/20 19:49</v>
      </c>
      <c r="G95" t="str">
        <v>成交来源</v>
      </c>
      <c r="H95" t="str">
        <v>成交来源</v>
      </c>
      <c r="I95" t="str">
        <v>下单时间 2025/06/20 19:13</v>
      </c>
      <c r="J95" s="31">
        <v>18620316213</v>
      </c>
      <c r="K95" s="33" t="s">
        <v>321</v>
      </c>
    </row>
    <row r="96">
      <c r="A96" t="str">
        <v>生财有术副业创业付费社群 3 天会员卡+实体书</v>
      </c>
      <c r="B96" t="str">
        <v>商品编码</v>
      </c>
      <c r="C96" t="str">
        <v>下单时间 2025/06/20 21:37</v>
      </c>
      <c r="G96" s="32">
        <v>19.9</v>
      </c>
      <c r="H96" s="32">
        <v>19.9</v>
      </c>
      <c r="J96" s="31">
        <v>17761107735</v>
      </c>
      <c r="K96" s="33" t="s">
        <v>323</v>
      </c>
    </row>
    <row r="97">
      <c r="A97" t="str">
        <v>商品编码</v>
      </c>
      <c r="B97" t="str">
        <v>成交来源</v>
      </c>
      <c r="D97" t="str">
        <v>生财有术副业创业付费社群 3 天会员卡+实体书</v>
      </c>
      <c r="E97" t="str">
        <v>生财有术副业创业付费社群 3 天会员卡+实体书</v>
      </c>
      <c r="F97" t="str">
        <v>生财有术副业创业付费社群 3 天会员卡+实体书</v>
      </c>
      <c r="G97" t="str">
        <v>x1</v>
      </c>
      <c r="H97" t="str">
        <v>x1</v>
      </c>
      <c r="I97" t="str">
        <v>生财有术副业创业付费社群 3 天会员卡+实体书</v>
      </c>
      <c r="J97" s="31">
        <v>13723495355</v>
      </c>
      <c r="K97" s="33" t="s">
        <v>169</v>
      </c>
    </row>
    <row r="98">
      <c r="A98" t="str">
        <v>成交来源</v>
      </c>
      <c r="B98" s="32">
        <v>19.9</v>
      </c>
      <c r="C98" t="str">
        <v>生财有术副业创业付费社群 3 天会员卡+实体书</v>
      </c>
      <c r="D98" t="str">
        <v>商品编码</v>
      </c>
      <c r="E98" t="str">
        <v>商品编码</v>
      </c>
      <c r="F98" t="str">
        <v>商品编码</v>
      </c>
      <c r="G98" t="str">
        <v>-</v>
      </c>
      <c r="H98" t="str">
        <v>-</v>
      </c>
      <c r="I98" t="str">
        <v>商品编码</v>
      </c>
      <c r="J98" s="31">
        <v>15346567124</v>
      </c>
      <c r="K98" s="33" t="s">
        <v>171</v>
      </c>
    </row>
    <row r="99">
      <c r="A99" s="32">
        <v>19.9</v>
      </c>
      <c r="B99" t="str">
        <v>x1</v>
      </c>
      <c r="C99" t="str">
        <v>商品编码</v>
      </c>
      <c r="D99" t="str">
        <v>成交来源</v>
      </c>
      <c r="E99" t="str">
        <v>成交来源</v>
      </c>
      <c r="F99" t="str">
        <v>成交来源</v>
      </c>
      <c r="G99" s="32">
        <v>19.9</v>
      </c>
      <c r="H99" s="32">
        <v>19.9</v>
      </c>
      <c r="I99" t="str">
        <v>成交来源</v>
      </c>
      <c r="J99" s="31">
        <v>18890060890</v>
      </c>
      <c r="K99" s="33" t="s">
        <v>173</v>
      </c>
    </row>
    <row r="100">
      <c r="A100" t="str">
        <v>x1</v>
      </c>
      <c r="B100" t="str">
        <v>-</v>
      </c>
      <c r="C100" t="str">
        <v>成交来源</v>
      </c>
      <c r="D100" s="32">
        <v>19.9</v>
      </c>
      <c r="E100" s="32">
        <v>19.9</v>
      </c>
      <c r="F100" s="32">
        <v>19.9</v>
      </c>
      <c r="G100" t="str">
        <v>八九 十</v>
      </c>
      <c r="H100" t="str">
        <v>蜗牛จุ๊บ</v>
      </c>
      <c r="I100" s="32">
        <v>19.9</v>
      </c>
      <c r="J100" s="31">
        <v>13903592367</v>
      </c>
      <c r="K100" s="33" t="s">
        <v>175</v>
      </c>
    </row>
    <row r="101">
      <c r="A101" t="str">
        <v>-</v>
      </c>
      <c r="B101" s="32">
        <v>19.9</v>
      </c>
      <c r="C101" s="32">
        <v>19.9</v>
      </c>
      <c r="D101" t="str">
        <v>x1</v>
      </c>
      <c r="E101" t="str">
        <v>x1</v>
      </c>
      <c r="F101" t="str">
        <v>x1</v>
      </c>
      <c r="G101" t="str">
        <v>手机号 13623550346</v>
      </c>
      <c r="H101" t="str">
        <v>手机号 19941519255</v>
      </c>
      <c r="I101" t="str">
        <v>x1</v>
      </c>
      <c r="J101" s="31">
        <v>13104679926</v>
      </c>
      <c r="K101" s="33" t="s">
        <v>177</v>
      </c>
    </row>
    <row r="102">
      <c r="A102" s="32">
        <v>19.9</v>
      </c>
      <c r="B102" t="str">
        <v>萧北</v>
      </c>
      <c r="C102" t="str">
        <v>x1</v>
      </c>
      <c r="D102" t="str">
        <v>-</v>
      </c>
      <c r="E102" t="str">
        <v>-</v>
      </c>
      <c r="F102" t="str">
        <v>-</v>
      </c>
      <c r="G102" t="str">
        <v>添加备注</v>
      </c>
      <c r="H102" t="str">
        <v>添加备注</v>
      </c>
      <c r="I102" t="str">
        <v>-</v>
      </c>
      <c r="J102" s="31">
        <v>15611202456</v>
      </c>
      <c r="K102" s="33" t="s">
        <v>179</v>
      </c>
    </row>
    <row r="103">
      <c r="A103" t="str">
        <v>周润发</v>
      </c>
      <c r="B103" t="str">
        <v>手机号 15550078268</v>
      </c>
      <c r="C103" t="str">
        <v>-</v>
      </c>
      <c r="D103" s="32">
        <v>19.9</v>
      </c>
      <c r="E103" s="32">
        <v>19.9</v>
      </c>
      <c r="F103" s="32">
        <v>19.9</v>
      </c>
      <c r="G103" t="str">
        <v>已发货</v>
      </c>
      <c r="H103" t="str">
        <v>已发货</v>
      </c>
      <c r="I103" s="32">
        <v>19.9</v>
      </c>
      <c r="J103" s="31">
        <v>18814092419</v>
      </c>
      <c r="K103" s="33" t="s">
        <v>181</v>
      </c>
    </row>
    <row r="104">
      <c r="A104" t="str">
        <v>手机号 19865641270</v>
      </c>
      <c r="B104" t="str">
        <v>添加备注</v>
      </c>
      <c r="C104" s="32">
        <v>19.9</v>
      </c>
      <c r="D104" t="str">
        <v>A户外旅游|川藏|新疆|云南|西北</v>
      </c>
      <c r="E104" t="str">
        <v>芝士焗</v>
      </c>
      <c r="F104" t="str">
        <v>甜么么</v>
      </c>
      <c r="G104" t="str">
        <v>详情</v>
      </c>
      <c r="H104" t="str">
        <v>详情</v>
      </c>
      <c r="I104" t="str">
        <v>静水流深</v>
      </c>
      <c r="J104" s="31">
        <v>13308440369</v>
      </c>
      <c r="K104" s="33" t="s">
        <v>183</v>
      </c>
    </row>
    <row r="105">
      <c r="A105" t="str">
        <v>添加备注</v>
      </c>
      <c r="B105" t="str">
        <v>已发货</v>
      </c>
      <c r="C105" t="str">
        <v>艾七页</v>
      </c>
      <c r="D105" t="str">
        <v>手机号 17761107735</v>
      </c>
      <c r="E105" t="str">
        <v>手机号 13260892220</v>
      </c>
      <c r="F105" t="str">
        <v>手机号 15926380871</v>
      </c>
      <c r="G105" t="str">
        <v>代发起售后</v>
      </c>
      <c r="H105" t="str">
        <v>代发起售后</v>
      </c>
      <c r="I105" t="str">
        <v>手机号 15110297279</v>
      </c>
      <c r="J105" s="31">
        <v>18629322108</v>
      </c>
      <c r="K105" s="33" t="s">
        <v>153</v>
      </c>
    </row>
    <row r="106">
      <c r="A106" t="str">
        <v>已取消</v>
      </c>
      <c r="B106" t="str">
        <v>详情</v>
      </c>
      <c r="C106" t="str">
        <v>手机号 13871361409</v>
      </c>
      <c r="D106" t="str">
        <v>添加备注</v>
      </c>
      <c r="E106" t="str">
        <v>添加备注</v>
      </c>
      <c r="F106" t="str">
        <v>添加备注</v>
      </c>
      <c r="I106" t="str">
        <v>添加备注</v>
      </c>
      <c r="J106" s="31">
        <v>13015306261</v>
      </c>
      <c r="K106" s="33" t="s">
        <v>155</v>
      </c>
    </row>
    <row r="107">
      <c r="A107" t="str">
        <v>详情</v>
      </c>
      <c r="B107" t="str">
        <v>代发起售后</v>
      </c>
      <c r="C107" t="str">
        <v>添加备注</v>
      </c>
      <c r="D107" t="str">
        <v>已发货</v>
      </c>
      <c r="E107" t="str">
        <v>已发货</v>
      </c>
      <c r="F107" t="str">
        <v>已发货</v>
      </c>
      <c r="G107" t="str">
        <v>订单号 3728948106545475584</v>
      </c>
      <c r="H107" t="str">
        <v>订单号 3728948073475223552</v>
      </c>
      <c r="I107" t="str">
        <v>已发货</v>
      </c>
      <c r="J107" s="31">
        <v>18980786844</v>
      </c>
      <c r="K107" s="33" t="s">
        <v>157</v>
      </c>
    </row>
    <row r="108">
      <c r="A108" t="str">
        <v>订单号 3728954268875109120</v>
      </c>
      <c r="C108" t="str">
        <v>已发货</v>
      </c>
      <c r="D108" t="str">
        <v>详情</v>
      </c>
      <c r="E108" t="str">
        <v>详情</v>
      </c>
      <c r="F108" t="str">
        <v>详情</v>
      </c>
      <c r="G108" t="str">
        <v>下单时间 2025/06/20 19:19</v>
      </c>
      <c r="H108" t="str">
        <v>下单时间 2025/06/20 19:16</v>
      </c>
      <c r="I108" t="str">
        <v>详情</v>
      </c>
      <c r="J108" s="31">
        <v>18948304878</v>
      </c>
      <c r="K108" s="33" t="s">
        <v>159</v>
      </c>
    </row>
    <row r="109">
      <c r="A109" t="str">
        <v>下单时间 2025/06/21 01:50</v>
      </c>
      <c r="B109" t="str">
        <v>订单号 3728950658466455296</v>
      </c>
      <c r="C109" t="str">
        <v>详情</v>
      </c>
      <c r="D109" t="str">
        <v>代发起售后</v>
      </c>
      <c r="E109" t="str">
        <v>代发起售后</v>
      </c>
      <c r="F109" t="str">
        <v>代发起售后</v>
      </c>
      <c r="I109" t="str">
        <v>代发起售后</v>
      </c>
      <c r="J109" s="31">
        <v>18513758963</v>
      </c>
      <c r="K109" s="33" t="s">
        <v>161</v>
      </c>
    </row>
    <row r="110">
      <c r="B110" t="str">
        <v>下单时间 2025/06/20 22:01</v>
      </c>
      <c r="C110" t="str">
        <v>代发起售后</v>
      </c>
      <c r="G110" t="str">
        <v>生财有术副业创业付费社群 3 天会员卡+实体书</v>
      </c>
      <c r="H110" t="str">
        <v>生财有术副业创业付费社群 3 天会员卡+实体书</v>
      </c>
      <c r="J110" s="31">
        <v>18331992012</v>
      </c>
      <c r="K110" s="33" t="s">
        <v>163</v>
      </c>
    </row>
    <row r="111">
      <c r="A111" t="str">
        <v>生财有术副业创业付费社群 3 天会员卡+实体书</v>
      </c>
      <c r="D111" t="str">
        <v>订单号 3728949428939011840</v>
      </c>
      <c r="E111" t="str">
        <v>订单号 3728949162178913536</v>
      </c>
      <c r="F111" t="str">
        <v>订单号 3728948578495896832</v>
      </c>
      <c r="G111" t="str">
        <v>商品编码</v>
      </c>
      <c r="H111" t="str">
        <v>商品编码</v>
      </c>
      <c r="I111" t="str">
        <v>订单号 3728948023706655744</v>
      </c>
      <c r="J111" s="31">
        <v>18667899979</v>
      </c>
      <c r="K111" s="33" t="s">
        <v>165</v>
      </c>
    </row>
    <row r="112">
      <c r="A112" t="str">
        <v>商品编码</v>
      </c>
      <c r="B112" t="str">
        <v>生财有术副业创业付费社群 3 天会员卡+实体书</v>
      </c>
      <c r="C112" t="str">
        <v>订单号 3728950156170508288</v>
      </c>
      <c r="D112" t="str">
        <v>下单时间 2025/06/20 20:43</v>
      </c>
      <c r="E112" t="str">
        <v>下单时间 2025/06/20 20:26</v>
      </c>
      <c r="F112" t="str">
        <v>下单时间 2025/06/20 19:49</v>
      </c>
      <c r="G112" t="str">
        <v>成交来源</v>
      </c>
      <c r="H112" t="str">
        <v>成交来源</v>
      </c>
      <c r="I112" t="str">
        <v>下单时间 2025/06/20 19:13</v>
      </c>
      <c r="J112" s="31">
        <v>13682386268</v>
      </c>
      <c r="K112" s="33" t="s">
        <v>167</v>
      </c>
    </row>
    <row r="113">
      <c r="A113" t="str">
        <v>成交来源</v>
      </c>
      <c r="B113" t="str">
        <v>商品编码</v>
      </c>
      <c r="C113" t="str">
        <v>下单时间 2025/06/20 21:29</v>
      </c>
      <c r="G113" s="32">
        <v>19.9</v>
      </c>
      <c r="H113" s="32">
        <v>19.9</v>
      </c>
      <c r="J113" s="31">
        <v>13922276976</v>
      </c>
      <c r="K113" s="20" t="str">
        <v>River</v>
      </c>
    </row>
    <row r="114">
      <c r="A114" s="32">
        <v>19.9</v>
      </c>
      <c r="B114" t="str">
        <v>成交来源</v>
      </c>
      <c r="D114" t="str">
        <v>生财有术副业创业付费社群 3 天会员卡+实体书</v>
      </c>
      <c r="E114" t="str">
        <v>生财有术副业创业付费社群 3 天会员卡+实体书</v>
      </c>
      <c r="F114" t="str">
        <v>生财有术副业创业付费社群 3 天会员卡+实体书</v>
      </c>
      <c r="G114" t="str">
        <v>x1</v>
      </c>
      <c r="H114" t="str">
        <v>x1</v>
      </c>
      <c r="I114" t="str">
        <v>生财有术副业创业付费社群 3 天会员卡+实体书</v>
      </c>
      <c r="J114" s="31">
        <v>18312471350</v>
      </c>
      <c r="K114" s="33" t="s">
        <v>139</v>
      </c>
    </row>
    <row r="115">
      <c r="A115" t="str">
        <v>x1</v>
      </c>
      <c r="B115" s="32">
        <v>19.9</v>
      </c>
      <c r="C115" t="str">
        <v>生财有术副业创业付费社群 3 天会员卡+实体书</v>
      </c>
      <c r="D115" t="str">
        <v>商品编码</v>
      </c>
      <c r="E115" t="str">
        <v>商品编码</v>
      </c>
      <c r="F115" t="str">
        <v>商品编码</v>
      </c>
      <c r="G115" t="str">
        <v>-</v>
      </c>
      <c r="H115" t="str">
        <v>-</v>
      </c>
      <c r="I115" t="str">
        <v>商品编码</v>
      </c>
      <c r="J115" s="31">
        <v>15850236787</v>
      </c>
      <c r="K115" s="33" t="s">
        <v>141</v>
      </c>
    </row>
    <row r="116">
      <c r="A116" t="str">
        <v>-</v>
      </c>
      <c r="B116" t="str">
        <v>x1</v>
      </c>
      <c r="C116" t="str">
        <v>商品编码</v>
      </c>
      <c r="D116" t="str">
        <v>成交来源</v>
      </c>
      <c r="E116" t="str">
        <v>成交来源</v>
      </c>
      <c r="F116" t="str">
        <v>成交来源</v>
      </c>
      <c r="G116" s="32">
        <v>19.9</v>
      </c>
      <c r="H116" s="32">
        <v>19.9</v>
      </c>
      <c r="I116" t="str">
        <v>成交来源</v>
      </c>
      <c r="J116" s="31">
        <v>15669963098</v>
      </c>
      <c r="K116" s="33" t="s">
        <v>143</v>
      </c>
    </row>
    <row r="117">
      <c r="A117" s="32">
        <v>19.9</v>
      </c>
      <c r="B117" t="str">
        <v>-</v>
      </c>
      <c r="C117" t="str">
        <v>成交来源</v>
      </c>
      <c r="D117" s="32">
        <v>19.9</v>
      </c>
      <c r="E117" s="32">
        <v>19.9</v>
      </c>
      <c r="F117" s="32">
        <v>19.9</v>
      </c>
      <c r="G117" t="str">
        <v>齐齐</v>
      </c>
      <c r="H117" t="str">
        <v>如坐春风</v>
      </c>
      <c r="I117" s="32">
        <v>19.9</v>
      </c>
      <c r="J117" s="31">
        <v>15105542370</v>
      </c>
      <c r="K117" s="33" t="s">
        <v>145</v>
      </c>
    </row>
    <row r="118">
      <c r="A118" t="str">
        <v>小嫻</v>
      </c>
      <c r="B118" s="32">
        <v>19.9</v>
      </c>
      <c r="C118" s="32">
        <v>19.9</v>
      </c>
      <c r="D118" t="str">
        <v>x1</v>
      </c>
      <c r="E118" t="str">
        <v>x1</v>
      </c>
      <c r="F118" t="str">
        <v>x1</v>
      </c>
      <c r="G118" t="str">
        <v>手机号 18663114214</v>
      </c>
      <c r="H118" t="str">
        <v>手机号 13849558127</v>
      </c>
      <c r="I118" t="str">
        <v>x1</v>
      </c>
      <c r="J118" s="31">
        <v>18625019880</v>
      </c>
      <c r="K118" s="33" t="s">
        <v>147</v>
      </c>
    </row>
    <row r="119">
      <c r="A119" t="str">
        <v>手机号 13688888643</v>
      </c>
      <c r="B119" t="str">
        <v>红红</v>
      </c>
      <c r="C119" t="str">
        <v>x1</v>
      </c>
      <c r="D119" t="str">
        <v>-</v>
      </c>
      <c r="E119" t="str">
        <v>-</v>
      </c>
      <c r="F119" t="str">
        <v>-</v>
      </c>
      <c r="G119" t="str">
        <v>添加备注</v>
      </c>
      <c r="H119" t="str">
        <v>添加备注</v>
      </c>
      <c r="I119" t="str">
        <v>-</v>
      </c>
      <c r="J119" s="31">
        <v>13146687613</v>
      </c>
      <c r="K119" s="33" t="s">
        <v>149</v>
      </c>
    </row>
    <row r="120">
      <c r="A120" t="str">
        <v>添加备注</v>
      </c>
      <c r="B120" t="str">
        <v>手机号 17603908905</v>
      </c>
      <c r="C120" t="str">
        <v>-</v>
      </c>
      <c r="D120" s="32">
        <v>19.9</v>
      </c>
      <c r="E120" s="32">
        <v>19.9</v>
      </c>
      <c r="F120" s="32">
        <v>19.9</v>
      </c>
      <c r="G120" t="str">
        <v>已发货</v>
      </c>
      <c r="H120" t="str">
        <v>已发货</v>
      </c>
      <c r="I120" s="32">
        <v>19.9</v>
      </c>
      <c r="J120" s="31">
        <v>18510543725</v>
      </c>
      <c r="K120" s="33" t="s">
        <v>151</v>
      </c>
    </row>
    <row r="121">
      <c r="A121" t="str">
        <v>已取消</v>
      </c>
      <c r="B121" t="str">
        <v>添加备注</v>
      </c>
      <c r="C121" s="32">
        <v>19.9</v>
      </c>
      <c r="D121" t="str">
        <v>Sunshine</v>
      </c>
      <c r="E121" t="str">
        <v>知行</v>
      </c>
      <c r="F121" t="str">
        <v>未来而来</v>
      </c>
      <c r="G121" t="str">
        <v>详情</v>
      </c>
      <c r="H121" t="str">
        <v>详情</v>
      </c>
      <c r="I121" t="str">
        <v>行动派🕺李旭</v>
      </c>
      <c r="J121" s="31">
        <v>15854409107</v>
      </c>
      <c r="K121" s="33" t="s">
        <v>129</v>
      </c>
    </row>
    <row r="122">
      <c r="A122" t="str">
        <v>详情</v>
      </c>
      <c r="B122" t="str">
        <v>已发货</v>
      </c>
      <c r="C122" t="str">
        <v>阿牛 Neo</v>
      </c>
      <c r="D122" t="str">
        <v>手机号 13723495355</v>
      </c>
      <c r="E122" t="str">
        <v>手机号 13822109396</v>
      </c>
      <c r="F122" t="str">
        <v>手机号 18923468687</v>
      </c>
      <c r="G122" t="str">
        <v>代发起售后</v>
      </c>
      <c r="H122" t="str">
        <v>代发起售后</v>
      </c>
      <c r="I122" t="str">
        <v>手机号 18601349993</v>
      </c>
      <c r="J122" s="31">
        <v>15638906821</v>
      </c>
      <c r="K122" s="33" t="s">
        <v>130</v>
      </c>
    </row>
    <row r="123">
      <c r="A123" t="str">
        <v>订单号 3728950931283391744</v>
      </c>
      <c r="B123" t="str">
        <v>详情</v>
      </c>
      <c r="C123" t="str">
        <v>手机号 18810810795</v>
      </c>
      <c r="D123" t="str">
        <v>添加备注</v>
      </c>
      <c r="E123" t="str">
        <v>添加备注</v>
      </c>
      <c r="F123" t="str">
        <v>添加备注</v>
      </c>
      <c r="I123" t="str">
        <v>添加备注</v>
      </c>
      <c r="J123" s="31">
        <v>13863104034</v>
      </c>
      <c r="K123" s="33" t="s">
        <v>131</v>
      </c>
    </row>
    <row r="124">
      <c r="A124" t="str">
        <v>下单时间 2025/06/20 22:18</v>
      </c>
      <c r="B124" t="str">
        <v>代发起售后</v>
      </c>
      <c r="C124" t="str">
        <v>添加备注</v>
      </c>
      <c r="D124" t="str">
        <v>已发货</v>
      </c>
      <c r="E124" t="str">
        <v>已发货</v>
      </c>
      <c r="F124" t="str">
        <v>已发货</v>
      </c>
      <c r="G124" t="str">
        <v>订单号 3728948100542113792</v>
      </c>
      <c r="H124" t="str">
        <v>订单号 3728948071851767808</v>
      </c>
      <c r="I124" t="str">
        <v>已发货</v>
      </c>
      <c r="J124" s="31">
        <v>18588202712</v>
      </c>
      <c r="K124" s="33" t="s">
        <v>132</v>
      </c>
    </row>
    <row r="125">
      <c r="C125" t="str">
        <v>已发货</v>
      </c>
      <c r="D125" t="str">
        <v>详情</v>
      </c>
      <c r="E125" t="str">
        <v>详情</v>
      </c>
      <c r="F125" t="str">
        <v>详情</v>
      </c>
      <c r="G125" t="str">
        <v>下单时间 2025/06/20 19:18</v>
      </c>
      <c r="H125" t="str">
        <v>下单时间 2025/06/20 19:16</v>
      </c>
      <c r="I125" t="str">
        <v>详情</v>
      </c>
      <c r="J125" s="31">
        <v>13260892220</v>
      </c>
      <c r="K125" s="33" t="str">
        <v>Cc</v>
      </c>
    </row>
    <row r="126">
      <c r="A126" t="str">
        <v>生财有术副业创业付费社群 3 天会员卡+实体书</v>
      </c>
      <c r="B126" t="str">
        <v>订单号 3728950655665447168</v>
      </c>
      <c r="C126" t="str">
        <v>详情</v>
      </c>
      <c r="D126" t="str">
        <v>代发起售后</v>
      </c>
      <c r="E126" t="str">
        <v>代发起售后</v>
      </c>
      <c r="F126" t="str">
        <v>代发起售后</v>
      </c>
      <c r="I126" t="str">
        <v>代发起售后</v>
      </c>
      <c r="J126" s="31">
        <v>13822109396</v>
      </c>
      <c r="K126" s="33" t="s">
        <v>133</v>
      </c>
    </row>
    <row r="127">
      <c r="A127" t="str">
        <v>商品编码</v>
      </c>
      <c r="B127" t="str">
        <v>下单时间 2025/06/20 22:01</v>
      </c>
      <c r="C127" t="str">
        <v>代发起售后</v>
      </c>
      <c r="G127" t="str">
        <v>生财有术副业创业付费社群 3 天会员卡+实体书</v>
      </c>
      <c r="H127" t="str">
        <v>生财有术副业创业付费社群 3 天会员卡+实体书</v>
      </c>
      <c r="J127" s="31">
        <v>13666813457</v>
      </c>
      <c r="K127" s="33" t="s">
        <v>134</v>
      </c>
    </row>
    <row r="128">
      <c r="A128" t="str">
        <v>成交来源</v>
      </c>
      <c r="D128" t="str">
        <v>订单号 3728949404589235968</v>
      </c>
      <c r="E128" t="str">
        <v>订单号 3728949158289743104</v>
      </c>
      <c r="F128" t="str">
        <v>订单号 3728948575792403456</v>
      </c>
      <c r="G128" t="str">
        <v>商品编码</v>
      </c>
      <c r="H128" t="str">
        <v>商品编码</v>
      </c>
      <c r="I128" t="str">
        <v>订单号 3728948022420578816</v>
      </c>
      <c r="J128" s="31">
        <v>18988540066</v>
      </c>
      <c r="K128" s="33" t="s">
        <v>136</v>
      </c>
    </row>
    <row r="129">
      <c r="A129" s="32">
        <v>19.9</v>
      </c>
      <c r="B129" t="str">
        <v>生财有术副业创业付费社群 3 天会员卡+实体书</v>
      </c>
      <c r="C129" t="str">
        <v>订单号 3728950116971582464</v>
      </c>
      <c r="D129" t="str">
        <v>下单时间 2025/06/20 20:42</v>
      </c>
      <c r="E129" t="str">
        <v>下单时间 2025/06/20 20:25</v>
      </c>
      <c r="F129" t="str">
        <v>下单时间 2025/06/20 19:48</v>
      </c>
      <c r="G129" t="str">
        <v>成交来源</v>
      </c>
      <c r="H129" t="str">
        <v>成交来源</v>
      </c>
      <c r="I129" t="str">
        <v>下单时间 2025/06/20 19:13</v>
      </c>
      <c r="J129" s="31">
        <v>15820264877</v>
      </c>
      <c r="K129" s="33" t="s">
        <v>230</v>
      </c>
    </row>
    <row r="130">
      <c r="A130" t="str">
        <v>x1</v>
      </c>
      <c r="B130" t="str">
        <v>商品编码</v>
      </c>
      <c r="C130" t="str">
        <v>下单时间 2025/06/20 21:26</v>
      </c>
      <c r="G130" s="32">
        <v>19.9</v>
      </c>
      <c r="H130" s="32">
        <v>19.9</v>
      </c>
      <c r="J130" s="31">
        <v>18959509011</v>
      </c>
      <c r="K130" s="33" t="s">
        <v>232</v>
      </c>
    </row>
    <row r="131">
      <c r="A131" t="str">
        <v>-</v>
      </c>
      <c r="B131" t="str">
        <v>成交来源</v>
      </c>
      <c r="D131" t="str">
        <v>生财有术副业创业付费社群 3 天会员卡+实体书</v>
      </c>
      <c r="E131" t="str">
        <v>生财有术副业创业付费社群 3 天会员卡+实体书</v>
      </c>
      <c r="F131" t="str">
        <v>生财有术副业创业付费社群 3 天会员卡+实体书</v>
      </c>
      <c r="G131" t="str">
        <v>x1</v>
      </c>
      <c r="H131" t="str">
        <v>x1</v>
      </c>
      <c r="I131" t="str">
        <v>生财有术副业创业付费社群 3 天会员卡+实体书</v>
      </c>
      <c r="J131" s="31">
        <v>18219963528</v>
      </c>
      <c r="K131" s="33" t="s">
        <v>235</v>
      </c>
    </row>
    <row r="132">
      <c r="A132" s="32">
        <v>19.9</v>
      </c>
      <c r="B132" s="32">
        <v>19.9</v>
      </c>
      <c r="C132" t="str">
        <v>生财有术副业创业付费社群 3 天会员卡+实体书</v>
      </c>
      <c r="D132" t="str">
        <v>商品编码</v>
      </c>
      <c r="E132" t="str">
        <v>商品编码</v>
      </c>
      <c r="F132" t="str">
        <v>商品编码</v>
      </c>
      <c r="G132" t="str">
        <v>-</v>
      </c>
      <c r="H132" t="str">
        <v>-</v>
      </c>
      <c r="I132" t="str">
        <v>商品编码</v>
      </c>
      <c r="J132" s="31">
        <v>13422036956</v>
      </c>
      <c r="K132" s="33" t="s">
        <v>236</v>
      </c>
    </row>
    <row r="133">
      <c r="A133" t="str">
        <v>杨袖</v>
      </c>
      <c r="B133" t="str">
        <v>x1</v>
      </c>
      <c r="C133" t="str">
        <v>商品编码</v>
      </c>
      <c r="D133" t="str">
        <v>成交来源</v>
      </c>
      <c r="E133" t="str">
        <v>成交来源</v>
      </c>
      <c r="F133" t="str">
        <v>成交来源</v>
      </c>
      <c r="G133" s="32">
        <v>19.9</v>
      </c>
      <c r="H133" s="32">
        <v>19.9</v>
      </c>
      <c r="I133" t="str">
        <v>成交来源</v>
      </c>
      <c r="J133" s="31">
        <v>17739063161</v>
      </c>
      <c r="K133" s="33" t="s">
        <v>237</v>
      </c>
    </row>
    <row r="134">
      <c r="A134" t="str">
        <v>手机号 19977805256</v>
      </c>
      <c r="B134" t="str">
        <v>-</v>
      </c>
      <c r="C134" t="str">
        <v>成交来源</v>
      </c>
      <c r="D134" s="32">
        <v>19.9</v>
      </c>
      <c r="E134" s="32">
        <v>19.9</v>
      </c>
      <c r="F134" s="32">
        <v>19.9</v>
      </c>
      <c r="G134" t="str">
        <v>Z。</v>
      </c>
      <c r="H134" t="str">
        <v>见自己👀</v>
      </c>
      <c r="I134" s="32">
        <v>19.9</v>
      </c>
      <c r="J134" s="31">
        <v>13551476038</v>
      </c>
      <c r="K134" s="33" t="s">
        <v>239</v>
      </c>
    </row>
    <row r="135">
      <c r="A135" t="str">
        <v>添加备注</v>
      </c>
      <c r="B135" s="32">
        <v>19.9</v>
      </c>
      <c r="C135" s="32">
        <v>19.9</v>
      </c>
      <c r="D135" t="str">
        <v>x1</v>
      </c>
      <c r="E135" t="str">
        <v>x1</v>
      </c>
      <c r="F135" t="str">
        <v>x1</v>
      </c>
      <c r="G135" t="str">
        <v>手机号 13044576856</v>
      </c>
      <c r="H135" t="str">
        <v>手机号 13791192585</v>
      </c>
      <c r="I135" t="str">
        <v>x1</v>
      </c>
      <c r="J135" s="31">
        <v>18145747978</v>
      </c>
      <c r="K135" s="33" t="s">
        <v>241</v>
      </c>
    </row>
    <row r="136">
      <c r="A136" t="str">
        <v>已发货</v>
      </c>
      <c r="B136" t="str">
        <v>柯大红</v>
      </c>
      <c r="C136" t="str">
        <v>x1</v>
      </c>
      <c r="D136" t="str">
        <v>-</v>
      </c>
      <c r="E136" t="str">
        <v>-</v>
      </c>
      <c r="F136" t="str">
        <v>-</v>
      </c>
      <c r="G136" t="str">
        <v>添加备注</v>
      </c>
      <c r="H136" t="str">
        <v>添加备注</v>
      </c>
      <c r="I136" t="str">
        <v>-</v>
      </c>
      <c r="J136" s="31">
        <v>15572118353</v>
      </c>
      <c r="K136" s="33" t="s">
        <v>243</v>
      </c>
    </row>
    <row r="137">
      <c r="A137" t="str">
        <v>详情</v>
      </c>
      <c r="B137" t="str">
        <v>手机号 13906091185</v>
      </c>
      <c r="C137" t="str">
        <v>-</v>
      </c>
      <c r="D137" s="32">
        <v>19.9</v>
      </c>
      <c r="E137" s="32">
        <v>19.9</v>
      </c>
      <c r="F137" s="32">
        <v>19.9</v>
      </c>
      <c r="G137" t="str">
        <v>已发货</v>
      </c>
      <c r="H137" t="str">
        <v>已发货</v>
      </c>
      <c r="I137" s="32">
        <v>19.9</v>
      </c>
      <c r="J137" s="31">
        <v>18870206770</v>
      </c>
      <c r="K137" s="33" t="s">
        <v>215</v>
      </c>
    </row>
    <row r="138">
      <c r="A138" t="str">
        <v>代发起售后</v>
      </c>
      <c r="B138" t="str">
        <v>添加备注</v>
      </c>
      <c r="C138" s="32">
        <v>19.9</v>
      </c>
      <c r="D138" t="str">
        <v>天空</v>
      </c>
      <c r="E138" t="str">
        <v>青绿</v>
      </c>
      <c r="F138" t="str">
        <v>小飞侠</v>
      </c>
      <c r="G138" t="str">
        <v>详情</v>
      </c>
      <c r="H138" t="str">
        <v>详情</v>
      </c>
      <c r="I138" t="str">
        <v>Oscar Ba</v>
      </c>
      <c r="J138" s="31">
        <v>15875319898</v>
      </c>
      <c r="K138" s="33" t="s">
        <v>217</v>
      </c>
    </row>
    <row r="139">
      <c r="B139" t="str">
        <v>已发货</v>
      </c>
      <c r="C139" t="str">
        <v>林夕夕🌈Echo</v>
      </c>
      <c r="D139" t="str">
        <v>手机号 15346567124</v>
      </c>
      <c r="E139" t="str">
        <v>手机号 13666813457</v>
      </c>
      <c r="F139" t="str">
        <v>手机号 18791874483</v>
      </c>
      <c r="G139" t="str">
        <v>代发起售后</v>
      </c>
      <c r="H139" t="str">
        <v>代发起售后</v>
      </c>
      <c r="I139" t="str">
        <v>手机号 18682020880</v>
      </c>
      <c r="J139" s="31">
        <v>18252573273</v>
      </c>
      <c r="K139" s="33" t="s">
        <v>219</v>
      </c>
    </row>
    <row r="140">
      <c r="A140" t="str">
        <v>订单号 3728950851404438784</v>
      </c>
      <c r="B140" t="str">
        <v>详情</v>
      </c>
      <c r="C140" t="str">
        <v>手机号 15826877628</v>
      </c>
      <c r="D140" t="str">
        <v>留言河南省平顶山市宝丰县群英巷睿鹏超市附近</v>
      </c>
      <c r="E140" t="str">
        <v>添加备注</v>
      </c>
      <c r="F140" t="str">
        <v>添加备注</v>
      </c>
      <c r="I140" t="str">
        <v>添加备注</v>
      </c>
      <c r="J140" s="31">
        <v>13917346236</v>
      </c>
      <c r="K140" s="33" t="s">
        <v>221</v>
      </c>
    </row>
    <row r="141">
      <c r="A141" t="str">
        <v>下单时间 2025/06/20 22:13</v>
      </c>
      <c r="B141" t="str">
        <v>代发起售后</v>
      </c>
      <c r="C141" t="str">
        <v>添加备注</v>
      </c>
      <c r="D141" t="str">
        <v>添加备注</v>
      </c>
      <c r="E141" t="str">
        <v>已取消</v>
      </c>
      <c r="F141" t="str">
        <v>已发货</v>
      </c>
      <c r="G141" t="str">
        <v>订单号 3728948101191180544</v>
      </c>
      <c r="H141" t="str">
        <v>订单号 3728948069001209344</v>
      </c>
      <c r="I141" t="str">
        <v>已发货</v>
      </c>
      <c r="J141" s="31">
        <v>13545252210</v>
      </c>
      <c r="K141" s="33" t="s">
        <v>223</v>
      </c>
    </row>
    <row r="142">
      <c r="C142" t="str">
        <v>已发货</v>
      </c>
      <c r="D142" t="str">
        <v>已取消</v>
      </c>
      <c r="E142" t="str">
        <v>详情</v>
      </c>
      <c r="F142" t="str">
        <v>详情</v>
      </c>
      <c r="G142" t="str">
        <v>下单时间 2025/06/20 19:18</v>
      </c>
      <c r="H142" t="str">
        <v>下单时间 2025/06/20 19:16</v>
      </c>
      <c r="I142" t="str">
        <v>详情</v>
      </c>
      <c r="J142" s="31">
        <v>15201088415</v>
      </c>
      <c r="K142" s="33" t="s">
        <v>225</v>
      </c>
    </row>
    <row r="143">
      <c r="A143" t="str">
        <v>生财有术副业创业付费社群 3 天会员卡+实体书</v>
      </c>
      <c r="B143" t="str">
        <v>订单号 3728950649311338752</v>
      </c>
      <c r="C143" t="str">
        <v>详情</v>
      </c>
      <c r="D143" t="str">
        <v>详情</v>
      </c>
      <c r="E143" t="str">
        <v>订单号 3728949153910371073</v>
      </c>
      <c r="F143" t="str">
        <v>代发起售后</v>
      </c>
      <c r="I143" t="str">
        <v>代发起售后</v>
      </c>
      <c r="J143" s="31">
        <v>15970009401</v>
      </c>
      <c r="K143" s="33" t="s">
        <v>226</v>
      </c>
    </row>
    <row r="144">
      <c r="A144" t="str">
        <v>商品编码</v>
      </c>
      <c r="B144" t="str">
        <v>下单时间 2025/06/20 22:01</v>
      </c>
      <c r="C144" t="str">
        <v>代发起售后</v>
      </c>
      <c r="D144" t="str">
        <v>订单号 3728949424730552320</v>
      </c>
      <c r="E144" t="str">
        <v>下单时间 2025/06/20 20:25</v>
      </c>
      <c r="G144" t="str">
        <v>生财有术副业创业付费社群 3 天会员卡+实体书</v>
      </c>
      <c r="H144" t="str">
        <v>生财有术副业创业付费社群 3 天会员卡+实体书</v>
      </c>
      <c r="J144" s="31">
        <v>13651885411</v>
      </c>
      <c r="K144" s="33" t="s">
        <v>228</v>
      </c>
    </row>
    <row r="145">
      <c r="A145" t="str">
        <v>成交来源</v>
      </c>
      <c r="D145" t="str">
        <v>下单时间 2025/06/20 20:42</v>
      </c>
      <c r="F145" t="str">
        <v>订单号 3728948574748815360</v>
      </c>
      <c r="G145" t="str">
        <v>商品编码</v>
      </c>
      <c r="H145" t="str">
        <v>商品编码</v>
      </c>
      <c r="I145" t="str">
        <v>订单号 3728948021910444544</v>
      </c>
      <c r="J145" s="31">
        <v>17721488178</v>
      </c>
      <c r="K145" s="33" t="s">
        <v>198</v>
      </c>
    </row>
    <row r="146">
      <c r="A146" s="32">
        <v>19.9</v>
      </c>
      <c r="B146" t="str">
        <v>生财有术副业创业付费社群 3 天会员卡+实体书</v>
      </c>
      <c r="C146" t="str">
        <v>订单号 3728950094081169920</v>
      </c>
      <c r="E146" t="str">
        <v>生财有术副业创业付费社群 3 天会员卡+实体书</v>
      </c>
      <c r="F146" t="str">
        <v>下单时间 2025/06/20 19:48</v>
      </c>
      <c r="G146" t="str">
        <v>成交来源</v>
      </c>
      <c r="H146" t="str">
        <v>成交来源</v>
      </c>
      <c r="I146" t="str">
        <v>下单时间 2025/06/20 19:13</v>
      </c>
      <c r="J146" s="31">
        <v>18823860601</v>
      </c>
      <c r="K146" s="33" t="s">
        <v>200</v>
      </c>
    </row>
    <row r="147">
      <c r="A147" t="str">
        <v>x1</v>
      </c>
      <c r="B147" t="str">
        <v>商品编码</v>
      </c>
      <c r="C147" t="str">
        <v>下单时间 2025/06/20 21:25</v>
      </c>
      <c r="D147" t="str">
        <v>生财有术副业创业付费社群 3 天会员卡+实体书</v>
      </c>
      <c r="E147" t="str">
        <v>商品编码</v>
      </c>
      <c r="G147" s="32">
        <v>19.9</v>
      </c>
      <c r="H147" s="32">
        <v>19.9</v>
      </c>
      <c r="J147" s="31">
        <v>17718094846</v>
      </c>
      <c r="K147" s="33" t="s">
        <v>202</v>
      </c>
    </row>
    <row r="148">
      <c r="A148" t="str">
        <v>-</v>
      </c>
      <c r="B148" t="str">
        <v>成交来源</v>
      </c>
      <c r="D148" t="str">
        <v>商品编码</v>
      </c>
      <c r="E148" t="str">
        <v>成交来源</v>
      </c>
      <c r="F148" t="str">
        <v>生财有术副业创业付费社群 3 天会员卡+实体书</v>
      </c>
      <c r="G148" t="str">
        <v>x1</v>
      </c>
      <c r="H148" t="str">
        <v>x1</v>
      </c>
      <c r="I148" t="str">
        <v>生财有术副业创业付费社群 3 天会员卡+实体书</v>
      </c>
      <c r="J148" s="31">
        <v>13825169601</v>
      </c>
      <c r="K148" s="33" t="s">
        <v>205</v>
      </c>
    </row>
    <row r="149">
      <c r="A149" s="32">
        <v>19.9</v>
      </c>
      <c r="B149" s="32">
        <v>19.9</v>
      </c>
      <c r="C149" t="str">
        <v>生财有术副业创业付费社群 3 天会员卡+实体书</v>
      </c>
      <c r="D149" t="str">
        <v>成交来源</v>
      </c>
      <c r="E149" s="32">
        <v>19.9</v>
      </c>
      <c r="F149" t="str">
        <v>商品编码</v>
      </c>
      <c r="G149" t="str">
        <v>-</v>
      </c>
      <c r="H149" t="str">
        <v>-</v>
      </c>
      <c r="I149" t="str">
        <v>商品编码</v>
      </c>
      <c r="J149" s="31">
        <v>13798976160</v>
      </c>
      <c r="K149" s="33" t="s">
        <v>207</v>
      </c>
    </row>
    <row r="150">
      <c r="A150" t="str">
        <v>李晨瑞</v>
      </c>
      <c r="B150" t="str">
        <v>x1</v>
      </c>
      <c r="C150" t="str">
        <v>商品编码</v>
      </c>
      <c r="D150" s="32">
        <v>19.9</v>
      </c>
      <c r="E150" t="str">
        <v>x1</v>
      </c>
      <c r="F150" t="str">
        <v>成交来源</v>
      </c>
      <c r="G150" s="32">
        <v>19.9</v>
      </c>
      <c r="H150" s="32">
        <v>19.9</v>
      </c>
      <c r="I150" t="str">
        <v>成交来源</v>
      </c>
      <c r="J150" s="31">
        <v>13242272863</v>
      </c>
      <c r="K150" s="33" t="s">
        <v>209</v>
      </c>
    </row>
    <row r="151">
      <c r="A151" t="str">
        <v>手机号 16635113443</v>
      </c>
      <c r="B151" t="str">
        <v>-</v>
      </c>
      <c r="C151" t="str">
        <v>成交来源</v>
      </c>
      <c r="D151" t="str">
        <v>x1</v>
      </c>
      <c r="E151" t="str">
        <v>-</v>
      </c>
      <c r="F151" s="32">
        <v>19.9</v>
      </c>
      <c r="G151" t="str">
        <v>吴其明</v>
      </c>
      <c r="H151" t="str">
        <v>晓伟联通</v>
      </c>
      <c r="I151" s="32">
        <v>19.9</v>
      </c>
      <c r="J151" s="31">
        <v>18375929776</v>
      </c>
      <c r="K151" s="33" t="s">
        <v>211</v>
      </c>
    </row>
    <row r="152">
      <c r="A152" t="str">
        <v>添加备注</v>
      </c>
      <c r="B152" s="32">
        <v>19.9</v>
      </c>
      <c r="C152" s="32">
        <v>19.9</v>
      </c>
      <c r="D152" t="str">
        <v>-</v>
      </c>
      <c r="E152" s="32">
        <v>19.9</v>
      </c>
      <c r="F152" t="str">
        <v>x1</v>
      </c>
      <c r="G152" t="str">
        <v>手机号 13585668341</v>
      </c>
      <c r="H152" t="str">
        <v>手机号 15192334444</v>
      </c>
      <c r="I152" t="str">
        <v>x1</v>
      </c>
      <c r="J152" s="31">
        <v>13824149404</v>
      </c>
      <c r="K152" s="33" t="s">
        <v>213</v>
      </c>
    </row>
    <row r="153">
      <c r="A153" t="str">
        <v>已发货</v>
      </c>
      <c r="B153" t="str">
        <v>Jerry ^_^</v>
      </c>
      <c r="C153" t="str">
        <v>x1</v>
      </c>
      <c r="D153" s="32">
        <v>19.9</v>
      </c>
      <c r="E153" t="str">
        <v>Mackenzie悦</v>
      </c>
      <c r="F153" t="str">
        <v>-</v>
      </c>
      <c r="G153" t="str">
        <v>添加备注</v>
      </c>
      <c r="H153" t="str">
        <v>添加备注</v>
      </c>
      <c r="I153" t="str">
        <v>-</v>
      </c>
      <c r="J153" s="31">
        <v>15757195727</v>
      </c>
      <c r="K153" s="33" t="s">
        <v>182</v>
      </c>
    </row>
    <row r="154">
      <c r="A154" t="str">
        <v>详情</v>
      </c>
      <c r="B154" t="str">
        <v>手机号 18355109273</v>
      </c>
      <c r="C154" t="str">
        <v>-</v>
      </c>
      <c r="D154" t="str">
        <v>甘赛 中央空调 新风地暖</v>
      </c>
      <c r="E154" t="str">
        <v>手机号 18988540066</v>
      </c>
      <c r="F154" s="32">
        <v>19.9</v>
      </c>
      <c r="G154" t="str">
        <v>已发货</v>
      </c>
      <c r="H154" t="str">
        <v>已完成</v>
      </c>
      <c r="I154" s="32">
        <v>19.9</v>
      </c>
      <c r="J154" s="31">
        <v>15926380871</v>
      </c>
      <c r="K154" s="33" t="s">
        <v>184</v>
      </c>
    </row>
    <row r="155">
      <c r="A155" t="str">
        <v>代发起售后</v>
      </c>
      <c r="B155" t="str">
        <v>添加备注</v>
      </c>
      <c r="C155" s="32">
        <v>19.9</v>
      </c>
      <c r="D155" t="str">
        <v>手机号 18890060890</v>
      </c>
      <c r="E155" t="str">
        <v>添加备注</v>
      </c>
      <c r="F155" t="str">
        <v>娃娃阅读</v>
      </c>
      <c r="G155" t="str">
        <v>详情</v>
      </c>
      <c r="H155" t="str">
        <v>详情</v>
      </c>
      <c r="I155" t="str">
        <v>松松Hedy💜旺得福</v>
      </c>
      <c r="J155" s="31">
        <v>18923468687</v>
      </c>
      <c r="K155" s="33" t="s">
        <v>186</v>
      </c>
    </row>
    <row r="156">
      <c r="B156" t="str">
        <v>已取消</v>
      </c>
      <c r="C156" t="str">
        <v>让未来发生</v>
      </c>
      <c r="D156" t="str">
        <v>添加备注</v>
      </c>
      <c r="E156" t="str">
        <v>已发货</v>
      </c>
      <c r="F156" t="str">
        <v>手机号 18909122767</v>
      </c>
      <c r="G156" t="str">
        <v>代发起售后</v>
      </c>
      <c r="H156" t="str">
        <v>代发起售后</v>
      </c>
      <c r="I156" t="str">
        <v>手机号 15088743369</v>
      </c>
      <c r="J156" s="31">
        <v>18791874483</v>
      </c>
      <c r="K156" s="33" t="s">
        <v>188</v>
      </c>
    </row>
    <row r="157">
      <c r="A157" t="str">
        <v>订单号 3728950851720853248</v>
      </c>
      <c r="B157" t="str">
        <v>详情</v>
      </c>
      <c r="C157" t="str">
        <v>手机号 13880755605</v>
      </c>
      <c r="D157" t="str">
        <v>已发货</v>
      </c>
      <c r="E157" t="str">
        <v>详情</v>
      </c>
      <c r="F157" t="str">
        <v>添加备注</v>
      </c>
      <c r="I157" t="str">
        <v>添加备注</v>
      </c>
      <c r="J157" s="31">
        <v>18909122767</v>
      </c>
      <c r="K157" s="33" t="s">
        <v>190</v>
      </c>
    </row>
    <row r="158">
      <c r="A158" t="str">
        <v>下单时间 2025/06/20 22:13</v>
      </c>
      <c r="B158" t="str">
        <v>订单号 3728950655326762752</v>
      </c>
      <c r="C158" t="str">
        <v>添加备注</v>
      </c>
      <c r="D158" t="str">
        <v>详情</v>
      </c>
      <c r="E158" t="str">
        <v>代发起售后</v>
      </c>
      <c r="F158" t="str">
        <v>已取消</v>
      </c>
      <c r="G158" t="str">
        <v>订单号 3728948096723988480</v>
      </c>
      <c r="H158" t="str">
        <v>订单号 3728948067868482816</v>
      </c>
      <c r="I158" t="str">
        <v>已发货</v>
      </c>
      <c r="J158" s="31">
        <v>13691652145</v>
      </c>
      <c r="K158" s="33" t="s">
        <v>192</v>
      </c>
    </row>
    <row r="159">
      <c r="B159" t="str">
        <v>下单时间 2025/06/20 22:01</v>
      </c>
      <c r="C159" t="str">
        <v>已发货</v>
      </c>
      <c r="D159" t="str">
        <v>代发起售后</v>
      </c>
      <c r="F159" t="str">
        <v>详情</v>
      </c>
      <c r="G159" t="str">
        <v>下单时间 2025/06/20 19:18</v>
      </c>
      <c r="H159" t="str">
        <v>下单时间 2025/06/20 19:16</v>
      </c>
      <c r="I159" t="str">
        <v>详情</v>
      </c>
      <c r="J159" s="31">
        <v>18534950436</v>
      </c>
      <c r="K159" s="33" t="s">
        <v>194</v>
      </c>
    </row>
    <row r="160">
      <c r="A160" t="str">
        <v>生财有术副业创业付费社群 3 天会员卡+实体书</v>
      </c>
      <c r="C160" t="str">
        <v>详情</v>
      </c>
      <c r="E160" t="str">
        <v>订单号 3728949150955483392</v>
      </c>
      <c r="F160" t="str">
        <v>订单号 3728948569106165760</v>
      </c>
      <c r="I160" t="str">
        <v>代发起售后</v>
      </c>
      <c r="J160" s="31">
        <v>17784552270</v>
      </c>
      <c r="K160" s="33" t="s">
        <v>196</v>
      </c>
    </row>
    <row r="161">
      <c r="A161" t="str">
        <v>商品编码</v>
      </c>
      <c r="B161" t="str">
        <v>生财有术副业创业付费社群 3 天会员卡+实体书</v>
      </c>
      <c r="C161" t="str">
        <v>代发起售后</v>
      </c>
      <c r="D161" t="str">
        <v>订单号 3728949419299714304</v>
      </c>
      <c r="E161" t="str">
        <v>下单时间 2025/06/20 20:25</v>
      </c>
      <c r="F161" t="str">
        <v>下单时间 2025/06/20 19:48</v>
      </c>
      <c r="G161" t="str">
        <v>生财有术副业创业付费社群 3 天会员卡+实体书</v>
      </c>
      <c r="H161" t="str">
        <v>生财有术副业创业付费社群 3 天会员卡+实体书</v>
      </c>
      <c r="J161" s="31">
        <v>15005081810</v>
      </c>
      <c r="K161" s="33" t="s">
        <v>291</v>
      </c>
    </row>
    <row r="162">
      <c r="A162" t="str">
        <v>成交来源</v>
      </c>
      <c r="B162" t="str">
        <v>商品编码</v>
      </c>
      <c r="D162" t="str">
        <v>下单时间 2025/06/20 20:42</v>
      </c>
      <c r="G162" t="str">
        <v>商品编码</v>
      </c>
      <c r="H162" t="str">
        <v>商品编码</v>
      </c>
      <c r="I162" t="str">
        <v>订单号 3728948020188946944</v>
      </c>
      <c r="J162" s="31">
        <v>17508404493</v>
      </c>
      <c r="K162" s="33" t="s">
        <v>293</v>
      </c>
    </row>
    <row r="163">
      <c r="A163" s="32">
        <v>19.9</v>
      </c>
      <c r="B163" t="str">
        <v>成交来源</v>
      </c>
      <c r="C163" t="str">
        <v>订单号 3728950027015566592</v>
      </c>
      <c r="E163" t="str">
        <v>生财有术副业创业付费社群 3 天会员卡+实体书</v>
      </c>
      <c r="F163" t="str">
        <v>生财有术副业创业付费社群 3 天会员卡+实体书</v>
      </c>
      <c r="G163" t="str">
        <v>成交来源</v>
      </c>
      <c r="H163" t="str">
        <v>成交来源</v>
      </c>
      <c r="I163" t="str">
        <v>下单时间 2025/06/20 19:13</v>
      </c>
      <c r="J163" s="31">
        <v>18918188216</v>
      </c>
      <c r="K163" s="33" t="s">
        <v>295</v>
      </c>
    </row>
    <row r="164">
      <c r="A164" t="str">
        <v>x1</v>
      </c>
      <c r="B164" s="32">
        <v>19.9</v>
      </c>
      <c r="C164" t="str">
        <v>下单时间 2025/06/20 21:21</v>
      </c>
      <c r="D164" t="str">
        <v>生财有术副业创业付费社群 3 天会员卡+实体书</v>
      </c>
      <c r="E164" t="str">
        <v>商品编码</v>
      </c>
      <c r="F164" t="str">
        <v>商品编码</v>
      </c>
      <c r="G164" s="32">
        <v>19.9</v>
      </c>
      <c r="H164" s="32">
        <v>19.9</v>
      </c>
      <c r="J164" s="31">
        <v>13686897472</v>
      </c>
      <c r="K164" s="33" t="s">
        <v>297</v>
      </c>
    </row>
    <row r="165">
      <c r="A165" t="str">
        <v>-</v>
      </c>
      <c r="B165" t="str">
        <v>x1</v>
      </c>
      <c r="D165" t="str">
        <v>商品编码</v>
      </c>
      <c r="E165" t="str">
        <v>成交来源</v>
      </c>
      <c r="F165" t="str">
        <v>成交来源</v>
      </c>
      <c r="G165" t="str">
        <v>x1</v>
      </c>
      <c r="H165" t="str">
        <v>x1</v>
      </c>
      <c r="I165" t="str">
        <v>生财有术副业创业付费社群 3 天会员卡+实体书</v>
      </c>
      <c r="J165" s="31">
        <v>13227806125</v>
      </c>
      <c r="K165" s="33" t="s">
        <v>299</v>
      </c>
    </row>
    <row r="166">
      <c r="A166" s="32">
        <v>19.9</v>
      </c>
      <c r="B166" t="str">
        <v>-</v>
      </c>
      <c r="C166" t="str">
        <v>生财有术副业创业付费社群 3 天会员卡+实体书</v>
      </c>
      <c r="D166" t="str">
        <v>成交来源</v>
      </c>
      <c r="E166" s="32">
        <v>19.9</v>
      </c>
      <c r="F166" s="32">
        <v>19.9</v>
      </c>
      <c r="G166" t="str">
        <v>-</v>
      </c>
      <c r="H166" t="str">
        <v>-</v>
      </c>
      <c r="I166" t="str">
        <v>商品编码</v>
      </c>
      <c r="J166" s="31">
        <v>17374492429</v>
      </c>
      <c r="K166" s="33" t="s">
        <v>301</v>
      </c>
    </row>
    <row r="167">
      <c r="A167" t="str">
        <v>Leah</v>
      </c>
      <c r="B167" s="32">
        <v>19.9</v>
      </c>
      <c r="C167" t="str">
        <v>商品编码</v>
      </c>
      <c r="D167" s="32">
        <v>19.9</v>
      </c>
      <c r="E167" t="str">
        <v>x1</v>
      </c>
      <c r="F167" t="str">
        <v>x1</v>
      </c>
      <c r="G167" s="32">
        <v>19.9</v>
      </c>
      <c r="H167" s="32">
        <v>19.9</v>
      </c>
      <c r="I167" t="str">
        <v>成交来源</v>
      </c>
      <c r="J167" s="31">
        <v>18500847836</v>
      </c>
      <c r="K167" s="33" t="s">
        <v>303</v>
      </c>
    </row>
    <row r="168">
      <c r="A168" t="str">
        <v>手机号 18711052092</v>
      </c>
      <c r="B168" t="str">
        <v>紫陌</v>
      </c>
      <c r="C168" t="str">
        <v>成交来源</v>
      </c>
      <c r="D168" t="str">
        <v>x1</v>
      </c>
      <c r="E168" t="str">
        <v>-</v>
      </c>
      <c r="F168" t="str">
        <v>-</v>
      </c>
      <c r="G168" t="str">
        <v>若水</v>
      </c>
      <c r="H168" t="str">
        <v>宫晓Mina</v>
      </c>
      <c r="I168" s="32">
        <v>19.9</v>
      </c>
      <c r="J168" s="31">
        <v>18290441916</v>
      </c>
      <c r="K168" s="33" t="s">
        <v>305</v>
      </c>
    </row>
    <row r="169">
      <c r="A169" t="str">
        <v>添加备注</v>
      </c>
      <c r="B169" t="str">
        <v>手机号 17700663710</v>
      </c>
      <c r="C169" s="32">
        <v>19.9</v>
      </c>
      <c r="D169" t="str">
        <v>-</v>
      </c>
      <c r="E169" s="32">
        <v>19.9</v>
      </c>
      <c r="F169" s="32">
        <v>19.9</v>
      </c>
      <c r="G169" t="str">
        <v>手机号 13895182078</v>
      </c>
      <c r="H169" t="str">
        <v>手机号 18820855189</v>
      </c>
      <c r="I169" t="str">
        <v>x1</v>
      </c>
      <c r="J169" s="31">
        <v>18358170834</v>
      </c>
      <c r="K169" s="33" t="s">
        <v>276</v>
      </c>
    </row>
    <row r="170">
      <c r="A170" t="str">
        <v>已发货</v>
      </c>
      <c r="B170" t="str">
        <v>添加备注</v>
      </c>
      <c r="C170" t="str">
        <v>x1</v>
      </c>
      <c r="D170" s="32">
        <v>19.9</v>
      </c>
      <c r="E170" t="str">
        <v>lin英毫</v>
      </c>
      <c r="F170" t="str">
        <v>翁美丽</v>
      </c>
      <c r="G170" t="str">
        <v>添加备注</v>
      </c>
      <c r="H170" t="str">
        <v>添加备注</v>
      </c>
      <c r="I170" t="str">
        <v>-</v>
      </c>
      <c r="J170" s="31">
        <v>13035195566</v>
      </c>
      <c r="K170" s="33" t="s">
        <v>278</v>
      </c>
    </row>
    <row r="171">
      <c r="A171" t="str">
        <v>详情</v>
      </c>
      <c r="B171" t="str">
        <v>已发货</v>
      </c>
      <c r="C171" t="str">
        <v>-</v>
      </c>
      <c r="D171" t="str">
        <v>水舞灵清</v>
      </c>
      <c r="E171" t="str">
        <v>手机号 15820264877</v>
      </c>
      <c r="F171" t="str">
        <v>手机号 13691652145</v>
      </c>
      <c r="G171" t="str">
        <v>已取消</v>
      </c>
      <c r="H171" t="str">
        <v>已取消</v>
      </c>
      <c r="I171" s="32">
        <v>19.9</v>
      </c>
      <c r="J171" s="31">
        <v>13585721629</v>
      </c>
      <c r="K171" s="33" t="s">
        <v>280</v>
      </c>
    </row>
    <row r="172">
      <c r="A172" t="str">
        <v>代发起售后</v>
      </c>
      <c r="B172" t="str">
        <v>详情</v>
      </c>
      <c r="C172" s="32">
        <v>19.9</v>
      </c>
      <c r="D172" t="str">
        <v>手机号 13903592367</v>
      </c>
      <c r="E172" t="str">
        <v>添加备注</v>
      </c>
      <c r="F172" t="str">
        <v>添加备注</v>
      </c>
      <c r="G172" t="str">
        <v>详情</v>
      </c>
      <c r="H172" t="str">
        <v>详情</v>
      </c>
      <c r="I172" t="str">
        <v>精读书房Ⅴ优禾托管</v>
      </c>
      <c r="J172" s="31">
        <v>15767710101</v>
      </c>
      <c r="K172" s="33" t="s">
        <v>282</v>
      </c>
    </row>
    <row r="173">
      <c r="B173" t="str">
        <v>代发起售后</v>
      </c>
      <c r="C173" t="str">
        <v>夜</v>
      </c>
      <c r="D173" t="str">
        <v>添加备注</v>
      </c>
      <c r="E173" t="str">
        <v>已发货</v>
      </c>
      <c r="F173" t="str">
        <v>已发货</v>
      </c>
      <c r="G173" t="str">
        <v>订单号 3728948098254642176</v>
      </c>
      <c r="H173" t="str">
        <v>订单号 3728948065363956736</v>
      </c>
      <c r="I173" t="str">
        <v>手机号 15961909686</v>
      </c>
      <c r="J173" s="31">
        <v>18964067595</v>
      </c>
      <c r="K173" s="33" t="s">
        <v>284</v>
      </c>
    </row>
    <row r="174">
      <c r="A174" t="str">
        <v>订单号 3728950842526933504</v>
      </c>
      <c r="C174" t="str">
        <v>手机号 13763829311</v>
      </c>
      <c r="D174" t="str">
        <v>已发货</v>
      </c>
      <c r="E174" t="str">
        <v>详情</v>
      </c>
      <c r="F174" t="str">
        <v>详情</v>
      </c>
      <c r="G174" t="str">
        <v>下单时间 2025/06/20 19:18</v>
      </c>
      <c r="H174" t="str">
        <v>下单时间 2025/06/20 19:16</v>
      </c>
      <c r="I174" t="str">
        <v>添加备注</v>
      </c>
      <c r="J174" s="31">
        <v>17621201247</v>
      </c>
      <c r="K174" s="33" t="str">
        <v>知一</v>
      </c>
    </row>
    <row r="175">
      <c r="A175" t="str">
        <v>下单时间 2025/06/20 22:13</v>
      </c>
      <c r="B175" t="str">
        <v>订单号 3728950654035172608</v>
      </c>
      <c r="C175" t="str">
        <v>添加备注</v>
      </c>
      <c r="D175" t="str">
        <v>详情</v>
      </c>
      <c r="E175" t="str">
        <v>代发起售后</v>
      </c>
      <c r="F175" t="str">
        <v>代发起售后</v>
      </c>
      <c r="I175" t="str">
        <v>已发货</v>
      </c>
      <c r="J175" s="31">
        <v>18121407520</v>
      </c>
      <c r="K175" s="33" t="s">
        <v>287</v>
      </c>
    </row>
    <row r="176">
      <c r="B176" t="str">
        <v>下单时间 2025/06/20 22:00</v>
      </c>
      <c r="C176" t="str">
        <v>已发货</v>
      </c>
      <c r="D176" t="str">
        <v>代发起售后</v>
      </c>
      <c r="G176" t="str">
        <v>生财有术副业创业付费社群 3 天会员卡+实体书</v>
      </c>
      <c r="H176" t="str">
        <v>生财有术副业创业付费社群 3 天会员卡+实体书</v>
      </c>
      <c r="I176" t="str">
        <v>详情</v>
      </c>
      <c r="J176" s="31">
        <v>13806517466</v>
      </c>
      <c r="K176" s="33" t="s">
        <v>289</v>
      </c>
    </row>
    <row r="177">
      <c r="A177" t="str">
        <v>生财有术副业创业付费社群 3 天会员卡+实体书</v>
      </c>
      <c r="C177" t="str">
        <v>详情</v>
      </c>
      <c r="E177" t="str">
        <v>订单号 3728949149793129472</v>
      </c>
      <c r="F177" t="str">
        <v>订单号 3728948511472498176</v>
      </c>
      <c r="G177" t="str">
        <v>商品编码</v>
      </c>
      <c r="H177" t="str">
        <v>商品编码</v>
      </c>
      <c r="I177" t="str">
        <v>代发起售后</v>
      </c>
      <c r="J177" s="31">
        <v>18659205001</v>
      </c>
      <c r="K177" s="33" t="s">
        <v>260</v>
      </c>
    </row>
    <row r="178">
      <c r="A178" t="str">
        <v>商品编码</v>
      </c>
      <c r="B178" t="str">
        <v>生财有术副业创业付费社群 3 天会员卡+实体书</v>
      </c>
      <c r="C178" t="str">
        <v>代发起售后</v>
      </c>
      <c r="D178" t="str">
        <v>订单号 3728949416485595137</v>
      </c>
      <c r="E178" t="str">
        <v>下单时间 2025/06/20 20:25</v>
      </c>
      <c r="F178" t="str">
        <v>下单时间 2025/06/20 19:45</v>
      </c>
      <c r="G178" t="str">
        <v>成交来源</v>
      </c>
      <c r="H178" t="str">
        <v>成交来源</v>
      </c>
      <c r="J178" s="31">
        <v>15173630290</v>
      </c>
      <c r="K178" s="33" t="s">
        <v>262</v>
      </c>
    </row>
    <row r="179">
      <c r="A179" s="32">
        <v>19.9</v>
      </c>
      <c r="B179" t="str">
        <v>商品编码</v>
      </c>
      <c r="D179" t="str">
        <v>下单时间 2025/06/20 20:42</v>
      </c>
      <c r="G179" s="32">
        <v>19.9</v>
      </c>
      <c r="H179" s="32">
        <v>19.9</v>
      </c>
      <c r="I179" t="str">
        <v>订单号 3728948017515341312</v>
      </c>
      <c r="J179" s="31">
        <v>13534937672</v>
      </c>
      <c r="K179" s="33" t="s">
        <v>264</v>
      </c>
    </row>
    <row r="180">
      <c r="A180" t="str">
        <v>x1</v>
      </c>
      <c r="B180" t="str">
        <v>成交来源</v>
      </c>
      <c r="C180" t="str">
        <v>订单号 3728950022398424320</v>
      </c>
      <c r="E180" t="str">
        <v>生财有术副业创业付费社群 3 天会员卡+实体书</v>
      </c>
      <c r="F180" t="str">
        <v>生财有术副业创业付费社群 3 天会员卡+实体书</v>
      </c>
      <c r="G180" t="str">
        <v>x1</v>
      </c>
      <c r="H180" t="str">
        <v>x1</v>
      </c>
      <c r="I180" t="str">
        <v>下单时间 2025/06/20 19:13</v>
      </c>
      <c r="J180" s="31">
        <v>15610108737</v>
      </c>
      <c r="K180" s="33" t="s">
        <v>266</v>
      </c>
    </row>
    <row r="181">
      <c r="A181" t="str">
        <v>-</v>
      </c>
      <c r="B181" s="32">
        <v>19.9</v>
      </c>
      <c r="C181" t="str">
        <v>下单时间 2025/06/20 21:20</v>
      </c>
      <c r="D181" t="str">
        <v>生财有术副业创业付费社群 3 天会员卡+实体书</v>
      </c>
      <c r="E181" t="str">
        <v>商品编码</v>
      </c>
      <c r="F181" t="str">
        <v>商品编码</v>
      </c>
      <c r="G181" t="str">
        <v>-</v>
      </c>
      <c r="H181" t="str">
        <v>-</v>
      </c>
      <c r="J181" s="31">
        <v>13665549678</v>
      </c>
      <c r="K181" s="33" t="s">
        <v>268</v>
      </c>
    </row>
    <row r="182">
      <c r="A182" s="32">
        <v>19.9</v>
      </c>
      <c r="B182" t="str">
        <v>x1</v>
      </c>
      <c r="D182" t="str">
        <v>商品编码</v>
      </c>
      <c r="E182" t="str">
        <v>成交来源</v>
      </c>
      <c r="F182" t="str">
        <v>成交来源</v>
      </c>
      <c r="G182" s="32">
        <v>19.9</v>
      </c>
      <c r="H182" s="32">
        <v>19.9</v>
      </c>
      <c r="I182" t="str">
        <v>生财有术副业创业付费社群 3 天会员卡+实体书</v>
      </c>
      <c r="J182" s="31">
        <v>18911877908</v>
      </c>
      <c r="K182" s="33" t="s">
        <v>270</v>
      </c>
    </row>
    <row r="183">
      <c r="A183" t="str">
        <v>走走</v>
      </c>
      <c r="B183" t="str">
        <v>-</v>
      </c>
      <c r="C183" t="str">
        <v>生财有术副业创业付费社群 3 天会员卡+实体书</v>
      </c>
      <c r="D183" t="str">
        <v>成交来源</v>
      </c>
      <c r="E183" s="32">
        <v>19.9</v>
      </c>
      <c r="F183" s="32">
        <v>19.9</v>
      </c>
      <c r="G183" t="str">
        <v>赵无敌</v>
      </c>
      <c r="H183" t="str">
        <v>科幻世界</v>
      </c>
      <c r="I183" t="str">
        <v>商品编码</v>
      </c>
      <c r="J183" s="31">
        <v>13623550346</v>
      </c>
      <c r="K183" s="33" t="s">
        <v>272</v>
      </c>
    </row>
    <row r="184">
      <c r="A184" t="str">
        <v>手机号 17539539782</v>
      </c>
      <c r="B184" s="32">
        <v>19.9</v>
      </c>
      <c r="C184" t="str">
        <v>商品编码</v>
      </c>
      <c r="D184" s="32">
        <v>19.9</v>
      </c>
      <c r="E184" t="str">
        <v>x1</v>
      </c>
      <c r="F184" t="str">
        <v>x1</v>
      </c>
      <c r="G184" t="str">
        <v>手机号 17801037761</v>
      </c>
      <c r="H184" t="str">
        <v>手机号 18831951559</v>
      </c>
      <c r="I184" t="str">
        <v>成交来源</v>
      </c>
      <c r="J184" s="31">
        <v>18663114214</v>
      </c>
      <c r="K184" s="33" t="s">
        <v>274</v>
      </c>
    </row>
    <row r="185">
      <c r="A185" t="str">
        <v>添加备注</v>
      </c>
      <c r="B185" t="str">
        <v>大苹果</v>
      </c>
      <c r="C185" t="str">
        <v>成交来源</v>
      </c>
      <c r="D185" t="str">
        <v>x1</v>
      </c>
      <c r="E185" t="str">
        <v>退款完成</v>
      </c>
      <c r="F185" t="str">
        <v>-</v>
      </c>
      <c r="G185" t="str">
        <v>添加备注</v>
      </c>
      <c r="H185" t="str">
        <v>添加备注</v>
      </c>
      <c r="I185" s="32">
        <v>19.9</v>
      </c>
      <c r="J185" s="31">
        <v>13044576856</v>
      </c>
      <c r="K185" s="33" t="s">
        <v>245</v>
      </c>
    </row>
    <row r="186">
      <c r="A186" t="str">
        <v>已发货</v>
      </c>
      <c r="B186" t="str">
        <v>手机号 17705625548</v>
      </c>
      <c r="C186" s="32">
        <v>19.9</v>
      </c>
      <c r="D186" t="str">
        <v>-</v>
      </c>
      <c r="E186" s="32">
        <v>19.9</v>
      </c>
      <c r="F186" s="32">
        <v>19.9</v>
      </c>
      <c r="G186" t="str">
        <v>已发货</v>
      </c>
      <c r="H186" t="str">
        <v>已发货</v>
      </c>
      <c r="I186" t="str">
        <v>x1</v>
      </c>
      <c r="J186" s="31">
        <v>13585668341</v>
      </c>
      <c r="K186" s="33" t="s">
        <v>247</v>
      </c>
    </row>
    <row r="187">
      <c r="A187" t="str">
        <v>详情</v>
      </c>
      <c r="B187" t="str">
        <v>添加备注</v>
      </c>
      <c r="C187" t="str">
        <v>x1</v>
      </c>
      <c r="D187" s="32">
        <v>19.9</v>
      </c>
      <c r="E187" t="str">
        <v>繁星</v>
      </c>
      <c r="F187" t="str">
        <v>谷谷</v>
      </c>
      <c r="G187" t="str">
        <v>详情</v>
      </c>
      <c r="H187" t="str">
        <v>详情</v>
      </c>
      <c r="I187" t="str">
        <v>-</v>
      </c>
      <c r="J187" s="31">
        <v>13895182078</v>
      </c>
      <c r="K187" s="33" t="s">
        <v>249</v>
      </c>
    </row>
    <row r="188">
      <c r="A188" t="str">
        <v>代发起售后</v>
      </c>
      <c r="B188" t="str">
        <v>已发货</v>
      </c>
      <c r="C188" t="str">
        <v>-</v>
      </c>
      <c r="D188" t="str">
        <v>Tiger</v>
      </c>
      <c r="E188" t="str">
        <v>手机号 18959509011</v>
      </c>
      <c r="F188" t="str">
        <v>手机号 18534950436</v>
      </c>
      <c r="G188" t="str">
        <v>代发起售后</v>
      </c>
      <c r="H188" t="str">
        <v>代发起售后</v>
      </c>
      <c r="I188" s="32">
        <v>19.9</v>
      </c>
      <c r="J188" s="31">
        <v>17801037761</v>
      </c>
      <c r="K188" s="33" t="s">
        <v>251</v>
      </c>
    </row>
    <row r="189">
      <c r="B189" t="str">
        <v>详情</v>
      </c>
      <c r="C189" s="32">
        <v>19.9</v>
      </c>
      <c r="D189" t="str">
        <v>手机号 13104679926</v>
      </c>
      <c r="E189" t="str">
        <v>添加备注</v>
      </c>
      <c r="F189" t="str">
        <v>留言不用付费体验卡了，我本身就是会员，就是为了再拿本书</v>
      </c>
      <c r="I189" t="str">
        <v>David</v>
      </c>
      <c r="J189" s="31">
        <v>19195760305</v>
      </c>
      <c r="K189" s="33" t="s">
        <v>253</v>
      </c>
    </row>
    <row r="190">
      <c r="A190" t="str">
        <v>订单号 3728950797844487680</v>
      </c>
      <c r="B190" t="str">
        <v>代发起售后</v>
      </c>
      <c r="C190" t="str">
        <v>陈小嫣</v>
      </c>
      <c r="D190" t="str">
        <v>添加备注</v>
      </c>
      <c r="E190" t="str">
        <v>已取消</v>
      </c>
      <c r="F190" t="str">
        <v>添加备注</v>
      </c>
      <c r="G190" t="str">
        <v>订单号 3728948095182321408</v>
      </c>
      <c r="H190" t="str">
        <v>订单号 3728948054238043648</v>
      </c>
      <c r="I190" t="str">
        <v>手机号 13691045520</v>
      </c>
      <c r="J190" s="31">
        <v>15105841303</v>
      </c>
      <c r="K190" s="33" t="s">
        <v>255</v>
      </c>
    </row>
    <row r="191">
      <c r="A191" t="str">
        <v>下单时间 2025/06/20 22:10</v>
      </c>
      <c r="C191" t="str">
        <v>手机号 13450960747</v>
      </c>
      <c r="D191" t="str">
        <v>已发货</v>
      </c>
      <c r="E191" t="str">
        <v>详情</v>
      </c>
      <c r="F191" t="str">
        <v>已发货</v>
      </c>
      <c r="G191" t="str">
        <v>下单时间 2025/06/20 19:18</v>
      </c>
      <c r="H191" t="str">
        <v>下单时间 2025/06/20 19:16</v>
      </c>
      <c r="I191" t="str">
        <v>添加备注</v>
      </c>
      <c r="J191" s="31">
        <v>13858456298</v>
      </c>
      <c r="K191" s="33" t="s">
        <v>257</v>
      </c>
    </row>
    <row r="192">
      <c r="B192" t="str">
        <v>订单号 3728950651228135680</v>
      </c>
      <c r="C192" t="str">
        <v>添加备注</v>
      </c>
      <c r="D192" t="str">
        <v>详情</v>
      </c>
      <c r="E192" t="str">
        <v>订单号 3728949138888472320</v>
      </c>
      <c r="F192" t="str">
        <v>详情</v>
      </c>
      <c r="I192" t="str">
        <v>已发货</v>
      </c>
      <c r="J192" s="31">
        <v>15880833302</v>
      </c>
      <c r="K192" s="33" t="s">
        <v>177</v>
      </c>
    </row>
    <row r="193">
      <c r="A193" t="str">
        <v>生财有术副业创业付费社群 3 天会员卡+实体书</v>
      </c>
      <c r="B193" t="str">
        <v>下单时间 2025/06/20 22:00</v>
      </c>
      <c r="C193" t="str">
        <v>已发货</v>
      </c>
      <c r="D193" t="str">
        <v>代发起售后</v>
      </c>
      <c r="E193" t="str">
        <v>下单时间 2025/06/20 20:24</v>
      </c>
      <c r="F193" t="str">
        <v>代发起售后</v>
      </c>
      <c r="G193" t="str">
        <v>生财有术副业创业付费社群 3 天会员卡+实体书</v>
      </c>
      <c r="H193" t="str">
        <v>生财有术副业创业付费社群 3 天会员卡+实体书</v>
      </c>
      <c r="I193" t="str">
        <v>详情</v>
      </c>
      <c r="J193" s="31">
        <v>18503092008</v>
      </c>
      <c r="K193" s="33" t="s">
        <v>111</v>
      </c>
    </row>
    <row r="194">
      <c r="A194" t="str">
        <v>商品编码</v>
      </c>
      <c r="C194" t="str">
        <v>详情</v>
      </c>
      <c r="G194" t="str">
        <v>商品编码</v>
      </c>
      <c r="H194" t="str">
        <v>商品编码</v>
      </c>
      <c r="I194" t="str">
        <v>代发起售后</v>
      </c>
      <c r="J194" s="31">
        <v>13562157216</v>
      </c>
      <c r="K194" s="33" t="s">
        <v>113</v>
      </c>
    </row>
    <row r="195">
      <c r="A195" t="str">
        <v>成交来源</v>
      </c>
      <c r="B195" t="str">
        <v>生财有术副业创业付费社群 3 天会员卡+实体书</v>
      </c>
      <c r="C195" t="str">
        <v>代发起售后</v>
      </c>
      <c r="D195" t="str">
        <v>订单号 3728949407890941184</v>
      </c>
      <c r="E195" t="str">
        <v>生财有术副业创业付费社群 3 天会员卡+实体书</v>
      </c>
      <c r="F195" t="str">
        <v>订单号 3728948505286679552</v>
      </c>
      <c r="G195" t="str">
        <v>成交来源</v>
      </c>
      <c r="H195" t="str">
        <v>成交来源</v>
      </c>
      <c r="J195" s="31">
        <v>13064263284</v>
      </c>
      <c r="K195" s="33" t="s">
        <v>115</v>
      </c>
    </row>
    <row r="196">
      <c r="A196" s="32">
        <v>19.9</v>
      </c>
      <c r="B196" t="str">
        <v>商品编码</v>
      </c>
      <c r="D196" t="str">
        <v>下单时间 2025/06/20 20:41</v>
      </c>
      <c r="E196" t="str">
        <v>商品编码</v>
      </c>
      <c r="F196" t="str">
        <v>下单时间 2025/06/20 19:44</v>
      </c>
      <c r="G196" s="32">
        <v>19.9</v>
      </c>
      <c r="H196" s="32">
        <v>19.9</v>
      </c>
      <c r="I196" t="str">
        <v>订单号 3728948015715726336</v>
      </c>
      <c r="J196" s="31">
        <v>13685702961</v>
      </c>
      <c r="K196" s="33" t="s">
        <v>117</v>
      </c>
    </row>
    <row r="197">
      <c r="A197" t="str">
        <v>x1</v>
      </c>
      <c r="B197" t="str">
        <v>成交来源</v>
      </c>
      <c r="C197" t="str">
        <v>订单号 3728950012308240384</v>
      </c>
      <c r="E197" t="str">
        <v>成交来源</v>
      </c>
      <c r="G197" t="str">
        <v>x1</v>
      </c>
      <c r="H197" t="str">
        <v>x1</v>
      </c>
      <c r="I197" t="str">
        <v>下单时间 2025/06/20 19:13</v>
      </c>
      <c r="J197" s="31">
        <v>13323436350</v>
      </c>
      <c r="K197" s="33" t="s">
        <v>119</v>
      </c>
    </row>
    <row r="198">
      <c r="A198" t="str">
        <v>-</v>
      </c>
      <c r="B198" s="32">
        <v>19.9</v>
      </c>
      <c r="C198" t="str">
        <v>下单时间 2025/06/20 21:20</v>
      </c>
      <c r="D198" t="str">
        <v>生财有术副业创业付费社群 3 天会员卡+实体书</v>
      </c>
      <c r="E198" s="32">
        <v>19.9</v>
      </c>
      <c r="F198" t="str">
        <v>生财有术副业创业付费社群 3 天会员卡+实体书</v>
      </c>
      <c r="G198" t="str">
        <v>-</v>
      </c>
      <c r="H198" t="str">
        <v>-</v>
      </c>
      <c r="J198" s="31">
        <v>18611276791</v>
      </c>
      <c r="K198" s="33" t="s">
        <v>121</v>
      </c>
    </row>
    <row r="199">
      <c r="A199" s="32">
        <v>19.9</v>
      </c>
      <c r="B199" t="str">
        <v>x1</v>
      </c>
      <c r="D199" t="str">
        <v>商品编码</v>
      </c>
      <c r="E199" t="str">
        <v>x1</v>
      </c>
      <c r="F199" t="str">
        <v>商品编码</v>
      </c>
      <c r="G199" s="32">
        <v>19.9</v>
      </c>
      <c r="H199" s="32">
        <v>19.9</v>
      </c>
      <c r="I199" t="str">
        <v>生财有术副业创业付费社群 3 天会员卡+实体书</v>
      </c>
      <c r="J199" s="31">
        <v>17600384358</v>
      </c>
      <c r="K199" s="33" t="s">
        <v>123</v>
      </c>
    </row>
    <row r="200">
      <c r="A200" t="str">
        <v>折腾哒薯</v>
      </c>
      <c r="B200" t="str">
        <v>-</v>
      </c>
      <c r="C200" t="str">
        <v>生财有术副业创业付费社群 3 天会员卡+实体书</v>
      </c>
      <c r="D200" t="str">
        <v>成交来源</v>
      </c>
      <c r="E200" t="str">
        <v>-</v>
      </c>
      <c r="F200" t="str">
        <v>成交来源</v>
      </c>
      <c r="G200" t="str">
        <v>沛文</v>
      </c>
      <c r="H200" t="str">
        <v>顽石</v>
      </c>
      <c r="I200" t="str">
        <v>商品编码</v>
      </c>
      <c r="J200" s="31">
        <v>18326074731</v>
      </c>
      <c r="K200" s="33" t="s">
        <v>125</v>
      </c>
    </row>
    <row r="201">
      <c r="A201" t="str">
        <v>手机号 13823205224</v>
      </c>
      <c r="B201" s="32">
        <v>19.9</v>
      </c>
      <c r="C201" t="str">
        <v>商品编码</v>
      </c>
      <c r="D201" s="32">
        <v>19.9</v>
      </c>
      <c r="E201" s="32">
        <v>19.9</v>
      </c>
      <c r="F201" s="32">
        <v>19.9</v>
      </c>
      <c r="G201" t="str">
        <v>手机号 19195760305</v>
      </c>
      <c r="H201" t="str">
        <v>手机号 13587921858</v>
      </c>
      <c r="I201" t="str">
        <v>成交来源</v>
      </c>
      <c r="J201" s="31">
        <v>13524113631</v>
      </c>
      <c r="K201" s="33" t="s">
        <v>94</v>
      </c>
    </row>
    <row r="202">
      <c r="A202" t="str">
        <v>添加备注</v>
      </c>
      <c r="B202" t="str">
        <v>Sue X. GU🤿🥳</v>
      </c>
      <c r="C202" t="str">
        <v>成交来源</v>
      </c>
      <c r="D202" t="str">
        <v>x1</v>
      </c>
      <c r="E202" t="str">
        <v>兰芳(张掖华辰酒店)</v>
      </c>
      <c r="F202" t="str">
        <v>x1</v>
      </c>
      <c r="G202" t="str">
        <v>添加备注</v>
      </c>
      <c r="H202" t="str">
        <v>添加备注</v>
      </c>
      <c r="I202" s="32">
        <v>19.9</v>
      </c>
      <c r="J202" s="31">
        <v>13707659329</v>
      </c>
      <c r="K202" s="33" t="s">
        <v>97</v>
      </c>
    </row>
    <row r="203">
      <c r="A203" t="str">
        <v>已发货</v>
      </c>
      <c r="B203" t="str">
        <v>手机号 13001713110</v>
      </c>
      <c r="C203" s="32">
        <v>19.9</v>
      </c>
      <c r="D203" t="str">
        <v>-</v>
      </c>
      <c r="E203" t="str">
        <v>手机号 18219963528</v>
      </c>
      <c r="F203" t="str">
        <v>-</v>
      </c>
      <c r="G203" t="str">
        <v>已发货</v>
      </c>
      <c r="H203" t="str">
        <v>已发货</v>
      </c>
      <c r="I203" t="str">
        <v>x1</v>
      </c>
      <c r="J203" s="31">
        <v>13828223770</v>
      </c>
      <c r="K203" s="33" t="s">
        <v>99</v>
      </c>
    </row>
    <row r="204">
      <c r="A204" t="str">
        <v>详情</v>
      </c>
      <c r="B204" t="str">
        <v>添加备注</v>
      </c>
      <c r="C204" t="str">
        <v>x1</v>
      </c>
      <c r="D204" s="32">
        <v>19.9</v>
      </c>
      <c r="E204" t="str">
        <v>添加备注</v>
      </c>
      <c r="F204" s="32">
        <v>19.9</v>
      </c>
      <c r="G204" t="str">
        <v>详情</v>
      </c>
      <c r="H204" t="str">
        <v>详情</v>
      </c>
      <c r="I204" t="str">
        <v>-</v>
      </c>
      <c r="J204" s="31">
        <v>18689266320</v>
      </c>
      <c r="K204" s="33" t="s">
        <v>101</v>
      </c>
    </row>
    <row r="205">
      <c r="A205" t="str">
        <v>代发起售后</v>
      </c>
      <c r="B205" t="str">
        <v>已发货</v>
      </c>
      <c r="C205" t="str">
        <v>-</v>
      </c>
      <c r="D205" t="str">
        <v>张张</v>
      </c>
      <c r="E205" t="str">
        <v>已发货</v>
      </c>
      <c r="F205" t="str">
        <v>嘎桑次仁</v>
      </c>
      <c r="G205" t="str">
        <v>代发起售后</v>
      </c>
      <c r="H205" t="str">
        <v>代发起售后</v>
      </c>
      <c r="I205" s="32">
        <v>19.9</v>
      </c>
      <c r="J205" s="31">
        <v>18058639955</v>
      </c>
      <c r="K205" s="33" t="s">
        <v>103</v>
      </c>
    </row>
    <row r="206">
      <c r="B206" t="str">
        <v>详情</v>
      </c>
      <c r="C206" s="32">
        <v>19.9</v>
      </c>
      <c r="D206" t="str">
        <v>手机号 15611202456</v>
      </c>
      <c r="E206" t="str">
        <v>详情</v>
      </c>
      <c r="F206" t="str">
        <v>手机号 17784552270</v>
      </c>
      <c r="I206" t="str">
        <v>Bery</v>
      </c>
      <c r="J206" s="31">
        <v>13465548261</v>
      </c>
      <c r="K206" s="33" t="s">
        <v>105</v>
      </c>
    </row>
    <row r="207">
      <c r="A207" t="str">
        <v>订单号 3728950780275072000</v>
      </c>
      <c r="B207" t="str">
        <v>代发起售后</v>
      </c>
      <c r="C207" t="str">
        <v>Anthony（闭关微出）</v>
      </c>
      <c r="D207" t="str">
        <v>添加备注</v>
      </c>
      <c r="E207" t="str">
        <v>代发起售后</v>
      </c>
      <c r="F207" t="str">
        <v>添加备注</v>
      </c>
      <c r="G207" t="str">
        <v>订单号 3728948094262188544</v>
      </c>
      <c r="H207" t="str">
        <v>订单号 3728948063034811136</v>
      </c>
      <c r="I207" t="str">
        <v>手机号 17622916528</v>
      </c>
      <c r="J207" s="31">
        <v>13922698081</v>
      </c>
      <c r="K207" s="33" t="s">
        <v>107</v>
      </c>
    </row>
    <row r="208">
      <c r="A208" t="str">
        <v>下单时间 2025/06/20 22:09</v>
      </c>
      <c r="C208" t="str">
        <v>手机号 17629124168</v>
      </c>
      <c r="D208" t="str">
        <v>已发货</v>
      </c>
      <c r="F208" t="str">
        <v>已发货</v>
      </c>
      <c r="G208" t="str">
        <v>下单时间 2025/06/20 19:18</v>
      </c>
      <c r="H208" t="str">
        <v>下单时间 2025/06/20 19:16</v>
      </c>
      <c r="I208" t="str">
        <v>添加备注</v>
      </c>
      <c r="J208" s="31">
        <v>13770860862</v>
      </c>
      <c r="K208" s="33" t="s">
        <v>109</v>
      </c>
    </row>
    <row r="209">
      <c r="B209" t="str">
        <v>订单号 3728950643318201856</v>
      </c>
      <c r="C209" t="str">
        <v>添加备注</v>
      </c>
      <c r="D209" t="str">
        <v>详情</v>
      </c>
      <c r="E209" t="str">
        <v>订单号 3728949129299238144</v>
      </c>
      <c r="F209" t="str">
        <v>详情</v>
      </c>
      <c r="I209" t="str">
        <v>已发货</v>
      </c>
      <c r="J209" s="31">
        <v>18565256250</v>
      </c>
      <c r="K209" s="33" t="s">
        <v>324</v>
      </c>
    </row>
    <row r="210">
      <c r="A210" t="str">
        <v>生财有术副业创业付费社群 3 天会员卡+实体书</v>
      </c>
      <c r="B210" t="str">
        <v>下单时间 2025/06/20 22:00</v>
      </c>
      <c r="C210" t="str">
        <v>已发货</v>
      </c>
      <c r="D210" t="str">
        <v>代发起售后</v>
      </c>
      <c r="E210" t="str">
        <v>下单时间 2025/06/20 20:24</v>
      </c>
      <c r="F210" t="str">
        <v>代发起售后</v>
      </c>
      <c r="G210" t="str">
        <v>生财有术副业创业付费社群 3 天会员卡+实体书</v>
      </c>
      <c r="H210" t="str">
        <v>生财有术副业创业付费社群 3 天会员卡+实体书</v>
      </c>
      <c r="I210" t="str">
        <v>详情</v>
      </c>
      <c r="J210" s="31">
        <v>15921873779</v>
      </c>
      <c r="K210" s="33" t="s">
        <v>326</v>
      </c>
    </row>
    <row r="211">
      <c r="A211" t="str">
        <v>商品编码</v>
      </c>
      <c r="C211" t="str">
        <v>详情</v>
      </c>
      <c r="G211" t="str">
        <v>商品编码</v>
      </c>
      <c r="H211" t="str">
        <v>商品编码</v>
      </c>
      <c r="I211" t="str">
        <v>代发起售后</v>
      </c>
      <c r="J211" s="31">
        <v>18710066555</v>
      </c>
      <c r="K211" s="33" t="s">
        <v>328</v>
      </c>
    </row>
    <row r="212">
      <c r="A212" t="str">
        <v>成交来源</v>
      </c>
      <c r="B212" t="str">
        <v>生财有术副业创业付费社群 3 天会员卡+实体书</v>
      </c>
      <c r="C212" t="str">
        <v>代发起售后</v>
      </c>
      <c r="D212" t="str">
        <v>订单号 3728949407318418944</v>
      </c>
      <c r="E212" t="str">
        <v>生财有术副业创业付费社群 3 天会员卡+实体书</v>
      </c>
      <c r="F212" t="str">
        <v>订单号 3728948492399943424</v>
      </c>
      <c r="G212" t="str">
        <v>成交来源</v>
      </c>
      <c r="H212" t="str">
        <v>成交来源</v>
      </c>
      <c r="J212" s="31">
        <v>19941519255</v>
      </c>
      <c r="K212" s="33" t="s">
        <v>87</v>
      </c>
    </row>
    <row r="213">
      <c r="A213" s="32">
        <v>19.9</v>
      </c>
      <c r="B213" t="str">
        <v>商品编码</v>
      </c>
      <c r="D213" t="str">
        <v>下单时间 2025/06/20 20:41</v>
      </c>
      <c r="E213" t="str">
        <v>商品编码</v>
      </c>
      <c r="F213" t="str">
        <v>下单时间 2025/06/20 19:43</v>
      </c>
      <c r="G213" s="32">
        <v>19.9</v>
      </c>
      <c r="H213" s="32">
        <v>19.9</v>
      </c>
      <c r="I213" t="str">
        <v>订单号 3728947974135226112</v>
      </c>
      <c r="J213" s="31">
        <v>13849558127</v>
      </c>
      <c r="K213" s="33" t="s">
        <v>88</v>
      </c>
    </row>
    <row r="214">
      <c r="A214" t="str">
        <v>x1</v>
      </c>
      <c r="B214" t="str">
        <v>成交来源</v>
      </c>
      <c r="C214" t="str">
        <v>订单号 3728950009698330625</v>
      </c>
      <c r="E214" t="str">
        <v>成交来源</v>
      </c>
      <c r="G214" t="str">
        <v>x1</v>
      </c>
      <c r="H214" t="str">
        <v>x1</v>
      </c>
      <c r="I214" t="str">
        <v>下单时间 2025/06/20 19:10</v>
      </c>
      <c r="J214" s="31">
        <v>13791192585</v>
      </c>
      <c r="K214" s="33" t="s">
        <v>90</v>
      </c>
    </row>
    <row r="215">
      <c r="A215" t="str">
        <v>退款完成</v>
      </c>
      <c r="B215" s="32">
        <v>19.9</v>
      </c>
      <c r="C215" t="str">
        <v>下单时间 2025/06/20 21:20</v>
      </c>
      <c r="D215" t="str">
        <v>生财有术副业创业付费社群 3 天会员卡+实体书</v>
      </c>
      <c r="E215" s="32">
        <v>19.9</v>
      </c>
      <c r="F215" t="str">
        <v>生财有术副业创业付费社群 3 天会员卡+实体书</v>
      </c>
      <c r="G215" t="str">
        <v>-</v>
      </c>
      <c r="H215" t="str">
        <v>-</v>
      </c>
      <c r="J215" s="31">
        <v>15192334444</v>
      </c>
      <c r="K215" s="33" t="s">
        <v>92</v>
      </c>
    </row>
    <row r="216">
      <c r="A216" s="32">
        <v>19.9</v>
      </c>
      <c r="B216" t="str">
        <v>x1</v>
      </c>
      <c r="D216" t="str">
        <v>商品编码</v>
      </c>
      <c r="E216" t="str">
        <v>x1</v>
      </c>
      <c r="F216" t="str">
        <v>商品编码</v>
      </c>
      <c r="G216" s="32">
        <v>19.9</v>
      </c>
      <c r="H216" s="32">
        <v>19.9</v>
      </c>
      <c r="I216" t="str">
        <v>生财有术副业创业付费社群 3 天会员卡+实体书</v>
      </c>
      <c r="J216" s="31">
        <v>18820855189</v>
      </c>
      <c r="K216" s="33" t="s">
        <v>95</v>
      </c>
    </row>
    <row r="217">
      <c r="A217" t="str">
        <v>Abyter</v>
      </c>
      <c r="B217" t="str">
        <v>-</v>
      </c>
      <c r="C217" t="str">
        <v>生财有术副业创业付费社群 3 天会员卡+实体书</v>
      </c>
      <c r="D217" t="str">
        <v>成交来源</v>
      </c>
      <c r="E217" t="str">
        <v>-</v>
      </c>
      <c r="F217" t="str">
        <v>成交来源</v>
      </c>
      <c r="G217" t="str">
        <v>彭一平</v>
      </c>
      <c r="H217" t="str">
        <v>丰建兰</v>
      </c>
      <c r="I217" t="str">
        <v>商品编码</v>
      </c>
      <c r="J217" s="31">
        <v>18831951559</v>
      </c>
      <c r="K217" s="33" t="s">
        <v>308</v>
      </c>
    </row>
    <row r="218">
      <c r="A218" t="str">
        <v>手机号 18826137901</v>
      </c>
      <c r="B218" s="32">
        <v>19.9</v>
      </c>
      <c r="C218" t="str">
        <v>商品编码</v>
      </c>
      <c r="D218" s="32">
        <v>19.9</v>
      </c>
      <c r="E218" s="32">
        <v>19.9</v>
      </c>
      <c r="F218" s="32">
        <v>19.9</v>
      </c>
      <c r="G218" t="str">
        <v>手机号 15105841303</v>
      </c>
      <c r="H218" t="str">
        <v>手机号 13306500925</v>
      </c>
      <c r="I218" t="str">
        <v>成交来源</v>
      </c>
      <c r="J218" s="31">
        <v>13587921858</v>
      </c>
      <c r="K218" s="33" t="s">
        <v>309</v>
      </c>
    </row>
    <row r="219">
      <c r="A219" t="str">
        <v>添加备注</v>
      </c>
      <c r="B219" t="str">
        <v>九九⁽⁻⁺⁸⁾</v>
      </c>
      <c r="C219" t="str">
        <v>成交来源</v>
      </c>
      <c r="D219" t="str">
        <v>x1</v>
      </c>
      <c r="E219" t="str">
        <v>阿和</v>
      </c>
      <c r="F219" t="str">
        <v>x1</v>
      </c>
      <c r="G219" t="str">
        <v>添加备注</v>
      </c>
      <c r="H219" t="str">
        <v>添加备注</v>
      </c>
      <c r="I219" s="32">
        <v>19.9</v>
      </c>
      <c r="J219" s="31">
        <v>13306500925</v>
      </c>
      <c r="K219" s="33" t="s">
        <v>311</v>
      </c>
    </row>
    <row r="220">
      <c r="A220" t="str">
        <v>已取消</v>
      </c>
      <c r="B220" t="str">
        <v>手机号 13263657791</v>
      </c>
      <c r="C220" s="32">
        <v>19.9</v>
      </c>
      <c r="D220" t="str">
        <v>-</v>
      </c>
      <c r="E220" t="str">
        <v>手机号 13422036956</v>
      </c>
      <c r="F220" t="str">
        <v>-</v>
      </c>
      <c r="G220" t="str">
        <v>已发货</v>
      </c>
      <c r="H220" t="str">
        <v>已发货</v>
      </c>
      <c r="I220" t="str">
        <v>x1</v>
      </c>
      <c r="J220" s="31">
        <v>13586653419</v>
      </c>
      <c r="K220" s="33" t="s">
        <v>313</v>
      </c>
    </row>
    <row r="221">
      <c r="A221" t="str">
        <v>详情</v>
      </c>
      <c r="B221" t="str">
        <v>添加备注</v>
      </c>
      <c r="C221" t="str">
        <v>x1</v>
      </c>
      <c r="D221" s="32">
        <v>19.9</v>
      </c>
      <c r="E221" t="str">
        <v>添加备注</v>
      </c>
      <c r="F221" s="32">
        <v>19.9</v>
      </c>
      <c r="G221" t="str">
        <v>详情</v>
      </c>
      <c r="H221" t="str">
        <v>详情</v>
      </c>
      <c r="I221" t="str">
        <v>退款完成</v>
      </c>
      <c r="J221" s="31">
        <v>18217542807</v>
      </c>
      <c r="K221" s="33" t="s">
        <v>315</v>
      </c>
    </row>
    <row r="222">
      <c r="A222" t="str">
        <v>订单号 3728950789057946880</v>
      </c>
      <c r="B222" t="str">
        <v>已发货</v>
      </c>
      <c r="C222" t="str">
        <v>-</v>
      </c>
      <c r="D222" t="str">
        <v>大阿海</v>
      </c>
      <c r="E222" t="str">
        <v>已发货</v>
      </c>
      <c r="F222" t="str">
        <v>ykk</v>
      </c>
      <c r="G222" t="str">
        <v>代发起售后</v>
      </c>
      <c r="H222" t="str">
        <v>代发起售后</v>
      </c>
      <c r="I222" s="32">
        <v>19.9</v>
      </c>
      <c r="J222" s="31">
        <v>19913383029</v>
      </c>
      <c r="K222" s="33" t="s">
        <v>318</v>
      </c>
    </row>
    <row r="223">
      <c r="A223" t="str">
        <v>下单时间 2025/06/20 22:09</v>
      </c>
      <c r="B223" t="str">
        <v>详情</v>
      </c>
      <c r="C223" s="32">
        <v>19.9</v>
      </c>
      <c r="D223" t="str">
        <v>手机号 18814092419</v>
      </c>
      <c r="E223" t="str">
        <v>详情</v>
      </c>
      <c r="F223" t="str">
        <v>手机号 15005081810</v>
      </c>
      <c r="I223" t="str">
        <v>老纪S</v>
      </c>
      <c r="J223" s="31">
        <v>18981724745</v>
      </c>
      <c r="K223" s="33" t="s">
        <v>320</v>
      </c>
    </row>
    <row r="224">
      <c r="B224" t="str">
        <v>代发起售后</v>
      </c>
      <c r="C224" t="str">
        <v>小仪</v>
      </c>
      <c r="D224" t="str">
        <v>添加备注</v>
      </c>
      <c r="E224" t="str">
        <v>代发起售后</v>
      </c>
      <c r="F224" t="str">
        <v>添加备注</v>
      </c>
      <c r="G224" t="str">
        <v>订单号 3728948095007986688</v>
      </c>
      <c r="H224" t="str">
        <v>订单号 3728948058769466880</v>
      </c>
      <c r="I224" t="str">
        <v>手机号 13841911292</v>
      </c>
      <c r="J224" s="31">
        <v>17386204803</v>
      </c>
      <c r="K224" s="33" t="s">
        <v>322</v>
      </c>
    </row>
    <row r="225">
      <c r="A225" t="str">
        <v>生财有术副业创业付费社群 3 天会员卡+实体书</v>
      </c>
      <c r="C225" t="str">
        <v>手机号 13620166046</v>
      </c>
      <c r="D225" t="str">
        <v>已发货</v>
      </c>
      <c r="F225" t="str">
        <v>已发货</v>
      </c>
      <c r="G225" t="str">
        <v>下单时间 2025/06/20 19:18</v>
      </c>
      <c r="H225" t="str">
        <v>下单时间 2025/06/20 19:16</v>
      </c>
      <c r="I225" t="str">
        <v>添加备注</v>
      </c>
      <c r="J225" s="31">
        <v>13631675446</v>
      </c>
      <c r="K225" s="33" t="s">
        <v>166</v>
      </c>
    </row>
    <row r="226">
      <c r="A226" t="str">
        <v>商品编码</v>
      </c>
      <c r="B226" t="str">
        <v>订单号 3728950645629002496</v>
      </c>
      <c r="C226" t="str">
        <v>添加备注</v>
      </c>
      <c r="D226" t="str">
        <v>详情</v>
      </c>
      <c r="E226" t="str">
        <v>订单号 3728949108986228736</v>
      </c>
      <c r="F226" t="str">
        <v>详情</v>
      </c>
      <c r="I226" t="str">
        <v>已取消</v>
      </c>
      <c r="J226" s="31">
        <v>19990340035</v>
      </c>
      <c r="K226" s="33" t="s">
        <v>168</v>
      </c>
    </row>
    <row r="227">
      <c r="A227" t="str">
        <v>成交来源</v>
      </c>
      <c r="B227" t="str">
        <v>下单时间 2025/06/20 22:00</v>
      </c>
      <c r="C227" t="str">
        <v>已取消</v>
      </c>
      <c r="D227" t="str">
        <v>代发起售后</v>
      </c>
      <c r="E227" t="str">
        <v>下单时间 2025/06/20 20:22</v>
      </c>
      <c r="F227" t="str">
        <v>代发起售后</v>
      </c>
      <c r="G227" t="str">
        <v>生财有术副业创业付费社群 3 天会员卡+实体书</v>
      </c>
      <c r="H227" t="str">
        <v>生财有术副业创业付费社群 3 天会员卡+实体书</v>
      </c>
      <c r="I227" t="str">
        <v>详情</v>
      </c>
      <c r="J227" s="31">
        <v>15152398161</v>
      </c>
      <c r="K227" s="33" t="s">
        <v>170</v>
      </c>
    </row>
    <row r="228">
      <c r="A228" s="32">
        <v>19.9</v>
      </c>
      <c r="C228" t="str">
        <v>详情</v>
      </c>
      <c r="G228" t="str">
        <v>商品编码</v>
      </c>
      <c r="H228" t="str">
        <v>商品编码</v>
      </c>
      <c r="J228" s="31">
        <v>13533527870</v>
      </c>
      <c r="K228" s="33" t="s">
        <v>172</v>
      </c>
    </row>
    <row r="229">
      <c r="A229" t="str">
        <v>x1</v>
      </c>
      <c r="B229" t="str">
        <v>生财有术副业创业付费社群 3 天会员卡+实体书</v>
      </c>
      <c r="C229" t="str">
        <v>订单号 3728950008373452288</v>
      </c>
      <c r="D229" t="str">
        <v>订单号 3728949400277228544</v>
      </c>
      <c r="E229" t="str">
        <v>生财有术副业创业付费社群 3 天会员卡+实体书</v>
      </c>
      <c r="F229" t="str">
        <v>订单号 3728948464337426944</v>
      </c>
      <c r="G229" t="str">
        <v>成交来源</v>
      </c>
      <c r="H229" t="str">
        <v>成交来源</v>
      </c>
      <c r="J229" s="31">
        <v>15925638756</v>
      </c>
      <c r="K229" s="33" t="s">
        <v>174</v>
      </c>
    </row>
    <row r="230">
      <c r="A230" t="str">
        <v>-</v>
      </c>
      <c r="B230" t="str">
        <v>商品编码</v>
      </c>
      <c r="C230" t="str">
        <v>下单时间 2025/06/20 21:20</v>
      </c>
      <c r="D230" t="str">
        <v>下单时间 2025/06/20 20:41</v>
      </c>
      <c r="E230" t="str">
        <v>商品编码</v>
      </c>
      <c r="F230" t="str">
        <v>下单时间 2025/06/20 19:42</v>
      </c>
      <c r="G230" s="32">
        <v>19.9</v>
      </c>
      <c r="H230" s="32">
        <v>19.9</v>
      </c>
      <c r="J230" s="31">
        <v>18827425590</v>
      </c>
      <c r="K230" s="33" t="s">
        <v>176</v>
      </c>
    </row>
    <row r="231">
      <c r="A231" s="32">
        <v>19.9</v>
      </c>
      <c r="B231" t="str">
        <v>成交来源</v>
      </c>
      <c r="E231" t="str">
        <v>成交来源</v>
      </c>
      <c r="G231" t="str">
        <v>x1</v>
      </c>
      <c r="H231" t="str">
        <v>x1</v>
      </c>
      <c r="J231" s="31">
        <v>15928046932</v>
      </c>
      <c r="K231" s="33" t="s">
        <v>178</v>
      </c>
    </row>
    <row r="232">
      <c r="A232" t="str">
        <v>宇宙超级无敌老鹰🦅</v>
      </c>
      <c r="B232" s="32">
        <v>19.9</v>
      </c>
      <c r="C232" t="str">
        <v>生财有术副业创业付费社群 3 天会员卡+实体书</v>
      </c>
      <c r="D232" t="str">
        <v>生财有术副业创业付费社群 3 天会员卡+实体书</v>
      </c>
      <c r="E232" s="32">
        <v>19.9</v>
      </c>
      <c r="F232" t="str">
        <v>生财有术副业创业付费社群 3 天会员卡+实体书</v>
      </c>
      <c r="G232" t="str">
        <v>-</v>
      </c>
      <c r="H232" t="str">
        <v>-</v>
      </c>
      <c r="J232" s="31">
        <v>13410300627</v>
      </c>
      <c r="K232" s="33" t="s">
        <v>180</v>
      </c>
    </row>
    <row r="233">
      <c r="A233" t="str">
        <v>手机号 15068764058</v>
      </c>
      <c r="B233" t="str">
        <v>x1</v>
      </c>
      <c r="C233" t="str">
        <v>商品编码</v>
      </c>
      <c r="D233" t="str">
        <v>商品编码</v>
      </c>
      <c r="E233" t="str">
        <v>x1</v>
      </c>
      <c r="F233" t="str">
        <v>商品编码</v>
      </c>
      <c r="G233" s="32">
        <v>19.9</v>
      </c>
      <c r="H233" s="32">
        <v>19.9</v>
      </c>
      <c r="J233" s="31">
        <v>15907286178</v>
      </c>
      <c r="K233" s="33" t="s">
        <v>150</v>
      </c>
    </row>
    <row r="234">
      <c r="A234" t="str">
        <v>添加备注</v>
      </c>
      <c r="B234" t="str">
        <v>-</v>
      </c>
      <c r="C234" t="str">
        <v>成交来源</v>
      </c>
      <c r="D234" t="str">
        <v>成交来源</v>
      </c>
      <c r="E234" t="str">
        <v>-</v>
      </c>
      <c r="F234" t="str">
        <v>成交来源</v>
      </c>
      <c r="G234" t="str">
        <v>陈滨</v>
      </c>
      <c r="H234" t="str">
        <v>luqin</v>
      </c>
      <c r="J234" s="31">
        <v>18058796962</v>
      </c>
      <c r="K234" s="33" t="s">
        <v>152</v>
      </c>
    </row>
    <row r="235">
      <c r="A235" t="str">
        <v>已发货</v>
      </c>
      <c r="B235" s="32">
        <v>19.9</v>
      </c>
      <c r="C235" s="32">
        <v>19.9</v>
      </c>
      <c r="D235" s="32">
        <v>19.9</v>
      </c>
      <c r="E235" s="32">
        <v>19.9</v>
      </c>
      <c r="F235" s="32">
        <v>19.9</v>
      </c>
      <c r="G235" t="str">
        <v>手机号 13858456298</v>
      </c>
      <c r="H235" t="str">
        <v>手机号 13586653419</v>
      </c>
      <c r="J235" s="31">
        <v>15389281311</v>
      </c>
      <c r="K235" s="33" t="s">
        <v>154</v>
      </c>
    </row>
    <row r="236">
      <c r="A236" t="str">
        <v>详情</v>
      </c>
      <c r="B236" t="str">
        <v>小豆豆么</v>
      </c>
      <c r="C236" t="str">
        <v>x1</v>
      </c>
      <c r="D236" t="str">
        <v>x1</v>
      </c>
      <c r="E236" t="str">
        <v>今天又胖了</v>
      </c>
      <c r="F236" t="str">
        <v>x1</v>
      </c>
      <c r="G236" t="str">
        <v>添加备注</v>
      </c>
      <c r="H236" t="str">
        <v>添加备注</v>
      </c>
      <c r="J236" s="31">
        <v>13707074444</v>
      </c>
      <c r="K236" s="33" t="s">
        <v>156</v>
      </c>
    </row>
    <row r="237">
      <c r="A237" t="str">
        <v>代发起售后</v>
      </c>
      <c r="B237" t="str">
        <v>手机号 13621963003</v>
      </c>
      <c r="C237" t="str">
        <v>-</v>
      </c>
      <c r="D237" t="str">
        <v>-</v>
      </c>
      <c r="E237" t="str">
        <v>手机号 17739063161</v>
      </c>
      <c r="F237" t="str">
        <v>-</v>
      </c>
      <c r="G237" t="str">
        <v>已发货</v>
      </c>
      <c r="H237" t="str">
        <v>已发货</v>
      </c>
      <c r="J237" s="31">
        <v>13974838843</v>
      </c>
      <c r="K237" s="33" t="s">
        <v>158</v>
      </c>
    </row>
    <row r="238">
      <c r="B238" t="str">
        <v>添加备注</v>
      </c>
      <c r="C238" s="32">
        <v>19.9</v>
      </c>
      <c r="D238" s="32">
        <v>19.9</v>
      </c>
      <c r="E238" t="str">
        <v>添加备注</v>
      </c>
      <c r="F238" s="32">
        <v>19.9</v>
      </c>
      <c r="G238" t="str">
        <v>详情</v>
      </c>
      <c r="H238" t="str">
        <v>详情</v>
      </c>
      <c r="J238" s="31">
        <v>18688758400</v>
      </c>
      <c r="K238" s="33" t="s">
        <v>160</v>
      </c>
    </row>
    <row r="239">
      <c r="A239" t="str">
        <v>订单号 3728950777170767872</v>
      </c>
      <c r="B239" t="str">
        <v>已完成</v>
      </c>
      <c r="C239" t="str">
        <v>云筱</v>
      </c>
      <c r="D239" t="str">
        <v>鸿飞王校长（一年无限学预约）</v>
      </c>
      <c r="E239" t="str">
        <v>已发货</v>
      </c>
      <c r="F239" t="str">
        <v>冰雨</v>
      </c>
      <c r="G239" t="str">
        <v>代发起售后</v>
      </c>
      <c r="H239" t="str">
        <v>代发起售后</v>
      </c>
      <c r="J239" s="31">
        <v>15011091239</v>
      </c>
      <c r="K239" s="33" t="s">
        <v>162</v>
      </c>
    </row>
    <row r="240">
      <c r="A240" t="str">
        <v>下单时间 2025/06/20 22:08</v>
      </c>
      <c r="B240" t="str">
        <v>详情</v>
      </c>
      <c r="C240" t="str">
        <v>手机号 18003411647</v>
      </c>
      <c r="D240" t="str">
        <v>手机号 13308440369</v>
      </c>
      <c r="E240" t="str">
        <v>详情</v>
      </c>
      <c r="F240" t="str">
        <v>手机号 13714885602</v>
      </c>
      <c r="J240" s="31">
        <v>17355385738</v>
      </c>
      <c r="K240" s="33" t="s">
        <v>164</v>
      </c>
    </row>
    <row r="241">
      <c r="B241" t="str">
        <v>代发起售后</v>
      </c>
      <c r="C241" t="str">
        <v>添加备注</v>
      </c>
      <c r="D241" t="str">
        <v>添加备注</v>
      </c>
      <c r="E241" t="str">
        <v>代发起售后</v>
      </c>
      <c r="F241" t="str">
        <v>添加备注</v>
      </c>
      <c r="G241" t="str">
        <v>订单号 3728948095148236288</v>
      </c>
      <c r="H241" t="str">
        <v>订单号 3728948059944393728</v>
      </c>
      <c r="J241" s="31">
        <v>13518695499</v>
      </c>
      <c r="K241" s="33" t="s">
        <v>135</v>
      </c>
    </row>
    <row r="242">
      <c r="A242" t="str">
        <v>生财有术副业创业付费社群 3 天会员卡+实体书</v>
      </c>
      <c r="C242" t="str">
        <v>已发货</v>
      </c>
      <c r="D242" t="str">
        <v>已完成</v>
      </c>
      <c r="F242" t="str">
        <v>已取消</v>
      </c>
      <c r="G242" t="str">
        <v>下单时间 2025/06/20 19:18</v>
      </c>
      <c r="H242" t="str">
        <v>下单时间 2025/06/20 19:16</v>
      </c>
      <c r="J242" s="31">
        <v>15110297279</v>
      </c>
      <c r="K242" s="33" t="s">
        <v>137</v>
      </c>
    </row>
    <row r="243">
      <c r="A243" t="str">
        <v>商品编码</v>
      </c>
      <c r="B243" t="str">
        <v>订单号 3728950642177351424</v>
      </c>
      <c r="C243" t="str">
        <v>详情</v>
      </c>
      <c r="D243" t="str">
        <v>详情</v>
      </c>
      <c r="E243" t="str">
        <v>订单号 3728949109392286464</v>
      </c>
      <c r="F243" t="str">
        <v>详情</v>
      </c>
      <c r="J243" s="31">
        <v>18601349993</v>
      </c>
      <c r="K243" s="33" t="s">
        <v>138</v>
      </c>
    </row>
    <row r="244">
      <c r="A244" t="str">
        <v>成交来源</v>
      </c>
      <c r="B244" t="str">
        <v>下单时间 2025/06/20 22:00</v>
      </c>
      <c r="C244" t="str">
        <v>代发起售后</v>
      </c>
      <c r="D244" t="str">
        <v>代发起售后</v>
      </c>
      <c r="E244" t="str">
        <v>下单时间 2025/06/20 20:22</v>
      </c>
      <c r="F244" t="str">
        <v>订单号 3728948446094308352</v>
      </c>
      <c r="G244" t="str">
        <v>生财有术副业创业付费社群 3 天会员卡+实体书</v>
      </c>
      <c r="H244" t="str">
        <v>生财有术副业创业付费社群 3 天会员卡+实体书</v>
      </c>
      <c r="J244" s="31">
        <v>18682020880</v>
      </c>
      <c r="K244" s="33" t="s">
        <v>140</v>
      </c>
    </row>
    <row r="245">
      <c r="A245" s="32">
        <v>19.9</v>
      </c>
      <c r="F245" t="str">
        <v>下单时间 2025/06/20 19:40</v>
      </c>
      <c r="G245" t="str">
        <v>商品编码</v>
      </c>
      <c r="H245" t="str">
        <v>商品编码</v>
      </c>
      <c r="J245" s="31">
        <v>15088743369</v>
      </c>
      <c r="K245" s="33" t="s">
        <v>142</v>
      </c>
    </row>
    <row r="246">
      <c r="A246" t="str">
        <v>x1</v>
      </c>
      <c r="B246" t="str">
        <v>生财有术副业创业付费社群 3 天会员卡+实体书</v>
      </c>
      <c r="C246" t="str">
        <v>订单号 3728950008810710272</v>
      </c>
      <c r="D246" t="str">
        <v>订单号 3728949392051152384</v>
      </c>
      <c r="E246" t="str">
        <v>生财有术副业创业付费社群 3 天会员卡+实体书</v>
      </c>
      <c r="G246" t="str">
        <v>成交来源</v>
      </c>
      <c r="H246" t="str">
        <v>成交来源</v>
      </c>
      <c r="J246" s="31">
        <v>15961909686</v>
      </c>
      <c r="K246" s="33" t="s">
        <v>144</v>
      </c>
    </row>
    <row r="247">
      <c r="A247" t="str">
        <v>-</v>
      </c>
      <c r="B247" t="str">
        <v>商品编码</v>
      </c>
      <c r="C247" t="str">
        <v>下单时间 2025/06/20 21:19</v>
      </c>
      <c r="D247" t="str">
        <v>下单时间 2025/06/20 20:40</v>
      </c>
      <c r="E247" t="str">
        <v>商品编码</v>
      </c>
      <c r="F247" t="str">
        <v>生财有术副业创业付费社群 3 天会员卡+实体书</v>
      </c>
      <c r="G247" s="32">
        <v>19.9</v>
      </c>
      <c r="H247" s="32">
        <v>19.9</v>
      </c>
      <c r="J247" s="31">
        <v>13691045520</v>
      </c>
      <c r="K247" s="33" t="s">
        <v>146</v>
      </c>
    </row>
    <row r="248">
      <c r="A248" s="32">
        <v>19.9</v>
      </c>
      <c r="B248" t="str">
        <v>成交来源</v>
      </c>
      <c r="E248" t="str">
        <v>成交来源</v>
      </c>
      <c r="F248" t="str">
        <v>商品编码</v>
      </c>
      <c r="G248" t="str">
        <v>x1</v>
      </c>
      <c r="H248" t="str">
        <v>x1</v>
      </c>
      <c r="J248" s="31">
        <v>17622916528</v>
      </c>
      <c r="K248" s="33" t="s">
        <v>148</v>
      </c>
    </row>
    <row r="249">
      <c r="A249" t="str">
        <v>快乐相随...</v>
      </c>
      <c r="B249" s="32">
        <v>19.9</v>
      </c>
      <c r="C249" t="str">
        <v>生财有术副业创业付费社群 3 天会员卡+实体书</v>
      </c>
      <c r="D249" t="str">
        <v>生财有术副业创业付费社群 3 天会员卡+实体书</v>
      </c>
      <c r="E249" s="32">
        <v>19.9</v>
      </c>
      <c r="F249" t="str">
        <v>成交来源</v>
      </c>
      <c r="G249" t="str">
        <v>-</v>
      </c>
      <c r="H249" t="str">
        <v>-</v>
      </c>
      <c r="J249" s="31">
        <v>13841911292</v>
      </c>
      <c r="K249" s="33" t="s">
        <v>127</v>
      </c>
    </row>
    <row r="250">
      <c r="A250" t="str">
        <v>手机号 13484545931</v>
      </c>
      <c r="B250" t="str">
        <v>x1</v>
      </c>
      <c r="C250" t="str">
        <v>商品编码</v>
      </c>
      <c r="D250" t="str">
        <v>商品编码</v>
      </c>
      <c r="E250" t="str">
        <v>x1</v>
      </c>
      <c r="F250" s="32">
        <v>19.9</v>
      </c>
      <c r="G250" s="32">
        <v>19.9</v>
      </c>
      <c r="H250" s="32">
        <v>19.9</v>
      </c>
      <c r="J250" s="34"/>
    </row>
    <row r="251">
      <c r="A251" t="str">
        <v>添加备注</v>
      </c>
      <c r="B251" t="str">
        <v>-</v>
      </c>
      <c r="C251" t="str">
        <v>成交来源</v>
      </c>
      <c r="D251" t="str">
        <v>成交来源</v>
      </c>
      <c r="E251" t="str">
        <v>-</v>
      </c>
      <c r="F251" t="str">
        <v>x1</v>
      </c>
      <c r="G251" t="str">
        <v>Tiger</v>
      </c>
      <c r="H251" t="str">
        <v>Airly</v>
      </c>
      <c r="J251" s="34"/>
    </row>
    <row r="252">
      <c r="A252" t="str">
        <v>已发货</v>
      </c>
      <c r="B252" s="32">
        <v>19.9</v>
      </c>
      <c r="C252" s="32">
        <v>19.9</v>
      </c>
      <c r="D252" s="32">
        <v>19.9</v>
      </c>
      <c r="E252" s="32">
        <v>19.9</v>
      </c>
      <c r="F252" t="str">
        <v>-</v>
      </c>
      <c r="G252" t="str">
        <v>手机号 15880833302</v>
      </c>
      <c r="H252" t="str">
        <v>手机号 18217542807</v>
      </c>
      <c r="J252" s="34"/>
    </row>
    <row r="253">
      <c r="A253" t="str">
        <v>详情</v>
      </c>
      <c r="B253" t="str">
        <v>高博</v>
      </c>
      <c r="C253" t="str">
        <v>x1</v>
      </c>
      <c r="D253" t="str">
        <v>x1</v>
      </c>
      <c r="E253" t="str">
        <v>Fuyao</v>
      </c>
      <c r="F253" s="32">
        <v>19.9</v>
      </c>
      <c r="G253" t="str">
        <v>添加备注</v>
      </c>
      <c r="H253" t="str">
        <v>添加备注</v>
      </c>
      <c r="J253" s="34"/>
    </row>
    <row r="254">
      <c r="A254" t="str">
        <v>代发起售后</v>
      </c>
      <c r="B254" t="str">
        <v>手机号 13671659295</v>
      </c>
      <c r="C254" t="str">
        <v>-</v>
      </c>
      <c r="D254" t="str">
        <v>-</v>
      </c>
      <c r="E254" t="str">
        <v>手机号 13551476038</v>
      </c>
      <c r="F254" t="str">
        <v>雅婷（微信留言急事请打电话）</v>
      </c>
      <c r="G254" t="str">
        <v>已发货</v>
      </c>
      <c r="H254" t="str">
        <v>已发货</v>
      </c>
      <c r="J254" s="34"/>
    </row>
    <row r="255">
      <c r="B255" t="str">
        <v>添加备注</v>
      </c>
      <c r="C255" s="32">
        <v>19.9</v>
      </c>
      <c r="D255" s="32">
        <v>19.9</v>
      </c>
      <c r="E255" t="str">
        <v>添加备注</v>
      </c>
      <c r="F255" t="str">
        <v>手机号 17508404493</v>
      </c>
      <c r="G255" t="str">
        <v>详情</v>
      </c>
      <c r="H255" t="str">
        <v>详情</v>
      </c>
      <c r="J255" s="34"/>
    </row>
    <row r="256">
      <c r="A256" t="str">
        <v>订单号 3728950753914663936</v>
      </c>
      <c r="B256" t="str">
        <v>已取消</v>
      </c>
      <c r="C256" t="str">
        <v>爱雅</v>
      </c>
      <c r="D256" t="str">
        <v>惠洋</v>
      </c>
      <c r="E256" t="str">
        <v>已发货</v>
      </c>
      <c r="F256" t="str">
        <v>添加备注</v>
      </c>
      <c r="G256" t="str">
        <v>代发起售后</v>
      </c>
      <c r="H256" t="str">
        <v>代发起售后</v>
      </c>
      <c r="J256" s="34"/>
    </row>
    <row r="257">
      <c r="A257" t="str">
        <v>下单时间 2025/06/20 22:07</v>
      </c>
      <c r="B257" t="str">
        <v>详情</v>
      </c>
      <c r="C257" t="str">
        <v>手机号 18537599027</v>
      </c>
      <c r="D257" t="str">
        <v>手机号 18629322108</v>
      </c>
      <c r="E257" t="str">
        <v>详情</v>
      </c>
      <c r="F257" t="str">
        <v>已完成</v>
      </c>
      <c r="J257" s="34"/>
    </row>
    <row r="258">
      <c r="B258" t="str">
        <v>订单号 3728950637622075648</v>
      </c>
      <c r="C258" t="str">
        <v>添加备注</v>
      </c>
      <c r="D258" t="str">
        <v>添加备注</v>
      </c>
      <c r="E258" t="str">
        <v>代发起售后</v>
      </c>
      <c r="F258" t="str">
        <v>详情</v>
      </c>
      <c r="G258" t="str">
        <v>订单号 3728948094335853312</v>
      </c>
      <c r="H258" t="str">
        <v>订单号 3728948058393290240</v>
      </c>
      <c r="J258" s="34"/>
    </row>
    <row r="259">
      <c r="A259" t="str">
        <v>生财有术副业创业付费社群 3 天会员卡+实体书</v>
      </c>
      <c r="B259" t="str">
        <v>下单时间 2025/06/20 22:00</v>
      </c>
      <c r="C259" t="str">
        <v>已发货</v>
      </c>
      <c r="D259" t="str">
        <v>已发货</v>
      </c>
      <c r="F259" t="str">
        <v>代发起售后</v>
      </c>
      <c r="G259" t="str">
        <v>下单时间 2025/06/20 19:18</v>
      </c>
      <c r="H259" t="str">
        <v>下单时间 2025/06/20 19:16</v>
      </c>
      <c r="J259" s="34"/>
    </row>
    <row r="260">
      <c r="A260" t="str">
        <v>商品编码</v>
      </c>
      <c r="C260" t="str">
        <v>详情</v>
      </c>
      <c r="D260" t="str">
        <v>详情</v>
      </c>
      <c r="E260" t="str">
        <v>订单号 3728949108353150976</v>
      </c>
      <c r="J260" s="34"/>
    </row>
    <row r="261">
      <c r="A261" t="str">
        <v>成交来源</v>
      </c>
      <c r="B261" t="str">
        <v>生财有术副业创业付费社群 3 天会员卡+实体书</v>
      </c>
      <c r="C261" t="str">
        <v>代发起售后</v>
      </c>
      <c r="D261" t="str">
        <v>代发起售后</v>
      </c>
      <c r="E261" t="str">
        <v>下单时间 2025/06/20 20:22</v>
      </c>
      <c r="F261" t="str">
        <v>订单号 3728948447545014016</v>
      </c>
      <c r="G261" t="str">
        <v>生财有术副业创业付费社群 3 天会员卡+实体书</v>
      </c>
      <c r="H261" t="str">
        <v>生财有术副业创业付费社群 3 天会员卡+实体书</v>
      </c>
      <c r="J261" s="34"/>
    </row>
    <row r="262">
      <c r="A262" s="32">
        <v>19.9</v>
      </c>
      <c r="B262" t="str">
        <v>商品编码</v>
      </c>
      <c r="F262" t="str">
        <v>下单时间 2025/06/20 19:40</v>
      </c>
      <c r="G262" t="str">
        <v>商品编码</v>
      </c>
      <c r="H262" t="str">
        <v>商品编码</v>
      </c>
      <c r="J262" s="34"/>
    </row>
    <row r="263">
      <c r="A263" t="str">
        <v>x1</v>
      </c>
      <c r="B263" t="str">
        <v>成交来源</v>
      </c>
      <c r="C263" t="str">
        <v>订单号 3728950005791076352</v>
      </c>
      <c r="D263" t="str">
        <v>订单号 3728949348955988480</v>
      </c>
      <c r="E263" t="str">
        <v>生财有术副业创业付费社群 3 天会员卡+实体书</v>
      </c>
      <c r="G263" t="str">
        <v>成交来源</v>
      </c>
      <c r="H263" t="str">
        <v>成交来源</v>
      </c>
      <c r="J263" s="34"/>
    </row>
    <row r="264">
      <c r="A264" t="str">
        <v>-</v>
      </c>
      <c r="B264" s="32">
        <v>19.9</v>
      </c>
      <c r="C264" t="str">
        <v>下单时间 2025/06/20 21:19</v>
      </c>
      <c r="D264" t="str">
        <v>下单时间 2025/06/20 20:38</v>
      </c>
      <c r="E264" t="str">
        <v>商品编码</v>
      </c>
      <c r="F264" t="str">
        <v>生财有术副业创业付费社群 3 天会员卡+实体书</v>
      </c>
      <c r="G264" s="32">
        <v>19.9</v>
      </c>
      <c r="H264" s="32">
        <v>19.9</v>
      </c>
      <c r="J264" s="34"/>
    </row>
    <row r="265">
      <c r="A265" s="32">
        <v>19.9</v>
      </c>
      <c r="B265" t="str">
        <v>x1</v>
      </c>
      <c r="E265" t="str">
        <v>成交来源</v>
      </c>
      <c r="F265" t="str">
        <v>商品编码</v>
      </c>
      <c r="G265" t="str">
        <v>x1</v>
      </c>
      <c r="H265" t="str">
        <v>x1</v>
      </c>
      <c r="J265" s="34"/>
    </row>
    <row r="266">
      <c r="A266" t="str">
        <v>ethan</v>
      </c>
      <c r="B266" t="str">
        <v>-</v>
      </c>
      <c r="C266" t="str">
        <v>生财有术副业创业付费社群 3 天会员卡+实体书</v>
      </c>
      <c r="D266" t="str">
        <v>生财有术副业创业付费社群 3 天会员卡+实体书</v>
      </c>
      <c r="E266" s="32">
        <v>19.9</v>
      </c>
      <c r="F266" t="str">
        <v>成交来源</v>
      </c>
      <c r="G266" t="str">
        <v>-</v>
      </c>
      <c r="H266" t="str">
        <v>-</v>
      </c>
      <c r="J266" s="34"/>
    </row>
    <row r="267">
      <c r="A267" t="str">
        <v>手机号 17730495532</v>
      </c>
      <c r="B267" s="32">
        <v>19.9</v>
      </c>
      <c r="C267" t="str">
        <v>商品编码</v>
      </c>
      <c r="D267" t="str">
        <v>商品编码</v>
      </c>
      <c r="E267" t="str">
        <v>x1</v>
      </c>
      <c r="F267" s="32">
        <v>19.9</v>
      </c>
      <c r="G267" s="32">
        <v>19.9</v>
      </c>
      <c r="H267" s="32">
        <v>19.9</v>
      </c>
      <c r="J267" s="34"/>
    </row>
    <row r="268">
      <c r="A268" t="str">
        <v>添加备注</v>
      </c>
      <c r="B268" t="str">
        <v>鹂</v>
      </c>
      <c r="C268" t="str">
        <v>成交来源</v>
      </c>
      <c r="D268" t="str">
        <v>成交来源</v>
      </c>
      <c r="E268" t="str">
        <v>-</v>
      </c>
      <c r="F268" t="str">
        <v>x1</v>
      </c>
      <c r="G268" t="str">
        <v>淼</v>
      </c>
      <c r="H268" t="str">
        <v>陈自东</v>
      </c>
      <c r="J268" s="34"/>
    </row>
    <row r="269">
      <c r="A269" t="str">
        <v>已发货</v>
      </c>
      <c r="B269" t="str">
        <v>手机号 13850039937</v>
      </c>
      <c r="C269" s="32">
        <v>19.9</v>
      </c>
      <c r="D269" s="32">
        <v>19.9</v>
      </c>
      <c r="E269" s="32">
        <v>19.9</v>
      </c>
      <c r="F269" t="str">
        <v>-</v>
      </c>
      <c r="G269" t="str">
        <v>手机号 18503092008</v>
      </c>
      <c r="H269" t="str">
        <v>手机号 19913383029</v>
      </c>
      <c r="J269" s="34"/>
    </row>
    <row r="270">
      <c r="A270" t="str">
        <v>详情</v>
      </c>
      <c r="B270" t="str">
        <v>添加备注</v>
      </c>
      <c r="C270" t="str">
        <v>x1</v>
      </c>
      <c r="D270" t="str">
        <v>x1</v>
      </c>
      <c r="E270" t="str">
        <v>蒙氏金刚高老师</v>
      </c>
      <c r="F270" s="32">
        <v>19.9</v>
      </c>
      <c r="G270" t="str">
        <v>添加备注</v>
      </c>
      <c r="H270" t="str">
        <v>添加备注</v>
      </c>
      <c r="J270" s="34"/>
    </row>
    <row r="271">
      <c r="A271" t="str">
        <v>代发起售后</v>
      </c>
      <c r="B271" t="str">
        <v>已完成</v>
      </c>
      <c r="C271" t="str">
        <v>-</v>
      </c>
      <c r="D271" t="str">
        <v>-</v>
      </c>
      <c r="E271" t="str">
        <v>手机号 18145747978</v>
      </c>
      <c r="F271" t="str">
        <v>黄攀 Cris</v>
      </c>
      <c r="G271" t="str">
        <v>已发货</v>
      </c>
      <c r="H271" t="str">
        <v>已发货</v>
      </c>
      <c r="J271" s="34"/>
    </row>
    <row r="272">
      <c r="B272" t="str">
        <v>详情</v>
      </c>
      <c r="C272" s="32">
        <v>19.9</v>
      </c>
      <c r="D272" s="32">
        <v>19.9</v>
      </c>
      <c r="E272" t="str">
        <v>添加备注</v>
      </c>
      <c r="F272" t="str">
        <v>手机号 18918188216</v>
      </c>
      <c r="G272" t="str">
        <v>详情</v>
      </c>
      <c r="H272" t="str">
        <v>详情</v>
      </c>
      <c r="J272" s="34"/>
    </row>
    <row r="273">
      <c r="A273" t="str">
        <v>订单号 3728950749157268736</v>
      </c>
      <c r="B273" t="str">
        <v>代发起售后</v>
      </c>
      <c r="C273" t="str">
        <v>橙哩个橙</v>
      </c>
      <c r="D273" t="str">
        <v>太阳</v>
      </c>
      <c r="E273" t="str">
        <v>已发货</v>
      </c>
      <c r="F273" t="str">
        <v>添加备注</v>
      </c>
      <c r="G273" t="str">
        <v>代发起售后</v>
      </c>
      <c r="H273" t="str">
        <v>代发起售后</v>
      </c>
      <c r="J273" s="34"/>
    </row>
    <row r="274">
      <c r="A274" t="str">
        <v>下单时间 2025/06/20 22:07</v>
      </c>
      <c r="C274" t="str">
        <v>手机号 18188817663</v>
      </c>
      <c r="D274" t="str">
        <v>手机号 13015306261</v>
      </c>
      <c r="E274" t="str">
        <v>详情</v>
      </c>
      <c r="F274" t="str">
        <v>已发货</v>
      </c>
      <c r="J274" s="34"/>
    </row>
    <row r="275">
      <c r="B275" t="str">
        <v>订单号 3728950634274495744</v>
      </c>
      <c r="C275" t="str">
        <v>添加备注</v>
      </c>
      <c r="D275" t="str">
        <v>添加备注</v>
      </c>
      <c r="E275" t="str">
        <v>代发起售后</v>
      </c>
      <c r="F275" t="str">
        <v>详情</v>
      </c>
      <c r="G275" t="str">
        <v>订单号 3728948094862501120</v>
      </c>
      <c r="H275" t="str">
        <v>订单号 3728948059411724032</v>
      </c>
      <c r="J275" s="34"/>
    </row>
    <row r="276">
      <c r="A276" t="str">
        <v>生财有术副业创业付费社群 3 天会员卡+实体书</v>
      </c>
      <c r="B276" t="str">
        <v>下单时间 2025/06/20 21:59</v>
      </c>
      <c r="C276" t="str">
        <v>已发货</v>
      </c>
      <c r="D276" t="str">
        <v>已发货</v>
      </c>
      <c r="F276" t="str">
        <v>代发起售后</v>
      </c>
      <c r="G276" t="str">
        <v>下单时间 2025/06/20 19:18</v>
      </c>
      <c r="H276" t="str">
        <v>下单时间 2025/06/20 19:16</v>
      </c>
      <c r="J276" s="34"/>
    </row>
    <row r="277">
      <c r="A277" t="str">
        <v>商品编码</v>
      </c>
      <c r="C277" t="str">
        <v>详情</v>
      </c>
      <c r="D277" t="str">
        <v>详情</v>
      </c>
      <c r="E277" t="str">
        <v>订单号 3728949107140736768</v>
      </c>
      <c r="J277" s="34"/>
    </row>
    <row r="278">
      <c r="A278" t="str">
        <v>成交来源</v>
      </c>
      <c r="B278" t="str">
        <v>生财有术副业创业付费社群 3 天会员卡+实体书</v>
      </c>
      <c r="C278" t="str">
        <v>代发起售后</v>
      </c>
      <c r="D278" t="str">
        <v>代发起售后</v>
      </c>
      <c r="E278" t="str">
        <v>下单时间 2025/06/20 20:22</v>
      </c>
      <c r="F278" t="str">
        <v>订单号 3728948446234287872</v>
      </c>
      <c r="G278" t="str">
        <v>生财有术副业创业付费社群 3 天会员卡+实体书</v>
      </c>
      <c r="H278" t="str">
        <v>生财有术副业创业付费社群 3 天会员卡+实体书</v>
      </c>
      <c r="J278" s="34"/>
    </row>
    <row r="279">
      <c r="A279" s="32">
        <v>19.9</v>
      </c>
      <c r="B279" t="str">
        <v>商品编码</v>
      </c>
      <c r="F279" t="str">
        <v>下单时间 2025/06/20 19:40</v>
      </c>
      <c r="G279" t="str">
        <v>商品编码</v>
      </c>
      <c r="H279" t="str">
        <v>商品编码</v>
      </c>
      <c r="J279" s="34"/>
    </row>
    <row r="280">
      <c r="A280" t="str">
        <v>x1</v>
      </c>
      <c r="B280" t="str">
        <v>成交来源</v>
      </c>
      <c r="C280" t="str">
        <v>订单号 3728950002027207681</v>
      </c>
      <c r="D280" t="str">
        <v>订单号 3728949315268650240</v>
      </c>
      <c r="E280" t="str">
        <v>生财有术副业创业付费社群 3 天会员卡+实体书</v>
      </c>
      <c r="G280" t="str">
        <v>成交来源</v>
      </c>
      <c r="H280" t="str">
        <v>成交来源</v>
      </c>
      <c r="J280" s="34"/>
    </row>
    <row r="281">
      <c r="A281" t="str">
        <v>-</v>
      </c>
      <c r="B281" s="32">
        <v>19.9</v>
      </c>
      <c r="C281" t="str">
        <v>下单时间 2025/06/20 21:19</v>
      </c>
      <c r="D281" t="str">
        <v>下单时间 2025/06/20 20:35</v>
      </c>
      <c r="E281" t="str">
        <v>商品编码</v>
      </c>
      <c r="F281" t="str">
        <v>生财有术副业创业付费社群 3 天会员卡+实体书</v>
      </c>
      <c r="G281" s="32">
        <v>19.9</v>
      </c>
      <c r="H281" s="32">
        <v>19.9</v>
      </c>
      <c r="J281" s="34"/>
    </row>
    <row r="282">
      <c r="A282" s="32">
        <v>19.9</v>
      </c>
      <c r="B282" t="str">
        <v>x1</v>
      </c>
      <c r="E282" t="str">
        <v>成交来源</v>
      </c>
      <c r="F282" t="str">
        <v>商品编码</v>
      </c>
      <c r="G282" t="str">
        <v>x1</v>
      </c>
      <c r="H282" t="str">
        <v>x1</v>
      </c>
      <c r="J282" s="34"/>
    </row>
    <row r="283">
      <c r="A283" t="str">
        <v>夏儒龙</v>
      </c>
      <c r="B283" t="str">
        <v>-</v>
      </c>
      <c r="C283" t="str">
        <v>生财有术副业创业付费社群 3 天会员卡+实体书</v>
      </c>
      <c r="D283" t="str">
        <v>生财有术副业创业付费社群 3 天会员卡+实体书</v>
      </c>
      <c r="E283" s="32">
        <v>19.9</v>
      </c>
      <c r="F283" t="str">
        <v>成交来源</v>
      </c>
      <c r="G283" t="str">
        <v>-</v>
      </c>
      <c r="H283" t="str">
        <v>-</v>
      </c>
      <c r="J283" s="34"/>
    </row>
    <row r="284">
      <c r="A284" t="str">
        <v>手机号 15507549369</v>
      </c>
      <c r="B284" s="32">
        <v>19.9</v>
      </c>
      <c r="C284" t="str">
        <v>商品编码</v>
      </c>
      <c r="D284" t="str">
        <v>商品编码</v>
      </c>
      <c r="E284" t="str">
        <v>x1</v>
      </c>
      <c r="F284" s="32">
        <v>19.9</v>
      </c>
      <c r="G284" s="32">
        <v>19.9</v>
      </c>
      <c r="H284" s="32">
        <v>19.9</v>
      </c>
      <c r="J284" s="34"/>
    </row>
    <row r="285">
      <c r="A285" t="str">
        <v>添加备注</v>
      </c>
      <c r="B285" t="str">
        <v>佳娜</v>
      </c>
      <c r="C285" t="str">
        <v>成交来源</v>
      </c>
      <c r="D285" t="str">
        <v>成交来源</v>
      </c>
      <c r="E285" t="str">
        <v>-</v>
      </c>
      <c r="F285" t="str">
        <v>x1</v>
      </c>
      <c r="G285" t="str">
        <v>菜央</v>
      </c>
      <c r="H285" t="str">
        <v>省吃俭用旅游男</v>
      </c>
      <c r="J285" s="34"/>
    </row>
    <row r="286">
      <c r="A286" t="str">
        <v>已发货</v>
      </c>
      <c r="B286" t="str">
        <v>手机号 13430020228</v>
      </c>
      <c r="C286" s="32">
        <v>19.9</v>
      </c>
      <c r="D286" s="32">
        <v>19.9</v>
      </c>
      <c r="E286" s="32">
        <v>19.9</v>
      </c>
      <c r="F286" t="str">
        <v>-</v>
      </c>
      <c r="G286" t="str">
        <v>手机号 13562157216</v>
      </c>
      <c r="H286" t="str">
        <v>手机号 18981724745</v>
      </c>
      <c r="J286" s="34"/>
    </row>
    <row r="287">
      <c r="A287" t="str">
        <v>详情</v>
      </c>
      <c r="B287" t="str">
        <v>添加备注</v>
      </c>
      <c r="C287" t="str">
        <v>x1</v>
      </c>
      <c r="D287" t="str">
        <v>x1</v>
      </c>
      <c r="E287" t="str">
        <v>.</v>
      </c>
      <c r="F287" s="32">
        <v>19.9</v>
      </c>
      <c r="G287" t="str">
        <v>添加备注</v>
      </c>
      <c r="H287" t="str">
        <v>添加备注</v>
      </c>
      <c r="J287" s="34"/>
    </row>
    <row r="288">
      <c r="A288" t="str">
        <v>代发起售后</v>
      </c>
      <c r="B288" t="str">
        <v>已发货</v>
      </c>
      <c r="C288" t="str">
        <v>-</v>
      </c>
      <c r="D288" t="str">
        <v>-</v>
      </c>
      <c r="E288" t="str">
        <v>手机号 15572118353</v>
      </c>
      <c r="F288" t="str">
        <v>杨柳青青</v>
      </c>
      <c r="G288" t="str">
        <v>已发货</v>
      </c>
      <c r="H288" t="str">
        <v>已发货</v>
      </c>
      <c r="J288" s="34"/>
    </row>
    <row r="289">
      <c r="B289" t="str">
        <v>详情</v>
      </c>
      <c r="C289" s="32">
        <v>19.9</v>
      </c>
      <c r="D289" s="32">
        <v>19.9</v>
      </c>
      <c r="E289" t="str">
        <v>添加备注</v>
      </c>
      <c r="F289" t="str">
        <v>手机号 13686897472</v>
      </c>
      <c r="G289" t="str">
        <v>详情</v>
      </c>
      <c r="H289" t="str">
        <v>详情</v>
      </c>
      <c r="J289" s="34"/>
    </row>
    <row r="290">
      <c r="A290" t="str">
        <v>订单号 3728950741206184704</v>
      </c>
      <c r="B290" t="str">
        <v>代发起售后</v>
      </c>
      <c r="C290" t="str">
        <v>阳光灿烂</v>
      </c>
      <c r="D290" t="str">
        <v>蝶舞新飞</v>
      </c>
      <c r="E290" t="str">
        <v>已发货</v>
      </c>
      <c r="F290" t="str">
        <v>添加备注</v>
      </c>
      <c r="G290" t="str">
        <v>代发起售后</v>
      </c>
      <c r="H290" t="str">
        <v>代发起售后</v>
      </c>
      <c r="J290" s="34"/>
    </row>
    <row r="291">
      <c r="A291" t="str">
        <v>下单时间 2025/06/20 22:06</v>
      </c>
      <c r="C291" t="str">
        <v>手机号 15347735309</v>
      </c>
      <c r="D291" t="str">
        <v>手机号 18980786844</v>
      </c>
      <c r="E291" t="str">
        <v>详情</v>
      </c>
      <c r="F291" t="str">
        <v>已发货</v>
      </c>
      <c r="J291" s="34"/>
    </row>
    <row r="292">
      <c r="B292" t="str">
        <v>订单号 3728950630344171008</v>
      </c>
      <c r="C292" t="str">
        <v>添加备注</v>
      </c>
      <c r="D292" t="str">
        <v>添加备注</v>
      </c>
      <c r="E292" t="str">
        <v>代发起售后</v>
      </c>
      <c r="F292" t="str">
        <v>详情</v>
      </c>
      <c r="G292" t="str">
        <v>订单号 3728948088903704832</v>
      </c>
      <c r="H292" t="str">
        <v>订单号 3728948058521482752</v>
      </c>
      <c r="J292" s="34"/>
    </row>
    <row r="293">
      <c r="A293" t="str">
        <v>生财有术副业创业付费社群 3 天会员卡+实体书</v>
      </c>
      <c r="B293" t="str">
        <v>下单时间 2025/06/20 21:59</v>
      </c>
      <c r="C293" t="str">
        <v>已发货</v>
      </c>
      <c r="D293" t="str">
        <v>已发货</v>
      </c>
      <c r="F293" t="str">
        <v>代发起售后</v>
      </c>
      <c r="G293" t="str">
        <v>下单时间 2025/06/20 19:18</v>
      </c>
      <c r="H293" t="str">
        <v>下单时间 2025/06/20 19:15</v>
      </c>
      <c r="J293" s="34"/>
    </row>
    <row r="294">
      <c r="A294" t="str">
        <v>商品编码</v>
      </c>
      <c r="C294" t="str">
        <v>详情</v>
      </c>
      <c r="D294" t="str">
        <v>详情</v>
      </c>
      <c r="E294" t="str">
        <v>订单号 3728949102574448896</v>
      </c>
      <c r="J294" s="34"/>
    </row>
    <row r="295">
      <c r="A295" t="str">
        <v>成交来源</v>
      </c>
      <c r="B295" t="str">
        <v>生财有术副业创业付费社群 3 天会员卡+实体书</v>
      </c>
      <c r="C295" t="str">
        <v>代发起售后</v>
      </c>
      <c r="D295" t="str">
        <v>代发起售后</v>
      </c>
      <c r="E295" t="str">
        <v>下单时间 2025/06/20 20:22</v>
      </c>
      <c r="F295" t="str">
        <v>订单号 3728948311505647360</v>
      </c>
      <c r="G295" t="str">
        <v>生财有术副业创业付费社群 3 天会员卡+实体书</v>
      </c>
      <c r="H295" t="str">
        <v>生财有术副业创业付费社群 3 天会员卡+实体书</v>
      </c>
      <c r="J295" s="34"/>
    </row>
    <row r="296">
      <c r="A296" s="32">
        <v>19.9</v>
      </c>
      <c r="B296" t="str">
        <v>商品编码</v>
      </c>
      <c r="F296" t="str">
        <v>下单时间 2025/06/20 19:32</v>
      </c>
      <c r="G296" t="str">
        <v>商品编码</v>
      </c>
      <c r="H296" t="str">
        <v>商品编码</v>
      </c>
      <c r="J296" s="34"/>
    </row>
    <row r="297">
      <c r="A297" t="str">
        <v>x1</v>
      </c>
      <c r="B297" t="str">
        <v>成交来源</v>
      </c>
      <c r="C297" t="str">
        <v>订单号 3728950001494271488</v>
      </c>
      <c r="D297" t="str">
        <v>订单号 3728949304666497536</v>
      </c>
      <c r="E297" t="str">
        <v>生财有术副业创业付费社群 3 天会员卡+实体书</v>
      </c>
      <c r="G297" t="str">
        <v>成交来源</v>
      </c>
      <c r="H297" t="str">
        <v>成交来源</v>
      </c>
      <c r="J297" s="34"/>
    </row>
    <row r="298">
      <c r="A298" t="str">
        <v>-</v>
      </c>
      <c r="B298" s="32">
        <v>19.9</v>
      </c>
      <c r="C298" t="str">
        <v>下单时间 2025/06/20 21:19</v>
      </c>
      <c r="D298" t="str">
        <v>下单时间 2025/06/20 20:35</v>
      </c>
      <c r="E298" t="str">
        <v>商品编码</v>
      </c>
      <c r="F298" t="str">
        <v>生财有术副业创业付费社群 3 天会员卡+实体书</v>
      </c>
      <c r="G298" s="32">
        <v>19.9</v>
      </c>
      <c r="H298" s="32">
        <v>19.9</v>
      </c>
      <c r="J298" s="34"/>
    </row>
    <row r="299">
      <c r="A299" s="32">
        <v>19.9</v>
      </c>
      <c r="B299" t="str">
        <v>x1</v>
      </c>
      <c r="E299" t="str">
        <v>成交来源</v>
      </c>
      <c r="F299" t="str">
        <v>商品编码</v>
      </c>
      <c r="G299" t="str">
        <v>x1</v>
      </c>
      <c r="H299" t="str">
        <v>x1</v>
      </c>
      <c r="J299" s="34"/>
    </row>
    <row r="300">
      <c r="A300" t="str">
        <v>宝珺</v>
      </c>
      <c r="B300" t="str">
        <v>-</v>
      </c>
      <c r="C300" t="str">
        <v>生财有术副业创业付费社群 3 天会员卡+实体书</v>
      </c>
      <c r="D300" t="str">
        <v>生财有术副业创业付费社群 3 天会员卡+实体书</v>
      </c>
      <c r="E300" s="32">
        <v>19.9</v>
      </c>
      <c r="F300" t="str">
        <v>成交来源</v>
      </c>
      <c r="G300" t="str">
        <v>-</v>
      </c>
      <c r="H300" t="str">
        <v>-</v>
      </c>
      <c r="J300" s="34"/>
    </row>
    <row r="301">
      <c r="A301" t="str">
        <v>手机号 13808559933</v>
      </c>
      <c r="B301" s="32">
        <v>19.9</v>
      </c>
      <c r="C301" t="str">
        <v>商品编码</v>
      </c>
      <c r="D301" t="str">
        <v>商品编码</v>
      </c>
      <c r="E301" t="str">
        <v>x1</v>
      </c>
      <c r="F301" s="32">
        <v>19.9</v>
      </c>
      <c r="G301" s="32">
        <v>19.9</v>
      </c>
      <c r="H301" s="32">
        <v>19.9</v>
      </c>
      <c r="J301" s="34"/>
    </row>
    <row r="302">
      <c r="A302" t="str">
        <v>添加备注</v>
      </c>
      <c r="B302" t="str">
        <v>任弈</v>
      </c>
      <c r="C302" t="str">
        <v>成交来源</v>
      </c>
      <c r="D302" t="str">
        <v>成交来源</v>
      </c>
      <c r="E302" t="str">
        <v>-</v>
      </c>
      <c r="F302" t="str">
        <v>x1</v>
      </c>
      <c r="G302" t="str">
        <v>Alise</v>
      </c>
      <c r="H302" t="str">
        <v>宇</v>
      </c>
      <c r="J302" s="34"/>
    </row>
    <row r="303">
      <c r="A303" t="str">
        <v>已发货</v>
      </c>
      <c r="B303" t="str">
        <v>手机号 18359962928</v>
      </c>
      <c r="C303" s="32">
        <v>19.9</v>
      </c>
      <c r="D303" s="32">
        <v>19.9</v>
      </c>
      <c r="E303" s="32">
        <v>19.9</v>
      </c>
      <c r="F303" t="str">
        <v>-</v>
      </c>
      <c r="G303" t="str">
        <v>手机号 13064263284</v>
      </c>
      <c r="H303" t="str">
        <v>手机号 17386204803</v>
      </c>
      <c r="J303" s="34"/>
    </row>
    <row r="304">
      <c r="A304" t="str">
        <v>详情</v>
      </c>
      <c r="B304" t="str">
        <v>添加备注</v>
      </c>
      <c r="C304" t="str">
        <v>x1</v>
      </c>
      <c r="D304" t="str">
        <v>x1</v>
      </c>
      <c r="E304" t="str">
        <v>了凡四训</v>
      </c>
      <c r="F304" s="32">
        <v>19.9</v>
      </c>
      <c r="G304" t="str">
        <v>添加备注</v>
      </c>
      <c r="H304" t="str">
        <v>添加备注</v>
      </c>
      <c r="J304" s="34"/>
    </row>
    <row r="305">
      <c r="A305" t="str">
        <v>代发起售后</v>
      </c>
      <c r="B305" t="str">
        <v>已完成</v>
      </c>
      <c r="C305" t="str">
        <v>-</v>
      </c>
      <c r="D305" t="str">
        <v>-</v>
      </c>
      <c r="E305" t="str">
        <v>手机号 18870206770</v>
      </c>
      <c r="F305" t="str">
        <v>孤舟觅天涯</v>
      </c>
      <c r="G305" t="str">
        <v>已发货</v>
      </c>
      <c r="H305" t="str">
        <v>已发货</v>
      </c>
      <c r="J305" s="34"/>
    </row>
    <row r="306">
      <c r="B306" t="str">
        <v>详情</v>
      </c>
      <c r="C306" s="32">
        <v>19.9</v>
      </c>
      <c r="D306" s="32">
        <v>19.9</v>
      </c>
      <c r="E306" t="str">
        <v>留言完好无损，完整无残缺</v>
      </c>
      <c r="F306" t="str">
        <v>手机号 13227806125</v>
      </c>
      <c r="G306" t="str">
        <v>详情</v>
      </c>
      <c r="H306" t="str">
        <v>详情</v>
      </c>
      <c r="J306" s="34"/>
    </row>
    <row r="307">
      <c r="A307" t="str">
        <v>订单号 3728950741158475008</v>
      </c>
      <c r="B307" t="str">
        <v>代发起售后</v>
      </c>
      <c r="C307" t="str">
        <v>晏公子</v>
      </c>
      <c r="D307" t="str">
        <v>宝璐华 源头供应链 创始人</v>
      </c>
      <c r="E307" t="str">
        <v>添加备注</v>
      </c>
      <c r="F307" t="str">
        <v>添加备注</v>
      </c>
      <c r="G307" t="str">
        <v>代发起售后</v>
      </c>
      <c r="H307" t="str">
        <v>代发起售后</v>
      </c>
      <c r="J307" s="34"/>
    </row>
    <row r="308">
      <c r="A308" t="str">
        <v>下单时间 2025/06/20 22:06</v>
      </c>
      <c r="C308" t="str">
        <v>手机号 15989161519</v>
      </c>
      <c r="D308" t="str">
        <v>手机号 18948304878</v>
      </c>
      <c r="E308" t="str">
        <v>已发货</v>
      </c>
      <c r="F308" t="str">
        <v>已发货</v>
      </c>
      <c r="J308" s="34"/>
    </row>
    <row r="309">
      <c r="B309" t="str">
        <v>订单号 3728950607180080384</v>
      </c>
      <c r="C309" t="str">
        <v>添加备注</v>
      </c>
      <c r="D309" t="str">
        <v>添加备注</v>
      </c>
      <c r="E309" t="str">
        <v>详情</v>
      </c>
      <c r="F309" t="str">
        <v>详情</v>
      </c>
      <c r="G309" t="str">
        <v>订单号 3728948092215109120</v>
      </c>
      <c r="H309" t="str">
        <v>订单号 3728948057458483712</v>
      </c>
      <c r="J309" s="34"/>
    </row>
    <row r="310">
      <c r="A310" t="str">
        <v>生财有术副业创业付费社群 3 天会员卡+实体书</v>
      </c>
      <c r="B310" t="str">
        <v>下单时间 2025/06/20 21:58</v>
      </c>
      <c r="C310" t="str">
        <v>已发货</v>
      </c>
      <c r="D310" t="str">
        <v>已发货</v>
      </c>
      <c r="E310" t="str">
        <v>代发起售后</v>
      </c>
      <c r="F310" t="str">
        <v>代发起售后</v>
      </c>
      <c r="G310" t="str">
        <v>下单时间 2025/06/20 19:18</v>
      </c>
      <c r="H310" t="str">
        <v>下单时间 2025/06/20 19:15</v>
      </c>
      <c r="J310" s="34"/>
    </row>
    <row r="311">
      <c r="A311" t="str">
        <v>商品编码</v>
      </c>
      <c r="C311" t="str">
        <v>详情</v>
      </c>
      <c r="D311" t="str">
        <v>详情</v>
      </c>
      <c r="J311" s="34"/>
    </row>
    <row r="312">
      <c r="A312" t="str">
        <v>成交来源</v>
      </c>
      <c r="B312" t="str">
        <v>生财有术副业创业付费社群 3 天会员卡+实体书</v>
      </c>
      <c r="C312" t="str">
        <v>代发起售后</v>
      </c>
      <c r="D312" t="str">
        <v>代发起售后</v>
      </c>
      <c r="E312" t="str">
        <v>订单号 3728949100390003456</v>
      </c>
      <c r="F312" t="str">
        <v>订单号 3728948304029818112</v>
      </c>
      <c r="G312" t="str">
        <v>生财有术副业创业付费社群 3 天会员卡+实体书</v>
      </c>
      <c r="H312" t="str">
        <v>生财有术副业创业付费社群 3 天会员卡+实体书</v>
      </c>
      <c r="J312" s="34"/>
    </row>
    <row r="313">
      <c r="A313" s="32">
        <v>19.9</v>
      </c>
      <c r="B313" t="str">
        <v>商品编码</v>
      </c>
      <c r="E313" t="str">
        <v>下单时间 2025/06/20 20:22</v>
      </c>
      <c r="F313" t="str">
        <v>下单时间 2025/06/20 19:31</v>
      </c>
      <c r="G313" t="str">
        <v>商品编码</v>
      </c>
      <c r="H313" t="str">
        <v>商品编码</v>
      </c>
      <c r="J313" s="34"/>
    </row>
    <row r="314">
      <c r="A314" t="str">
        <v>x1</v>
      </c>
      <c r="B314" t="str">
        <v>成交来源</v>
      </c>
      <c r="C314" t="str">
        <v>订单号 3728949971647344896</v>
      </c>
      <c r="D314" t="str">
        <v>订单号 3728949287059330048</v>
      </c>
      <c r="G314" t="str">
        <v>成交来源</v>
      </c>
      <c r="H314" t="str">
        <v>成交来源</v>
      </c>
      <c r="J314" s="34"/>
    </row>
    <row r="315">
      <c r="A315" t="str">
        <v>-</v>
      </c>
      <c r="B315" s="32">
        <v>19.9</v>
      </c>
      <c r="C315" t="str">
        <v>下单时间 2025/06/20 21:17</v>
      </c>
      <c r="D315" t="str">
        <v>下单时间 2025/06/20 20:34</v>
      </c>
      <c r="E315" t="str">
        <v>生财有术副业创业付费社群 3 天会员卡+实体书</v>
      </c>
      <c r="F315" t="str">
        <v>生财有术副业创业付费社群 3 天会员卡+实体书</v>
      </c>
      <c r="G315" s="32">
        <v>19.9</v>
      </c>
      <c r="H315" s="32">
        <v>19.9</v>
      </c>
      <c r="J315" s="34"/>
    </row>
    <row r="316">
      <c r="A316" s="32">
        <v>19.9</v>
      </c>
      <c r="B316" t="str">
        <v>x1</v>
      </c>
      <c r="E316" t="str">
        <v>商品编码</v>
      </c>
      <c r="F316" t="str">
        <v>商品编码</v>
      </c>
      <c r="G316" t="str">
        <v>x1</v>
      </c>
      <c r="H316" t="str">
        <v>x1</v>
      </c>
      <c r="J316" s="34"/>
    </row>
    <row r="317">
      <c r="A317" t="str">
        <v>余娟</v>
      </c>
      <c r="B317" t="str">
        <v>-</v>
      </c>
      <c r="C317" t="str">
        <v>生财有术副业创业付费社群 3 天会员卡+实体书</v>
      </c>
      <c r="D317" t="str">
        <v>生财有术副业创业付费社群 3 天会员卡+实体书</v>
      </c>
      <c r="E317" t="str">
        <v>成交来源</v>
      </c>
      <c r="F317" t="str">
        <v>成交来源</v>
      </c>
      <c r="G317" t="str">
        <v>-</v>
      </c>
      <c r="H317" t="str">
        <v>-</v>
      </c>
      <c r="J317" s="34"/>
    </row>
    <row r="318">
      <c r="A318" t="str">
        <v>手机号 18922206128</v>
      </c>
      <c r="B318" s="32">
        <v>19.9</v>
      </c>
      <c r="C318" t="str">
        <v>商品编码</v>
      </c>
      <c r="D318" t="str">
        <v>商品编码</v>
      </c>
      <c r="E318" s="32">
        <v>19.9</v>
      </c>
      <c r="F318" s="32">
        <v>19.9</v>
      </c>
      <c r="G318" s="32">
        <v>19.9</v>
      </c>
      <c r="H318" s="32">
        <v>19.9</v>
      </c>
      <c r="J318" s="34"/>
    </row>
    <row r="319">
      <c r="A319" t="str">
        <v>添加备注</v>
      </c>
      <c r="B319" t="str">
        <v>天天天蓝</v>
      </c>
      <c r="C319" t="str">
        <v>成交来源</v>
      </c>
      <c r="D319" t="str">
        <v>成交来源</v>
      </c>
      <c r="E319" t="str">
        <v>x1</v>
      </c>
      <c r="F319" t="str">
        <v>x1</v>
      </c>
      <c r="G319" t="str">
        <v>随喜💖</v>
      </c>
      <c r="H319" t="str">
        <v>高山(Tony)</v>
      </c>
      <c r="J319" s="34"/>
    </row>
    <row r="320">
      <c r="A320" t="str">
        <v>已发货</v>
      </c>
      <c r="B320" t="str">
        <v>手机号 13927662839</v>
      </c>
      <c r="C320" s="32">
        <v>19.9</v>
      </c>
      <c r="D320" s="32">
        <v>19.9</v>
      </c>
      <c r="E320" t="str">
        <v>-</v>
      </c>
      <c r="F320" t="str">
        <v>-</v>
      </c>
      <c r="G320" t="str">
        <v>手机号 13685702961</v>
      </c>
      <c r="H320" t="str">
        <v>手机号 13631675446</v>
      </c>
      <c r="J320" s="34"/>
    </row>
    <row r="321">
      <c r="A321" t="str">
        <v>详情</v>
      </c>
      <c r="B321" t="str">
        <v>添加备注</v>
      </c>
      <c r="C321" t="str">
        <v>x1</v>
      </c>
      <c r="D321" t="str">
        <v>x1</v>
      </c>
      <c r="E321" s="32">
        <v>19.9</v>
      </c>
      <c r="F321" s="32">
        <v>19.9</v>
      </c>
      <c r="G321" t="str">
        <v>添加备注</v>
      </c>
      <c r="H321" t="str">
        <v>添加备注</v>
      </c>
      <c r="J321" s="34"/>
    </row>
    <row r="322">
      <c r="A322" t="str">
        <v>代发起售后</v>
      </c>
      <c r="B322" t="str">
        <v>已发货</v>
      </c>
      <c r="C322" t="str">
        <v>-</v>
      </c>
      <c r="D322" t="str">
        <v>-</v>
      </c>
      <c r="E322" t="str">
        <v>ℒℴѵℯএ⁵²º᭄এ꧁林꧂</v>
      </c>
      <c r="F322" t="str">
        <v>俊林</v>
      </c>
      <c r="G322" t="str">
        <v>已发货</v>
      </c>
      <c r="H322" t="str">
        <v>已发货</v>
      </c>
      <c r="J322" s="34"/>
    </row>
    <row r="323">
      <c r="B323" t="str">
        <v>详情</v>
      </c>
      <c r="C323" s="32">
        <v>19.9</v>
      </c>
      <c r="D323" s="32">
        <v>19.9</v>
      </c>
      <c r="E323" t="str">
        <v>手机号 15875319898</v>
      </c>
      <c r="F323" t="str">
        <v>手机号 17374492429</v>
      </c>
      <c r="G323" t="str">
        <v>详情</v>
      </c>
      <c r="H323" t="str">
        <v>详情</v>
      </c>
      <c r="J323" s="34"/>
    </row>
    <row r="324">
      <c r="A324" t="str">
        <v>订单号 3728950729401054721</v>
      </c>
      <c r="B324" t="str">
        <v>代发起售后</v>
      </c>
      <c r="C324" t="str">
        <v>蓝海</v>
      </c>
      <c r="D324" t="str">
        <v>L</v>
      </c>
      <c r="E324" t="str">
        <v>添加备注</v>
      </c>
      <c r="F324" t="str">
        <v>添加备注</v>
      </c>
      <c r="G324" t="str">
        <v>代发起售后</v>
      </c>
      <c r="H324" t="str">
        <v>代发起售后</v>
      </c>
      <c r="J324" s="34"/>
    </row>
    <row r="325">
      <c r="A325" t="str">
        <v>下单时间 2025/06/20 22:05</v>
      </c>
      <c r="C325" t="str">
        <v>手机号 18256861850</v>
      </c>
      <c r="D325" t="str">
        <v>手机号 18513758963</v>
      </c>
      <c r="E325" t="str">
        <v>已发货</v>
      </c>
      <c r="F325" t="str">
        <v>已发货</v>
      </c>
      <c r="J325" s="34"/>
    </row>
    <row r="326">
      <c r="B326" t="str">
        <v>订单号 3728950598096794368</v>
      </c>
      <c r="C326" t="str">
        <v>添加备注</v>
      </c>
      <c r="D326" t="str">
        <v>添加备注</v>
      </c>
      <c r="E326" t="str">
        <v>详情</v>
      </c>
      <c r="F326" t="str">
        <v>详情</v>
      </c>
      <c r="G326" t="str">
        <v>订单号 3728948090033813504</v>
      </c>
      <c r="H326" t="str">
        <v>订单号 3728948056607567872</v>
      </c>
      <c r="J326" s="34"/>
    </row>
    <row r="327">
      <c r="A327" t="str">
        <v>生财有术副业创业付费社群 3 天会员卡+实体书</v>
      </c>
      <c r="B327" t="str">
        <v>下单时间 2025/06/20 21:57</v>
      </c>
      <c r="C327" t="str">
        <v>已发货</v>
      </c>
      <c r="D327" t="str">
        <v>已发货</v>
      </c>
      <c r="E327" t="str">
        <v>代发起售后</v>
      </c>
      <c r="F327" t="str">
        <v>代发起售后</v>
      </c>
      <c r="G327" t="str">
        <v>下单时间 2025/06/20 19:17</v>
      </c>
      <c r="H327" t="str">
        <v>下单时间 2025/06/20 19:15</v>
      </c>
      <c r="J327" s="34"/>
    </row>
    <row r="328">
      <c r="A328" t="str">
        <v>商品编码</v>
      </c>
      <c r="C328" t="str">
        <v>详情</v>
      </c>
      <c r="D328" t="str">
        <v>详情</v>
      </c>
      <c r="J328" s="34"/>
    </row>
    <row r="329">
      <c r="A329" t="str">
        <v>成交来源</v>
      </c>
      <c r="B329" t="str">
        <v>生财有术副业创业付费社群 3 天会员卡+实体书</v>
      </c>
      <c r="C329" t="str">
        <v>代发起售后</v>
      </c>
      <c r="D329" t="str">
        <v>代发起售后</v>
      </c>
      <c r="E329" t="str">
        <v>订单号 3728949097677599744</v>
      </c>
      <c r="F329" t="str">
        <v>订单号 3728948261599196672</v>
      </c>
      <c r="G329" t="str">
        <v>生财有术副业创业付费社群 3 天会员卡+实体书</v>
      </c>
      <c r="H329" t="str">
        <v>生财有术副业创业付费社群 3 天会员卡+实体书</v>
      </c>
      <c r="J329" s="34"/>
    </row>
    <row r="330">
      <c r="A330" s="32">
        <v>19.9</v>
      </c>
      <c r="B330" t="str">
        <v>商品编码</v>
      </c>
      <c r="E330" t="str">
        <v>下单时间 2025/06/20 20:22</v>
      </c>
      <c r="F330" t="str">
        <v>下单时间 2025/06/20 19:28</v>
      </c>
      <c r="G330" t="str">
        <v>商品编码</v>
      </c>
      <c r="H330" t="str">
        <v>商品编码</v>
      </c>
      <c r="J330" s="34"/>
    </row>
    <row r="331">
      <c r="A331" t="str">
        <v>x1</v>
      </c>
      <c r="B331" t="str">
        <v>成交来源</v>
      </c>
      <c r="C331" t="str">
        <v>订单号 3728949961088443136</v>
      </c>
      <c r="D331" t="str">
        <v>订单号 3728949282715607808</v>
      </c>
      <c r="G331" t="str">
        <v>成交来源</v>
      </c>
      <c r="H331" t="str">
        <v>成交来源</v>
      </c>
      <c r="J331" s="34"/>
    </row>
    <row r="332">
      <c r="A332" t="str">
        <v>-</v>
      </c>
      <c r="B332" s="32">
        <v>19.9</v>
      </c>
      <c r="C332" t="str">
        <v>下单时间 2025/06/20 21:17</v>
      </c>
      <c r="D332" t="str">
        <v>下单时间 2025/06/20 20:33</v>
      </c>
      <c r="E332" t="str">
        <v>生财有术副业创业付费社群 3 天会员卡+实体书</v>
      </c>
      <c r="F332" t="str">
        <v>生财有术副业创业付费社群 3 天会员卡+实体书</v>
      </c>
      <c r="G332" s="32">
        <v>19.9</v>
      </c>
      <c r="H332" s="32">
        <v>19.9</v>
      </c>
      <c r="J332" s="34"/>
    </row>
    <row r="333">
      <c r="A333" s="32">
        <v>19.9</v>
      </c>
      <c r="B333" t="str">
        <v>x1</v>
      </c>
      <c r="E333" t="str">
        <v>商品编码</v>
      </c>
      <c r="F333" t="str">
        <v>商品编码</v>
      </c>
      <c r="G333" t="str">
        <v>x1</v>
      </c>
      <c r="H333" t="str">
        <v>x1</v>
      </c>
      <c r="J333" s="34"/>
    </row>
    <row r="334">
      <c r="A334" t="str">
        <v>游游</v>
      </c>
      <c r="B334" t="str">
        <v>-</v>
      </c>
      <c r="C334" t="str">
        <v>生财有术副业创业付费社群 3 天会员卡+实体书</v>
      </c>
      <c r="D334" t="str">
        <v>生财有术副业创业付费社群 3 天会员卡+实体书</v>
      </c>
      <c r="E334" t="str">
        <v>成交来源</v>
      </c>
      <c r="F334" t="str">
        <v>成交来源</v>
      </c>
      <c r="G334" t="str">
        <v>-</v>
      </c>
      <c r="H334" t="str">
        <v>-</v>
      </c>
      <c r="J334" s="34"/>
    </row>
    <row r="335">
      <c r="A335" t="str">
        <v>手机号 15390457435</v>
      </c>
      <c r="B335" s="32">
        <v>19.9</v>
      </c>
      <c r="C335" t="str">
        <v>商品编码</v>
      </c>
      <c r="D335" t="str">
        <v>商品编码</v>
      </c>
      <c r="E335" s="32">
        <v>19.9</v>
      </c>
      <c r="F335" s="32">
        <v>19.9</v>
      </c>
      <c r="G335" s="32">
        <v>19.9</v>
      </c>
      <c r="H335" s="32">
        <v>19.9</v>
      </c>
      <c r="J335" s="34"/>
    </row>
    <row r="336">
      <c r="A336" t="str">
        <v>添加备注</v>
      </c>
      <c r="B336" t="str">
        <v>A芳芳</v>
      </c>
      <c r="C336" t="str">
        <v>成交来源</v>
      </c>
      <c r="D336" t="str">
        <v>成交来源</v>
      </c>
      <c r="E336" t="str">
        <v>x1</v>
      </c>
      <c r="F336" t="str">
        <v>x1</v>
      </c>
      <c r="G336" t="str">
        <v>不贰君</v>
      </c>
      <c r="H336" t="str">
        <v>萧磊</v>
      </c>
      <c r="J336" s="34"/>
    </row>
    <row r="337">
      <c r="A337" t="str">
        <v>已发货</v>
      </c>
      <c r="B337" t="str">
        <v>手机号 15779552817</v>
      </c>
      <c r="C337" s="32">
        <v>19.9</v>
      </c>
      <c r="D337" s="32">
        <v>19.9</v>
      </c>
      <c r="E337" t="str">
        <v>-</v>
      </c>
      <c r="F337" t="str">
        <v>-</v>
      </c>
      <c r="G337" t="str">
        <v>手机号 13323436350</v>
      </c>
      <c r="H337" t="str">
        <v>手机号 19990340035</v>
      </c>
      <c r="J337" s="34"/>
    </row>
    <row r="338">
      <c r="A338" t="str">
        <v>详情</v>
      </c>
      <c r="B338" t="str">
        <v>添加备注</v>
      </c>
      <c r="C338" t="str">
        <v>x1</v>
      </c>
      <c r="D338" t="str">
        <v>x1</v>
      </c>
      <c r="E338" s="32">
        <v>19.9</v>
      </c>
      <c r="F338" s="32">
        <v>19.9</v>
      </c>
      <c r="G338" t="str">
        <v>添加备注</v>
      </c>
      <c r="H338" t="str">
        <v>添加备注</v>
      </c>
      <c r="J338" s="34"/>
    </row>
    <row r="339">
      <c r="A339" t="str">
        <v>代发起售后</v>
      </c>
      <c r="B339" t="str">
        <v>已完成</v>
      </c>
      <c r="C339" t="str">
        <v>-</v>
      </c>
      <c r="D339" t="str">
        <v>-</v>
      </c>
      <c r="E339" t="str">
        <v>爱办卡的小熊</v>
      </c>
      <c r="F339" t="str">
        <v>钱多多</v>
      </c>
      <c r="G339" t="str">
        <v>已发货</v>
      </c>
      <c r="H339" t="str">
        <v>已发货</v>
      </c>
      <c r="J339" s="34"/>
    </row>
    <row r="340">
      <c r="B340" t="str">
        <v>详情</v>
      </c>
      <c r="C340" s="32">
        <v>19.9</v>
      </c>
      <c r="D340" s="32">
        <v>19.9</v>
      </c>
      <c r="E340" t="str">
        <v>手机号 18252573273</v>
      </c>
      <c r="F340" t="str">
        <v>手机号 18500847836</v>
      </c>
      <c r="G340" t="str">
        <v>详情</v>
      </c>
      <c r="H340" t="str">
        <v>详情</v>
      </c>
      <c r="J340" s="34"/>
    </row>
    <row r="341">
      <c r="A341" t="str">
        <v>订单号 3728950713150215168</v>
      </c>
      <c r="B341" t="str">
        <v>代发起售后</v>
      </c>
      <c r="C341" t="str">
        <v>大树</v>
      </c>
      <c r="D341" t="str">
        <v>及鑫</v>
      </c>
      <c r="E341" t="str">
        <v>添加备注</v>
      </c>
      <c r="F341" t="str">
        <v>添加备注</v>
      </c>
      <c r="G341" t="str">
        <v>代发起售后</v>
      </c>
      <c r="H341" t="str">
        <v>代发起售后</v>
      </c>
      <c r="J341" s="34"/>
    </row>
    <row r="342">
      <c r="A342" t="str">
        <v>下单时间 2025/06/20 22:04</v>
      </c>
      <c r="C342" t="str">
        <v>手机号 18501369128</v>
      </c>
      <c r="D342" t="str">
        <v>手机号 18331992012</v>
      </c>
      <c r="E342" t="str">
        <v>已发货</v>
      </c>
      <c r="F342" t="str">
        <v>已发货</v>
      </c>
      <c r="J342" s="34"/>
    </row>
    <row r="343">
      <c r="B343" t="str">
        <v>订单号 3728950581003686912</v>
      </c>
      <c r="C343" t="str">
        <v>添加备注</v>
      </c>
      <c r="D343" t="str">
        <v>添加备注</v>
      </c>
      <c r="E343" t="str">
        <v>详情</v>
      </c>
      <c r="F343" t="str">
        <v>详情</v>
      </c>
      <c r="G343" t="str">
        <v>订单号 3728948088438399232</v>
      </c>
      <c r="H343" t="str">
        <v>订单号 3728948056851358208</v>
      </c>
      <c r="J343" s="34"/>
    </row>
    <row r="344">
      <c r="A344" t="str">
        <v>生财有术副业创业付费社群 3 天会员卡+实体书</v>
      </c>
      <c r="B344" t="str">
        <v>下单时间 2025/06/20 21:56</v>
      </c>
      <c r="C344" t="str">
        <v>已发货</v>
      </c>
      <c r="D344" t="str">
        <v>已发货</v>
      </c>
      <c r="E344" t="str">
        <v>代发起售后</v>
      </c>
      <c r="F344" t="str">
        <v>代发起售后</v>
      </c>
      <c r="G344" t="str">
        <v>下单时间 2025/06/20 19:17</v>
      </c>
      <c r="H344" t="str">
        <v>下单时间 2025/06/20 19:15</v>
      </c>
      <c r="J344" s="34"/>
    </row>
    <row r="345">
      <c r="A345" t="str">
        <v>商品编码</v>
      </c>
      <c r="C345" t="str">
        <v>详情</v>
      </c>
      <c r="D345" t="str">
        <v>详情</v>
      </c>
      <c r="J345" s="34"/>
    </row>
    <row r="346">
      <c r="A346" t="str">
        <v>成交来源</v>
      </c>
      <c r="B346" t="str">
        <v>生财有术副业创业付费社群 3 天会员卡+实体书</v>
      </c>
      <c r="C346" t="str">
        <v>代发起售后</v>
      </c>
      <c r="D346" t="str">
        <v>代发起售后</v>
      </c>
      <c r="E346" t="str">
        <v>订单号 3728949098113803776</v>
      </c>
      <c r="F346" t="str">
        <v>订单号 3728948248887829248</v>
      </c>
      <c r="G346" t="str">
        <v>生财有术副业创业付费社群 3 天会员卡+实体书</v>
      </c>
      <c r="H346" t="str">
        <v>生财有术副业创业付费社群 3 天会员卡+实体书</v>
      </c>
      <c r="J346" s="34"/>
    </row>
    <row r="347">
      <c r="A347" s="32">
        <v>19.9</v>
      </c>
      <c r="B347" t="str">
        <v>商品编码</v>
      </c>
      <c r="E347" t="str">
        <v>下单时间 2025/06/20 20:22</v>
      </c>
      <c r="F347" t="str">
        <v>下单时间 2025/06/20 19:28</v>
      </c>
      <c r="G347" t="str">
        <v>商品编码</v>
      </c>
      <c r="H347" t="str">
        <v>商品编码</v>
      </c>
      <c r="J347" s="34"/>
    </row>
    <row r="348">
      <c r="A348" t="str">
        <v>x1</v>
      </c>
      <c r="B348" t="str">
        <v>成交来源</v>
      </c>
      <c r="C348" t="str">
        <v>订单号 3728949920155449088</v>
      </c>
      <c r="D348" t="str">
        <v>订单号 3728949278038957824</v>
      </c>
      <c r="G348" t="str">
        <v>成交来源</v>
      </c>
      <c r="H348" t="str">
        <v>成交来源</v>
      </c>
      <c r="J348" s="34"/>
    </row>
    <row r="349">
      <c r="A349" t="str">
        <v>-</v>
      </c>
      <c r="B349" s="32">
        <v>19.9</v>
      </c>
      <c r="C349" t="str">
        <v>下单时间 2025/06/20 21:14</v>
      </c>
      <c r="D349" t="str">
        <v>下单时间 2025/06/20 20:33</v>
      </c>
      <c r="E349" t="str">
        <v>生财有术副业创业付费社群 3 天会员卡+实体书</v>
      </c>
      <c r="F349" t="str">
        <v>生财有术副业创业付费社群 3 天会员卡+实体书</v>
      </c>
      <c r="G349" s="32">
        <v>19.9</v>
      </c>
      <c r="H349" s="32">
        <v>19.9</v>
      </c>
      <c r="J349" s="34"/>
    </row>
    <row r="350">
      <c r="A350" s="32">
        <v>19.9</v>
      </c>
      <c r="B350" t="str">
        <v>x1</v>
      </c>
      <c r="E350" t="str">
        <v>商品编码</v>
      </c>
      <c r="F350" t="str">
        <v>商品编码</v>
      </c>
      <c r="G350" t="str">
        <v>x1</v>
      </c>
      <c r="H350" t="str">
        <v>x1</v>
      </c>
      <c r="J350" s="34"/>
    </row>
    <row r="351">
      <c r="A351" t="str">
        <v>黄豆</v>
      </c>
      <c r="B351" t="str">
        <v>-</v>
      </c>
      <c r="C351" t="str">
        <v>生财有术副业创业付费社群 3 天会员卡+实体书</v>
      </c>
      <c r="D351" t="str">
        <v>生财有术副业创业付费社群 3 天会员卡+实体书</v>
      </c>
      <c r="E351" t="str">
        <v>成交来源</v>
      </c>
      <c r="F351" t="str">
        <v>成交来源</v>
      </c>
      <c r="G351" t="str">
        <v>-</v>
      </c>
      <c r="H351" t="str">
        <v>-</v>
      </c>
      <c r="J351" s="34"/>
    </row>
    <row r="352">
      <c r="A352" t="str">
        <v>手机号 18709920835</v>
      </c>
      <c r="B352" s="32">
        <v>19.9</v>
      </c>
      <c r="C352" t="str">
        <v>商品编码</v>
      </c>
      <c r="D352" t="str">
        <v>商品编码</v>
      </c>
      <c r="E352" s="32">
        <v>19.9</v>
      </c>
      <c r="F352" s="32">
        <v>19.9</v>
      </c>
      <c r="G352" s="32">
        <v>19.9</v>
      </c>
      <c r="H352" s="32">
        <v>19.9</v>
      </c>
      <c r="J352" s="34"/>
    </row>
    <row r="353">
      <c r="A353" t="str">
        <v>添加备注</v>
      </c>
      <c r="B353" t="str">
        <v>杭</v>
      </c>
      <c r="C353" t="str">
        <v>成交来源</v>
      </c>
      <c r="D353" t="str">
        <v>成交来源</v>
      </c>
      <c r="E353" t="str">
        <v>x1</v>
      </c>
      <c r="F353" t="str">
        <v>x1</v>
      </c>
      <c r="G353" t="str">
        <v>郑永梅</v>
      </c>
      <c r="H353" t="str">
        <v>今元朱经理15152398161</v>
      </c>
      <c r="J353" s="34"/>
    </row>
    <row r="354">
      <c r="A354" t="str">
        <v>已发货</v>
      </c>
      <c r="B354" t="str">
        <v>手机号 18620214862</v>
      </c>
      <c r="C354" s="32">
        <v>19.9</v>
      </c>
      <c r="D354" s="32">
        <v>19.9</v>
      </c>
      <c r="E354" t="str">
        <v>-</v>
      </c>
      <c r="F354" t="str">
        <v>-</v>
      </c>
      <c r="G354" t="str">
        <v>手机号 18611276791</v>
      </c>
      <c r="H354" t="str">
        <v>手机号 15152398161</v>
      </c>
      <c r="J354" s="34"/>
    </row>
    <row r="355">
      <c r="A355" t="str">
        <v>详情</v>
      </c>
      <c r="B355" t="str">
        <v>添加备注</v>
      </c>
      <c r="C355" t="str">
        <v>x1</v>
      </c>
      <c r="D355" t="str">
        <v>x1</v>
      </c>
      <c r="E355" s="32">
        <v>19.9</v>
      </c>
      <c r="F355" s="32">
        <v>19.9</v>
      </c>
      <c r="G355" t="str">
        <v>添加备注</v>
      </c>
      <c r="H355" t="str">
        <v>添加备注</v>
      </c>
      <c r="J355" s="34"/>
    </row>
    <row r="356">
      <c r="A356" t="str">
        <v>代发起售后</v>
      </c>
      <c r="B356" t="str">
        <v>已发货</v>
      </c>
      <c r="C356" t="str">
        <v>-</v>
      </c>
      <c r="D356" t="str">
        <v>-</v>
      </c>
      <c r="E356" t="str">
        <v>张锐</v>
      </c>
      <c r="F356" t="str">
        <v>学不清</v>
      </c>
      <c r="G356" t="str">
        <v>已发货</v>
      </c>
      <c r="H356" t="str">
        <v>已发货</v>
      </c>
      <c r="J356" s="34"/>
    </row>
    <row r="357">
      <c r="B357" t="str">
        <v>详情</v>
      </c>
      <c r="C357" s="32">
        <v>19.9</v>
      </c>
      <c r="D357" s="32">
        <v>19.9</v>
      </c>
      <c r="E357" t="str">
        <v>手机号 13917346236</v>
      </c>
      <c r="F357" t="str">
        <v>手机号 18290441916</v>
      </c>
      <c r="G357" t="str">
        <v>详情</v>
      </c>
      <c r="H357" t="str">
        <v>详情</v>
      </c>
      <c r="J357" s="34"/>
    </row>
    <row r="358">
      <c r="A358" t="str">
        <v>订单号 3728950708476196096</v>
      </c>
      <c r="B358" t="str">
        <v>代发起售后</v>
      </c>
      <c r="C358" t="str">
        <v>我是大白</v>
      </c>
      <c r="D358" t="str">
        <v>白凤坤</v>
      </c>
      <c r="E358" t="str">
        <v>添加备注</v>
      </c>
      <c r="F358" t="str">
        <v>添加备注</v>
      </c>
      <c r="G358" t="str">
        <v>代发起售后</v>
      </c>
      <c r="H358" t="str">
        <v>代发起售后</v>
      </c>
      <c r="J358" s="34"/>
    </row>
    <row r="359">
      <c r="A359" t="str">
        <v>下单时间 2025/06/20 22:04</v>
      </c>
      <c r="C359" t="str">
        <v>手机号 15396660005</v>
      </c>
      <c r="D359" t="str">
        <v>手机号 18667899979</v>
      </c>
      <c r="E359" t="str">
        <v>已发货</v>
      </c>
      <c r="F359" t="str">
        <v>已发货</v>
      </c>
      <c r="J359" s="34"/>
    </row>
    <row r="360">
      <c r="B360" t="str">
        <v>订单号 3728950574872141568</v>
      </c>
      <c r="C360" t="str">
        <v>添加备注</v>
      </c>
      <c r="D360" t="str">
        <v>添加备注</v>
      </c>
      <c r="E360" t="str">
        <v>详情</v>
      </c>
      <c r="F360" t="str">
        <v>详情</v>
      </c>
      <c r="G360" t="str">
        <v>订单号 3728948088361070592</v>
      </c>
      <c r="H360" t="str">
        <v>订单号 3728948055033651968</v>
      </c>
      <c r="J360" s="34"/>
    </row>
    <row r="361">
      <c r="A361" t="str">
        <v>生财有术副业创业付费社群 3 天会员卡+实体书</v>
      </c>
      <c r="B361" t="str">
        <v>下单时间 2025/06/20 21:55</v>
      </c>
      <c r="C361" t="str">
        <v>已取消</v>
      </c>
      <c r="D361" t="str">
        <v>已发货</v>
      </c>
      <c r="E361" t="str">
        <v>代发起售后</v>
      </c>
      <c r="F361" t="str">
        <v>代发起售后</v>
      </c>
      <c r="G361" t="str">
        <v>下单时间 2025/06/20 19:17</v>
      </c>
      <c r="H361" t="str">
        <v>下单时间 2025/06/20 19:15</v>
      </c>
      <c r="J361" s="34"/>
    </row>
    <row r="362">
      <c r="A362" t="str">
        <v>商品编码</v>
      </c>
      <c r="C362" t="str">
        <v>详情</v>
      </c>
      <c r="D362" t="str">
        <v>详情</v>
      </c>
      <c r="J362" s="34"/>
    </row>
    <row r="363">
      <c r="A363" t="str">
        <v>成交来源</v>
      </c>
      <c r="B363" t="str">
        <v>生财有术副业创业付费社群 3 天会员卡+实体书</v>
      </c>
      <c r="C363" t="str">
        <v>订单号 3728949742882927616</v>
      </c>
      <c r="D363" t="str">
        <v>代发起售后</v>
      </c>
      <c r="E363" t="str">
        <v>订单号 3728949095700763648</v>
      </c>
      <c r="F363" t="str">
        <v>订单号 3728948249267149312</v>
      </c>
      <c r="G363" t="str">
        <v>生财有术副业创业付费社群 3 天会员卡+实体书</v>
      </c>
      <c r="H363" t="str">
        <v>生财有术副业创业付费社群 3 天会员卡+实体书</v>
      </c>
      <c r="J363" s="34"/>
    </row>
    <row r="364">
      <c r="A364" s="32">
        <v>19.9</v>
      </c>
      <c r="B364" t="str">
        <v>商品编码</v>
      </c>
      <c r="C364" t="str">
        <v>下单时间 2025/06/20 21:03</v>
      </c>
      <c r="E364" t="str">
        <v>下单时间 2025/06/20 20:21</v>
      </c>
      <c r="F364" t="str">
        <v>下单时间 2025/06/20 19:28</v>
      </c>
      <c r="G364" t="str">
        <v>商品编码</v>
      </c>
      <c r="H364" t="str">
        <v>商品编码</v>
      </c>
      <c r="J364" s="34"/>
    </row>
    <row r="365">
      <c r="A365" t="str">
        <v>x1</v>
      </c>
      <c r="B365" t="str">
        <v>成交来源</v>
      </c>
      <c r="D365" t="str">
        <v>订单号 3728949261253877504</v>
      </c>
      <c r="G365" t="str">
        <v>成交来源</v>
      </c>
      <c r="H365" t="str">
        <v>成交来源</v>
      </c>
      <c r="J365" s="34"/>
    </row>
    <row r="366">
      <c r="A366" t="str">
        <v>-</v>
      </c>
      <c r="B366" s="32">
        <v>19.9</v>
      </c>
      <c r="C366" t="str">
        <v>生财有术副业创业付费社群 3 天会员卡+实体书</v>
      </c>
      <c r="D366" t="str">
        <v>下单时间 2025/06/20 20:32</v>
      </c>
      <c r="E366" t="str">
        <v>生财有术副业创业付费社群 3 天会员卡+实体书</v>
      </c>
      <c r="F366" t="str">
        <v>生财有术副业创业付费社群 3 天会员卡+实体书</v>
      </c>
      <c r="G366" s="32">
        <v>19.9</v>
      </c>
      <c r="H366" s="32">
        <v>19.9</v>
      </c>
      <c r="J366" s="34"/>
    </row>
    <row r="367">
      <c r="A367" s="32">
        <v>19.9</v>
      </c>
      <c r="B367" t="str">
        <v>x1</v>
      </c>
      <c r="C367" t="str">
        <v>商品编码</v>
      </c>
      <c r="E367" t="str">
        <v>商品编码</v>
      </c>
      <c r="F367" t="str">
        <v>商品编码</v>
      </c>
      <c r="G367" t="str">
        <v>x1</v>
      </c>
      <c r="H367" t="str">
        <v>x1</v>
      </c>
      <c r="J367" s="34"/>
    </row>
    <row r="368">
      <c r="A368" t="str">
        <v>一个橙子</v>
      </c>
      <c r="B368" t="str">
        <v>-</v>
      </c>
      <c r="C368" t="str">
        <v>成交来源</v>
      </c>
      <c r="D368" t="str">
        <v>生财有术副业创业付费社群 3 天会员卡+实体书</v>
      </c>
      <c r="E368" t="str">
        <v>成交来源</v>
      </c>
      <c r="F368" t="str">
        <v>成交来源</v>
      </c>
      <c r="G368" t="str">
        <v>-</v>
      </c>
      <c r="H368" t="str">
        <v>-</v>
      </c>
      <c r="J368" s="34"/>
    </row>
    <row r="369">
      <c r="A369" t="str">
        <v>手机号 18397629121</v>
      </c>
      <c r="B369" s="32">
        <v>19.9</v>
      </c>
      <c r="C369" s="32">
        <v>19.9</v>
      </c>
      <c r="D369" t="str">
        <v>商品编码</v>
      </c>
      <c r="E369" s="32">
        <v>19.9</v>
      </c>
      <c r="F369" s="32">
        <v>19.9</v>
      </c>
      <c r="G369" s="32">
        <v>19.9</v>
      </c>
      <c r="H369" s="32">
        <v>19.9</v>
      </c>
      <c r="J369" s="34"/>
    </row>
    <row r="370">
      <c r="A370" t="str">
        <v>添加备注</v>
      </c>
      <c r="B370" t="str">
        <v>赵大大</v>
      </c>
      <c r="C370" t="str">
        <v>x1</v>
      </c>
      <c r="D370" t="str">
        <v>成交来源</v>
      </c>
      <c r="E370" t="str">
        <v>x1</v>
      </c>
      <c r="F370" t="str">
        <v>x1</v>
      </c>
      <c r="G370" t="str">
        <v>Frank - 张烽</v>
      </c>
      <c r="H370" t="str">
        <v>aebn</v>
      </c>
      <c r="J370" s="34"/>
    </row>
    <row r="371">
      <c r="A371" t="str">
        <v>已取消</v>
      </c>
      <c r="B371" t="str">
        <v>手机号 15802200300</v>
      </c>
      <c r="C371" t="str">
        <v>-</v>
      </c>
      <c r="D371" s="32">
        <v>19.9</v>
      </c>
      <c r="E371" t="str">
        <v>-</v>
      </c>
      <c r="F371" t="str">
        <v>-</v>
      </c>
      <c r="G371" t="str">
        <v>手机号 17600384358</v>
      </c>
      <c r="H371" t="str">
        <v>手机号 13533527870</v>
      </c>
      <c r="J371" s="34"/>
    </row>
    <row r="372">
      <c r="A372" t="str">
        <v>详情</v>
      </c>
      <c r="B372" t="str">
        <v>添加备注</v>
      </c>
      <c r="C372" s="32">
        <v>19.9</v>
      </c>
      <c r="D372" t="str">
        <v>x1</v>
      </c>
      <c r="E372" s="32">
        <v>19.9</v>
      </c>
      <c r="F372" s="32">
        <v>19.9</v>
      </c>
      <c r="G372" t="str">
        <v>添加备注</v>
      </c>
      <c r="H372" t="str">
        <v>添加备注</v>
      </c>
      <c r="J372" s="34"/>
    </row>
    <row r="373">
      <c r="A373" t="str">
        <v>订单号 3728950702503503104</v>
      </c>
      <c r="B373" t="str">
        <v>已发货</v>
      </c>
      <c r="C373" t="str">
        <v>西贝｜青少年家庭赋能</v>
      </c>
      <c r="D373" t="str">
        <v>-</v>
      </c>
      <c r="E373" t="str">
        <v>肖芳芳</v>
      </c>
      <c r="F373" t="str">
        <v>路加</v>
      </c>
      <c r="G373" t="str">
        <v>已发货</v>
      </c>
      <c r="H373" t="str">
        <v>已发货</v>
      </c>
      <c r="J373" s="34"/>
    </row>
    <row r="374">
      <c r="A374" t="str">
        <v>下单时间 2025/06/20 22:04</v>
      </c>
      <c r="B374" t="str">
        <v>详情</v>
      </c>
      <c r="C374" t="str">
        <v>手机号 15877449676</v>
      </c>
      <c r="D374" s="32">
        <v>19.9</v>
      </c>
      <c r="E374" t="str">
        <v>手机号 13545252210</v>
      </c>
      <c r="F374" t="str">
        <v>手机号 18358170834</v>
      </c>
      <c r="G374" t="str">
        <v>详情</v>
      </c>
      <c r="H374" t="str">
        <v>详情</v>
      </c>
      <c r="J374" s="34"/>
    </row>
    <row r="375">
      <c r="B375" t="str">
        <v>代发起售后</v>
      </c>
      <c r="C375" t="str">
        <v>添加备注</v>
      </c>
      <c r="D375" t="str">
        <v>吴洁丽</v>
      </c>
      <c r="E375" t="str">
        <v>添加备注</v>
      </c>
      <c r="F375" t="str">
        <v>添加备注</v>
      </c>
      <c r="G375" t="str">
        <v>代发起售后</v>
      </c>
      <c r="H375" t="str">
        <v>代发起售后</v>
      </c>
      <c r="J375" s="34"/>
    </row>
    <row r="376">
      <c r="A376" t="str">
        <v>生财有术副业创业付费社群 3 天会员卡+实体书</v>
      </c>
      <c r="C376" t="str">
        <v>已完成</v>
      </c>
      <c r="D376" t="str">
        <v>手机号 13682386268</v>
      </c>
      <c r="E376" t="str">
        <v>已发货</v>
      </c>
      <c r="F376" t="str">
        <v>已发货</v>
      </c>
      <c r="J376" s="34"/>
    </row>
    <row r="377">
      <c r="A377" t="str">
        <v>商品编码</v>
      </c>
      <c r="B377" t="str">
        <v>订单号 3728950570778507008</v>
      </c>
      <c r="C377" t="str">
        <v>详情</v>
      </c>
      <c r="D377" t="str">
        <v>添加备注</v>
      </c>
      <c r="E377" t="str">
        <v>详情</v>
      </c>
      <c r="F377" t="str">
        <v>详情</v>
      </c>
      <c r="G377" t="str">
        <v>订单号 3728948087901796096</v>
      </c>
      <c r="H377" t="str">
        <v>订单号 3728948054673727232</v>
      </c>
      <c r="J377" s="34"/>
    </row>
    <row r="378">
      <c r="A378" s="32">
        <v>19.9</v>
      </c>
      <c r="B378" t="str">
        <v>下单时间 2025/06/20 21:55</v>
      </c>
      <c r="C378" t="str">
        <v>代发起售后</v>
      </c>
      <c r="D378" t="str">
        <v>已发货</v>
      </c>
      <c r="E378" t="str">
        <v>代发起售后</v>
      </c>
      <c r="F378" t="str">
        <v>代发起售后</v>
      </c>
      <c r="G378" t="str">
        <v>下单时间 2025/06/20 19:17</v>
      </c>
      <c r="H378" t="str">
        <v>下单时间 2025/06/20 19:15</v>
      </c>
      <c r="J378" s="34"/>
    </row>
    <row r="379">
      <c r="A379" t="str">
        <v>x1</v>
      </c>
      <c r="D379" t="str">
        <v>详情</v>
      </c>
      <c r="J379" s="34"/>
    </row>
    <row r="380">
      <c r="A380" t="str">
        <v>-</v>
      </c>
      <c r="B380" t="str">
        <v>生财有术副业创业付费社群 3 天会员卡+实体书</v>
      </c>
      <c r="C380" t="str">
        <v>订单号 3728949709413430272</v>
      </c>
      <c r="D380" t="str">
        <v>代发起售后</v>
      </c>
      <c r="E380" t="str">
        <v>订单号 3728949093353526272</v>
      </c>
      <c r="F380" t="str">
        <v>订单号 3728948226073179136</v>
      </c>
      <c r="G380" t="str">
        <v>生财有术副业创业付费社群 3 天会员卡+实体书</v>
      </c>
      <c r="H380" t="str">
        <v>生财有术副业创业付费社群 3 天会员卡+实体书</v>
      </c>
      <c r="J380" s="34"/>
    </row>
    <row r="381">
      <c r="A381" s="32">
        <v>19.9</v>
      </c>
      <c r="B381" t="str">
        <v>商品编码</v>
      </c>
      <c r="C381" t="str">
        <v>下单时间 2025/06/20 21:00</v>
      </c>
      <c r="E381" t="str">
        <v>下单时间 2025/06/20 20:21</v>
      </c>
      <c r="F381" t="str">
        <v>下单时间 2025/06/20 19:26</v>
      </c>
      <c r="G381" t="str">
        <v>商品编码</v>
      </c>
      <c r="H381" t="str">
        <v>商品编码</v>
      </c>
      <c r="J381" s="34"/>
    </row>
    <row r="382">
      <c r="A382" t="str">
        <v>高博</v>
      </c>
      <c r="B382" t="str">
        <v>成交来源</v>
      </c>
      <c r="D382" t="str">
        <v>订单号 3728949258940981760</v>
      </c>
      <c r="G382" t="str">
        <v>成交来源</v>
      </c>
      <c r="H382" t="str">
        <v>成交来源</v>
      </c>
      <c r="J382" s="34"/>
    </row>
    <row r="383">
      <c r="A383" t="str">
        <v>手机号 13671659295</v>
      </c>
      <c r="B383" s="32">
        <v>19.9</v>
      </c>
      <c r="C383" t="str">
        <v>生财有术副业创业付费社群 3 天会员卡+实体书</v>
      </c>
      <c r="D383" t="str">
        <v>下单时间 2025/06/20 20:32</v>
      </c>
      <c r="E383" t="str">
        <v>生财有术副业创业付费社群 3 天会员卡+实体书</v>
      </c>
      <c r="F383" t="str">
        <v>生财有术副业创业付费社群 3 天会员卡+实体书</v>
      </c>
      <c r="G383" s="32">
        <v>19.9</v>
      </c>
      <c r="H383" s="32">
        <v>19.9</v>
      </c>
      <c r="J383" s="34"/>
    </row>
    <row r="384">
      <c r="A384" t="str">
        <v>留言实体书邮寄地址江苏连云港市赣榆区青口镇青年路书香名苑花园小区西门菜鸟驿 高升 13671659295</v>
      </c>
      <c r="B384" t="str">
        <v>x1</v>
      </c>
      <c r="C384" t="str">
        <v>商品编码</v>
      </c>
      <c r="E384" t="str">
        <v>商品编码</v>
      </c>
      <c r="F384" t="str">
        <v>商品编码</v>
      </c>
      <c r="G384" t="str">
        <v>x1</v>
      </c>
      <c r="H384" t="str">
        <v>x1</v>
      </c>
      <c r="J384" s="34"/>
    </row>
    <row r="385">
      <c r="A385" t="str">
        <v>添加备注</v>
      </c>
      <c r="B385" t="str">
        <v>-</v>
      </c>
      <c r="C385" t="str">
        <v>成交来源</v>
      </c>
      <c r="D385" t="str">
        <v>生财有术副业创业付费社群 3 天会员卡+实体书</v>
      </c>
      <c r="E385" t="str">
        <v>成交来源</v>
      </c>
      <c r="F385" t="str">
        <v>成交来源</v>
      </c>
      <c r="G385" t="str">
        <v>-</v>
      </c>
      <c r="H385" t="str">
        <v>-</v>
      </c>
      <c r="J385" s="34"/>
    </row>
    <row r="386">
      <c r="A386" t="str">
        <v>已发货</v>
      </c>
      <c r="B386" s="32">
        <v>19.9</v>
      </c>
      <c r="C386" s="32">
        <v>19.9</v>
      </c>
      <c r="D386" t="str">
        <v>商品编码</v>
      </c>
      <c r="E386" s="32">
        <v>19.9</v>
      </c>
      <c r="F386" s="32">
        <v>19.9</v>
      </c>
      <c r="G386" s="32">
        <v>19.9</v>
      </c>
      <c r="H386" s="32">
        <v>19.9</v>
      </c>
      <c r="J386" s="34"/>
    </row>
    <row r="387">
      <c r="A387" t="str">
        <v>详情</v>
      </c>
      <c r="B387" t="str">
        <v>明哥Onga artful light</v>
      </c>
      <c r="C387" t="str">
        <v>x1</v>
      </c>
      <c r="D387" t="str">
        <v>成交来源</v>
      </c>
      <c r="E387" t="str">
        <v>x1</v>
      </c>
      <c r="F387" t="str">
        <v>x1</v>
      </c>
      <c r="G387" t="str">
        <v>Hotaru</v>
      </c>
      <c r="H387" t="str">
        <v>韩云玲</v>
      </c>
      <c r="J387" s="34"/>
    </row>
    <row r="388">
      <c r="A388" t="str">
        <v>代发起售后</v>
      </c>
      <c r="B388" t="str">
        <v>手机号 17666564912</v>
      </c>
      <c r="C388" t="str">
        <v>-</v>
      </c>
      <c r="D388" s="32">
        <v>19.9</v>
      </c>
      <c r="E388" t="str">
        <v>-</v>
      </c>
      <c r="F388" t="str">
        <v>-</v>
      </c>
      <c r="G388" t="str">
        <v>手机号 18326074731</v>
      </c>
      <c r="H388" t="str">
        <v>手机号 15925638756</v>
      </c>
      <c r="J388" s="34"/>
    </row>
    <row r="389">
      <c r="B389" t="str">
        <v>添加备注</v>
      </c>
      <c r="C389" s="32">
        <v>19.9</v>
      </c>
      <c r="D389" t="str">
        <v>x1</v>
      </c>
      <c r="E389" s="32">
        <v>19.9</v>
      </c>
      <c r="F389" s="32">
        <v>19.9</v>
      </c>
      <c r="G389" t="str">
        <v>添加备注</v>
      </c>
      <c r="H389" t="str">
        <v>添加备注</v>
      </c>
      <c r="J389" s="34"/>
    </row>
    <row r="390">
      <c r="A390" t="str">
        <v>订单号 3728950707594861056</v>
      </c>
      <c r="B390" t="str">
        <v>已发货</v>
      </c>
      <c r="C390" t="str">
        <v>天平</v>
      </c>
      <c r="D390" t="str">
        <v>-</v>
      </c>
      <c r="E390" t="str">
        <v>bonbonswang</v>
      </c>
      <c r="F390" t="str">
        <v>ok🦋</v>
      </c>
      <c r="G390" t="str">
        <v>已发货</v>
      </c>
      <c r="H390" t="str">
        <v>已发货</v>
      </c>
      <c r="J390" s="34"/>
    </row>
    <row r="391">
      <c r="A391" t="str">
        <v>下单时间 2025/06/20 22:04</v>
      </c>
      <c r="B391" t="str">
        <v>详情</v>
      </c>
      <c r="C391" t="str">
        <v>手机号 13578902160</v>
      </c>
      <c r="D391" s="32">
        <v>19.9</v>
      </c>
      <c r="E391" t="str">
        <v>手机号 15201088415</v>
      </c>
      <c r="F391" t="str">
        <v>手机号 13035195566</v>
      </c>
      <c r="G391" t="str">
        <v>详情</v>
      </c>
      <c r="H391" t="str">
        <v>详情</v>
      </c>
      <c r="J391" s="34"/>
    </row>
    <row r="392">
      <c r="B392" t="str">
        <v>代发起售后</v>
      </c>
      <c r="C392" t="str">
        <v>添加备注</v>
      </c>
      <c r="D392" t="str">
        <v>修源 River</v>
      </c>
      <c r="E392" t="str">
        <v>添加备注</v>
      </c>
      <c r="F392" t="str">
        <v>添加备注</v>
      </c>
      <c r="G392" t="str">
        <v>代发起售后</v>
      </c>
      <c r="H392" t="str">
        <v>代发起售后</v>
      </c>
      <c r="J392" s="34"/>
    </row>
    <row r="393">
      <c r="A393" t="str">
        <v>生财有术副业创业付费社群 3 天会员卡+实体书</v>
      </c>
      <c r="C393" t="str">
        <v>已发货</v>
      </c>
      <c r="D393" t="str">
        <v>手机号 13922276976</v>
      </c>
      <c r="E393" t="str">
        <v>已发货</v>
      </c>
      <c r="F393" t="str">
        <v>已发货</v>
      </c>
      <c r="J393" s="34"/>
    </row>
    <row r="394">
      <c r="A394" t="str">
        <v>商品编码</v>
      </c>
      <c r="B394" t="str">
        <v>订单号 3728950568185377792</v>
      </c>
      <c r="C394" t="str">
        <v>详情</v>
      </c>
      <c r="D394" t="str">
        <v>添加备注</v>
      </c>
      <c r="E394" t="str">
        <v>详情</v>
      </c>
      <c r="F394" t="str">
        <v>详情</v>
      </c>
      <c r="G394" t="str">
        <v>订单号 3728948087369380096</v>
      </c>
      <c r="H394" t="str">
        <v>订单号 3728948052646044928</v>
      </c>
      <c r="J394" s="34"/>
    </row>
    <row r="395">
      <c r="A395" t="str">
        <v>成交来源</v>
      </c>
      <c r="B395" t="str">
        <v>下单时间 2025/06/20 21:55</v>
      </c>
      <c r="C395" t="str">
        <v>代发起售后</v>
      </c>
      <c r="D395" t="str">
        <v>已发货</v>
      </c>
      <c r="E395" t="str">
        <v>代发起售后</v>
      </c>
      <c r="F395" t="str">
        <v>代发起售后</v>
      </c>
      <c r="G395" t="str">
        <v>下单时间 2025/06/20 19:17</v>
      </c>
      <c r="H395" t="str">
        <v>下单时间 2025/06/20 19:15</v>
      </c>
      <c r="J395" s="34"/>
    </row>
    <row r="396">
      <c r="A396" s="32">
        <v>19.9</v>
      </c>
      <c r="D396" t="str">
        <v>详情</v>
      </c>
      <c r="J396" s="34"/>
    </row>
    <row r="397">
      <c r="A397" t="str">
        <v>x1</v>
      </c>
      <c r="B397" t="str">
        <v>生财有术副业创业付费社群 3 天会员卡+实体书</v>
      </c>
      <c r="C397" t="str">
        <v>订单号 3728949660828447488</v>
      </c>
      <c r="D397" t="str">
        <v>代发起售后</v>
      </c>
      <c r="E397" t="str">
        <v>订单号 3728949092535640832</v>
      </c>
      <c r="F397" t="str">
        <v>订单号 3728948224121775360</v>
      </c>
      <c r="G397" t="str">
        <v>生财有术副业创业付费社群 3 天会员卡+实体书</v>
      </c>
      <c r="H397" t="str">
        <v>生财有术副业创业付费社群 3 天会员卡+实体书</v>
      </c>
      <c r="J397" s="34"/>
    </row>
    <row r="398">
      <c r="A398" t="str">
        <v>-</v>
      </c>
      <c r="B398" t="str">
        <v>商品编码</v>
      </c>
      <c r="C398" t="str">
        <v>下单时间 2025/06/20 20:57</v>
      </c>
      <c r="E398" t="str">
        <v>下单时间 2025/06/20 20:21</v>
      </c>
      <c r="F398" t="str">
        <v>下单时间 2025/06/20 19:26</v>
      </c>
      <c r="G398" t="str">
        <v>商品编码</v>
      </c>
      <c r="H398" t="str">
        <v>商品编码</v>
      </c>
      <c r="J398" s="34"/>
    </row>
    <row r="399">
      <c r="A399" s="32">
        <v>19.9</v>
      </c>
      <c r="B399" t="str">
        <v>成交来源</v>
      </c>
      <c r="D399" t="str">
        <v>订单号 3728949236581932800</v>
      </c>
      <c r="G399" t="str">
        <v>成交来源</v>
      </c>
      <c r="H399" t="str">
        <v>成交来源</v>
      </c>
      <c r="J399" s="34"/>
    </row>
    <row r="400">
      <c r="A400" t="str">
        <v>常乐</v>
      </c>
      <c r="B400" s="32">
        <v>19.9</v>
      </c>
      <c r="C400" t="str">
        <v>生财有术副业创业付费社群 3 天会员卡+实体书</v>
      </c>
      <c r="D400" t="str">
        <v>下单时间 2025/06/20 20:31</v>
      </c>
      <c r="E400" t="str">
        <v>生财有术副业创业付费社群 3 天会员卡+实体书</v>
      </c>
      <c r="F400" t="str">
        <v>生财有术副业创业付费社群 3 天会员卡+实体书</v>
      </c>
      <c r="G400" s="32">
        <v>19.9</v>
      </c>
      <c r="H400" s="32">
        <v>19.9</v>
      </c>
      <c r="J400" s="34"/>
    </row>
    <row r="401">
      <c r="A401" t="str">
        <v>手机号 18189215181</v>
      </c>
      <c r="B401" t="str">
        <v>x1</v>
      </c>
      <c r="C401" t="str">
        <v>商品编码</v>
      </c>
      <c r="E401" t="str">
        <v>商品编码</v>
      </c>
      <c r="F401" t="str">
        <v>商品编码</v>
      </c>
      <c r="G401" t="str">
        <v>x1</v>
      </c>
      <c r="H401" t="str">
        <v>x1</v>
      </c>
      <c r="J401" s="34"/>
    </row>
    <row r="402">
      <c r="A402" t="str">
        <v>添加备注</v>
      </c>
      <c r="B402" t="str">
        <v>-</v>
      </c>
      <c r="C402" t="str">
        <v>成交来源</v>
      </c>
      <c r="D402" t="str">
        <v>生财有术副业创业付费社群 3 天会员卡+实体书</v>
      </c>
      <c r="E402" t="str">
        <v>成交来源</v>
      </c>
      <c r="F402" t="str">
        <v>成交来源</v>
      </c>
      <c r="G402" t="str">
        <v>退款完成</v>
      </c>
      <c r="H402" t="str">
        <v>-</v>
      </c>
      <c r="J402" s="34"/>
    </row>
    <row r="403">
      <c r="A403" t="str">
        <v>已发货</v>
      </c>
      <c r="B403" s="32">
        <v>19.9</v>
      </c>
      <c r="C403" s="32">
        <v>19.9</v>
      </c>
      <c r="D403" t="str">
        <v>商品编码</v>
      </c>
      <c r="E403" s="32">
        <v>19.9</v>
      </c>
      <c r="F403" s="32">
        <v>19.9</v>
      </c>
      <c r="G403" s="32">
        <v>19.9</v>
      </c>
      <c r="H403" s="32">
        <v>19.9</v>
      </c>
      <c r="J403" s="34"/>
    </row>
    <row r="404">
      <c r="A404" t="str">
        <v>详情</v>
      </c>
      <c r="B404" t="str">
        <v>小米周</v>
      </c>
      <c r="C404" t="str">
        <v>x1</v>
      </c>
      <c r="D404" t="str">
        <v>成交来源</v>
      </c>
      <c r="E404" t="str">
        <v>x1</v>
      </c>
      <c r="F404" t="str">
        <v>x1</v>
      </c>
      <c r="G404" t="str">
        <v>《毛盾战略 3 步曲》已上市</v>
      </c>
      <c r="H404" t="str">
        <v>茉莉蜜茶-沫子</v>
      </c>
      <c r="J404" s="34"/>
    </row>
    <row r="405">
      <c r="A405" t="str">
        <v>代发起售后</v>
      </c>
      <c r="B405" t="str">
        <v>手机号 18167962817</v>
      </c>
      <c r="C405" t="str">
        <v>-</v>
      </c>
      <c r="D405" s="32">
        <v>19.9</v>
      </c>
      <c r="E405" t="str">
        <v>-</v>
      </c>
      <c r="F405" t="str">
        <v>-</v>
      </c>
      <c r="G405" t="str">
        <v>手机号 13524113631</v>
      </c>
      <c r="H405" t="str">
        <v>手机号 18827425590</v>
      </c>
      <c r="J405" s="34"/>
    </row>
    <row r="406">
      <c r="B406" t="str">
        <v>添加备注</v>
      </c>
      <c r="C406" s="32">
        <v>19.9</v>
      </c>
      <c r="D406" t="str">
        <v>x1</v>
      </c>
      <c r="E406" s="32">
        <v>19.9</v>
      </c>
      <c r="F406" s="32">
        <v>19.9</v>
      </c>
      <c r="G406" t="str">
        <v>添加备注</v>
      </c>
      <c r="H406" t="str">
        <v>添加备注</v>
      </c>
      <c r="J406" s="34"/>
    </row>
    <row r="407">
      <c r="A407" t="str">
        <v>订单号 3728950688264363520</v>
      </c>
      <c r="B407" t="str">
        <v>已发货</v>
      </c>
      <c r="C407" t="str">
        <v>🌻Lisa</v>
      </c>
      <c r="D407" t="str">
        <v>-</v>
      </c>
      <c r="E407" t="str">
        <v>Rolling</v>
      </c>
      <c r="F407" t="str">
        <v>木恩 Moon</v>
      </c>
      <c r="G407" t="str">
        <v>已取消</v>
      </c>
      <c r="H407" t="str">
        <v>已发货</v>
      </c>
      <c r="J407" s="34"/>
    </row>
    <row r="408">
      <c r="A408" t="str">
        <v>下单时间 2025/06/20 22:03</v>
      </c>
      <c r="B408" t="str">
        <v>详情</v>
      </c>
      <c r="C408" t="str">
        <v>手机号 18009266839</v>
      </c>
      <c r="D408" s="32">
        <v>19.9</v>
      </c>
      <c r="E408" t="str">
        <v>手机号 15970009401</v>
      </c>
      <c r="F408" t="str">
        <v>手机号 13585721629</v>
      </c>
      <c r="G408" t="str">
        <v>详情</v>
      </c>
      <c r="H408" t="str">
        <v>详情</v>
      </c>
      <c r="J408" s="34"/>
    </row>
    <row r="409">
      <c r="B409" t="str">
        <v>代发起售后</v>
      </c>
      <c r="C409" t="str">
        <v>添加备注</v>
      </c>
      <c r="D409" t="str">
        <v>阿爽</v>
      </c>
      <c r="E409" t="str">
        <v>添加备注</v>
      </c>
      <c r="F409" t="str">
        <v>添加备注</v>
      </c>
      <c r="G409" t="str">
        <v>订单号 3728948084535075072</v>
      </c>
      <c r="H409" t="str">
        <v>代发起售后</v>
      </c>
      <c r="J409" s="34"/>
    </row>
    <row r="410">
      <c r="A410" t="str">
        <v>生财有术副业创业付费社群 3 天会员卡+实体书</v>
      </c>
      <c r="C410" t="str">
        <v>已发货</v>
      </c>
      <c r="D410" t="str">
        <v>手机号 18312471350</v>
      </c>
      <c r="E410" t="str">
        <v>已发货</v>
      </c>
      <c r="F410" t="str">
        <v>已发货</v>
      </c>
      <c r="G410" t="str">
        <v>下单时间 2025/06/20 19:17</v>
      </c>
      <c r="J410" s="34"/>
    </row>
    <row r="411">
      <c r="A411" t="str">
        <v>商品编码</v>
      </c>
      <c r="B411" t="str">
        <v>订单号 3728950481541274624</v>
      </c>
      <c r="C411" t="str">
        <v>详情</v>
      </c>
      <c r="D411" t="str">
        <v>添加备注</v>
      </c>
      <c r="E411" t="str">
        <v>详情</v>
      </c>
      <c r="F411" t="str">
        <v>详情</v>
      </c>
      <c r="H411" t="str">
        <v>订单号 3728948052960353536</v>
      </c>
      <c r="J411" s="34"/>
    </row>
    <row r="412">
      <c r="A412" t="str">
        <v>成交来源</v>
      </c>
      <c r="B412" t="str">
        <v>下单时间 2025/06/20 21:50</v>
      </c>
      <c r="C412" t="str">
        <v>代发起售后</v>
      </c>
      <c r="D412" t="str">
        <v>已发货</v>
      </c>
      <c r="E412" t="str">
        <v>代发起售后</v>
      </c>
      <c r="F412" t="str">
        <v>代发起售后</v>
      </c>
      <c r="G412" t="str">
        <v>生财有术副业创业付费社群 3 天会员卡+实体书</v>
      </c>
      <c r="H412" t="str">
        <v>下单时间 2025/06/20 19:15</v>
      </c>
      <c r="J412" s="34"/>
    </row>
    <row r="413">
      <c r="A413" s="32">
        <v>19.9</v>
      </c>
      <c r="D413" t="str">
        <v>详情</v>
      </c>
      <c r="G413" t="str">
        <v>商品编码</v>
      </c>
      <c r="J413" s="34"/>
    </row>
    <row r="414">
      <c r="A414" t="str">
        <v>x1</v>
      </c>
      <c r="B414" t="str">
        <v>生财有术副业创业付费社群 3 天会员卡+实体书</v>
      </c>
      <c r="C414" t="str">
        <v>订单号 3728949658889888512</v>
      </c>
      <c r="D414" t="str">
        <v>代发起售后</v>
      </c>
      <c r="E414" t="str">
        <v>订单号 3728949079605910784</v>
      </c>
      <c r="F414" t="str">
        <v>订单号 3728948216974676992</v>
      </c>
      <c r="G414" t="str">
        <v>成交来源</v>
      </c>
      <c r="H414" t="str">
        <v>生财有术副业创业付费社群 3 天会员卡+实体书</v>
      </c>
      <c r="J414" s="34"/>
    </row>
    <row r="415">
      <c r="A415" t="str">
        <v>-</v>
      </c>
      <c r="B415" t="str">
        <v>商品编码</v>
      </c>
      <c r="C415" t="str">
        <v>下单时间 2025/06/20 20:57</v>
      </c>
      <c r="E415" t="str">
        <v>下单时间 2025/06/20 20:20</v>
      </c>
      <c r="F415" t="str">
        <v>下单时间 2025/06/20 19:26</v>
      </c>
      <c r="G415" s="32">
        <v>19.9</v>
      </c>
      <c r="H415" t="str">
        <v>商品编码</v>
      </c>
      <c r="J415" s="34"/>
    </row>
    <row r="416">
      <c r="A416" s="32">
        <v>19.9</v>
      </c>
      <c r="B416" t="str">
        <v>成交来源</v>
      </c>
      <c r="D416" t="str">
        <v>订单号 3728949229506934272</v>
      </c>
      <c r="G416" t="str">
        <v>x1</v>
      </c>
      <c r="H416" t="str">
        <v>成交来源</v>
      </c>
      <c r="J416" s="34"/>
    </row>
    <row r="417">
      <c r="A417" t="str">
        <v>李松@Alex 新媒体</v>
      </c>
      <c r="B417" s="32">
        <v>19.9</v>
      </c>
      <c r="C417" t="str">
        <v>生财有术副业创业付费社群 3 天会员卡+实体书</v>
      </c>
      <c r="D417" t="str">
        <v>下单时间 2025/06/20 20:30</v>
      </c>
      <c r="E417" t="str">
        <v>生财有术副业创业付费社群 3 天会员卡+实体书</v>
      </c>
      <c r="F417" t="str">
        <v>生财有术副业创业付费社群 3 天会员卡+实体书</v>
      </c>
      <c r="G417" t="str">
        <v>-</v>
      </c>
      <c r="H417" s="32">
        <v>19.9</v>
      </c>
      <c r="J417" s="34"/>
    </row>
    <row r="418">
      <c r="A418" t="str">
        <v>手机号 15973168266</v>
      </c>
      <c r="B418" t="str">
        <v>x1</v>
      </c>
      <c r="C418" t="str">
        <v>商品编码</v>
      </c>
      <c r="E418" t="str">
        <v>商品编码</v>
      </c>
      <c r="F418" t="str">
        <v>商品编码</v>
      </c>
      <c r="G418" s="32">
        <v>19.9</v>
      </c>
      <c r="H418" t="str">
        <v>x1</v>
      </c>
      <c r="J418" s="34"/>
    </row>
    <row r="419">
      <c r="A419" t="str">
        <v>添加备注</v>
      </c>
      <c r="B419" t="str">
        <v>-</v>
      </c>
      <c r="C419" t="str">
        <v>成交来源</v>
      </c>
      <c r="D419" t="str">
        <v>生财有术副业创业付费社群 3 天会员卡+实体书</v>
      </c>
      <c r="E419" t="str">
        <v>成交来源</v>
      </c>
      <c r="F419" t="str">
        <v>成交来源</v>
      </c>
      <c r="G419" t="str">
        <v>美玲🍋</v>
      </c>
      <c r="H419" t="str">
        <v>-</v>
      </c>
      <c r="J419" s="34"/>
    </row>
    <row r="420">
      <c r="A420" t="str">
        <v>已发货</v>
      </c>
      <c r="B420" s="32">
        <v>19.9</v>
      </c>
      <c r="C420" s="32">
        <v>19.9</v>
      </c>
      <c r="D420" t="str">
        <v>商品编码</v>
      </c>
      <c r="E420" s="32">
        <v>19.9</v>
      </c>
      <c r="F420" s="32">
        <v>19.9</v>
      </c>
      <c r="G420" t="str">
        <v>手机号 13707659329</v>
      </c>
      <c r="H420" s="32">
        <v>19.9</v>
      </c>
      <c r="J420" s="34"/>
    </row>
    <row r="421">
      <c r="A421" t="str">
        <v>详情</v>
      </c>
      <c r="B421" t="str">
        <v>心念有约</v>
      </c>
      <c r="C421" t="str">
        <v>x1</v>
      </c>
      <c r="D421" t="str">
        <v>成交来源</v>
      </c>
      <c r="E421" t="str">
        <v>x1</v>
      </c>
      <c r="F421" t="str">
        <v>x1</v>
      </c>
      <c r="G421" t="str">
        <v>添加备注</v>
      </c>
      <c r="H421" t="str">
        <v>林馨儿</v>
      </c>
      <c r="J421" s="34"/>
    </row>
    <row r="422">
      <c r="A422" t="str">
        <v>代发起售后</v>
      </c>
      <c r="B422" t="str">
        <v>手机号 18229185173</v>
      </c>
      <c r="C422" t="str">
        <v>-</v>
      </c>
      <c r="D422" s="32">
        <v>19.9</v>
      </c>
      <c r="E422" t="str">
        <v>-</v>
      </c>
      <c r="F422" t="str">
        <v>-</v>
      </c>
      <c r="G422" t="str">
        <v>已发货</v>
      </c>
      <c r="H422" t="str">
        <v>手机号 15928046932</v>
      </c>
      <c r="J422" s="34"/>
    </row>
    <row r="423">
      <c r="B423" t="str">
        <v>添加备注</v>
      </c>
      <c r="C423" s="32">
        <v>19.9</v>
      </c>
      <c r="D423" t="str">
        <v>x1</v>
      </c>
      <c r="E423" s="32">
        <v>19.9</v>
      </c>
      <c r="F423" s="32">
        <v>19.9</v>
      </c>
      <c r="G423" t="str">
        <v>详情</v>
      </c>
      <c r="H423" t="str">
        <v>添加备注</v>
      </c>
      <c r="J423" s="34"/>
    </row>
    <row r="424">
      <c r="A424" t="str">
        <v>订单号 3728950684275324928</v>
      </c>
      <c r="B424" t="str">
        <v>已完成</v>
      </c>
      <c r="C424" t="str">
        <v>贤莉Ivy</v>
      </c>
      <c r="D424" t="str">
        <v>-</v>
      </c>
      <c r="E424" t="str">
        <v>王聪Steele</v>
      </c>
      <c r="F424" t="str">
        <v>行天下🥇15499</v>
      </c>
      <c r="G424" t="str">
        <v>代发起售后</v>
      </c>
      <c r="H424" t="str">
        <v>已发货</v>
      </c>
      <c r="J424" s="34"/>
    </row>
    <row r="425">
      <c r="A425" t="str">
        <v>下单时间 2025/06/20 22:02</v>
      </c>
      <c r="B425" t="str">
        <v>详情</v>
      </c>
      <c r="C425" t="str">
        <v>手机号 17872324331</v>
      </c>
      <c r="D425" s="32">
        <v>19.9</v>
      </c>
      <c r="E425" t="str">
        <v>手机号 13651885411</v>
      </c>
      <c r="F425" t="str">
        <v>手机号 15767710101</v>
      </c>
      <c r="H425" t="str">
        <v>详情</v>
      </c>
      <c r="J425" s="34"/>
    </row>
    <row r="426">
      <c r="B426" t="str">
        <v>代发起售后</v>
      </c>
      <c r="C426" t="str">
        <v>添加备注</v>
      </c>
      <c r="D426" t="str">
        <v>开心幸运</v>
      </c>
      <c r="E426" t="str">
        <v>添加备注</v>
      </c>
      <c r="F426" t="str">
        <v>添加备注</v>
      </c>
      <c r="G426" t="str">
        <v>订单号 3728948084756062976</v>
      </c>
      <c r="H426" t="str">
        <v>代发起售后</v>
      </c>
      <c r="J426" s="34"/>
    </row>
    <row r="427">
      <c r="A427" t="str">
        <v>生财有术副业创业付费社群 3 天会员卡+实体书</v>
      </c>
      <c r="C427" t="str">
        <v>已发货</v>
      </c>
      <c r="D427" t="str">
        <v>手机号 15850236787</v>
      </c>
      <c r="E427" t="str">
        <v>已发货</v>
      </c>
      <c r="F427" t="str">
        <v>已发货</v>
      </c>
      <c r="G427" t="str">
        <v>下单时间 2025/06/20 19:17</v>
      </c>
      <c r="J427" s="34"/>
    </row>
    <row r="428">
      <c r="A428" t="str">
        <v>商品编码</v>
      </c>
      <c r="B428" t="str">
        <v>订单号 3728950440098411520</v>
      </c>
      <c r="C428" t="str">
        <v>详情</v>
      </c>
      <c r="D428" t="str">
        <v>添加备注</v>
      </c>
      <c r="E428" t="str">
        <v>详情</v>
      </c>
      <c r="F428" t="str">
        <v>详情</v>
      </c>
      <c r="H428" t="str">
        <v>订单号 3728948049376325632</v>
      </c>
      <c r="J428" s="34"/>
    </row>
    <row r="429">
      <c r="A429" t="str">
        <v>成交来源</v>
      </c>
      <c r="B429" t="str">
        <v>下单时间 2025/06/20 21:47</v>
      </c>
      <c r="C429" t="str">
        <v>代发起售后</v>
      </c>
      <c r="D429" t="str">
        <v>已发货</v>
      </c>
      <c r="E429" t="str">
        <v>代发起售后</v>
      </c>
      <c r="F429" t="str">
        <v>代发起售后</v>
      </c>
      <c r="G429" t="str">
        <v>生财有术副业创业付费社群 3 天会员卡+实体书</v>
      </c>
      <c r="H429" t="str">
        <v>下单时间 2025/06/20 19:15</v>
      </c>
      <c r="J429" s="34"/>
    </row>
    <row r="430">
      <c r="A430" s="32">
        <v>19.9</v>
      </c>
      <c r="D430" t="str">
        <v>详情</v>
      </c>
      <c r="G430" t="str">
        <v>商品编码</v>
      </c>
      <c r="J430" s="34"/>
    </row>
    <row r="431">
      <c r="A431" t="str">
        <v>x1</v>
      </c>
      <c r="B431" t="str">
        <v>生财有术副业创业付费社群 3 天会员卡+实体书</v>
      </c>
      <c r="C431" t="str">
        <v>订单号 3728949653905742848</v>
      </c>
      <c r="D431" t="str">
        <v>代发起售后</v>
      </c>
      <c r="E431" t="str">
        <v>订单号 3728948998992443392</v>
      </c>
      <c r="F431" t="str">
        <v>订单号 3728948182318718720</v>
      </c>
      <c r="G431" t="str">
        <v>成交来源</v>
      </c>
      <c r="H431" t="str">
        <v>生财有术副业创业付费社群 3 天会员卡+实体书</v>
      </c>
      <c r="J431" s="34"/>
    </row>
    <row r="432">
      <c r="A432" t="str">
        <v>-</v>
      </c>
      <c r="B432" t="str">
        <v>商品编码</v>
      </c>
      <c r="C432" t="str">
        <v>下单时间 2025/06/20 20:57</v>
      </c>
      <c r="E432" t="str">
        <v>下单时间 2025/06/20 20:15</v>
      </c>
      <c r="F432" t="str">
        <v>下单时间 2025/06/20 19:23</v>
      </c>
      <c r="G432" s="32">
        <v>19.9</v>
      </c>
      <c r="H432" t="str">
        <v>商品编码</v>
      </c>
      <c r="J432" s="34"/>
    </row>
    <row r="433">
      <c r="A433" s="32">
        <v>19.9</v>
      </c>
      <c r="B433" t="str">
        <v>成交来源</v>
      </c>
      <c r="D433" t="str">
        <v>订单号 3728949211662267392</v>
      </c>
      <c r="G433" t="str">
        <v>x1</v>
      </c>
      <c r="H433" t="str">
        <v>成交来源</v>
      </c>
      <c r="J433" s="34"/>
    </row>
    <row r="434">
      <c r="A434" t="str">
        <v>走走</v>
      </c>
      <c r="B434" s="32">
        <v>19.9</v>
      </c>
      <c r="C434" t="str">
        <v>生财有术副业创业付费社群 3 天会员卡+实体书</v>
      </c>
      <c r="D434" t="str">
        <v>下单时间 2025/06/20 20:29</v>
      </c>
      <c r="E434" t="str">
        <v>生财有术副业创业付费社群 3 天会员卡+实体书</v>
      </c>
      <c r="F434" t="str">
        <v>生财有术副业创业付费社群 3 天会员卡+实体书</v>
      </c>
      <c r="G434" t="str">
        <v>-</v>
      </c>
      <c r="H434" s="32">
        <v>19.9</v>
      </c>
      <c r="J434" s="34"/>
    </row>
    <row r="435">
      <c r="A435" t="str">
        <v>手机号 17539539782</v>
      </c>
      <c r="B435" t="str">
        <v>x1</v>
      </c>
      <c r="C435" t="str">
        <v>商品编码</v>
      </c>
      <c r="E435" t="str">
        <v>商品编码</v>
      </c>
      <c r="F435" t="str">
        <v>商品编码</v>
      </c>
      <c r="G435" s="32">
        <v>19.9</v>
      </c>
      <c r="H435" t="str">
        <v>x1</v>
      </c>
      <c r="J435" s="34"/>
    </row>
    <row r="436">
      <c r="A436" t="str">
        <v>添加备注</v>
      </c>
      <c r="B436" t="str">
        <v>退款完成</v>
      </c>
      <c r="C436" t="str">
        <v>成交来源</v>
      </c>
      <c r="D436" t="str">
        <v>生财有术副业创业付费社群 3 天会员卡+实体书</v>
      </c>
      <c r="E436" t="str">
        <v>成交来源</v>
      </c>
      <c r="F436" t="str">
        <v>成交来源</v>
      </c>
      <c r="G436" t="str">
        <v>橘子花</v>
      </c>
      <c r="H436" t="str">
        <v>-</v>
      </c>
      <c r="J436" s="34"/>
    </row>
    <row r="437">
      <c r="A437" t="str">
        <v>已取消</v>
      </c>
      <c r="B437" s="32">
        <v>19.9</v>
      </c>
      <c r="C437" s="32">
        <v>19.9</v>
      </c>
      <c r="D437" t="str">
        <v>商品编码</v>
      </c>
      <c r="E437" s="32">
        <v>19.9</v>
      </c>
      <c r="F437" s="32">
        <v>19.9</v>
      </c>
      <c r="G437" t="str">
        <v>手机号 13828223770</v>
      </c>
      <c r="H437" s="32">
        <v>19.9</v>
      </c>
      <c r="J437" s="34"/>
    </row>
    <row r="438">
      <c r="A438" t="str">
        <v>详情</v>
      </c>
      <c r="B438" t="str">
        <v>阿布 🦒情绪觉醒</v>
      </c>
      <c r="C438" t="str">
        <v>x1</v>
      </c>
      <c r="D438" t="str">
        <v>成交来源</v>
      </c>
      <c r="E438" t="str">
        <v>x1</v>
      </c>
      <c r="F438" t="str">
        <v>x1</v>
      </c>
      <c r="G438" t="str">
        <v>添加备注</v>
      </c>
      <c r="H438" t="str">
        <v>七悦（建能Can)</v>
      </c>
      <c r="J438" s="34"/>
    </row>
    <row r="439">
      <c r="A439" t="str">
        <v>订单号 3728950677748985856</v>
      </c>
      <c r="B439" t="str">
        <v>手机号 15572724965</v>
      </c>
      <c r="C439" t="str">
        <v>-</v>
      </c>
      <c r="D439" s="32">
        <v>19.9</v>
      </c>
      <c r="E439" t="str">
        <v>-</v>
      </c>
      <c r="F439" t="str">
        <v>-</v>
      </c>
      <c r="G439" t="str">
        <v>已发货</v>
      </c>
      <c r="H439" t="str">
        <v>手机号 13410300627</v>
      </c>
      <c r="J439" s="34"/>
    </row>
    <row r="440">
      <c r="A440" t="str">
        <v>下单时间 2025/06/20 22:02</v>
      </c>
      <c r="B440" t="str">
        <v>添加备注</v>
      </c>
      <c r="C440" s="32">
        <v>19.9</v>
      </c>
      <c r="D440" t="str">
        <v>x1</v>
      </c>
      <c r="E440" s="32">
        <v>19.9</v>
      </c>
      <c r="F440" s="32">
        <v>19.9</v>
      </c>
      <c r="G440" t="str">
        <v>详情</v>
      </c>
      <c r="H440" t="str">
        <v>添加备注</v>
      </c>
      <c r="J440" s="34"/>
    </row>
    <row r="441">
      <c r="B441" t="str">
        <v>已取消</v>
      </c>
      <c r="C441" t="str">
        <v>關老師OPEN</v>
      </c>
      <c r="D441" t="str">
        <v>-</v>
      </c>
      <c r="E441" t="str">
        <v>ly-卢燕</v>
      </c>
      <c r="F441" t="str">
        <v>Margaret玛格</v>
      </c>
      <c r="G441" t="str">
        <v>代发起售后</v>
      </c>
      <c r="H441" t="str">
        <v>已发货</v>
      </c>
      <c r="J441" s="34"/>
    </row>
    <row r="442">
      <c r="A442" t="str">
        <v>生财有术副业创业付费社群 3 天会员卡+实体书</v>
      </c>
      <c r="B442" t="str">
        <v>详情</v>
      </c>
      <c r="C442" t="str">
        <v>手机号 13410199191</v>
      </c>
      <c r="D442" s="32">
        <v>19.9</v>
      </c>
      <c r="E442" t="str">
        <v>手机号 17721488178</v>
      </c>
      <c r="F442" t="str">
        <v>手机号 18964067595</v>
      </c>
      <c r="H442" t="str">
        <v>详情</v>
      </c>
      <c r="J442" s="34"/>
    </row>
    <row r="443">
      <c r="A443" t="str">
        <v>商品编码</v>
      </c>
      <c r="B443" t="str">
        <v>订单号 3728950436065321729</v>
      </c>
      <c r="C443" t="str">
        <v>添加备注</v>
      </c>
      <c r="D443" t="str">
        <v>修源 Dorjee</v>
      </c>
      <c r="E443" t="str">
        <v>添加备注</v>
      </c>
      <c r="F443" t="str">
        <v>添加备注</v>
      </c>
      <c r="G443" t="str">
        <v>订单号 3728948081649655552</v>
      </c>
      <c r="H443" t="str">
        <v>代发起售后</v>
      </c>
      <c r="J443" s="34"/>
    </row>
    <row r="444">
      <c r="A444" t="str">
        <v>成交来源</v>
      </c>
      <c r="B444" t="str">
        <v>下单时间 2025/06/20 21:47</v>
      </c>
      <c r="C444" t="str">
        <v>已完成</v>
      </c>
      <c r="D444" t="str">
        <v>手机号 13922276976</v>
      </c>
      <c r="E444" t="str">
        <v>已发货</v>
      </c>
      <c r="F444" t="str">
        <v>已发货</v>
      </c>
      <c r="G444" t="str">
        <v>下单时间 2025/06/20 19:17</v>
      </c>
      <c r="J444" s="34"/>
    </row>
    <row r="445">
      <c r="A445" s="32">
        <v>19.9</v>
      </c>
      <c r="C445" t="str">
        <v>详情</v>
      </c>
      <c r="D445" t="str">
        <v>添加备注</v>
      </c>
      <c r="E445" t="str">
        <v>详情</v>
      </c>
      <c r="F445" t="str">
        <v>详情</v>
      </c>
      <c r="H445" t="str">
        <v>订单号 3728948048057219072</v>
      </c>
      <c r="J445" s="34"/>
    </row>
    <row r="446">
      <c r="A446" t="str">
        <v>x1</v>
      </c>
      <c r="B446" t="str">
        <v>生财有术副业创业付费社群 3 天会员卡+实体书</v>
      </c>
      <c r="C446" t="str">
        <v>代发起售后</v>
      </c>
      <c r="D446" t="str">
        <v>已取消</v>
      </c>
      <c r="E446" t="str">
        <v>代发起售后</v>
      </c>
      <c r="F446" t="str">
        <v>代发起售后</v>
      </c>
      <c r="G446" t="str">
        <v>生财有术副业创业付费社群 3 天会员卡+实体书</v>
      </c>
      <c r="H446" t="str">
        <v>下单时间 2025/06/20 19:15</v>
      </c>
      <c r="J446" s="34"/>
    </row>
    <row r="447">
      <c r="A447" t="str">
        <v>-</v>
      </c>
      <c r="B447" t="str">
        <v>商品编码</v>
      </c>
      <c r="D447" t="str">
        <v>详情</v>
      </c>
      <c r="G447" t="str">
        <v>商品编码</v>
      </c>
      <c r="J447" s="34"/>
    </row>
    <row r="448">
      <c r="A448" s="32">
        <v>19.9</v>
      </c>
      <c r="B448" t="str">
        <v>成交来源</v>
      </c>
      <c r="C448" t="str">
        <v>订单号 3728949648539654656</v>
      </c>
      <c r="D448" t="str">
        <v>订单号 3728949208190427392</v>
      </c>
      <c r="E448" t="str">
        <v>订单号 3728948917671441152</v>
      </c>
      <c r="F448" t="str">
        <v>订单号 3728948174459641088</v>
      </c>
      <c r="G448" t="str">
        <v>成交来源</v>
      </c>
      <c r="H448" t="str">
        <v>生财有术副业创业付费社群 3 天会员卡+实体书</v>
      </c>
      <c r="J448" s="34"/>
    </row>
    <row r="449">
      <c r="A449" t="str">
        <v>来者可追</v>
      </c>
      <c r="B449" s="32">
        <v>19.9</v>
      </c>
      <c r="C449" t="str">
        <v>下单时间 2025/06/20 20:57</v>
      </c>
      <c r="D449" t="str">
        <v>下单时间 2025/06/20 20:29</v>
      </c>
      <c r="E449" t="str">
        <v>下单时间 2025/06/20 20:10</v>
      </c>
      <c r="F449" t="str">
        <v>下单时间 2025/06/20 19:23</v>
      </c>
      <c r="G449" s="32">
        <v>19.9</v>
      </c>
      <c r="H449" t="str">
        <v>商品编码</v>
      </c>
      <c r="J449" s="34"/>
    </row>
    <row r="450">
      <c r="A450" t="str">
        <v>手机号 13221058319</v>
      </c>
      <c r="B450" t="str">
        <v>x1</v>
      </c>
      <c r="G450" t="str">
        <v>x1</v>
      </c>
      <c r="H450" t="str">
        <v>成交来源</v>
      </c>
      <c r="J450" s="34"/>
    </row>
    <row r="451">
      <c r="A451" t="str">
        <v>添加备注</v>
      </c>
      <c r="B451" t="str">
        <v>-</v>
      </c>
      <c r="C451" t="str">
        <v>生财有术副业创业付费社群 3 天会员卡+实体书</v>
      </c>
      <c r="D451" t="str">
        <v>生财有术副业创业付费社群 3 天会员卡+实体书</v>
      </c>
      <c r="E451" t="str">
        <v>生财有术副业创业付费社群 3 天会员卡+实体书</v>
      </c>
      <c r="F451" t="str">
        <v>生财有术副业创业付费社群 3 天会员卡+实体书</v>
      </c>
      <c r="G451" t="str">
        <v>-</v>
      </c>
      <c r="H451" s="32">
        <v>19.9</v>
      </c>
      <c r="J451" s="34"/>
    </row>
    <row r="452">
      <c r="A452" t="str">
        <v>已发货</v>
      </c>
      <c r="B452" s="32">
        <v>19.9</v>
      </c>
      <c r="C452" t="str">
        <v>商品编码</v>
      </c>
      <c r="D452" t="str">
        <v>商品编码</v>
      </c>
      <c r="E452" t="str">
        <v>商品编码</v>
      </c>
      <c r="F452" t="str">
        <v>商品编码</v>
      </c>
      <c r="G452" s="32">
        <v>19.9</v>
      </c>
      <c r="H452" t="str">
        <v>x1</v>
      </c>
      <c r="J452" s="34"/>
    </row>
    <row r="453">
      <c r="A453" t="str">
        <v>详情</v>
      </c>
      <c r="B453" t="str">
        <v>快乐</v>
      </c>
      <c r="C453" t="str">
        <v>成交来源</v>
      </c>
      <c r="D453" t="str">
        <v>成交来源</v>
      </c>
      <c r="E453" t="str">
        <v>成交来源</v>
      </c>
      <c r="F453" t="str">
        <v>成交来源</v>
      </c>
      <c r="G453" t="str">
        <v>招财武</v>
      </c>
      <c r="H453" t="str">
        <v>-</v>
      </c>
      <c r="J453" s="34"/>
    </row>
    <row r="454">
      <c r="A454" t="str">
        <v>代发起售后</v>
      </c>
      <c r="B454" t="str">
        <v>手机号 13916344908</v>
      </c>
      <c r="C454" s="32">
        <v>19.9</v>
      </c>
      <c r="D454" s="32">
        <v>19.9</v>
      </c>
      <c r="E454" s="32">
        <v>19.9</v>
      </c>
      <c r="F454" s="32">
        <v>19.9</v>
      </c>
      <c r="G454" t="str">
        <v>手机号 18689266320</v>
      </c>
      <c r="H454" s="32">
        <v>19.9</v>
      </c>
      <c r="J454" s="34"/>
    </row>
    <row r="455">
      <c r="B455" t="str">
        <v>添加备注</v>
      </c>
      <c r="C455" t="str">
        <v>x1</v>
      </c>
      <c r="D455" t="str">
        <v>x1</v>
      </c>
      <c r="E455" t="str">
        <v>x1</v>
      </c>
      <c r="F455" t="str">
        <v>x1</v>
      </c>
      <c r="G455" t="str">
        <v>添加备注</v>
      </c>
      <c r="H455" t="str">
        <v>景玙</v>
      </c>
      <c r="J455" s="34"/>
    </row>
    <row r="456">
      <c r="A456" t="str">
        <v>订单号 3728950678604887296</v>
      </c>
      <c r="B456" t="str">
        <v>已发货</v>
      </c>
      <c r="C456" t="str">
        <v>-</v>
      </c>
      <c r="D456" t="str">
        <v>-</v>
      </c>
      <c r="E456" t="str">
        <v>-</v>
      </c>
      <c r="F456" t="str">
        <v>-</v>
      </c>
      <c r="G456" t="str">
        <v>已发货</v>
      </c>
      <c r="H456" t="str">
        <v>手机号 15907286178</v>
      </c>
      <c r="J456" s="34"/>
    </row>
    <row r="457">
      <c r="A457" t="str">
        <v>下单时间 2025/06/20 22:02</v>
      </c>
      <c r="B457" t="str">
        <v>详情</v>
      </c>
      <c r="C457" s="32">
        <v>19.9</v>
      </c>
      <c r="D457" s="32">
        <v>19.9</v>
      </c>
      <c r="E457" s="32">
        <v>19.9</v>
      </c>
      <c r="F457" s="32">
        <v>19.9</v>
      </c>
      <c r="G457" t="str">
        <v>详情</v>
      </c>
      <c r="H457" t="str">
        <v>添加备注</v>
      </c>
      <c r="J457" s="34"/>
    </row>
    <row r="458">
      <c r="B458" t="str">
        <v>代发起售后</v>
      </c>
      <c r="C458" t="str">
        <v>好好学习</v>
      </c>
      <c r="D458" t="str">
        <v>QUEEN</v>
      </c>
      <c r="E458" t="str">
        <v>LEO🍀</v>
      </c>
      <c r="F458" t="str">
        <v>🍀荣荣</v>
      </c>
      <c r="G458" t="str">
        <v>代发起售后</v>
      </c>
      <c r="H458" t="str">
        <v>已发货</v>
      </c>
      <c r="J458" s="34"/>
    </row>
    <row r="459">
      <c r="A459" t="str">
        <v>生财有术副业创业付费社群 3 天会员卡+实体书</v>
      </c>
      <c r="C459" t="str">
        <v>手机号 13702722357</v>
      </c>
      <c r="D459" t="str">
        <v>手机号 15669963098</v>
      </c>
      <c r="E459" t="str">
        <v>手机号 18823860601</v>
      </c>
      <c r="F459" t="str">
        <v>手机号 17621201247</v>
      </c>
      <c r="H459" t="str">
        <v>详情</v>
      </c>
      <c r="J459" s="34"/>
    </row>
    <row r="460">
      <c r="A460" t="str">
        <v>商品编码</v>
      </c>
      <c r="B460" t="str">
        <v>订单号 3728950404899282176</v>
      </c>
      <c r="C460" t="str">
        <v>添加备注</v>
      </c>
      <c r="D460" t="str">
        <v>添加备注</v>
      </c>
      <c r="E460" t="str">
        <v>添加备注</v>
      </c>
      <c r="F460" t="str">
        <v>留言送给朋友的</v>
      </c>
      <c r="G460" t="str">
        <v>订单号 3728948083587948801</v>
      </c>
      <c r="H460" t="str">
        <v>代发起售后</v>
      </c>
      <c r="J460" s="34"/>
    </row>
    <row r="461">
      <c r="A461" t="str">
        <v>成交来源</v>
      </c>
      <c r="B461" t="str">
        <v>下单时间 2025/06/20 21:45</v>
      </c>
      <c r="C461" t="str">
        <v>已发货</v>
      </c>
      <c r="D461" t="str">
        <v>已发货</v>
      </c>
      <c r="E461" t="str">
        <v>已发货</v>
      </c>
      <c r="F461" t="str">
        <v>添加备注</v>
      </c>
      <c r="G461" t="str">
        <v>下单时间 2025/06/20 19:17</v>
      </c>
      <c r="J461" s="34"/>
    </row>
    <row r="462">
      <c r="A462" s="32">
        <v>19.9</v>
      </c>
      <c r="C462" t="str">
        <v>详情</v>
      </c>
      <c r="D462" t="str">
        <v>详情</v>
      </c>
      <c r="E462" t="str">
        <v>详情</v>
      </c>
      <c r="F462" t="str">
        <v>已发货</v>
      </c>
      <c r="H462" t="str">
        <v>订单号 3728948047774102784</v>
      </c>
      <c r="J462" s="34"/>
    </row>
    <row r="463">
      <c r="A463" t="str">
        <v>x1</v>
      </c>
      <c r="B463" t="str">
        <v>生财有术副业创业付费社群 3 天会员卡+实体书</v>
      </c>
      <c r="C463" t="str">
        <v>代发起售后</v>
      </c>
      <c r="D463" t="str">
        <v>代发起售后</v>
      </c>
      <c r="E463" t="str">
        <v>代发起售后</v>
      </c>
      <c r="F463" t="str">
        <v>详情</v>
      </c>
      <c r="G463" t="str">
        <v>生财有术副业创业付费社群 3 天会员卡+实体书</v>
      </c>
      <c r="H463" t="str">
        <v>下单时间 2025/06/20 19:15</v>
      </c>
      <c r="J463" s="34"/>
    </row>
    <row r="464">
      <c r="A464" t="str">
        <v>-</v>
      </c>
      <c r="B464" t="str">
        <v>商品编码</v>
      </c>
      <c r="F464" t="str">
        <v>代发起售后</v>
      </c>
      <c r="G464" t="str">
        <v>商品编码</v>
      </c>
      <c r="J464" s="34"/>
    </row>
    <row r="465">
      <c r="A465" s="32">
        <v>19.9</v>
      </c>
      <c r="B465" t="str">
        <v>成交来源</v>
      </c>
      <c r="C465" t="str">
        <v>订单号 3728949650549774848</v>
      </c>
      <c r="D465" t="str">
        <v>订单号 3728949205607521792</v>
      </c>
      <c r="E465" t="str">
        <v>订单号 3728948889514024192</v>
      </c>
      <c r="G465" t="str">
        <v>成交来源</v>
      </c>
      <c r="H465" t="str">
        <v>生财有术副业创业付费社群 3 天会员卡+实体书</v>
      </c>
      <c r="J465" s="34"/>
    </row>
    <row r="466">
      <c r="A466" t="str">
        <v>一个橙子</v>
      </c>
      <c r="B466" s="32">
        <v>19.9</v>
      </c>
      <c r="C466" t="str">
        <v>下单时间 2025/06/20 20:57</v>
      </c>
      <c r="D466" t="str">
        <v>下单时间 2025/06/20 20:28</v>
      </c>
      <c r="E466" t="str">
        <v>下单时间 2025/06/20 20:08</v>
      </c>
      <c r="F466" t="str">
        <v>订单号 3728948174260938240</v>
      </c>
      <c r="G466" s="32">
        <v>19.9</v>
      </c>
      <c r="H466" t="str">
        <v>商品编码</v>
      </c>
      <c r="J466" s="34"/>
    </row>
    <row r="467">
      <c r="A467" t="str">
        <v>手机号 18397629121</v>
      </c>
      <c r="B467" t="str">
        <v>x1</v>
      </c>
      <c r="F467" t="str">
        <v>下单时间 2025/06/20 19:23</v>
      </c>
      <c r="G467" t="str">
        <v>x1</v>
      </c>
      <c r="H467" t="str">
        <v>成交来源</v>
      </c>
      <c r="J467" s="34"/>
    </row>
    <row r="468">
      <c r="A468" t="str">
        <v>添加备注</v>
      </c>
      <c r="B468" t="str">
        <v>-</v>
      </c>
      <c r="C468" t="str">
        <v>生财有术副业创业付费社群 3 天会员卡+实体书</v>
      </c>
      <c r="D468" t="str">
        <v>生财有术副业创业付费社群 3 天会员卡+实体书</v>
      </c>
      <c r="E468" t="str">
        <v>生财有术副业创业付费社群 3 天会员卡+实体书</v>
      </c>
      <c r="G468" t="str">
        <v>-</v>
      </c>
      <c r="H468" s="32">
        <v>19.9</v>
      </c>
      <c r="J468" s="34"/>
    </row>
    <row r="469">
      <c r="A469" t="str">
        <v>已发货</v>
      </c>
      <c r="B469" s="32">
        <v>19.9</v>
      </c>
      <c r="C469" t="str">
        <v>商品编码</v>
      </c>
      <c r="D469" t="str">
        <v>商品编码</v>
      </c>
      <c r="E469" t="str">
        <v>商品编码</v>
      </c>
      <c r="F469" t="str">
        <v>生财有术副业创业付费社群 3 天会员卡+实体书</v>
      </c>
      <c r="G469" s="32">
        <v>19.9</v>
      </c>
      <c r="H469" t="str">
        <v>x1</v>
      </c>
      <c r="J469" s="34"/>
    </row>
    <row r="470">
      <c r="A470" t="str">
        <v>详情</v>
      </c>
      <c r="B470" t="str">
        <v>一米风</v>
      </c>
      <c r="C470" t="str">
        <v>成交来源</v>
      </c>
      <c r="D470" t="str">
        <v>成交来源</v>
      </c>
      <c r="E470" t="str">
        <v>成交来源</v>
      </c>
      <c r="F470" t="str">
        <v>商品编码</v>
      </c>
      <c r="G470" t="str">
        <v>Siva 小诗</v>
      </c>
      <c r="H470" t="str">
        <v>-</v>
      </c>
      <c r="J470" s="34"/>
    </row>
    <row r="471">
      <c r="A471" t="str">
        <v>代发起售后</v>
      </c>
      <c r="B471" t="str">
        <v>手机号 17701816041</v>
      </c>
      <c r="C471" s="32">
        <v>19.9</v>
      </c>
      <c r="D471" s="32">
        <v>19.9</v>
      </c>
      <c r="E471" s="32">
        <v>19.9</v>
      </c>
      <c r="F471" t="str">
        <v>成交来源</v>
      </c>
      <c r="G471" t="str">
        <v>手机号 18058639955</v>
      </c>
      <c r="H471" s="32">
        <v>19.9</v>
      </c>
      <c r="J471" s="34"/>
    </row>
    <row r="472">
      <c r="B472" t="str">
        <v>添加备注</v>
      </c>
      <c r="C472" t="str">
        <v>x1</v>
      </c>
      <c r="D472" t="str">
        <v>x1</v>
      </c>
      <c r="E472" t="str">
        <v>x1</v>
      </c>
      <c r="F472" s="32">
        <v>19.9</v>
      </c>
      <c r="G472" t="str">
        <v>添加备注</v>
      </c>
      <c r="H472" t="str">
        <v>施玮magic</v>
      </c>
      <c r="J472" s="34"/>
    </row>
    <row r="473">
      <c r="A473" t="str">
        <v>订单号 3728950677467177216</v>
      </c>
      <c r="B473" t="str">
        <v>已发货</v>
      </c>
      <c r="C473" t="str">
        <v>-</v>
      </c>
      <c r="D473" t="str">
        <v>-</v>
      </c>
      <c r="E473" t="str">
        <v>-</v>
      </c>
      <c r="F473" t="str">
        <v>x1</v>
      </c>
      <c r="G473" t="str">
        <v>已发货</v>
      </c>
      <c r="H473" t="str">
        <v>手机号 18058796962</v>
      </c>
      <c r="J473" s="34"/>
    </row>
    <row r="474">
      <c r="A474" t="str">
        <v>下单时间 2025/06/20 22:02</v>
      </c>
      <c r="B474" t="str">
        <v>详情</v>
      </c>
      <c r="C474" s="32">
        <v>19.9</v>
      </c>
      <c r="D474" s="32">
        <v>19.9</v>
      </c>
      <c r="E474" s="32">
        <v>19.9</v>
      </c>
      <c r="F474" t="str">
        <v>-</v>
      </c>
      <c r="G474" t="str">
        <v>详情</v>
      </c>
      <c r="H474" t="str">
        <v>添加备注</v>
      </c>
      <c r="J474" s="34"/>
    </row>
    <row r="475">
      <c r="B475" t="str">
        <v>代发起售后</v>
      </c>
      <c r="C475" t="str">
        <v>行动派</v>
      </c>
      <c r="D475" t="str">
        <v>Zero</v>
      </c>
      <c r="E475" t="str">
        <v>繁星</v>
      </c>
      <c r="F475" s="32">
        <v>19.9</v>
      </c>
      <c r="G475" t="str">
        <v>代发起售后</v>
      </c>
      <c r="H475" t="str">
        <v>已发货</v>
      </c>
      <c r="J475" s="34"/>
    </row>
    <row r="476">
      <c r="A476" t="str">
        <v>生财有术副业创业付费社群 3 天会员卡+实体书</v>
      </c>
      <c r="C476" t="str">
        <v>手机号 13682829034</v>
      </c>
      <c r="D476" t="str">
        <v>手机号 15105542370</v>
      </c>
      <c r="E476" t="str">
        <v>手机号 18959509011</v>
      </c>
      <c r="F476" t="str">
        <v>高权Mr</v>
      </c>
      <c r="H476" t="str">
        <v>详情</v>
      </c>
      <c r="J476" s="34"/>
    </row>
    <row r="477">
      <c r="A477" t="str">
        <v>商品编码</v>
      </c>
      <c r="B477" t="str">
        <v>订单号 3728950396510938624</v>
      </c>
      <c r="C477" t="str">
        <v>添加备注</v>
      </c>
      <c r="D477" t="str">
        <v>添加备注</v>
      </c>
      <c r="E477" t="str">
        <v>添加备注</v>
      </c>
      <c r="F477" t="str">
        <v>手机号 18121407520</v>
      </c>
      <c r="G477" t="str">
        <v>订单号 3728948081165476608</v>
      </c>
      <c r="H477" t="str">
        <v>代发起售后</v>
      </c>
      <c r="J477" s="34"/>
    </row>
    <row r="478">
      <c r="A478" t="str">
        <v>成交来源</v>
      </c>
      <c r="B478" t="str">
        <v>下单时间 2025/06/20 21:44</v>
      </c>
      <c r="C478" t="str">
        <v>已发货</v>
      </c>
      <c r="D478" t="str">
        <v>已发货</v>
      </c>
      <c r="E478" t="str">
        <v>已取消</v>
      </c>
      <c r="F478" t="str">
        <v>添加备注</v>
      </c>
      <c r="G478" t="str">
        <v>下单时间 2025/06/20 19:17</v>
      </c>
      <c r="J478" s="34"/>
    </row>
    <row r="479">
      <c r="A479" s="32">
        <v>19.9</v>
      </c>
      <c r="C479" t="str">
        <v>详情</v>
      </c>
      <c r="D479" t="str">
        <v>详情</v>
      </c>
      <c r="E479" t="str">
        <v>详情</v>
      </c>
      <c r="F479" t="str">
        <v>已发货</v>
      </c>
      <c r="H479" t="str">
        <v>订单号 3728948042648663040</v>
      </c>
      <c r="J479" s="34"/>
    </row>
    <row r="480">
      <c r="A480" t="str">
        <v>x1</v>
      </c>
      <c r="B480" t="str">
        <v>生财有术副业创业付费社群 3 天会员卡+实体书</v>
      </c>
      <c r="C480" t="str">
        <v>代发起售后</v>
      </c>
      <c r="D480" t="str">
        <v>代发起售后</v>
      </c>
      <c r="E480" t="str">
        <v>订单号 3728948819099793408</v>
      </c>
      <c r="F480" t="str">
        <v>详情</v>
      </c>
      <c r="G480" t="str">
        <v>生财有术副业创业付费社群 3 天会员卡+实体书</v>
      </c>
      <c r="H480" t="str">
        <v>下单时间 2025/06/20 19:15</v>
      </c>
      <c r="J480" s="34"/>
    </row>
    <row r="481">
      <c r="A481" t="str">
        <v>-</v>
      </c>
      <c r="B481" t="str">
        <v>商品编码</v>
      </c>
      <c r="E481" t="str">
        <v>下单时间 2025/06/20 20:05</v>
      </c>
      <c r="F481" t="str">
        <v>代发起售后</v>
      </c>
      <c r="G481" t="str">
        <v>商品编码</v>
      </c>
      <c r="J481" s="34"/>
    </row>
    <row r="482">
      <c r="A482" s="32">
        <v>19.9</v>
      </c>
      <c r="B482" t="str">
        <v>成交来源</v>
      </c>
      <c r="C482" t="str">
        <v>订单号 3728949632971183104</v>
      </c>
      <c r="D482" t="str">
        <v>订单号 3728949189138849024</v>
      </c>
      <c r="G482" t="str">
        <v>成交来源</v>
      </c>
      <c r="H482" t="str">
        <v>生财有术副业创业付费社群 3 天会员卡+实体书</v>
      </c>
      <c r="J482" s="34"/>
    </row>
    <row r="483">
      <c r="A483" t="str">
        <v>白</v>
      </c>
      <c r="B483" s="32">
        <v>19.9</v>
      </c>
      <c r="C483" t="str">
        <v>下单时间 2025/06/20 20:56</v>
      </c>
      <c r="D483" t="str">
        <v>下单时间 2025/06/20 20:27</v>
      </c>
      <c r="E483" t="str">
        <v>生财有术副业创业付费社群 3 天会员卡+实体书</v>
      </c>
      <c r="F483" t="str">
        <v>订单号 3728948169833848320</v>
      </c>
      <c r="G483" s="32">
        <v>19.9</v>
      </c>
      <c r="H483" t="str">
        <v>商品编码</v>
      </c>
      <c r="J483" s="34"/>
    </row>
    <row r="484">
      <c r="A484" t="str">
        <v>手机号 18528034877</v>
      </c>
      <c r="B484" t="str">
        <v>x1</v>
      </c>
      <c r="E484" t="str">
        <v>商品编码</v>
      </c>
      <c r="F484" t="str">
        <v>下单时间 2025/06/20 19:23</v>
      </c>
      <c r="G484" t="str">
        <v>x1</v>
      </c>
      <c r="H484" t="str">
        <v>成交来源</v>
      </c>
      <c r="J484" s="34"/>
    </row>
    <row r="485">
      <c r="A485" t="str">
        <v>添加备注</v>
      </c>
      <c r="B485" t="str">
        <v>-</v>
      </c>
      <c r="C485" t="str">
        <v>生财有术副业创业付费社群 3 天会员卡+实体书</v>
      </c>
      <c r="D485" t="str">
        <v>生财有术副业创业付费社群 3 天会员卡+实体书</v>
      </c>
      <c r="E485" t="str">
        <v>成交来源</v>
      </c>
      <c r="G485" t="str">
        <v>-</v>
      </c>
      <c r="H485" s="32">
        <v>19.9</v>
      </c>
      <c r="J485" s="34"/>
    </row>
    <row r="486">
      <c r="A486" t="str">
        <v>已发货</v>
      </c>
      <c r="B486" s="32">
        <v>19.9</v>
      </c>
      <c r="C486" t="str">
        <v>商品编码</v>
      </c>
      <c r="D486" t="str">
        <v>商品编码</v>
      </c>
      <c r="E486" s="32">
        <v>19.9</v>
      </c>
      <c r="F486" t="str">
        <v>生财有术副业创业付费社群 3 天会员卡+实体书</v>
      </c>
      <c r="G486" s="32">
        <v>19.9</v>
      </c>
      <c r="H486" t="str">
        <v>x1</v>
      </c>
      <c r="J486" s="34"/>
    </row>
    <row r="487">
      <c r="A487" t="str">
        <v>详情</v>
      </c>
      <c r="B487" t="str">
        <v>zfl</v>
      </c>
      <c r="C487" t="str">
        <v>成交来源</v>
      </c>
      <c r="D487" t="str">
        <v>成交来源</v>
      </c>
      <c r="E487" t="str">
        <v>x1</v>
      </c>
      <c r="F487" t="str">
        <v>商品编码</v>
      </c>
      <c r="G487" t="str">
        <v>蓝蓝的天</v>
      </c>
      <c r="H487" t="str">
        <v>-</v>
      </c>
      <c r="J487" s="34"/>
    </row>
    <row r="488">
      <c r="A488" t="str">
        <v>代发起售后</v>
      </c>
      <c r="B488" t="str">
        <v>手机号 15754853549</v>
      </c>
      <c r="C488" s="32">
        <v>19.9</v>
      </c>
      <c r="D488" s="32">
        <v>19.9</v>
      </c>
      <c r="E488" t="str">
        <v>-</v>
      </c>
      <c r="F488" t="str">
        <v>成交来源</v>
      </c>
      <c r="G488" t="str">
        <v>手机号 13465548261</v>
      </c>
      <c r="H488" s="32">
        <v>19.9</v>
      </c>
      <c r="J488" s="34"/>
    </row>
    <row r="489">
      <c r="B489" t="str">
        <v>添加备注</v>
      </c>
      <c r="C489" t="str">
        <v>x1</v>
      </c>
      <c r="D489" t="str">
        <v>x2</v>
      </c>
      <c r="E489" s="32">
        <v>19.9</v>
      </c>
      <c r="F489" s="32">
        <v>19.9</v>
      </c>
      <c r="G489" t="str">
        <v>添加备注</v>
      </c>
      <c r="H489" t="str">
        <v>红梅</v>
      </c>
      <c r="J489" s="34"/>
    </row>
    <row r="490">
      <c r="A490" t="str">
        <v>订单号 3728950668055943680</v>
      </c>
      <c r="B490" t="str">
        <v>已发货</v>
      </c>
      <c r="C490" t="str">
        <v>-</v>
      </c>
      <c r="D490" t="str">
        <v>-</v>
      </c>
      <c r="E490" t="str">
        <v>AWsee私</v>
      </c>
      <c r="F490" t="str">
        <v>x1</v>
      </c>
      <c r="G490" t="str">
        <v>已发货</v>
      </c>
      <c r="H490" t="str">
        <v>手机号 15389281311</v>
      </c>
      <c r="J490" s="34"/>
    </row>
    <row r="491">
      <c r="A491" t="str">
        <v>下单时间 2025/06/20 22:01</v>
      </c>
      <c r="B491" t="str">
        <v>详情</v>
      </c>
      <c r="C491" s="32">
        <v>19.9</v>
      </c>
      <c r="D491" s="32">
        <v>39.8</v>
      </c>
      <c r="E491" t="str">
        <v>手机号 17718094846</v>
      </c>
      <c r="F491" t="str">
        <v>-</v>
      </c>
      <c r="G491" t="str">
        <v>详情</v>
      </c>
      <c r="H491" t="str">
        <v>添加备注</v>
      </c>
      <c r="J491" s="34"/>
    </row>
    <row r="492">
      <c r="B492" t="str">
        <v>代发起售后</v>
      </c>
      <c r="C492" t="str">
        <v>亚明</v>
      </c>
      <c r="D492" t="str">
        <v>花菜菜Jolin</v>
      </c>
      <c r="E492" t="str">
        <v>留言坤丁老师</v>
      </c>
      <c r="F492" s="32">
        <v>19.9</v>
      </c>
      <c r="G492" t="str">
        <v>代发起售后</v>
      </c>
      <c r="H492" t="str">
        <v>已发货</v>
      </c>
      <c r="J492" s="34"/>
    </row>
    <row r="493">
      <c r="A493" t="str">
        <v>生财有术副业创业付费社群 3 天会员卡+实体书</v>
      </c>
      <c r="C493" t="str">
        <v>手机号 17537163367</v>
      </c>
      <c r="D493" t="str">
        <v>手机号 18625019880</v>
      </c>
      <c r="E493" t="str">
        <v>添加备注</v>
      </c>
      <c r="F493" t="str">
        <v>树懒</v>
      </c>
      <c r="H493" t="str">
        <v>详情</v>
      </c>
      <c r="J493" s="34"/>
    </row>
    <row r="494">
      <c r="A494" t="str">
        <v>商品编码</v>
      </c>
      <c r="B494" t="str">
        <v>订单号 3728950366373294336</v>
      </c>
      <c r="C494" t="str">
        <v>添加备注</v>
      </c>
      <c r="D494" t="str">
        <v>添加备注</v>
      </c>
      <c r="E494" t="str">
        <v>已发货</v>
      </c>
      <c r="F494" t="str">
        <v>手机号 13806517466</v>
      </c>
      <c r="G494" t="str">
        <v>订单号 3728948082332807936</v>
      </c>
      <c r="H494" t="str">
        <v>代发起售后</v>
      </c>
      <c r="J494" s="34"/>
    </row>
    <row r="495">
      <c r="A495" t="str">
        <v>成交来源</v>
      </c>
      <c r="B495" t="str">
        <v>下单时间 2025/06/20 21:42</v>
      </c>
      <c r="C495" t="str">
        <v>已完成</v>
      </c>
      <c r="D495" t="str">
        <v>已发货</v>
      </c>
      <c r="E495" t="str">
        <v>详情</v>
      </c>
      <c r="F495" t="str">
        <v>添加备注</v>
      </c>
      <c r="G495" t="str">
        <v>下单时间 2025/06/20 19:17</v>
      </c>
      <c r="J495" s="34"/>
    </row>
    <row r="496">
      <c r="A496" s="32">
        <v>19.9</v>
      </c>
      <c r="C496" t="str">
        <v>详情</v>
      </c>
      <c r="D496" t="str">
        <v>详情</v>
      </c>
      <c r="E496" t="str">
        <v>代发起售后</v>
      </c>
      <c r="F496" t="str">
        <v>已发货</v>
      </c>
      <c r="H496" t="str">
        <v>订单号 3728948040821513216</v>
      </c>
      <c r="J496" s="34"/>
    </row>
    <row r="497">
      <c r="A497" t="str">
        <v>x1</v>
      </c>
      <c r="B497" t="str">
        <v>生财有术副业创业付费社群 3 天会员卡+实体书</v>
      </c>
      <c r="C497" t="str">
        <v>代发起售后</v>
      </c>
      <c r="D497" t="str">
        <v>代发起售后</v>
      </c>
      <c r="F497" t="str">
        <v>详情</v>
      </c>
      <c r="G497" t="str">
        <v>生财有术副业创业付费社群 3 天会员卡+实体书</v>
      </c>
      <c r="H497" t="str">
        <v>下单时间 2025/06/20 19:15</v>
      </c>
      <c r="J497" s="34"/>
    </row>
    <row r="498">
      <c r="A498" t="str">
        <v>-</v>
      </c>
      <c r="B498" t="str">
        <v>商品编码</v>
      </c>
      <c r="E498" t="str">
        <v>订单号 3728948832409368064</v>
      </c>
      <c r="F498" t="str">
        <v>代发起售后</v>
      </c>
      <c r="G498" t="str">
        <v>商品编码</v>
      </c>
      <c r="J498" s="34"/>
    </row>
    <row r="499">
      <c r="A499" s="32">
        <v>19.9</v>
      </c>
      <c r="B499" t="str">
        <v>成交来源</v>
      </c>
      <c r="C499" t="str">
        <v>订单号 3728949607974183680</v>
      </c>
      <c r="D499" t="str">
        <v>订单号 3728949185317314048</v>
      </c>
      <c r="E499" t="str">
        <v>下单时间 2025/06/20 20:05</v>
      </c>
      <c r="G499" t="str">
        <v>成交来源</v>
      </c>
      <c r="H499" t="str">
        <v>生财有术副业创业付费社群 3 天会员卡+实体书</v>
      </c>
      <c r="J499" s="34"/>
    </row>
    <row r="500">
      <c r="A500" t="str">
        <v>七友</v>
      </c>
      <c r="B500" s="32">
        <v>19.9</v>
      </c>
      <c r="C500" t="str">
        <v>下单时间 2025/06/20 20:54</v>
      </c>
      <c r="D500" t="str">
        <v>下单时间 2025/06/20 20:27</v>
      </c>
      <c r="F500" t="str">
        <v>订单号 3728948150108828672</v>
      </c>
      <c r="G500" s="32">
        <v>19.9</v>
      </c>
      <c r="H500" t="str">
        <v>商品编码</v>
      </c>
      <c r="J500" s="34"/>
    </row>
    <row r="501">
      <c r="A501" t="str">
        <v>手机号 18284504614</v>
      </c>
      <c r="B501" t="str">
        <v>x1</v>
      </c>
      <c r="E501" t="str">
        <v>生财有术副业创业付费社群 3 天会员卡+实体书</v>
      </c>
      <c r="F501" t="str">
        <v>下单时间 2025/06/20 19:21</v>
      </c>
      <c r="G501" t="str">
        <v>x1</v>
      </c>
      <c r="H501" t="str">
        <v>成交来源</v>
      </c>
      <c r="J501" s="34"/>
    </row>
    <row r="502">
      <c r="A502" t="str">
        <v>添加备注</v>
      </c>
      <c r="B502" t="str">
        <v>-</v>
      </c>
      <c r="C502" t="str">
        <v>生财有术副业创业付费社群 3 天会员卡+实体书</v>
      </c>
      <c r="D502" t="str">
        <v>生财有术副业创业付费社群 3 天会员卡+实体书</v>
      </c>
      <c r="E502" t="str">
        <v>商品编码</v>
      </c>
      <c r="G502" t="str">
        <v>-</v>
      </c>
      <c r="H502" s="32">
        <v>19.9</v>
      </c>
      <c r="J502" s="34"/>
    </row>
    <row r="503">
      <c r="A503" t="str">
        <v>已发货</v>
      </c>
      <c r="B503" s="32">
        <v>19.9</v>
      </c>
      <c r="C503" t="str">
        <v>商品编码</v>
      </c>
      <c r="D503" t="str">
        <v>商品编码</v>
      </c>
      <c r="E503" t="str">
        <v>成交来源</v>
      </c>
      <c r="F503" t="str">
        <v>生财有术副业创业付费社群 3 天会员卡+实体书</v>
      </c>
      <c r="G503" s="32">
        <v>19.9</v>
      </c>
      <c r="H503" t="str">
        <v>x1</v>
      </c>
      <c r="J503" s="34"/>
    </row>
    <row r="504">
      <c r="A504" t="str">
        <v>详情</v>
      </c>
      <c r="B504" t="str">
        <v>Fred 老师 | 回复慢</v>
      </c>
      <c r="C504" t="str">
        <v>成交来源</v>
      </c>
      <c r="D504" t="str">
        <v>成交来源</v>
      </c>
      <c r="E504" s="32">
        <v>19.9</v>
      </c>
      <c r="F504" t="str">
        <v>商品编码</v>
      </c>
      <c r="G504" t="str">
        <v>◎ Háng๛♚</v>
      </c>
      <c r="H504" t="str">
        <v>-</v>
      </c>
      <c r="J504" s="34"/>
    </row>
    <row r="505">
      <c r="A505" t="str">
        <v>代发起售后</v>
      </c>
      <c r="B505" t="str">
        <v>手机号 17687027169</v>
      </c>
      <c r="C505" s="32">
        <v>19.9</v>
      </c>
      <c r="D505" s="32">
        <v>19.9</v>
      </c>
      <c r="E505" t="str">
        <v>x1</v>
      </c>
      <c r="F505" t="str">
        <v>成交来源</v>
      </c>
      <c r="G505" t="str">
        <v>手机号 13922698081</v>
      </c>
      <c r="H505" s="32">
        <v>19.9</v>
      </c>
      <c r="J505" s="34"/>
    </row>
    <row customHeight="true" ht="19" r="506">
      <c r="B506" t="str">
        <v>添加备注</v>
      </c>
      <c r="C506" t="str">
        <v>x1</v>
      </c>
      <c r="D506" t="str">
        <v>x1</v>
      </c>
      <c r="E506" t="str">
        <v>-</v>
      </c>
      <c r="F506" s="32">
        <v>19.9</v>
      </c>
      <c r="G506" t="str">
        <v>添加备注</v>
      </c>
      <c r="H506" t="str">
        <v>伍晓琼</v>
      </c>
      <c r="J506" s="34"/>
    </row>
    <row r="507">
      <c r="B507" t="str">
        <v>已发货</v>
      </c>
      <c r="C507" t="str">
        <v>-</v>
      </c>
      <c r="D507" t="str">
        <v>-</v>
      </c>
      <c r="E507" s="32">
        <v>19.9</v>
      </c>
      <c r="F507" t="str">
        <v>x1</v>
      </c>
      <c r="G507" t="str">
        <v>已发货</v>
      </c>
      <c r="H507" t="str">
        <v>手机号 13707074444</v>
      </c>
      <c r="J507" s="34"/>
    </row>
    <row r="508">
      <c r="B508" t="str">
        <v>详情</v>
      </c>
      <c r="C508" s="32">
        <v>19.9</v>
      </c>
      <c r="D508" s="32">
        <v>19.9</v>
      </c>
      <c r="E508" t="str">
        <v>Hawaii Chow</v>
      </c>
      <c r="F508" t="str">
        <v>-</v>
      </c>
      <c r="G508" t="str">
        <v>详情</v>
      </c>
      <c r="H508" t="str">
        <v>添加备注</v>
      </c>
      <c r="J508" s="34"/>
    </row>
    <row r="509">
      <c r="B509" t="str">
        <v>代发起售后</v>
      </c>
      <c r="C509" t="str">
        <v>sherryl</v>
      </c>
      <c r="D509" t="str">
        <v>一觉（悦心）</v>
      </c>
      <c r="E509" t="str">
        <v>手机号 13825169601</v>
      </c>
      <c r="F509" s="32">
        <v>19.9</v>
      </c>
      <c r="G509" t="str">
        <v>代发起售后</v>
      </c>
      <c r="H509" t="str">
        <v>已发货</v>
      </c>
      <c r="J509" s="34"/>
    </row>
    <row r="510">
      <c r="C510" t="str">
        <v>手机号 13995072520</v>
      </c>
      <c r="D510" t="str">
        <v>手机号 13146687613</v>
      </c>
      <c r="E510" t="str">
        <v>添加备注</v>
      </c>
      <c r="F510" t="str">
        <v>国宇曹燕辉_高质量健康到120岁</v>
      </c>
      <c r="H510" t="str">
        <v>详情</v>
      </c>
      <c r="J510" s="34"/>
    </row>
    <row r="511">
      <c r="C511" t="str">
        <v>添加备注</v>
      </c>
      <c r="D511" t="str">
        <v>添加备注</v>
      </c>
      <c r="E511" t="str">
        <v>已发货</v>
      </c>
      <c r="F511" t="str">
        <v>手机号 18659205001</v>
      </c>
      <c r="H511" t="str">
        <v>代发起售后</v>
      </c>
      <c r="J511" s="34"/>
    </row>
    <row r="512">
      <c r="C512" t="str">
        <v>已发货</v>
      </c>
      <c r="D512" t="str">
        <v>已发货</v>
      </c>
      <c r="E512" t="str">
        <v>详情</v>
      </c>
      <c r="F512" t="str">
        <v>添加备注</v>
      </c>
      <c r="J512" s="34"/>
    </row>
    <row r="513">
      <c r="C513" t="str">
        <v>详情</v>
      </c>
      <c r="D513" t="str">
        <v>详情</v>
      </c>
      <c r="E513" t="str">
        <v>代发起售后</v>
      </c>
      <c r="F513" t="str">
        <v>已发货</v>
      </c>
      <c r="J513" s="34"/>
    </row>
    <row r="514">
      <c r="C514" t="str">
        <v>代发起售后</v>
      </c>
      <c r="D514" t="str">
        <v>代发起售后</v>
      </c>
      <c r="F514" t="str">
        <v>详情</v>
      </c>
      <c r="J514" s="34"/>
    </row>
    <row r="515">
      <c r="F515" t="str">
        <v>代发起售后</v>
      </c>
      <c r="J515" s="34"/>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1" t="str">
        <v>用户昵称</v>
      </c>
      <c r="B1" s="40" t="str">
        <v>用户头像</v>
      </c>
      <c r="C1" s="40" t="str">
        <v>用户备注</v>
      </c>
      <c r="D1" s="40" t="str">
        <v>用户手机号</v>
      </c>
      <c r="E1" s="40" t="str">
        <v>接量助教</v>
      </c>
      <c r="F1" s="40" t="str">
        <v>直播邀请助教</v>
      </c>
      <c r="G1" s="40" t="str">
        <v>Excel登记助教编号</v>
      </c>
      <c r="H1" s="40" t="str">
        <v>Excel登记助教</v>
      </c>
      <c r="I1" s="40" t="str">
        <v>本场直播</v>
      </c>
      <c r="J1" s="40" t="str">
        <v>下场直播</v>
      </c>
      <c r="K1" s="40" t="str">
        <v>直播间在线</v>
      </c>
      <c r="L1" s="40" t="str">
        <v>在线时长</v>
      </c>
      <c r="M1" s="40" t="str">
        <v>看播完整率</v>
      </c>
      <c r="N1" s="40" t="str">
        <v>完课状态</v>
      </c>
      <c r="O1" s="40" t="str">
        <v>点击详情</v>
      </c>
      <c r="P1" s="40" t="str">
        <v>提单未付款</v>
      </c>
      <c r="Q1" s="40" t="str">
        <v>评论上墙次数</v>
      </c>
      <c r="R1" s="40" t="str">
        <v>课程购买记录</v>
      </c>
      <c r="S1" s="40" t="str">
        <v>企微标签</v>
      </c>
      <c r="T1" s="40" t="str">
        <v>是否到课</v>
      </c>
      <c r="U1" s="40" t="str">
        <v>是否有效到课</v>
      </c>
    </row>
    <row r="2">
      <c r="A2" s="5" t="str">
        <v>一期一祈</v>
      </c>
      <c r="B2" s="5" t="s">
        <v>518</v>
      </c>
      <c r="C2" s="5"/>
      <c r="D2" s="5">
        <v>19117160939</v>
      </c>
      <c r="E2" s="5" t="str">
        <v>生财老师</v>
      </c>
      <c r="F2" s="5" t="str">
        <v>生财有术</v>
      </c>
      <c r="G2" s="5"/>
      <c r="H2" s="5"/>
      <c r="I2" s="5" t="str">
        <v>未订阅</v>
      </c>
      <c r="J2" s="5" t="str">
        <v>未订阅</v>
      </c>
      <c r="K2" s="5" t="str">
        <v>离线</v>
      </c>
      <c r="L2" s="39">
        <v>0.0005671296296296297</v>
      </c>
      <c r="M2" s="5"/>
      <c r="N2" s="5" t="str">
        <v>未完课</v>
      </c>
      <c r="O2" s="5" t="str">
        <v>/</v>
      </c>
      <c r="P2" s="5" t="str">
        <v>/</v>
      </c>
      <c r="Q2" s="5" t="str">
        <v>0次</v>
      </c>
      <c r="R2" s="5" t="str">
        <v>/</v>
      </c>
      <c r="S2" s="5"/>
      <c r="T2" s="5" t="str">
        <v>是</v>
      </c>
      <c r="U2" s="5" t="str">
        <v>否</v>
      </c>
    </row>
    <row r="3">
      <c r="A3" s="5" t="str">
        <v>刘飞</v>
      </c>
      <c r="B3" s="5" t="s">
        <v>522</v>
      </c>
      <c r="C3" s="5"/>
      <c r="D3" s="5">
        <v>15989137203</v>
      </c>
      <c r="E3" s="5" t="str">
        <v>生财老师（自营渠道）</v>
      </c>
      <c r="F3" s="5" t="str">
        <v>生财有术</v>
      </c>
      <c r="G3" s="5"/>
      <c r="H3" s="5"/>
      <c r="I3" s="5" t="str">
        <v>未订阅</v>
      </c>
      <c r="J3" s="5" t="str">
        <v>未订阅</v>
      </c>
      <c r="K3" s="5" t="str">
        <v>离线</v>
      </c>
      <c r="L3" s="39">
        <v>0.0007754629629629629</v>
      </c>
      <c r="M3" s="5"/>
      <c r="N3" s="5" t="str">
        <v>未完课</v>
      </c>
      <c r="O3" s="5" t="str">
        <v>/</v>
      </c>
      <c r="P3" s="5" t="str">
        <v>/</v>
      </c>
      <c r="Q3" s="5" t="str">
        <v>0次</v>
      </c>
      <c r="R3" s="5" t="str">
        <v>/</v>
      </c>
      <c r="S3" s="5"/>
      <c r="T3" s="5" t="str">
        <v>是</v>
      </c>
      <c r="U3" s="5" t="str">
        <v>否</v>
      </c>
    </row>
    <row r="4">
      <c r="A4" s="5" t="str">
        <v>从未芷步</v>
      </c>
      <c r="B4" s="5" t="s">
        <v>526</v>
      </c>
      <c r="C4" s="5"/>
      <c r="D4" s="5">
        <v>15035591879</v>
      </c>
      <c r="E4" s="5"/>
      <c r="F4" s="5" t="str">
        <v>生财有术</v>
      </c>
      <c r="G4" s="5"/>
      <c r="H4" s="5"/>
      <c r="I4" s="5" t="str">
        <v>未订阅</v>
      </c>
      <c r="J4" s="5" t="str">
        <v>未订阅</v>
      </c>
      <c r="K4" s="5" t="str">
        <v>离线</v>
      </c>
      <c r="L4" s="39">
        <v>0.00008101851851851852</v>
      </c>
      <c r="M4" s="5"/>
      <c r="N4" s="5" t="str">
        <v>未完课</v>
      </c>
      <c r="O4" s="5" t="str">
        <v>/</v>
      </c>
      <c r="P4" s="5" t="str">
        <v>/</v>
      </c>
      <c r="Q4" s="5" t="str">
        <v>0次</v>
      </c>
      <c r="R4" s="5" t="str">
        <v>/</v>
      </c>
      <c r="S4" s="5"/>
      <c r="T4" s="5" t="str">
        <v>是</v>
      </c>
      <c r="U4" s="5" t="str">
        <v>否</v>
      </c>
    </row>
    <row r="5">
      <c r="A5" s="5" t="str">
        <v>大树</v>
      </c>
      <c r="B5" s="5" t="s">
        <v>503</v>
      </c>
      <c r="C5" s="5"/>
      <c r="D5" s="5">
        <v>18501369128</v>
      </c>
      <c r="E5" s="5" t="str">
        <v>生财老师（分销渠道）</v>
      </c>
      <c r="F5" s="5" t="str">
        <v>生财有术</v>
      </c>
      <c r="G5" s="5"/>
      <c r="H5" s="5"/>
      <c r="I5" s="5" t="str">
        <v>未订阅</v>
      </c>
      <c r="J5" s="5" t="str">
        <v>未订阅</v>
      </c>
      <c r="K5" s="5" t="str">
        <v>离线</v>
      </c>
      <c r="L5" s="39">
        <v>0.00019675925925925926</v>
      </c>
      <c r="M5" s="5"/>
      <c r="N5" s="5" t="str">
        <v>未完课</v>
      </c>
      <c r="O5" s="5" t="str">
        <v>/</v>
      </c>
      <c r="P5" s="5" t="str">
        <v>/</v>
      </c>
      <c r="Q5" s="5" t="str">
        <v>0次</v>
      </c>
      <c r="R5" s="5" t="str">
        <v>/</v>
      </c>
      <c r="S5" s="5"/>
      <c r="T5" s="5" t="str">
        <v>是</v>
      </c>
      <c r="U5" s="5" t="str">
        <v>否</v>
      </c>
    </row>
    <row r="6">
      <c r="A6" s="5" t="str">
        <v>梦蕾（赵静）</v>
      </c>
      <c r="B6" s="5" t="s">
        <v>507</v>
      </c>
      <c r="C6" s="5"/>
      <c r="D6" s="5">
        <v>13456831795</v>
      </c>
      <c r="E6" s="5"/>
      <c r="F6" s="5" t="str">
        <v>生财有术</v>
      </c>
      <c r="G6" s="5"/>
      <c r="H6" s="5"/>
      <c r="I6" s="5" t="str">
        <v>未订阅</v>
      </c>
      <c r="J6" s="5" t="str">
        <v>未订阅</v>
      </c>
      <c r="K6" s="5" t="str">
        <v>离线</v>
      </c>
      <c r="L6" s="39">
        <v>0.009293981481481481</v>
      </c>
      <c r="M6" s="5"/>
      <c r="N6" s="5" t="str">
        <v>未完课</v>
      </c>
      <c r="O6" s="5" t="str">
        <v>/</v>
      </c>
      <c r="P6" s="5" t="str">
        <v>/</v>
      </c>
      <c r="Q6" s="5" t="str">
        <v>0次</v>
      </c>
      <c r="R6" s="5" t="str">
        <v>/</v>
      </c>
      <c r="S6" s="5"/>
      <c r="T6" s="5" t="str">
        <v>是</v>
      </c>
      <c r="U6" s="5" t="str">
        <v>否</v>
      </c>
    </row>
    <row r="7">
      <c r="A7" s="5" t="str">
        <v>楊战武</v>
      </c>
      <c r="B7" s="5" t="s">
        <v>511</v>
      </c>
      <c r="C7" s="5"/>
      <c r="D7" s="5">
        <v>15929293929</v>
      </c>
      <c r="E7" s="5" t="str">
        <v>生财老师（分销渠道）</v>
      </c>
      <c r="F7" s="5" t="str">
        <v>生财有术</v>
      </c>
      <c r="G7" s="5"/>
      <c r="H7" s="5"/>
      <c r="I7" s="5" t="str">
        <v>未订阅</v>
      </c>
      <c r="J7" s="5" t="str">
        <v>未订阅</v>
      </c>
      <c r="K7" s="5" t="str">
        <v>离线</v>
      </c>
      <c r="L7" s="39">
        <v>0.006238425925925926</v>
      </c>
      <c r="M7" s="5"/>
      <c r="N7" s="5" t="str">
        <v>未完课</v>
      </c>
      <c r="O7" s="5" t="str">
        <v>/</v>
      </c>
      <c r="P7" s="5" t="str">
        <v>/</v>
      </c>
      <c r="Q7" s="5" t="str">
        <v>0次</v>
      </c>
      <c r="R7" s="5" t="str">
        <v>/</v>
      </c>
      <c r="S7" s="5"/>
      <c r="T7" s="5" t="str">
        <v>是</v>
      </c>
      <c r="U7" s="5" t="str">
        <v>否</v>
      </c>
    </row>
    <row r="8">
      <c r="A8" s="5" t="str">
        <v>Jeff L</v>
      </c>
      <c r="B8" s="5" t="s">
        <v>514</v>
      </c>
      <c r="C8" s="5"/>
      <c r="D8" s="5">
        <v>15840636511</v>
      </c>
      <c r="E8" s="5"/>
      <c r="F8" s="5" t="str">
        <v>生财有术</v>
      </c>
      <c r="G8" s="5"/>
      <c r="H8" s="5"/>
      <c r="I8" s="5" t="str">
        <v>未订阅</v>
      </c>
      <c r="J8" s="5" t="str">
        <v>未订阅</v>
      </c>
      <c r="K8" s="5" t="str">
        <v>离线</v>
      </c>
      <c r="L8" s="39">
        <v>0.004479166666666667</v>
      </c>
      <c r="M8" s="5"/>
      <c r="N8" s="5" t="str">
        <v>未完课</v>
      </c>
      <c r="O8" s="5" t="str">
        <v>/</v>
      </c>
      <c r="P8" s="5" t="str">
        <v>/</v>
      </c>
      <c r="Q8" s="5" t="str">
        <v>0次</v>
      </c>
      <c r="R8" s="5" t="str">
        <v>/</v>
      </c>
      <c r="S8" s="5"/>
      <c r="T8" s="5" t="str">
        <v>是</v>
      </c>
      <c r="U8" s="5" t="str">
        <v>否</v>
      </c>
    </row>
    <row r="9">
      <c r="A9" s="5" t="str">
        <v>宇宙超级无敌老鹰🦅</v>
      </c>
      <c r="B9" s="5" t="s">
        <v>546</v>
      </c>
      <c r="C9" s="5"/>
      <c r="D9" s="5">
        <v>15068764058</v>
      </c>
      <c r="E9" s="5" t="str">
        <v>生财老师（分销渠道）</v>
      </c>
      <c r="F9" s="5" t="str">
        <v>生财有术</v>
      </c>
      <c r="G9" s="5"/>
      <c r="H9" s="5"/>
      <c r="I9" s="5" t="str">
        <v>未订阅</v>
      </c>
      <c r="J9" s="5" t="str">
        <v>未订阅</v>
      </c>
      <c r="K9" s="5" t="str">
        <v>离线</v>
      </c>
      <c r="L9" s="39">
        <v>0.007442129629629629</v>
      </c>
      <c r="M9" s="5"/>
      <c r="N9" s="5" t="str">
        <v>未完课</v>
      </c>
      <c r="O9" s="5" t="str">
        <v>/</v>
      </c>
      <c r="P9" s="5" t="str">
        <v>/</v>
      </c>
      <c r="Q9" s="5" t="str">
        <v>0次</v>
      </c>
      <c r="R9" s="5" t="str">
        <v>/</v>
      </c>
      <c r="S9" s="5"/>
      <c r="T9" s="5" t="str">
        <v>是</v>
      </c>
      <c r="U9" s="5" t="str">
        <v>否</v>
      </c>
    </row>
    <row r="10">
      <c r="A10" s="5" t="str">
        <v>.</v>
      </c>
      <c r="B10" s="5" t="s">
        <v>549</v>
      </c>
      <c r="C10" s="5"/>
      <c r="D10" s="5">
        <v>18239623065</v>
      </c>
      <c r="E10" s="5"/>
      <c r="F10" s="5" t="str">
        <v>生财有术</v>
      </c>
      <c r="G10" s="5"/>
      <c r="H10" s="5"/>
      <c r="I10" s="5" t="str">
        <v>未订阅</v>
      </c>
      <c r="J10" s="5" t="str">
        <v>未订阅</v>
      </c>
      <c r="K10" s="5" t="str">
        <v>离线</v>
      </c>
      <c r="L10" s="39">
        <v>0.0005902777777777778</v>
      </c>
      <c r="M10" s="5"/>
      <c r="N10" s="5" t="str">
        <v>未完课</v>
      </c>
      <c r="O10" s="5" t="str">
        <v>/</v>
      </c>
      <c r="P10" s="5" t="str">
        <v>/</v>
      </c>
      <c r="Q10" s="5" t="str">
        <v>0次</v>
      </c>
      <c r="R10" s="5" t="str">
        <v>/</v>
      </c>
      <c r="S10" s="5"/>
      <c r="T10" s="5" t="str">
        <v>是</v>
      </c>
      <c r="U10" s="5" t="str">
        <v>否</v>
      </c>
    </row>
    <row r="11">
      <c r="A11" s="5" t="str">
        <v>科幻世界</v>
      </c>
      <c r="B11" s="5" t="s">
        <v>553</v>
      </c>
      <c r="C11" s="5"/>
      <c r="D11" s="5">
        <v>18831951559</v>
      </c>
      <c r="E11" s="5" t="str">
        <v>生财老师（分销渠道）</v>
      </c>
      <c r="F11" s="5" t="str">
        <v>生财有术</v>
      </c>
      <c r="G11" s="5"/>
      <c r="H11" s="5"/>
      <c r="I11" s="5" t="str">
        <v>已订阅</v>
      </c>
      <c r="J11" s="5" t="str">
        <v>已订阅</v>
      </c>
      <c r="K11" s="5" t="str">
        <v>离线</v>
      </c>
      <c r="L11" s="39">
        <v>0.0038773148148148148</v>
      </c>
      <c r="M11" s="5"/>
      <c r="N11" s="5" t="str">
        <v>未完课</v>
      </c>
      <c r="O11" s="5" t="str">
        <v>/</v>
      </c>
      <c r="P11" s="5" t="str">
        <v>/</v>
      </c>
      <c r="Q11" s="5" t="str">
        <v>0次</v>
      </c>
      <c r="R11" s="5" t="str">
        <v>/</v>
      </c>
      <c r="S11" s="5"/>
      <c r="T11" s="5" t="str">
        <v>是</v>
      </c>
      <c r="U11" s="5" t="str">
        <v>否</v>
      </c>
    </row>
    <row r="12">
      <c r="A12" s="5" t="str">
        <v>十月</v>
      </c>
      <c r="B12" s="5" t="s">
        <v>557</v>
      </c>
      <c r="C12" s="5"/>
      <c r="D12" s="5">
        <v>18083016673</v>
      </c>
      <c r="E12" s="5"/>
      <c r="F12" s="5" t="str">
        <v>生财有术</v>
      </c>
      <c r="G12" s="5"/>
      <c r="H12" s="5"/>
      <c r="I12" s="5" t="str">
        <v>未订阅</v>
      </c>
      <c r="J12" s="5" t="str">
        <v>未订阅</v>
      </c>
      <c r="K12" s="5" t="str">
        <v>离线</v>
      </c>
      <c r="L12" s="39">
        <v>0.0038194444444444443</v>
      </c>
      <c r="M12" s="5"/>
      <c r="N12" s="5" t="str">
        <v>未完课</v>
      </c>
      <c r="O12" s="5" t="str">
        <v>/</v>
      </c>
      <c r="P12" s="5" t="str">
        <v>/</v>
      </c>
      <c r="Q12" s="5" t="str">
        <v>0次</v>
      </c>
      <c r="R12" s="5" t="str">
        <v>/</v>
      </c>
      <c r="S12" s="5"/>
      <c r="T12" s="5" t="str">
        <v>是</v>
      </c>
      <c r="U12" s="5" t="str">
        <v>否</v>
      </c>
    </row>
    <row r="13">
      <c r="A13" s="5" t="str">
        <v>bonbonswang</v>
      </c>
      <c r="B13" s="5" t="s">
        <v>530</v>
      </c>
      <c r="C13" s="5"/>
      <c r="D13" s="5">
        <v>15201088415</v>
      </c>
      <c r="E13" s="5" t="str">
        <v>生财老师（分销渠道）</v>
      </c>
      <c r="F13" s="5" t="str">
        <v>生财有术</v>
      </c>
      <c r="G13" s="5"/>
      <c r="H13" s="5"/>
      <c r="I13" s="5" t="str">
        <v>未订阅</v>
      </c>
      <c r="J13" s="5" t="str">
        <v>未订阅</v>
      </c>
      <c r="K13" s="5" t="str">
        <v>离线</v>
      </c>
      <c r="L13" s="39">
        <v>0.02982638888888889</v>
      </c>
      <c r="M13" s="5"/>
      <c r="N13" s="5" t="str">
        <v>未完课</v>
      </c>
      <c r="O13" s="5" t="str">
        <v>/</v>
      </c>
      <c r="P13" s="5" t="str">
        <v>/</v>
      </c>
      <c r="Q13" s="5" t="str">
        <v>0次</v>
      </c>
      <c r="R13" s="5" t="str">
        <v>/</v>
      </c>
      <c r="S13" s="5"/>
      <c r="T13" s="5" t="str">
        <v>是</v>
      </c>
      <c r="U13" s="5" t="str">
        <v>否</v>
      </c>
    </row>
    <row r="14">
      <c r="A14" s="5" t="str">
        <v>ssss</v>
      </c>
      <c r="B14" s="5" t="s">
        <v>534</v>
      </c>
      <c r="C14" s="5"/>
      <c r="D14" s="5">
        <v>19977805256</v>
      </c>
      <c r="E14" s="5" t="str">
        <v>生财老师（分销渠道）</v>
      </c>
      <c r="F14" s="5" t="str">
        <v>生财有术</v>
      </c>
      <c r="G14" s="5"/>
      <c r="H14" s="5"/>
      <c r="I14" s="5" t="str">
        <v>已订阅</v>
      </c>
      <c r="J14" s="5" t="str">
        <v>已订阅</v>
      </c>
      <c r="K14" s="5" t="str">
        <v>离线</v>
      </c>
      <c r="L14" s="39">
        <v>0.02619212962962963</v>
      </c>
      <c r="M14" s="5"/>
      <c r="N14" s="5" t="str">
        <v>未完课</v>
      </c>
      <c r="O14" s="5" t="str">
        <v>/</v>
      </c>
      <c r="P14" s="5" t="str">
        <v>/</v>
      </c>
      <c r="Q14" s="5" t="str">
        <v>0次</v>
      </c>
      <c r="R14" s="5" t="str">
        <v>/</v>
      </c>
      <c r="S14" s="5"/>
      <c r="T14" s="5" t="str">
        <v>是</v>
      </c>
      <c r="U14" s="5" t="str">
        <v>否</v>
      </c>
    </row>
    <row r="15">
      <c r="A15" s="5" t="str">
        <v>海绵宝宝</v>
      </c>
      <c r="B15" s="5" t="s">
        <v>538</v>
      </c>
      <c r="C15" s="5"/>
      <c r="D15" s="5">
        <v>15381425792</v>
      </c>
      <c r="E15" s="5"/>
      <c r="F15" s="5" t="str">
        <v>生财有术</v>
      </c>
      <c r="G15" s="5"/>
      <c r="H15" s="5"/>
      <c r="I15" s="5" t="str">
        <v>未订阅</v>
      </c>
      <c r="J15" s="5" t="str">
        <v>未订阅</v>
      </c>
      <c r="K15" s="5" t="str">
        <v>离线</v>
      </c>
      <c r="L15" s="39">
        <v>0.005150462962962963</v>
      </c>
      <c r="M15" s="5"/>
      <c r="N15" s="5" t="str">
        <v>未完课</v>
      </c>
      <c r="O15" s="5" t="str">
        <v>/</v>
      </c>
      <c r="P15" s="5" t="str">
        <v>/</v>
      </c>
      <c r="Q15" s="5" t="str">
        <v>0次</v>
      </c>
      <c r="R15" s="5" t="str">
        <v>/</v>
      </c>
      <c r="S15" s="5"/>
      <c r="T15" s="5" t="str">
        <v>是</v>
      </c>
      <c r="U15" s="5" t="str">
        <v>否</v>
      </c>
    </row>
    <row r="16">
      <c r="A16" s="5" t="str">
        <v>用户26302383</v>
      </c>
      <c r="B16" s="5" t="s">
        <v>542</v>
      </c>
      <c r="C16" s="5"/>
      <c r="D16" s="5">
        <v>18810810795</v>
      </c>
      <c r="E16" s="5" t="str">
        <v>生财老师（分销渠道）</v>
      </c>
      <c r="F16" s="5" t="str">
        <v>生财有术</v>
      </c>
      <c r="G16" s="5"/>
      <c r="H16" s="5"/>
      <c r="I16" s="5" t="str">
        <v>已订阅</v>
      </c>
      <c r="J16" s="5" t="str">
        <v>已订阅</v>
      </c>
      <c r="K16" s="5" t="str">
        <v>离线</v>
      </c>
      <c r="L16" s="39">
        <v>0.034756944444444444</v>
      </c>
      <c r="M16" s="5"/>
      <c r="N16" s="5" t="str">
        <v>未完课</v>
      </c>
      <c r="O16" s="5" t="str">
        <v>/</v>
      </c>
      <c r="P16" s="5" t="str">
        <v>/</v>
      </c>
      <c r="Q16" s="5" t="str">
        <v>0次</v>
      </c>
      <c r="R16" s="5" t="str">
        <v>/</v>
      </c>
      <c r="S16" s="5"/>
      <c r="T16" s="5" t="str">
        <v>是</v>
      </c>
      <c r="U16" s="5" t="str">
        <v>否</v>
      </c>
    </row>
    <row r="17">
      <c r="A17" s="5" t="str">
        <v>众诚</v>
      </c>
      <c r="B17" s="5" t="s">
        <v>455</v>
      </c>
      <c r="C17" s="5"/>
      <c r="D17" s="5">
        <v>17665653507</v>
      </c>
      <c r="E17" s="5"/>
      <c r="F17" s="5" t="str">
        <v>生财有术</v>
      </c>
      <c r="G17" s="5"/>
      <c r="H17" s="5"/>
      <c r="I17" s="5" t="str">
        <v>未订阅</v>
      </c>
      <c r="J17" s="5" t="str">
        <v>未订阅</v>
      </c>
      <c r="K17" s="5" t="str">
        <v>离线</v>
      </c>
      <c r="L17" s="39">
        <v>0.0009722222222222222</v>
      </c>
      <c r="M17" s="5"/>
      <c r="N17" s="5" t="str">
        <v>未完课</v>
      </c>
      <c r="O17" s="5" t="str">
        <v>/</v>
      </c>
      <c r="P17" s="5" t="str">
        <v>/</v>
      </c>
      <c r="Q17" s="5" t="str">
        <v>0次</v>
      </c>
      <c r="R17" s="5" t="str">
        <v>/</v>
      </c>
      <c r="S17" s="5"/>
      <c r="T17" s="5" t="str">
        <v>是</v>
      </c>
      <c r="U17" s="5" t="str">
        <v>否</v>
      </c>
    </row>
    <row r="18">
      <c r="A18" s="5" t="str">
        <v>张丽</v>
      </c>
      <c r="B18" s="5" t="s">
        <v>459</v>
      </c>
      <c r="C18" s="5"/>
      <c r="D18" s="5">
        <v>13869037655</v>
      </c>
      <c r="E18" s="5"/>
      <c r="F18" s="5" t="str">
        <v>生财有术</v>
      </c>
      <c r="G18" s="5"/>
      <c r="H18" s="5"/>
      <c r="I18" s="5" t="str">
        <v>未订阅</v>
      </c>
      <c r="J18" s="5" t="str">
        <v>未订阅</v>
      </c>
      <c r="K18" s="5" t="str">
        <v>离线</v>
      </c>
      <c r="L18" s="39">
        <v>0.0003356481481481481</v>
      </c>
      <c r="M18" s="5"/>
      <c r="N18" s="5" t="str">
        <v>未完课</v>
      </c>
      <c r="O18" s="5" t="str">
        <v>/</v>
      </c>
      <c r="P18" s="5" t="str">
        <v>/</v>
      </c>
      <c r="Q18" s="5" t="str">
        <v>0次</v>
      </c>
      <c r="R18" s="5" t="str">
        <v>/</v>
      </c>
      <c r="S18" s="5"/>
      <c r="T18" s="5" t="str">
        <v>是</v>
      </c>
      <c r="U18" s="5" t="str">
        <v>否</v>
      </c>
    </row>
    <row r="19">
      <c r="A19" s="5" t="str">
        <v>PingAn</v>
      </c>
      <c r="B19" s="5" t="s">
        <v>463</v>
      </c>
      <c r="C19" s="5"/>
      <c r="D19" s="5">
        <v>15994171072</v>
      </c>
      <c r="E19" s="5"/>
      <c r="F19" s="5" t="str">
        <v>生财有术</v>
      </c>
      <c r="G19" s="5"/>
      <c r="H19" s="5"/>
      <c r="I19" s="5" t="str">
        <v>未订阅</v>
      </c>
      <c r="J19" s="5" t="str">
        <v>未订阅</v>
      </c>
      <c r="K19" s="5" t="str">
        <v>离线</v>
      </c>
      <c r="L19" s="39">
        <v>0.0001273148148148148</v>
      </c>
      <c r="M19" s="5"/>
      <c r="N19" s="5" t="str">
        <v>未完课</v>
      </c>
      <c r="O19" s="5" t="str">
        <v>/</v>
      </c>
      <c r="P19" s="5" t="str">
        <v>/</v>
      </c>
      <c r="Q19" s="5" t="str">
        <v>0次</v>
      </c>
      <c r="R19" s="5" t="str">
        <v>/</v>
      </c>
      <c r="S19" s="5"/>
      <c r="T19" s="5" t="str">
        <v>是</v>
      </c>
      <c r="U19" s="5" t="str">
        <v>否</v>
      </c>
    </row>
    <row r="20">
      <c r="A20" s="5" t="str">
        <v>上岸冯学姐</v>
      </c>
      <c r="B20" s="5" t="s">
        <v>467</v>
      </c>
      <c r="C20" s="5"/>
      <c r="D20" s="5">
        <v>18066245112</v>
      </c>
      <c r="E20" s="5"/>
      <c r="F20" s="5" t="str">
        <v>生财有术</v>
      </c>
      <c r="G20" s="5"/>
      <c r="H20" s="5"/>
      <c r="I20" s="5" t="str">
        <v>未订阅</v>
      </c>
      <c r="J20" s="5" t="str">
        <v>未订阅</v>
      </c>
      <c r="K20" s="5" t="str">
        <v>离线</v>
      </c>
      <c r="L20" s="39">
        <v>0.0001273148148148148</v>
      </c>
      <c r="M20" s="5"/>
      <c r="N20" s="5" t="str">
        <v>未完课</v>
      </c>
      <c r="O20" s="5" t="str">
        <v>/</v>
      </c>
      <c r="P20" s="5" t="str">
        <v>/</v>
      </c>
      <c r="Q20" s="5" t="str">
        <v>0次</v>
      </c>
      <c r="R20" s="5" t="str">
        <v>/</v>
      </c>
      <c r="S20" s="5"/>
      <c r="T20" s="5" t="str">
        <v>是</v>
      </c>
      <c r="U20" s="5" t="str">
        <v>否</v>
      </c>
    </row>
    <row r="21">
      <c r="A21" s="5" t="str">
        <v>林瑜#营养免疫一健领英</v>
      </c>
      <c r="B21" s="5" t="s">
        <v>439</v>
      </c>
      <c r="C21" s="5"/>
      <c r="D21" s="5">
        <v>13534937672</v>
      </c>
      <c r="E21" s="5" t="str">
        <v>生财老师（分销渠道）</v>
      </c>
      <c r="F21" s="5" t="str">
        <v>生财有术</v>
      </c>
      <c r="G21" s="5"/>
      <c r="H21" s="5"/>
      <c r="I21" s="5" t="str">
        <v>未订阅</v>
      </c>
      <c r="J21" s="5" t="str">
        <v>未订阅</v>
      </c>
      <c r="K21" s="5" t="str">
        <v>离线</v>
      </c>
      <c r="L21" s="39">
        <v>0.04075231481481482</v>
      </c>
      <c r="M21" s="5"/>
      <c r="N21" s="5" t="str">
        <v>未完课</v>
      </c>
      <c r="O21" s="5" t="str">
        <v>/</v>
      </c>
      <c r="P21" s="5" t="str">
        <v>/</v>
      </c>
      <c r="Q21" s="5" t="str">
        <v>0次</v>
      </c>
      <c r="R21" s="5" t="str">
        <v>/</v>
      </c>
      <c r="S21" s="5"/>
      <c r="T21" s="5" t="str">
        <v>是</v>
      </c>
      <c r="U21" s="5" t="str">
        <v>否</v>
      </c>
    </row>
    <row r="22">
      <c r="A22" s="5" t="str">
        <v>元之</v>
      </c>
      <c r="B22" s="5" t="s">
        <v>443</v>
      </c>
      <c r="C22" s="5"/>
      <c r="D22" s="5">
        <v>15510002275</v>
      </c>
      <c r="E22" s="5"/>
      <c r="F22" s="5" t="str">
        <v>生财有术</v>
      </c>
      <c r="G22" s="5"/>
      <c r="H22" s="5"/>
      <c r="I22" s="5" t="str">
        <v>未订阅</v>
      </c>
      <c r="J22" s="5" t="str">
        <v>未订阅</v>
      </c>
      <c r="K22" s="5" t="str">
        <v>离线</v>
      </c>
      <c r="L22" s="39">
        <v>0.00016203703703703703</v>
      </c>
      <c r="M22" s="5"/>
      <c r="N22" s="5" t="str">
        <v>未完课</v>
      </c>
      <c r="O22" s="5" t="str">
        <v>/</v>
      </c>
      <c r="P22" s="5" t="str">
        <v>/</v>
      </c>
      <c r="Q22" s="5" t="str">
        <v>0次</v>
      </c>
      <c r="R22" s="5" t="str">
        <v>/</v>
      </c>
      <c r="S22" s="5"/>
      <c r="T22" s="5" t="str">
        <v>是</v>
      </c>
      <c r="U22" s="5" t="str">
        <v>否</v>
      </c>
    </row>
    <row r="23">
      <c r="A23" s="5" t="str">
        <v>凯歌</v>
      </c>
      <c r="B23" s="5" t="s">
        <v>447</v>
      </c>
      <c r="C23" s="5"/>
      <c r="D23" s="5">
        <v>18561372038</v>
      </c>
      <c r="E23" s="5"/>
      <c r="F23" s="5" t="str">
        <v>生财有术</v>
      </c>
      <c r="G23" s="5"/>
      <c r="H23" s="5"/>
      <c r="I23" s="5" t="str">
        <v>未订阅</v>
      </c>
      <c r="J23" s="5" t="str">
        <v>未订阅</v>
      </c>
      <c r="K23" s="5" t="str">
        <v>离线</v>
      </c>
      <c r="L23" s="39">
        <v>0.0004166666666666667</v>
      </c>
      <c r="M23" s="5"/>
      <c r="N23" s="5" t="str">
        <v>未完课</v>
      </c>
      <c r="O23" s="5" t="str">
        <v>/</v>
      </c>
      <c r="P23" s="5" t="str">
        <v>/</v>
      </c>
      <c r="Q23" s="5" t="str">
        <v>0次</v>
      </c>
      <c r="R23" s="5" t="str">
        <v>/</v>
      </c>
      <c r="S23" s="5"/>
      <c r="T23" s="5" t="str">
        <v>是</v>
      </c>
      <c r="U23" s="5" t="str">
        <v>否</v>
      </c>
    </row>
    <row r="24">
      <c r="A24" s="5" t="str">
        <v>AWsee私</v>
      </c>
      <c r="B24" s="5" t="s">
        <v>451</v>
      </c>
      <c r="C24" s="5"/>
      <c r="D24" s="5">
        <v>17784892017</v>
      </c>
      <c r="E24" s="5"/>
      <c r="F24" s="5" t="str">
        <v>生财有术</v>
      </c>
      <c r="G24" s="5"/>
      <c r="H24" s="5"/>
      <c r="I24" s="5" t="str">
        <v>未订阅</v>
      </c>
      <c r="J24" s="5" t="str">
        <v>未订阅</v>
      </c>
      <c r="K24" s="5" t="str">
        <v>离线</v>
      </c>
      <c r="L24" s="39">
        <v>0.009340277777777777</v>
      </c>
      <c r="M24" s="5"/>
      <c r="N24" s="5" t="str">
        <v>未完课</v>
      </c>
      <c r="O24" s="5" t="str">
        <v>/</v>
      </c>
      <c r="P24" s="5" t="str">
        <v>/</v>
      </c>
      <c r="Q24" s="5" t="str">
        <v>0次</v>
      </c>
      <c r="R24" s="5" t="str">
        <v>/</v>
      </c>
      <c r="S24" s="5"/>
      <c r="T24" s="5" t="str">
        <v>是</v>
      </c>
      <c r="U24" s="5" t="str">
        <v>否</v>
      </c>
    </row>
    <row r="25">
      <c r="A25" s="5" t="str">
        <v>与</v>
      </c>
      <c r="B25" s="5" t="s">
        <v>487</v>
      </c>
      <c r="C25" s="5"/>
      <c r="D25" s="5">
        <v>15184310420</v>
      </c>
      <c r="E25" s="5"/>
      <c r="F25" s="5" t="str">
        <v>生财有术</v>
      </c>
      <c r="G25" s="5"/>
      <c r="H25" s="5"/>
      <c r="I25" s="5" t="str">
        <v>未订阅</v>
      </c>
      <c r="J25" s="5" t="str">
        <v>未订阅</v>
      </c>
      <c r="K25" s="5" t="str">
        <v>离线</v>
      </c>
      <c r="L25" s="39">
        <v>0.00028935185185185184</v>
      </c>
      <c r="M25" s="5"/>
      <c r="N25" s="5" t="str">
        <v>未完课</v>
      </c>
      <c r="O25" s="5" t="str">
        <v>/</v>
      </c>
      <c r="P25" s="5" t="str">
        <v>/</v>
      </c>
      <c r="Q25" s="5" t="str">
        <v>0次</v>
      </c>
      <c r="R25" s="5" t="str">
        <v>/</v>
      </c>
      <c r="S25" s="5"/>
      <c r="T25" s="5" t="str">
        <v>是</v>
      </c>
      <c r="U25" s="5" t="str">
        <v>否</v>
      </c>
    </row>
    <row r="26">
      <c r="A26" s="5" t="str">
        <v>康养媒体人 元豆豆</v>
      </c>
      <c r="B26" s="5" t="s">
        <v>491</v>
      </c>
      <c r="C26" s="5"/>
      <c r="D26" s="5">
        <v>18535616733</v>
      </c>
      <c r="E26" s="5"/>
      <c r="F26" s="5" t="str">
        <v>生财有术</v>
      </c>
      <c r="G26" s="5"/>
      <c r="H26" s="5"/>
      <c r="I26" s="5" t="str">
        <v>未订阅</v>
      </c>
      <c r="J26" s="5" t="str">
        <v>未订阅</v>
      </c>
      <c r="K26" s="5" t="str">
        <v>离线</v>
      </c>
      <c r="L26" s="39">
        <v>0.00009259259259259259</v>
      </c>
      <c r="M26" s="5"/>
      <c r="N26" s="5" t="str">
        <v>未完课</v>
      </c>
      <c r="O26" s="5" t="str">
        <v>/</v>
      </c>
      <c r="P26" s="5" t="str">
        <v>/</v>
      </c>
      <c r="Q26" s="5" t="str">
        <v>0次</v>
      </c>
      <c r="R26" s="5" t="str">
        <v>/</v>
      </c>
      <c r="S26" s="5"/>
      <c r="T26" s="5" t="str">
        <v>是</v>
      </c>
      <c r="U26" s="5" t="str">
        <v>否</v>
      </c>
    </row>
    <row r="27">
      <c r="A27" s="5" t="str">
        <v>郭无闲Happy</v>
      </c>
      <c r="B27" s="5" t="s">
        <v>495</v>
      </c>
      <c r="C27" s="5"/>
      <c r="D27" s="5">
        <v>13760338861</v>
      </c>
      <c r="E27" s="5"/>
      <c r="F27" s="5" t="str">
        <v>生财有术</v>
      </c>
      <c r="G27" s="5"/>
      <c r="H27" s="5"/>
      <c r="I27" s="5" t="str">
        <v>未订阅</v>
      </c>
      <c r="J27" s="5" t="str">
        <v>未订阅</v>
      </c>
      <c r="K27" s="5" t="str">
        <v>离线</v>
      </c>
      <c r="L27" s="39">
        <v>0.00016203703703703703</v>
      </c>
      <c r="M27" s="5"/>
      <c r="N27" s="5" t="str">
        <v>未完课</v>
      </c>
      <c r="O27" s="5" t="str">
        <v>/</v>
      </c>
      <c r="P27" s="5" t="str">
        <v>/</v>
      </c>
      <c r="Q27" s="5" t="str">
        <v>0次</v>
      </c>
      <c r="R27" s="5" t="str">
        <v>/</v>
      </c>
      <c r="S27" s="5"/>
      <c r="T27" s="5" t="str">
        <v>是</v>
      </c>
      <c r="U27" s="5" t="str">
        <v>否</v>
      </c>
    </row>
    <row r="28">
      <c r="A28" s="5" t="str">
        <v>KIKI开开 新加坡🍉</v>
      </c>
      <c r="B28" s="5" t="s">
        <v>499</v>
      </c>
      <c r="C28" s="5"/>
      <c r="D28" s="5">
        <v>15720397693</v>
      </c>
      <c r="E28" s="5"/>
      <c r="F28" s="5" t="str">
        <v>生财有术</v>
      </c>
      <c r="G28" s="5"/>
      <c r="H28" s="5"/>
      <c r="I28" s="5" t="str">
        <v>未订阅</v>
      </c>
      <c r="J28" s="5" t="str">
        <v>未订阅</v>
      </c>
      <c r="K28" s="5" t="str">
        <v>离线</v>
      </c>
      <c r="L28" s="39">
        <v>0.00431712962962963</v>
      </c>
      <c r="M28" s="5"/>
      <c r="N28" s="5" t="str">
        <v>未完课</v>
      </c>
      <c r="O28" s="5" t="str">
        <v>/</v>
      </c>
      <c r="P28" s="5" t="str">
        <v>/</v>
      </c>
      <c r="Q28" s="5" t="str">
        <v>0次</v>
      </c>
      <c r="R28" s="5" t="str">
        <v>/</v>
      </c>
      <c r="S28" s="5"/>
      <c r="T28" s="5" t="str">
        <v>是</v>
      </c>
      <c r="U28" s="5" t="str">
        <v>否</v>
      </c>
    </row>
    <row r="29">
      <c r="A29" s="5" t="str">
        <v>精神自由</v>
      </c>
      <c r="B29" s="5" t="s">
        <v>471</v>
      </c>
      <c r="C29" s="5"/>
      <c r="D29" s="5">
        <v>15927850937</v>
      </c>
      <c r="E29" s="5"/>
      <c r="F29" s="5" t="str">
        <v>生财有术</v>
      </c>
      <c r="G29" s="5"/>
      <c r="H29" s="5"/>
      <c r="I29" s="5" t="str">
        <v>未订阅</v>
      </c>
      <c r="J29" s="5" t="str">
        <v>未订阅</v>
      </c>
      <c r="K29" s="5" t="str">
        <v>离线</v>
      </c>
      <c r="L29" s="39">
        <v>0.05282407407407407</v>
      </c>
      <c r="M29" s="5"/>
      <c r="N29" s="5" t="str">
        <v>未完课</v>
      </c>
      <c r="O29" s="5" t="str">
        <v>/</v>
      </c>
      <c r="P29" s="5" t="str">
        <v>/</v>
      </c>
      <c r="Q29" s="5" t="str">
        <v>0次</v>
      </c>
      <c r="R29" s="5" t="str">
        <v>/</v>
      </c>
      <c r="S29" s="5"/>
      <c r="T29" s="5" t="str">
        <v>是</v>
      </c>
      <c r="U29" s="5" t="str">
        <v>否</v>
      </c>
    </row>
    <row r="30">
      <c r="A30" s="5" t="str">
        <v>鹂</v>
      </c>
      <c r="B30" s="5" t="s">
        <v>475</v>
      </c>
      <c r="C30" s="5"/>
      <c r="D30" s="5">
        <v>13850039937</v>
      </c>
      <c r="E30" s="5" t="str">
        <v>生财老师（分销渠道）</v>
      </c>
      <c r="F30" s="5" t="str">
        <v>生财有术</v>
      </c>
      <c r="G30" s="5"/>
      <c r="H30" s="5"/>
      <c r="I30" s="5" t="str">
        <v>未订阅</v>
      </c>
      <c r="J30" s="5" t="str">
        <v>未订阅</v>
      </c>
      <c r="K30" s="5" t="str">
        <v>离线</v>
      </c>
      <c r="L30" s="39">
        <v>0.016215277777777776</v>
      </c>
      <c r="M30" s="5"/>
      <c r="N30" s="5" t="str">
        <v>未完课</v>
      </c>
      <c r="O30" s="5" t="str">
        <v>/</v>
      </c>
      <c r="P30" s="5" t="str">
        <v>/</v>
      </c>
      <c r="Q30" s="5" t="str">
        <v>0次</v>
      </c>
      <c r="R30" s="5" t="str">
        <v>/</v>
      </c>
      <c r="S30" s="5"/>
      <c r="T30" s="5" t="str">
        <v>是</v>
      </c>
      <c r="U30" s="5" t="str">
        <v>否</v>
      </c>
    </row>
    <row r="31">
      <c r="A31" s="5" t="str">
        <v>高小蕾💫</v>
      </c>
      <c r="B31" s="5" t="s">
        <v>479</v>
      </c>
      <c r="C31" s="5"/>
      <c r="D31" s="5">
        <v>13764660552</v>
      </c>
      <c r="E31" s="5" t="str">
        <v>生财老师</v>
      </c>
      <c r="F31" s="5" t="str">
        <v>生财有术</v>
      </c>
      <c r="G31" s="5"/>
      <c r="H31" s="5"/>
      <c r="I31" s="5" t="str">
        <v>未订阅</v>
      </c>
      <c r="J31" s="5" t="str">
        <v>未订阅</v>
      </c>
      <c r="K31" s="5" t="str">
        <v>离线</v>
      </c>
      <c r="L31" s="39">
        <v>0.00920138888888889</v>
      </c>
      <c r="M31" s="5"/>
      <c r="N31" s="5" t="str">
        <v>未完课</v>
      </c>
      <c r="O31" s="5" t="str">
        <v>/</v>
      </c>
      <c r="P31" s="5" t="str">
        <v>/</v>
      </c>
      <c r="Q31" s="5" t="str">
        <v>0次</v>
      </c>
      <c r="R31" s="5" t="str">
        <v>/</v>
      </c>
      <c r="S31" s="5"/>
      <c r="T31" s="5" t="str">
        <v>是</v>
      </c>
      <c r="U31" s="5" t="str">
        <v>否</v>
      </c>
    </row>
    <row r="32">
      <c r="A32" s="5" t="str">
        <v>momo</v>
      </c>
      <c r="B32" s="5" t="s">
        <v>483</v>
      </c>
      <c r="C32" s="5"/>
      <c r="D32" s="5">
        <v>13590933397</v>
      </c>
      <c r="E32" s="5"/>
      <c r="F32" s="5" t="str">
        <v>生财有术</v>
      </c>
      <c r="G32" s="5"/>
      <c r="H32" s="5"/>
      <c r="I32" s="5" t="str">
        <v>未订阅</v>
      </c>
      <c r="J32" s="5" t="str">
        <v>未订阅</v>
      </c>
      <c r="K32" s="5" t="str">
        <v>离线</v>
      </c>
      <c r="L32" s="39">
        <v>0.056018518518518516</v>
      </c>
      <c r="M32" s="5"/>
      <c r="N32" s="5" t="str">
        <v>未完课</v>
      </c>
      <c r="O32" s="5" t="str">
        <v>/</v>
      </c>
      <c r="P32" s="5" t="str">
        <v>/</v>
      </c>
      <c r="Q32" s="5" t="str">
        <v>0次</v>
      </c>
      <c r="R32" s="5" t="str">
        <v>/</v>
      </c>
      <c r="S32" s="5"/>
      <c r="T32" s="5" t="str">
        <v>是</v>
      </c>
      <c r="U32" s="5" t="str">
        <v>否</v>
      </c>
    </row>
    <row r="33">
      <c r="A33" s="5" t="str">
        <v>婉婉同学</v>
      </c>
      <c r="B33" s="5" t="s">
        <v>640</v>
      </c>
      <c r="C33" s="5"/>
      <c r="D33" s="5">
        <v>15817070161</v>
      </c>
      <c r="E33" s="5"/>
      <c r="F33" s="5" t="str">
        <v>生财有术</v>
      </c>
      <c r="G33" s="5"/>
      <c r="H33" s="5"/>
      <c r="I33" s="5" t="str">
        <v>未订阅</v>
      </c>
      <c r="J33" s="5" t="str">
        <v>未订阅</v>
      </c>
      <c r="K33" s="5" t="str">
        <v>离线</v>
      </c>
      <c r="L33" s="39">
        <v>0.008703703703703703</v>
      </c>
      <c r="M33" s="5"/>
      <c r="N33" s="5" t="str">
        <v>未完课</v>
      </c>
      <c r="O33" s="5" t="str">
        <v>/</v>
      </c>
      <c r="P33" s="5" t="str">
        <v>/</v>
      </c>
      <c r="Q33" s="5" t="str">
        <v>0次</v>
      </c>
      <c r="R33" s="5" t="str">
        <v>/</v>
      </c>
      <c r="S33" s="5"/>
      <c r="T33" s="5" t="str">
        <v>是</v>
      </c>
      <c r="U33" s="5" t="str">
        <v>否</v>
      </c>
    </row>
    <row r="34">
      <c r="A34" s="5" t="str">
        <v>石言</v>
      </c>
      <c r="B34" s="5" t="s">
        <v>644</v>
      </c>
      <c r="C34" s="5"/>
      <c r="D34" s="5">
        <v>13407738553</v>
      </c>
      <c r="E34" s="5"/>
      <c r="F34" s="5" t="str">
        <v>生财有术</v>
      </c>
      <c r="G34" s="5"/>
      <c r="H34" s="5"/>
      <c r="I34" s="5" t="str">
        <v>未订阅</v>
      </c>
      <c r="J34" s="5" t="str">
        <v>未订阅</v>
      </c>
      <c r="K34" s="5" t="str">
        <v>离线</v>
      </c>
      <c r="L34" s="39">
        <v>0.03173611111111111</v>
      </c>
      <c r="M34" s="5"/>
      <c r="N34" s="5" t="str">
        <v>未完课</v>
      </c>
      <c r="O34" s="5" t="str">
        <v>/</v>
      </c>
      <c r="P34" s="5" t="str">
        <v>/</v>
      </c>
      <c r="Q34" s="5" t="str">
        <v>0次</v>
      </c>
      <c r="R34" s="5" t="str">
        <v>/</v>
      </c>
      <c r="S34" s="5"/>
      <c r="T34" s="5" t="str">
        <v>是</v>
      </c>
      <c r="U34" s="5" t="str">
        <v>否</v>
      </c>
    </row>
    <row r="35">
      <c r="A35" s="5" t="str">
        <v>聚咪科技(AI数字人春风社)</v>
      </c>
      <c r="B35" s="5" t="s">
        <v>648</v>
      </c>
      <c r="C35" s="5"/>
      <c r="D35" s="5">
        <v>13359499387</v>
      </c>
      <c r="E35" s="5"/>
      <c r="F35" s="5" t="str">
        <v>生财有术</v>
      </c>
      <c r="G35" s="5"/>
      <c r="H35" s="5"/>
      <c r="I35" s="5" t="str">
        <v>未订阅</v>
      </c>
      <c r="J35" s="5" t="str">
        <v>未订阅</v>
      </c>
      <c r="K35" s="5" t="str">
        <v>离线</v>
      </c>
      <c r="L35" s="39">
        <v>0.0006134259259259259</v>
      </c>
      <c r="M35" s="5"/>
      <c r="N35" s="5" t="str">
        <v>未完课</v>
      </c>
      <c r="O35" s="5" t="str">
        <v>/</v>
      </c>
      <c r="P35" s="5" t="str">
        <v>/</v>
      </c>
      <c r="Q35" s="5" t="str">
        <v>0次</v>
      </c>
      <c r="R35" s="5" t="str">
        <v>/</v>
      </c>
      <c r="S35" s="5"/>
      <c r="T35" s="5" t="str">
        <v>是</v>
      </c>
      <c r="U35" s="5" t="str">
        <v>否</v>
      </c>
    </row>
    <row r="36">
      <c r="A36" s="5" t="str">
        <v>西瓜霜</v>
      </c>
      <c r="B36" s="5" t="s">
        <v>652</v>
      </c>
      <c r="C36" s="5"/>
      <c r="D36" s="5">
        <v>13770860862</v>
      </c>
      <c r="E36" s="5" t="str">
        <v>生财老师（分销渠道）</v>
      </c>
      <c r="F36" s="5" t="str">
        <v>生财有术</v>
      </c>
      <c r="G36" s="5"/>
      <c r="H36" s="5"/>
      <c r="I36" s="5" t="str">
        <v>未订阅</v>
      </c>
      <c r="J36" s="5" t="str">
        <v>未订阅</v>
      </c>
      <c r="K36" s="5" t="str">
        <v>离线</v>
      </c>
      <c r="L36" s="39">
        <v>0.0024074074074074076</v>
      </c>
      <c r="M36" s="5"/>
      <c r="N36" s="5" t="str">
        <v>未完课</v>
      </c>
      <c r="O36" s="5" t="str">
        <v>/</v>
      </c>
      <c r="P36" s="5" t="str">
        <v>/</v>
      </c>
      <c r="Q36" s="5" t="str">
        <v>0次</v>
      </c>
      <c r="R36" s="5" t="str">
        <v>/</v>
      </c>
      <c r="S36" s="5"/>
      <c r="T36" s="5" t="str">
        <v>是</v>
      </c>
      <c r="U36" s="5" t="str">
        <v>否</v>
      </c>
    </row>
    <row r="37">
      <c r="A37" s="5" t="str">
        <v>转念</v>
      </c>
      <c r="B37" s="5" t="s">
        <v>624</v>
      </c>
      <c r="C37" s="5"/>
      <c r="D37" s="5">
        <v>13067895132</v>
      </c>
      <c r="E37" s="5"/>
      <c r="F37" s="5" t="str">
        <v>生财有术</v>
      </c>
      <c r="G37" s="5"/>
      <c r="H37" s="5"/>
      <c r="I37" s="5" t="str">
        <v>未订阅</v>
      </c>
      <c r="J37" s="5" t="str">
        <v>未订阅</v>
      </c>
      <c r="K37" s="5" t="str">
        <v>离线</v>
      </c>
      <c r="L37" s="39">
        <v>0.0007407407407407407</v>
      </c>
      <c r="M37" s="5"/>
      <c r="N37" s="5" t="str">
        <v>未完课</v>
      </c>
      <c r="O37" s="5" t="str">
        <v>/</v>
      </c>
      <c r="P37" s="5" t="str">
        <v>/</v>
      </c>
      <c r="Q37" s="5" t="str">
        <v>0次</v>
      </c>
      <c r="R37" s="5" t="str">
        <v>/</v>
      </c>
      <c r="S37" s="5"/>
      <c r="T37" s="5" t="str">
        <v>是</v>
      </c>
      <c r="U37" s="5" t="str">
        <v>否</v>
      </c>
    </row>
    <row r="38">
      <c r="A38" s="5" t="str">
        <v>坚持信念</v>
      </c>
      <c r="B38" s="5" t="s">
        <v>628</v>
      </c>
      <c r="C38" s="5"/>
      <c r="D38" s="5">
        <v>19138208503</v>
      </c>
      <c r="E38" s="5"/>
      <c r="F38" s="5" t="str">
        <v>生财有术</v>
      </c>
      <c r="G38" s="5"/>
      <c r="H38" s="5"/>
      <c r="I38" s="5" t="str">
        <v>未订阅</v>
      </c>
      <c r="J38" s="5" t="str">
        <v>未订阅</v>
      </c>
      <c r="K38" s="5" t="str">
        <v>离线</v>
      </c>
      <c r="L38" s="39">
        <v>0.00019675925925925926</v>
      </c>
      <c r="M38" s="5"/>
      <c r="N38" s="5" t="str">
        <v>未完课</v>
      </c>
      <c r="O38" s="5" t="str">
        <v>/</v>
      </c>
      <c r="P38" s="5" t="str">
        <v>/</v>
      </c>
      <c r="Q38" s="5" t="str">
        <v>0次</v>
      </c>
      <c r="R38" s="5" t="str">
        <v>/</v>
      </c>
      <c r="S38" s="5"/>
      <c r="T38" s="5" t="str">
        <v>是</v>
      </c>
      <c r="U38" s="5" t="str">
        <v>否</v>
      </c>
    </row>
    <row r="39">
      <c r="A39" s="5" t="str">
        <v>Kane</v>
      </c>
      <c r="B39" s="5" t="s">
        <v>632</v>
      </c>
      <c r="C39" s="5"/>
      <c r="D39" s="5">
        <v>18518249587</v>
      </c>
      <c r="E39" s="5"/>
      <c r="F39" s="5" t="str">
        <v>生财有术</v>
      </c>
      <c r="G39" s="5"/>
      <c r="H39" s="5"/>
      <c r="I39" s="5" t="str">
        <v>未订阅</v>
      </c>
      <c r="J39" s="5" t="str">
        <v>未订阅</v>
      </c>
      <c r="K39" s="5" t="str">
        <v>离线</v>
      </c>
      <c r="L39" s="39">
        <v>0.0052430555555555555</v>
      </c>
      <c r="M39" s="5"/>
      <c r="N39" s="5" t="str">
        <v>未完课</v>
      </c>
      <c r="O39" s="5" t="str">
        <v>/</v>
      </c>
      <c r="P39" s="5" t="str">
        <v>/</v>
      </c>
      <c r="Q39" s="5" t="str">
        <v>0次</v>
      </c>
      <c r="R39" s="5" t="str">
        <v>/</v>
      </c>
      <c r="S39" s="5"/>
      <c r="T39" s="5" t="str">
        <v>是</v>
      </c>
      <c r="U39" s="5" t="str">
        <v>否</v>
      </c>
    </row>
    <row r="40">
      <c r="A40" s="5" t="str">
        <v>快乐</v>
      </c>
      <c r="B40" s="5" t="s">
        <v>636</v>
      </c>
      <c r="C40" s="5"/>
      <c r="D40" s="5">
        <v>13916344908</v>
      </c>
      <c r="E40" s="5" t="str">
        <v>生财老师（分销渠道）</v>
      </c>
      <c r="F40" s="5" t="str">
        <v>生财有术</v>
      </c>
      <c r="G40" s="5"/>
      <c r="H40" s="5"/>
      <c r="I40" s="5" t="str">
        <v>已订阅</v>
      </c>
      <c r="J40" s="5" t="str">
        <v>已订阅</v>
      </c>
      <c r="K40" s="5" t="str">
        <v>离线</v>
      </c>
      <c r="L40" s="39">
        <v>0.00017361111111111112</v>
      </c>
      <c r="M40" s="5"/>
      <c r="N40" s="5" t="str">
        <v>未完课</v>
      </c>
      <c r="O40" s="5" t="str">
        <v>/</v>
      </c>
      <c r="P40" s="5" t="str">
        <v>/</v>
      </c>
      <c r="Q40" s="5" t="str">
        <v>0次</v>
      </c>
      <c r="R40" s="5" t="str">
        <v>/</v>
      </c>
      <c r="S40" s="5"/>
      <c r="T40" s="5" t="str">
        <v>是</v>
      </c>
      <c r="U40" s="5" t="str">
        <v>否</v>
      </c>
    </row>
    <row r="41">
      <c r="A41" s="5" t="str">
        <v>明海</v>
      </c>
      <c r="B41" s="5" t="s">
        <v>672</v>
      </c>
      <c r="C41" s="5"/>
      <c r="D41" s="5"/>
      <c r="E41" s="5"/>
      <c r="F41" s="5" t="str">
        <v>生财有术</v>
      </c>
      <c r="G41" s="5"/>
      <c r="H41" s="5"/>
      <c r="I41" s="5" t="str">
        <v>未订阅</v>
      </c>
      <c r="J41" s="5" t="str">
        <v>未订阅</v>
      </c>
      <c r="K41" s="5" t="str">
        <v>离线</v>
      </c>
      <c r="L41" s="39">
        <v>0.00038194444444444446</v>
      </c>
      <c r="M41" s="5"/>
      <c r="N41" s="5" t="str">
        <v>未完课</v>
      </c>
      <c r="O41" s="5" t="str">
        <v>/</v>
      </c>
      <c r="P41" s="5" t="str">
        <v>/</v>
      </c>
      <c r="Q41" s="5" t="str">
        <v>0次</v>
      </c>
      <c r="R41" s="5" t="str">
        <v>/</v>
      </c>
      <c r="S41" s="5"/>
      <c r="T41" s="5" t="str">
        <v>是</v>
      </c>
      <c r="U41" s="5" t="str">
        <v>否</v>
      </c>
    </row>
    <row r="42">
      <c r="A42" s="5" t="str">
        <v>小溪</v>
      </c>
      <c r="B42" s="5" t="s">
        <v>676</v>
      </c>
      <c r="C42" s="5"/>
      <c r="D42" s="5">
        <v>19373500009</v>
      </c>
      <c r="E42" s="5"/>
      <c r="F42" s="5" t="str">
        <v>生财有术</v>
      </c>
      <c r="G42" s="5"/>
      <c r="H42" s="5"/>
      <c r="I42" s="5" t="str">
        <v>未订阅</v>
      </c>
      <c r="J42" s="5" t="str">
        <v>未订阅</v>
      </c>
      <c r="K42" s="5" t="str">
        <v>离线</v>
      </c>
      <c r="L42" s="39">
        <v>0.0003356481481481481</v>
      </c>
      <c r="M42" s="5"/>
      <c r="N42" s="5" t="str">
        <v>未完课</v>
      </c>
      <c r="O42" s="5" t="str">
        <v>/</v>
      </c>
      <c r="P42" s="5" t="str">
        <v>/</v>
      </c>
      <c r="Q42" s="5" t="str">
        <v>0次</v>
      </c>
      <c r="R42" s="5" t="str">
        <v>/</v>
      </c>
      <c r="S42" s="5"/>
      <c r="T42" s="5" t="str">
        <v>是</v>
      </c>
      <c r="U42" s="5" t="str">
        <v>否</v>
      </c>
    </row>
    <row r="43">
      <c r="A43" s="5" t="str">
        <v>September</v>
      </c>
      <c r="B43" s="5" t="s">
        <v>680</v>
      </c>
      <c r="C43" s="5"/>
      <c r="D43" s="5">
        <v>18390226512</v>
      </c>
      <c r="E43" s="5"/>
      <c r="F43" s="5" t="str">
        <v>生财有术</v>
      </c>
      <c r="G43" s="5"/>
      <c r="H43" s="5"/>
      <c r="I43" s="5" t="str">
        <v>未订阅</v>
      </c>
      <c r="J43" s="5" t="str">
        <v>未订阅</v>
      </c>
      <c r="K43" s="5" t="str">
        <v>离线</v>
      </c>
      <c r="L43" s="39">
        <v>0.00525462962962963</v>
      </c>
      <c r="M43" s="5"/>
      <c r="N43" s="5" t="str">
        <v>未完课</v>
      </c>
      <c r="O43" s="5" t="str">
        <v>/</v>
      </c>
      <c r="P43" s="5" t="str">
        <v>/</v>
      </c>
      <c r="Q43" s="5" t="str">
        <v>0次</v>
      </c>
      <c r="R43" s="5" t="str">
        <v>/</v>
      </c>
      <c r="S43" s="5"/>
      <c r="T43" s="5" t="str">
        <v>是</v>
      </c>
      <c r="U43" s="5" t="str">
        <v>否</v>
      </c>
    </row>
    <row r="44">
      <c r="A44" s="5" t="str">
        <v>凡茂茂。</v>
      </c>
      <c r="B44" s="5" t="s">
        <v>684</v>
      </c>
      <c r="C44" s="5"/>
      <c r="D44" s="5">
        <v>17740823046</v>
      </c>
      <c r="E44" s="5" t="str">
        <v>生财老师（自营渠道）</v>
      </c>
      <c r="F44" s="5" t="str">
        <v>生财有术</v>
      </c>
      <c r="G44" s="5"/>
      <c r="H44" s="5"/>
      <c r="I44" s="5" t="str">
        <v>未订阅</v>
      </c>
      <c r="J44" s="5" t="str">
        <v>未订阅</v>
      </c>
      <c r="K44" s="5" t="str">
        <v>离线</v>
      </c>
      <c r="L44" s="39">
        <v>0.0060648148148148145</v>
      </c>
      <c r="M44" s="5"/>
      <c r="N44" s="5" t="str">
        <v>未完课</v>
      </c>
      <c r="O44" s="5" t="str">
        <v>/</v>
      </c>
      <c r="P44" s="5" t="str">
        <v>/</v>
      </c>
      <c r="Q44" s="5" t="str">
        <v>0次</v>
      </c>
      <c r="R44" s="5" t="str">
        <v>/</v>
      </c>
      <c r="S44" s="5"/>
      <c r="T44" s="5" t="str">
        <v>是</v>
      </c>
      <c r="U44" s="5" t="str">
        <v>否</v>
      </c>
    </row>
    <row r="45">
      <c r="A45" s="5" t="str">
        <v>明语</v>
      </c>
      <c r="B45" s="5" t="s">
        <v>656</v>
      </c>
      <c r="C45" s="5"/>
      <c r="D45" s="5">
        <v>13153658317</v>
      </c>
      <c r="E45" s="5"/>
      <c r="F45" s="5" t="str">
        <v>生财有术</v>
      </c>
      <c r="G45" s="5"/>
      <c r="H45" s="5"/>
      <c r="I45" s="5" t="str">
        <v>未订阅</v>
      </c>
      <c r="J45" s="5" t="str">
        <v>未订阅</v>
      </c>
      <c r="K45" s="5" t="str">
        <v>离线</v>
      </c>
      <c r="L45" s="39">
        <v>0.0002199074074074074</v>
      </c>
      <c r="M45" s="5"/>
      <c r="N45" s="5" t="str">
        <v>未完课</v>
      </c>
      <c r="O45" s="5" t="str">
        <v>/</v>
      </c>
      <c r="P45" s="5" t="str">
        <v>/</v>
      </c>
      <c r="Q45" s="5" t="str">
        <v>0次</v>
      </c>
      <c r="R45" s="5" t="str">
        <v>/</v>
      </c>
      <c r="S45" s="5"/>
      <c r="T45" s="5" t="str">
        <v>是</v>
      </c>
      <c r="U45" s="5" t="str">
        <v>否</v>
      </c>
    </row>
    <row r="46">
      <c r="A46" s="5" t="str">
        <v>修源 Dorjee</v>
      </c>
      <c r="B46" s="5" t="s">
        <v>660</v>
      </c>
      <c r="C46" s="5"/>
      <c r="D46" s="5"/>
      <c r="E46" s="5"/>
      <c r="F46" s="5" t="str">
        <v>生财有术</v>
      </c>
      <c r="G46" s="5"/>
      <c r="H46" s="5"/>
      <c r="I46" s="5" t="str">
        <v>未订阅</v>
      </c>
      <c r="J46" s="5" t="str">
        <v>未订阅</v>
      </c>
      <c r="K46" s="5" t="str">
        <v>离线</v>
      </c>
      <c r="L46" s="39">
        <v>0.06979166666666667</v>
      </c>
      <c r="M46" s="5"/>
      <c r="N46" s="5" t="str">
        <v>未完课</v>
      </c>
      <c r="O46" s="5" t="str">
        <v>/</v>
      </c>
      <c r="P46" s="5" t="str">
        <v>/</v>
      </c>
      <c r="Q46" s="5" t="str">
        <v>0次</v>
      </c>
      <c r="R46" s="5" t="str">
        <v>/</v>
      </c>
      <c r="S46" s="5"/>
      <c r="T46" s="5" t="str">
        <v>是</v>
      </c>
      <c r="U46" s="5" t="str">
        <v>否</v>
      </c>
    </row>
    <row r="47">
      <c r="A47" s="5" t="str">
        <v>Devin</v>
      </c>
      <c r="B47" s="5" t="s">
        <v>664</v>
      </c>
      <c r="C47" s="5"/>
      <c r="D47" s="5">
        <v>18825166128</v>
      </c>
      <c r="E47" s="5"/>
      <c r="F47" s="5" t="str">
        <v>生财有术</v>
      </c>
      <c r="G47" s="5"/>
      <c r="H47" s="5"/>
      <c r="I47" s="5" t="str">
        <v>未订阅</v>
      </c>
      <c r="J47" s="5" t="str">
        <v>未订阅</v>
      </c>
      <c r="K47" s="5" t="str">
        <v>离线</v>
      </c>
      <c r="L47" s="39">
        <v>0.0001388888888888889</v>
      </c>
      <c r="M47" s="5"/>
      <c r="N47" s="5" t="str">
        <v>未完课</v>
      </c>
      <c r="O47" s="5" t="str">
        <v>/</v>
      </c>
      <c r="P47" s="5" t="str">
        <v>/</v>
      </c>
      <c r="Q47" s="5" t="str">
        <v>0次</v>
      </c>
      <c r="R47" s="5" t="str">
        <v>/</v>
      </c>
      <c r="S47" s="5"/>
      <c r="T47" s="5" t="str">
        <v>是</v>
      </c>
      <c r="U47" s="5" t="str">
        <v>否</v>
      </c>
    </row>
    <row r="48">
      <c r="A48" s="5" t="str">
        <v>凡</v>
      </c>
      <c r="B48" s="5" t="s">
        <v>668</v>
      </c>
      <c r="C48" s="5"/>
      <c r="D48" s="5">
        <v>14792899043</v>
      </c>
      <c r="E48" s="5"/>
      <c r="F48" s="5" t="str">
        <v>生财有术</v>
      </c>
      <c r="G48" s="5"/>
      <c r="H48" s="5"/>
      <c r="I48" s="5" t="str">
        <v>未订阅</v>
      </c>
      <c r="J48" s="5" t="str">
        <v>未订阅</v>
      </c>
      <c r="K48" s="5" t="str">
        <v>离线</v>
      </c>
      <c r="L48" s="39">
        <v>0.014479166666666666</v>
      </c>
      <c r="M48" s="5"/>
      <c r="N48" s="5" t="str">
        <v>未完课</v>
      </c>
      <c r="O48" s="5" t="str">
        <v>/</v>
      </c>
      <c r="P48" s="5" t="str">
        <v>/</v>
      </c>
      <c r="Q48" s="5" t="str">
        <v>0次</v>
      </c>
      <c r="R48" s="5" t="str">
        <v>/</v>
      </c>
      <c r="S48" s="5"/>
      <c r="T48" s="5" t="str">
        <v>是</v>
      </c>
      <c r="U48" s="5" t="str">
        <v>否</v>
      </c>
    </row>
    <row r="49">
      <c r="A49" s="5" t="str">
        <v>用户802608</v>
      </c>
      <c r="B49" s="5" t="s">
        <v>335</v>
      </c>
      <c r="C49" s="5"/>
      <c r="D49" s="5">
        <v>13148484009</v>
      </c>
      <c r="E49" s="5"/>
      <c r="F49" s="5" t="str">
        <v>生财有术</v>
      </c>
      <c r="G49" s="5"/>
      <c r="H49" s="5"/>
      <c r="I49" s="5" t="str">
        <v>已订阅</v>
      </c>
      <c r="J49" s="5" t="str">
        <v>已订阅</v>
      </c>
      <c r="K49" s="5" t="str">
        <v>离线</v>
      </c>
      <c r="L49" s="39">
        <v>0.027256944444444445</v>
      </c>
      <c r="M49" s="5"/>
      <c r="N49" s="5" t="str">
        <v>未完课</v>
      </c>
      <c r="O49" s="5" t="str">
        <v>/</v>
      </c>
      <c r="P49" s="5" t="str">
        <v>/</v>
      </c>
      <c r="Q49" s="5" t="str">
        <v>0次</v>
      </c>
      <c r="R49" s="5" t="str">
        <v>/</v>
      </c>
      <c r="S49" s="5"/>
      <c r="T49" s="5" t="str">
        <v>是</v>
      </c>
      <c r="U49" s="5" t="str">
        <v>否</v>
      </c>
    </row>
    <row r="50">
      <c r="A50" s="5" t="str">
        <v>luvy</v>
      </c>
      <c r="B50" s="5" t="s">
        <v>580</v>
      </c>
      <c r="C50" s="5"/>
      <c r="D50" s="5">
        <v>13691845874</v>
      </c>
      <c r="E50" s="5"/>
      <c r="F50" s="5" t="str">
        <v>生财有术</v>
      </c>
      <c r="G50" s="5"/>
      <c r="H50" s="5"/>
      <c r="I50" s="5" t="str">
        <v>未订阅</v>
      </c>
      <c r="J50" s="5" t="str">
        <v>未订阅</v>
      </c>
      <c r="K50" s="5" t="str">
        <v>离线</v>
      </c>
      <c r="L50" s="39">
        <v>0.0030902777777777777</v>
      </c>
      <c r="M50" s="5"/>
      <c r="N50" s="5" t="str">
        <v>未完课</v>
      </c>
      <c r="O50" s="5" t="str">
        <v>/</v>
      </c>
      <c r="P50" s="5" t="str">
        <v>/</v>
      </c>
      <c r="Q50" s="5" t="str">
        <v>0次</v>
      </c>
      <c r="R50" s="5" t="str">
        <v>/</v>
      </c>
      <c r="S50" s="5"/>
      <c r="T50" s="5" t="str">
        <v>是</v>
      </c>
      <c r="U50" s="5" t="str">
        <v>否</v>
      </c>
    </row>
    <row r="51">
      <c r="A51" s="5" t="str">
        <v>沧龙「项目ip操盘手」</v>
      </c>
      <c r="B51" s="5" t="s">
        <v>584</v>
      </c>
      <c r="C51" s="5"/>
      <c r="D51" s="5">
        <v>13074116790</v>
      </c>
      <c r="E51" s="5"/>
      <c r="F51" s="5" t="str">
        <v>生财有术</v>
      </c>
      <c r="G51" s="5"/>
      <c r="H51" s="5"/>
      <c r="I51" s="5" t="str">
        <v>未订阅</v>
      </c>
      <c r="J51" s="5" t="str">
        <v>未订阅</v>
      </c>
      <c r="K51" s="5" t="str">
        <v>离线</v>
      </c>
      <c r="L51" s="39">
        <v>0.00006944444444444444</v>
      </c>
      <c r="M51" s="5"/>
      <c r="N51" s="5" t="str">
        <v>未完课</v>
      </c>
      <c r="O51" s="5" t="str">
        <v>/</v>
      </c>
      <c r="P51" s="5" t="str">
        <v>/</v>
      </c>
      <c r="Q51" s="5" t="str">
        <v>0次</v>
      </c>
      <c r="R51" s="5" t="str">
        <v>/</v>
      </c>
      <c r="S51" s="5"/>
      <c r="T51" s="5" t="str">
        <v>是</v>
      </c>
      <c r="U51" s="5" t="str">
        <v>否</v>
      </c>
    </row>
    <row r="52">
      <c r="A52" s="5" t="str">
        <v>用户276910</v>
      </c>
      <c r="B52" s="5" t="s">
        <v>335</v>
      </c>
      <c r="C52" s="5"/>
      <c r="D52" s="5">
        <v>15150537520</v>
      </c>
      <c r="E52" s="5"/>
      <c r="F52" s="5" t="str">
        <v>生财有术</v>
      </c>
      <c r="G52" s="5"/>
      <c r="H52" s="5"/>
      <c r="I52" s="5" t="str">
        <v>未订阅</v>
      </c>
      <c r="J52" s="5" t="str">
        <v>未订阅</v>
      </c>
      <c r="K52" s="5" t="str">
        <v>离线</v>
      </c>
      <c r="L52" s="39">
        <v>0.00032407407407407406</v>
      </c>
      <c r="M52" s="5"/>
      <c r="N52" s="5" t="str">
        <v>未完课</v>
      </c>
      <c r="O52" s="5" t="str">
        <v>/</v>
      </c>
      <c r="P52" s="5" t="str">
        <v>/</v>
      </c>
      <c r="Q52" s="5" t="str">
        <v>0次</v>
      </c>
      <c r="R52" s="5" t="str">
        <v>/</v>
      </c>
      <c r="S52" s="5"/>
      <c r="T52" s="5" t="str">
        <v>是</v>
      </c>
      <c r="U52" s="5" t="str">
        <v>否</v>
      </c>
    </row>
    <row r="53">
      <c r="A53" s="5" t="str">
        <v>Lane</v>
      </c>
      <c r="B53" s="5" t="s">
        <v>561</v>
      </c>
      <c r="C53" s="5"/>
      <c r="D53" s="5">
        <v>13554001720</v>
      </c>
      <c r="E53" s="5"/>
      <c r="F53" s="5" t="str">
        <v>生财有术</v>
      </c>
      <c r="G53" s="5"/>
      <c r="H53" s="5"/>
      <c r="I53" s="5" t="str">
        <v>未订阅</v>
      </c>
      <c r="J53" s="5" t="str">
        <v>未订阅</v>
      </c>
      <c r="K53" s="5" t="str">
        <v>离线</v>
      </c>
      <c r="L53" s="39">
        <v>0.0006712962962962962</v>
      </c>
      <c r="M53" s="5"/>
      <c r="N53" s="5" t="str">
        <v>未完课</v>
      </c>
      <c r="O53" s="5" t="str">
        <v>/</v>
      </c>
      <c r="P53" s="5" t="str">
        <v>/</v>
      </c>
      <c r="Q53" s="5" t="str">
        <v>0次</v>
      </c>
      <c r="R53" s="5" t="str">
        <v>/</v>
      </c>
      <c r="S53" s="5"/>
      <c r="T53" s="5" t="str">
        <v>是</v>
      </c>
      <c r="U53" s="5" t="str">
        <v>否</v>
      </c>
    </row>
    <row r="54">
      <c r="A54" s="5" t="str">
        <v>oo</v>
      </c>
      <c r="B54" s="5" t="s">
        <v>565</v>
      </c>
      <c r="C54" s="5"/>
      <c r="D54" s="5">
        <v>15260784762</v>
      </c>
      <c r="E54" s="5"/>
      <c r="F54" s="5" t="str">
        <v>生财有术</v>
      </c>
      <c r="G54" s="5"/>
      <c r="H54" s="5"/>
      <c r="I54" s="5" t="str">
        <v>未订阅</v>
      </c>
      <c r="J54" s="5" t="str">
        <v>未订阅</v>
      </c>
      <c r="K54" s="5" t="str">
        <v>离线</v>
      </c>
      <c r="L54" s="39">
        <v>0.0006597222222222222</v>
      </c>
      <c r="M54" s="5"/>
      <c r="N54" s="5" t="str">
        <v>未完课</v>
      </c>
      <c r="O54" s="5" t="str">
        <v>/</v>
      </c>
      <c r="P54" s="5" t="str">
        <v>/</v>
      </c>
      <c r="Q54" s="5" t="str">
        <v>0次</v>
      </c>
      <c r="R54" s="5" t="str">
        <v>/</v>
      </c>
      <c r="S54" s="5"/>
      <c r="T54" s="5" t="str">
        <v>是</v>
      </c>
      <c r="U54" s="5" t="str">
        <v>否</v>
      </c>
    </row>
    <row r="55">
      <c r="A55" s="5" t="str">
        <v>Hongquan</v>
      </c>
      <c r="B55" s="5" t="s">
        <v>569</v>
      </c>
      <c r="C55" s="5"/>
      <c r="D55" s="5">
        <v>19821810672</v>
      </c>
      <c r="E55" s="5"/>
      <c r="F55" s="5" t="str">
        <v>生财有术</v>
      </c>
      <c r="G55" s="5"/>
      <c r="H55" s="5"/>
      <c r="I55" s="5" t="str">
        <v>未订阅</v>
      </c>
      <c r="J55" s="5" t="str">
        <v>未订阅</v>
      </c>
      <c r="K55" s="5" t="str">
        <v>离线</v>
      </c>
      <c r="L55" s="39">
        <v>0.007060185185185185</v>
      </c>
      <c r="M55" s="5"/>
      <c r="N55" s="5" t="str">
        <v>未完课</v>
      </c>
      <c r="O55" s="5" t="str">
        <v>/</v>
      </c>
      <c r="P55" s="5" t="str">
        <v>/</v>
      </c>
      <c r="Q55" s="5" t="str">
        <v>0次</v>
      </c>
      <c r="R55" s="5" t="str">
        <v>/</v>
      </c>
      <c r="S55" s="5"/>
      <c r="T55" s="5" t="str">
        <v>是</v>
      </c>
      <c r="U55" s="5" t="str">
        <v>否</v>
      </c>
    </row>
    <row r="56">
      <c r="A56" s="5" t="str">
        <v>时宜</v>
      </c>
      <c r="B56" s="5" t="s">
        <v>573</v>
      </c>
      <c r="C56" s="5"/>
      <c r="D56" s="5">
        <v>13977035780</v>
      </c>
      <c r="E56" s="5"/>
      <c r="F56" s="5" t="str">
        <v>生财有术</v>
      </c>
      <c r="G56" s="5"/>
      <c r="H56" s="5"/>
      <c r="I56" s="5" t="str">
        <v>未订阅</v>
      </c>
      <c r="J56" s="5" t="str">
        <v>未订阅</v>
      </c>
      <c r="K56" s="5" t="str">
        <v>离线</v>
      </c>
      <c r="L56" s="39">
        <v>0.005590277777777777</v>
      </c>
      <c r="M56" s="5"/>
      <c r="N56" s="5" t="str">
        <v>未完课</v>
      </c>
      <c r="O56" s="5" t="str">
        <v>/</v>
      </c>
      <c r="P56" s="5" t="str">
        <v>/</v>
      </c>
      <c r="Q56" s="5" t="str">
        <v>0次</v>
      </c>
      <c r="R56" s="5" t="str">
        <v>/</v>
      </c>
      <c r="S56" s="5"/>
      <c r="T56" s="5" t="str">
        <v>是</v>
      </c>
      <c r="U56" s="5" t="str">
        <v>否</v>
      </c>
    </row>
    <row r="57">
      <c r="A57" s="5" t="str">
        <v>金紫</v>
      </c>
      <c r="B57" s="5" t="s">
        <v>608</v>
      </c>
      <c r="C57" s="5"/>
      <c r="D57" s="5">
        <v>17354123649</v>
      </c>
      <c r="E57" s="5"/>
      <c r="F57" s="5" t="str">
        <v>生财有术</v>
      </c>
      <c r="G57" s="5"/>
      <c r="H57" s="5"/>
      <c r="I57" s="5" t="str">
        <v>未订阅</v>
      </c>
      <c r="J57" s="5" t="str">
        <v>未订阅</v>
      </c>
      <c r="K57" s="5" t="str">
        <v>离线</v>
      </c>
      <c r="L57" s="39">
        <v>0.00005787037037037037</v>
      </c>
      <c r="M57" s="5"/>
      <c r="N57" s="5" t="str">
        <v>未完课</v>
      </c>
      <c r="O57" s="5" t="str">
        <v>/</v>
      </c>
      <c r="P57" s="5" t="str">
        <v>/</v>
      </c>
      <c r="Q57" s="5" t="str">
        <v>0次</v>
      </c>
      <c r="R57" s="5" t="str">
        <v>/</v>
      </c>
      <c r="S57" s="5"/>
      <c r="T57" s="5" t="str">
        <v>是</v>
      </c>
      <c r="U57" s="5" t="str">
        <v>否</v>
      </c>
    </row>
    <row r="58">
      <c r="A58" s="5" t="str">
        <v>柊</v>
      </c>
      <c r="B58" s="5" t="s">
        <v>612</v>
      </c>
      <c r="C58" s="5"/>
      <c r="D58" s="5">
        <v>18144757303</v>
      </c>
      <c r="E58" s="5"/>
      <c r="F58" s="5" t="str">
        <v>生财有术</v>
      </c>
      <c r="G58" s="5"/>
      <c r="H58" s="5"/>
      <c r="I58" s="5" t="str">
        <v>未订阅</v>
      </c>
      <c r="J58" s="5" t="str">
        <v>未订阅</v>
      </c>
      <c r="K58" s="5" t="str">
        <v>离线</v>
      </c>
      <c r="L58" s="39">
        <v>0.0011111111111111111</v>
      </c>
      <c r="M58" s="5"/>
      <c r="N58" s="5" t="str">
        <v>未完课</v>
      </c>
      <c r="O58" s="5" t="str">
        <v>/</v>
      </c>
      <c r="P58" s="5" t="str">
        <v>/</v>
      </c>
      <c r="Q58" s="5" t="str">
        <v>0次</v>
      </c>
      <c r="R58" s="5" t="str">
        <v>/</v>
      </c>
      <c r="S58" s="5"/>
      <c r="T58" s="5" t="str">
        <v>是</v>
      </c>
      <c r="U58" s="5" t="str">
        <v>否</v>
      </c>
    </row>
    <row r="59">
      <c r="A59" s="5" t="str">
        <v>zfl</v>
      </c>
      <c r="B59" s="5" t="s">
        <v>616</v>
      </c>
      <c r="C59" s="5"/>
      <c r="D59" s="5">
        <v>15754853549</v>
      </c>
      <c r="E59" s="5" t="str">
        <v>生财老师（分销渠道）</v>
      </c>
      <c r="F59" s="5" t="str">
        <v>生财有术</v>
      </c>
      <c r="G59" s="5"/>
      <c r="H59" s="5"/>
      <c r="I59" s="5" t="str">
        <v>未订阅</v>
      </c>
      <c r="J59" s="5" t="str">
        <v>未订阅</v>
      </c>
      <c r="K59" s="5" t="str">
        <v>离线</v>
      </c>
      <c r="L59" s="39">
        <v>0.005324074074074074</v>
      </c>
      <c r="M59" s="5"/>
      <c r="N59" s="5" t="str">
        <v>未完课</v>
      </c>
      <c r="O59" s="5" t="str">
        <v>/</v>
      </c>
      <c r="P59" s="5" t="str">
        <v>/</v>
      </c>
      <c r="Q59" s="5" t="str">
        <v>0次</v>
      </c>
      <c r="R59" s="5" t="str">
        <v>/</v>
      </c>
      <c r="S59" s="5"/>
      <c r="T59" s="5" t="str">
        <v>是</v>
      </c>
      <c r="U59" s="5" t="str">
        <v>否</v>
      </c>
    </row>
    <row r="60">
      <c r="A60" s="5" t="str">
        <v>爆富爆帅的杰</v>
      </c>
      <c r="B60" s="5" t="s">
        <v>620</v>
      </c>
      <c r="C60" s="5"/>
      <c r="D60" s="5">
        <v>19828798991</v>
      </c>
      <c r="E60" s="5"/>
      <c r="F60" s="5" t="str">
        <v>生财有术</v>
      </c>
      <c r="G60" s="5"/>
      <c r="H60" s="5"/>
      <c r="I60" s="5" t="str">
        <v>已订阅</v>
      </c>
      <c r="J60" s="5" t="str">
        <v>已订阅</v>
      </c>
      <c r="K60" s="5" t="str">
        <v>离线</v>
      </c>
      <c r="L60" s="39">
        <v>0.018796296296296297</v>
      </c>
      <c r="M60" s="5"/>
      <c r="N60" s="5" t="str">
        <v>未完课</v>
      </c>
      <c r="O60" s="5" t="str">
        <v>/</v>
      </c>
      <c r="P60" s="5" t="str">
        <v>/</v>
      </c>
      <c r="Q60" s="5" t="str">
        <v>0次</v>
      </c>
      <c r="R60" s="5" t="str">
        <v>/</v>
      </c>
      <c r="S60" s="5"/>
      <c r="T60" s="5" t="str">
        <v>是</v>
      </c>
      <c r="U60" s="5" t="str">
        <v>否</v>
      </c>
    </row>
    <row r="61">
      <c r="A61" s="5" t="str">
        <v>树懒</v>
      </c>
      <c r="B61" s="5" t="s">
        <v>591</v>
      </c>
      <c r="C61" s="5"/>
      <c r="D61" s="5">
        <v>13806517466</v>
      </c>
      <c r="E61" s="5" t="str">
        <v>生财老师（分销渠道）</v>
      </c>
      <c r="F61" s="5" t="str">
        <v>生财有术</v>
      </c>
      <c r="G61" s="5"/>
      <c r="H61" s="5"/>
      <c r="I61" s="5" t="str">
        <v>未订阅</v>
      </c>
      <c r="J61" s="5" t="str">
        <v>未订阅</v>
      </c>
      <c r="K61" s="5" t="str">
        <v>离线</v>
      </c>
      <c r="L61" s="39">
        <v>0.08020833333333334</v>
      </c>
      <c r="M61" s="5"/>
      <c r="N61" s="5" t="str">
        <v>未完课</v>
      </c>
      <c r="O61" s="5" t="str">
        <v>/</v>
      </c>
      <c r="P61" s="5" t="str">
        <v>/</v>
      </c>
      <c r="Q61" s="5" t="str">
        <v>0次</v>
      </c>
      <c r="R61" s="5" t="str">
        <v>/</v>
      </c>
      <c r="S61" s="5"/>
      <c r="T61" s="5" t="str">
        <v>是</v>
      </c>
      <c r="U61" s="5" t="str">
        <v>否</v>
      </c>
    </row>
    <row r="62">
      <c r="A62" s="5" t="str">
        <v>發發</v>
      </c>
      <c r="B62" s="5" t="s">
        <v>595</v>
      </c>
      <c r="C62" s="5"/>
      <c r="D62" s="5">
        <v>15959347446</v>
      </c>
      <c r="E62" s="5"/>
      <c r="F62" s="5" t="str">
        <v>生财有术</v>
      </c>
      <c r="G62" s="5"/>
      <c r="H62" s="5"/>
      <c r="I62" s="5" t="str">
        <v>未订阅</v>
      </c>
      <c r="J62" s="5" t="str">
        <v>未订阅</v>
      </c>
      <c r="K62" s="5" t="str">
        <v>离线</v>
      </c>
      <c r="L62" s="39">
        <v>0.0019097222222222222</v>
      </c>
      <c r="M62" s="5"/>
      <c r="N62" s="5" t="str">
        <v>未完课</v>
      </c>
      <c r="O62" s="5" t="str">
        <v>/</v>
      </c>
      <c r="P62" s="5" t="str">
        <v>/</v>
      </c>
      <c r="Q62" s="5" t="str">
        <v>0次</v>
      </c>
      <c r="R62" s="5" t="str">
        <v>/</v>
      </c>
      <c r="S62" s="5"/>
      <c r="T62" s="5" t="str">
        <v>是</v>
      </c>
      <c r="U62" s="5" t="str">
        <v>否</v>
      </c>
    </row>
    <row r="63">
      <c r="A63" s="5" t="str">
        <v>宁静致远</v>
      </c>
      <c r="B63" s="5" t="s">
        <v>600</v>
      </c>
      <c r="C63" s="5"/>
      <c r="D63" s="5">
        <v>18934315313</v>
      </c>
      <c r="E63" s="5"/>
      <c r="F63" s="5" t="str">
        <v>生财有术</v>
      </c>
      <c r="G63" s="5"/>
      <c r="H63" s="5"/>
      <c r="I63" s="5" t="str">
        <v>未订阅</v>
      </c>
      <c r="J63" s="5" t="str">
        <v>未订阅</v>
      </c>
      <c r="K63" s="5" t="str">
        <v>离线</v>
      </c>
      <c r="L63" s="39">
        <v>0.0004976851851851852</v>
      </c>
      <c r="M63" s="5"/>
      <c r="N63" s="5" t="str">
        <v>未完课</v>
      </c>
      <c r="O63" s="5" t="str">
        <v>/</v>
      </c>
      <c r="P63" s="5" t="str">
        <v>/</v>
      </c>
      <c r="Q63" s="5" t="str">
        <v>0次</v>
      </c>
      <c r="R63" s="5" t="str">
        <v>/</v>
      </c>
      <c r="S63" s="5"/>
      <c r="T63" s="5" t="str">
        <v>是</v>
      </c>
      <c r="U63" s="5" t="str">
        <v>否</v>
      </c>
    </row>
    <row r="64">
      <c r="A64" s="5" t="str">
        <v>mo</v>
      </c>
      <c r="B64" s="5" t="s">
        <v>604</v>
      </c>
      <c r="C64" s="5"/>
      <c r="D64" s="5">
        <v>18030772057</v>
      </c>
      <c r="E64" s="5"/>
      <c r="F64" s="5" t="str">
        <v>生财有术</v>
      </c>
      <c r="G64" s="5"/>
      <c r="H64" s="5"/>
      <c r="I64" s="5" t="str">
        <v>已订阅</v>
      </c>
      <c r="J64" s="5" t="str">
        <v>已订阅</v>
      </c>
      <c r="K64" s="5" t="str">
        <v>离线</v>
      </c>
      <c r="L64" s="39">
        <v>0.0014814814814814814</v>
      </c>
      <c r="M64" s="5"/>
      <c r="N64" s="5" t="str">
        <v>未完课</v>
      </c>
      <c r="O64" s="5" t="str">
        <v>/</v>
      </c>
      <c r="P64" s="5" t="str">
        <v>/</v>
      </c>
      <c r="Q64" s="5" t="str">
        <v>0次</v>
      </c>
      <c r="R64" s="5" t="str">
        <v>/</v>
      </c>
      <c r="S64" s="5"/>
      <c r="T64" s="5" t="str">
        <v>是</v>
      </c>
      <c r="U64" s="5" t="str">
        <v>否</v>
      </c>
    </row>
    <row r="65">
      <c r="A65" s="5" t="str">
        <v>曼巴贰肆科技</v>
      </c>
      <c r="B65" s="5" t="s">
        <v>758</v>
      </c>
      <c r="C65" s="5"/>
      <c r="D65" s="5">
        <v>18300089582</v>
      </c>
      <c r="E65" s="5"/>
      <c r="F65" s="5" t="str">
        <v>生财有术</v>
      </c>
      <c r="G65" s="5"/>
      <c r="H65" s="5"/>
      <c r="I65" s="5" t="str">
        <v>未订阅</v>
      </c>
      <c r="J65" s="5" t="str">
        <v>未订阅</v>
      </c>
      <c r="K65" s="5" t="str">
        <v>离线</v>
      </c>
      <c r="L65" s="39">
        <v>0.01957175925925926</v>
      </c>
      <c r="M65" s="5"/>
      <c r="N65" s="5" t="str">
        <v>未完课</v>
      </c>
      <c r="O65" s="5" t="str">
        <v>/</v>
      </c>
      <c r="P65" s="5" t="str">
        <v>/</v>
      </c>
      <c r="Q65" s="5" t="str">
        <v>0次</v>
      </c>
      <c r="R65" s="5" t="str">
        <v>/</v>
      </c>
      <c r="S65" s="5"/>
      <c r="T65" s="5" t="str">
        <v>是</v>
      </c>
      <c r="U65" s="5" t="str">
        <v>否</v>
      </c>
    </row>
    <row r="66">
      <c r="A66" s="5" t="str">
        <v>若羽</v>
      </c>
      <c r="B66" s="5" t="s">
        <v>762</v>
      </c>
      <c r="C66" s="5"/>
      <c r="D66" s="5">
        <v>19711192769</v>
      </c>
      <c r="E66" s="5"/>
      <c r="F66" s="5" t="str">
        <v>生财有术</v>
      </c>
      <c r="G66" s="5"/>
      <c r="H66" s="5"/>
      <c r="I66" s="5" t="str">
        <v>未订阅</v>
      </c>
      <c r="J66" s="5" t="str">
        <v>未订阅</v>
      </c>
      <c r="K66" s="5" t="str">
        <v>离线</v>
      </c>
      <c r="L66" s="39">
        <v>0.05355324074074074</v>
      </c>
      <c r="M66" s="5"/>
      <c r="N66" s="5" t="str">
        <v>未完课</v>
      </c>
      <c r="O66" s="5" t="str">
        <v>/</v>
      </c>
      <c r="P66" s="5" t="str">
        <v>/</v>
      </c>
      <c r="Q66" s="5" t="str">
        <v>0次</v>
      </c>
      <c r="R66" s="5" t="str">
        <v>/</v>
      </c>
      <c r="S66" s="5"/>
      <c r="T66" s="5" t="str">
        <v>是</v>
      </c>
      <c r="U66" s="5" t="str">
        <v>否</v>
      </c>
    </row>
    <row r="67">
      <c r="A67" s="5" t="str">
        <v>快乐相随...</v>
      </c>
      <c r="B67" s="5" t="s">
        <v>766</v>
      </c>
      <c r="C67" s="5"/>
      <c r="D67" s="5">
        <v>13484545931</v>
      </c>
      <c r="E67" s="5" t="str">
        <v>生财老师（分销渠道）</v>
      </c>
      <c r="F67" s="5" t="str">
        <v>生财有术</v>
      </c>
      <c r="G67" s="5"/>
      <c r="H67" s="5"/>
      <c r="I67" s="5" t="str">
        <v>未订阅</v>
      </c>
      <c r="J67" s="5" t="str">
        <v>未订阅</v>
      </c>
      <c r="K67" s="5" t="str">
        <v>离线</v>
      </c>
      <c r="L67" s="39">
        <v>0.007719907407407407</v>
      </c>
      <c r="M67" s="5"/>
      <c r="N67" s="5" t="str">
        <v>未完课</v>
      </c>
      <c r="O67" s="5" t="str">
        <v>/</v>
      </c>
      <c r="P67" s="5" t="str">
        <v>/</v>
      </c>
      <c r="Q67" s="5" t="str">
        <v>0次</v>
      </c>
      <c r="R67" s="5" t="str">
        <v>/</v>
      </c>
      <c r="S67" s="5"/>
      <c r="T67" s="5" t="str">
        <v>是</v>
      </c>
      <c r="U67" s="5" t="str">
        <v>否</v>
      </c>
    </row>
    <row r="68">
      <c r="A68" s="5" t="str">
        <v>杨柳青青</v>
      </c>
      <c r="B68" s="5" t="s">
        <v>770</v>
      </c>
      <c r="C68" s="5"/>
      <c r="D68" s="5">
        <v>13686897472</v>
      </c>
      <c r="E68" s="5" t="str">
        <v>生财老师（分销渠道）</v>
      </c>
      <c r="F68" s="5" t="str">
        <v>生财有术</v>
      </c>
      <c r="G68" s="5"/>
      <c r="H68" s="5"/>
      <c r="I68" s="5" t="str">
        <v>未订阅</v>
      </c>
      <c r="J68" s="5" t="str">
        <v>未订阅</v>
      </c>
      <c r="K68" s="5" t="str">
        <v>离线</v>
      </c>
      <c r="L68" s="39">
        <v>0.014351851851851852</v>
      </c>
      <c r="M68" s="5"/>
      <c r="N68" s="5" t="str">
        <v>未完课</v>
      </c>
      <c r="O68" s="5" t="str">
        <v>/</v>
      </c>
      <c r="P68" s="5" t="str">
        <v>/</v>
      </c>
      <c r="Q68" s="5" t="str">
        <v>0次</v>
      </c>
      <c r="R68" s="5" t="str">
        <v>/</v>
      </c>
      <c r="S68" s="5"/>
      <c r="T68" s="5" t="str">
        <v>是</v>
      </c>
      <c r="U68" s="5" t="str">
        <v>否</v>
      </c>
    </row>
    <row r="69">
      <c r="A69" s="5" t="str">
        <v>Ban.俊熙</v>
      </c>
      <c r="B69" s="5" t="s">
        <v>742</v>
      </c>
      <c r="C69" s="5"/>
      <c r="D69" s="5">
        <v>18566621632</v>
      </c>
      <c r="E69" s="5" t="str">
        <v>生财老师（自营渠道）</v>
      </c>
      <c r="F69" s="5" t="str">
        <v>生财有术</v>
      </c>
      <c r="G69" s="5"/>
      <c r="H69" s="5"/>
      <c r="I69" s="5" t="str">
        <v>未订阅</v>
      </c>
      <c r="J69" s="5" t="str">
        <v>未订阅</v>
      </c>
      <c r="K69" s="5" t="str">
        <v>离线</v>
      </c>
      <c r="L69" s="39">
        <v>0.00980324074074074</v>
      </c>
      <c r="M69" s="5"/>
      <c r="N69" s="5" t="str">
        <v>未完课</v>
      </c>
      <c r="O69" s="5" t="str">
        <v>/</v>
      </c>
      <c r="P69" s="5" t="str">
        <v>/</v>
      </c>
      <c r="Q69" s="5" t="str">
        <v>0次</v>
      </c>
      <c r="R69" s="5" t="str">
        <v>/</v>
      </c>
      <c r="S69" s="5"/>
      <c r="T69" s="5" t="str">
        <v>是</v>
      </c>
      <c r="U69" s="5" t="str">
        <v>否</v>
      </c>
    </row>
    <row r="70">
      <c r="A70" s="5" t="str">
        <v>成宇</v>
      </c>
      <c r="B70" s="5" t="s">
        <v>746</v>
      </c>
      <c r="C70" s="5"/>
      <c r="D70" s="5">
        <v>17304663196</v>
      </c>
      <c r="E70" s="5"/>
      <c r="F70" s="5" t="str">
        <v>生财有术</v>
      </c>
      <c r="G70" s="5"/>
      <c r="H70" s="5"/>
      <c r="I70" s="5" t="str">
        <v>已订阅</v>
      </c>
      <c r="J70" s="5" t="str">
        <v>已订阅</v>
      </c>
      <c r="K70" s="5" t="str">
        <v>离线</v>
      </c>
      <c r="L70" s="39">
        <v>0.00034722222222222224</v>
      </c>
      <c r="M70" s="5"/>
      <c r="N70" s="5" t="str">
        <v>未完课</v>
      </c>
      <c r="O70" s="5" t="str">
        <v>/</v>
      </c>
      <c r="P70" s="5" t="str">
        <v>/</v>
      </c>
      <c r="Q70" s="5" t="str">
        <v>0次</v>
      </c>
      <c r="R70" s="5" t="str">
        <v>/</v>
      </c>
      <c r="S70" s="5"/>
      <c r="T70" s="5" t="str">
        <v>是</v>
      </c>
      <c r="U70" s="5" t="str">
        <v>否</v>
      </c>
    </row>
    <row r="71">
      <c r="A71" s="5" t="str">
        <v>T.</v>
      </c>
      <c r="B71" s="5" t="s">
        <v>750</v>
      </c>
      <c r="C71" s="5"/>
      <c r="D71" s="5">
        <v>18726596690</v>
      </c>
      <c r="E71" s="5"/>
      <c r="F71" s="5" t="str">
        <v>生财有术</v>
      </c>
      <c r="G71" s="5"/>
      <c r="H71" s="5"/>
      <c r="I71" s="5" t="str">
        <v>未订阅</v>
      </c>
      <c r="J71" s="5" t="str">
        <v>未订阅</v>
      </c>
      <c r="K71" s="5" t="str">
        <v>离线</v>
      </c>
      <c r="L71" s="39">
        <v>0.011284722222222222</v>
      </c>
      <c r="M71" s="5"/>
      <c r="N71" s="5" t="str">
        <v>未完课</v>
      </c>
      <c r="O71" s="5" t="str">
        <v>/</v>
      </c>
      <c r="P71" s="5" t="str">
        <v>/</v>
      </c>
      <c r="Q71" s="5" t="str">
        <v>0次</v>
      </c>
      <c r="R71" s="5" t="str">
        <v>/</v>
      </c>
      <c r="S71" s="5"/>
      <c r="T71" s="5" t="str">
        <v>是</v>
      </c>
      <c r="U71" s="5" t="str">
        <v>否</v>
      </c>
    </row>
    <row r="72">
      <c r="A72" s="5" t="str">
        <v>浅笑安然</v>
      </c>
      <c r="B72" s="5" t="s">
        <v>754</v>
      </c>
      <c r="C72" s="5"/>
      <c r="D72" s="5">
        <v>13570936755</v>
      </c>
      <c r="E72" s="5"/>
      <c r="F72" s="5" t="str">
        <v>生财有术</v>
      </c>
      <c r="G72" s="5"/>
      <c r="H72" s="5"/>
      <c r="I72" s="5" t="str">
        <v>未订阅</v>
      </c>
      <c r="J72" s="5" t="str">
        <v>未订阅</v>
      </c>
      <c r="K72" s="5" t="str">
        <v>离线</v>
      </c>
      <c r="L72" s="39">
        <v>0.0014699074074074074</v>
      </c>
      <c r="M72" s="5"/>
      <c r="N72" s="5" t="str">
        <v>未完课</v>
      </c>
      <c r="O72" s="5" t="str">
        <v>/</v>
      </c>
      <c r="P72" s="5" t="str">
        <v>/</v>
      </c>
      <c r="Q72" s="5" t="str">
        <v>0次</v>
      </c>
      <c r="R72" s="5" t="str">
        <v>/</v>
      </c>
      <c r="S72" s="5"/>
      <c r="T72" s="5" t="str">
        <v>是</v>
      </c>
      <c r="U72" s="5" t="str">
        <v>否</v>
      </c>
    </row>
    <row r="73">
      <c r="A73" s="5" t="str">
        <v>未来</v>
      </c>
      <c r="B73" s="5" t="s">
        <v>786</v>
      </c>
      <c r="C73" s="5"/>
      <c r="D73" s="5">
        <v>18688885390</v>
      </c>
      <c r="E73" s="5"/>
      <c r="F73" s="5" t="str">
        <v>生财有术</v>
      </c>
      <c r="G73" s="5"/>
      <c r="H73" s="5"/>
      <c r="I73" s="5" t="str">
        <v>未订阅</v>
      </c>
      <c r="J73" s="5" t="str">
        <v>未订阅</v>
      </c>
      <c r="K73" s="5" t="str">
        <v>离线</v>
      </c>
      <c r="L73" s="39">
        <v>0.05528935185185185</v>
      </c>
      <c r="M73" s="5"/>
      <c r="N73" s="5" t="str">
        <v>未完课</v>
      </c>
      <c r="O73" s="5" t="str">
        <v>/</v>
      </c>
      <c r="P73" s="5" t="str">
        <v>/</v>
      </c>
      <c r="Q73" s="5" t="str">
        <v>0次</v>
      </c>
      <c r="R73" s="5" t="str">
        <v>/</v>
      </c>
      <c r="S73" s="5"/>
      <c r="T73" s="5" t="str">
        <v>是</v>
      </c>
      <c r="U73" s="5" t="str">
        <v>否</v>
      </c>
    </row>
    <row r="74">
      <c r="A74" s="5" t="str">
        <v>blue</v>
      </c>
      <c r="B74" s="5" t="s">
        <v>789</v>
      </c>
      <c r="C74" s="5"/>
      <c r="D74" s="5">
        <v>19204263724</v>
      </c>
      <c r="E74" s="5"/>
      <c r="F74" s="5" t="str">
        <v>生财有术</v>
      </c>
      <c r="G74" s="5"/>
      <c r="H74" s="5"/>
      <c r="I74" s="5" t="str">
        <v>未订阅</v>
      </c>
      <c r="J74" s="5" t="str">
        <v>未订阅</v>
      </c>
      <c r="K74" s="5" t="str">
        <v>离线</v>
      </c>
      <c r="L74" s="39">
        <v>0.00042824074074074075</v>
      </c>
      <c r="M74" s="5"/>
      <c r="N74" s="5" t="str">
        <v>未完课</v>
      </c>
      <c r="O74" s="5" t="str">
        <v>/</v>
      </c>
      <c r="P74" s="5" t="str">
        <v>/</v>
      </c>
      <c r="Q74" s="5" t="str">
        <v>0次</v>
      </c>
      <c r="R74" s="5" t="str">
        <v>/</v>
      </c>
      <c r="S74" s="5"/>
      <c r="T74" s="5" t="str">
        <v>是</v>
      </c>
      <c r="U74" s="5" t="str">
        <v>否</v>
      </c>
    </row>
    <row r="75">
      <c r="A75" s="5" t="str">
        <v>聚宝干</v>
      </c>
      <c r="B75" s="5" t="s">
        <v>329</v>
      </c>
      <c r="C75" s="5"/>
      <c r="D75" s="5">
        <v>16621604864</v>
      </c>
      <c r="E75" s="5"/>
      <c r="F75" s="5" t="str">
        <v>生财有术</v>
      </c>
      <c r="G75" s="5"/>
      <c r="H75" s="5"/>
      <c r="I75" s="5" t="str">
        <v>未订阅</v>
      </c>
      <c r="J75" s="5" t="str">
        <v>未订阅</v>
      </c>
      <c r="K75" s="5" t="str">
        <v>离线</v>
      </c>
      <c r="L75" s="39">
        <v>0.0004166666666666667</v>
      </c>
      <c r="M75" s="5"/>
      <c r="N75" s="5" t="str">
        <v>未完课</v>
      </c>
      <c r="O75" s="5" t="str">
        <v>/</v>
      </c>
      <c r="P75" s="5" t="str">
        <v>/</v>
      </c>
      <c r="Q75" s="5" t="str">
        <v>0次</v>
      </c>
      <c r="R75" s="5" t="str">
        <v>/</v>
      </c>
      <c r="S75" s="5"/>
      <c r="T75" s="5" t="str">
        <v>是</v>
      </c>
      <c r="U75" s="5" t="str">
        <v>否</v>
      </c>
    </row>
    <row r="76">
      <c r="A76" s="5" t="str">
        <v>七悦（建能Can)</v>
      </c>
      <c r="B76" s="5" t="s">
        <v>332</v>
      </c>
      <c r="C76" s="5"/>
      <c r="D76" s="5">
        <v>13410300627</v>
      </c>
      <c r="E76" s="5" t="str">
        <v>生财老师（分销渠道）</v>
      </c>
      <c r="F76" s="5" t="str">
        <v>生财有术</v>
      </c>
      <c r="G76" s="5"/>
      <c r="H76" s="5"/>
      <c r="I76" s="5" t="str">
        <v>未订阅</v>
      </c>
      <c r="J76" s="5" t="str">
        <v>未订阅</v>
      </c>
      <c r="K76" s="5" t="str">
        <v>离线</v>
      </c>
      <c r="L76" s="39">
        <v>0.0022337962962962962</v>
      </c>
      <c r="M76" s="5"/>
      <c r="N76" s="5" t="str">
        <v>未完课</v>
      </c>
      <c r="O76" s="5" t="str">
        <v>/</v>
      </c>
      <c r="P76" s="5" t="str">
        <v>/</v>
      </c>
      <c r="Q76" s="5" t="str">
        <v>0次</v>
      </c>
      <c r="R76" s="5" t="str">
        <v>/</v>
      </c>
      <c r="S76" s="5"/>
      <c r="T76" s="5" t="str">
        <v>是</v>
      </c>
      <c r="U76" s="5" t="str">
        <v>否</v>
      </c>
    </row>
    <row r="77">
      <c r="A77" s="5" t="str">
        <v>kery</v>
      </c>
      <c r="B77" s="5" t="s">
        <v>774</v>
      </c>
      <c r="C77" s="5"/>
      <c r="D77" s="5">
        <v>15859290529</v>
      </c>
      <c r="E77" s="5"/>
      <c r="F77" s="5" t="str">
        <v>生财有术</v>
      </c>
      <c r="G77" s="5"/>
      <c r="H77" s="5"/>
      <c r="I77" s="5" t="str">
        <v>未订阅</v>
      </c>
      <c r="J77" s="5" t="str">
        <v>未订阅</v>
      </c>
      <c r="K77" s="5" t="str">
        <v>离线</v>
      </c>
      <c r="L77" s="39">
        <v>0.016840277777777777</v>
      </c>
      <c r="M77" s="5"/>
      <c r="N77" s="5" t="str">
        <v>未完课</v>
      </c>
      <c r="O77" s="5" t="str">
        <v>/</v>
      </c>
      <c r="P77" s="5" t="str">
        <v>/</v>
      </c>
      <c r="Q77" s="5" t="str">
        <v>0次</v>
      </c>
      <c r="R77" s="5" t="str">
        <v>/</v>
      </c>
      <c r="S77" s="5"/>
      <c r="T77" s="5" t="str">
        <v>是</v>
      </c>
      <c r="U77" s="5" t="str">
        <v>否</v>
      </c>
    </row>
    <row r="78">
      <c r="A78" s="5" t="str">
        <v>陶然</v>
      </c>
      <c r="B78" s="5" t="s">
        <v>778</v>
      </c>
      <c r="C78" s="5"/>
      <c r="D78" s="5">
        <v>18173075361</v>
      </c>
      <c r="E78" s="5"/>
      <c r="F78" s="5" t="str">
        <v>生财有术</v>
      </c>
      <c r="G78" s="5"/>
      <c r="H78" s="5"/>
      <c r="I78" s="5" t="str">
        <v>未订阅</v>
      </c>
      <c r="J78" s="5" t="str">
        <v>未订阅</v>
      </c>
      <c r="K78" s="5" t="str">
        <v>离线</v>
      </c>
      <c r="L78" s="39">
        <v>0.0916550925925926</v>
      </c>
      <c r="M78" s="5"/>
      <c r="N78" s="5" t="str">
        <v>未完课</v>
      </c>
      <c r="O78" s="5" t="str">
        <v>/</v>
      </c>
      <c r="P78" s="5" t="str">
        <v>/</v>
      </c>
      <c r="Q78" s="5" t="str">
        <v>0次</v>
      </c>
      <c r="R78" s="5" t="str">
        <v>/</v>
      </c>
      <c r="S78" s="5"/>
      <c r="T78" s="5" t="str">
        <v>是</v>
      </c>
      <c r="U78" s="5" t="str">
        <v>否</v>
      </c>
    </row>
    <row r="79">
      <c r="A79" s="5" t="str">
        <v>安瑄</v>
      </c>
      <c r="B79" s="5" t="s">
        <v>782</v>
      </c>
      <c r="C79" s="5"/>
      <c r="D79" s="5">
        <v>18870206770</v>
      </c>
      <c r="E79" s="5" t="str">
        <v>生财老师（分销渠道）</v>
      </c>
      <c r="F79" s="5" t="str">
        <v>生财有术</v>
      </c>
      <c r="G79" s="5"/>
      <c r="H79" s="5"/>
      <c r="I79" s="5" t="str">
        <v>未订阅</v>
      </c>
      <c r="J79" s="5" t="str">
        <v>未订阅</v>
      </c>
      <c r="K79" s="5" t="str">
        <v>离线</v>
      </c>
      <c r="L79" s="39">
        <v>0.0944212962962963</v>
      </c>
      <c r="M79" s="5"/>
      <c r="N79" s="5" t="str">
        <v>未完课</v>
      </c>
      <c r="O79" s="5" t="str">
        <v>/</v>
      </c>
      <c r="P79" s="5" t="str">
        <v>/</v>
      </c>
      <c r="Q79" s="5" t="str">
        <v>0次</v>
      </c>
      <c r="R79" s="5" t="str">
        <v>/</v>
      </c>
      <c r="S79" s="5"/>
      <c r="T79" s="5" t="str">
        <v>是</v>
      </c>
      <c r="U79" s="5" t="str">
        <v>否</v>
      </c>
    </row>
    <row r="80">
      <c r="A80" s="5" t="str">
        <v>小小</v>
      </c>
      <c r="B80" s="5" t="s">
        <v>783</v>
      </c>
      <c r="C80" s="5"/>
      <c r="D80" s="5">
        <v>19896629982</v>
      </c>
      <c r="E80" s="5" t="str">
        <v>生财老师</v>
      </c>
      <c r="F80" s="5" t="str">
        <v>生财有术</v>
      </c>
      <c r="G80" s="5"/>
      <c r="H80" s="5"/>
      <c r="I80" s="5" t="str">
        <v>未订阅</v>
      </c>
      <c r="J80" s="5" t="str">
        <v>未订阅</v>
      </c>
      <c r="K80" s="5" t="str">
        <v>离线</v>
      </c>
      <c r="L80" s="39">
        <v>0.003275462962962963</v>
      </c>
      <c r="M80" s="5"/>
      <c r="N80" s="5" t="str">
        <v>未完课</v>
      </c>
      <c r="O80" s="5" t="str">
        <v>/</v>
      </c>
      <c r="P80" s="5" t="str">
        <v>/</v>
      </c>
      <c r="Q80" s="5" t="str">
        <v>0次</v>
      </c>
      <c r="R80" s="5" t="str">
        <v>/</v>
      </c>
      <c r="S80" s="5"/>
      <c r="T80" s="5" t="str">
        <v>是</v>
      </c>
      <c r="U80" s="5" t="str">
        <v>否</v>
      </c>
    </row>
    <row r="81">
      <c r="A81" s="5" t="str">
        <v>CC老师</v>
      </c>
      <c r="B81" s="5" t="s">
        <v>701</v>
      </c>
      <c r="C81" s="5"/>
      <c r="D81" s="5">
        <v>15577963343</v>
      </c>
      <c r="E81" s="5"/>
      <c r="F81" s="5" t="str">
        <v>生财有术</v>
      </c>
      <c r="G81" s="5"/>
      <c r="H81" s="5"/>
      <c r="I81" s="5" t="str">
        <v>未订阅</v>
      </c>
      <c r="J81" s="5" t="str">
        <v>未订阅</v>
      </c>
      <c r="K81" s="5" t="str">
        <v>离线</v>
      </c>
      <c r="L81" s="39">
        <v>0.09680555555555556</v>
      </c>
      <c r="M81" s="5"/>
      <c r="N81" s="5" t="str">
        <v>未完课</v>
      </c>
      <c r="O81" s="5" t="str">
        <v>/</v>
      </c>
      <c r="P81" s="5" t="str">
        <v>/</v>
      </c>
      <c r="Q81" s="5" t="str">
        <v>0次</v>
      </c>
      <c r="R81" s="5" t="str">
        <v>/</v>
      </c>
      <c r="S81" s="5"/>
      <c r="T81" s="5" t="str">
        <v>是</v>
      </c>
      <c r="U81" s="5" t="str">
        <v>否</v>
      </c>
    </row>
    <row r="82">
      <c r="A82" s="5" t="str">
        <v>晨瑞💫</v>
      </c>
      <c r="B82" s="5" t="s">
        <v>704</v>
      </c>
      <c r="C82" s="5"/>
      <c r="D82" s="5">
        <v>16635113443</v>
      </c>
      <c r="E82" s="5" t="str">
        <v>生财老师（分销渠道）</v>
      </c>
      <c r="F82" s="5" t="str">
        <v>生财有术</v>
      </c>
      <c r="G82" s="5"/>
      <c r="H82" s="5"/>
      <c r="I82" s="5" t="str">
        <v>已订阅</v>
      </c>
      <c r="J82" s="5" t="str">
        <v>已订阅</v>
      </c>
      <c r="K82" s="5" t="str">
        <v>离线</v>
      </c>
      <c r="L82" s="39">
        <v>0.001585648148148148</v>
      </c>
      <c r="M82" s="5"/>
      <c r="N82" s="5" t="str">
        <v>未完课</v>
      </c>
      <c r="O82" s="5" t="str">
        <v>/</v>
      </c>
      <c r="P82" s="5" t="str">
        <v>/</v>
      </c>
      <c r="Q82" s="5" t="str">
        <v>0次</v>
      </c>
      <c r="R82" s="5" t="str">
        <v>/</v>
      </c>
      <c r="S82" s="5"/>
      <c r="T82" s="5" t="str">
        <v>是</v>
      </c>
      <c r="U82" s="5" t="str">
        <v>否</v>
      </c>
    </row>
    <row r="83">
      <c r="A83" s="5" t="str">
        <v>肖芳芳</v>
      </c>
      <c r="B83" s="5" t="s">
        <v>707</v>
      </c>
      <c r="C83" s="5"/>
      <c r="D83" s="5">
        <v>13545252210</v>
      </c>
      <c r="E83" s="5" t="str">
        <v>生财老师</v>
      </c>
      <c r="F83" s="5" t="str">
        <v>生财有术</v>
      </c>
      <c r="G83" s="5"/>
      <c r="H83" s="5"/>
      <c r="I83" s="5" t="str">
        <v>未订阅</v>
      </c>
      <c r="J83" s="5" t="str">
        <v>未订阅</v>
      </c>
      <c r="K83" s="5" t="str">
        <v>离线</v>
      </c>
      <c r="L83" s="39">
        <v>0.05413194444444445</v>
      </c>
      <c r="M83" s="5"/>
      <c r="N83" s="5" t="str">
        <v>未完课</v>
      </c>
      <c r="O83" s="5" t="str">
        <v>/</v>
      </c>
      <c r="P83" s="5" t="str">
        <v>/</v>
      </c>
      <c r="Q83" s="5" t="str">
        <v>0次</v>
      </c>
      <c r="R83" s="5" t="str">
        <v>/</v>
      </c>
      <c r="S83" s="5"/>
      <c r="T83" s="5" t="str">
        <v>是</v>
      </c>
      <c r="U83" s="5" t="str">
        <v>否</v>
      </c>
    </row>
    <row r="84">
      <c r="A84" s="5" t="str">
        <v>岩中花述</v>
      </c>
      <c r="B84" s="5" t="s">
        <v>710</v>
      </c>
      <c r="C84" s="5"/>
      <c r="D84" s="5">
        <v>13792758060</v>
      </c>
      <c r="E84" s="5"/>
      <c r="F84" s="5" t="str">
        <v>生财有术</v>
      </c>
      <c r="G84" s="5"/>
      <c r="H84" s="5"/>
      <c r="I84" s="5" t="str">
        <v>未订阅</v>
      </c>
      <c r="J84" s="5" t="str">
        <v>未订阅</v>
      </c>
      <c r="K84" s="5" t="str">
        <v>离线</v>
      </c>
      <c r="L84" s="39">
        <v>0.032928240740740744</v>
      </c>
      <c r="M84" s="5"/>
      <c r="N84" s="5" t="str">
        <v>未完课</v>
      </c>
      <c r="O84" s="5" t="str">
        <v>/</v>
      </c>
      <c r="P84" s="5" t="str">
        <v>/</v>
      </c>
      <c r="Q84" s="5" t="str">
        <v>0次</v>
      </c>
      <c r="R84" s="5" t="str">
        <v>/</v>
      </c>
      <c r="S84" s="5"/>
      <c r="T84" s="5" t="str">
        <v>是</v>
      </c>
      <c r="U84" s="5" t="str">
        <v>否</v>
      </c>
    </row>
    <row r="85">
      <c r="A85" s="5" t="str">
        <v>刘艳 </v>
      </c>
      <c r="B85" s="5" t="s">
        <v>688</v>
      </c>
      <c r="C85" s="5"/>
      <c r="D85" s="5">
        <v>15225574418</v>
      </c>
      <c r="E85" s="5"/>
      <c r="F85" s="5" t="str">
        <v>生财有术</v>
      </c>
      <c r="G85" s="5"/>
      <c r="H85" s="5"/>
      <c r="I85" s="5" t="str">
        <v>未订阅</v>
      </c>
      <c r="J85" s="5" t="str">
        <v>未订阅</v>
      </c>
      <c r="K85" s="5" t="str">
        <v>离线</v>
      </c>
      <c r="L85" s="39">
        <v>0.0981712962962963</v>
      </c>
      <c r="M85" s="5"/>
      <c r="N85" s="5" t="str">
        <v>未完课</v>
      </c>
      <c r="O85" s="5" t="str">
        <v>/</v>
      </c>
      <c r="P85" s="5" t="str">
        <v>/</v>
      </c>
      <c r="Q85" s="5" t="str">
        <v>0次</v>
      </c>
      <c r="R85" s="5" t="str">
        <v>/</v>
      </c>
      <c r="S85" s="5"/>
      <c r="T85" s="5" t="str">
        <v>是</v>
      </c>
      <c r="U85" s="5" t="str">
        <v>否</v>
      </c>
    </row>
    <row r="86">
      <c r="A86" s="5" t="str">
        <v>饭饭🍚</v>
      </c>
      <c r="B86" s="5" t="s">
        <v>692</v>
      </c>
      <c r="C86" s="5"/>
      <c r="D86" s="5">
        <v>18664318235</v>
      </c>
      <c r="E86" s="5"/>
      <c r="F86" s="5" t="str">
        <v>生财有术</v>
      </c>
      <c r="G86" s="5"/>
      <c r="H86" s="5"/>
      <c r="I86" s="5" t="str">
        <v>未订阅</v>
      </c>
      <c r="J86" s="5" t="str">
        <v>未订阅</v>
      </c>
      <c r="K86" s="5" t="str">
        <v>离线</v>
      </c>
      <c r="L86" s="39">
        <v>0.054733796296296294</v>
      </c>
      <c r="M86" s="5"/>
      <c r="N86" s="5" t="str">
        <v>未完课</v>
      </c>
      <c r="O86" s="5" t="str">
        <v>/</v>
      </c>
      <c r="P86" s="5" t="str">
        <v>/</v>
      </c>
      <c r="Q86" s="5" t="str">
        <v>0次</v>
      </c>
      <c r="R86" s="5" t="str">
        <v>/</v>
      </c>
      <c r="S86" s="5"/>
      <c r="T86" s="5" t="str">
        <v>是</v>
      </c>
      <c r="U86" s="5" t="str">
        <v>否</v>
      </c>
    </row>
    <row r="87">
      <c r="A87" s="5" t="str">
        <v>墨染春秋</v>
      </c>
      <c r="B87" s="5" t="s">
        <v>696</v>
      </c>
      <c r="C87" s="5"/>
      <c r="D87" s="5">
        <v>18528212394</v>
      </c>
      <c r="E87" s="5"/>
      <c r="F87" s="5" t="str">
        <v>生财有术</v>
      </c>
      <c r="G87" s="5"/>
      <c r="H87" s="5"/>
      <c r="I87" s="5" t="str">
        <v>未订阅</v>
      </c>
      <c r="J87" s="5" t="str">
        <v>未订阅</v>
      </c>
      <c r="K87" s="5" t="str">
        <v>离线</v>
      </c>
      <c r="L87" s="39">
        <v>0.03190972222222222</v>
      </c>
      <c r="M87" s="5"/>
      <c r="N87" s="5" t="str">
        <v>未完课</v>
      </c>
      <c r="O87" s="5" t="str">
        <v>/</v>
      </c>
      <c r="P87" s="5" t="str">
        <v>/</v>
      </c>
      <c r="Q87" s="5" t="str">
        <v>0次</v>
      </c>
      <c r="R87" s="5" t="str">
        <v>/</v>
      </c>
      <c r="S87" s="5"/>
      <c r="T87" s="5" t="str">
        <v>是</v>
      </c>
      <c r="U87" s="5" t="str">
        <v>否</v>
      </c>
    </row>
    <row r="88">
      <c r="A88" s="5" t="str">
        <v>用户817223</v>
      </c>
      <c r="B88" s="5" t="s">
        <v>335</v>
      </c>
      <c r="C88" s="5"/>
      <c r="D88" s="5">
        <v>13662678235</v>
      </c>
      <c r="E88" s="5"/>
      <c r="F88" s="5" t="str">
        <v>生财有术</v>
      </c>
      <c r="G88" s="5"/>
      <c r="H88" s="5"/>
      <c r="I88" s="5" t="str">
        <v>未订阅</v>
      </c>
      <c r="J88" s="5" t="str">
        <v>未订阅</v>
      </c>
      <c r="K88" s="5" t="str">
        <v>离线</v>
      </c>
      <c r="L88" s="39">
        <v>0.09975694444444444</v>
      </c>
      <c r="M88" s="5"/>
      <c r="N88" s="5" t="str">
        <v>未完课</v>
      </c>
      <c r="O88" s="5" t="str">
        <v>/</v>
      </c>
      <c r="P88" s="5" t="str">
        <v>/</v>
      </c>
      <c r="Q88" s="5" t="str">
        <v>0次</v>
      </c>
      <c r="R88" s="5" t="str">
        <v>/</v>
      </c>
      <c r="S88" s="5"/>
      <c r="T88" s="5" t="str">
        <v>是</v>
      </c>
      <c r="U88" s="5" t="str">
        <v>否</v>
      </c>
    </row>
    <row r="89">
      <c r="A89" s="5" t="str">
        <v>Alex Lee</v>
      </c>
      <c r="B89" s="5" t="s">
        <v>727</v>
      </c>
      <c r="C89" s="5"/>
      <c r="D89" s="5">
        <v>13688842448</v>
      </c>
      <c r="E89" s="5"/>
      <c r="F89" s="5" t="str">
        <v>生财有术</v>
      </c>
      <c r="G89" s="5"/>
      <c r="H89" s="5"/>
      <c r="I89" s="5" t="str">
        <v>已订阅</v>
      </c>
      <c r="J89" s="5" t="str">
        <v>已订阅</v>
      </c>
      <c r="K89" s="5" t="str">
        <v>离线</v>
      </c>
      <c r="L89" s="39">
        <v>0.09979166666666667</v>
      </c>
      <c r="M89" s="5"/>
      <c r="N89" s="5" t="str">
        <v>未完课</v>
      </c>
      <c r="O89" s="5" t="str">
        <v>/</v>
      </c>
      <c r="P89" s="5" t="str">
        <v>/</v>
      </c>
      <c r="Q89" s="5" t="str">
        <v>0次</v>
      </c>
      <c r="R89" s="5" t="str">
        <v>/</v>
      </c>
      <c r="S89" s="5"/>
      <c r="T89" s="5" t="str">
        <v>是</v>
      </c>
      <c r="U89" s="5" t="str">
        <v>否</v>
      </c>
    </row>
    <row r="90">
      <c r="A90" s="5" t="str">
        <v>Jane初芯💜</v>
      </c>
      <c r="B90" s="5" t="s">
        <v>730</v>
      </c>
      <c r="C90" s="5"/>
      <c r="D90" s="5">
        <v>18201398887</v>
      </c>
      <c r="E90" s="5" t="str">
        <v>生财老师（分销渠道）</v>
      </c>
      <c r="F90" s="5" t="str">
        <v>生财有术</v>
      </c>
      <c r="G90" s="5"/>
      <c r="H90" s="5"/>
      <c r="I90" s="5" t="str">
        <v>未订阅</v>
      </c>
      <c r="J90" s="5" t="str">
        <v>未订阅</v>
      </c>
      <c r="K90" s="5" t="str">
        <v>离线</v>
      </c>
      <c r="L90" s="39">
        <v>0.0519212962962963</v>
      </c>
      <c r="M90" s="5"/>
      <c r="N90" s="5" t="str">
        <v>未完课</v>
      </c>
      <c r="O90" s="5" t="str">
        <v>/</v>
      </c>
      <c r="P90" s="5" t="str">
        <v>/</v>
      </c>
      <c r="Q90" s="5" t="str">
        <v>0次</v>
      </c>
      <c r="R90" s="5" t="str">
        <v>/</v>
      </c>
      <c r="S90" s="5"/>
      <c r="T90" s="5" t="str">
        <v>是</v>
      </c>
      <c r="U90" s="5" t="str">
        <v>否</v>
      </c>
    </row>
    <row r="91">
      <c r="A91" s="5" t="str">
        <v>艾东方舞惠娟</v>
      </c>
      <c r="B91" s="5" t="s">
        <v>734</v>
      </c>
      <c r="C91" s="5"/>
      <c r="D91" s="5">
        <v>15709917006</v>
      </c>
      <c r="E91" s="5"/>
      <c r="F91" s="5" t="str">
        <v>生财有术</v>
      </c>
      <c r="G91" s="5"/>
      <c r="H91" s="5"/>
      <c r="I91" s="5" t="str">
        <v>未订阅</v>
      </c>
      <c r="J91" s="5" t="str">
        <v>未订阅</v>
      </c>
      <c r="K91" s="5" t="str">
        <v>离线</v>
      </c>
      <c r="L91" s="39">
        <v>0.0006597222222222222</v>
      </c>
      <c r="M91" s="5"/>
      <c r="N91" s="5" t="str">
        <v>未完课</v>
      </c>
      <c r="O91" s="5" t="str">
        <v>/</v>
      </c>
      <c r="P91" s="5" t="str">
        <v>/</v>
      </c>
      <c r="Q91" s="5" t="str">
        <v>0次</v>
      </c>
      <c r="R91" s="5" t="str">
        <v>/</v>
      </c>
      <c r="S91" s="5"/>
      <c r="T91" s="5" t="str">
        <v>是</v>
      </c>
      <c r="U91" s="5" t="str">
        <v>否</v>
      </c>
    </row>
    <row r="92">
      <c r="A92" s="5" t="str">
        <v>泓成</v>
      </c>
      <c r="B92" s="5" t="s">
        <v>738</v>
      </c>
      <c r="C92" s="5"/>
      <c r="D92" s="5">
        <v>17355385738</v>
      </c>
      <c r="E92" s="5" t="str">
        <v>生财老师（分销渠道）</v>
      </c>
      <c r="F92" s="5" t="str">
        <v>生财有术</v>
      </c>
      <c r="G92" s="5"/>
      <c r="H92" s="5"/>
      <c r="I92" s="5" t="str">
        <v>未订阅</v>
      </c>
      <c r="J92" s="5" t="str">
        <v>未订阅</v>
      </c>
      <c r="K92" s="5" t="str">
        <v>离线</v>
      </c>
      <c r="L92" s="39">
        <v>0.0010648148148148149</v>
      </c>
      <c r="M92" s="5"/>
      <c r="N92" s="5" t="str">
        <v>未完课</v>
      </c>
      <c r="O92" s="5" t="str">
        <v>/</v>
      </c>
      <c r="P92" s="5" t="str">
        <v>/</v>
      </c>
      <c r="Q92" s="5" t="str">
        <v>0次</v>
      </c>
      <c r="R92" s="5" t="str">
        <v>/</v>
      </c>
      <c r="S92" s="5"/>
      <c r="T92" s="5" t="str">
        <v>是</v>
      </c>
      <c r="U92" s="5" t="str">
        <v>否</v>
      </c>
    </row>
    <row r="93">
      <c r="A93" s="5" t="str">
        <v>王健</v>
      </c>
      <c r="B93" s="5" t="s">
        <v>713</v>
      </c>
      <c r="C93" s="5"/>
      <c r="D93" s="5"/>
      <c r="E93" s="5"/>
      <c r="F93" s="5" t="str">
        <v>生财有术</v>
      </c>
      <c r="G93" s="5"/>
      <c r="H93" s="5"/>
      <c r="I93" s="5" t="str">
        <v>未订阅</v>
      </c>
      <c r="J93" s="5" t="str">
        <v>未订阅</v>
      </c>
      <c r="K93" s="5" t="str">
        <v>离线</v>
      </c>
      <c r="L93" s="39">
        <v>0.003969907407407407</v>
      </c>
      <c r="M93" s="5"/>
      <c r="N93" s="5" t="str">
        <v>未完课</v>
      </c>
      <c r="O93" s="5" t="str">
        <v>/</v>
      </c>
      <c r="P93" s="5" t="str">
        <v>/</v>
      </c>
      <c r="Q93" s="5" t="str">
        <v>0次</v>
      </c>
      <c r="R93" s="5" t="str">
        <v>/</v>
      </c>
      <c r="S93" s="5"/>
      <c r="T93" s="5" t="str">
        <v>是</v>
      </c>
      <c r="U93" s="5" t="str">
        <v>否</v>
      </c>
    </row>
    <row r="94">
      <c r="A94" s="5" t="str">
        <v>快乐冰侠</v>
      </c>
      <c r="B94" s="5" t="s">
        <v>716</v>
      </c>
      <c r="C94" s="5"/>
      <c r="D94" s="5">
        <v>18358974118</v>
      </c>
      <c r="E94" s="5"/>
      <c r="F94" s="5" t="str">
        <v>生财有术</v>
      </c>
      <c r="G94" s="5"/>
      <c r="H94" s="5"/>
      <c r="I94" s="5" t="str">
        <v>未订阅</v>
      </c>
      <c r="J94" s="5" t="str">
        <v>未订阅</v>
      </c>
      <c r="K94" s="5" t="str">
        <v>离线</v>
      </c>
      <c r="L94" s="39">
        <v>0.10039351851851852</v>
      </c>
      <c r="M94" s="5"/>
      <c r="N94" s="5" t="str">
        <v>未完课</v>
      </c>
      <c r="O94" s="5" t="str">
        <v>/</v>
      </c>
      <c r="P94" s="5" t="str">
        <v>/</v>
      </c>
      <c r="Q94" s="5" t="str">
        <v>0次</v>
      </c>
      <c r="R94" s="5" t="str">
        <v>/</v>
      </c>
      <c r="S94" s="5"/>
      <c r="T94" s="5" t="str">
        <v>是</v>
      </c>
      <c r="U94" s="5" t="str">
        <v>否</v>
      </c>
    </row>
    <row r="95">
      <c r="A95" s="5" t="str">
        <v>路飞💪</v>
      </c>
      <c r="B95" s="5" t="s">
        <v>719</v>
      </c>
      <c r="C95" s="5"/>
      <c r="D95" s="5">
        <v>17600550361</v>
      </c>
      <c r="E95" s="5"/>
      <c r="F95" s="5" t="str">
        <v>生财有术</v>
      </c>
      <c r="G95" s="5"/>
      <c r="H95" s="5"/>
      <c r="I95" s="5" t="str">
        <v>未订阅</v>
      </c>
      <c r="J95" s="5" t="str">
        <v>未订阅</v>
      </c>
      <c r="K95" s="5" t="str">
        <v>离线</v>
      </c>
      <c r="L95" s="39">
        <v>0.007245370370370371</v>
      </c>
      <c r="M95" s="5"/>
      <c r="N95" s="5" t="str">
        <v>未完课</v>
      </c>
      <c r="O95" s="5" t="str">
        <v>/</v>
      </c>
      <c r="P95" s="5" t="str">
        <v>/</v>
      </c>
      <c r="Q95" s="5" t="str">
        <v>0次</v>
      </c>
      <c r="R95" s="5" t="str">
        <v>/</v>
      </c>
      <c r="S95" s="5"/>
      <c r="T95" s="5" t="str">
        <v>是</v>
      </c>
      <c r="U95" s="5" t="str">
        <v>否</v>
      </c>
    </row>
    <row r="96">
      <c r="A96" s="5" t="str">
        <v>Cc</v>
      </c>
      <c r="B96" s="5" t="s">
        <v>723</v>
      </c>
      <c r="C96" s="5"/>
      <c r="D96" s="5">
        <v>13260892220</v>
      </c>
      <c r="E96" s="5" t="str">
        <v>生财老师（分销渠道）</v>
      </c>
      <c r="F96" s="5" t="str">
        <v>生财有术</v>
      </c>
      <c r="G96" s="5"/>
      <c r="H96" s="5"/>
      <c r="I96" s="5" t="str">
        <v>未订阅</v>
      </c>
      <c r="J96" s="5" t="str">
        <v>未订阅</v>
      </c>
      <c r="K96" s="5" t="str">
        <v>离线</v>
      </c>
      <c r="L96" s="39">
        <v>0.10092592592592593</v>
      </c>
      <c r="M96" s="5"/>
      <c r="N96" s="5" t="str">
        <v>未完课</v>
      </c>
      <c r="O96" s="5" t="str">
        <v>/</v>
      </c>
      <c r="P96" s="5" t="str">
        <v>/</v>
      </c>
      <c r="Q96" s="5" t="str">
        <v>0次</v>
      </c>
      <c r="R96" s="5" t="str">
        <v>/</v>
      </c>
      <c r="S96" s="5"/>
      <c r="T96" s="5" t="str">
        <v>是</v>
      </c>
      <c r="U96" s="5" t="str">
        <v>否</v>
      </c>
    </row>
    <row r="97">
      <c r="A97" s="5" t="str">
        <v>吒儿</v>
      </c>
      <c r="B97" s="5" t="s">
        <v>397</v>
      </c>
      <c r="C97" s="5"/>
      <c r="D97" s="5">
        <v>18627763023</v>
      </c>
      <c r="E97" s="5"/>
      <c r="F97" s="5" t="str">
        <v>生财有术</v>
      </c>
      <c r="G97" s="5"/>
      <c r="H97" s="5"/>
      <c r="I97" s="5" t="str">
        <v>未订阅</v>
      </c>
      <c r="J97" s="5" t="str">
        <v>未订阅</v>
      </c>
      <c r="K97" s="5" t="str">
        <v>离线</v>
      </c>
      <c r="L97" s="39">
        <v>0.019502314814814816</v>
      </c>
      <c r="M97" s="5"/>
      <c r="N97" s="5" t="str">
        <v>未完课</v>
      </c>
      <c r="O97" s="5" t="str">
        <v>/</v>
      </c>
      <c r="P97" s="5" t="str">
        <v>/</v>
      </c>
      <c r="Q97" s="5" t="str">
        <v>0次</v>
      </c>
      <c r="R97" s="5" t="str">
        <v>/</v>
      </c>
      <c r="S97" s="5"/>
      <c r="T97" s="5" t="str">
        <v>是</v>
      </c>
      <c r="U97" s="5" t="str">
        <v>否</v>
      </c>
    </row>
    <row r="98">
      <c r="A98" s="5" t="str">
        <v>李坤</v>
      </c>
      <c r="B98" s="5" t="s">
        <v>400</v>
      </c>
      <c r="C98" s="5"/>
      <c r="D98" s="5">
        <v>18519113153</v>
      </c>
      <c r="E98" s="5"/>
      <c r="F98" s="5" t="str">
        <v>生财有术</v>
      </c>
      <c r="G98" s="5"/>
      <c r="H98" s="5"/>
      <c r="I98" s="5" t="str">
        <v>未订阅</v>
      </c>
      <c r="J98" s="5" t="str">
        <v>未订阅</v>
      </c>
      <c r="K98" s="5" t="str">
        <v>离线</v>
      </c>
      <c r="L98" s="39">
        <v>0.03314814814814815</v>
      </c>
      <c r="M98" s="5"/>
      <c r="N98" s="5" t="str">
        <v>未完课</v>
      </c>
      <c r="O98" s="5" t="str">
        <v>/</v>
      </c>
      <c r="P98" s="5" t="str">
        <v>/</v>
      </c>
      <c r="Q98" s="5" t="str">
        <v>0次</v>
      </c>
      <c r="R98" s="5" t="str">
        <v>/</v>
      </c>
      <c r="S98" s="5"/>
      <c r="T98" s="5" t="str">
        <v>是</v>
      </c>
      <c r="U98" s="5" t="str">
        <v>否</v>
      </c>
    </row>
    <row r="99">
      <c r="A99" s="5" t="str">
        <v>羊羊🐑得亿</v>
      </c>
      <c r="B99" s="5" t="s">
        <v>403</v>
      </c>
      <c r="C99" s="5"/>
      <c r="D99" s="5">
        <v>13757912141</v>
      </c>
      <c r="E99" s="5"/>
      <c r="F99" s="5" t="str">
        <v>生财有术</v>
      </c>
      <c r="G99" s="5"/>
      <c r="H99" s="5"/>
      <c r="I99" s="5" t="str">
        <v>未订阅</v>
      </c>
      <c r="J99" s="5" t="str">
        <v>未订阅</v>
      </c>
      <c r="K99" s="5" t="str">
        <v>离线</v>
      </c>
      <c r="L99" s="39">
        <v>0.0010185185185185184</v>
      </c>
      <c r="M99" s="5"/>
      <c r="N99" s="5" t="str">
        <v>未完课</v>
      </c>
      <c r="O99" s="5" t="str">
        <v>/</v>
      </c>
      <c r="P99" s="5" t="str">
        <v>/</v>
      </c>
      <c r="Q99" s="5" t="str">
        <v>0次</v>
      </c>
      <c r="R99" s="5" t="str">
        <v>/</v>
      </c>
      <c r="S99" s="5"/>
      <c r="T99" s="5" t="str">
        <v>是</v>
      </c>
      <c r="U99" s="5" t="str">
        <v>否</v>
      </c>
    </row>
    <row r="100">
      <c r="A100" s="5" t="str">
        <v>陶醉的精灵</v>
      </c>
      <c r="B100" s="5" t="s">
        <v>406</v>
      </c>
      <c r="C100" s="5"/>
      <c r="D100" s="5">
        <v>18833716363</v>
      </c>
      <c r="E100" s="5" t="str">
        <v>生财老师（分销渠道）</v>
      </c>
      <c r="F100" s="5" t="str">
        <v>生财有术</v>
      </c>
      <c r="G100" s="5"/>
      <c r="H100" s="5"/>
      <c r="I100" s="5" t="str">
        <v>未订阅</v>
      </c>
      <c r="J100" s="5" t="str">
        <v>未订阅</v>
      </c>
      <c r="K100" s="5" t="str">
        <v>离线</v>
      </c>
      <c r="L100" s="39">
        <v>0.00006944444444444444</v>
      </c>
      <c r="M100" s="5"/>
      <c r="N100" s="5" t="str">
        <v>未完课</v>
      </c>
      <c r="O100" s="5" t="str">
        <v>/</v>
      </c>
      <c r="P100" s="5" t="str">
        <v>/</v>
      </c>
      <c r="Q100" s="5" t="str">
        <v>0次</v>
      </c>
      <c r="R100" s="5" t="str">
        <v>/</v>
      </c>
      <c r="S100" s="5"/>
      <c r="T100" s="5" t="str">
        <v>是</v>
      </c>
      <c r="U100" s="5" t="str">
        <v>否</v>
      </c>
    </row>
    <row r="101">
      <c r="A101" s="5" t="str">
        <v>徐小帅</v>
      </c>
      <c r="B101" s="5" t="s">
        <v>385</v>
      </c>
      <c r="C101" s="5"/>
      <c r="D101" s="5">
        <v>13645396465</v>
      </c>
      <c r="E101" s="5"/>
      <c r="F101" s="5" t="str">
        <v>生财有术</v>
      </c>
      <c r="G101" s="5"/>
      <c r="H101" s="5"/>
      <c r="I101" s="5" t="str">
        <v>未订阅</v>
      </c>
      <c r="J101" s="5" t="str">
        <v>未订阅</v>
      </c>
      <c r="K101" s="5" t="str">
        <v>离线</v>
      </c>
      <c r="L101" s="39">
        <v>0.006944444444444444</v>
      </c>
      <c r="M101" s="5"/>
      <c r="N101" s="5" t="str">
        <v>未完课</v>
      </c>
      <c r="O101" s="5" t="str">
        <v>/</v>
      </c>
      <c r="P101" s="5" t="str">
        <v>/</v>
      </c>
      <c r="Q101" s="5" t="str">
        <v>0次</v>
      </c>
      <c r="R101" s="5" t="str">
        <v>/</v>
      </c>
      <c r="S101" s="5"/>
      <c r="T101" s="5" t="str">
        <v>是</v>
      </c>
      <c r="U101" s="5" t="str">
        <v>否</v>
      </c>
    </row>
    <row r="102">
      <c r="A102" s="5" t="str">
        <v>爱雅</v>
      </c>
      <c r="B102" s="5" t="s">
        <v>388</v>
      </c>
      <c r="C102" s="5"/>
      <c r="D102" s="5">
        <v>18537599027</v>
      </c>
      <c r="E102" s="5" t="str">
        <v>生财老师（分销渠道）</v>
      </c>
      <c r="F102" s="5" t="str">
        <v>生财有术</v>
      </c>
      <c r="G102" s="5"/>
      <c r="H102" s="5"/>
      <c r="I102" s="5" t="str">
        <v>未订阅</v>
      </c>
      <c r="J102" s="5" t="str">
        <v>未订阅</v>
      </c>
      <c r="K102" s="5" t="str">
        <v>离线</v>
      </c>
      <c r="L102" s="39">
        <v>0.022581018518518518</v>
      </c>
      <c r="M102" s="5"/>
      <c r="N102" s="5" t="str">
        <v>未完课</v>
      </c>
      <c r="O102" s="5" t="str">
        <v>/</v>
      </c>
      <c r="P102" s="5" t="str">
        <v>/</v>
      </c>
      <c r="Q102" s="5" t="str">
        <v>0次</v>
      </c>
      <c r="R102" s="5" t="str">
        <v>/</v>
      </c>
      <c r="S102" s="5"/>
      <c r="T102" s="5" t="str">
        <v>是</v>
      </c>
      <c r="U102" s="5" t="str">
        <v>否</v>
      </c>
    </row>
    <row r="103">
      <c r="A103" s="5" t="str">
        <v>菜央</v>
      </c>
      <c r="B103" s="5" t="s">
        <v>391</v>
      </c>
      <c r="C103" s="5"/>
      <c r="D103" s="5">
        <v>13562157216</v>
      </c>
      <c r="E103" s="5" t="str">
        <v>生财老师（分销渠道）</v>
      </c>
      <c r="F103" s="5" t="str">
        <v>生财有术</v>
      </c>
      <c r="G103" s="5"/>
      <c r="H103" s="5"/>
      <c r="I103" s="5" t="str">
        <v>未订阅</v>
      </c>
      <c r="J103" s="5" t="str">
        <v>未订阅</v>
      </c>
      <c r="K103" s="5" t="str">
        <v>离线</v>
      </c>
      <c r="L103" s="39">
        <v>0.10741898148148148</v>
      </c>
      <c r="M103" s="5"/>
      <c r="N103" s="5" t="str">
        <v>未完课</v>
      </c>
      <c r="O103" s="5" t="str">
        <v>/</v>
      </c>
      <c r="P103" s="5" t="str">
        <v>/</v>
      </c>
      <c r="Q103" s="5" t="str">
        <v>0次</v>
      </c>
      <c r="R103" s="5" t="str">
        <v>/</v>
      </c>
      <c r="S103" s="5"/>
      <c r="T103" s="5" t="str">
        <v>是</v>
      </c>
      <c r="U103" s="5" t="str">
        <v>否</v>
      </c>
    </row>
    <row r="104">
      <c r="A104" s="5" t="str">
        <v>康乐康乐逢考必过</v>
      </c>
      <c r="B104" s="5" t="s">
        <v>394</v>
      </c>
      <c r="C104" s="5"/>
      <c r="D104" s="5">
        <v>13565625024</v>
      </c>
      <c r="E104" s="5"/>
      <c r="F104" s="5" t="str">
        <v>生财有术</v>
      </c>
      <c r="G104" s="5"/>
      <c r="H104" s="5"/>
      <c r="I104" s="5" t="str">
        <v>已订阅</v>
      </c>
      <c r="J104" s="5" t="str">
        <v>已订阅</v>
      </c>
      <c r="K104" s="5" t="str">
        <v>离线</v>
      </c>
      <c r="L104" s="39">
        <v>0.0005439814814814814</v>
      </c>
      <c r="M104" s="5"/>
      <c r="N104" s="5" t="str">
        <v>未完课</v>
      </c>
      <c r="O104" s="5" t="str">
        <v>/</v>
      </c>
      <c r="P104" s="5" t="str">
        <v>/</v>
      </c>
      <c r="Q104" s="5" t="str">
        <v>0次</v>
      </c>
      <c r="R104" s="5" t="str">
        <v>/</v>
      </c>
      <c r="S104" s="5"/>
      <c r="T104" s="5" t="str">
        <v>是</v>
      </c>
      <c r="U104" s="5" t="str">
        <v>否</v>
      </c>
    </row>
    <row r="105">
      <c r="A105" s="5" t="str">
        <v>...</v>
      </c>
      <c r="B105" s="5" t="s">
        <v>421</v>
      </c>
      <c r="C105" s="5"/>
      <c r="D105" s="5">
        <v>18159563623</v>
      </c>
      <c r="E105" s="5"/>
      <c r="F105" s="5" t="str">
        <v>生财有术</v>
      </c>
      <c r="G105" s="5"/>
      <c r="H105" s="5"/>
      <c r="I105" s="5" t="str">
        <v>未订阅</v>
      </c>
      <c r="J105" s="5" t="str">
        <v>未订阅</v>
      </c>
      <c r="K105" s="5" t="str">
        <v>离线</v>
      </c>
      <c r="L105" s="39">
        <v>0.10734953703703703</v>
      </c>
      <c r="M105" s="5"/>
      <c r="N105" s="5" t="str">
        <v>未完课</v>
      </c>
      <c r="O105" s="5" t="str">
        <v>/</v>
      </c>
      <c r="P105" s="5" t="str">
        <v>/</v>
      </c>
      <c r="Q105" s="5" t="str">
        <v>0次</v>
      </c>
      <c r="R105" s="5" t="str">
        <v>/</v>
      </c>
      <c r="S105" s="5"/>
      <c r="T105" s="5" t="str">
        <v>是</v>
      </c>
      <c r="U105" s="5" t="str">
        <v>否</v>
      </c>
    </row>
    <row r="106">
      <c r="A106" s="5" t="str">
        <v>高光</v>
      </c>
      <c r="B106" s="5" t="s">
        <v>424</v>
      </c>
      <c r="C106" s="5"/>
      <c r="D106" s="5">
        <v>13699045465</v>
      </c>
      <c r="E106" s="5"/>
      <c r="F106" s="5" t="str">
        <v>生财有术</v>
      </c>
      <c r="G106" s="5"/>
      <c r="H106" s="5"/>
      <c r="I106" s="5" t="str">
        <v>未订阅</v>
      </c>
      <c r="J106" s="5" t="str">
        <v>未订阅</v>
      </c>
      <c r="K106" s="5" t="str">
        <v>离线</v>
      </c>
      <c r="L106" s="39">
        <v>0.10862268518518518</v>
      </c>
      <c r="M106" s="5"/>
      <c r="N106" s="5" t="str">
        <v>未完课</v>
      </c>
      <c r="O106" s="5" t="str">
        <v>/</v>
      </c>
      <c r="P106" s="5" t="str">
        <v>/</v>
      </c>
      <c r="Q106" s="5" t="str">
        <v>0次</v>
      </c>
      <c r="R106" s="5" t="str">
        <v>/</v>
      </c>
      <c r="S106" s="5"/>
      <c r="T106" s="5" t="str">
        <v>是</v>
      </c>
      <c r="U106" s="5" t="str">
        <v>否</v>
      </c>
    </row>
    <row r="107">
      <c r="A107" s="5" t="str">
        <v>悬壶杏林</v>
      </c>
      <c r="B107" s="5" t="s">
        <v>427</v>
      </c>
      <c r="C107" s="5"/>
      <c r="D107" s="5">
        <v>13059330883</v>
      </c>
      <c r="E107" s="5"/>
      <c r="F107" s="5" t="str">
        <v>生财有术</v>
      </c>
      <c r="G107" s="5"/>
      <c r="H107" s="5"/>
      <c r="I107" s="5" t="str">
        <v>未订阅</v>
      </c>
      <c r="J107" s="5" t="str">
        <v>未订阅</v>
      </c>
      <c r="K107" s="5" t="str">
        <v>离线</v>
      </c>
      <c r="L107" s="39">
        <v>0.01638888888888889</v>
      </c>
      <c r="M107" s="5"/>
      <c r="N107" s="5" t="str">
        <v>未完课</v>
      </c>
      <c r="O107" s="5" t="str">
        <v>/</v>
      </c>
      <c r="P107" s="5" t="str">
        <v>/</v>
      </c>
      <c r="Q107" s="5" t="str">
        <v>0次</v>
      </c>
      <c r="R107" s="5" t="str">
        <v>/</v>
      </c>
      <c r="S107" s="5"/>
      <c r="T107" s="5" t="str">
        <v>是</v>
      </c>
      <c r="U107" s="5" t="str">
        <v>否</v>
      </c>
    </row>
    <row r="108">
      <c r="A108" s="5" t="str">
        <v>青云</v>
      </c>
      <c r="B108" s="5" t="s">
        <v>430</v>
      </c>
      <c r="C108" s="5"/>
      <c r="D108" s="5">
        <v>18358974118</v>
      </c>
      <c r="E108" s="5"/>
      <c r="F108" s="5" t="str">
        <v>生财有术</v>
      </c>
      <c r="G108" s="5"/>
      <c r="H108" s="5"/>
      <c r="I108" s="5" t="str">
        <v>未订阅</v>
      </c>
      <c r="J108" s="5" t="str">
        <v>未订阅</v>
      </c>
      <c r="K108" s="5" t="str">
        <v>离线</v>
      </c>
      <c r="L108" s="39">
        <v>0.005092592592592593</v>
      </c>
      <c r="M108" s="5"/>
      <c r="N108" s="5" t="str">
        <v>未完课</v>
      </c>
      <c r="O108" s="5" t="str">
        <v>/</v>
      </c>
      <c r="P108" s="5" t="str">
        <v>/</v>
      </c>
      <c r="Q108" s="5" t="str">
        <v>0次</v>
      </c>
      <c r="R108" s="5" t="str">
        <v>/</v>
      </c>
      <c r="S108" s="5"/>
      <c r="T108" s="5" t="str">
        <v>是</v>
      </c>
      <c r="U108" s="5" t="str">
        <v>否</v>
      </c>
    </row>
    <row r="109">
      <c r="A109" s="5" t="str">
        <v>Nina</v>
      </c>
      <c r="B109" s="5" t="s">
        <v>409</v>
      </c>
      <c r="C109" s="5"/>
      <c r="D109" s="5">
        <v>13259700218</v>
      </c>
      <c r="E109" s="5"/>
      <c r="F109" s="5" t="str">
        <v>生财有术</v>
      </c>
      <c r="G109" s="5"/>
      <c r="H109" s="5"/>
      <c r="I109" s="5" t="str">
        <v>未订阅</v>
      </c>
      <c r="J109" s="5" t="str">
        <v>未订阅</v>
      </c>
      <c r="K109" s="5" t="str">
        <v>离线</v>
      </c>
      <c r="L109" s="39">
        <v>0.00662037037037037</v>
      </c>
      <c r="M109" s="5"/>
      <c r="N109" s="5" t="str">
        <v>未完课</v>
      </c>
      <c r="O109" s="5" t="str">
        <v>/</v>
      </c>
      <c r="P109" s="5" t="str">
        <v>/</v>
      </c>
      <c r="Q109" s="5" t="str">
        <v>0次</v>
      </c>
      <c r="R109" s="5" t="str">
        <v>/</v>
      </c>
      <c r="S109" s="5"/>
      <c r="T109" s="5" t="str">
        <v>是</v>
      </c>
      <c r="U109" s="5" t="str">
        <v>否</v>
      </c>
    </row>
    <row r="110">
      <c r="A110" s="5" t="str">
        <v>小猪🐷 🤒👀</v>
      </c>
      <c r="B110" s="5" t="s">
        <v>412</v>
      </c>
      <c r="C110" s="5"/>
      <c r="D110" s="5">
        <v>13631405776</v>
      </c>
      <c r="E110" s="5"/>
      <c r="F110" s="5" t="str">
        <v>生财有术</v>
      </c>
      <c r="G110" s="5"/>
      <c r="H110" s="5"/>
      <c r="I110" s="5" t="str">
        <v>未订阅</v>
      </c>
      <c r="J110" s="5" t="str">
        <v>未订阅</v>
      </c>
      <c r="K110" s="5" t="str">
        <v>离线</v>
      </c>
      <c r="L110" s="39">
        <v>0.004837962962962963</v>
      </c>
      <c r="M110" s="5"/>
      <c r="N110" s="5" t="str">
        <v>未完课</v>
      </c>
      <c r="O110" s="5" t="str">
        <v>/</v>
      </c>
      <c r="P110" s="5" t="str">
        <v>/</v>
      </c>
      <c r="Q110" s="5" t="str">
        <v>0次</v>
      </c>
      <c r="R110" s="5" t="str">
        <v>/</v>
      </c>
      <c r="S110" s="5"/>
      <c r="T110" s="5" t="str">
        <v>是</v>
      </c>
      <c r="U110" s="5" t="str">
        <v>否</v>
      </c>
    </row>
    <row r="111">
      <c r="A111" s="5" t="str">
        <v>一觉（悦心）</v>
      </c>
      <c r="B111" s="5" t="s">
        <v>415</v>
      </c>
      <c r="C111" s="5"/>
      <c r="D111" s="5">
        <v>13146687613</v>
      </c>
      <c r="E111" s="5" t="str">
        <v>生财老师（分销渠道）</v>
      </c>
      <c r="F111" s="5" t="str">
        <v>生财有术</v>
      </c>
      <c r="G111" s="5"/>
      <c r="H111" s="5"/>
      <c r="I111" s="5" t="str">
        <v>未订阅</v>
      </c>
      <c r="J111" s="5" t="str">
        <v>未订阅</v>
      </c>
      <c r="K111" s="5" t="str">
        <v>离线</v>
      </c>
      <c r="L111" s="39">
        <v>0.08422453703703704</v>
      </c>
      <c r="M111" s="5"/>
      <c r="N111" s="5" t="str">
        <v>未完课</v>
      </c>
      <c r="O111" s="5" t="str">
        <v>/</v>
      </c>
      <c r="P111" s="5" t="str">
        <v>/</v>
      </c>
      <c r="Q111" s="5" t="str">
        <v>0次</v>
      </c>
      <c r="R111" s="5" t="str">
        <v>/</v>
      </c>
      <c r="S111" s="5"/>
      <c r="T111" s="5" t="str">
        <v>是</v>
      </c>
      <c r="U111" s="5" t="str">
        <v>否</v>
      </c>
    </row>
    <row r="112">
      <c r="A112" s="5" t="str">
        <v>福瑞祥和</v>
      </c>
      <c r="B112" s="5" t="s">
        <v>418</v>
      </c>
      <c r="C112" s="5"/>
      <c r="D112" s="5">
        <v>19151440267</v>
      </c>
      <c r="E112" s="5"/>
      <c r="F112" s="5" t="str">
        <v>生财有术</v>
      </c>
      <c r="G112" s="5"/>
      <c r="H112" s="5"/>
      <c r="I112" s="5" t="str">
        <v>未订阅</v>
      </c>
      <c r="J112" s="5" t="str">
        <v>未订阅</v>
      </c>
      <c r="K112" s="5" t="str">
        <v>离线</v>
      </c>
      <c r="L112" s="39">
        <v>0.003148148148148148</v>
      </c>
      <c r="M112" s="5"/>
      <c r="N112" s="5" t="str">
        <v>未完课</v>
      </c>
      <c r="O112" s="5" t="str">
        <v>/</v>
      </c>
      <c r="P112" s="5" t="str">
        <v>/</v>
      </c>
      <c r="Q112" s="5" t="str">
        <v>0次</v>
      </c>
      <c r="R112" s="5" t="str">
        <v>/</v>
      </c>
      <c r="S112" s="5"/>
      <c r="T112" s="5" t="str">
        <v>是</v>
      </c>
      <c r="U112" s="5" t="str">
        <v>否</v>
      </c>
    </row>
    <row r="113">
      <c r="A113" s="5" t="str">
        <v>装☞纯洁★</v>
      </c>
      <c r="B113" s="5" t="s">
        <v>347</v>
      </c>
      <c r="C113" s="5"/>
      <c r="D113" s="5">
        <v>15868856596</v>
      </c>
      <c r="E113" s="5"/>
      <c r="F113" s="5" t="str">
        <v>生财有术</v>
      </c>
      <c r="G113" s="5"/>
      <c r="H113" s="5"/>
      <c r="I113" s="5" t="str">
        <v>未订阅</v>
      </c>
      <c r="J113" s="5" t="str">
        <v>未订阅</v>
      </c>
      <c r="K113" s="5" t="str">
        <v>离线</v>
      </c>
      <c r="L113" s="39">
        <v>0.01099537037037037</v>
      </c>
      <c r="M113" s="5"/>
      <c r="N113" s="5" t="str">
        <v>未完课</v>
      </c>
      <c r="O113" s="5" t="str">
        <v>/</v>
      </c>
      <c r="P113" s="5" t="str">
        <v>/</v>
      </c>
      <c r="Q113" s="5" t="str">
        <v>0次</v>
      </c>
      <c r="R113" s="5" t="str">
        <v>/</v>
      </c>
      <c r="S113" s="5"/>
      <c r="T113" s="5" t="str">
        <v>是</v>
      </c>
      <c r="U113" s="5" t="str">
        <v>否</v>
      </c>
    </row>
    <row r="114">
      <c r="A114" s="5" t="str">
        <v>Ailaht</v>
      </c>
      <c r="B114" s="5" t="s">
        <v>350</v>
      </c>
      <c r="C114" s="5"/>
      <c r="D114" s="5">
        <v>13625943680</v>
      </c>
      <c r="E114" s="5"/>
      <c r="F114" s="5" t="str">
        <v>生财有术</v>
      </c>
      <c r="G114" s="5"/>
      <c r="H114" s="5"/>
      <c r="I114" s="5" t="str">
        <v>未订阅</v>
      </c>
      <c r="J114" s="5" t="str">
        <v>未订阅</v>
      </c>
      <c r="K114" s="5" t="str">
        <v>离线</v>
      </c>
      <c r="L114" s="39">
        <v>0.00047453703703703704</v>
      </c>
      <c r="M114" s="5"/>
      <c r="N114" s="5" t="str">
        <v>未完课</v>
      </c>
      <c r="O114" s="5" t="str">
        <v>/</v>
      </c>
      <c r="P114" s="5" t="str">
        <v>/</v>
      </c>
      <c r="Q114" s="5" t="str">
        <v>0次</v>
      </c>
      <c r="R114" s="5" t="str">
        <v>/</v>
      </c>
      <c r="S114" s="5"/>
      <c r="T114" s="5" t="str">
        <v>是</v>
      </c>
      <c r="U114" s="5" t="str">
        <v>否</v>
      </c>
    </row>
    <row r="115">
      <c r="A115" s="5" t="str">
        <v>珊珊🥇</v>
      </c>
      <c r="B115" s="5" t="s">
        <v>354</v>
      </c>
      <c r="C115" s="5"/>
      <c r="D115" s="5">
        <v>18375929776</v>
      </c>
      <c r="E115" s="5" t="str">
        <v>生财老师（分销渠道）</v>
      </c>
      <c r="F115" s="5" t="str">
        <v>生财有术</v>
      </c>
      <c r="G115" s="5"/>
      <c r="H115" s="5"/>
      <c r="I115" s="5" t="str">
        <v>未订阅</v>
      </c>
      <c r="J115" s="5" t="str">
        <v>未订阅</v>
      </c>
      <c r="K115" s="5" t="str">
        <v>离线</v>
      </c>
      <c r="L115" s="39">
        <v>0.11200231481481482</v>
      </c>
      <c r="M115" s="5"/>
      <c r="N115" s="5" t="str">
        <v>未完课</v>
      </c>
      <c r="O115" s="5" t="str">
        <v>/</v>
      </c>
      <c r="P115" s="5" t="str">
        <v>/</v>
      </c>
      <c r="Q115" s="5" t="str">
        <v>0次</v>
      </c>
      <c r="R115" s="5" t="str">
        <v>/</v>
      </c>
      <c r="S115" s="5"/>
      <c r="T115" s="5" t="str">
        <v>是</v>
      </c>
      <c r="U115" s="5" t="str">
        <v>否</v>
      </c>
    </row>
    <row r="116">
      <c r="A116" s="5" t="str">
        <v>柠檬半夏</v>
      </c>
      <c r="B116" s="5" t="s">
        <v>357</v>
      </c>
      <c r="C116" s="5"/>
      <c r="D116" s="5">
        <v>13227388604</v>
      </c>
      <c r="E116" s="5"/>
      <c r="F116" s="5" t="str">
        <v>生财有术</v>
      </c>
      <c r="G116" s="5"/>
      <c r="H116" s="5"/>
      <c r="I116" s="5" t="str">
        <v>未订阅</v>
      </c>
      <c r="J116" s="5" t="str">
        <v>未订阅</v>
      </c>
      <c r="K116" s="5" t="str">
        <v>离线</v>
      </c>
      <c r="L116" s="39">
        <v>0.11277777777777778</v>
      </c>
      <c r="M116" s="5"/>
      <c r="N116" s="5" t="str">
        <v>未完课</v>
      </c>
      <c r="O116" s="5" t="str">
        <v>/</v>
      </c>
      <c r="P116" s="5" t="str">
        <v>/</v>
      </c>
      <c r="Q116" s="5" t="str">
        <v>0次</v>
      </c>
      <c r="R116" s="5" t="str">
        <v>/</v>
      </c>
      <c r="S116" s="5"/>
      <c r="T116" s="5" t="str">
        <v>是</v>
      </c>
      <c r="U116" s="5" t="str">
        <v>否</v>
      </c>
    </row>
    <row r="117">
      <c r="A117" s="5" t="str">
        <v>用户493033</v>
      </c>
      <c r="B117" s="5" t="s">
        <v>335</v>
      </c>
      <c r="C117" s="5"/>
      <c r="D117" s="5">
        <v>15276835915</v>
      </c>
      <c r="E117" s="5"/>
      <c r="F117" s="5" t="str">
        <v>生财有术</v>
      </c>
      <c r="G117" s="5"/>
      <c r="H117" s="5"/>
      <c r="I117" s="5" t="str">
        <v>未订阅</v>
      </c>
      <c r="J117" s="5" t="str">
        <v>未订阅</v>
      </c>
      <c r="K117" s="5" t="str">
        <v>离线</v>
      </c>
      <c r="L117" s="39">
        <v>0.04591435185185185</v>
      </c>
      <c r="M117" s="5"/>
      <c r="N117" s="5" t="str">
        <v>未完课</v>
      </c>
      <c r="O117" s="5" t="str">
        <v>/</v>
      </c>
      <c r="P117" s="5" t="str">
        <v>/</v>
      </c>
      <c r="Q117" s="5" t="str">
        <v>0次</v>
      </c>
      <c r="R117" s="5" t="str">
        <v>/</v>
      </c>
      <c r="S117" s="5"/>
      <c r="T117" s="5" t="str">
        <v>是</v>
      </c>
      <c r="U117" s="5" t="str">
        <v>否</v>
      </c>
    </row>
    <row r="118">
      <c r="A118" s="5" t="str">
        <v>自强不息(不接语音)</v>
      </c>
      <c r="B118" s="5" t="s">
        <v>338</v>
      </c>
      <c r="C118" s="5"/>
      <c r="D118" s="5">
        <v>15377699453</v>
      </c>
      <c r="E118" s="5"/>
      <c r="F118" s="5" t="str">
        <v>生财有术</v>
      </c>
      <c r="G118" s="5"/>
      <c r="H118" s="5"/>
      <c r="I118" s="5" t="str">
        <v>未订阅</v>
      </c>
      <c r="J118" s="5" t="str">
        <v>未订阅</v>
      </c>
      <c r="K118" s="5" t="str">
        <v>离线</v>
      </c>
      <c r="L118" s="39">
        <v>0.05091435185185185</v>
      </c>
      <c r="M118" s="5"/>
      <c r="N118" s="5" t="str">
        <v>未完课</v>
      </c>
      <c r="O118" s="5" t="str">
        <v>/</v>
      </c>
      <c r="P118" s="5" t="str">
        <v>/</v>
      </c>
      <c r="Q118" s="5" t="str">
        <v>0次</v>
      </c>
      <c r="R118" s="5" t="str">
        <v>/</v>
      </c>
      <c r="S118" s="5"/>
      <c r="T118" s="5" t="str">
        <v>是</v>
      </c>
      <c r="U118" s="5" t="str">
        <v>否</v>
      </c>
    </row>
    <row r="119">
      <c r="A119" s="5" t="str">
        <v>孤烟Э往事</v>
      </c>
      <c r="B119" s="5" t="s">
        <v>341</v>
      </c>
      <c r="C119" s="5"/>
      <c r="D119" s="5">
        <v>13860701240</v>
      </c>
      <c r="E119" s="5"/>
      <c r="F119" s="5" t="str">
        <v>生财有术</v>
      </c>
      <c r="G119" s="5"/>
      <c r="H119" s="5"/>
      <c r="I119" s="5" t="str">
        <v>未订阅</v>
      </c>
      <c r="J119" s="5" t="str">
        <v>未订阅</v>
      </c>
      <c r="K119" s="5" t="str">
        <v>离线</v>
      </c>
      <c r="L119" s="39">
        <v>0.0012037037037037038</v>
      </c>
      <c r="M119" s="5"/>
      <c r="N119" s="5" t="str">
        <v>未完课</v>
      </c>
      <c r="O119" s="5" t="str">
        <v>/</v>
      </c>
      <c r="P119" s="5" t="str">
        <v>/</v>
      </c>
      <c r="Q119" s="5" t="str">
        <v>0次</v>
      </c>
      <c r="R119" s="5" t="str">
        <v>/</v>
      </c>
      <c r="S119" s="5"/>
      <c r="T119" s="5" t="str">
        <v>是</v>
      </c>
      <c r="U119" s="5" t="str">
        <v>否</v>
      </c>
    </row>
    <row r="120">
      <c r="A120" s="5" t="str">
        <v>Connie</v>
      </c>
      <c r="B120" s="5" t="s">
        <v>344</v>
      </c>
      <c r="C120" s="5"/>
      <c r="D120" s="5">
        <v>18611005457</v>
      </c>
      <c r="E120" s="5"/>
      <c r="F120" s="5" t="str">
        <v>生财有术</v>
      </c>
      <c r="G120" s="5"/>
      <c r="H120" s="5"/>
      <c r="I120" s="5" t="str">
        <v>未订阅</v>
      </c>
      <c r="J120" s="5" t="str">
        <v>未订阅</v>
      </c>
      <c r="K120" s="5" t="str">
        <v>离线</v>
      </c>
      <c r="L120" s="39">
        <v>0.0021296296296296298</v>
      </c>
      <c r="M120" s="5"/>
      <c r="N120" s="5" t="str">
        <v>未完课</v>
      </c>
      <c r="O120" s="5" t="str">
        <v>/</v>
      </c>
      <c r="P120" s="5" t="str">
        <v>/</v>
      </c>
      <c r="Q120" s="5" t="str">
        <v>0次</v>
      </c>
      <c r="R120" s="5" t="str">
        <v>/</v>
      </c>
      <c r="S120" s="5"/>
      <c r="T120" s="5" t="str">
        <v>是</v>
      </c>
      <c r="U120" s="5" t="str">
        <v>否</v>
      </c>
    </row>
    <row r="121">
      <c r="A121" s="5" t="str">
        <v>兔子</v>
      </c>
      <c r="B121" s="5" t="s">
        <v>372</v>
      </c>
      <c r="C121" s="5"/>
      <c r="D121" s="5">
        <v>13808860682</v>
      </c>
      <c r="E121" s="5"/>
      <c r="F121" s="5" t="str">
        <v>生财有术</v>
      </c>
      <c r="G121" s="5"/>
      <c r="H121" s="5"/>
      <c r="I121" s="5" t="str">
        <v>未订阅</v>
      </c>
      <c r="J121" s="5" t="str">
        <v>未订阅</v>
      </c>
      <c r="K121" s="5" t="str">
        <v>离线</v>
      </c>
      <c r="L121" s="39">
        <v>0.009409722222222222</v>
      </c>
      <c r="M121" s="5"/>
      <c r="N121" s="5" t="str">
        <v>未完课</v>
      </c>
      <c r="O121" s="5" t="str">
        <v>/</v>
      </c>
      <c r="P121" s="5" t="str">
        <v>/</v>
      </c>
      <c r="Q121" s="5" t="str">
        <v>0次</v>
      </c>
      <c r="R121" s="5" t="str">
        <v>/</v>
      </c>
      <c r="S121" s="5"/>
      <c r="T121" s="5" t="str">
        <v>是</v>
      </c>
      <c r="U121" s="5" t="str">
        <v>否</v>
      </c>
    </row>
    <row r="122">
      <c r="A122" s="5" t="str">
        <v>艾七页</v>
      </c>
      <c r="B122" s="5" t="s">
        <v>375</v>
      </c>
      <c r="C122" s="5"/>
      <c r="D122" s="5">
        <v>13871361409</v>
      </c>
      <c r="E122" s="5" t="str">
        <v>生财老师（分销渠道）</v>
      </c>
      <c r="F122" s="5" t="str">
        <v>生财有术</v>
      </c>
      <c r="G122" s="5"/>
      <c r="H122" s="5"/>
      <c r="I122" s="5" t="str">
        <v>未订阅</v>
      </c>
      <c r="J122" s="5" t="str">
        <v>未订阅</v>
      </c>
      <c r="K122" s="5" t="str">
        <v>离线</v>
      </c>
      <c r="L122" s="39">
        <v>0.045509259259259256</v>
      </c>
      <c r="M122" s="5"/>
      <c r="N122" s="5" t="str">
        <v>未完课</v>
      </c>
      <c r="O122" s="5" t="str">
        <v>/</v>
      </c>
      <c r="P122" s="5" t="str">
        <v>/</v>
      </c>
      <c r="Q122" s="5" t="str">
        <v>0次</v>
      </c>
      <c r="R122" s="5" t="str">
        <v>/</v>
      </c>
      <c r="S122" s="5"/>
      <c r="T122" s="5" t="str">
        <v>是</v>
      </c>
      <c r="U122" s="5" t="str">
        <v>否</v>
      </c>
    </row>
    <row r="123">
      <c r="A123" s="5" t="str">
        <v>晓莉</v>
      </c>
      <c r="B123" s="5" t="s">
        <v>378</v>
      </c>
      <c r="C123" s="5"/>
      <c r="D123" s="5">
        <v>18710066555</v>
      </c>
      <c r="E123" s="5" t="str">
        <v>生财老师（分销渠道）</v>
      </c>
      <c r="F123" s="5" t="str">
        <v>生财有术</v>
      </c>
      <c r="G123" s="5"/>
      <c r="H123" s="5"/>
      <c r="I123" s="5" t="str">
        <v>未订阅</v>
      </c>
      <c r="J123" s="5" t="str">
        <v>未订阅</v>
      </c>
      <c r="K123" s="5" t="str">
        <v>离线</v>
      </c>
      <c r="L123" s="39">
        <v>0.02634259259259259</v>
      </c>
      <c r="M123" s="5"/>
      <c r="N123" s="5" t="str">
        <v>未完课</v>
      </c>
      <c r="O123" s="5" t="str">
        <v>/</v>
      </c>
      <c r="P123" s="5" t="str">
        <v>/</v>
      </c>
      <c r="Q123" s="5" t="str">
        <v>0次</v>
      </c>
      <c r="R123" s="5" t="str">
        <v>/</v>
      </c>
      <c r="S123" s="5"/>
      <c r="T123" s="5" t="str">
        <v>是</v>
      </c>
      <c r="U123" s="5" t="str">
        <v>否</v>
      </c>
    </row>
    <row r="124">
      <c r="A124" s="5" t="str">
        <v>小花匠</v>
      </c>
      <c r="B124" s="5" t="s">
        <v>381</v>
      </c>
      <c r="C124" s="5"/>
      <c r="D124" s="5">
        <v>15827155871</v>
      </c>
      <c r="E124" s="5"/>
      <c r="F124" s="5" t="str">
        <v>生财有术</v>
      </c>
      <c r="G124" s="5"/>
      <c r="H124" s="5"/>
      <c r="I124" s="5" t="str">
        <v>未订阅</v>
      </c>
      <c r="J124" s="5" t="str">
        <v>未订阅</v>
      </c>
      <c r="K124" s="5" t="str">
        <v>离线</v>
      </c>
      <c r="L124" s="39">
        <v>0.1080787037037037</v>
      </c>
      <c r="M124" s="5"/>
      <c r="N124" s="5" t="str">
        <v>未完课</v>
      </c>
      <c r="O124" s="5" t="str">
        <v>/</v>
      </c>
      <c r="P124" s="5" t="str">
        <v>/</v>
      </c>
      <c r="Q124" s="5" t="str">
        <v>0次</v>
      </c>
      <c r="R124" s="5" t="str">
        <v>/</v>
      </c>
      <c r="S124" s="5"/>
      <c r="T124" s="5" t="str">
        <v>是</v>
      </c>
      <c r="U124" s="5" t="str">
        <v>否</v>
      </c>
    </row>
    <row r="125">
      <c r="A125" s="5" t="str">
        <v>林珈申</v>
      </c>
      <c r="B125" s="5" t="s">
        <v>360</v>
      </c>
      <c r="C125" s="5"/>
      <c r="D125" s="5">
        <v>13302762293</v>
      </c>
      <c r="E125" s="5"/>
      <c r="F125" s="5" t="str">
        <v>生财有术</v>
      </c>
      <c r="G125" s="5"/>
      <c r="H125" s="5"/>
      <c r="I125" s="5" t="str">
        <v>已订阅</v>
      </c>
      <c r="J125" s="5" t="str">
        <v>已订阅</v>
      </c>
      <c r="K125" s="5" t="str">
        <v>离线</v>
      </c>
      <c r="L125" s="39">
        <v>0.002361111111111111</v>
      </c>
      <c r="M125" s="5"/>
      <c r="N125" s="5" t="str">
        <v>未完课</v>
      </c>
      <c r="O125" s="5" t="str">
        <v>/</v>
      </c>
      <c r="P125" s="5" t="str">
        <v>/</v>
      </c>
      <c r="Q125" s="5" t="str">
        <v>0次</v>
      </c>
      <c r="R125" s="5" t="str">
        <v>/</v>
      </c>
      <c r="S125" s="5"/>
      <c r="T125" s="5" t="str">
        <v>是</v>
      </c>
      <c r="U125" s="5" t="str">
        <v>否</v>
      </c>
    </row>
    <row r="126">
      <c r="A126" s="5" t="str">
        <v>Zhe</v>
      </c>
      <c r="B126" s="5" t="s">
        <v>363</v>
      </c>
      <c r="C126" s="5"/>
      <c r="D126" s="5">
        <v>18639176493</v>
      </c>
      <c r="E126" s="5"/>
      <c r="F126" s="5" t="str">
        <v>生财有术</v>
      </c>
      <c r="G126" s="5"/>
      <c r="H126" s="5"/>
      <c r="I126" s="5" t="str">
        <v>未订阅</v>
      </c>
      <c r="J126" s="5" t="str">
        <v>未订阅</v>
      </c>
      <c r="K126" s="5" t="str">
        <v>离线</v>
      </c>
      <c r="L126" s="39">
        <v>0.01570601851851852</v>
      </c>
      <c r="M126" s="5"/>
      <c r="N126" s="5" t="str">
        <v>未完课</v>
      </c>
      <c r="O126" s="5" t="str">
        <v>/</v>
      </c>
      <c r="P126" s="5" t="str">
        <v>/</v>
      </c>
      <c r="Q126" s="5" t="str">
        <v>0次</v>
      </c>
      <c r="R126" s="5" t="str">
        <v>/</v>
      </c>
      <c r="S126" s="5"/>
      <c r="T126" s="5" t="str">
        <v>是</v>
      </c>
      <c r="U126" s="5" t="str">
        <v>否</v>
      </c>
    </row>
    <row r="127">
      <c r="A127" s="5" t="str">
        <v>钮不才</v>
      </c>
      <c r="B127" s="5" t="s">
        <v>366</v>
      </c>
      <c r="C127" s="5"/>
      <c r="D127" s="5">
        <v>18482038127</v>
      </c>
      <c r="E127" s="5"/>
      <c r="F127" s="5" t="str">
        <v>生财有术</v>
      </c>
      <c r="G127" s="5"/>
      <c r="H127" s="5"/>
      <c r="I127" s="5" t="str">
        <v>未订阅</v>
      </c>
      <c r="J127" s="5" t="str">
        <v>未订阅</v>
      </c>
      <c r="K127" s="5" t="str">
        <v>离线</v>
      </c>
      <c r="L127" s="39">
        <v>0.007048611111111111</v>
      </c>
      <c r="M127" s="5"/>
      <c r="N127" s="5" t="str">
        <v>未完课</v>
      </c>
      <c r="O127" s="5" t="str">
        <v>/</v>
      </c>
      <c r="P127" s="5" t="str">
        <v>/</v>
      </c>
      <c r="Q127" s="5" t="str">
        <v>0次</v>
      </c>
      <c r="R127" s="5" t="str">
        <v>/</v>
      </c>
      <c r="S127" s="5"/>
      <c r="T127" s="5" t="str">
        <v>是</v>
      </c>
      <c r="U127" s="5" t="str">
        <v>否</v>
      </c>
    </row>
    <row r="128">
      <c r="A128" s="5" t="str">
        <v>老王</v>
      </c>
      <c r="B128" s="5" t="s">
        <v>369</v>
      </c>
      <c r="C128" s="5"/>
      <c r="D128" s="5">
        <v>15343986401</v>
      </c>
      <c r="E128" s="5"/>
      <c r="F128" s="5" t="str">
        <v>生财有术</v>
      </c>
      <c r="G128" s="5"/>
      <c r="H128" s="5"/>
      <c r="I128" s="5" t="str">
        <v>未订阅</v>
      </c>
      <c r="J128" s="5" t="str">
        <v>未订阅</v>
      </c>
      <c r="K128" s="5" t="str">
        <v>离线</v>
      </c>
      <c r="L128" s="39">
        <v>0.0009027777777777777</v>
      </c>
      <c r="M128" s="5"/>
      <c r="N128" s="5" t="str">
        <v>未完课</v>
      </c>
      <c r="O128" s="5" t="str">
        <v>/</v>
      </c>
      <c r="P128" s="5" t="str">
        <v>/</v>
      </c>
      <c r="Q128" s="5" t="str">
        <v>0次</v>
      </c>
      <c r="R128" s="5" t="str">
        <v>/</v>
      </c>
      <c r="S128" s="5"/>
      <c r="T128" s="5" t="str">
        <v>是</v>
      </c>
      <c r="U128" s="5" t="str">
        <v>否</v>
      </c>
    </row>
    <row r="129">
      <c r="A129" s="5" t="str">
        <v>用户674177</v>
      </c>
      <c r="B129" s="5" t="s">
        <v>335</v>
      </c>
      <c r="C129" s="5"/>
      <c r="D129" s="5">
        <v>15515200693</v>
      </c>
      <c r="E129" s="5"/>
      <c r="F129" s="5" t="str">
        <v>生财有术</v>
      </c>
      <c r="G129" s="5"/>
      <c r="H129" s="5"/>
      <c r="I129" s="5" t="str">
        <v>未订阅</v>
      </c>
      <c r="J129" s="5" t="str">
        <v>未订阅</v>
      </c>
      <c r="K129" s="5" t="str">
        <v>离线</v>
      </c>
      <c r="L129" s="39">
        <v>0.03922453703703704</v>
      </c>
      <c r="M129" s="5"/>
      <c r="N129" s="5" t="str">
        <v>未完课</v>
      </c>
      <c r="O129" s="5" t="str">
        <v>/</v>
      </c>
      <c r="P129" s="5" t="str">
        <v>/</v>
      </c>
      <c r="Q129" s="5" t="str">
        <v>0次</v>
      </c>
      <c r="R129" s="5" t="str">
        <v>/</v>
      </c>
      <c r="S129" s="5"/>
      <c r="T129" s="5" t="str">
        <v>是</v>
      </c>
      <c r="U129" s="5" t="str">
        <v>否</v>
      </c>
    </row>
    <row r="130">
      <c r="A130" s="5" t="str">
        <v>露璇</v>
      </c>
      <c r="B130" s="5" t="s">
        <v>515</v>
      </c>
      <c r="C130" s="5"/>
      <c r="D130" s="5">
        <v>15987172115</v>
      </c>
      <c r="E130" s="5"/>
      <c r="F130" s="5" t="str">
        <v>生财有术</v>
      </c>
      <c r="G130" s="5"/>
      <c r="H130" s="5"/>
      <c r="I130" s="5" t="str">
        <v>未订阅</v>
      </c>
      <c r="J130" s="5" t="str">
        <v>未订阅</v>
      </c>
      <c r="K130" s="5" t="str">
        <v>离线</v>
      </c>
      <c r="L130" s="39">
        <v>0.005960648148148148</v>
      </c>
      <c r="M130" s="5"/>
      <c r="N130" s="5" t="str">
        <v>未完课</v>
      </c>
      <c r="O130" s="5" t="str">
        <v>/</v>
      </c>
      <c r="P130" s="5" t="str">
        <v>/</v>
      </c>
      <c r="Q130" s="5" t="str">
        <v>0次</v>
      </c>
      <c r="R130" s="5" t="str">
        <v>/</v>
      </c>
      <c r="S130" s="5"/>
      <c r="T130" s="5" t="str">
        <v>是</v>
      </c>
      <c r="U130" s="5" t="str">
        <v>否</v>
      </c>
    </row>
    <row r="131">
      <c r="A131" s="5" t="str">
        <v>正当时</v>
      </c>
      <c r="B131" s="5" t="s">
        <v>519</v>
      </c>
      <c r="C131" s="5"/>
      <c r="D131" s="5">
        <v>18911877908</v>
      </c>
      <c r="E131" s="5" t="str">
        <v>生财老师（分销渠道）</v>
      </c>
      <c r="F131" s="5" t="str">
        <v>生财有术</v>
      </c>
      <c r="G131" s="5"/>
      <c r="H131" s="5"/>
      <c r="I131" s="5" t="str">
        <v>未订阅</v>
      </c>
      <c r="J131" s="5" t="str">
        <v>未订阅</v>
      </c>
      <c r="K131" s="5" t="str">
        <v>离线</v>
      </c>
      <c r="L131" s="39">
        <v>0.00880787037037037</v>
      </c>
      <c r="M131" s="5"/>
      <c r="N131" s="5" t="str">
        <v>未完课</v>
      </c>
      <c r="O131" s="5" t="str">
        <v>/</v>
      </c>
      <c r="P131" s="5" t="str">
        <v>/</v>
      </c>
      <c r="Q131" s="5" t="str">
        <v>0次</v>
      </c>
      <c r="R131" s="5" t="str">
        <v>/</v>
      </c>
      <c r="S131" s="5"/>
      <c r="T131" s="5" t="str">
        <v>是</v>
      </c>
      <c r="U131" s="5" t="str">
        <v>否</v>
      </c>
    </row>
    <row r="132">
      <c r="A132" s="5" t="str">
        <v>sinsoledad</v>
      </c>
      <c r="B132" s="5" t="s">
        <v>523</v>
      </c>
      <c r="C132" s="5"/>
      <c r="D132" s="5">
        <v>19115789520</v>
      </c>
      <c r="E132" s="5"/>
      <c r="F132" s="5" t="str">
        <v>生财有术</v>
      </c>
      <c r="G132" s="5"/>
      <c r="H132" s="5"/>
      <c r="I132" s="5" t="str">
        <v>未订阅</v>
      </c>
      <c r="J132" s="5" t="str">
        <v>未订阅</v>
      </c>
      <c r="K132" s="5" t="str">
        <v>离线</v>
      </c>
      <c r="L132" s="39">
        <v>0.0020601851851851853</v>
      </c>
      <c r="M132" s="5"/>
      <c r="N132" s="5" t="str">
        <v>未完课</v>
      </c>
      <c r="O132" s="5" t="str">
        <v>/</v>
      </c>
      <c r="P132" s="5" t="str">
        <v>/</v>
      </c>
      <c r="Q132" s="5" t="str">
        <v>0次</v>
      </c>
      <c r="R132" s="5" t="str">
        <v>/</v>
      </c>
      <c r="S132" s="5"/>
      <c r="T132" s="5" t="str">
        <v>是</v>
      </c>
      <c r="U132" s="5" t="str">
        <v>否</v>
      </c>
    </row>
    <row r="133">
      <c r="A133" s="5" t="str">
        <v>许华榕</v>
      </c>
      <c r="B133" s="5" t="s">
        <v>496</v>
      </c>
      <c r="C133" s="5"/>
      <c r="D133" s="5">
        <v>15880790328</v>
      </c>
      <c r="E133" s="5"/>
      <c r="F133" s="5" t="str">
        <v>生财有术</v>
      </c>
      <c r="G133" s="5"/>
      <c r="H133" s="5"/>
      <c r="I133" s="5" t="str">
        <v>已订阅</v>
      </c>
      <c r="J133" s="5" t="str">
        <v>已订阅</v>
      </c>
      <c r="K133" s="5" t="str">
        <v>离线</v>
      </c>
      <c r="L133" s="39">
        <v>0.00019675925925925926</v>
      </c>
      <c r="M133" s="5"/>
      <c r="N133" s="5" t="str">
        <v>未完课</v>
      </c>
      <c r="O133" s="5" t="str">
        <v>/</v>
      </c>
      <c r="P133" s="5" t="str">
        <v>/</v>
      </c>
      <c r="Q133" s="5" t="str">
        <v>0次</v>
      </c>
      <c r="R133" s="5" t="str">
        <v>/</v>
      </c>
      <c r="S133" s="5"/>
      <c r="T133" s="5" t="str">
        <v>是</v>
      </c>
      <c r="U133" s="5" t="str">
        <v>否</v>
      </c>
    </row>
    <row r="134">
      <c r="A134" s="5" t="str">
        <v>萧北</v>
      </c>
      <c r="B134" s="5" t="s">
        <v>500</v>
      </c>
      <c r="C134" s="5"/>
      <c r="D134" s="5">
        <v>15550078268</v>
      </c>
      <c r="E134" s="5" t="str">
        <v>生财老师（分销渠道）</v>
      </c>
      <c r="F134" s="5" t="str">
        <v>生财有术</v>
      </c>
      <c r="G134" s="5"/>
      <c r="H134" s="5"/>
      <c r="I134" s="5" t="str">
        <v>已订阅</v>
      </c>
      <c r="J134" s="5" t="str">
        <v>已订阅</v>
      </c>
      <c r="K134" s="5" t="str">
        <v>离线</v>
      </c>
      <c r="L134" s="39">
        <v>0.0011111111111111111</v>
      </c>
      <c r="M134" s="5"/>
      <c r="N134" s="5" t="str">
        <v>未完课</v>
      </c>
      <c r="O134" s="5" t="str">
        <v>/</v>
      </c>
      <c r="P134" s="5" t="str">
        <v>/</v>
      </c>
      <c r="Q134" s="5" t="str">
        <v>0次</v>
      </c>
      <c r="R134" s="5" t="str">
        <v>/</v>
      </c>
      <c r="S134" s="5"/>
      <c r="T134" s="5" t="str">
        <v>是</v>
      </c>
      <c r="U134" s="5" t="str">
        <v>否</v>
      </c>
    </row>
    <row r="135">
      <c r="A135" s="5" t="str">
        <v>木子李</v>
      </c>
      <c r="B135" s="5" t="s">
        <v>504</v>
      </c>
      <c r="C135" s="5"/>
      <c r="D135" s="5">
        <v>13105393203</v>
      </c>
      <c r="E135" s="5"/>
      <c r="F135" s="5" t="str">
        <v>生财有术</v>
      </c>
      <c r="G135" s="5"/>
      <c r="H135" s="5"/>
      <c r="I135" s="5" t="str">
        <v>未订阅</v>
      </c>
      <c r="J135" s="5" t="str">
        <v>未订阅</v>
      </c>
      <c r="K135" s="5" t="str">
        <v>离线</v>
      </c>
      <c r="L135" s="39">
        <v>0.07149305555555556</v>
      </c>
      <c r="M135" s="5"/>
      <c r="N135" s="5" t="str">
        <v>未完课</v>
      </c>
      <c r="O135" s="5" t="str">
        <v>/</v>
      </c>
      <c r="P135" s="5" t="str">
        <v>/</v>
      </c>
      <c r="Q135" s="5" t="str">
        <v>0次</v>
      </c>
      <c r="R135" s="5" t="str">
        <v>/</v>
      </c>
      <c r="S135" s="5"/>
      <c r="T135" s="5" t="str">
        <v>是</v>
      </c>
      <c r="U135" s="5" t="str">
        <v>否</v>
      </c>
    </row>
    <row r="136">
      <c r="A136" s="5" t="str">
        <v>贤莉Ivy</v>
      </c>
      <c r="B136" s="5" t="s">
        <v>508</v>
      </c>
      <c r="C136" s="5"/>
      <c r="D136" s="5">
        <v>17872324331</v>
      </c>
      <c r="E136" s="5" t="str">
        <v>生财老师（分销渠道）</v>
      </c>
      <c r="F136" s="5" t="str">
        <v>生财有术</v>
      </c>
      <c r="G136" s="5"/>
      <c r="H136" s="5"/>
      <c r="I136" s="5" t="str">
        <v>未订阅</v>
      </c>
      <c r="J136" s="5" t="str">
        <v>未订阅</v>
      </c>
      <c r="K136" s="5" t="str">
        <v>离线</v>
      </c>
      <c r="L136" s="39">
        <v>0.0036226851851851854</v>
      </c>
      <c r="M136" s="5"/>
      <c r="N136" s="5" t="str">
        <v>未完课</v>
      </c>
      <c r="O136" s="5" t="str">
        <v>/</v>
      </c>
      <c r="P136" s="5" t="str">
        <v>/</v>
      </c>
      <c r="Q136" s="5" t="str">
        <v>0次</v>
      </c>
      <c r="R136" s="5" t="str">
        <v>/</v>
      </c>
      <c r="S136" s="5"/>
      <c r="T136" s="5" t="str">
        <v>是</v>
      </c>
      <c r="U136" s="5" t="str">
        <v>否</v>
      </c>
    </row>
    <row r="137">
      <c r="A137" s="5" t="str">
        <v>Echo</v>
      </c>
      <c r="B137" s="5" t="s">
        <v>543</v>
      </c>
      <c r="C137" s="5"/>
      <c r="D137" s="5">
        <v>18856627678</v>
      </c>
      <c r="E137" s="5"/>
      <c r="F137" s="5" t="str">
        <v>生财有术</v>
      </c>
      <c r="G137" s="5"/>
      <c r="H137" s="5"/>
      <c r="I137" s="5" t="str">
        <v>未订阅</v>
      </c>
      <c r="J137" s="5" t="str">
        <v>未订阅</v>
      </c>
      <c r="K137" s="5" t="str">
        <v>离线</v>
      </c>
      <c r="L137" s="39">
        <v>0.11818287037037037</v>
      </c>
      <c r="M137" s="5"/>
      <c r="N137" s="5" t="str">
        <v>未完课</v>
      </c>
      <c r="O137" s="5" t="str">
        <v>/</v>
      </c>
      <c r="P137" s="5" t="str">
        <v>/</v>
      </c>
      <c r="Q137" s="5" t="str">
        <v>0次</v>
      </c>
      <c r="R137" s="5" t="str">
        <v>/</v>
      </c>
      <c r="S137" s="5"/>
      <c r="T137" s="5" t="str">
        <v>是</v>
      </c>
      <c r="U137" s="5" t="str">
        <v>否</v>
      </c>
    </row>
    <row r="138">
      <c r="A138" s="5" t="str">
        <v>冰雨</v>
      </c>
      <c r="B138" s="5" t="s">
        <v>547</v>
      </c>
      <c r="C138" s="5"/>
      <c r="D138" s="5">
        <v>13714885602</v>
      </c>
      <c r="E138" s="5" t="str">
        <v>生财老师（分销渠道）</v>
      </c>
      <c r="F138" s="5" t="str">
        <v>生财有术</v>
      </c>
      <c r="G138" s="5"/>
      <c r="H138" s="5"/>
      <c r="I138" s="5" t="str">
        <v>未订阅</v>
      </c>
      <c r="J138" s="5" t="str">
        <v>未订阅</v>
      </c>
      <c r="K138" s="5" t="str">
        <v>离线</v>
      </c>
      <c r="L138" s="39">
        <v>0.08609953703703704</v>
      </c>
      <c r="M138" s="5"/>
      <c r="N138" s="5" t="str">
        <v>未完课</v>
      </c>
      <c r="O138" s="5" t="str">
        <v>/</v>
      </c>
      <c r="P138" s="5" t="str">
        <v>/</v>
      </c>
      <c r="Q138" s="5" t="str">
        <v>0次</v>
      </c>
      <c r="R138" s="5" t="str">
        <v>/</v>
      </c>
      <c r="S138" s="5"/>
      <c r="T138" s="5" t="str">
        <v>是</v>
      </c>
      <c r="U138" s="5" t="str">
        <v>否</v>
      </c>
    </row>
    <row r="139">
      <c r="A139" s="5" t="str">
        <v>马宁</v>
      </c>
      <c r="B139" s="5" t="s">
        <v>550</v>
      </c>
      <c r="C139" s="5"/>
      <c r="D139" s="5">
        <v>18842610496</v>
      </c>
      <c r="E139" s="5"/>
      <c r="F139" s="5" t="str">
        <v>生财有术</v>
      </c>
      <c r="G139" s="5"/>
      <c r="H139" s="5"/>
      <c r="I139" s="5" t="str">
        <v>已订阅</v>
      </c>
      <c r="J139" s="5" t="str">
        <v>已订阅</v>
      </c>
      <c r="K139" s="5" t="str">
        <v>离线</v>
      </c>
      <c r="L139" s="39">
        <v>0.018599537037037036</v>
      </c>
      <c r="M139" s="5"/>
      <c r="N139" s="5" t="str">
        <v>未完课</v>
      </c>
      <c r="O139" s="5" t="str">
        <v>/</v>
      </c>
      <c r="P139" s="5" t="str">
        <v>/</v>
      </c>
      <c r="Q139" s="5" t="str">
        <v>0次</v>
      </c>
      <c r="R139" s="5" t="str">
        <v>/</v>
      </c>
      <c r="S139" s="5"/>
      <c r="T139" s="5" t="str">
        <v>是</v>
      </c>
      <c r="U139" s="5" t="str">
        <v>否</v>
      </c>
    </row>
    <row r="140">
      <c r="A140" s="5" t="str">
        <v>下一站、</v>
      </c>
      <c r="B140" s="5" t="s">
        <v>554</v>
      </c>
      <c r="C140" s="5"/>
      <c r="D140" s="5">
        <v>19051207101</v>
      </c>
      <c r="E140" s="5"/>
      <c r="F140" s="5" t="str">
        <v>生财有术</v>
      </c>
      <c r="G140" s="5"/>
      <c r="H140" s="5"/>
      <c r="I140" s="5" t="str">
        <v>未订阅</v>
      </c>
      <c r="J140" s="5" t="str">
        <v>未订阅</v>
      </c>
      <c r="K140" s="5" t="str">
        <v>离线</v>
      </c>
      <c r="L140" s="39">
        <v>0.0020833333333333333</v>
      </c>
      <c r="M140" s="5"/>
      <c r="N140" s="5" t="str">
        <v>未完课</v>
      </c>
      <c r="O140" s="5" t="str">
        <v>/</v>
      </c>
      <c r="P140" s="5" t="str">
        <v>/</v>
      </c>
      <c r="Q140" s="5" t="str">
        <v>0次</v>
      </c>
      <c r="R140" s="5" t="str">
        <v>/</v>
      </c>
      <c r="S140" s="5"/>
      <c r="T140" s="5" t="str">
        <v>是</v>
      </c>
      <c r="U140" s="5" t="str">
        <v>否</v>
      </c>
    </row>
    <row r="141">
      <c r="A141" s="5" t="str">
        <v>心念有约</v>
      </c>
      <c r="B141" s="5" t="s">
        <v>527</v>
      </c>
      <c r="C141" s="5"/>
      <c r="D141" s="5">
        <v>18229185173</v>
      </c>
      <c r="E141" s="5" t="str">
        <v>生财老师（分销渠道）</v>
      </c>
      <c r="F141" s="5" t="str">
        <v>生财有术</v>
      </c>
      <c r="G141" s="5"/>
      <c r="H141" s="5"/>
      <c r="I141" s="5" t="str">
        <v>未订阅</v>
      </c>
      <c r="J141" s="5" t="str">
        <v>未订阅</v>
      </c>
      <c r="K141" s="5" t="str">
        <v>离线</v>
      </c>
      <c r="L141" s="39">
        <v>0.08887731481481481</v>
      </c>
      <c r="M141" s="5"/>
      <c r="N141" s="5" t="str">
        <v>未完课</v>
      </c>
      <c r="O141" s="5" t="str">
        <v>/</v>
      </c>
      <c r="P141" s="5" t="str">
        <v>/</v>
      </c>
      <c r="Q141" s="5" t="str">
        <v>0次</v>
      </c>
      <c r="R141" s="5" t="str">
        <v>/</v>
      </c>
      <c r="S141" s="5"/>
      <c r="T141" s="5" t="str">
        <v>是</v>
      </c>
      <c r="U141" s="5" t="str">
        <v>否</v>
      </c>
    </row>
    <row r="142">
      <c r="A142" s="5" t="str">
        <v>小明</v>
      </c>
      <c r="B142" s="5" t="s">
        <v>531</v>
      </c>
      <c r="C142" s="5"/>
      <c r="D142" s="5">
        <v>18734246387</v>
      </c>
      <c r="E142" s="5"/>
      <c r="F142" s="5" t="str">
        <v>生财有术</v>
      </c>
      <c r="G142" s="5"/>
      <c r="H142" s="5"/>
      <c r="I142" s="5" t="str">
        <v>未订阅</v>
      </c>
      <c r="J142" s="5" t="str">
        <v>未订阅</v>
      </c>
      <c r="K142" s="5" t="str">
        <v>离线</v>
      </c>
      <c r="L142" s="39">
        <v>0.0015393518518518519</v>
      </c>
      <c r="M142" s="5"/>
      <c r="N142" s="5" t="str">
        <v>未完课</v>
      </c>
      <c r="O142" s="5" t="str">
        <v>/</v>
      </c>
      <c r="P142" s="5" t="str">
        <v>/</v>
      </c>
      <c r="Q142" s="5" t="str">
        <v>0次</v>
      </c>
      <c r="R142" s="5" t="str">
        <v>/</v>
      </c>
      <c r="S142" s="5"/>
      <c r="T142" s="5" t="str">
        <v>是</v>
      </c>
      <c r="U142" s="5" t="str">
        <v>否</v>
      </c>
    </row>
    <row r="143">
      <c r="A143" s="5" t="str">
        <v>米米</v>
      </c>
      <c r="B143" s="5" t="s">
        <v>535</v>
      </c>
      <c r="C143" s="5"/>
      <c r="D143" s="5">
        <v>13656694533</v>
      </c>
      <c r="E143" s="5" t="str">
        <v>生财老师（自营渠道）</v>
      </c>
      <c r="F143" s="5" t="str">
        <v>生财有术</v>
      </c>
      <c r="G143" s="5"/>
      <c r="H143" s="5"/>
      <c r="I143" s="5" t="str">
        <v>未订阅</v>
      </c>
      <c r="J143" s="5" t="str">
        <v>未订阅</v>
      </c>
      <c r="K143" s="5" t="str">
        <v>离线</v>
      </c>
      <c r="L143" s="39">
        <v>0.008344907407407407</v>
      </c>
      <c r="M143" s="5"/>
      <c r="N143" s="5" t="str">
        <v>未完课</v>
      </c>
      <c r="O143" s="5" t="str">
        <v>/</v>
      </c>
      <c r="P143" s="5" t="str">
        <v>/</v>
      </c>
      <c r="Q143" s="5" t="str">
        <v>0次</v>
      </c>
      <c r="R143" s="5" t="str">
        <v>/</v>
      </c>
      <c r="S143" s="5"/>
      <c r="T143" s="5" t="str">
        <v>是</v>
      </c>
      <c r="U143" s="5" t="str">
        <v>否</v>
      </c>
    </row>
    <row r="144">
      <c r="A144" s="5" t="str">
        <v>KIRA</v>
      </c>
      <c r="B144" s="5" t="s">
        <v>539</v>
      </c>
      <c r="C144" s="5"/>
      <c r="D144" s="5">
        <v>15021319808</v>
      </c>
      <c r="E144" s="5"/>
      <c r="F144" s="5" t="str">
        <v>生财有术</v>
      </c>
      <c r="G144" s="5"/>
      <c r="H144" s="5"/>
      <c r="I144" s="5" t="str">
        <v>已订阅</v>
      </c>
      <c r="J144" s="5" t="str">
        <v>已订阅</v>
      </c>
      <c r="K144" s="5" t="str">
        <v>离线</v>
      </c>
      <c r="L144" s="39">
        <v>0.025185185185185185</v>
      </c>
      <c r="M144" s="5"/>
      <c r="N144" s="5" t="str">
        <v>未完课</v>
      </c>
      <c r="O144" s="5" t="str">
        <v>/</v>
      </c>
      <c r="P144" s="5" t="str">
        <v>/</v>
      </c>
      <c r="Q144" s="5" t="str">
        <v>0次</v>
      </c>
      <c r="R144" s="5" t="str">
        <v>/</v>
      </c>
      <c r="S144" s="5"/>
      <c r="T144" s="5" t="str">
        <v>是</v>
      </c>
      <c r="U144" s="5" t="str">
        <v>否</v>
      </c>
    </row>
    <row r="145">
      <c r="A145" s="5" t="str">
        <v>收放自如</v>
      </c>
      <c r="B145" s="5" t="s">
        <v>448</v>
      </c>
      <c r="C145" s="5"/>
      <c r="D145" s="5">
        <v>18555960749</v>
      </c>
      <c r="E145" s="5"/>
      <c r="F145" s="5" t="str">
        <v>生财有术</v>
      </c>
      <c r="G145" s="5"/>
      <c r="H145" s="5"/>
      <c r="I145" s="5" t="str">
        <v>未订阅</v>
      </c>
      <c r="J145" s="5" t="str">
        <v>未订阅</v>
      </c>
      <c r="K145" s="5" t="str">
        <v>离线</v>
      </c>
      <c r="L145" s="39">
        <v>0.0036689814814814814</v>
      </c>
      <c r="M145" s="5"/>
      <c r="N145" s="5" t="str">
        <v>未完课</v>
      </c>
      <c r="O145" s="5" t="str">
        <v>/</v>
      </c>
      <c r="P145" s="5" t="str">
        <v>/</v>
      </c>
      <c r="Q145" s="5" t="str">
        <v>0次</v>
      </c>
      <c r="R145" s="5" t="str">
        <v>/</v>
      </c>
      <c r="S145" s="5"/>
      <c r="T145" s="5" t="str">
        <v>是</v>
      </c>
      <c r="U145" s="5" t="str">
        <v>否</v>
      </c>
    </row>
    <row r="146">
      <c r="A146" s="5" t="str">
        <v>一诺Cake</v>
      </c>
      <c r="B146" s="5" t="s">
        <v>452</v>
      </c>
      <c r="C146" s="5"/>
      <c r="D146" s="5">
        <v>13558447113</v>
      </c>
      <c r="E146" s="5"/>
      <c r="F146" s="5" t="str">
        <v>生财有术</v>
      </c>
      <c r="G146" s="5"/>
      <c r="H146" s="5"/>
      <c r="I146" s="5" t="str">
        <v>未订阅</v>
      </c>
      <c r="J146" s="5" t="str">
        <v>未订阅</v>
      </c>
      <c r="K146" s="5" t="str">
        <v>离线</v>
      </c>
      <c r="L146" s="39">
        <v>0.07241898148148149</v>
      </c>
      <c r="M146" s="5"/>
      <c r="N146" s="5" t="str">
        <v>未完课</v>
      </c>
      <c r="O146" s="5" t="str">
        <v>/</v>
      </c>
      <c r="P146" s="5" t="str">
        <v>/</v>
      </c>
      <c r="Q146" s="5" t="str">
        <v>0次</v>
      </c>
      <c r="R146" s="5" t="str">
        <v>/</v>
      </c>
      <c r="S146" s="5"/>
      <c r="T146" s="5" t="str">
        <v>是</v>
      </c>
      <c r="U146" s="5" t="str">
        <v>否</v>
      </c>
    </row>
    <row r="147">
      <c r="A147" s="5" t="str">
        <v>灵亭</v>
      </c>
      <c r="B147" s="5" t="s">
        <v>456</v>
      </c>
      <c r="C147" s="5"/>
      <c r="D147" s="5">
        <v>13060603000</v>
      </c>
      <c r="E147" s="5"/>
      <c r="F147" s="5" t="str">
        <v>生财有术</v>
      </c>
      <c r="G147" s="5"/>
      <c r="H147" s="5"/>
      <c r="I147" s="5" t="str">
        <v>未订阅</v>
      </c>
      <c r="J147" s="5" t="str">
        <v>未订阅</v>
      </c>
      <c r="K147" s="5" t="str">
        <v>离线</v>
      </c>
      <c r="L147" s="39">
        <v>0.00018518518518518518</v>
      </c>
      <c r="M147" s="5"/>
      <c r="N147" s="5" t="str">
        <v>未完课</v>
      </c>
      <c r="O147" s="5" t="str">
        <v>/</v>
      </c>
      <c r="P147" s="5" t="str">
        <v>/</v>
      </c>
      <c r="Q147" s="5" t="str">
        <v>0次</v>
      </c>
      <c r="R147" s="5" t="str">
        <v>/</v>
      </c>
      <c r="S147" s="5"/>
      <c r="T147" s="5" t="str">
        <v>是</v>
      </c>
      <c r="U147" s="5" t="str">
        <v>否</v>
      </c>
    </row>
    <row r="148">
      <c r="A148" s="5" t="str">
        <v>阿仁</v>
      </c>
      <c r="B148" s="5" t="s">
        <v>460</v>
      </c>
      <c r="C148" s="5"/>
      <c r="D148" s="5">
        <v>15775375010</v>
      </c>
      <c r="E148" s="5"/>
      <c r="F148" s="5" t="str">
        <v>生财有术</v>
      </c>
      <c r="G148" s="5"/>
      <c r="H148" s="5"/>
      <c r="I148" s="5" t="str">
        <v>未订阅</v>
      </c>
      <c r="J148" s="5" t="str">
        <v>未订阅</v>
      </c>
      <c r="K148" s="5" t="str">
        <v>离线</v>
      </c>
      <c r="L148" s="39">
        <v>0.00045138888888888887</v>
      </c>
      <c r="M148" s="5"/>
      <c r="N148" s="5" t="str">
        <v>未完课</v>
      </c>
      <c r="O148" s="5" t="str">
        <v>/</v>
      </c>
      <c r="P148" s="5" t="str">
        <v>/</v>
      </c>
      <c r="Q148" s="5" t="str">
        <v>0次</v>
      </c>
      <c r="R148" s="5" t="str">
        <v>/</v>
      </c>
      <c r="S148" s="5"/>
      <c r="T148" s="5" t="str">
        <v>是</v>
      </c>
      <c r="U148" s="5" t="str">
        <v>否</v>
      </c>
    </row>
    <row r="149">
      <c r="A149" s="5" t="str">
        <v>行天下🥇15499</v>
      </c>
      <c r="B149" s="5" t="s">
        <v>433</v>
      </c>
      <c r="C149" s="5"/>
      <c r="D149" s="5">
        <v>15767710101</v>
      </c>
      <c r="E149" s="5" t="str">
        <v>生财老师（分销渠道）</v>
      </c>
      <c r="F149" s="5" t="str">
        <v>生财有术</v>
      </c>
      <c r="G149" s="5"/>
      <c r="H149" s="5"/>
      <c r="I149" s="5" t="str">
        <v>已订阅</v>
      </c>
      <c r="J149" s="5" t="str">
        <v>已订阅</v>
      </c>
      <c r="K149" s="5" t="str">
        <v>离线</v>
      </c>
      <c r="L149" s="39">
        <v>0.05628472222222222</v>
      </c>
      <c r="M149" s="5"/>
      <c r="N149" s="5" t="str">
        <v>未完课</v>
      </c>
      <c r="O149" s="5" t="str">
        <v>/</v>
      </c>
      <c r="P149" s="5" t="str">
        <v>/</v>
      </c>
      <c r="Q149" s="5" t="str">
        <v>0次</v>
      </c>
      <c r="R149" s="5" t="str">
        <v>/</v>
      </c>
      <c r="S149" s="5"/>
      <c r="T149" s="5" t="str">
        <v>是</v>
      </c>
      <c r="U149" s="5" t="str">
        <v>否</v>
      </c>
    </row>
    <row r="150">
      <c r="A150" s="5" t="str">
        <v>大阿海</v>
      </c>
      <c r="B150" s="5" t="s">
        <v>436</v>
      </c>
      <c r="C150" s="5"/>
      <c r="D150" s="5">
        <v>18814092419</v>
      </c>
      <c r="E150" s="5" t="str">
        <v>生财老师（分销渠道）</v>
      </c>
      <c r="F150" s="5" t="str">
        <v>生财有术</v>
      </c>
      <c r="G150" s="5"/>
      <c r="H150" s="5"/>
      <c r="I150" s="5" t="str">
        <v>未订阅</v>
      </c>
      <c r="J150" s="5" t="str">
        <v>未订阅</v>
      </c>
      <c r="K150" s="5" t="str">
        <v>离线</v>
      </c>
      <c r="L150" s="39">
        <v>0.011018518518518518</v>
      </c>
      <c r="M150" s="5"/>
      <c r="N150" s="5" t="str">
        <v>未完课</v>
      </c>
      <c r="O150" s="5" t="str">
        <v>/</v>
      </c>
      <c r="P150" s="5" t="str">
        <v>/</v>
      </c>
      <c r="Q150" s="5" t="str">
        <v>0次</v>
      </c>
      <c r="R150" s="5" t="str">
        <v>/</v>
      </c>
      <c r="S150" s="5"/>
      <c r="T150" s="5" t="str">
        <v>是</v>
      </c>
      <c r="U150" s="5" t="str">
        <v>否</v>
      </c>
    </row>
    <row r="151">
      <c r="A151" s="5" t="str">
        <v>灵儿</v>
      </c>
      <c r="B151" s="5" t="s">
        <v>440</v>
      </c>
      <c r="C151" s="5"/>
      <c r="D151" s="5">
        <v>15711991654</v>
      </c>
      <c r="E151" s="5"/>
      <c r="F151" s="5" t="str">
        <v>生财有术</v>
      </c>
      <c r="G151" s="5"/>
      <c r="H151" s="5"/>
      <c r="I151" s="5" t="str">
        <v>未订阅</v>
      </c>
      <c r="J151" s="5" t="str">
        <v>未订阅</v>
      </c>
      <c r="K151" s="5" t="str">
        <v>离线</v>
      </c>
      <c r="L151" s="39">
        <v>0.006689814814814815</v>
      </c>
      <c r="M151" s="5"/>
      <c r="N151" s="5" t="str">
        <v>未完课</v>
      </c>
      <c r="O151" s="5" t="str">
        <v>/</v>
      </c>
      <c r="P151" s="5" t="str">
        <v>/</v>
      </c>
      <c r="Q151" s="5" t="str">
        <v>0次</v>
      </c>
      <c r="R151" s="5" t="str">
        <v>/</v>
      </c>
      <c r="S151" s="5"/>
      <c r="T151" s="5" t="str">
        <v>是</v>
      </c>
      <c r="U151" s="5" t="str">
        <v>否</v>
      </c>
    </row>
    <row r="152">
      <c r="A152" s="5" t="str">
        <v>见自己👀</v>
      </c>
      <c r="B152" s="5" t="s">
        <v>444</v>
      </c>
      <c r="C152" s="5"/>
      <c r="D152" s="5">
        <v>13791192585</v>
      </c>
      <c r="E152" s="5" t="str">
        <v>生财老师（分销渠道）</v>
      </c>
      <c r="F152" s="5" t="str">
        <v>生财有术</v>
      </c>
      <c r="G152" s="5"/>
      <c r="H152" s="5"/>
      <c r="I152" s="5" t="str">
        <v>未订阅</v>
      </c>
      <c r="J152" s="5" t="str">
        <v>未订阅</v>
      </c>
      <c r="K152" s="5" t="str">
        <v>离线</v>
      </c>
      <c r="L152" s="39">
        <v>0.002476851851851852</v>
      </c>
      <c r="M152" s="5"/>
      <c r="N152" s="5" t="str">
        <v>未完课</v>
      </c>
      <c r="O152" s="5" t="str">
        <v>/</v>
      </c>
      <c r="P152" s="5" t="str">
        <v>/</v>
      </c>
      <c r="Q152" s="5" t="str">
        <v>0次</v>
      </c>
      <c r="R152" s="5" t="str">
        <v>/</v>
      </c>
      <c r="S152" s="5"/>
      <c r="T152" s="5" t="str">
        <v>是</v>
      </c>
      <c r="U152" s="5" t="str">
        <v>否</v>
      </c>
    </row>
    <row r="153">
      <c r="A153" s="5" t="str">
        <v>荔</v>
      </c>
      <c r="B153" s="5" t="s">
        <v>480</v>
      </c>
      <c r="C153" s="5"/>
      <c r="D153" s="5">
        <v>18163661473</v>
      </c>
      <c r="E153" s="5"/>
      <c r="F153" s="5" t="str">
        <v>生财有术</v>
      </c>
      <c r="G153" s="5"/>
      <c r="H153" s="5"/>
      <c r="I153" s="5" t="str">
        <v>未订阅</v>
      </c>
      <c r="J153" s="5" t="str">
        <v>未订阅</v>
      </c>
      <c r="K153" s="5" t="str">
        <v>离线</v>
      </c>
      <c r="L153" s="39">
        <v>0.11027777777777778</v>
      </c>
      <c r="M153" s="5"/>
      <c r="N153" s="5" t="str">
        <v>未完课</v>
      </c>
      <c r="O153" s="5" t="str">
        <v>/</v>
      </c>
      <c r="P153" s="5" t="str">
        <v>/</v>
      </c>
      <c r="Q153" s="5" t="str">
        <v>0次</v>
      </c>
      <c r="R153" s="5" t="str">
        <v>/</v>
      </c>
      <c r="S153" s="5"/>
      <c r="T153" s="5" t="str">
        <v>是</v>
      </c>
      <c r="U153" s="5" t="str">
        <v>否</v>
      </c>
    </row>
    <row r="154">
      <c r="A154" s="5" t="str">
        <v>白天撒盐晚上摸鱼</v>
      </c>
      <c r="B154" s="5" t="s">
        <v>484</v>
      </c>
      <c r="C154" s="5"/>
      <c r="D154" s="5">
        <v>15268890590</v>
      </c>
      <c r="E154" s="5"/>
      <c r="F154" s="5" t="str">
        <v>生财有术</v>
      </c>
      <c r="G154" s="5"/>
      <c r="H154" s="5"/>
      <c r="I154" s="5" t="str">
        <v>未订阅</v>
      </c>
      <c r="J154" s="5" t="str">
        <v>未订阅</v>
      </c>
      <c r="K154" s="5" t="str">
        <v>离线</v>
      </c>
      <c r="L154" s="39">
        <v>0.11127314814814815</v>
      </c>
      <c r="M154" s="5"/>
      <c r="N154" s="5" t="str">
        <v>未完课</v>
      </c>
      <c r="O154" s="5" t="str">
        <v>/</v>
      </c>
      <c r="P154" s="5" t="str">
        <v>/</v>
      </c>
      <c r="Q154" s="5" t="str">
        <v>0次</v>
      </c>
      <c r="R154" s="5" t="str">
        <v>/</v>
      </c>
      <c r="S154" s="5"/>
      <c r="T154" s="5" t="str">
        <v>是</v>
      </c>
      <c r="U154" s="5" t="str">
        <v>否</v>
      </c>
    </row>
    <row r="155">
      <c r="A155" s="5" t="str">
        <v>唐璴排骨³</v>
      </c>
      <c r="B155" s="5" t="s">
        <v>488</v>
      </c>
      <c r="C155" s="5"/>
      <c r="D155" s="5">
        <v>18280027028</v>
      </c>
      <c r="E155" s="5"/>
      <c r="F155" s="5" t="str">
        <v>生财有术</v>
      </c>
      <c r="G155" s="5"/>
      <c r="H155" s="5"/>
      <c r="I155" s="5" t="str">
        <v>未订阅</v>
      </c>
      <c r="J155" s="5" t="str">
        <v>未订阅</v>
      </c>
      <c r="K155" s="5" t="str">
        <v>离线</v>
      </c>
      <c r="L155" s="39">
        <v>0.03601851851851852</v>
      </c>
      <c r="M155" s="5"/>
      <c r="N155" s="5" t="str">
        <v>未完课</v>
      </c>
      <c r="O155" s="5" t="str">
        <v>/</v>
      </c>
      <c r="P155" s="5" t="str">
        <v>/</v>
      </c>
      <c r="Q155" s="5" t="str">
        <v>0次</v>
      </c>
      <c r="R155" s="5" t="str">
        <v>/</v>
      </c>
      <c r="S155" s="5"/>
      <c r="T155" s="5" t="str">
        <v>是</v>
      </c>
      <c r="U155" s="5" t="str">
        <v>否</v>
      </c>
    </row>
    <row r="156">
      <c r="A156" s="5" t="str">
        <v>向日葵</v>
      </c>
      <c r="B156" s="5" t="s">
        <v>492</v>
      </c>
      <c r="C156" s="5"/>
      <c r="D156" s="5">
        <v>13173295221</v>
      </c>
      <c r="E156" s="5"/>
      <c r="F156" s="5" t="str">
        <v>生财有术</v>
      </c>
      <c r="G156" s="5"/>
      <c r="H156" s="5"/>
      <c r="I156" s="5" t="str">
        <v>未订阅</v>
      </c>
      <c r="J156" s="5" t="str">
        <v>未订阅</v>
      </c>
      <c r="K156" s="5" t="str">
        <v>离线</v>
      </c>
      <c r="L156" s="39">
        <v>0.07357638888888889</v>
      </c>
      <c r="M156" s="5"/>
      <c r="N156" s="5" t="str">
        <v>未完课</v>
      </c>
      <c r="O156" s="5" t="str">
        <v>/</v>
      </c>
      <c r="P156" s="5" t="str">
        <v>/</v>
      </c>
      <c r="Q156" s="5" t="str">
        <v>0次</v>
      </c>
      <c r="R156" s="5" t="str">
        <v>/</v>
      </c>
      <c r="S156" s="5"/>
      <c r="T156" s="5" t="str">
        <v>是</v>
      </c>
      <c r="U156" s="5" t="str">
        <v>否</v>
      </c>
    </row>
    <row r="157">
      <c r="A157" s="5" t="str">
        <v>River</v>
      </c>
      <c r="B157" s="5" t="s">
        <v>464</v>
      </c>
      <c r="C157" s="5"/>
      <c r="D157" s="5">
        <v>18030101653</v>
      </c>
      <c r="E157" s="5"/>
      <c r="F157" s="5" t="str">
        <v>生财有术</v>
      </c>
      <c r="G157" s="5"/>
      <c r="H157" s="5"/>
      <c r="I157" s="5" t="str">
        <v>未订阅</v>
      </c>
      <c r="J157" s="5" t="str">
        <v>未订阅</v>
      </c>
      <c r="K157" s="5" t="str">
        <v>离线</v>
      </c>
      <c r="L157" s="39">
        <v>0.04209490740740741</v>
      </c>
      <c r="M157" s="5"/>
      <c r="N157" s="5" t="str">
        <v>未完课</v>
      </c>
      <c r="O157" s="5" t="str">
        <v>/</v>
      </c>
      <c r="P157" s="5" t="str">
        <v>/</v>
      </c>
      <c r="Q157" s="5" t="str">
        <v>0次</v>
      </c>
      <c r="R157" s="5" t="str">
        <v>/</v>
      </c>
      <c r="S157" s="5"/>
      <c r="T157" s="5" t="str">
        <v>是</v>
      </c>
      <c r="U157" s="5" t="str">
        <v>否</v>
      </c>
    </row>
    <row r="158">
      <c r="A158" s="5" t="str">
        <v>林夕夕🌈Echo</v>
      </c>
      <c r="B158" s="5" t="s">
        <v>468</v>
      </c>
      <c r="C158" s="5"/>
      <c r="D158" s="5">
        <v>15962673293</v>
      </c>
      <c r="E158" s="5" t="str">
        <v>生财老师（分销渠道）</v>
      </c>
      <c r="F158" s="5" t="str">
        <v>生财有术</v>
      </c>
      <c r="G158" s="5"/>
      <c r="H158" s="5"/>
      <c r="I158" s="5" t="str">
        <v>已订阅</v>
      </c>
      <c r="J158" s="5" t="str">
        <v>已订阅</v>
      </c>
      <c r="K158" s="5" t="str">
        <v>离线</v>
      </c>
      <c r="L158" s="39">
        <v>0.028784722222222222</v>
      </c>
      <c r="M158" s="5"/>
      <c r="N158" s="5" t="str">
        <v>未完课</v>
      </c>
      <c r="O158" s="5" t="str">
        <v>/</v>
      </c>
      <c r="P158" s="5" t="str">
        <v>/</v>
      </c>
      <c r="Q158" s="5" t="str">
        <v>0次</v>
      </c>
      <c r="R158" s="5" t="str">
        <v>/</v>
      </c>
      <c r="S158" s="5"/>
      <c r="T158" s="5" t="str">
        <v>是</v>
      </c>
      <c r="U158" s="5" t="str">
        <v>否</v>
      </c>
    </row>
    <row r="159">
      <c r="A159" s="5" t="str">
        <v>Mr.yang🇨🇳</v>
      </c>
      <c r="B159" s="5" t="s">
        <v>472</v>
      </c>
      <c r="C159" s="5"/>
      <c r="D159" s="5">
        <v>17610190526</v>
      </c>
      <c r="E159" s="5"/>
      <c r="F159" s="5" t="str">
        <v>生财有术</v>
      </c>
      <c r="G159" s="5"/>
      <c r="H159" s="5"/>
      <c r="I159" s="5" t="str">
        <v>未订阅</v>
      </c>
      <c r="J159" s="5" t="str">
        <v>未订阅</v>
      </c>
      <c r="K159" s="5" t="str">
        <v>离线</v>
      </c>
      <c r="L159" s="39">
        <v>0.012719907407407407</v>
      </c>
      <c r="M159" s="5"/>
      <c r="N159" s="5" t="str">
        <v>未完课</v>
      </c>
      <c r="O159" s="5" t="str">
        <v>/</v>
      </c>
      <c r="P159" s="5" t="str">
        <v>/</v>
      </c>
      <c r="Q159" s="5" t="str">
        <v>0次</v>
      </c>
      <c r="R159" s="5" t="str">
        <v>/</v>
      </c>
      <c r="S159" s="5"/>
      <c r="T159" s="5" t="str">
        <v>是</v>
      </c>
      <c r="U159" s="5" t="str">
        <v>否</v>
      </c>
    </row>
    <row r="160">
      <c r="A160" s="5" t="str">
        <v>🍒LU.</v>
      </c>
      <c r="B160" s="5" t="s">
        <v>476</v>
      </c>
      <c r="C160" s="5"/>
      <c r="D160" s="5">
        <v>13370138669</v>
      </c>
      <c r="E160" s="5"/>
      <c r="F160" s="5" t="str">
        <v>生财有术</v>
      </c>
      <c r="G160" s="5"/>
      <c r="H160" s="5"/>
      <c r="I160" s="5" t="str">
        <v>未订阅</v>
      </c>
      <c r="J160" s="5" t="str">
        <v>未订阅</v>
      </c>
      <c r="K160" s="5" t="str">
        <v>离线</v>
      </c>
      <c r="L160" s="39">
        <v>0.1186574074074074</v>
      </c>
      <c r="M160" s="5"/>
      <c r="N160" s="5" t="str">
        <v>未完课</v>
      </c>
      <c r="O160" s="5" t="str">
        <v>/</v>
      </c>
      <c r="P160" s="5" t="str">
        <v>/</v>
      </c>
      <c r="Q160" s="5" t="str">
        <v>0次</v>
      </c>
      <c r="R160" s="5" t="str">
        <v>/</v>
      </c>
      <c r="S160" s="5"/>
      <c r="T160" s="5" t="str">
        <v>是</v>
      </c>
      <c r="U160" s="5" t="str">
        <v>否</v>
      </c>
    </row>
    <row r="161">
      <c r="A161" s="5" t="str">
        <v>小王同学</v>
      </c>
      <c r="B161" s="5" t="s">
        <v>633</v>
      </c>
      <c r="C161" s="5"/>
      <c r="D161" s="5">
        <v>13545886703</v>
      </c>
      <c r="E161" s="5"/>
      <c r="F161" s="5" t="str">
        <v>生财有术</v>
      </c>
      <c r="G161" s="5"/>
      <c r="H161" s="5"/>
      <c r="I161" s="5" t="str">
        <v>未订阅</v>
      </c>
      <c r="J161" s="5" t="str">
        <v>未订阅</v>
      </c>
      <c r="K161" s="5" t="str">
        <v>离线</v>
      </c>
      <c r="L161" s="39">
        <v>0.004861111111111111</v>
      </c>
      <c r="M161" s="5"/>
      <c r="N161" s="5" t="str">
        <v>未完课</v>
      </c>
      <c r="O161" s="5" t="str">
        <v>/</v>
      </c>
      <c r="P161" s="5" t="str">
        <v>/</v>
      </c>
      <c r="Q161" s="5" t="str">
        <v>0次</v>
      </c>
      <c r="R161" s="5" t="str">
        <v>/</v>
      </c>
      <c r="S161" s="5"/>
      <c r="T161" s="5" t="str">
        <v>是</v>
      </c>
      <c r="U161" s="5" t="str">
        <v>否</v>
      </c>
    </row>
    <row r="162">
      <c r="A162" s="5" t="str">
        <v>段然</v>
      </c>
      <c r="B162" s="5" t="s">
        <v>637</v>
      </c>
      <c r="C162" s="5"/>
      <c r="D162" s="5">
        <v>15600291036</v>
      </c>
      <c r="E162" s="5"/>
      <c r="F162" s="5" t="str">
        <v>生财有术</v>
      </c>
      <c r="G162" s="5"/>
      <c r="H162" s="5"/>
      <c r="I162" s="5" t="str">
        <v>已订阅</v>
      </c>
      <c r="J162" s="5" t="str">
        <v>已订阅</v>
      </c>
      <c r="K162" s="5" t="str">
        <v>离线</v>
      </c>
      <c r="L162" s="39">
        <v>0.0015046296296296296</v>
      </c>
      <c r="M162" s="5"/>
      <c r="N162" s="5" t="str">
        <v>未完课</v>
      </c>
      <c r="O162" s="5" t="str">
        <v>/</v>
      </c>
      <c r="P162" s="5" t="str">
        <v>/</v>
      </c>
      <c r="Q162" s="5" t="str">
        <v>0次</v>
      </c>
      <c r="R162" s="5" t="str">
        <v>/</v>
      </c>
      <c r="S162" s="5"/>
      <c r="T162" s="5" t="str">
        <v>是</v>
      </c>
      <c r="U162" s="5" t="str">
        <v>否</v>
      </c>
    </row>
    <row r="163">
      <c r="A163" s="5" t="str">
        <v>Alise</v>
      </c>
      <c r="B163" s="5" t="s">
        <v>641</v>
      </c>
      <c r="C163" s="5"/>
      <c r="D163" s="5">
        <v>13064263284</v>
      </c>
      <c r="E163" s="5" t="str">
        <v>生财老师（分销渠道）</v>
      </c>
      <c r="F163" s="5" t="str">
        <v>生财有术</v>
      </c>
      <c r="G163" s="5"/>
      <c r="H163" s="5"/>
      <c r="I163" s="5" t="str">
        <v>未订阅</v>
      </c>
      <c r="J163" s="5" t="str">
        <v>未订阅</v>
      </c>
      <c r="K163" s="5" t="str">
        <v>离线</v>
      </c>
      <c r="L163" s="39">
        <v>0.11938657407407408</v>
      </c>
      <c r="M163" s="5"/>
      <c r="N163" s="5" t="str">
        <v>未完课</v>
      </c>
      <c r="O163" s="5" t="str">
        <v>/</v>
      </c>
      <c r="P163" s="5" t="str">
        <v>/</v>
      </c>
      <c r="Q163" s="5" t="str">
        <v>0次</v>
      </c>
      <c r="R163" s="5" t="str">
        <v>/</v>
      </c>
      <c r="S163" s="5"/>
      <c r="T163" s="5" t="str">
        <v>是</v>
      </c>
      <c r="U163" s="5" t="str">
        <v>否</v>
      </c>
    </row>
    <row r="164">
      <c r="A164" s="5">
        <v>7</v>
      </c>
      <c r="B164" s="5" t="s">
        <v>645</v>
      </c>
      <c r="C164" s="5"/>
      <c r="D164" s="5">
        <v>19963693901</v>
      </c>
      <c r="E164" s="5"/>
      <c r="F164" s="5" t="str">
        <v>生财有术</v>
      </c>
      <c r="G164" s="5"/>
      <c r="H164" s="5"/>
      <c r="I164" s="5" t="str">
        <v>未订阅</v>
      </c>
      <c r="J164" s="5" t="str">
        <v>未订阅</v>
      </c>
      <c r="K164" s="5" t="str">
        <v>离线</v>
      </c>
      <c r="L164" s="39">
        <v>0.0005439814814814814</v>
      </c>
      <c r="M164" s="5"/>
      <c r="N164" s="5" t="str">
        <v>未完课</v>
      </c>
      <c r="O164" s="5" t="str">
        <v>/</v>
      </c>
      <c r="P164" s="5" t="str">
        <v>/</v>
      </c>
      <c r="Q164" s="5" t="str">
        <v>0次</v>
      </c>
      <c r="R164" s="5" t="str">
        <v>/</v>
      </c>
      <c r="S164" s="5"/>
      <c r="T164" s="5" t="str">
        <v>是</v>
      </c>
      <c r="U164" s="5" t="str">
        <v>否</v>
      </c>
    </row>
    <row r="165">
      <c r="A165" s="5" t="str">
        <v>know</v>
      </c>
      <c r="B165" s="5" t="s">
        <v>617</v>
      </c>
      <c r="C165" s="5"/>
      <c r="D165" s="5">
        <v>18617138916</v>
      </c>
      <c r="E165" s="5"/>
      <c r="F165" s="5" t="str">
        <v>生财有术</v>
      </c>
      <c r="G165" s="5"/>
      <c r="H165" s="5"/>
      <c r="I165" s="5" t="str">
        <v>未订阅</v>
      </c>
      <c r="J165" s="5" t="str">
        <v>未订阅</v>
      </c>
      <c r="K165" s="5" t="str">
        <v>离线</v>
      </c>
      <c r="L165" s="39">
        <v>0.06053240740740741</v>
      </c>
      <c r="M165" s="5"/>
      <c r="N165" s="5" t="str">
        <v>未完课</v>
      </c>
      <c r="O165" s="5" t="str">
        <v>/</v>
      </c>
      <c r="P165" s="5" t="str">
        <v>/</v>
      </c>
      <c r="Q165" s="5" t="str">
        <v>0次</v>
      </c>
      <c r="R165" s="5" t="str">
        <v>/</v>
      </c>
      <c r="S165" s="5"/>
      <c r="T165" s="5" t="str">
        <v>是</v>
      </c>
      <c r="U165" s="5" t="str">
        <v>否</v>
      </c>
    </row>
    <row r="166">
      <c r="A166" s="5" t="str">
        <v>七友</v>
      </c>
      <c r="B166" s="5" t="s">
        <v>621</v>
      </c>
      <c r="C166" s="5"/>
      <c r="D166" s="5">
        <v>18284504614</v>
      </c>
      <c r="E166" s="5" t="str">
        <v>生财老师（分销渠道）</v>
      </c>
      <c r="F166" s="5" t="str">
        <v>生财有术</v>
      </c>
      <c r="G166" s="5"/>
      <c r="H166" s="5"/>
      <c r="I166" s="5" t="str">
        <v>未订阅</v>
      </c>
      <c r="J166" s="5" t="str">
        <v>未订阅</v>
      </c>
      <c r="K166" s="5" t="str">
        <v>离线</v>
      </c>
      <c r="L166" s="39">
        <v>0.0014351851851851852</v>
      </c>
      <c r="M166" s="5"/>
      <c r="N166" s="5" t="str">
        <v>未完课</v>
      </c>
      <c r="O166" s="5" t="str">
        <v>/</v>
      </c>
      <c r="P166" s="5" t="str">
        <v>/</v>
      </c>
      <c r="Q166" s="5" t="str">
        <v>0次</v>
      </c>
      <c r="R166" s="5" t="str">
        <v>/</v>
      </c>
      <c r="S166" s="5"/>
      <c r="T166" s="5" t="str">
        <v>是</v>
      </c>
      <c r="U166" s="5" t="str">
        <v>否</v>
      </c>
    </row>
    <row r="167">
      <c r="A167" s="5" t="str">
        <v>孙玉倩</v>
      </c>
      <c r="B167" s="5" t="s">
        <v>625</v>
      </c>
      <c r="C167" s="5"/>
      <c r="D167" s="5">
        <v>13792758060</v>
      </c>
      <c r="E167" s="5"/>
      <c r="F167" s="5" t="str">
        <v>生财有术</v>
      </c>
      <c r="G167" s="5"/>
      <c r="H167" s="5"/>
      <c r="I167" s="5" t="str">
        <v>已订阅</v>
      </c>
      <c r="J167" s="5" t="str">
        <v>已订阅</v>
      </c>
      <c r="K167" s="5" t="str">
        <v>离线</v>
      </c>
      <c r="L167" s="39">
        <v>0.014525462962962962</v>
      </c>
      <c r="M167" s="5"/>
      <c r="N167" s="5" t="str">
        <v>未完课</v>
      </c>
      <c r="O167" s="5" t="str">
        <v>/</v>
      </c>
      <c r="P167" s="5" t="str">
        <v>/</v>
      </c>
      <c r="Q167" s="5" t="str">
        <v>0次</v>
      </c>
      <c r="R167" s="5" t="str">
        <v>/</v>
      </c>
      <c r="S167" s="5"/>
      <c r="T167" s="5" t="str">
        <v>是</v>
      </c>
      <c r="U167" s="5" t="str">
        <v>否</v>
      </c>
    </row>
    <row r="168">
      <c r="A168" s="5" t="str">
        <v>黄嵚崎</v>
      </c>
      <c r="B168" s="5" t="s">
        <v>629</v>
      </c>
      <c r="C168" s="5"/>
      <c r="D168" s="5">
        <v>18720076787</v>
      </c>
      <c r="E168" s="5"/>
      <c r="F168" s="5" t="str">
        <v>生财有术</v>
      </c>
      <c r="G168" s="5"/>
      <c r="H168" s="5"/>
      <c r="I168" s="5" t="str">
        <v>已订阅</v>
      </c>
      <c r="J168" s="5" t="str">
        <v>已订阅</v>
      </c>
      <c r="K168" s="5" t="str">
        <v>离线</v>
      </c>
      <c r="L168" s="39">
        <v>0.07097222222222223</v>
      </c>
      <c r="M168" s="5"/>
      <c r="N168" s="5" t="str">
        <v>未完课</v>
      </c>
      <c r="O168" s="5" t="str">
        <v>/</v>
      </c>
      <c r="P168" s="5" t="str">
        <v>/</v>
      </c>
      <c r="Q168" s="5" t="str">
        <v>0次</v>
      </c>
      <c r="R168" s="5" t="str">
        <v>/</v>
      </c>
      <c r="S168" s="5"/>
      <c r="T168" s="5" t="str">
        <v>是</v>
      </c>
      <c r="U168" s="5" t="str">
        <v>否</v>
      </c>
    </row>
    <row r="169">
      <c r="A169" s="5" t="str">
        <v>琅画</v>
      </c>
      <c r="B169" s="5" t="s">
        <v>665</v>
      </c>
      <c r="C169" s="5"/>
      <c r="D169" s="5">
        <v>15630176134</v>
      </c>
      <c r="E169" s="5"/>
      <c r="F169" s="5" t="str">
        <v>生财有术</v>
      </c>
      <c r="G169" s="5"/>
      <c r="H169" s="5"/>
      <c r="I169" s="5" t="str">
        <v>已订阅</v>
      </c>
      <c r="J169" s="5" t="str">
        <v>已订阅</v>
      </c>
      <c r="K169" s="5" t="str">
        <v>离线</v>
      </c>
      <c r="L169" s="39">
        <v>0.09969907407407408</v>
      </c>
      <c r="M169" s="5"/>
      <c r="N169" s="5" t="str">
        <v>未完课</v>
      </c>
      <c r="O169" s="5" t="str">
        <v>/</v>
      </c>
      <c r="P169" s="5" t="str">
        <v>/</v>
      </c>
      <c r="Q169" s="5" t="str">
        <v>0次</v>
      </c>
      <c r="R169" s="5" t="str">
        <v>/</v>
      </c>
      <c r="S169" s="5"/>
      <c r="T169" s="5" t="str">
        <v>是</v>
      </c>
      <c r="U169" s="5" t="str">
        <v>否</v>
      </c>
    </row>
    <row r="170">
      <c r="A170" s="5" t="str">
        <v>Auraro</v>
      </c>
      <c r="B170" s="5" t="s">
        <v>669</v>
      </c>
      <c r="C170" s="5"/>
      <c r="D170" s="5">
        <v>19988550059</v>
      </c>
      <c r="E170" s="5"/>
      <c r="F170" s="5" t="str">
        <v>生财有术</v>
      </c>
      <c r="G170" s="5"/>
      <c r="H170" s="5"/>
      <c r="I170" s="5" t="str">
        <v>未订阅</v>
      </c>
      <c r="J170" s="5" t="str">
        <v>未订阅</v>
      </c>
      <c r="K170" s="5" t="str">
        <v>离线</v>
      </c>
      <c r="L170" s="39">
        <v>0.0008564814814814815</v>
      </c>
      <c r="M170" s="5"/>
      <c r="N170" s="5" t="str">
        <v>未完课</v>
      </c>
      <c r="O170" s="5" t="str">
        <v>/</v>
      </c>
      <c r="P170" s="5" t="str">
        <v>/</v>
      </c>
      <c r="Q170" s="5" t="str">
        <v>0次</v>
      </c>
      <c r="R170" s="5" t="str">
        <v>/</v>
      </c>
      <c r="S170" s="5"/>
      <c r="T170" s="5" t="str">
        <v>是</v>
      </c>
      <c r="U170" s="5" t="str">
        <v>否</v>
      </c>
    </row>
    <row r="171">
      <c r="A171" s="5" t="str">
        <v>安静的猫</v>
      </c>
      <c r="B171" s="5" t="s">
        <v>673</v>
      </c>
      <c r="C171" s="5"/>
      <c r="D171" s="5">
        <v>13678755701</v>
      </c>
      <c r="E171" s="5"/>
      <c r="F171" s="5" t="str">
        <v>生财有术</v>
      </c>
      <c r="G171" s="5"/>
      <c r="H171" s="5"/>
      <c r="I171" s="5" t="str">
        <v>未订阅</v>
      </c>
      <c r="J171" s="5" t="str">
        <v>未订阅</v>
      </c>
      <c r="K171" s="5" t="str">
        <v>离线</v>
      </c>
      <c r="L171" s="39">
        <v>0.02267361111111111</v>
      </c>
      <c r="M171" s="5"/>
      <c r="N171" s="5" t="str">
        <v>未完课</v>
      </c>
      <c r="O171" s="5" t="str">
        <v>/</v>
      </c>
      <c r="P171" s="5" t="str">
        <v>/</v>
      </c>
      <c r="Q171" s="5" t="str">
        <v>0次</v>
      </c>
      <c r="R171" s="5" t="str">
        <v>/</v>
      </c>
      <c r="S171" s="5"/>
      <c r="T171" s="5" t="str">
        <v>是</v>
      </c>
      <c r="U171" s="5" t="str">
        <v>否</v>
      </c>
    </row>
    <row r="172">
      <c r="A172" s="5" t="str">
        <v>温愠</v>
      </c>
      <c r="B172" s="5" t="s">
        <v>677</v>
      </c>
      <c r="C172" s="5"/>
      <c r="D172" s="5">
        <v>17321619026</v>
      </c>
      <c r="E172" s="5"/>
      <c r="F172" s="5" t="str">
        <v>生财有术</v>
      </c>
      <c r="G172" s="5"/>
      <c r="H172" s="5"/>
      <c r="I172" s="5" t="str">
        <v>未订阅</v>
      </c>
      <c r="J172" s="5" t="str">
        <v>未订阅</v>
      </c>
      <c r="K172" s="5" t="str">
        <v>离线</v>
      </c>
      <c r="L172" s="39">
        <v>0.10177083333333334</v>
      </c>
      <c r="M172" s="5"/>
      <c r="N172" s="5" t="str">
        <v>未完课</v>
      </c>
      <c r="O172" s="5" t="str">
        <v>/</v>
      </c>
      <c r="P172" s="5" t="str">
        <v>/</v>
      </c>
      <c r="Q172" s="5" t="str">
        <v>0次</v>
      </c>
      <c r="R172" s="5" t="str">
        <v>/</v>
      </c>
      <c r="S172" s="5"/>
      <c r="T172" s="5" t="str">
        <v>是</v>
      </c>
      <c r="U172" s="5" t="str">
        <v>否</v>
      </c>
    </row>
    <row r="173">
      <c r="A173" s="5" t="str">
        <v>浅浅</v>
      </c>
      <c r="B173" s="5" t="s">
        <v>649</v>
      </c>
      <c r="C173" s="5"/>
      <c r="D173" s="5">
        <v>15200859056</v>
      </c>
      <c r="E173" s="5"/>
      <c r="F173" s="5" t="str">
        <v>生财有术</v>
      </c>
      <c r="G173" s="5"/>
      <c r="H173" s="5"/>
      <c r="I173" s="5" t="str">
        <v>已订阅</v>
      </c>
      <c r="J173" s="5" t="str">
        <v>已订阅</v>
      </c>
      <c r="K173" s="5" t="str">
        <v>离线</v>
      </c>
      <c r="L173" s="39">
        <v>0.12126157407407408</v>
      </c>
      <c r="M173" s="5"/>
      <c r="N173" s="5" t="str">
        <v>未完课</v>
      </c>
      <c r="O173" s="5" t="str">
        <v>/</v>
      </c>
      <c r="P173" s="5" t="str">
        <v>/</v>
      </c>
      <c r="Q173" s="5" t="str">
        <v>0次</v>
      </c>
      <c r="R173" s="5" t="str">
        <v>/</v>
      </c>
      <c r="S173" s="5"/>
      <c r="T173" s="5" t="str">
        <v>是</v>
      </c>
      <c r="U173" s="5" t="str">
        <v>否</v>
      </c>
    </row>
    <row r="174">
      <c r="A174" s="5" t="str">
        <v>小米粒</v>
      </c>
      <c r="B174" s="5" t="s">
        <v>653</v>
      </c>
      <c r="C174" s="5"/>
      <c r="D174" s="5">
        <v>19910273787</v>
      </c>
      <c r="E174" s="5"/>
      <c r="F174" s="5" t="str">
        <v>生财有术</v>
      </c>
      <c r="G174" s="5"/>
      <c r="H174" s="5"/>
      <c r="I174" s="5" t="str">
        <v>未订阅</v>
      </c>
      <c r="J174" s="5" t="str">
        <v>未订阅</v>
      </c>
      <c r="K174" s="5" t="str">
        <v>离线</v>
      </c>
      <c r="L174" s="39">
        <v>0.004594907407407408</v>
      </c>
      <c r="M174" s="5"/>
      <c r="N174" s="5" t="str">
        <v>未完课</v>
      </c>
      <c r="O174" s="5" t="str">
        <v>/</v>
      </c>
      <c r="P174" s="5" t="str">
        <v>/</v>
      </c>
      <c r="Q174" s="5" t="str">
        <v>0次</v>
      </c>
      <c r="R174" s="5" t="str">
        <v>/</v>
      </c>
      <c r="S174" s="5"/>
      <c r="T174" s="5" t="str">
        <v>是</v>
      </c>
      <c r="U174" s="5" t="str">
        <v>否</v>
      </c>
    </row>
    <row r="175">
      <c r="A175" s="5" t="str">
        <v>洋葱</v>
      </c>
      <c r="B175" s="5" t="s">
        <v>657</v>
      </c>
      <c r="C175" s="5"/>
      <c r="D175" s="5">
        <v>15111150128</v>
      </c>
      <c r="E175" s="5"/>
      <c r="F175" s="5" t="str">
        <v>生财有术</v>
      </c>
      <c r="G175" s="5"/>
      <c r="H175" s="5"/>
      <c r="I175" s="5" t="str">
        <v>已订阅</v>
      </c>
      <c r="J175" s="5" t="str">
        <v>已订阅</v>
      </c>
      <c r="K175" s="5" t="str">
        <v>离线</v>
      </c>
      <c r="L175" s="39">
        <v>0.052800925925925925</v>
      </c>
      <c r="M175" s="5"/>
      <c r="N175" s="5" t="str">
        <v>未完课</v>
      </c>
      <c r="O175" s="5" t="str">
        <v>/</v>
      </c>
      <c r="P175" s="5" t="str">
        <v>/</v>
      </c>
      <c r="Q175" s="5" t="str">
        <v>0次</v>
      </c>
      <c r="R175" s="5" t="str">
        <v>/</v>
      </c>
      <c r="S175" s="5"/>
      <c r="T175" s="5" t="str">
        <v>是</v>
      </c>
      <c r="U175" s="5" t="str">
        <v>否</v>
      </c>
    </row>
    <row r="176">
      <c r="A176" s="5" t="str">
        <v>奶油</v>
      </c>
      <c r="B176" s="5" t="s">
        <v>661</v>
      </c>
      <c r="C176" s="5"/>
      <c r="D176" s="5">
        <v>19578081680</v>
      </c>
      <c r="E176" s="5"/>
      <c r="F176" s="5" t="str">
        <v>生财有术</v>
      </c>
      <c r="G176" s="5"/>
      <c r="H176" s="5"/>
      <c r="I176" s="5" t="str">
        <v>未订阅</v>
      </c>
      <c r="J176" s="5" t="str">
        <v>未订阅</v>
      </c>
      <c r="K176" s="5" t="str">
        <v>离线</v>
      </c>
      <c r="L176" s="39">
        <v>0.01394675925925926</v>
      </c>
      <c r="M176" s="5"/>
      <c r="N176" s="5" t="str">
        <v>未完课</v>
      </c>
      <c r="O176" s="5" t="str">
        <v>/</v>
      </c>
      <c r="P176" s="5" t="str">
        <v>/</v>
      </c>
      <c r="Q176" s="5" t="str">
        <v>0次</v>
      </c>
      <c r="R176" s="5" t="str">
        <v>/</v>
      </c>
      <c r="S176" s="5"/>
      <c r="T176" s="5" t="str">
        <v>是</v>
      </c>
      <c r="U176" s="5" t="str">
        <v>否</v>
      </c>
    </row>
    <row r="177">
      <c r="A177" s="5" t="str">
        <v>雅婷（微信留言急事请打电话）</v>
      </c>
      <c r="B177" s="5" t="s">
        <v>570</v>
      </c>
      <c r="C177" s="5"/>
      <c r="D177" s="5">
        <v>17508404493</v>
      </c>
      <c r="E177" s="5" t="str">
        <v>生财老师（分销渠道）</v>
      </c>
      <c r="F177" s="5" t="str">
        <v>生财有术</v>
      </c>
      <c r="G177" s="5"/>
      <c r="H177" s="5"/>
      <c r="I177" s="5" t="str">
        <v>已订阅</v>
      </c>
      <c r="J177" s="5" t="str">
        <v>已订阅</v>
      </c>
      <c r="K177" s="5" t="str">
        <v>离线</v>
      </c>
      <c r="L177" s="39">
        <v>0.05486111111111111</v>
      </c>
      <c r="M177" s="5"/>
      <c r="N177" s="5" t="str">
        <v>未完课</v>
      </c>
      <c r="O177" s="5" t="str">
        <v>/</v>
      </c>
      <c r="P177" s="5" t="str">
        <v>/</v>
      </c>
      <c r="Q177" s="5" t="str">
        <v>0次</v>
      </c>
      <c r="R177" s="5" t="str">
        <v>/</v>
      </c>
      <c r="S177" s="5"/>
      <c r="T177" s="5" t="str">
        <v>是</v>
      </c>
      <c r="U177" s="5" t="str">
        <v>否</v>
      </c>
    </row>
    <row r="178">
      <c r="A178" s="5" t="str">
        <v>黄豆</v>
      </c>
      <c r="B178" s="5" t="s">
        <v>574</v>
      </c>
      <c r="C178" s="5"/>
      <c r="D178" s="5">
        <v>18709920835</v>
      </c>
      <c r="E178" s="5" t="str">
        <v>生财老师（分销渠道）</v>
      </c>
      <c r="F178" s="5" t="str">
        <v>生财有术</v>
      </c>
      <c r="G178" s="5"/>
      <c r="H178" s="5"/>
      <c r="I178" s="5" t="str">
        <v>已订阅</v>
      </c>
      <c r="J178" s="5" t="str">
        <v>已订阅</v>
      </c>
      <c r="K178" s="5" t="str">
        <v>离线</v>
      </c>
      <c r="L178" s="39">
        <v>0.12045138888888889</v>
      </c>
      <c r="M178" s="5"/>
      <c r="N178" s="5" t="str">
        <v>未完课</v>
      </c>
      <c r="O178" s="5" t="str">
        <v>/</v>
      </c>
      <c r="P178" s="5" t="str">
        <v>/</v>
      </c>
      <c r="Q178" s="5" t="str">
        <v>0次</v>
      </c>
      <c r="R178" s="5" t="str">
        <v>/</v>
      </c>
      <c r="S178" s="5"/>
      <c r="T178" s="5" t="str">
        <v>是</v>
      </c>
      <c r="U178" s="5" t="str">
        <v>否</v>
      </c>
    </row>
    <row r="179">
      <c r="A179" s="5" t="str">
        <v>钟先生</v>
      </c>
      <c r="B179" s="5" t="s">
        <v>577</v>
      </c>
      <c r="C179" s="5"/>
      <c r="D179" s="5">
        <v>17316504313</v>
      </c>
      <c r="E179" s="5"/>
      <c r="F179" s="5" t="str">
        <v>生财有术</v>
      </c>
      <c r="G179" s="5"/>
      <c r="H179" s="5"/>
      <c r="I179" s="5" t="str">
        <v>未订阅</v>
      </c>
      <c r="J179" s="5" t="str">
        <v>未订阅</v>
      </c>
      <c r="K179" s="5" t="str">
        <v>离线</v>
      </c>
      <c r="L179" s="39">
        <v>0.003611111111111111</v>
      </c>
      <c r="M179" s="5"/>
      <c r="N179" s="5" t="str">
        <v>未完课</v>
      </c>
      <c r="O179" s="5" t="str">
        <v>/</v>
      </c>
      <c r="P179" s="5" t="str">
        <v>/</v>
      </c>
      <c r="Q179" s="5" t="str">
        <v>0次</v>
      </c>
      <c r="R179" s="5" t="str">
        <v>/</v>
      </c>
      <c r="S179" s="5"/>
      <c r="T179" s="5" t="str">
        <v>是</v>
      </c>
      <c r="U179" s="5" t="str">
        <v>否</v>
      </c>
    </row>
    <row r="180">
      <c r="A180" s="5" t="str">
        <v>洪雨洁</v>
      </c>
      <c r="B180" s="5" t="s">
        <v>581</v>
      </c>
      <c r="C180" s="5"/>
      <c r="D180" s="5">
        <v>19857128081</v>
      </c>
      <c r="E180" s="5"/>
      <c r="F180" s="5" t="str">
        <v>生财有术</v>
      </c>
      <c r="G180" s="5"/>
      <c r="H180" s="5"/>
      <c r="I180" s="5" t="str">
        <v>未订阅</v>
      </c>
      <c r="J180" s="5" t="str">
        <v>未订阅</v>
      </c>
      <c r="K180" s="5" t="str">
        <v>离线</v>
      </c>
      <c r="L180" s="39">
        <v>0.12092592592592592</v>
      </c>
      <c r="M180" s="5"/>
      <c r="N180" s="5" t="str">
        <v>未完课</v>
      </c>
      <c r="O180" s="5" t="str">
        <v>/</v>
      </c>
      <c r="P180" s="5" t="str">
        <v>/</v>
      </c>
      <c r="Q180" s="5" t="str">
        <v>0次</v>
      </c>
      <c r="R180" s="5" t="str">
        <v>/</v>
      </c>
      <c r="S180" s="5"/>
      <c r="T180" s="5" t="str">
        <v>是</v>
      </c>
      <c r="U180" s="5" t="str">
        <v>否</v>
      </c>
    </row>
    <row r="181">
      <c r="A181" s="5" t="str">
        <v>阿白</v>
      </c>
      <c r="B181" s="5" t="s">
        <v>558</v>
      </c>
      <c r="C181" s="5"/>
      <c r="D181" s="5">
        <v>15379516470</v>
      </c>
      <c r="E181" s="5"/>
      <c r="F181" s="5" t="str">
        <v>生财有术</v>
      </c>
      <c r="G181" s="5"/>
      <c r="H181" s="5"/>
      <c r="I181" s="5" t="str">
        <v>未订阅</v>
      </c>
      <c r="J181" s="5" t="str">
        <v>未订阅</v>
      </c>
      <c r="K181" s="5" t="str">
        <v>离线</v>
      </c>
      <c r="L181" s="39">
        <v>0.07270833333333333</v>
      </c>
      <c r="M181" s="5"/>
      <c r="N181" s="5" t="str">
        <v>未完课</v>
      </c>
      <c r="O181" s="5" t="str">
        <v>/</v>
      </c>
      <c r="P181" s="5" t="str">
        <v>/</v>
      </c>
      <c r="Q181" s="5" t="str">
        <v>0次</v>
      </c>
      <c r="R181" s="5" t="str">
        <v>/</v>
      </c>
      <c r="S181" s="5"/>
      <c r="T181" s="5" t="str">
        <v>是</v>
      </c>
      <c r="U181" s="5" t="str">
        <v>否</v>
      </c>
    </row>
    <row r="182">
      <c r="A182" s="5" t="str">
        <v>ALL</v>
      </c>
      <c r="B182" s="5" t="s">
        <v>559</v>
      </c>
      <c r="C182" s="5"/>
      <c r="D182" s="5">
        <v>17624054031</v>
      </c>
      <c r="E182" s="5"/>
      <c r="F182" s="5" t="str">
        <v>生财有术</v>
      </c>
      <c r="G182" s="5"/>
      <c r="H182" s="5"/>
      <c r="I182" s="5" t="str">
        <v>未订阅</v>
      </c>
      <c r="J182" s="5" t="str">
        <v>未订阅</v>
      </c>
      <c r="K182" s="5" t="str">
        <v>离线</v>
      </c>
      <c r="L182" s="39">
        <v>0.0024537037037037036</v>
      </c>
      <c r="M182" s="5"/>
      <c r="N182" s="5" t="str">
        <v>未完课</v>
      </c>
      <c r="O182" s="5" t="str">
        <v>/</v>
      </c>
      <c r="P182" s="5" t="str">
        <v>/</v>
      </c>
      <c r="Q182" s="5" t="str">
        <v>0次</v>
      </c>
      <c r="R182" s="5" t="str">
        <v>/</v>
      </c>
      <c r="S182" s="5"/>
      <c r="T182" s="5" t="str">
        <v>是</v>
      </c>
      <c r="U182" s="5" t="str">
        <v>否</v>
      </c>
    </row>
    <row r="183">
      <c r="A183" s="5" t="str">
        <v>林壹迈</v>
      </c>
      <c r="B183" s="5" t="s">
        <v>562</v>
      </c>
      <c r="C183" s="5"/>
      <c r="D183" s="5">
        <v>18695633006</v>
      </c>
      <c r="E183" s="5"/>
      <c r="F183" s="5" t="str">
        <v>生财有术</v>
      </c>
      <c r="G183" s="5"/>
      <c r="H183" s="5"/>
      <c r="I183" s="5" t="str">
        <v>已订阅</v>
      </c>
      <c r="J183" s="5" t="str">
        <v>已订阅</v>
      </c>
      <c r="K183" s="5" t="str">
        <v>离线</v>
      </c>
      <c r="L183" s="39">
        <v>0.04314814814814815</v>
      </c>
      <c r="M183" s="5"/>
      <c r="N183" s="5" t="str">
        <v>未完课</v>
      </c>
      <c r="O183" s="5" t="str">
        <v>/</v>
      </c>
      <c r="P183" s="5" t="str">
        <v>/</v>
      </c>
      <c r="Q183" s="5" t="str">
        <v>0次</v>
      </c>
      <c r="R183" s="5" t="str">
        <v>/</v>
      </c>
      <c r="S183" s="5"/>
      <c r="T183" s="5" t="str">
        <v>是</v>
      </c>
      <c r="U183" s="5" t="str">
        <v>否</v>
      </c>
    </row>
    <row r="184">
      <c r="A184" s="5" t="str">
        <v>九州</v>
      </c>
      <c r="B184" s="5" t="s">
        <v>566</v>
      </c>
      <c r="C184" s="5"/>
      <c r="D184" s="5">
        <v>13940811297</v>
      </c>
      <c r="E184" s="5"/>
      <c r="F184" s="5" t="str">
        <v>生财有术</v>
      </c>
      <c r="G184" s="5"/>
      <c r="H184" s="5"/>
      <c r="I184" s="5" t="str">
        <v>已订阅</v>
      </c>
      <c r="J184" s="5" t="str">
        <v>已订阅</v>
      </c>
      <c r="K184" s="5" t="str">
        <v>离线</v>
      </c>
      <c r="L184" s="39">
        <v>0.05709490740740741</v>
      </c>
      <c r="M184" s="5"/>
      <c r="N184" s="5" t="str">
        <v>未完课</v>
      </c>
      <c r="O184" s="5" t="str">
        <v>/</v>
      </c>
      <c r="P184" s="5" t="str">
        <v>/</v>
      </c>
      <c r="Q184" s="5" t="str">
        <v>0次</v>
      </c>
      <c r="R184" s="5" t="str">
        <v>/</v>
      </c>
      <c r="S184" s="5"/>
      <c r="T184" s="5" t="str">
        <v>是</v>
      </c>
      <c r="U184" s="5" t="str">
        <v>否</v>
      </c>
    </row>
    <row r="185">
      <c r="A185" s="5" t="str">
        <v>开红</v>
      </c>
      <c r="B185" s="5" t="s">
        <v>601</v>
      </c>
      <c r="C185" s="5"/>
      <c r="D185" s="5">
        <v>18266632935</v>
      </c>
      <c r="E185" s="5"/>
      <c r="F185" s="5" t="str">
        <v>生财有术</v>
      </c>
      <c r="G185" s="5"/>
      <c r="H185" s="5"/>
      <c r="I185" s="5" t="str">
        <v>未订阅</v>
      </c>
      <c r="J185" s="5" t="str">
        <v>未订阅</v>
      </c>
      <c r="K185" s="5" t="str">
        <v>离线</v>
      </c>
      <c r="L185" s="39">
        <v>0.024733796296296295</v>
      </c>
      <c r="M185" s="5"/>
      <c r="N185" s="5" t="str">
        <v>未完课</v>
      </c>
      <c r="O185" s="5" t="str">
        <v>/</v>
      </c>
      <c r="P185" s="5" t="str">
        <v>/</v>
      </c>
      <c r="Q185" s="5" t="str">
        <v>0次</v>
      </c>
      <c r="R185" s="5" t="str">
        <v>/</v>
      </c>
      <c r="S185" s="5"/>
      <c r="T185" s="5" t="str">
        <v>是</v>
      </c>
      <c r="U185" s="5" t="str">
        <v>否</v>
      </c>
    </row>
    <row r="186">
      <c r="A186" s="5" t="str">
        <v>一直很努力的麦兜</v>
      </c>
      <c r="B186" s="5" t="s">
        <v>605</v>
      </c>
      <c r="C186" s="5"/>
      <c r="D186" s="5">
        <v>18660516361</v>
      </c>
      <c r="E186" s="5"/>
      <c r="F186" s="5" t="str">
        <v>生财有术</v>
      </c>
      <c r="G186" s="5"/>
      <c r="H186" s="5"/>
      <c r="I186" s="5" t="str">
        <v>未订阅</v>
      </c>
      <c r="J186" s="5" t="str">
        <v>未订阅</v>
      </c>
      <c r="K186" s="5" t="str">
        <v>离线</v>
      </c>
      <c r="L186" s="39">
        <v>0.0014351851851851852</v>
      </c>
      <c r="M186" s="5"/>
      <c r="N186" s="5" t="str">
        <v>未完课</v>
      </c>
      <c r="O186" s="5" t="str">
        <v>/</v>
      </c>
      <c r="P186" s="5" t="str">
        <v>/</v>
      </c>
      <c r="Q186" s="5" t="str">
        <v>0次</v>
      </c>
      <c r="R186" s="5" t="str">
        <v>/</v>
      </c>
      <c r="S186" s="5"/>
      <c r="T186" s="5" t="str">
        <v>是</v>
      </c>
      <c r="U186" s="5" t="str">
        <v>否</v>
      </c>
    </row>
    <row r="187">
      <c r="A187" s="5" t="str">
        <v>raxcl</v>
      </c>
      <c r="B187" s="5" t="s">
        <v>609</v>
      </c>
      <c r="C187" s="5"/>
      <c r="D187" s="5">
        <v>18709494100</v>
      </c>
      <c r="E187" s="5"/>
      <c r="F187" s="5" t="str">
        <v>生财有术</v>
      </c>
      <c r="G187" s="5"/>
      <c r="H187" s="5"/>
      <c r="I187" s="5" t="str">
        <v>已订阅</v>
      </c>
      <c r="J187" s="5" t="str">
        <v>已订阅</v>
      </c>
      <c r="K187" s="5" t="str">
        <v>离线</v>
      </c>
      <c r="L187" s="39">
        <v>0.11729166666666667</v>
      </c>
      <c r="M187" s="5"/>
      <c r="N187" s="5" t="str">
        <v>未完课</v>
      </c>
      <c r="O187" s="5" t="str">
        <v>/</v>
      </c>
      <c r="P187" s="5" t="str">
        <v>/</v>
      </c>
      <c r="Q187" s="5" t="str">
        <v>0次</v>
      </c>
      <c r="R187" s="5" t="str">
        <v>/</v>
      </c>
      <c r="S187" s="5"/>
      <c r="T187" s="5" t="str">
        <v>是</v>
      </c>
      <c r="U187" s="5" t="str">
        <v>否</v>
      </c>
    </row>
    <row r="188">
      <c r="A188" s="5" t="str">
        <v>王娟</v>
      </c>
      <c r="B188" s="5" t="s">
        <v>613</v>
      </c>
      <c r="C188" s="5"/>
      <c r="D188" s="5">
        <v>18813732876</v>
      </c>
      <c r="E188" s="5"/>
      <c r="F188" s="5" t="str">
        <v>生财有术</v>
      </c>
      <c r="G188" s="5"/>
      <c r="H188" s="5"/>
      <c r="I188" s="5" t="str">
        <v>未订阅</v>
      </c>
      <c r="J188" s="5" t="str">
        <v>未订阅</v>
      </c>
      <c r="K188" s="5" t="str">
        <v>离线</v>
      </c>
      <c r="L188" s="39">
        <v>0.08869212962962963</v>
      </c>
      <c r="M188" s="5"/>
      <c r="N188" s="5" t="str">
        <v>未完课</v>
      </c>
      <c r="O188" s="5" t="str">
        <v>/</v>
      </c>
      <c r="P188" s="5" t="str">
        <v>/</v>
      </c>
      <c r="Q188" s="5" t="str">
        <v>0次</v>
      </c>
      <c r="R188" s="5" t="str">
        <v>/</v>
      </c>
      <c r="S188" s="5"/>
      <c r="T188" s="5" t="str">
        <v>是</v>
      </c>
      <c r="U188" s="5" t="str">
        <v>否</v>
      </c>
    </row>
    <row r="189">
      <c r="A189" s="5" t="str">
        <v>尚谦</v>
      </c>
      <c r="B189" s="5" t="s">
        <v>585</v>
      </c>
      <c r="C189" s="5"/>
      <c r="D189" s="5">
        <v>18741955903</v>
      </c>
      <c r="E189" s="5"/>
      <c r="F189" s="5" t="str">
        <v>生财有术</v>
      </c>
      <c r="G189" s="5"/>
      <c r="H189" s="5"/>
      <c r="I189" s="5" t="str">
        <v>未订阅</v>
      </c>
      <c r="J189" s="5" t="str">
        <v>未订阅</v>
      </c>
      <c r="K189" s="5" t="str">
        <v>离线</v>
      </c>
      <c r="L189" s="39">
        <v>0.0029861111111111113</v>
      </c>
      <c r="M189" s="5"/>
      <c r="N189" s="5" t="str">
        <v>未完课</v>
      </c>
      <c r="O189" s="5" t="str">
        <v>/</v>
      </c>
      <c r="P189" s="5" t="str">
        <v>/</v>
      </c>
      <c r="Q189" s="5" t="str">
        <v>0次</v>
      </c>
      <c r="R189" s="5" t="str">
        <v>/</v>
      </c>
      <c r="S189" s="5"/>
      <c r="T189" s="5" t="str">
        <v>是</v>
      </c>
      <c r="U189" s="5" t="str">
        <v>否</v>
      </c>
    </row>
    <row r="190">
      <c r="A190" s="5" t="str">
        <v>幻城</v>
      </c>
      <c r="B190" s="5" t="s">
        <v>588</v>
      </c>
      <c r="C190" s="5"/>
      <c r="D190" s="5">
        <v>18702076421</v>
      </c>
      <c r="E190" s="5"/>
      <c r="F190" s="5" t="str">
        <v>生财有术</v>
      </c>
      <c r="G190" s="5"/>
      <c r="H190" s="5"/>
      <c r="I190" s="5" t="str">
        <v>已订阅</v>
      </c>
      <c r="J190" s="5" t="str">
        <v>已订阅</v>
      </c>
      <c r="K190" s="5" t="str">
        <v>离线</v>
      </c>
      <c r="L190" s="39">
        <v>0.007418981481481481</v>
      </c>
      <c r="M190" s="5"/>
      <c r="N190" s="5" t="str">
        <v>未完课</v>
      </c>
      <c r="O190" s="5" t="str">
        <v>/</v>
      </c>
      <c r="P190" s="5" t="str">
        <v>/</v>
      </c>
      <c r="Q190" s="5" t="str">
        <v>0次</v>
      </c>
      <c r="R190" s="5" t="str">
        <v>/</v>
      </c>
      <c r="S190" s="5"/>
      <c r="T190" s="5" t="str">
        <v>是</v>
      </c>
      <c r="U190" s="5" t="str">
        <v>否</v>
      </c>
    </row>
    <row r="191">
      <c r="A191" s="5" t="str">
        <v>来者可追</v>
      </c>
      <c r="B191" s="5" t="s">
        <v>592</v>
      </c>
      <c r="C191" s="5"/>
      <c r="D191" s="5">
        <v>15927850937</v>
      </c>
      <c r="E191" s="5"/>
      <c r="F191" s="5" t="str">
        <v>生财有术</v>
      </c>
      <c r="G191" s="5"/>
      <c r="H191" s="5"/>
      <c r="I191" s="5" t="str">
        <v>未订阅</v>
      </c>
      <c r="J191" s="5" t="str">
        <v>未订阅</v>
      </c>
      <c r="K191" s="5" t="str">
        <v>离线</v>
      </c>
      <c r="L191" s="39">
        <v>0.06622685185185186</v>
      </c>
      <c r="M191" s="5"/>
      <c r="N191" s="5" t="str">
        <v>未完课</v>
      </c>
      <c r="O191" s="5" t="str">
        <v>/</v>
      </c>
      <c r="P191" s="5" t="str">
        <v>/</v>
      </c>
      <c r="Q191" s="5" t="str">
        <v>0次</v>
      </c>
      <c r="R191" s="5" t="str">
        <v>/</v>
      </c>
      <c r="S191" s="5"/>
      <c r="T191" s="5" t="str">
        <v>是</v>
      </c>
      <c r="U191" s="5" t="str">
        <v>否</v>
      </c>
    </row>
    <row r="192">
      <c r="A192" s="5" t="str">
        <v>愤怒的小鸟</v>
      </c>
      <c r="B192" s="5" t="s">
        <v>596</v>
      </c>
      <c r="C192" s="5"/>
      <c r="D192" s="5">
        <v>18718680348</v>
      </c>
      <c r="E192" s="5"/>
      <c r="F192" s="5" t="str">
        <v>生财有术</v>
      </c>
      <c r="G192" s="5"/>
      <c r="H192" s="5"/>
      <c r="I192" s="5" t="str">
        <v>已订阅</v>
      </c>
      <c r="J192" s="5" t="str">
        <v>已订阅</v>
      </c>
      <c r="K192" s="5" t="str">
        <v>离线</v>
      </c>
      <c r="L192" s="39">
        <v>0.10587962962962963</v>
      </c>
      <c r="M192" s="5"/>
      <c r="N192" s="5" t="str">
        <v>未完课</v>
      </c>
      <c r="O192" s="5" t="str">
        <v>/</v>
      </c>
      <c r="P192" s="5" t="str">
        <v>/</v>
      </c>
      <c r="Q192" s="5" t="str">
        <v>0次</v>
      </c>
      <c r="R192" s="5" t="str">
        <v>/</v>
      </c>
      <c r="S192" s="5"/>
      <c r="T192" s="5" t="str">
        <v>是</v>
      </c>
      <c r="U192" s="5" t="str">
        <v>否</v>
      </c>
    </row>
    <row r="193">
      <c r="A193" s="5" t="str">
        <v>顽石</v>
      </c>
      <c r="B193" s="5" t="s">
        <v>751</v>
      </c>
      <c r="C193" s="5"/>
      <c r="D193" s="5">
        <v>13587921858</v>
      </c>
      <c r="E193" s="5" t="str">
        <v>生财老师</v>
      </c>
      <c r="F193" s="5" t="str">
        <v>生财有术</v>
      </c>
      <c r="G193" s="5"/>
      <c r="H193" s="5"/>
      <c r="I193" s="5" t="str">
        <v>未订阅</v>
      </c>
      <c r="J193" s="5" t="str">
        <v>未订阅</v>
      </c>
      <c r="K193" s="5" t="str">
        <v>离线</v>
      </c>
      <c r="L193" s="39">
        <v>0.12193287037037037</v>
      </c>
      <c r="M193" s="5"/>
      <c r="N193" s="5" t="str">
        <v>未完课</v>
      </c>
      <c r="O193" s="5" t="str">
        <v>/</v>
      </c>
      <c r="P193" s="5" t="str">
        <v>/</v>
      </c>
      <c r="Q193" s="5" t="str">
        <v>0次</v>
      </c>
      <c r="R193" s="5" t="str">
        <v>/</v>
      </c>
      <c r="S193" s="5"/>
      <c r="T193" s="5" t="str">
        <v>是</v>
      </c>
      <c r="U193" s="5" t="str">
        <v>否</v>
      </c>
    </row>
    <row r="194">
      <c r="A194" s="5" t="str">
        <v>噢呦~</v>
      </c>
      <c r="B194" s="5" t="s">
        <v>755</v>
      </c>
      <c r="C194" s="5"/>
      <c r="D194" s="5">
        <v>17802920761</v>
      </c>
      <c r="E194" s="5"/>
      <c r="F194" s="5" t="str">
        <v>生财有术</v>
      </c>
      <c r="G194" s="5"/>
      <c r="H194" s="5"/>
      <c r="I194" s="5" t="str">
        <v>未订阅</v>
      </c>
      <c r="J194" s="5" t="str">
        <v>未订阅</v>
      </c>
      <c r="K194" s="5" t="str">
        <v>离线</v>
      </c>
      <c r="L194" s="39">
        <v>0.11454861111111111</v>
      </c>
      <c r="M194" s="5"/>
      <c r="N194" s="5" t="str">
        <v>未完课</v>
      </c>
      <c r="O194" s="5" t="str">
        <v>/</v>
      </c>
      <c r="P194" s="5" t="str">
        <v>/</v>
      </c>
      <c r="Q194" s="5" t="str">
        <v>0次</v>
      </c>
      <c r="R194" s="5" t="str">
        <v>/</v>
      </c>
      <c r="S194" s="5"/>
      <c r="T194" s="5" t="str">
        <v>是</v>
      </c>
      <c r="U194" s="5" t="str">
        <v>否</v>
      </c>
    </row>
    <row r="195">
      <c r="A195" s="5" t="str">
        <v>四叶草🍀</v>
      </c>
      <c r="B195" s="5" t="s">
        <v>759</v>
      </c>
      <c r="C195" s="5"/>
      <c r="D195" s="5">
        <v>18370205536</v>
      </c>
      <c r="E195" s="5"/>
      <c r="F195" s="5" t="str">
        <v>生财有术</v>
      </c>
      <c r="G195" s="5"/>
      <c r="H195" s="5"/>
      <c r="I195" s="5" t="str">
        <v>已订阅</v>
      </c>
      <c r="J195" s="5" t="str">
        <v>已订阅</v>
      </c>
      <c r="K195" s="5" t="str">
        <v>离线</v>
      </c>
      <c r="L195" s="39">
        <v>0.0634375</v>
      </c>
      <c r="M195" s="5"/>
      <c r="N195" s="5" t="str">
        <v>未完课</v>
      </c>
      <c r="O195" s="5" t="str">
        <v>/</v>
      </c>
      <c r="P195" s="5" t="str">
        <v>/</v>
      </c>
      <c r="Q195" s="5" t="str">
        <v>0次</v>
      </c>
      <c r="R195" s="5" t="str">
        <v>/</v>
      </c>
      <c r="S195" s="5"/>
      <c r="T195" s="5" t="str">
        <v>是</v>
      </c>
      <c r="U195" s="5" t="str">
        <v>否</v>
      </c>
    </row>
    <row r="196">
      <c r="A196" s="5" t="str">
        <v>Ucan跳绳馆-刘老师.</v>
      </c>
      <c r="B196" s="5" t="s">
        <v>763</v>
      </c>
      <c r="C196" s="5"/>
      <c r="D196" s="5">
        <v>15001853592</v>
      </c>
      <c r="E196" s="5"/>
      <c r="F196" s="5" t="str">
        <v>生财有术</v>
      </c>
      <c r="G196" s="5"/>
      <c r="H196" s="5"/>
      <c r="I196" s="5" t="str">
        <v>未订阅</v>
      </c>
      <c r="J196" s="5" t="str">
        <v>未订阅</v>
      </c>
      <c r="K196" s="5" t="str">
        <v>离线</v>
      </c>
      <c r="L196" s="39">
        <v>0.00030092592592592595</v>
      </c>
      <c r="M196" s="5"/>
      <c r="N196" s="5" t="str">
        <v>未完课</v>
      </c>
      <c r="O196" s="5" t="str">
        <v>/</v>
      </c>
      <c r="P196" s="5" t="str">
        <v>/</v>
      </c>
      <c r="Q196" s="5" t="str">
        <v>0次</v>
      </c>
      <c r="R196" s="5" t="str">
        <v>/</v>
      </c>
      <c r="S196" s="5"/>
      <c r="T196" s="5" t="str">
        <v>是</v>
      </c>
      <c r="U196" s="5" t="str">
        <v>否</v>
      </c>
    </row>
    <row r="197">
      <c r="A197" s="5" t="str">
        <v>A户外旅游|川藏|新疆|云南|西北</v>
      </c>
      <c r="B197" s="5" t="s">
        <v>735</v>
      </c>
      <c r="C197" s="5"/>
      <c r="D197" s="5">
        <v>17761107735</v>
      </c>
      <c r="E197" s="5" t="str">
        <v>生财老师（分销渠道）</v>
      </c>
      <c r="F197" s="5" t="str">
        <v>生财有术</v>
      </c>
      <c r="G197" s="5"/>
      <c r="H197" s="5"/>
      <c r="I197" s="5" t="str">
        <v>未订阅</v>
      </c>
      <c r="J197" s="5" t="str">
        <v>未订阅</v>
      </c>
      <c r="K197" s="5" t="str">
        <v>离线</v>
      </c>
      <c r="L197" s="39">
        <v>0.012881944444444444</v>
      </c>
      <c r="M197" s="5"/>
      <c r="N197" s="5" t="str">
        <v>未完课</v>
      </c>
      <c r="O197" s="5" t="str">
        <v>/</v>
      </c>
      <c r="P197" s="5" t="str">
        <v>/</v>
      </c>
      <c r="Q197" s="5" t="str">
        <v>0次</v>
      </c>
      <c r="R197" s="5" t="str">
        <v>/</v>
      </c>
      <c r="S197" s="5"/>
      <c r="T197" s="5" t="str">
        <v>是</v>
      </c>
      <c r="U197" s="5" t="str">
        <v>否</v>
      </c>
    </row>
    <row r="198">
      <c r="A198" s="5" t="str">
        <v>不躺平只躺赢</v>
      </c>
      <c r="B198" s="5" t="s">
        <v>739</v>
      </c>
      <c r="C198" s="5"/>
      <c r="D198" s="5">
        <v>19526100804</v>
      </c>
      <c r="E198" s="5"/>
      <c r="F198" s="5" t="str">
        <v>生财有术</v>
      </c>
      <c r="G198" s="5"/>
      <c r="H198" s="5"/>
      <c r="I198" s="5" t="str">
        <v>未订阅</v>
      </c>
      <c r="J198" s="5" t="str">
        <v>未订阅</v>
      </c>
      <c r="K198" s="5" t="str">
        <v>离线</v>
      </c>
      <c r="L198" s="39">
        <v>0.03877314814814815</v>
      </c>
      <c r="M198" s="5"/>
      <c r="N198" s="5" t="str">
        <v>未完课</v>
      </c>
      <c r="O198" s="5" t="str">
        <v>/</v>
      </c>
      <c r="P198" s="5" t="str">
        <v>/</v>
      </c>
      <c r="Q198" s="5" t="str">
        <v>0次</v>
      </c>
      <c r="R198" s="5" t="str">
        <v>/</v>
      </c>
      <c r="S198" s="5"/>
      <c r="T198" s="5" t="str">
        <v>是</v>
      </c>
      <c r="U198" s="5" t="str">
        <v>否</v>
      </c>
    </row>
    <row r="199">
      <c r="A199" s="5" t="str">
        <v>路加</v>
      </c>
      <c r="B199" s="5" t="s">
        <v>743</v>
      </c>
      <c r="C199" s="5"/>
      <c r="D199" s="5">
        <v>18358170834</v>
      </c>
      <c r="E199" s="5" t="str">
        <v>生财老师（分销渠道）</v>
      </c>
      <c r="F199" s="5" t="str">
        <v>生财有术</v>
      </c>
      <c r="G199" s="5"/>
      <c r="H199" s="5"/>
      <c r="I199" s="5" t="str">
        <v>未订阅</v>
      </c>
      <c r="J199" s="5" t="str">
        <v>未订阅</v>
      </c>
      <c r="K199" s="5" t="str">
        <v>离线</v>
      </c>
      <c r="L199" s="39">
        <v>0.12226851851851851</v>
      </c>
      <c r="M199" s="5"/>
      <c r="N199" s="5" t="str">
        <v>未完课</v>
      </c>
      <c r="O199" s="5" t="str">
        <v>/</v>
      </c>
      <c r="P199" s="5" t="str">
        <v>/</v>
      </c>
      <c r="Q199" s="5" t="str">
        <v>0次</v>
      </c>
      <c r="R199" s="5" t="str">
        <v>/</v>
      </c>
      <c r="S199" s="5"/>
      <c r="T199" s="5" t="str">
        <v>是</v>
      </c>
      <c r="U199" s="5" t="str">
        <v>否</v>
      </c>
    </row>
    <row r="200">
      <c r="A200" s="5" t="str">
        <v>天马</v>
      </c>
      <c r="B200" s="5" t="s">
        <v>747</v>
      </c>
      <c r="C200" s="5"/>
      <c r="D200" s="5">
        <v>18646006801</v>
      </c>
      <c r="E200" s="5"/>
      <c r="F200" s="5" t="str">
        <v>生财有术</v>
      </c>
      <c r="G200" s="5"/>
      <c r="H200" s="5"/>
      <c r="I200" s="5" t="str">
        <v>未订阅</v>
      </c>
      <c r="J200" s="5" t="str">
        <v>未订阅</v>
      </c>
      <c r="K200" s="5" t="str">
        <v>离线</v>
      </c>
      <c r="L200" s="39">
        <v>0.006504629629629629</v>
      </c>
      <c r="M200" s="5"/>
      <c r="N200" s="5" t="str">
        <v>未完课</v>
      </c>
      <c r="O200" s="5" t="str">
        <v>/</v>
      </c>
      <c r="P200" s="5" t="str">
        <v>/</v>
      </c>
      <c r="Q200" s="5" t="str">
        <v>0次</v>
      </c>
      <c r="R200" s="5" t="str">
        <v>/</v>
      </c>
      <c r="S200" s="5"/>
      <c r="T200" s="5" t="str">
        <v>是</v>
      </c>
      <c r="U200" s="5" t="str">
        <v>否</v>
      </c>
    </row>
    <row r="201">
      <c r="A201" s="5" t="str">
        <v>Tiger</v>
      </c>
      <c r="B201" s="5" t="s">
        <v>784</v>
      </c>
      <c r="C201" s="5"/>
      <c r="D201" s="5">
        <v>15880833302</v>
      </c>
      <c r="E201" s="5" t="str">
        <v>生财老师（分销渠道）</v>
      </c>
      <c r="F201" s="5" t="str">
        <v>生财有术</v>
      </c>
      <c r="G201" s="5"/>
      <c r="H201" s="5"/>
      <c r="I201" s="5" t="str">
        <v>已订阅</v>
      </c>
      <c r="J201" s="5" t="str">
        <v>已订阅</v>
      </c>
      <c r="K201" s="5" t="str">
        <v>离线</v>
      </c>
      <c r="L201" s="39">
        <v>0.026064814814814815</v>
      </c>
      <c r="M201" s="5"/>
      <c r="N201" s="5" t="str">
        <v>未完课</v>
      </c>
      <c r="O201" s="5" t="str">
        <v>/</v>
      </c>
      <c r="P201" s="5" t="str">
        <v>/</v>
      </c>
      <c r="Q201" s="5" t="str">
        <v>0次</v>
      </c>
      <c r="R201" s="5" t="str">
        <v>/</v>
      </c>
      <c r="S201" s="5"/>
      <c r="T201" s="5" t="str">
        <v>是</v>
      </c>
      <c r="U201" s="5" t="str">
        <v>否</v>
      </c>
    </row>
    <row r="202">
      <c r="A202" s="5" t="str">
        <v>NuFeCT</v>
      </c>
      <c r="B202" s="5" t="s">
        <v>787</v>
      </c>
      <c r="C202" s="5"/>
      <c r="D202" s="5">
        <v>18617138916</v>
      </c>
      <c r="E202" s="5"/>
      <c r="F202" s="5" t="str">
        <v>生财有术</v>
      </c>
      <c r="G202" s="5"/>
      <c r="H202" s="5"/>
      <c r="I202" s="5" t="str">
        <v>未订阅</v>
      </c>
      <c r="J202" s="5" t="str">
        <v>未订阅</v>
      </c>
      <c r="K202" s="5" t="str">
        <v>离线</v>
      </c>
      <c r="L202" s="39">
        <v>0.007280092592592592</v>
      </c>
      <c r="M202" s="5"/>
      <c r="N202" s="5" t="str">
        <v>未完课</v>
      </c>
      <c r="O202" s="5" t="str">
        <v>/</v>
      </c>
      <c r="P202" s="5" t="str">
        <v>/</v>
      </c>
      <c r="Q202" s="5" t="str">
        <v>0次</v>
      </c>
      <c r="R202" s="5" t="str">
        <v>/</v>
      </c>
      <c r="S202" s="5"/>
      <c r="T202" s="5" t="str">
        <v>是</v>
      </c>
      <c r="U202" s="5" t="str">
        <v>否</v>
      </c>
    </row>
    <row r="203">
      <c r="A203" s="5" t="str">
        <v>patience</v>
      </c>
      <c r="B203" s="5" t="s">
        <v>790</v>
      </c>
      <c r="C203" s="5"/>
      <c r="D203" s="5">
        <v>15676351430</v>
      </c>
      <c r="E203" s="5"/>
      <c r="F203" s="5" t="str">
        <v>生财有术</v>
      </c>
      <c r="G203" s="5"/>
      <c r="H203" s="5"/>
      <c r="I203" s="5" t="str">
        <v>未订阅</v>
      </c>
      <c r="J203" s="5" t="str">
        <v>未订阅</v>
      </c>
      <c r="K203" s="5" t="str">
        <v>离线</v>
      </c>
      <c r="L203" s="39">
        <v>0.06414351851851852</v>
      </c>
      <c r="M203" s="5"/>
      <c r="N203" s="5" t="str">
        <v>未完课</v>
      </c>
      <c r="O203" s="5" t="str">
        <v>/</v>
      </c>
      <c r="P203" s="5" t="str">
        <v>/</v>
      </c>
      <c r="Q203" s="5" t="str">
        <v>0次</v>
      </c>
      <c r="R203" s="5" t="str">
        <v>/</v>
      </c>
      <c r="S203" s="5"/>
      <c r="T203" s="5" t="str">
        <v>是</v>
      </c>
      <c r="U203" s="5" t="str">
        <v>否</v>
      </c>
    </row>
    <row r="204">
      <c r="A204" s="5" t="str">
        <v>高雅</v>
      </c>
      <c r="B204" s="5" t="s">
        <v>330</v>
      </c>
      <c r="C204" s="5"/>
      <c r="D204" s="5">
        <v>13292617131</v>
      </c>
      <c r="E204" s="5"/>
      <c r="F204" s="5" t="str">
        <v>生财有术</v>
      </c>
      <c r="G204" s="5"/>
      <c r="H204" s="5"/>
      <c r="I204" s="5" t="str">
        <v>未订阅</v>
      </c>
      <c r="J204" s="5" t="str">
        <v>未订阅</v>
      </c>
      <c r="K204" s="5" t="str">
        <v>离线</v>
      </c>
      <c r="L204" s="39">
        <v>0.006354166666666667</v>
      </c>
      <c r="M204" s="5"/>
      <c r="N204" s="5" t="str">
        <v>未完课</v>
      </c>
      <c r="O204" s="5" t="str">
        <v>/</v>
      </c>
      <c r="P204" s="5" t="str">
        <v>/</v>
      </c>
      <c r="Q204" s="5" t="str">
        <v>0次</v>
      </c>
      <c r="R204" s="5" t="str">
        <v>/</v>
      </c>
      <c r="S204" s="5"/>
      <c r="T204" s="5" t="str">
        <v>是</v>
      </c>
      <c r="U204" s="5" t="str">
        <v>否</v>
      </c>
    </row>
    <row r="205">
      <c r="A205" s="5" t="str">
        <v>吴泽承</v>
      </c>
      <c r="B205" s="5" t="s">
        <v>767</v>
      </c>
      <c r="C205" s="5"/>
      <c r="D205" s="5">
        <v>18142384745</v>
      </c>
      <c r="E205" s="5"/>
      <c r="F205" s="5" t="str">
        <v>生财有术</v>
      </c>
      <c r="G205" s="5"/>
      <c r="H205" s="5"/>
      <c r="I205" s="5" t="str">
        <v>已订阅</v>
      </c>
      <c r="J205" s="5" t="str">
        <v>已订阅</v>
      </c>
      <c r="K205" s="5" t="str">
        <v>离线</v>
      </c>
      <c r="L205" s="39">
        <v>0.03695601851851852</v>
      </c>
      <c r="M205" s="5"/>
      <c r="N205" s="5" t="str">
        <v>未完课</v>
      </c>
      <c r="O205" s="5" t="str">
        <v>/</v>
      </c>
      <c r="P205" s="5" t="str">
        <v>/</v>
      </c>
      <c r="Q205" s="5" t="str">
        <v>0次</v>
      </c>
      <c r="R205" s="5" t="str">
        <v>/</v>
      </c>
      <c r="S205" s="5"/>
      <c r="T205" s="5" t="str">
        <v>是</v>
      </c>
      <c r="U205" s="5" t="str">
        <v>否</v>
      </c>
    </row>
    <row r="206">
      <c r="A206" s="5" t="str">
        <v>F</v>
      </c>
      <c r="B206" s="5" t="s">
        <v>771</v>
      </c>
      <c r="C206" s="5"/>
      <c r="D206" s="5">
        <v>13120950000</v>
      </c>
      <c r="E206" s="5"/>
      <c r="F206" s="5" t="str">
        <v>生财有术</v>
      </c>
      <c r="G206" s="5"/>
      <c r="H206" s="5"/>
      <c r="I206" s="5" t="str">
        <v>未订阅</v>
      </c>
      <c r="J206" s="5" t="str">
        <v>未订阅</v>
      </c>
      <c r="K206" s="5" t="str">
        <v>离线</v>
      </c>
      <c r="L206" s="39">
        <v>0.017534722222222222</v>
      </c>
      <c r="M206" s="5"/>
      <c r="N206" s="5" t="str">
        <v>未完课</v>
      </c>
      <c r="O206" s="5" t="str">
        <v>/</v>
      </c>
      <c r="P206" s="5" t="str">
        <v>/</v>
      </c>
      <c r="Q206" s="5" t="str">
        <v>0次</v>
      </c>
      <c r="R206" s="5" t="str">
        <v>/</v>
      </c>
      <c r="S206" s="5"/>
      <c r="T206" s="5" t="str">
        <v>是</v>
      </c>
      <c r="U206" s="5" t="str">
        <v>否</v>
      </c>
    </row>
    <row r="207">
      <c r="A207" s="5" t="str">
        <v>非凡</v>
      </c>
      <c r="B207" s="5" t="s">
        <v>775</v>
      </c>
      <c r="C207" s="5"/>
      <c r="D207" s="5">
        <v>18023903010</v>
      </c>
      <c r="E207" s="5"/>
      <c r="F207" s="5" t="str">
        <v>生财有术</v>
      </c>
      <c r="G207" s="5"/>
      <c r="H207" s="5"/>
      <c r="I207" s="5" t="str">
        <v>未订阅</v>
      </c>
      <c r="J207" s="5" t="str">
        <v>未订阅</v>
      </c>
      <c r="K207" s="5" t="str">
        <v>离线</v>
      </c>
      <c r="L207" s="39">
        <v>0.1039236111111111</v>
      </c>
      <c r="M207" s="5"/>
      <c r="N207" s="5" t="str">
        <v>未完课</v>
      </c>
      <c r="O207" s="5" t="str">
        <v>/</v>
      </c>
      <c r="P207" s="5" t="str">
        <v>/</v>
      </c>
      <c r="Q207" s="5" t="str">
        <v>0次</v>
      </c>
      <c r="R207" s="5" t="str">
        <v>/</v>
      </c>
      <c r="S207" s="5"/>
      <c r="T207" s="5" t="str">
        <v>是</v>
      </c>
      <c r="U207" s="5" t="str">
        <v>否</v>
      </c>
    </row>
    <row r="208">
      <c r="A208" s="5" t="str">
        <v>反方向的锺</v>
      </c>
      <c r="B208" s="5" t="s">
        <v>779</v>
      </c>
      <c r="C208" s="5"/>
      <c r="D208" s="5"/>
      <c r="E208" s="5"/>
      <c r="F208" s="5" t="str">
        <v>生财有术</v>
      </c>
      <c r="G208" s="5"/>
      <c r="H208" s="5"/>
      <c r="I208" s="5" t="str">
        <v>未订阅</v>
      </c>
      <c r="J208" s="5" t="str">
        <v>未订阅</v>
      </c>
      <c r="K208" s="5" t="str">
        <v>离线</v>
      </c>
      <c r="L208" s="39">
        <v>0.1228125</v>
      </c>
      <c r="M208" s="5"/>
      <c r="N208" s="5" t="str">
        <v>未完课</v>
      </c>
      <c r="O208" s="5" t="str">
        <v>/</v>
      </c>
      <c r="P208" s="5" t="str">
        <v>/</v>
      </c>
      <c r="Q208" s="5" t="str">
        <v>0次</v>
      </c>
      <c r="R208" s="5" t="str">
        <v>/</v>
      </c>
      <c r="S208" s="5"/>
      <c r="T208" s="5" t="str">
        <v>是</v>
      </c>
      <c r="U208" s="5" t="str">
        <v>否</v>
      </c>
    </row>
    <row r="209">
      <c r="A209" s="5" t="str">
        <v>Umi</v>
      </c>
      <c r="B209" s="5" t="s">
        <v>697</v>
      </c>
      <c r="C209" s="5"/>
      <c r="D209" s="5">
        <v>13631492981</v>
      </c>
      <c r="E209" s="5"/>
      <c r="F209" s="5" t="str">
        <v>生财有术</v>
      </c>
      <c r="G209" s="5"/>
      <c r="H209" s="5"/>
      <c r="I209" s="5" t="str">
        <v>未订阅</v>
      </c>
      <c r="J209" s="5" t="str">
        <v>未订阅</v>
      </c>
      <c r="K209" s="5" t="str">
        <v>离线</v>
      </c>
      <c r="L209" s="39">
        <v>0.0004050925925925926</v>
      </c>
      <c r="M209" s="5"/>
      <c r="N209" s="5" t="str">
        <v>未完课</v>
      </c>
      <c r="O209" s="5" t="str">
        <v>/</v>
      </c>
      <c r="P209" s="5" t="str">
        <v>/</v>
      </c>
      <c r="Q209" s="5" t="str">
        <v>0次</v>
      </c>
      <c r="R209" s="5" t="str">
        <v>/</v>
      </c>
      <c r="S209" s="5"/>
      <c r="T209" s="5" t="str">
        <v>是</v>
      </c>
      <c r="U209" s="5" t="str">
        <v>否</v>
      </c>
    </row>
    <row r="210">
      <c r="A210" s="5" t="str">
        <v>快抢</v>
      </c>
      <c r="B210" s="5" t="s">
        <v>699</v>
      </c>
      <c r="C210" s="5"/>
      <c r="D210" s="5">
        <v>18710479508</v>
      </c>
      <c r="E210" s="5"/>
      <c r="F210" s="5" t="str">
        <v>生财有术</v>
      </c>
      <c r="G210" s="5"/>
      <c r="H210" s="5"/>
      <c r="I210" s="5" t="str">
        <v>未订阅</v>
      </c>
      <c r="J210" s="5" t="str">
        <v>未订阅</v>
      </c>
      <c r="K210" s="5" t="str">
        <v>离线</v>
      </c>
      <c r="L210" s="39">
        <v>0.12284722222222222</v>
      </c>
      <c r="M210" s="5"/>
      <c r="N210" s="5" t="str">
        <v>未完课</v>
      </c>
      <c r="O210" s="5" t="str">
        <v>/</v>
      </c>
      <c r="P210" s="5" t="str">
        <v>/</v>
      </c>
      <c r="Q210" s="5" t="str">
        <v>0次</v>
      </c>
      <c r="R210" s="5" t="str">
        <v>/</v>
      </c>
      <c r="S210" s="5"/>
      <c r="T210" s="5" t="str">
        <v>是</v>
      </c>
      <c r="U210" s="5" t="str">
        <v>否</v>
      </c>
    </row>
    <row r="211">
      <c r="A211" s="5" t="str">
        <v>陈滨</v>
      </c>
      <c r="B211" s="5" t="s">
        <v>702</v>
      </c>
      <c r="C211" s="5"/>
      <c r="D211" s="5">
        <v>13858456298</v>
      </c>
      <c r="E211" s="5" t="str">
        <v>生财老师（分销渠道）</v>
      </c>
      <c r="F211" s="5" t="str">
        <v>生财有术</v>
      </c>
      <c r="G211" s="5"/>
      <c r="H211" s="5"/>
      <c r="I211" s="5" t="str">
        <v>未订阅</v>
      </c>
      <c r="J211" s="5" t="str">
        <v>未订阅</v>
      </c>
      <c r="K211" s="5" t="str">
        <v>离线</v>
      </c>
      <c r="L211" s="39">
        <v>0.0018171296296296297</v>
      </c>
      <c r="M211" s="5"/>
      <c r="N211" s="5" t="str">
        <v>未完课</v>
      </c>
      <c r="O211" s="5" t="str">
        <v>/</v>
      </c>
      <c r="P211" s="5" t="str">
        <v>/</v>
      </c>
      <c r="Q211" s="5" t="str">
        <v>0次</v>
      </c>
      <c r="R211" s="5" t="str">
        <v>/</v>
      </c>
      <c r="S211" s="5"/>
      <c r="T211" s="5" t="str">
        <v>是</v>
      </c>
      <c r="U211" s="5" t="str">
        <v>否</v>
      </c>
    </row>
    <row r="212">
      <c r="A212" s="5" t="str">
        <v>吴界</v>
      </c>
      <c r="B212" s="5" t="s">
        <v>705</v>
      </c>
      <c r="C212" s="5"/>
      <c r="D212" s="5">
        <v>19855318207</v>
      </c>
      <c r="E212" s="5" t="str">
        <v>生财老师</v>
      </c>
      <c r="F212" s="5" t="str">
        <v>生财有术</v>
      </c>
      <c r="G212" s="5"/>
      <c r="H212" s="5"/>
      <c r="I212" s="5" t="str">
        <v>未订阅</v>
      </c>
      <c r="J212" s="5" t="str">
        <v>未订阅</v>
      </c>
      <c r="K212" s="5" t="str">
        <v>离线</v>
      </c>
      <c r="L212" s="39">
        <v>0.12322916666666667</v>
      </c>
      <c r="M212" s="5"/>
      <c r="N212" s="5" t="str">
        <v>未完课</v>
      </c>
      <c r="O212" s="5" t="str">
        <v>/</v>
      </c>
      <c r="P212" s="5" t="str">
        <v>/</v>
      </c>
      <c r="Q212" s="5" t="str">
        <v>0次</v>
      </c>
      <c r="R212" s="5" t="str">
        <v>/</v>
      </c>
      <c r="S212" s="5"/>
      <c r="T212" s="5" t="str">
        <v>是</v>
      </c>
      <c r="U212" s="5" t="str">
        <v>否</v>
      </c>
    </row>
    <row r="213">
      <c r="A213" s="5" t="str">
        <v>Manny</v>
      </c>
      <c r="B213" s="5" t="s">
        <v>681</v>
      </c>
      <c r="C213" s="5"/>
      <c r="D213" s="5">
        <v>15011795449</v>
      </c>
      <c r="E213" s="5"/>
      <c r="F213" s="5" t="str">
        <v>生财有术</v>
      </c>
      <c r="G213" s="5"/>
      <c r="H213" s="5"/>
      <c r="I213" s="5" t="str">
        <v>未订阅</v>
      </c>
      <c r="J213" s="5" t="str">
        <v>未订阅</v>
      </c>
      <c r="K213" s="5" t="str">
        <v>离线</v>
      </c>
      <c r="L213" s="39">
        <v>0.012256944444444445</v>
      </c>
      <c r="M213" s="5"/>
      <c r="N213" s="5" t="str">
        <v>未完课</v>
      </c>
      <c r="O213" s="5" t="str">
        <v>/</v>
      </c>
      <c r="P213" s="5" t="str">
        <v>/</v>
      </c>
      <c r="Q213" s="5" t="str">
        <v>0次</v>
      </c>
      <c r="R213" s="5" t="str">
        <v>/</v>
      </c>
      <c r="S213" s="5"/>
      <c r="T213" s="5" t="str">
        <v>是</v>
      </c>
      <c r="U213" s="5" t="str">
        <v>否</v>
      </c>
    </row>
    <row r="214">
      <c r="A214" s="5" t="str">
        <v>夏光辉｜成长教练</v>
      </c>
      <c r="B214" s="5" t="s">
        <v>685</v>
      </c>
      <c r="C214" s="5"/>
      <c r="D214" s="5">
        <v>18688758400</v>
      </c>
      <c r="E214" s="5" t="str">
        <v>生财老师（分销渠道）</v>
      </c>
      <c r="F214" s="5" t="str">
        <v>生财有术</v>
      </c>
      <c r="G214" s="5"/>
      <c r="H214" s="5"/>
      <c r="I214" s="5" t="str">
        <v>已订阅</v>
      </c>
      <c r="J214" s="5" t="str">
        <v>已订阅</v>
      </c>
      <c r="K214" s="5" t="str">
        <v>离线</v>
      </c>
      <c r="L214" s="39">
        <v>0.09456018518518519</v>
      </c>
      <c r="M214" s="5"/>
      <c r="N214" s="5" t="str">
        <v>未完课</v>
      </c>
      <c r="O214" s="5" t="str">
        <v>/</v>
      </c>
      <c r="P214" s="5" t="str">
        <v>/</v>
      </c>
      <c r="Q214" s="5" t="str">
        <v>0次</v>
      </c>
      <c r="R214" s="5" t="str">
        <v>/</v>
      </c>
      <c r="S214" s="5"/>
      <c r="T214" s="5" t="str">
        <v>是</v>
      </c>
      <c r="U214" s="5" t="str">
        <v>否</v>
      </c>
    </row>
    <row r="215">
      <c r="A215" s="5" t="str">
        <v>自然梧桐</v>
      </c>
      <c r="B215" s="5" t="s">
        <v>689</v>
      </c>
      <c r="C215" s="5"/>
      <c r="D215" s="5">
        <v>18588202712</v>
      </c>
      <c r="E215" s="5" t="str">
        <v>生财老师（分销渠道）</v>
      </c>
      <c r="F215" s="5" t="str">
        <v>生财有术</v>
      </c>
      <c r="G215" s="5"/>
      <c r="H215" s="5"/>
      <c r="I215" s="5" t="str">
        <v>未订阅</v>
      </c>
      <c r="J215" s="5" t="str">
        <v>未订阅</v>
      </c>
      <c r="K215" s="5" t="str">
        <v>离线</v>
      </c>
      <c r="L215" s="39">
        <v>0.042951388888888886</v>
      </c>
      <c r="M215" s="5"/>
      <c r="N215" s="5" t="str">
        <v>未完课</v>
      </c>
      <c r="O215" s="5" t="str">
        <v>/</v>
      </c>
      <c r="P215" s="5" t="str">
        <v>/</v>
      </c>
      <c r="Q215" s="5" t="str">
        <v>0次</v>
      </c>
      <c r="R215" s="5" t="str">
        <v>/</v>
      </c>
      <c r="S215" s="5"/>
      <c r="T215" s="5" t="str">
        <v>是</v>
      </c>
      <c r="U215" s="5" t="str">
        <v>否</v>
      </c>
    </row>
    <row r="216">
      <c r="A216" s="5" t="str">
        <v>天空</v>
      </c>
      <c r="B216" s="5" t="s">
        <v>693</v>
      </c>
      <c r="C216" s="5"/>
      <c r="D216" s="5">
        <v>15346567124</v>
      </c>
      <c r="E216" s="5"/>
      <c r="F216" s="5" t="str">
        <v>生财有术</v>
      </c>
      <c r="G216" s="5"/>
      <c r="H216" s="5"/>
      <c r="I216" s="5" t="str">
        <v>未订阅</v>
      </c>
      <c r="J216" s="5" t="str">
        <v>未订阅</v>
      </c>
      <c r="K216" s="5" t="str">
        <v>离线</v>
      </c>
      <c r="L216" s="39">
        <v>0.0920138888888889</v>
      </c>
      <c r="M216" s="5"/>
      <c r="N216" s="5" t="str">
        <v>未完课</v>
      </c>
      <c r="O216" s="5" t="str">
        <v>/</v>
      </c>
      <c r="P216" s="5" t="str">
        <v>/</v>
      </c>
      <c r="Q216" s="5" t="str">
        <v>0次</v>
      </c>
      <c r="R216" s="5" t="str">
        <v>/</v>
      </c>
      <c r="S216" s="5"/>
      <c r="T216" s="5" t="str">
        <v>是</v>
      </c>
      <c r="U216" s="5" t="str">
        <v>否</v>
      </c>
    </row>
    <row r="217">
      <c r="A217" s="5" t="str">
        <v>阿秋秋秋</v>
      </c>
      <c r="B217" s="5" t="s">
        <v>720</v>
      </c>
      <c r="C217" s="5"/>
      <c r="D217" s="5">
        <v>15226160309</v>
      </c>
      <c r="E217" s="5" t="str">
        <v>生财老师（自营渠道）</v>
      </c>
      <c r="F217" s="5" t="str">
        <v>生财有术</v>
      </c>
      <c r="G217" s="5"/>
      <c r="H217" s="5"/>
      <c r="I217" s="5" t="str">
        <v>未订阅</v>
      </c>
      <c r="J217" s="5" t="str">
        <v>未订阅</v>
      </c>
      <c r="K217" s="5" t="str">
        <v>离线</v>
      </c>
      <c r="L217" s="39">
        <v>0.08800925925925926</v>
      </c>
      <c r="M217" s="5"/>
      <c r="N217" s="5" t="str">
        <v>未完课</v>
      </c>
      <c r="O217" s="5" t="str">
        <v>/</v>
      </c>
      <c r="P217" s="5" t="str">
        <v>/</v>
      </c>
      <c r="Q217" s="5" t="str">
        <v>0次</v>
      </c>
      <c r="R217" s="5" t="str">
        <v>/</v>
      </c>
      <c r="S217" s="5"/>
      <c r="T217" s="5" t="str">
        <v>是</v>
      </c>
      <c r="U217" s="5" t="str">
        <v>否</v>
      </c>
    </row>
    <row r="218">
      <c r="A218" s="5" t="str">
        <v>东丫儿</v>
      </c>
      <c r="B218" s="5" t="s">
        <v>724</v>
      </c>
      <c r="C218" s="5"/>
      <c r="D218" s="5">
        <v>13507717565</v>
      </c>
      <c r="E218" s="5"/>
      <c r="F218" s="5" t="str">
        <v>生财有术</v>
      </c>
      <c r="G218" s="5"/>
      <c r="H218" s="5"/>
      <c r="I218" s="5" t="str">
        <v>未订阅</v>
      </c>
      <c r="J218" s="5" t="str">
        <v>未订阅</v>
      </c>
      <c r="K218" s="5" t="str">
        <v>离线</v>
      </c>
      <c r="L218" s="39">
        <v>0.12342592592592593</v>
      </c>
      <c r="M218" s="5"/>
      <c r="N218" s="5" t="str">
        <v>未完课</v>
      </c>
      <c r="O218" s="5" t="str">
        <v>/</v>
      </c>
      <c r="P218" s="5" t="str">
        <v>/</v>
      </c>
      <c r="Q218" s="5" t="str">
        <v>0次</v>
      </c>
      <c r="R218" s="5" t="str">
        <v>/</v>
      </c>
      <c r="S218" s="5"/>
      <c r="T218" s="5" t="str">
        <v>是</v>
      </c>
      <c r="U218" s="5" t="str">
        <v>否</v>
      </c>
    </row>
    <row r="219">
      <c r="A219" s="5" t="str">
        <v>用户470500</v>
      </c>
      <c r="B219" s="5" t="s">
        <v>335</v>
      </c>
      <c r="C219" s="5"/>
      <c r="D219" s="5">
        <v>13661966896</v>
      </c>
      <c r="E219" s="5"/>
      <c r="F219" s="5" t="str">
        <v>生财有术</v>
      </c>
      <c r="G219" s="5"/>
      <c r="H219" s="5"/>
      <c r="I219" s="5" t="str">
        <v>已订阅</v>
      </c>
      <c r="J219" s="5" t="str">
        <v>已订阅</v>
      </c>
      <c r="K219" s="5" t="str">
        <v>离线</v>
      </c>
      <c r="L219" s="39">
        <v>0.12346064814814815</v>
      </c>
      <c r="M219" s="5"/>
      <c r="N219" s="5" t="str">
        <v>未完课</v>
      </c>
      <c r="O219" s="5" t="str">
        <v>/</v>
      </c>
      <c r="P219" s="5" t="str">
        <v>/</v>
      </c>
      <c r="Q219" s="5" t="str">
        <v>0次</v>
      </c>
      <c r="R219" s="5" t="str">
        <v>/</v>
      </c>
      <c r="S219" s="5"/>
      <c r="T219" s="5" t="str">
        <v>是</v>
      </c>
      <c r="U219" s="5" t="str">
        <v>否</v>
      </c>
    </row>
    <row r="220">
      <c r="A220" s="5" t="str">
        <v>LewG</v>
      </c>
      <c r="B220" s="5" t="s">
        <v>731</v>
      </c>
      <c r="C220" s="5"/>
      <c r="D220" s="5">
        <v>15851828209</v>
      </c>
      <c r="E220" s="5"/>
      <c r="F220" s="5" t="str">
        <v>生财有术</v>
      </c>
      <c r="G220" s="5"/>
      <c r="H220" s="5"/>
      <c r="I220" s="5" t="str">
        <v>已订阅</v>
      </c>
      <c r="J220" s="5" t="str">
        <v>已订阅</v>
      </c>
      <c r="K220" s="5" t="str">
        <v>离线</v>
      </c>
      <c r="L220" s="39">
        <v>0.12315972222222223</v>
      </c>
      <c r="M220" s="5"/>
      <c r="N220" s="5" t="str">
        <v>未完课</v>
      </c>
      <c r="O220" s="5" t="str">
        <v>/</v>
      </c>
      <c r="P220" s="5" t="str">
        <v>/</v>
      </c>
      <c r="Q220" s="5" t="str">
        <v>0次</v>
      </c>
      <c r="R220" s="5" t="str">
        <v>/</v>
      </c>
      <c r="S220" s="5"/>
      <c r="T220" s="5" t="str">
        <v>是</v>
      </c>
      <c r="U220" s="5" t="str">
        <v>否</v>
      </c>
    </row>
    <row r="221">
      <c r="A221" s="5" t="str">
        <v>blueluelue</v>
      </c>
      <c r="B221" s="5" t="s">
        <v>708</v>
      </c>
      <c r="C221" s="5"/>
      <c r="D221" s="5">
        <v>13868718753</v>
      </c>
      <c r="E221" s="5"/>
      <c r="F221" s="5" t="str">
        <v>生财有术</v>
      </c>
      <c r="G221" s="5"/>
      <c r="H221" s="5"/>
      <c r="I221" s="5" t="str">
        <v>已订阅</v>
      </c>
      <c r="J221" s="5" t="str">
        <v>已订阅</v>
      </c>
      <c r="K221" s="5" t="str">
        <v>离线</v>
      </c>
      <c r="L221" s="39">
        <v>0.03446759259259259</v>
      </c>
      <c r="M221" s="5"/>
      <c r="N221" s="5" t="str">
        <v>未完课</v>
      </c>
      <c r="O221" s="5" t="str">
        <v>/</v>
      </c>
      <c r="P221" s="5" t="str">
        <v>/</v>
      </c>
      <c r="Q221" s="5" t="str">
        <v>0次</v>
      </c>
      <c r="R221" s="5" t="str">
        <v>/</v>
      </c>
      <c r="S221" s="5"/>
      <c r="T221" s="5" t="str">
        <v>是</v>
      </c>
      <c r="U221" s="5" t="str">
        <v>否</v>
      </c>
    </row>
    <row r="222">
      <c r="A222" s="5" t="str">
        <v>鄢仁杰</v>
      </c>
      <c r="B222" s="5" t="s">
        <v>711</v>
      </c>
      <c r="C222" s="5"/>
      <c r="D222" s="5">
        <v>19987809125</v>
      </c>
      <c r="E222" s="5"/>
      <c r="F222" s="5" t="str">
        <v>生财有术</v>
      </c>
      <c r="G222" s="5"/>
      <c r="H222" s="5"/>
      <c r="I222" s="5" t="str">
        <v>已订阅</v>
      </c>
      <c r="J222" s="5" t="str">
        <v>已订阅</v>
      </c>
      <c r="K222" s="5" t="str">
        <v>离线</v>
      </c>
      <c r="L222" s="39">
        <v>0.04236111111111111</v>
      </c>
      <c r="M222" s="5"/>
      <c r="N222" s="5" t="str">
        <v>未完课</v>
      </c>
      <c r="O222" s="5" t="str">
        <v>/</v>
      </c>
      <c r="P222" s="5" t="str">
        <v>/</v>
      </c>
      <c r="Q222" s="5" t="str">
        <v>0次</v>
      </c>
      <c r="R222" s="5" t="str">
        <v>/</v>
      </c>
      <c r="S222" s="5"/>
      <c r="T222" s="5" t="str">
        <v>是</v>
      </c>
      <c r="U222" s="5" t="str">
        <v>否</v>
      </c>
    </row>
    <row r="223">
      <c r="A223" s="5" t="str">
        <v>栖梧｜本地生活导师</v>
      </c>
      <c r="B223" s="5" t="s">
        <v>714</v>
      </c>
      <c r="C223" s="5"/>
      <c r="D223" s="5">
        <v>13843151810</v>
      </c>
      <c r="E223" s="5"/>
      <c r="F223" s="5" t="str">
        <v>生财有术</v>
      </c>
      <c r="G223" s="5"/>
      <c r="H223" s="5"/>
      <c r="I223" s="5" t="str">
        <v>已订阅</v>
      </c>
      <c r="J223" s="5" t="str">
        <v>已订阅</v>
      </c>
      <c r="K223" s="5" t="str">
        <v>离线</v>
      </c>
      <c r="L223" s="39">
        <v>0.12341435185185186</v>
      </c>
      <c r="M223" s="5"/>
      <c r="N223" s="5" t="str">
        <v>未完课</v>
      </c>
      <c r="O223" s="5" t="str">
        <v>/</v>
      </c>
      <c r="P223" s="5" t="str">
        <v>/</v>
      </c>
      <c r="Q223" s="5" t="str">
        <v>0次</v>
      </c>
      <c r="R223" s="5" t="str">
        <v>/</v>
      </c>
      <c r="S223" s="5"/>
      <c r="T223" s="5" t="str">
        <v>是</v>
      </c>
      <c r="U223" s="5" t="str">
        <v>否</v>
      </c>
    </row>
    <row r="224">
      <c r="A224" s="5" t="str">
        <v>沛文</v>
      </c>
      <c r="B224" s="5" t="s">
        <v>717</v>
      </c>
      <c r="C224" s="5"/>
      <c r="D224" s="5">
        <v>19195760305</v>
      </c>
      <c r="E224" s="5" t="str">
        <v>生财老师（分销渠道）</v>
      </c>
      <c r="F224" s="5" t="str">
        <v>生财有术</v>
      </c>
      <c r="G224" s="5"/>
      <c r="H224" s="5"/>
      <c r="I224" s="5" t="str">
        <v>已订阅</v>
      </c>
      <c r="J224" s="5" t="str">
        <v>已订阅</v>
      </c>
      <c r="K224" s="5" t="str">
        <v>离线</v>
      </c>
      <c r="L224" s="39">
        <v>0.017326388888888888</v>
      </c>
      <c r="M224" s="5"/>
      <c r="N224" s="5" t="str">
        <v>未完课</v>
      </c>
      <c r="O224" s="5" t="str">
        <v>/</v>
      </c>
      <c r="P224" s="5" t="str">
        <v>/</v>
      </c>
      <c r="Q224" s="5" t="str">
        <v>0次</v>
      </c>
      <c r="R224" s="5" t="str">
        <v>/</v>
      </c>
      <c r="S224" s="5"/>
      <c r="T224" s="5" t="str">
        <v>是</v>
      </c>
      <c r="U224" s="5" t="str">
        <v>否</v>
      </c>
    </row>
    <row r="225">
      <c r="A225" s="5" t="str">
        <v>甜么么</v>
      </c>
      <c r="B225" s="5" t="s">
        <v>392</v>
      </c>
      <c r="C225" s="5"/>
      <c r="D225" s="5">
        <v>15926380871</v>
      </c>
      <c r="E225" s="5" t="str">
        <v>生财老师（分销渠道）</v>
      </c>
      <c r="F225" s="5" t="str">
        <v>生财有术</v>
      </c>
      <c r="G225" s="5"/>
      <c r="H225" s="5"/>
      <c r="I225" s="5" t="str">
        <v>已订阅</v>
      </c>
      <c r="J225" s="5" t="str">
        <v>已订阅</v>
      </c>
      <c r="K225" s="5" t="str">
        <v>离线</v>
      </c>
      <c r="L225" s="39">
        <v>0.07873842592592592</v>
      </c>
      <c r="M225" s="5"/>
      <c r="N225" s="5" t="str">
        <v>未完课</v>
      </c>
      <c r="O225" s="5" t="str">
        <v>/</v>
      </c>
      <c r="P225" s="5" t="str">
        <v>/</v>
      </c>
      <c r="Q225" s="5" t="str">
        <v>0次</v>
      </c>
      <c r="R225" s="5" t="str">
        <v>/</v>
      </c>
      <c r="S225" s="5"/>
      <c r="T225" s="5" t="str">
        <v>是</v>
      </c>
      <c r="U225" s="5" t="str">
        <v>否</v>
      </c>
    </row>
    <row r="226">
      <c r="A226" s="5" t="str">
        <v>Nefelibata</v>
      </c>
      <c r="B226" s="5" t="s">
        <v>395</v>
      </c>
      <c r="C226" s="5"/>
      <c r="D226" s="5">
        <v>19969126104</v>
      </c>
      <c r="E226" s="5"/>
      <c r="F226" s="5" t="str">
        <v>生财有术</v>
      </c>
      <c r="G226" s="5"/>
      <c r="H226" s="5"/>
      <c r="I226" s="5" t="str">
        <v>已订阅</v>
      </c>
      <c r="J226" s="5" t="str">
        <v>已订阅</v>
      </c>
      <c r="K226" s="5" t="str">
        <v>离线</v>
      </c>
      <c r="L226" s="39">
        <v>0.11783564814814815</v>
      </c>
      <c r="M226" s="5"/>
      <c r="N226" s="5" t="str">
        <v>未完课</v>
      </c>
      <c r="O226" s="5" t="str">
        <v>/</v>
      </c>
      <c r="P226" s="5" t="str">
        <v>/</v>
      </c>
      <c r="Q226" s="5" t="str">
        <v>0次</v>
      </c>
      <c r="R226" s="5" t="str">
        <v>/</v>
      </c>
      <c r="S226" s="5"/>
      <c r="T226" s="5" t="str">
        <v>是</v>
      </c>
      <c r="U226" s="5" t="str">
        <v>否</v>
      </c>
    </row>
    <row r="227">
      <c r="A227" s="5" t="str">
        <v>今天又胖了</v>
      </c>
      <c r="B227" s="5" t="s">
        <v>398</v>
      </c>
      <c r="C227" s="5"/>
      <c r="D227" s="5">
        <v>17739063161</v>
      </c>
      <c r="E227" s="5" t="str">
        <v>生财老师（分销渠道）</v>
      </c>
      <c r="F227" s="5" t="str">
        <v>生财有术</v>
      </c>
      <c r="G227" s="5"/>
      <c r="H227" s="5"/>
      <c r="I227" s="5" t="str">
        <v>已订阅</v>
      </c>
      <c r="J227" s="5" t="str">
        <v>已订阅</v>
      </c>
      <c r="K227" s="5" t="str">
        <v>离线</v>
      </c>
      <c r="L227" s="39">
        <v>0.10033564814814815</v>
      </c>
      <c r="M227" s="5"/>
      <c r="N227" s="5" t="str">
        <v>未完课</v>
      </c>
      <c r="O227" s="5" t="str">
        <v>/</v>
      </c>
      <c r="P227" s="5" t="str">
        <v>/</v>
      </c>
      <c r="Q227" s="5" t="str">
        <v>0次</v>
      </c>
      <c r="R227" s="5" t="str">
        <v>/</v>
      </c>
      <c r="S227" s="5"/>
      <c r="T227" s="5" t="str">
        <v>是</v>
      </c>
      <c r="U227" s="5" t="str">
        <v>否</v>
      </c>
    </row>
    <row r="228">
      <c r="A228" s="5" t="str">
        <v>小蘑菇</v>
      </c>
      <c r="B228" s="5" t="s">
        <v>401</v>
      </c>
      <c r="C228" s="5"/>
      <c r="D228" s="5">
        <v>13503866400</v>
      </c>
      <c r="E228" s="5"/>
      <c r="F228" s="5" t="str">
        <v>生财有术</v>
      </c>
      <c r="G228" s="5"/>
      <c r="H228" s="5"/>
      <c r="I228" s="5" t="str">
        <v>已订阅</v>
      </c>
      <c r="J228" s="5" t="str">
        <v>已订阅</v>
      </c>
      <c r="K228" s="5" t="str">
        <v>离线</v>
      </c>
      <c r="L228" s="39">
        <v>0.10280092592592592</v>
      </c>
      <c r="M228" s="5"/>
      <c r="N228" s="5" t="str">
        <v>未完课</v>
      </c>
      <c r="O228" s="5" t="str">
        <v>/</v>
      </c>
      <c r="P228" s="5" t="str">
        <v>/</v>
      </c>
      <c r="Q228" s="5" t="str">
        <v>0次</v>
      </c>
      <c r="R228" s="5" t="str">
        <v>/</v>
      </c>
      <c r="S228" s="5"/>
      <c r="T228" s="5" t="str">
        <v>是</v>
      </c>
      <c r="U228" s="5" t="str">
        <v>否</v>
      </c>
    </row>
    <row r="229">
      <c r="A229" s="5" t="str">
        <v>神经蛙</v>
      </c>
      <c r="B229" s="5" t="s">
        <v>379</v>
      </c>
      <c r="C229" s="5"/>
      <c r="D229" s="5">
        <v>15522998389</v>
      </c>
      <c r="E229" s="5"/>
      <c r="F229" s="5" t="str">
        <v>生财有术</v>
      </c>
      <c r="G229" s="5"/>
      <c r="H229" s="5"/>
      <c r="I229" s="5" t="str">
        <v>已订阅</v>
      </c>
      <c r="J229" s="5" t="str">
        <v>已订阅</v>
      </c>
      <c r="K229" s="5" t="str">
        <v>离线</v>
      </c>
      <c r="L229" s="39">
        <v>0.0005555555555555556</v>
      </c>
      <c r="M229" s="5"/>
      <c r="N229" s="5" t="str">
        <v>未完课</v>
      </c>
      <c r="O229" s="5" t="str">
        <v>/</v>
      </c>
      <c r="P229" s="5" t="str">
        <v>/</v>
      </c>
      <c r="Q229" s="5" t="str">
        <v>0次</v>
      </c>
      <c r="R229" s="5" t="str">
        <v>/</v>
      </c>
      <c r="S229" s="5"/>
      <c r="T229" s="5" t="str">
        <v>是</v>
      </c>
      <c r="U229" s="5" t="str">
        <v>否</v>
      </c>
    </row>
    <row r="230">
      <c r="A230" s="5" t="str">
        <v>辰翊</v>
      </c>
      <c r="B230" s="5" t="s">
        <v>382</v>
      </c>
      <c r="C230" s="5"/>
      <c r="D230" s="5">
        <v>18672775896</v>
      </c>
      <c r="E230" s="5"/>
      <c r="F230" s="5" t="str">
        <v>生财有术</v>
      </c>
      <c r="G230" s="5"/>
      <c r="H230" s="5"/>
      <c r="I230" s="5" t="str">
        <v>已订阅</v>
      </c>
      <c r="J230" s="5" t="str">
        <v>已订阅</v>
      </c>
      <c r="K230" s="5" t="str">
        <v>离线</v>
      </c>
      <c r="L230" s="39">
        <v>0</v>
      </c>
      <c r="M230" s="5"/>
      <c r="N230" s="5" t="str">
        <v>未完课</v>
      </c>
      <c r="O230" s="5" t="str">
        <v>/</v>
      </c>
      <c r="P230" s="5" t="str">
        <v>/</v>
      </c>
      <c r="Q230" s="5" t="str">
        <v>0次</v>
      </c>
      <c r="R230" s="5" t="str">
        <v>/</v>
      </c>
      <c r="S230" s="5"/>
      <c r="T230" s="5" t="str">
        <v>否</v>
      </c>
      <c r="U230" s="5" t="str">
        <v>否</v>
      </c>
    </row>
    <row r="231">
      <c r="A231" s="5" t="str">
        <v>亚明</v>
      </c>
      <c r="B231" s="5" t="s">
        <v>386</v>
      </c>
      <c r="C231" s="5"/>
      <c r="D231" s="5">
        <v>17537163367</v>
      </c>
      <c r="E231" s="5" t="str">
        <v>生财老师（分销渠道）</v>
      </c>
      <c r="F231" s="5" t="str">
        <v>生财有术</v>
      </c>
      <c r="G231" s="5"/>
      <c r="H231" s="5"/>
      <c r="I231" s="5" t="str">
        <v>已订阅</v>
      </c>
      <c r="J231" s="5" t="str">
        <v>已订阅</v>
      </c>
      <c r="K231" s="5" t="str">
        <v>离线</v>
      </c>
      <c r="L231" s="39">
        <v>0.02409722222222222</v>
      </c>
      <c r="M231" s="5"/>
      <c r="N231" s="5" t="str">
        <v>未完课</v>
      </c>
      <c r="O231" s="5" t="str">
        <v>/</v>
      </c>
      <c r="P231" s="5" t="str">
        <v>/</v>
      </c>
      <c r="Q231" s="5" t="str">
        <v>0次</v>
      </c>
      <c r="R231" s="5" t="str">
        <v>/</v>
      </c>
      <c r="S231" s="5"/>
      <c r="T231" s="5" t="str">
        <v>是</v>
      </c>
      <c r="U231" s="5" t="str">
        <v>否</v>
      </c>
    </row>
    <row r="232">
      <c r="A232" s="5" t="str">
        <v>姜姜</v>
      </c>
      <c r="B232" s="5" t="s">
        <v>389</v>
      </c>
      <c r="C232" s="5"/>
      <c r="D232" s="5">
        <v>13852034134</v>
      </c>
      <c r="E232" s="5"/>
      <c r="F232" s="5" t="str">
        <v>生财有术</v>
      </c>
      <c r="G232" s="5"/>
      <c r="H232" s="5"/>
      <c r="I232" s="5" t="str">
        <v>已订阅</v>
      </c>
      <c r="J232" s="5" t="str">
        <v>已订阅</v>
      </c>
      <c r="K232" s="5" t="str">
        <v>离线</v>
      </c>
      <c r="L232" s="39">
        <v>0.052083333333333336</v>
      </c>
      <c r="M232" s="5"/>
      <c r="N232" s="5" t="str">
        <v>未完课</v>
      </c>
      <c r="O232" s="5" t="str">
        <v>/</v>
      </c>
      <c r="P232" s="5" t="str">
        <v>/</v>
      </c>
      <c r="Q232" s="5" t="str">
        <v>0次</v>
      </c>
      <c r="R232" s="5" t="str">
        <v>/</v>
      </c>
      <c r="S232" s="5"/>
      <c r="T232" s="5" t="str">
        <v>是</v>
      </c>
      <c r="U232" s="5" t="str">
        <v>否</v>
      </c>
    </row>
    <row r="233">
      <c r="A233" s="5" t="str">
        <v>朱雀</v>
      </c>
      <c r="B233" s="5" t="s">
        <v>416</v>
      </c>
      <c r="C233" s="5"/>
      <c r="D233" s="5">
        <v>15522998389</v>
      </c>
      <c r="E233" s="5"/>
      <c r="F233" s="5" t="str">
        <v>生财有术</v>
      </c>
      <c r="G233" s="5"/>
      <c r="H233" s="5"/>
      <c r="I233" s="5" t="str">
        <v>已订阅</v>
      </c>
      <c r="J233" s="5" t="str">
        <v>已订阅</v>
      </c>
      <c r="K233" s="5" t="str">
        <v>离线</v>
      </c>
      <c r="L233" s="39">
        <v>0.09519675925925926</v>
      </c>
      <c r="M233" s="5"/>
      <c r="N233" s="5" t="str">
        <v>未完课</v>
      </c>
      <c r="O233" s="5" t="str">
        <v>/</v>
      </c>
      <c r="P233" s="5" t="str">
        <v>/</v>
      </c>
      <c r="Q233" s="5" t="str">
        <v>0次</v>
      </c>
      <c r="R233" s="5" t="str">
        <v>/</v>
      </c>
      <c r="S233" s="5"/>
      <c r="T233" s="5" t="str">
        <v>是</v>
      </c>
      <c r="U233" s="5" t="str">
        <v>否</v>
      </c>
    </row>
    <row r="234">
      <c r="A234" s="5" t="str">
        <v>未来式</v>
      </c>
      <c r="B234" s="5" t="s">
        <v>419</v>
      </c>
      <c r="C234" s="5"/>
      <c r="D234" s="5">
        <v>19976515991</v>
      </c>
      <c r="E234" s="5"/>
      <c r="F234" s="5" t="str">
        <v>生财有术</v>
      </c>
      <c r="G234" s="5"/>
      <c r="H234" s="5"/>
      <c r="I234" s="5" t="str">
        <v>已订阅</v>
      </c>
      <c r="J234" s="5" t="str">
        <v>已订阅</v>
      </c>
      <c r="K234" s="5" t="str">
        <v>离线</v>
      </c>
      <c r="L234" s="39">
        <v>0.09744212962962963</v>
      </c>
      <c r="M234" s="5"/>
      <c r="N234" s="5" t="str">
        <v>未完课</v>
      </c>
      <c r="O234" s="5" t="str">
        <v>/</v>
      </c>
      <c r="P234" s="5" t="str">
        <v>/</v>
      </c>
      <c r="Q234" s="5" t="str">
        <v>0次</v>
      </c>
      <c r="R234" s="5" t="str">
        <v>/</v>
      </c>
      <c r="S234" s="5"/>
      <c r="T234" s="5" t="str">
        <v>是</v>
      </c>
      <c r="U234" s="5" t="str">
        <v>否</v>
      </c>
    </row>
    <row r="235">
      <c r="A235" s="5">
        <v>31</v>
      </c>
      <c r="B235" s="5" t="s">
        <v>422</v>
      </c>
      <c r="C235" s="5"/>
      <c r="D235" s="5">
        <v>18185872609</v>
      </c>
      <c r="E235" s="5"/>
      <c r="F235" s="5" t="str">
        <v>生财有术</v>
      </c>
      <c r="G235" s="5"/>
      <c r="H235" s="5"/>
      <c r="I235" s="5" t="str">
        <v>已订阅</v>
      </c>
      <c r="J235" s="5" t="str">
        <v>已订阅</v>
      </c>
      <c r="K235" s="5" t="str">
        <v>离线</v>
      </c>
      <c r="L235" s="39">
        <v>0.1207986111111111</v>
      </c>
      <c r="M235" s="5"/>
      <c r="N235" s="5" t="str">
        <v>未完课</v>
      </c>
      <c r="O235" s="5" t="str">
        <v>/</v>
      </c>
      <c r="P235" s="5" t="str">
        <v>/</v>
      </c>
      <c r="Q235" s="5" t="str">
        <v>0次</v>
      </c>
      <c r="R235" s="5" t="str">
        <v>/</v>
      </c>
      <c r="S235" s="5"/>
      <c r="T235" s="5" t="str">
        <v>是</v>
      </c>
      <c r="U235" s="5" t="str">
        <v>否</v>
      </c>
    </row>
    <row r="236">
      <c r="A236" s="5" t="str">
        <v>一路向阳</v>
      </c>
      <c r="B236" s="5" t="s">
        <v>425</v>
      </c>
      <c r="C236" s="5"/>
      <c r="D236" s="5">
        <v>13907572743</v>
      </c>
      <c r="E236" s="5"/>
      <c r="F236" s="5" t="str">
        <v>生财有术</v>
      </c>
      <c r="G236" s="5"/>
      <c r="H236" s="5"/>
      <c r="I236" s="5" t="str">
        <v>已订阅</v>
      </c>
      <c r="J236" s="5" t="str">
        <v>已订阅</v>
      </c>
      <c r="K236" s="5" t="str">
        <v>离线</v>
      </c>
      <c r="L236" s="39">
        <v>0</v>
      </c>
      <c r="M236" s="5"/>
      <c r="N236" s="5" t="str">
        <v>未完课</v>
      </c>
      <c r="O236" s="5" t="str">
        <v>/</v>
      </c>
      <c r="P236" s="5" t="str">
        <v>/</v>
      </c>
      <c r="Q236" s="5" t="str">
        <v>0次</v>
      </c>
      <c r="R236" s="5" t="str">
        <v>/</v>
      </c>
      <c r="S236" s="5"/>
      <c r="T236" s="5" t="str">
        <v>否</v>
      </c>
      <c r="U236" s="5" t="str">
        <v>否</v>
      </c>
    </row>
    <row r="237">
      <c r="A237" s="5">
        <v>1111</v>
      </c>
      <c r="B237" s="5" t="s">
        <v>404</v>
      </c>
      <c r="C237" s="5"/>
      <c r="D237" s="5">
        <v>17683962024</v>
      </c>
      <c r="E237" s="5"/>
      <c r="F237" s="5" t="str">
        <v>生财有术</v>
      </c>
      <c r="G237" s="5"/>
      <c r="H237" s="5"/>
      <c r="I237" s="5" t="str">
        <v>已订阅</v>
      </c>
      <c r="J237" s="5" t="str">
        <v>已订阅</v>
      </c>
      <c r="K237" s="5" t="str">
        <v>离线</v>
      </c>
      <c r="L237" s="39">
        <v>0.0004861111111111111</v>
      </c>
      <c r="M237" s="5"/>
      <c r="N237" s="5" t="str">
        <v>未完课</v>
      </c>
      <c r="O237" s="5" t="str">
        <v>/</v>
      </c>
      <c r="P237" s="5" t="str">
        <v>/</v>
      </c>
      <c r="Q237" s="5" t="str">
        <v>0次</v>
      </c>
      <c r="R237" s="5" t="str">
        <v>/</v>
      </c>
      <c r="S237" s="5"/>
      <c r="T237" s="5" t="str">
        <v>是</v>
      </c>
      <c r="U237" s="5" t="str">
        <v>否</v>
      </c>
    </row>
    <row r="238">
      <c r="A238" s="5" t="str">
        <v>濤</v>
      </c>
      <c r="B238" s="5" t="s">
        <v>407</v>
      </c>
      <c r="C238" s="5"/>
      <c r="D238" s="5">
        <v>15188878634</v>
      </c>
      <c r="E238" s="5"/>
      <c r="F238" s="5" t="str">
        <v>生财有术</v>
      </c>
      <c r="G238" s="5"/>
      <c r="H238" s="5"/>
      <c r="I238" s="5" t="str">
        <v>已订阅</v>
      </c>
      <c r="J238" s="5" t="str">
        <v>已订阅</v>
      </c>
      <c r="K238" s="5" t="str">
        <v>离线</v>
      </c>
      <c r="L238" s="39">
        <v>0.12055555555555555</v>
      </c>
      <c r="M238" s="5"/>
      <c r="N238" s="5" t="str">
        <v>未完课</v>
      </c>
      <c r="O238" s="5" t="str">
        <v>/</v>
      </c>
      <c r="P238" s="5" t="str">
        <v>/</v>
      </c>
      <c r="Q238" s="5" t="str">
        <v>0次</v>
      </c>
      <c r="R238" s="5" t="str">
        <v>/</v>
      </c>
      <c r="S238" s="5"/>
      <c r="T238" s="5" t="str">
        <v>是</v>
      </c>
      <c r="U238" s="5" t="str">
        <v>否</v>
      </c>
    </row>
    <row r="239">
      <c r="A239" s="5" t="str">
        <v>Yi</v>
      </c>
      <c r="B239" s="5" t="s">
        <v>410</v>
      </c>
      <c r="C239" s="5"/>
      <c r="D239" s="5">
        <v>18392392576</v>
      </c>
      <c r="E239" s="5"/>
      <c r="F239" s="5" t="str">
        <v>生财有术</v>
      </c>
      <c r="G239" s="5"/>
      <c r="H239" s="5"/>
      <c r="I239" s="5" t="str">
        <v>已订阅</v>
      </c>
      <c r="J239" s="5" t="str">
        <v>已订阅</v>
      </c>
      <c r="K239" s="5" t="str">
        <v>离线</v>
      </c>
      <c r="L239" s="39">
        <v>0.11215277777777778</v>
      </c>
      <c r="M239" s="5"/>
      <c r="N239" s="5" t="str">
        <v>未完课</v>
      </c>
      <c r="O239" s="5" t="str">
        <v>/</v>
      </c>
      <c r="P239" s="5" t="str">
        <v>/</v>
      </c>
      <c r="Q239" s="5" t="str">
        <v>0次</v>
      </c>
      <c r="R239" s="5" t="str">
        <v>/</v>
      </c>
      <c r="S239" s="5"/>
      <c r="T239" s="5" t="str">
        <v>是</v>
      </c>
      <c r="U239" s="5" t="str">
        <v>否</v>
      </c>
    </row>
    <row r="240">
      <c r="A240" s="5" t="str">
        <v>少华</v>
      </c>
      <c r="B240" s="5" t="s">
        <v>413</v>
      </c>
      <c r="C240" s="5"/>
      <c r="D240" s="5">
        <v>15855511811</v>
      </c>
      <c r="E240" s="5"/>
      <c r="F240" s="5" t="str">
        <v>生财有术</v>
      </c>
      <c r="G240" s="5"/>
      <c r="H240" s="5"/>
      <c r="I240" s="5" t="str">
        <v>已订阅</v>
      </c>
      <c r="J240" s="5" t="str">
        <v>已订阅</v>
      </c>
      <c r="K240" s="5" t="str">
        <v>离线</v>
      </c>
      <c r="L240" s="39">
        <v>0.12157407407407407</v>
      </c>
      <c r="M240" s="5"/>
      <c r="N240" s="5" t="str">
        <v>未完课</v>
      </c>
      <c r="O240" s="5" t="str">
        <v>/</v>
      </c>
      <c r="P240" s="5" t="str">
        <v>/</v>
      </c>
      <c r="Q240" s="5" t="str">
        <v>0次</v>
      </c>
      <c r="R240" s="5" t="str">
        <v>/</v>
      </c>
      <c r="S240" s="5"/>
      <c r="T240" s="5" t="str">
        <v>是</v>
      </c>
      <c r="U240" s="5" t="str">
        <v>否</v>
      </c>
    </row>
    <row r="241">
      <c r="A241" s="5" t="str">
        <v>韩云玲</v>
      </c>
      <c r="B241" s="5" t="s">
        <v>345</v>
      </c>
      <c r="C241" s="5"/>
      <c r="D241" s="5">
        <v>15925638756</v>
      </c>
      <c r="E241" s="5" t="str">
        <v>生财老师（分销渠道）</v>
      </c>
      <c r="F241" s="5" t="str">
        <v>生财有术</v>
      </c>
      <c r="G241" s="5"/>
      <c r="H241" s="5"/>
      <c r="I241" s="5" t="str">
        <v>已订阅</v>
      </c>
      <c r="J241" s="5" t="str">
        <v>已订阅</v>
      </c>
      <c r="K241" s="5" t="str">
        <v>离线</v>
      </c>
      <c r="L241" s="39">
        <v>0</v>
      </c>
      <c r="M241" s="5"/>
      <c r="N241" s="5" t="str">
        <v>未完课</v>
      </c>
      <c r="O241" s="5" t="str">
        <v>/</v>
      </c>
      <c r="P241" s="5" t="str">
        <v>/</v>
      </c>
      <c r="Q241" s="5" t="str">
        <v>0次</v>
      </c>
      <c r="R241" s="5" t="str">
        <v>/</v>
      </c>
      <c r="S241" s="5"/>
      <c r="T241" s="5" t="str">
        <v>否</v>
      </c>
      <c r="U241" s="5" t="str">
        <v>否</v>
      </c>
    </row>
    <row r="242">
      <c r="A242" s="5" t="str">
        <v>上瘾.</v>
      </c>
      <c r="B242" s="5" t="s">
        <v>348</v>
      </c>
      <c r="C242" s="5"/>
      <c r="D242" s="5">
        <v>18534710294</v>
      </c>
      <c r="E242" s="5"/>
      <c r="F242" s="5" t="str">
        <v>生财有术</v>
      </c>
      <c r="G242" s="5"/>
      <c r="H242" s="5"/>
      <c r="I242" s="5" t="str">
        <v>已订阅</v>
      </c>
      <c r="J242" s="5" t="str">
        <v>已订阅</v>
      </c>
      <c r="K242" s="5" t="str">
        <v>离线</v>
      </c>
      <c r="L242" s="39">
        <v>0</v>
      </c>
      <c r="M242" s="5"/>
      <c r="N242" s="5" t="str">
        <v>未完课</v>
      </c>
      <c r="O242" s="5" t="str">
        <v>/</v>
      </c>
      <c r="P242" s="5" t="str">
        <v>/</v>
      </c>
      <c r="Q242" s="5" t="str">
        <v>0次</v>
      </c>
      <c r="R242" s="5" t="str">
        <v>/</v>
      </c>
      <c r="S242" s="5"/>
      <c r="T242" s="5" t="str">
        <v>否</v>
      </c>
      <c r="U242" s="5" t="str">
        <v>否</v>
      </c>
    </row>
    <row r="243">
      <c r="A243" s="5" t="str">
        <v>.</v>
      </c>
      <c r="B243" s="5" t="s">
        <v>351</v>
      </c>
      <c r="C243" s="5"/>
      <c r="D243" s="5">
        <v>15572118353</v>
      </c>
      <c r="E243" s="5" t="str">
        <v>生财老师（分销渠道）</v>
      </c>
      <c r="F243" s="5" t="str">
        <v>生财有术</v>
      </c>
      <c r="G243" s="5"/>
      <c r="H243" s="5"/>
      <c r="I243" s="5" t="str">
        <v>已订阅</v>
      </c>
      <c r="J243" s="5" t="str">
        <v>已订阅</v>
      </c>
      <c r="K243" s="5" t="str">
        <v>离线</v>
      </c>
      <c r="L243" s="39">
        <v>0.09785879629629629</v>
      </c>
      <c r="M243" s="5"/>
      <c r="N243" s="5" t="str">
        <v>未完课</v>
      </c>
      <c r="O243" s="5" t="str">
        <v>/</v>
      </c>
      <c r="P243" s="5" t="str">
        <v>/</v>
      </c>
      <c r="Q243" s="5" t="str">
        <v>0次</v>
      </c>
      <c r="R243" s="5" t="str">
        <v>/</v>
      </c>
      <c r="S243" s="5"/>
      <c r="T243" s="5" t="str">
        <v>是</v>
      </c>
      <c r="U243" s="5" t="str">
        <v>否</v>
      </c>
    </row>
    <row r="244">
      <c r="A244" s="5" t="str">
        <v>cé</v>
      </c>
      <c r="B244" s="5" t="s">
        <v>352</v>
      </c>
      <c r="C244" s="5"/>
      <c r="D244" s="5">
        <v>15017933220</v>
      </c>
      <c r="E244" s="5" t="str">
        <v>生财老师</v>
      </c>
      <c r="F244" s="5" t="str">
        <v>生财有术</v>
      </c>
      <c r="G244" s="5"/>
      <c r="H244" s="5"/>
      <c r="I244" s="5" t="str">
        <v>已订阅</v>
      </c>
      <c r="J244" s="5" t="str">
        <v>已订阅</v>
      </c>
      <c r="K244" s="5" t="str">
        <v>离线</v>
      </c>
      <c r="L244" s="39">
        <v>0.021736111111111112</v>
      </c>
      <c r="M244" s="5"/>
      <c r="N244" s="5" t="str">
        <v>未完课</v>
      </c>
      <c r="O244" s="5" t="str">
        <v>/</v>
      </c>
      <c r="P244" s="5" t="str">
        <v>/</v>
      </c>
      <c r="Q244" s="5" t="str">
        <v>0次</v>
      </c>
      <c r="R244" s="5" t="str">
        <v>/</v>
      </c>
      <c r="S244" s="5"/>
      <c r="T244" s="5" t="str">
        <v>是</v>
      </c>
      <c r="U244" s="5" t="str">
        <v>否</v>
      </c>
    </row>
    <row r="245">
      <c r="A245" s="5" t="str">
        <v>阿度</v>
      </c>
      <c r="B245" s="5" t="s">
        <v>333</v>
      </c>
      <c r="C245" s="5"/>
      <c r="D245" s="5">
        <v>18096671186</v>
      </c>
      <c r="E245" s="5"/>
      <c r="F245" s="5" t="str">
        <v>生财有术</v>
      </c>
      <c r="G245" s="5"/>
      <c r="H245" s="5"/>
      <c r="I245" s="5" t="str">
        <v>已订阅</v>
      </c>
      <c r="J245" s="5" t="str">
        <v>已订阅</v>
      </c>
      <c r="K245" s="5" t="str">
        <v>离线</v>
      </c>
      <c r="L245" s="39">
        <v>0</v>
      </c>
      <c r="M245" s="5"/>
      <c r="N245" s="5" t="str">
        <v>未完课</v>
      </c>
      <c r="O245" s="5" t="str">
        <v>/</v>
      </c>
      <c r="P245" s="5" t="str">
        <v>/</v>
      </c>
      <c r="Q245" s="5" t="str">
        <v>0次</v>
      </c>
      <c r="R245" s="5" t="str">
        <v>/</v>
      </c>
      <c r="S245" s="5"/>
      <c r="T245" s="5" t="str">
        <v>否</v>
      </c>
      <c r="U245" s="5" t="str">
        <v>否</v>
      </c>
    </row>
    <row r="246">
      <c r="A246" s="5" t="str">
        <v>ℒℴѵℯএ⁵²º᭄এ꧁林꧂</v>
      </c>
      <c r="B246" s="5" t="s">
        <v>336</v>
      </c>
      <c r="C246" s="5"/>
      <c r="D246" s="5">
        <v>15875319898</v>
      </c>
      <c r="E246" s="5" t="str">
        <v>生财老师（分销渠道）</v>
      </c>
      <c r="F246" s="5" t="str">
        <v>生财有术</v>
      </c>
      <c r="G246" s="5"/>
      <c r="H246" s="5"/>
      <c r="I246" s="5" t="str">
        <v>已订阅</v>
      </c>
      <c r="J246" s="5" t="str">
        <v>已订阅</v>
      </c>
      <c r="K246" s="5" t="str">
        <v>离线</v>
      </c>
      <c r="L246" s="39">
        <v>0.003611111111111111</v>
      </c>
      <c r="M246" s="5"/>
      <c r="N246" s="5" t="str">
        <v>未完课</v>
      </c>
      <c r="O246" s="5" t="str">
        <v>/</v>
      </c>
      <c r="P246" s="5" t="str">
        <v>/</v>
      </c>
      <c r="Q246" s="5" t="str">
        <v>0次</v>
      </c>
      <c r="R246" s="5" t="str">
        <v>/</v>
      </c>
      <c r="S246" s="5"/>
      <c r="T246" s="5" t="str">
        <v>是</v>
      </c>
      <c r="U246" s="5" t="str">
        <v>否</v>
      </c>
    </row>
    <row r="247">
      <c r="A247" s="5" t="str">
        <v>🧀</v>
      </c>
      <c r="B247" s="5" t="s">
        <v>339</v>
      </c>
      <c r="C247" s="5"/>
      <c r="D247" s="5">
        <v>18351450703</v>
      </c>
      <c r="E247" s="5"/>
      <c r="F247" s="5" t="str">
        <v>生财有术</v>
      </c>
      <c r="G247" s="5"/>
      <c r="H247" s="5"/>
      <c r="I247" s="5" t="str">
        <v>已订阅</v>
      </c>
      <c r="J247" s="5" t="str">
        <v>已订阅</v>
      </c>
      <c r="K247" s="5" t="str">
        <v>离线</v>
      </c>
      <c r="L247" s="39">
        <v>0.0005671296296296297</v>
      </c>
      <c r="M247" s="5"/>
      <c r="N247" s="5" t="str">
        <v>未完课</v>
      </c>
      <c r="O247" s="5" t="str">
        <v>/</v>
      </c>
      <c r="P247" s="5" t="str">
        <v>/</v>
      </c>
      <c r="Q247" s="5" t="str">
        <v>0次</v>
      </c>
      <c r="R247" s="5" t="str">
        <v>/</v>
      </c>
      <c r="S247" s="5"/>
      <c r="T247" s="5" t="str">
        <v>是</v>
      </c>
      <c r="U247" s="5" t="str">
        <v>否</v>
      </c>
    </row>
    <row r="248">
      <c r="A248" s="5" t="str">
        <v>Hawaii Chow</v>
      </c>
      <c r="B248" s="5" t="s">
        <v>342</v>
      </c>
      <c r="C248" s="5"/>
      <c r="D248" s="5">
        <v>13825169601</v>
      </c>
      <c r="E248" s="5" t="str">
        <v>生财老师（分销渠道）</v>
      </c>
      <c r="F248" s="5" t="str">
        <v>生财有术</v>
      </c>
      <c r="G248" s="5"/>
      <c r="H248" s="5"/>
      <c r="I248" s="5" t="str">
        <v>已订阅</v>
      </c>
      <c r="J248" s="5" t="str">
        <v>已订阅</v>
      </c>
      <c r="K248" s="5" t="str">
        <v>离线</v>
      </c>
      <c r="L248" s="39">
        <v>0.029247685185185186</v>
      </c>
      <c r="M248" s="5"/>
      <c r="N248" s="5" t="str">
        <v>未完课</v>
      </c>
      <c r="O248" s="5" t="str">
        <v>/</v>
      </c>
      <c r="P248" s="5" t="str">
        <v>/</v>
      </c>
      <c r="Q248" s="5" t="str">
        <v>0次</v>
      </c>
      <c r="R248" s="5" t="str">
        <v>/</v>
      </c>
      <c r="S248" s="5"/>
      <c r="T248" s="5" t="str">
        <v>是</v>
      </c>
      <c r="U248" s="5" t="str">
        <v>否</v>
      </c>
    </row>
    <row r="249">
      <c r="A249" s="5" t="str">
        <v>A黄小姐不锈钢材料13925443181</v>
      </c>
      <c r="B249" s="5" t="s">
        <v>367</v>
      </c>
      <c r="C249" s="5"/>
      <c r="D249" s="5">
        <v>13925443181</v>
      </c>
      <c r="E249" s="5"/>
      <c r="F249" s="5" t="str">
        <v>生财有术</v>
      </c>
      <c r="G249" s="5"/>
      <c r="H249" s="5"/>
      <c r="I249" s="5" t="str">
        <v>已订阅</v>
      </c>
      <c r="J249" s="5" t="str">
        <v>已订阅</v>
      </c>
      <c r="K249" s="5" t="str">
        <v>离线</v>
      </c>
      <c r="L249" s="39">
        <v>0.11726851851851852</v>
      </c>
      <c r="M249" s="5"/>
      <c r="N249" s="5" t="str">
        <v>未完课</v>
      </c>
      <c r="O249" s="5" t="str">
        <v>/</v>
      </c>
      <c r="P249" s="5" t="str">
        <v>/</v>
      </c>
      <c r="Q249" s="5" t="str">
        <v>0次</v>
      </c>
      <c r="R249" s="5" t="str">
        <v>/</v>
      </c>
      <c r="S249" s="5"/>
      <c r="T249" s="5" t="str">
        <v>是</v>
      </c>
      <c r="U249" s="5" t="str">
        <v>否</v>
      </c>
    </row>
    <row r="250">
      <c r="A250" s="5" t="str">
        <v>偶尔的时光</v>
      </c>
      <c r="B250" s="5" t="s">
        <v>370</v>
      </c>
      <c r="C250" s="5"/>
      <c r="D250" s="5">
        <v>13598807320</v>
      </c>
      <c r="E250" s="5"/>
      <c r="F250" s="5" t="str">
        <v>生财有术</v>
      </c>
      <c r="G250" s="5"/>
      <c r="H250" s="5"/>
      <c r="I250" s="5" t="str">
        <v>已订阅</v>
      </c>
      <c r="J250" s="5" t="str">
        <v>已订阅</v>
      </c>
      <c r="K250" s="5" t="str">
        <v>离线</v>
      </c>
      <c r="L250" s="39">
        <v>0.12259259259259259</v>
      </c>
      <c r="M250" s="5"/>
      <c r="N250" s="5" t="str">
        <v>未完课</v>
      </c>
      <c r="O250" s="5" t="str">
        <v>/</v>
      </c>
      <c r="P250" s="5" t="str">
        <v>/</v>
      </c>
      <c r="Q250" s="5" t="str">
        <v>0次</v>
      </c>
      <c r="R250" s="5" t="str">
        <v>/</v>
      </c>
      <c r="S250" s="5"/>
      <c r="T250" s="5" t="str">
        <v>是</v>
      </c>
      <c r="U250" s="5" t="str">
        <v>否</v>
      </c>
    </row>
    <row r="251">
      <c r="A251" s="5" t="str">
        <v>钱多多</v>
      </c>
      <c r="B251" s="5" t="s">
        <v>373</v>
      </c>
      <c r="C251" s="5"/>
      <c r="D251" s="5">
        <v>18500847836</v>
      </c>
      <c r="E251" s="5" t="str">
        <v>生财老师（分销渠道）</v>
      </c>
      <c r="F251" s="5" t="str">
        <v>生财有术</v>
      </c>
      <c r="G251" s="5"/>
      <c r="H251" s="5"/>
      <c r="I251" s="5" t="str">
        <v>已订阅</v>
      </c>
      <c r="J251" s="5" t="str">
        <v>已订阅</v>
      </c>
      <c r="K251" s="5" t="str">
        <v>离线</v>
      </c>
      <c r="L251" s="39">
        <v>0.024108796296296295</v>
      </c>
      <c r="M251" s="5"/>
      <c r="N251" s="5" t="str">
        <v>未完课</v>
      </c>
      <c r="O251" s="5" t="str">
        <v>/</v>
      </c>
      <c r="P251" s="5" t="str">
        <v>/</v>
      </c>
      <c r="Q251" s="5" t="str">
        <v>0次</v>
      </c>
      <c r="R251" s="5" t="str">
        <v>/</v>
      </c>
      <c r="S251" s="5"/>
      <c r="T251" s="5" t="str">
        <v>是</v>
      </c>
      <c r="U251" s="5" t="str">
        <v>否</v>
      </c>
    </row>
    <row r="252">
      <c r="A252" s="5" t="str">
        <v>南极小鸭子</v>
      </c>
      <c r="B252" s="5" t="s">
        <v>376</v>
      </c>
      <c r="C252" s="5"/>
      <c r="D252" s="5">
        <v>18268892253</v>
      </c>
      <c r="E252" s="5"/>
      <c r="F252" s="5" t="str">
        <v>生财有术</v>
      </c>
      <c r="G252" s="5"/>
      <c r="H252" s="5"/>
      <c r="I252" s="5" t="str">
        <v>已订阅</v>
      </c>
      <c r="J252" s="5" t="str">
        <v>已订阅</v>
      </c>
      <c r="K252" s="5" t="str">
        <v>离线</v>
      </c>
      <c r="L252" s="39">
        <v>0.01599537037037037</v>
      </c>
      <c r="M252" s="5"/>
      <c r="N252" s="5" t="str">
        <v>未完课</v>
      </c>
      <c r="O252" s="5" t="str">
        <v>/</v>
      </c>
      <c r="P252" s="5" t="str">
        <v>/</v>
      </c>
      <c r="Q252" s="5" t="str">
        <v>0次</v>
      </c>
      <c r="R252" s="5" t="str">
        <v>/</v>
      </c>
      <c r="S252" s="5"/>
      <c r="T252" s="5" t="str">
        <v>是</v>
      </c>
      <c r="U252" s="5" t="str">
        <v>否</v>
      </c>
    </row>
    <row r="253">
      <c r="A253" s="5" t="str">
        <v>xio习</v>
      </c>
      <c r="B253" s="5" t="s">
        <v>355</v>
      </c>
      <c r="C253" s="5"/>
      <c r="D253" s="5">
        <v>15875497855</v>
      </c>
      <c r="E253" s="5"/>
      <c r="F253" s="5" t="str">
        <v>生财有术</v>
      </c>
      <c r="G253" s="5"/>
      <c r="H253" s="5"/>
      <c r="I253" s="5" t="str">
        <v>已订阅</v>
      </c>
      <c r="J253" s="5" t="str">
        <v>已订阅</v>
      </c>
      <c r="K253" s="5" t="str">
        <v>离线</v>
      </c>
      <c r="L253" s="39">
        <v>0</v>
      </c>
      <c r="M253" s="5"/>
      <c r="N253" s="5" t="str">
        <v>未完课</v>
      </c>
      <c r="O253" s="5" t="str">
        <v>/</v>
      </c>
      <c r="P253" s="5" t="str">
        <v>/</v>
      </c>
      <c r="Q253" s="5" t="str">
        <v>0次</v>
      </c>
      <c r="R253" s="5" t="str">
        <v>/</v>
      </c>
      <c r="S253" s="5"/>
      <c r="T253" s="5" t="str">
        <v>否</v>
      </c>
      <c r="U253" s="5" t="str">
        <v>否</v>
      </c>
    </row>
    <row r="254">
      <c r="A254" s="5" t="str">
        <v>鹿梦得几鱼</v>
      </c>
      <c r="B254" s="5" t="s">
        <v>358</v>
      </c>
      <c r="C254" s="5"/>
      <c r="D254" s="5">
        <v>19012886081</v>
      </c>
      <c r="E254" s="5"/>
      <c r="F254" s="5" t="str">
        <v>生财有术</v>
      </c>
      <c r="G254" s="5"/>
      <c r="H254" s="5"/>
      <c r="I254" s="5" t="str">
        <v>已订阅</v>
      </c>
      <c r="J254" s="5" t="str">
        <v>已订阅</v>
      </c>
      <c r="K254" s="5" t="str">
        <v>离线</v>
      </c>
      <c r="L254" s="39">
        <v>0.08185185185185186</v>
      </c>
      <c r="M254" s="5"/>
      <c r="N254" s="5" t="str">
        <v>未完课</v>
      </c>
      <c r="O254" s="5" t="str">
        <v>/</v>
      </c>
      <c r="P254" s="5" t="str">
        <v>/</v>
      </c>
      <c r="Q254" s="5" t="str">
        <v>0次</v>
      </c>
      <c r="R254" s="5" t="str">
        <v>/</v>
      </c>
      <c r="S254" s="5"/>
      <c r="T254" s="5" t="str">
        <v>是</v>
      </c>
      <c r="U254" s="5" t="str">
        <v>否</v>
      </c>
    </row>
    <row r="255">
      <c r="A255" s="5" t="str">
        <v>藏在奶油蛋糕里🍰</v>
      </c>
      <c r="B255" s="5" t="s">
        <v>361</v>
      </c>
      <c r="C255" s="5"/>
      <c r="D255" s="5">
        <v>13044523593</v>
      </c>
      <c r="E255" s="5"/>
      <c r="F255" s="5" t="str">
        <v>生财有术</v>
      </c>
      <c r="G255" s="5"/>
      <c r="H255" s="5"/>
      <c r="I255" s="5" t="str">
        <v>已订阅</v>
      </c>
      <c r="J255" s="5" t="str">
        <v>已订阅</v>
      </c>
      <c r="K255" s="5" t="str">
        <v>离线</v>
      </c>
      <c r="L255" s="39">
        <v>0</v>
      </c>
      <c r="M255" s="5"/>
      <c r="N255" s="5" t="str">
        <v>未完课</v>
      </c>
      <c r="O255" s="5" t="str">
        <v>/</v>
      </c>
      <c r="P255" s="5" t="str">
        <v>/</v>
      </c>
      <c r="Q255" s="5" t="str">
        <v>0次</v>
      </c>
      <c r="R255" s="5" t="str">
        <v>/</v>
      </c>
      <c r="S255" s="5"/>
      <c r="T255" s="5" t="str">
        <v>否</v>
      </c>
      <c r="U255" s="5" t="str">
        <v>否</v>
      </c>
    </row>
    <row r="256">
      <c r="A256" s="5" t="str">
        <v>C盆</v>
      </c>
      <c r="B256" s="5" t="s">
        <v>364</v>
      </c>
      <c r="C256" s="5"/>
      <c r="D256" s="5">
        <v>18813070768</v>
      </c>
      <c r="E256" s="5"/>
      <c r="F256" s="5" t="str">
        <v>生财有术</v>
      </c>
      <c r="G256" s="5"/>
      <c r="H256" s="5"/>
      <c r="I256" s="5" t="str">
        <v>已订阅</v>
      </c>
      <c r="J256" s="5" t="str">
        <v>已订阅</v>
      </c>
      <c r="K256" s="5" t="str">
        <v>离线</v>
      </c>
      <c r="L256" s="39">
        <v>0.0014699074074074074</v>
      </c>
      <c r="M256" s="5"/>
      <c r="N256" s="5" t="str">
        <v>未完课</v>
      </c>
      <c r="O256" s="5" t="str">
        <v>/</v>
      </c>
      <c r="P256" s="5" t="str">
        <v>/</v>
      </c>
      <c r="Q256" s="5" t="str">
        <v>0次</v>
      </c>
      <c r="R256" s="5" t="str">
        <v>/</v>
      </c>
      <c r="S256" s="5"/>
      <c r="T256" s="5" t="str">
        <v>是</v>
      </c>
      <c r="U256" s="5" t="str">
        <v>否</v>
      </c>
    </row>
    <row r="257">
      <c r="A257" s="5" t="str">
        <v>芋泥</v>
      </c>
      <c r="B257" s="5" t="s">
        <v>505</v>
      </c>
      <c r="C257" s="5"/>
      <c r="D257" s="5">
        <v>18507090181</v>
      </c>
      <c r="E257" s="5"/>
      <c r="F257" s="5" t="str">
        <v>生财有术</v>
      </c>
      <c r="G257" s="5"/>
      <c r="H257" s="5"/>
      <c r="I257" s="5" t="str">
        <v>已订阅</v>
      </c>
      <c r="J257" s="5" t="str">
        <v>已订阅</v>
      </c>
      <c r="K257" s="5" t="str">
        <v>离线</v>
      </c>
      <c r="L257" s="39">
        <v>0.12300925925925926</v>
      </c>
      <c r="M257" s="5"/>
      <c r="N257" s="5" t="str">
        <v>未完课</v>
      </c>
      <c r="O257" s="5" t="str">
        <v>/</v>
      </c>
      <c r="P257" s="5" t="str">
        <v>/</v>
      </c>
      <c r="Q257" s="5" t="str">
        <v>0次</v>
      </c>
      <c r="R257" s="5" t="str">
        <v>/</v>
      </c>
      <c r="S257" s="5"/>
      <c r="T257" s="5" t="str">
        <v>是</v>
      </c>
      <c r="U257" s="5" t="str">
        <v>否</v>
      </c>
    </row>
    <row r="258">
      <c r="A258" s="5" t="str">
        <v>铭寻</v>
      </c>
      <c r="B258" s="5" t="s">
        <v>509</v>
      </c>
      <c r="C258" s="5"/>
      <c r="D258" s="5">
        <v>17625575749</v>
      </c>
      <c r="E258" s="5"/>
      <c r="F258" s="5" t="str">
        <v>生财有术</v>
      </c>
      <c r="G258" s="5"/>
      <c r="H258" s="5"/>
      <c r="I258" s="5" t="str">
        <v>已订阅</v>
      </c>
      <c r="J258" s="5" t="str">
        <v>已订阅</v>
      </c>
      <c r="K258" s="5" t="str">
        <v>离线</v>
      </c>
      <c r="L258" s="39">
        <v>0.1228587962962963</v>
      </c>
      <c r="M258" s="5"/>
      <c r="N258" s="5" t="str">
        <v>未完课</v>
      </c>
      <c r="O258" s="5" t="str">
        <v>/</v>
      </c>
      <c r="P258" s="5" t="str">
        <v>/</v>
      </c>
      <c r="Q258" s="5" t="str">
        <v>0次</v>
      </c>
      <c r="R258" s="5" t="str">
        <v>/</v>
      </c>
      <c r="S258" s="5"/>
      <c r="T258" s="5" t="str">
        <v>是</v>
      </c>
      <c r="U258" s="5" t="str">
        <v>否</v>
      </c>
    </row>
    <row r="259">
      <c r="A259" s="5" t="str">
        <v>田垚</v>
      </c>
      <c r="B259" s="5" t="s">
        <v>512</v>
      </c>
      <c r="C259" s="5"/>
      <c r="D259" s="5">
        <v>13018974808</v>
      </c>
      <c r="E259" s="5"/>
      <c r="F259" s="5" t="str">
        <v>生财有术</v>
      </c>
      <c r="G259" s="5"/>
      <c r="H259" s="5"/>
      <c r="I259" s="5" t="str">
        <v>已订阅</v>
      </c>
      <c r="J259" s="5" t="str">
        <v>已订阅</v>
      </c>
      <c r="K259" s="5" t="str">
        <v>离线</v>
      </c>
      <c r="L259" s="39">
        <v>0</v>
      </c>
      <c r="M259" s="5"/>
      <c r="N259" s="5" t="str">
        <v>未完课</v>
      </c>
      <c r="O259" s="5" t="str">
        <v>/</v>
      </c>
      <c r="P259" s="5" t="str">
        <v>/</v>
      </c>
      <c r="Q259" s="5" t="str">
        <v>0次</v>
      </c>
      <c r="R259" s="5" t="str">
        <v>/</v>
      </c>
      <c r="S259" s="5"/>
      <c r="T259" s="5" t="str">
        <v>否</v>
      </c>
      <c r="U259" s="5" t="str">
        <v>否</v>
      </c>
    </row>
    <row r="260">
      <c r="A260" s="5" t="str">
        <v>石延</v>
      </c>
      <c r="B260" s="5" t="s">
        <v>516</v>
      </c>
      <c r="C260" s="5"/>
      <c r="D260" s="5">
        <v>13792859628</v>
      </c>
      <c r="E260" s="5" t="str">
        <v>生财老师（分销渠道）</v>
      </c>
      <c r="F260" s="5" t="str">
        <v>生财有术</v>
      </c>
      <c r="G260" s="5"/>
      <c r="H260" s="5"/>
      <c r="I260" s="5" t="str">
        <v>已订阅</v>
      </c>
      <c r="J260" s="5" t="str">
        <v>已订阅</v>
      </c>
      <c r="K260" s="5" t="str">
        <v>离线</v>
      </c>
      <c r="L260" s="39">
        <v>0.10873842592592593</v>
      </c>
      <c r="M260" s="5"/>
      <c r="N260" s="5" t="str">
        <v>未完课</v>
      </c>
      <c r="O260" s="5" t="str">
        <v>/</v>
      </c>
      <c r="P260" s="5" t="str">
        <v>/</v>
      </c>
      <c r="Q260" s="5" t="str">
        <v>0次</v>
      </c>
      <c r="R260" s="5" t="str">
        <v>/</v>
      </c>
      <c r="S260" s="5"/>
      <c r="T260" s="5" t="str">
        <v>是</v>
      </c>
      <c r="U260" s="5" t="str">
        <v>否</v>
      </c>
    </row>
    <row r="261">
      <c r="A261" s="5" t="str">
        <v>松松Hedy💜旺得福</v>
      </c>
      <c r="B261" s="5" t="s">
        <v>489</v>
      </c>
      <c r="C261" s="5"/>
      <c r="D261" s="5">
        <v>15088743369</v>
      </c>
      <c r="E261" s="5" t="str">
        <v>生财老师（分销渠道）</v>
      </c>
      <c r="F261" s="5" t="str">
        <v>生财有术</v>
      </c>
      <c r="G261" s="5"/>
      <c r="H261" s="5"/>
      <c r="I261" s="5" t="str">
        <v>已订阅</v>
      </c>
      <c r="J261" s="5" t="str">
        <v>已订阅</v>
      </c>
      <c r="K261" s="5" t="str">
        <v>离线</v>
      </c>
      <c r="L261" s="39">
        <v>0.03013888888888889</v>
      </c>
      <c r="M261" s="5"/>
      <c r="N261" s="5" t="str">
        <v>未完课</v>
      </c>
      <c r="O261" s="5" t="str">
        <v>/</v>
      </c>
      <c r="P261" s="5" t="str">
        <v>/</v>
      </c>
      <c r="Q261" s="5" t="str">
        <v>0次</v>
      </c>
      <c r="R261" s="5" t="str">
        <v>/</v>
      </c>
      <c r="S261" s="5"/>
      <c r="T261" s="5" t="str">
        <v>是</v>
      </c>
      <c r="U261" s="5" t="str">
        <v>否</v>
      </c>
    </row>
    <row r="262">
      <c r="A262" s="5" t="str">
        <v>西贝酱（手机戒断版）</v>
      </c>
      <c r="B262" s="5" t="s">
        <v>493</v>
      </c>
      <c r="C262" s="5"/>
      <c r="D262" s="5">
        <v>18752787551</v>
      </c>
      <c r="E262" s="5" t="str">
        <v>生财老师（自营渠道）</v>
      </c>
      <c r="F262" s="5" t="str">
        <v>生财有术</v>
      </c>
      <c r="G262" s="5"/>
      <c r="H262" s="5"/>
      <c r="I262" s="5" t="str">
        <v>已订阅</v>
      </c>
      <c r="J262" s="5" t="str">
        <v>已订阅</v>
      </c>
      <c r="K262" s="5" t="str">
        <v>离线</v>
      </c>
      <c r="L262" s="39">
        <v>0.0862037037037037</v>
      </c>
      <c r="M262" s="5"/>
      <c r="N262" s="5" t="str">
        <v>未完课</v>
      </c>
      <c r="O262" s="5" t="str">
        <v>/</v>
      </c>
      <c r="P262" s="5" t="str">
        <v>/</v>
      </c>
      <c r="Q262" s="5" t="str">
        <v>0次</v>
      </c>
      <c r="R262" s="5" t="str">
        <v>/</v>
      </c>
      <c r="S262" s="5"/>
      <c r="T262" s="5" t="str">
        <v>是</v>
      </c>
      <c r="U262" s="5" t="str">
        <v>否</v>
      </c>
    </row>
    <row r="263">
      <c r="A263" s="5" t="str">
        <v>两个务必</v>
      </c>
      <c r="B263" s="5" t="s">
        <v>497</v>
      </c>
      <c r="C263" s="5"/>
      <c r="D263" s="5">
        <v>13007363377</v>
      </c>
      <c r="E263" s="5"/>
      <c r="F263" s="5" t="str">
        <v>生财有术</v>
      </c>
      <c r="G263" s="5"/>
      <c r="H263" s="5"/>
      <c r="I263" s="5" t="str">
        <v>已订阅</v>
      </c>
      <c r="J263" s="5" t="str">
        <v>已订阅</v>
      </c>
      <c r="K263" s="5" t="str">
        <v>离线</v>
      </c>
      <c r="L263" s="39">
        <v>0.10534722222222222</v>
      </c>
      <c r="M263" s="5"/>
      <c r="N263" s="5" t="str">
        <v>未完课</v>
      </c>
      <c r="O263" s="5" t="str">
        <v>/</v>
      </c>
      <c r="P263" s="5" t="str">
        <v>/</v>
      </c>
      <c r="Q263" s="5" t="str">
        <v>0次</v>
      </c>
      <c r="R263" s="5" t="str">
        <v>/</v>
      </c>
      <c r="S263" s="5"/>
      <c r="T263" s="5" t="str">
        <v>是</v>
      </c>
      <c r="U263" s="5" t="str">
        <v>否</v>
      </c>
    </row>
    <row r="264">
      <c r="A264" s="5" t="str">
        <v>林仔</v>
      </c>
      <c r="B264" s="5" t="s">
        <v>501</v>
      </c>
      <c r="C264" s="5"/>
      <c r="D264" s="5">
        <v>13937104270</v>
      </c>
      <c r="E264" s="5"/>
      <c r="F264" s="5" t="str">
        <v>生财有术</v>
      </c>
      <c r="G264" s="5"/>
      <c r="H264" s="5"/>
      <c r="I264" s="5" t="str">
        <v>已订阅</v>
      </c>
      <c r="J264" s="5" t="str">
        <v>已订阅</v>
      </c>
      <c r="K264" s="5" t="str">
        <v>离线</v>
      </c>
      <c r="L264" s="39">
        <v>0.11916666666666667</v>
      </c>
      <c r="M264" s="5"/>
      <c r="N264" s="5" t="str">
        <v>未完课</v>
      </c>
      <c r="O264" s="5" t="str">
        <v>/</v>
      </c>
      <c r="P264" s="5" t="str">
        <v>/</v>
      </c>
      <c r="Q264" s="5" t="str">
        <v>0次</v>
      </c>
      <c r="R264" s="5" t="str">
        <v>/</v>
      </c>
      <c r="S264" s="5"/>
      <c r="T264" s="5" t="str">
        <v>是</v>
      </c>
      <c r="U264" s="5" t="str">
        <v>否</v>
      </c>
    </row>
    <row r="265">
      <c r="A265" s="5" t="str">
        <v>晏公子</v>
      </c>
      <c r="B265" s="5" t="s">
        <v>536</v>
      </c>
      <c r="C265" s="5"/>
      <c r="D265" s="5">
        <v>15989161519</v>
      </c>
      <c r="E265" s="5" t="str">
        <v>生财老师（分销渠道）</v>
      </c>
      <c r="F265" s="5" t="str">
        <v>生财有术</v>
      </c>
      <c r="G265" s="5"/>
      <c r="H265" s="5"/>
      <c r="I265" s="5" t="str">
        <v>已订阅</v>
      </c>
      <c r="J265" s="5" t="str">
        <v>已订阅</v>
      </c>
      <c r="K265" s="5" t="str">
        <v>离线</v>
      </c>
      <c r="L265" s="39">
        <v>0.11444444444444445</v>
      </c>
      <c r="M265" s="5"/>
      <c r="N265" s="5" t="str">
        <v>未完课</v>
      </c>
      <c r="O265" s="5" t="str">
        <v>/</v>
      </c>
      <c r="P265" s="5" t="str">
        <v>/</v>
      </c>
      <c r="Q265" s="5" t="str">
        <v>0次</v>
      </c>
      <c r="R265" s="5" t="str">
        <v>/</v>
      </c>
      <c r="S265" s="5"/>
      <c r="T265" s="5" t="str">
        <v>是</v>
      </c>
      <c r="U265" s="5" t="str">
        <v>否</v>
      </c>
    </row>
    <row r="266">
      <c r="A266" s="5" t="str">
        <v>赵大大</v>
      </c>
      <c r="B266" s="5" t="s">
        <v>540</v>
      </c>
      <c r="C266" s="5"/>
      <c r="D266" s="5">
        <v>15802200300</v>
      </c>
      <c r="E266" s="5" t="str">
        <v>生财老师</v>
      </c>
      <c r="F266" s="5" t="str">
        <v>生财有术</v>
      </c>
      <c r="G266" s="5"/>
      <c r="H266" s="5"/>
      <c r="I266" s="5" t="str">
        <v>已订阅</v>
      </c>
      <c r="J266" s="5" t="str">
        <v>已订阅</v>
      </c>
      <c r="K266" s="5" t="str">
        <v>离线</v>
      </c>
      <c r="L266" s="39">
        <v>0</v>
      </c>
      <c r="M266" s="5"/>
      <c r="N266" s="5" t="str">
        <v>未完课</v>
      </c>
      <c r="O266" s="5" t="str">
        <v>/</v>
      </c>
      <c r="P266" s="5" t="str">
        <v>/</v>
      </c>
      <c r="Q266" s="5" t="str">
        <v>0次</v>
      </c>
      <c r="R266" s="5" t="str">
        <v>/</v>
      </c>
      <c r="S266" s="5"/>
      <c r="T266" s="5" t="str">
        <v>否</v>
      </c>
      <c r="U266" s="5" t="str">
        <v>否</v>
      </c>
    </row>
    <row r="267">
      <c r="A267" s="5" t="str">
        <v>Cxz</v>
      </c>
      <c r="B267" s="5" t="s">
        <v>544</v>
      </c>
      <c r="C267" s="5"/>
      <c r="D267" s="5">
        <v>13260892220</v>
      </c>
      <c r="E267" s="5" t="str">
        <v>生财老师（分销渠道）</v>
      </c>
      <c r="F267" s="5" t="str">
        <v>生财有术</v>
      </c>
      <c r="G267" s="5"/>
      <c r="H267" s="5"/>
      <c r="I267" s="5" t="str">
        <v>已订阅</v>
      </c>
      <c r="J267" s="5" t="str">
        <v>已订阅</v>
      </c>
      <c r="K267" s="5" t="str">
        <v>离线</v>
      </c>
      <c r="L267" s="39">
        <v>0.01752314814814815</v>
      </c>
      <c r="M267" s="5"/>
      <c r="N267" s="5" t="str">
        <v>未完课</v>
      </c>
      <c r="O267" s="5" t="str">
        <v>/</v>
      </c>
      <c r="P267" s="5" t="str">
        <v>/</v>
      </c>
      <c r="Q267" s="5" t="str">
        <v>0次</v>
      </c>
      <c r="R267" s="5" t="str">
        <v>/</v>
      </c>
      <c r="S267" s="5"/>
      <c r="T267" s="5" t="str">
        <v>是</v>
      </c>
      <c r="U267" s="5" t="str">
        <v>否</v>
      </c>
    </row>
    <row r="268">
      <c r="A268" s="5" t="str">
        <v>月汐</v>
      </c>
      <c r="B268" s="5" t="s">
        <v>548</v>
      </c>
      <c r="C268" s="5"/>
      <c r="D268" s="5">
        <v>19164161384</v>
      </c>
      <c r="E268" s="5"/>
      <c r="F268" s="5" t="str">
        <v>生财有术</v>
      </c>
      <c r="G268" s="5"/>
      <c r="H268" s="5"/>
      <c r="I268" s="5" t="str">
        <v>已订阅</v>
      </c>
      <c r="J268" s="5" t="str">
        <v>已订阅</v>
      </c>
      <c r="K268" s="5" t="str">
        <v>离线</v>
      </c>
      <c r="L268" s="39">
        <v>0</v>
      </c>
      <c r="M268" s="5"/>
      <c r="N268" s="5" t="str">
        <v>未完课</v>
      </c>
      <c r="O268" s="5" t="str">
        <v>/</v>
      </c>
      <c r="P268" s="5" t="str">
        <v>/</v>
      </c>
      <c r="Q268" s="5" t="str">
        <v>0次</v>
      </c>
      <c r="R268" s="5" t="str">
        <v>/</v>
      </c>
      <c r="S268" s="5"/>
      <c r="T268" s="5" t="str">
        <v>否</v>
      </c>
      <c r="U268" s="5" t="str">
        <v>否</v>
      </c>
    </row>
    <row r="269">
      <c r="A269" s="5" t="str">
        <v>木子木公</v>
      </c>
      <c r="B269" s="5" t="s">
        <v>520</v>
      </c>
      <c r="C269" s="5"/>
      <c r="D269" s="5">
        <v>13688842448</v>
      </c>
      <c r="E269" s="5"/>
      <c r="F269" s="5" t="str">
        <v>生财有术</v>
      </c>
      <c r="G269" s="5"/>
      <c r="H269" s="5"/>
      <c r="I269" s="5" t="str">
        <v>已订阅</v>
      </c>
      <c r="J269" s="5" t="str">
        <v>已订阅</v>
      </c>
      <c r="K269" s="5" t="str">
        <v>离线</v>
      </c>
      <c r="L269" s="39">
        <v>0.012094907407407407</v>
      </c>
      <c r="M269" s="5"/>
      <c r="N269" s="5" t="str">
        <v>未完课</v>
      </c>
      <c r="O269" s="5" t="str">
        <v>/</v>
      </c>
      <c r="P269" s="5" t="str">
        <v>/</v>
      </c>
      <c r="Q269" s="5" t="str">
        <v>0次</v>
      </c>
      <c r="R269" s="5" t="str">
        <v>/</v>
      </c>
      <c r="S269" s="5"/>
      <c r="T269" s="5" t="str">
        <v>是</v>
      </c>
      <c r="U269" s="5" t="str">
        <v>否</v>
      </c>
    </row>
    <row r="270">
      <c r="A270" s="5" t="str">
        <v>张恒坤</v>
      </c>
      <c r="B270" s="5" t="s">
        <v>524</v>
      </c>
      <c r="C270" s="5"/>
      <c r="D270" s="5"/>
      <c r="E270" s="5"/>
      <c r="F270" s="5" t="str">
        <v>生财有术</v>
      </c>
      <c r="G270" s="5"/>
      <c r="H270" s="5"/>
      <c r="I270" s="5" t="str">
        <v>已订阅</v>
      </c>
      <c r="J270" s="5" t="str">
        <v>已订阅</v>
      </c>
      <c r="K270" s="5" t="str">
        <v>离线</v>
      </c>
      <c r="L270" s="39">
        <v>0.02673611111111111</v>
      </c>
      <c r="M270" s="5"/>
      <c r="N270" s="5" t="str">
        <v>未完课</v>
      </c>
      <c r="O270" s="5" t="str">
        <v>/</v>
      </c>
      <c r="P270" s="5" t="str">
        <v>/</v>
      </c>
      <c r="Q270" s="5" t="str">
        <v>0次</v>
      </c>
      <c r="R270" s="5" t="str">
        <v>/</v>
      </c>
      <c r="S270" s="5"/>
      <c r="T270" s="5" t="str">
        <v>是</v>
      </c>
      <c r="U270" s="5" t="str">
        <v>否</v>
      </c>
    </row>
    <row r="271">
      <c r="A271" s="5" t="str">
        <v>星辰洲哥</v>
      </c>
      <c r="B271" s="5" t="s">
        <v>528</v>
      </c>
      <c r="C271" s="5"/>
      <c r="D271" s="5">
        <v>15566773558</v>
      </c>
      <c r="E271" s="5"/>
      <c r="F271" s="5" t="str">
        <v>生财有术</v>
      </c>
      <c r="G271" s="5"/>
      <c r="H271" s="5"/>
      <c r="I271" s="5" t="str">
        <v>已订阅</v>
      </c>
      <c r="J271" s="5" t="str">
        <v>已订阅</v>
      </c>
      <c r="K271" s="5" t="str">
        <v>离线</v>
      </c>
      <c r="L271" s="39">
        <v>0</v>
      </c>
      <c r="M271" s="5"/>
      <c r="N271" s="5" t="str">
        <v>未完课</v>
      </c>
      <c r="O271" s="5" t="str">
        <v>/</v>
      </c>
      <c r="P271" s="5" t="str">
        <v>/</v>
      </c>
      <c r="Q271" s="5" t="str">
        <v>0次</v>
      </c>
      <c r="R271" s="5" t="str">
        <v>/</v>
      </c>
      <c r="S271" s="5"/>
      <c r="T271" s="5" t="str">
        <v>否</v>
      </c>
      <c r="U271" s="5" t="str">
        <v>否</v>
      </c>
    </row>
    <row r="272">
      <c r="A272" s="5" t="str">
        <v>Janus Wang</v>
      </c>
      <c r="B272" s="5" t="s">
        <v>532</v>
      </c>
      <c r="C272" s="5"/>
      <c r="D272" s="5">
        <v>15689703818</v>
      </c>
      <c r="E272" s="5"/>
      <c r="F272" s="5" t="str">
        <v>生财有术</v>
      </c>
      <c r="G272" s="5"/>
      <c r="H272" s="5"/>
      <c r="I272" s="5" t="str">
        <v>已订阅</v>
      </c>
      <c r="J272" s="5" t="str">
        <v>已订阅</v>
      </c>
      <c r="K272" s="5" t="str">
        <v>离线</v>
      </c>
      <c r="L272" s="39">
        <v>0.002789351851851852</v>
      </c>
      <c r="M272" s="5"/>
      <c r="N272" s="5" t="str">
        <v>未完课</v>
      </c>
      <c r="O272" s="5" t="str">
        <v>/</v>
      </c>
      <c r="P272" s="5" t="str">
        <v>/</v>
      </c>
      <c r="Q272" s="5" t="str">
        <v>0次</v>
      </c>
      <c r="R272" s="5" t="str">
        <v>/</v>
      </c>
      <c r="S272" s="5"/>
      <c r="T272" s="5" t="str">
        <v>是</v>
      </c>
      <c r="U272" s="5" t="str">
        <v>否</v>
      </c>
    </row>
    <row r="273">
      <c r="A273" s="5" t="str">
        <v>谷谷</v>
      </c>
      <c r="B273" s="5" t="s">
        <v>441</v>
      </c>
      <c r="C273" s="5"/>
      <c r="D273" s="5">
        <v>18534950436</v>
      </c>
      <c r="E273" s="5" t="str">
        <v>生财老师</v>
      </c>
      <c r="F273" s="5" t="str">
        <v>生财有术</v>
      </c>
      <c r="G273" s="5"/>
      <c r="H273" s="5"/>
      <c r="I273" s="5" t="str">
        <v>已订阅</v>
      </c>
      <c r="J273" s="5" t="str">
        <v>已订阅</v>
      </c>
      <c r="K273" s="5" t="str">
        <v>离线</v>
      </c>
      <c r="L273" s="39">
        <v>0</v>
      </c>
      <c r="M273" s="5"/>
      <c r="N273" s="5" t="str">
        <v>未完课</v>
      </c>
      <c r="O273" s="5" t="str">
        <v>/</v>
      </c>
      <c r="P273" s="5" t="str">
        <v>/</v>
      </c>
      <c r="Q273" s="5" t="str">
        <v>0次</v>
      </c>
      <c r="R273" s="5" t="str">
        <v>/</v>
      </c>
      <c r="S273" s="5"/>
      <c r="T273" s="5" t="str">
        <v>否</v>
      </c>
      <c r="U273" s="5" t="str">
        <v>否</v>
      </c>
    </row>
    <row r="274">
      <c r="A274" s="5" t="str">
        <v>恩维科技-闫铮18516277599</v>
      </c>
      <c r="B274" s="5" t="s">
        <v>445</v>
      </c>
      <c r="C274" s="5"/>
      <c r="D274" s="5">
        <v>18516277599</v>
      </c>
      <c r="E274" s="5"/>
      <c r="F274" s="5" t="str">
        <v>生财有术</v>
      </c>
      <c r="G274" s="5"/>
      <c r="H274" s="5"/>
      <c r="I274" s="5" t="str">
        <v>已订阅</v>
      </c>
      <c r="J274" s="5" t="str">
        <v>已订阅</v>
      </c>
      <c r="K274" s="5" t="str">
        <v>离线</v>
      </c>
      <c r="L274" s="39">
        <v>0</v>
      </c>
      <c r="M274" s="5"/>
      <c r="N274" s="5" t="str">
        <v>未完课</v>
      </c>
      <c r="O274" s="5" t="str">
        <v>/</v>
      </c>
      <c r="P274" s="5" t="str">
        <v>/</v>
      </c>
      <c r="Q274" s="5" t="str">
        <v>0次</v>
      </c>
      <c r="R274" s="5" t="str">
        <v>/</v>
      </c>
      <c r="S274" s="5"/>
      <c r="T274" s="5" t="str">
        <v>否</v>
      </c>
      <c r="U274" s="5" t="str">
        <v>否</v>
      </c>
    </row>
    <row r="275">
      <c r="A275" s="5" t="str">
        <v>爱吃黄瓜的薯条</v>
      </c>
      <c r="B275" s="5" t="s">
        <v>449</v>
      </c>
      <c r="C275" s="5"/>
      <c r="D275" s="5">
        <v>19941859623</v>
      </c>
      <c r="E275" s="5"/>
      <c r="F275" s="5" t="str">
        <v>生财有术</v>
      </c>
      <c r="G275" s="5"/>
      <c r="H275" s="5"/>
      <c r="I275" s="5" t="str">
        <v>已订阅</v>
      </c>
      <c r="J275" s="5" t="str">
        <v>已订阅</v>
      </c>
      <c r="K275" s="5" t="str">
        <v>离线</v>
      </c>
      <c r="L275" s="39">
        <v>0.017291666666666667</v>
      </c>
      <c r="M275" s="5"/>
      <c r="N275" s="5" t="str">
        <v>未完课</v>
      </c>
      <c r="O275" s="5" t="str">
        <v>/</v>
      </c>
      <c r="P275" s="5" t="str">
        <v>/</v>
      </c>
      <c r="Q275" s="5" t="str">
        <v>0次</v>
      </c>
      <c r="R275" s="5" t="str">
        <v>/</v>
      </c>
      <c r="S275" s="5"/>
      <c r="T275" s="5" t="str">
        <v>是</v>
      </c>
      <c r="U275" s="5" t="str">
        <v>否</v>
      </c>
    </row>
    <row r="276">
      <c r="A276" s="5" t="str">
        <v>Mr.Leo</v>
      </c>
      <c r="B276" s="5" t="s">
        <v>453</v>
      </c>
      <c r="C276" s="5"/>
      <c r="D276" s="5">
        <v>13522620996</v>
      </c>
      <c r="E276" s="5"/>
      <c r="F276" s="5" t="str">
        <v>生财有术</v>
      </c>
      <c r="G276" s="5"/>
      <c r="H276" s="5"/>
      <c r="I276" s="5" t="str">
        <v>已订阅</v>
      </c>
      <c r="J276" s="5" t="str">
        <v>已订阅</v>
      </c>
      <c r="K276" s="5" t="str">
        <v>离线</v>
      </c>
      <c r="L276" s="39">
        <v>0.12144675925925925</v>
      </c>
      <c r="M276" s="5"/>
      <c r="N276" s="5" t="str">
        <v>未完课</v>
      </c>
      <c r="O276" s="5" t="str">
        <v>/</v>
      </c>
      <c r="P276" s="5" t="str">
        <v>/</v>
      </c>
      <c r="Q276" s="5" t="str">
        <v>0次</v>
      </c>
      <c r="R276" s="5" t="str">
        <v>/</v>
      </c>
      <c r="S276" s="5"/>
      <c r="T276" s="5" t="str">
        <v>是</v>
      </c>
      <c r="U276" s="5" t="str">
        <v>否</v>
      </c>
    </row>
    <row r="277">
      <c r="A277" s="5" t="str">
        <v>Cindy🐾</v>
      </c>
      <c r="B277" s="5" t="s">
        <v>428</v>
      </c>
      <c r="C277" s="5"/>
      <c r="D277" s="5">
        <v>13564398676</v>
      </c>
      <c r="E277" s="5"/>
      <c r="F277" s="5" t="str">
        <v>生财有术</v>
      </c>
      <c r="G277" s="5"/>
      <c r="H277" s="5"/>
      <c r="I277" s="5" t="str">
        <v>已订阅</v>
      </c>
      <c r="J277" s="5" t="str">
        <v>已订阅</v>
      </c>
      <c r="K277" s="5" t="str">
        <v>离线</v>
      </c>
      <c r="L277" s="39">
        <v>0.00017361111111111112</v>
      </c>
      <c r="M277" s="5"/>
      <c r="N277" s="5" t="str">
        <v>未完课</v>
      </c>
      <c r="O277" s="5" t="str">
        <v>/</v>
      </c>
      <c r="P277" s="5" t="str">
        <v>/</v>
      </c>
      <c r="Q277" s="5" t="str">
        <v>0次</v>
      </c>
      <c r="R277" s="5" t="str">
        <v>/</v>
      </c>
      <c r="S277" s="5"/>
      <c r="T277" s="5" t="str">
        <v>是</v>
      </c>
      <c r="U277" s="5" t="str">
        <v>否</v>
      </c>
    </row>
    <row r="278">
      <c r="A278" s="5" t="str">
        <v>EVC</v>
      </c>
      <c r="B278" s="5" t="s">
        <v>431</v>
      </c>
      <c r="C278" s="5"/>
      <c r="D278" s="5">
        <v>13157480158</v>
      </c>
      <c r="E278" s="5"/>
      <c r="F278" s="5" t="str">
        <v>生财有术</v>
      </c>
      <c r="G278" s="5"/>
      <c r="H278" s="5"/>
      <c r="I278" s="5" t="str">
        <v>已订阅</v>
      </c>
      <c r="J278" s="5" t="str">
        <v>已订阅</v>
      </c>
      <c r="K278" s="5" t="str">
        <v>离线</v>
      </c>
      <c r="L278" s="39">
        <v>0.04376157407407407</v>
      </c>
      <c r="M278" s="5"/>
      <c r="N278" s="5" t="str">
        <v>未完课</v>
      </c>
      <c r="O278" s="5" t="str">
        <v>/</v>
      </c>
      <c r="P278" s="5" t="str">
        <v>/</v>
      </c>
      <c r="Q278" s="5" t="str">
        <v>0次</v>
      </c>
      <c r="R278" s="5" t="str">
        <v>/</v>
      </c>
      <c r="S278" s="5"/>
      <c r="T278" s="5" t="str">
        <v>是</v>
      </c>
      <c r="U278" s="5" t="str">
        <v>否</v>
      </c>
    </row>
    <row r="279">
      <c r="A279" s="5" t="str">
        <v>曾承远</v>
      </c>
      <c r="B279" s="5" t="s">
        <v>434</v>
      </c>
      <c r="C279" s="5"/>
      <c r="D279" s="5">
        <v>15985848290</v>
      </c>
      <c r="E279" s="5"/>
      <c r="F279" s="5" t="str">
        <v>生财有术</v>
      </c>
      <c r="G279" s="5"/>
      <c r="H279" s="5"/>
      <c r="I279" s="5" t="str">
        <v>已订阅</v>
      </c>
      <c r="J279" s="5" t="str">
        <v>已订阅</v>
      </c>
      <c r="K279" s="5" t="str">
        <v>离线</v>
      </c>
      <c r="L279" s="39">
        <v>0.0036574074074074074</v>
      </c>
      <c r="M279" s="5"/>
      <c r="N279" s="5" t="str">
        <v>未完课</v>
      </c>
      <c r="O279" s="5" t="str">
        <v>/</v>
      </c>
      <c r="P279" s="5" t="str">
        <v>/</v>
      </c>
      <c r="Q279" s="5" t="str">
        <v>0次</v>
      </c>
      <c r="R279" s="5" t="str">
        <v>/</v>
      </c>
      <c r="S279" s="5"/>
      <c r="T279" s="5" t="str">
        <v>是</v>
      </c>
      <c r="U279" s="5" t="str">
        <v>否</v>
      </c>
    </row>
    <row r="280">
      <c r="A280" s="5" t="str">
        <v>如坐春风</v>
      </c>
      <c r="B280" s="5" t="s">
        <v>437</v>
      </c>
      <c r="C280" s="5"/>
      <c r="D280" s="5">
        <v>13849558127</v>
      </c>
      <c r="E280" s="5" t="str">
        <v>生财老师（分销渠道）</v>
      </c>
      <c r="F280" s="5" t="str">
        <v>生财有术</v>
      </c>
      <c r="G280" s="5"/>
      <c r="H280" s="5"/>
      <c r="I280" s="5" t="str">
        <v>已订阅</v>
      </c>
      <c r="J280" s="5" t="str">
        <v>已订阅</v>
      </c>
      <c r="K280" s="5" t="str">
        <v>离线</v>
      </c>
      <c r="L280" s="39">
        <v>0</v>
      </c>
      <c r="M280" s="5"/>
      <c r="N280" s="5" t="str">
        <v>未完课</v>
      </c>
      <c r="O280" s="5" t="str">
        <v>/</v>
      </c>
      <c r="P280" s="5" t="str">
        <v>/</v>
      </c>
      <c r="Q280" s="5" t="str">
        <v>0次</v>
      </c>
      <c r="R280" s="5" t="str">
        <v>/</v>
      </c>
      <c r="S280" s="5"/>
      <c r="T280" s="5" t="str">
        <v>否</v>
      </c>
      <c r="U280" s="5" t="str">
        <v>否</v>
      </c>
    </row>
    <row r="281">
      <c r="A281" s="5" t="str">
        <v>宝珺</v>
      </c>
      <c r="B281" s="5" t="s">
        <v>473</v>
      </c>
      <c r="C281" s="5"/>
      <c r="D281" s="5">
        <v>13808559933</v>
      </c>
      <c r="E281" s="5" t="str">
        <v>生财老师（分销渠道）</v>
      </c>
      <c r="F281" s="5" t="str">
        <v>生财有术</v>
      </c>
      <c r="G281" s="5"/>
      <c r="H281" s="5"/>
      <c r="I281" s="5" t="str">
        <v>已订阅</v>
      </c>
      <c r="J281" s="5" t="str">
        <v>已订阅</v>
      </c>
      <c r="K281" s="5" t="str">
        <v>离线</v>
      </c>
      <c r="L281" s="39">
        <v>0.05505787037037037</v>
      </c>
      <c r="M281" s="5"/>
      <c r="N281" s="5" t="str">
        <v>未完课</v>
      </c>
      <c r="O281" s="5" t="str">
        <v>/</v>
      </c>
      <c r="P281" s="5" t="str">
        <v>/</v>
      </c>
      <c r="Q281" s="5" t="str">
        <v>0次</v>
      </c>
      <c r="R281" s="5" t="str">
        <v>/</v>
      </c>
      <c r="S281" s="5"/>
      <c r="T281" s="5" t="str">
        <v>是</v>
      </c>
      <c r="U281" s="5" t="str">
        <v>否</v>
      </c>
    </row>
    <row r="282">
      <c r="A282" s="5" t="str">
        <v>蓝海</v>
      </c>
      <c r="B282" s="5" t="s">
        <v>477</v>
      </c>
      <c r="C282" s="5"/>
      <c r="D282" s="5">
        <v>18256861850</v>
      </c>
      <c r="E282" s="5" t="str">
        <v>生财老师（分销渠道）</v>
      </c>
      <c r="F282" s="5" t="str">
        <v>生财有术</v>
      </c>
      <c r="G282" s="5"/>
      <c r="H282" s="5"/>
      <c r="I282" s="5" t="str">
        <v>已订阅</v>
      </c>
      <c r="J282" s="5" t="str">
        <v>已订阅</v>
      </c>
      <c r="K282" s="5" t="str">
        <v>离线</v>
      </c>
      <c r="L282" s="39">
        <v>0.12129629629629629</v>
      </c>
      <c r="M282" s="5"/>
      <c r="N282" s="5" t="str">
        <v>未完课</v>
      </c>
      <c r="O282" s="5" t="str">
        <v>/</v>
      </c>
      <c r="P282" s="5" t="str">
        <v>/</v>
      </c>
      <c r="Q282" s="5" t="str">
        <v>0次</v>
      </c>
      <c r="R282" s="5" t="str">
        <v>/</v>
      </c>
      <c r="S282" s="5"/>
      <c r="T282" s="5" t="str">
        <v>是</v>
      </c>
      <c r="U282" s="5" t="str">
        <v>否</v>
      </c>
    </row>
    <row r="283">
      <c r="A283" s="5" t="str">
        <v>学习快乐</v>
      </c>
      <c r="B283" s="5" t="s">
        <v>481</v>
      </c>
      <c r="C283" s="5"/>
      <c r="D283" s="5">
        <v>13903592367</v>
      </c>
      <c r="E283" s="5" t="str">
        <v>生财老师（分销渠道）</v>
      </c>
      <c r="F283" s="5" t="str">
        <v>生财有术</v>
      </c>
      <c r="G283" s="5"/>
      <c r="H283" s="5"/>
      <c r="I283" s="5" t="str">
        <v>已订阅</v>
      </c>
      <c r="J283" s="5" t="str">
        <v>已订阅</v>
      </c>
      <c r="K283" s="5" t="str">
        <v>离线</v>
      </c>
      <c r="L283" s="39">
        <v>0.04012731481481482</v>
      </c>
      <c r="M283" s="5"/>
      <c r="N283" s="5" t="str">
        <v>未完课</v>
      </c>
      <c r="O283" s="5" t="str">
        <v>/</v>
      </c>
      <c r="P283" s="5" t="str">
        <v>/</v>
      </c>
      <c r="Q283" s="5" t="str">
        <v>0次</v>
      </c>
      <c r="R283" s="5" t="str">
        <v>/</v>
      </c>
      <c r="S283" s="5"/>
      <c r="T283" s="5" t="str">
        <v>是</v>
      </c>
      <c r="U283" s="5" t="str">
        <v>否</v>
      </c>
    </row>
    <row r="284">
      <c r="A284" s="5" t="str">
        <v>Ehco</v>
      </c>
      <c r="B284" s="5" t="s">
        <v>485</v>
      </c>
      <c r="C284" s="5"/>
      <c r="D284" s="5">
        <v>18127874194</v>
      </c>
      <c r="E284" s="5"/>
      <c r="F284" s="5" t="str">
        <v>生财有术</v>
      </c>
      <c r="G284" s="5"/>
      <c r="H284" s="5"/>
      <c r="I284" s="5" t="str">
        <v>已订阅</v>
      </c>
      <c r="J284" s="5" t="str">
        <v>已订阅</v>
      </c>
      <c r="K284" s="5" t="str">
        <v>离线</v>
      </c>
      <c r="L284" s="39">
        <v>0.11905092592592592</v>
      </c>
      <c r="M284" s="5"/>
      <c r="N284" s="5" t="str">
        <v>未完课</v>
      </c>
      <c r="O284" s="5" t="str">
        <v>/</v>
      </c>
      <c r="P284" s="5" t="str">
        <v>/</v>
      </c>
      <c r="Q284" s="5" t="str">
        <v>0次</v>
      </c>
      <c r="R284" s="5" t="str">
        <v>/</v>
      </c>
      <c r="S284" s="5"/>
      <c r="T284" s="5" t="str">
        <v>是</v>
      </c>
      <c r="U284" s="5" t="str">
        <v>否</v>
      </c>
    </row>
    <row r="285">
      <c r="A285" s="5" t="str">
        <v>柒月</v>
      </c>
      <c r="B285" s="5" t="s">
        <v>457</v>
      </c>
      <c r="C285" s="5"/>
      <c r="D285" s="5">
        <v>19838177907</v>
      </c>
      <c r="E285" s="5"/>
      <c r="F285" s="5" t="str">
        <v>生财有术</v>
      </c>
      <c r="G285" s="5"/>
      <c r="H285" s="5"/>
      <c r="I285" s="5" t="str">
        <v>已订阅</v>
      </c>
      <c r="J285" s="5" t="str">
        <v>已订阅</v>
      </c>
      <c r="K285" s="5" t="str">
        <v>离线</v>
      </c>
      <c r="L285" s="39">
        <v>0.09844907407407408</v>
      </c>
      <c r="M285" s="5"/>
      <c r="N285" s="5" t="str">
        <v>未完课</v>
      </c>
      <c r="O285" s="5" t="str">
        <v>/</v>
      </c>
      <c r="P285" s="5" t="str">
        <v>/</v>
      </c>
      <c r="Q285" s="5" t="str">
        <v>0次</v>
      </c>
      <c r="R285" s="5" t="str">
        <v>/</v>
      </c>
      <c r="S285" s="5"/>
      <c r="T285" s="5" t="str">
        <v>是</v>
      </c>
      <c r="U285" s="5" t="str">
        <v>否</v>
      </c>
    </row>
    <row r="286">
      <c r="A286" s="5" t="str">
        <v>凌云壹號院晓东</v>
      </c>
      <c r="B286" s="5" t="s">
        <v>461</v>
      </c>
      <c r="C286" s="5"/>
      <c r="D286" s="5">
        <v>18376719817</v>
      </c>
      <c r="E286" s="5"/>
      <c r="F286" s="5" t="str">
        <v>生财有术</v>
      </c>
      <c r="G286" s="5"/>
      <c r="H286" s="5"/>
      <c r="I286" s="5" t="str">
        <v>已订阅</v>
      </c>
      <c r="J286" s="5" t="str">
        <v>已订阅</v>
      </c>
      <c r="K286" s="5" t="str">
        <v>离线</v>
      </c>
      <c r="L286" s="39">
        <v>0.021643518518518517</v>
      </c>
      <c r="M286" s="5"/>
      <c r="N286" s="5" t="str">
        <v>未完课</v>
      </c>
      <c r="O286" s="5" t="str">
        <v>/</v>
      </c>
      <c r="P286" s="5" t="str">
        <v>/</v>
      </c>
      <c r="Q286" s="5" t="str">
        <v>0次</v>
      </c>
      <c r="R286" s="5" t="str">
        <v>/</v>
      </c>
      <c r="S286" s="5"/>
      <c r="T286" s="5" t="str">
        <v>是</v>
      </c>
      <c r="U286" s="5" t="str">
        <v>否</v>
      </c>
    </row>
    <row r="287">
      <c r="A287" s="5" t="str">
        <v>白桦林</v>
      </c>
      <c r="B287" s="5" t="s">
        <v>465</v>
      </c>
      <c r="C287" s="5"/>
      <c r="D287" s="5">
        <v>15854409107</v>
      </c>
      <c r="E287" s="5" t="str">
        <v>生财老师（分销渠道）</v>
      </c>
      <c r="F287" s="5" t="str">
        <v>生财有术</v>
      </c>
      <c r="G287" s="5"/>
      <c r="H287" s="5"/>
      <c r="I287" s="5" t="str">
        <v>已订阅</v>
      </c>
      <c r="J287" s="5" t="str">
        <v>已订阅</v>
      </c>
      <c r="K287" s="5" t="str">
        <v>离线</v>
      </c>
      <c r="L287" s="39">
        <v>0.03891203703703704</v>
      </c>
      <c r="M287" s="5"/>
      <c r="N287" s="5" t="str">
        <v>未完课</v>
      </c>
      <c r="O287" s="5" t="str">
        <v>/</v>
      </c>
      <c r="P287" s="5" t="str">
        <v>/</v>
      </c>
      <c r="Q287" s="5" t="str">
        <v>0次</v>
      </c>
      <c r="R287" s="5" t="str">
        <v>/</v>
      </c>
      <c r="S287" s="5"/>
      <c r="T287" s="5" t="str">
        <v>是</v>
      </c>
      <c r="U287" s="5" t="str">
        <v>否</v>
      </c>
    </row>
    <row r="288">
      <c r="A288" s="5" t="str">
        <v>乄杺</v>
      </c>
      <c r="B288" s="5" t="s">
        <v>469</v>
      </c>
      <c r="C288" s="5"/>
      <c r="D288" s="5">
        <v>16696617766</v>
      </c>
      <c r="E288" s="5"/>
      <c r="F288" s="5" t="str">
        <v>生财有术</v>
      </c>
      <c r="G288" s="5"/>
      <c r="H288" s="5"/>
      <c r="I288" s="5" t="str">
        <v>已订阅</v>
      </c>
      <c r="J288" s="5" t="str">
        <v>已订阅</v>
      </c>
      <c r="K288" s="5" t="str">
        <v>离线</v>
      </c>
      <c r="L288" s="39">
        <v>0.00024305555555555555</v>
      </c>
      <c r="M288" s="5"/>
      <c r="N288" s="5" t="str">
        <v>未完课</v>
      </c>
      <c r="O288" s="5" t="str">
        <v>/</v>
      </c>
      <c r="P288" s="5" t="str">
        <v>/</v>
      </c>
      <c r="Q288" s="5" t="str">
        <v>0次</v>
      </c>
      <c r="R288" s="5" t="str">
        <v>/</v>
      </c>
      <c r="S288" s="5"/>
      <c r="T288" s="5" t="str">
        <v>是</v>
      </c>
      <c r="U288" s="5" t="str">
        <v>否</v>
      </c>
    </row>
    <row r="289">
      <c r="A289" s="5" t="str">
        <v>°Fc</v>
      </c>
      <c r="B289" s="5" t="s">
        <v>626</v>
      </c>
      <c r="C289" s="5"/>
      <c r="D289" s="5">
        <v>18977820770</v>
      </c>
      <c r="E289" s="5"/>
      <c r="F289" s="5" t="str">
        <v>生财有术</v>
      </c>
      <c r="G289" s="5"/>
      <c r="H289" s="5"/>
      <c r="I289" s="5" t="str">
        <v>已订阅</v>
      </c>
      <c r="J289" s="5" t="str">
        <v>已订阅</v>
      </c>
      <c r="K289" s="5" t="str">
        <v>离线</v>
      </c>
      <c r="L289" s="39">
        <v>0</v>
      </c>
      <c r="M289" s="5"/>
      <c r="N289" s="5" t="str">
        <v>未完课</v>
      </c>
      <c r="O289" s="5" t="str">
        <v>/</v>
      </c>
      <c r="P289" s="5" t="str">
        <v>/</v>
      </c>
      <c r="Q289" s="5" t="str">
        <v>0次</v>
      </c>
      <c r="R289" s="5" t="str">
        <v>/</v>
      </c>
      <c r="S289" s="5"/>
      <c r="T289" s="5" t="str">
        <v>否</v>
      </c>
      <c r="U289" s="5" t="str">
        <v>否</v>
      </c>
    </row>
    <row r="290">
      <c r="A290" s="5" t="str">
        <v>哄哄</v>
      </c>
      <c r="B290" s="5" t="s">
        <v>630</v>
      </c>
      <c r="C290" s="5"/>
      <c r="D290" s="5">
        <v>13242272863</v>
      </c>
      <c r="E290" s="5" t="str">
        <v>生财老师（分销渠道）</v>
      </c>
      <c r="F290" s="5" t="str">
        <v>生财有术</v>
      </c>
      <c r="G290" s="5"/>
      <c r="H290" s="5"/>
      <c r="I290" s="5" t="str">
        <v>已订阅</v>
      </c>
      <c r="J290" s="5" t="str">
        <v>已订阅</v>
      </c>
      <c r="K290" s="5" t="str">
        <v>离线</v>
      </c>
      <c r="L290" s="39">
        <v>0</v>
      </c>
      <c r="M290" s="5"/>
      <c r="N290" s="5" t="str">
        <v>未完课</v>
      </c>
      <c r="O290" s="5" t="str">
        <v>/</v>
      </c>
      <c r="P290" s="5" t="str">
        <v>/</v>
      </c>
      <c r="Q290" s="5" t="str">
        <v>0次</v>
      </c>
      <c r="R290" s="5" t="str">
        <v>/</v>
      </c>
      <c r="S290" s="5"/>
      <c r="T290" s="5" t="str">
        <v>否</v>
      </c>
      <c r="U290" s="5" t="str">
        <v>否</v>
      </c>
    </row>
    <row r="291">
      <c r="A291" s="5" t="str">
        <v>娜娜</v>
      </c>
      <c r="B291" s="5" t="s">
        <v>634</v>
      </c>
      <c r="C291" s="5"/>
      <c r="D291" s="5">
        <v>13688379503</v>
      </c>
      <c r="E291" s="5"/>
      <c r="F291" s="5" t="str">
        <v>生财有术</v>
      </c>
      <c r="G291" s="5"/>
      <c r="H291" s="5"/>
      <c r="I291" s="5" t="str">
        <v>已订阅</v>
      </c>
      <c r="J291" s="5" t="str">
        <v>已订阅</v>
      </c>
      <c r="K291" s="5" t="str">
        <v>离线</v>
      </c>
      <c r="L291" s="39">
        <v>0.1212037037037037</v>
      </c>
      <c r="M291" s="5"/>
      <c r="N291" s="5" t="str">
        <v>未完课</v>
      </c>
      <c r="O291" s="5" t="str">
        <v>/</v>
      </c>
      <c r="P291" s="5" t="str">
        <v>/</v>
      </c>
      <c r="Q291" s="5" t="str">
        <v>0次</v>
      </c>
      <c r="R291" s="5" t="str">
        <v>/</v>
      </c>
      <c r="S291" s="5"/>
      <c r="T291" s="5" t="str">
        <v>是</v>
      </c>
      <c r="U291" s="5" t="str">
        <v>否</v>
      </c>
    </row>
    <row r="292">
      <c r="A292" s="5" t="str">
        <v>珊儿</v>
      </c>
      <c r="B292" s="5" t="s">
        <v>638</v>
      </c>
      <c r="C292" s="5"/>
      <c r="D292" s="5">
        <v>15790436453</v>
      </c>
      <c r="E292" s="5"/>
      <c r="F292" s="5" t="str">
        <v>生财有术</v>
      </c>
      <c r="G292" s="5"/>
      <c r="H292" s="5"/>
      <c r="I292" s="5" t="str">
        <v>已订阅</v>
      </c>
      <c r="J292" s="5" t="str">
        <v>已订阅</v>
      </c>
      <c r="K292" s="5" t="str">
        <v>离线</v>
      </c>
      <c r="L292" s="39">
        <v>0.11728009259259259</v>
      </c>
      <c r="M292" s="5"/>
      <c r="N292" s="5" t="str">
        <v>未完课</v>
      </c>
      <c r="O292" s="5" t="str">
        <v>/</v>
      </c>
      <c r="P292" s="5" t="str">
        <v>/</v>
      </c>
      <c r="Q292" s="5" t="str">
        <v>0次</v>
      </c>
      <c r="R292" s="5" t="str">
        <v>/</v>
      </c>
      <c r="S292" s="5"/>
      <c r="T292" s="5" t="str">
        <v>是</v>
      </c>
      <c r="U292" s="5" t="str">
        <v>否</v>
      </c>
    </row>
    <row r="293">
      <c r="A293" s="5" t="str">
        <v>张珏</v>
      </c>
      <c r="B293" s="5" t="s">
        <v>610</v>
      </c>
      <c r="C293" s="5"/>
      <c r="D293" s="5">
        <v>13818054380</v>
      </c>
      <c r="E293" s="5"/>
      <c r="F293" s="5" t="str">
        <v>生财有术</v>
      </c>
      <c r="G293" s="5"/>
      <c r="H293" s="5"/>
      <c r="I293" s="5" t="str">
        <v>已订阅</v>
      </c>
      <c r="J293" s="5" t="str">
        <v>已订阅</v>
      </c>
      <c r="K293" s="5" t="str">
        <v>离线</v>
      </c>
      <c r="L293" s="39">
        <v>0.046608796296296294</v>
      </c>
      <c r="M293" s="5"/>
      <c r="N293" s="5" t="str">
        <v>未完课</v>
      </c>
      <c r="O293" s="5" t="str">
        <v>/</v>
      </c>
      <c r="P293" s="5" t="str">
        <v>/</v>
      </c>
      <c r="Q293" s="5" t="str">
        <v>0次</v>
      </c>
      <c r="R293" s="5" t="str">
        <v>/</v>
      </c>
      <c r="S293" s="5"/>
      <c r="T293" s="5" t="str">
        <v>是</v>
      </c>
      <c r="U293" s="5" t="str">
        <v>否</v>
      </c>
    </row>
    <row r="294">
      <c r="A294" s="5" t="str">
        <v>高岛岛</v>
      </c>
      <c r="B294" s="5" t="s">
        <v>614</v>
      </c>
      <c r="C294" s="5"/>
      <c r="D294" s="5">
        <v>17782535204</v>
      </c>
      <c r="E294" s="5"/>
      <c r="F294" s="5" t="str">
        <v>生财有术</v>
      </c>
      <c r="G294" s="5"/>
      <c r="H294" s="5"/>
      <c r="I294" s="5" t="str">
        <v>已订阅</v>
      </c>
      <c r="J294" s="5" t="str">
        <v>已订阅</v>
      </c>
      <c r="K294" s="5" t="str">
        <v>离线</v>
      </c>
      <c r="L294" s="39">
        <v>0</v>
      </c>
      <c r="M294" s="5"/>
      <c r="N294" s="5" t="str">
        <v>未完课</v>
      </c>
      <c r="O294" s="5" t="str">
        <v>/</v>
      </c>
      <c r="P294" s="5" t="str">
        <v>/</v>
      </c>
      <c r="Q294" s="5" t="str">
        <v>0次</v>
      </c>
      <c r="R294" s="5" t="str">
        <v>/</v>
      </c>
      <c r="S294" s="5"/>
      <c r="T294" s="5" t="str">
        <v>否</v>
      </c>
      <c r="U294" s="5" t="str">
        <v>否</v>
      </c>
    </row>
    <row r="295">
      <c r="A295" s="5" t="str">
        <v>让未来发生</v>
      </c>
      <c r="B295" s="5" t="s">
        <v>618</v>
      </c>
      <c r="C295" s="5"/>
      <c r="D295" s="5">
        <v>13880755605</v>
      </c>
      <c r="E295" s="5" t="str">
        <v>生财老师（分销渠道）</v>
      </c>
      <c r="F295" s="5" t="str">
        <v>生财有术</v>
      </c>
      <c r="G295" s="5"/>
      <c r="H295" s="5"/>
      <c r="I295" s="5" t="str">
        <v>已订阅</v>
      </c>
      <c r="J295" s="5" t="str">
        <v>已订阅</v>
      </c>
      <c r="K295" s="5" t="str">
        <v>离线</v>
      </c>
      <c r="L295" s="39">
        <v>0</v>
      </c>
      <c r="M295" s="5"/>
      <c r="N295" s="5" t="str">
        <v>未完课</v>
      </c>
      <c r="O295" s="5" t="str">
        <v>/</v>
      </c>
      <c r="P295" s="5" t="str">
        <v>/</v>
      </c>
      <c r="Q295" s="5" t="str">
        <v>0次</v>
      </c>
      <c r="R295" s="5" t="str">
        <v>/</v>
      </c>
      <c r="S295" s="5"/>
      <c r="T295" s="5" t="str">
        <v>否</v>
      </c>
      <c r="U295" s="5" t="str">
        <v>否</v>
      </c>
    </row>
    <row r="296">
      <c r="A296" s="5" t="str">
        <v>爱办卡的小熊</v>
      </c>
      <c r="B296" s="5" t="s">
        <v>622</v>
      </c>
      <c r="C296" s="5"/>
      <c r="D296" s="5">
        <v>18252573273</v>
      </c>
      <c r="E296" s="5" t="str">
        <v>生财老师（分销渠道）</v>
      </c>
      <c r="F296" s="5" t="str">
        <v>生财有术</v>
      </c>
      <c r="G296" s="5"/>
      <c r="H296" s="5"/>
      <c r="I296" s="5" t="str">
        <v>已订阅</v>
      </c>
      <c r="J296" s="5" t="str">
        <v>已订阅</v>
      </c>
      <c r="K296" s="5" t="str">
        <v>离线</v>
      </c>
      <c r="L296" s="39">
        <v>0.11630787037037037</v>
      </c>
      <c r="M296" s="5"/>
      <c r="N296" s="5" t="str">
        <v>未完课</v>
      </c>
      <c r="O296" s="5" t="str">
        <v>/</v>
      </c>
      <c r="P296" s="5" t="str">
        <v>/</v>
      </c>
      <c r="Q296" s="5" t="str">
        <v>0次</v>
      </c>
      <c r="R296" s="5" t="str">
        <v>/</v>
      </c>
      <c r="S296" s="5"/>
      <c r="T296" s="5" t="str">
        <v>是</v>
      </c>
      <c r="U296" s="5" t="str">
        <v>否</v>
      </c>
    </row>
    <row r="297">
      <c r="A297" s="5" t="str">
        <v>夏儒龙</v>
      </c>
      <c r="B297" s="5" t="s">
        <v>658</v>
      </c>
      <c r="C297" s="5"/>
      <c r="D297" s="5">
        <v>15507549369</v>
      </c>
      <c r="E297" s="5" t="str">
        <v>生财老师（分销渠道）</v>
      </c>
      <c r="F297" s="5" t="str">
        <v>生财有术</v>
      </c>
      <c r="G297" s="5"/>
      <c r="H297" s="5"/>
      <c r="I297" s="5" t="str">
        <v>已订阅</v>
      </c>
      <c r="J297" s="5" t="str">
        <v>已订阅</v>
      </c>
      <c r="K297" s="5" t="str">
        <v>离线</v>
      </c>
      <c r="L297" s="39">
        <v>0.12304398148148148</v>
      </c>
      <c r="M297" s="5"/>
      <c r="N297" s="5" t="str">
        <v>未完课</v>
      </c>
      <c r="O297" s="5" t="str">
        <v>/</v>
      </c>
      <c r="P297" s="5" t="str">
        <v>/</v>
      </c>
      <c r="Q297" s="5" t="str">
        <v>0次</v>
      </c>
      <c r="R297" s="5" t="str">
        <v>/</v>
      </c>
      <c r="S297" s="5"/>
      <c r="T297" s="5" t="str">
        <v>是</v>
      </c>
      <c r="U297" s="5" t="str">
        <v>否</v>
      </c>
    </row>
    <row r="298">
      <c r="A298" s="5" t="str">
        <v>燕辉</v>
      </c>
      <c r="B298" s="5" t="s">
        <v>662</v>
      </c>
      <c r="C298" s="5"/>
      <c r="D298" s="5">
        <v>18659205001</v>
      </c>
      <c r="E298" s="5" t="str">
        <v>生财老师（分销渠道）</v>
      </c>
      <c r="F298" s="5" t="str">
        <v>生财有术</v>
      </c>
      <c r="G298" s="5"/>
      <c r="H298" s="5"/>
      <c r="I298" s="5" t="str">
        <v>已订阅</v>
      </c>
      <c r="J298" s="5" t="str">
        <v>已订阅</v>
      </c>
      <c r="K298" s="5" t="str">
        <v>离线</v>
      </c>
      <c r="L298" s="39">
        <v>0.0022222222222222222</v>
      </c>
      <c r="M298" s="5"/>
      <c r="N298" s="5" t="str">
        <v>未完课</v>
      </c>
      <c r="O298" s="5" t="str">
        <v>/</v>
      </c>
      <c r="P298" s="5" t="str">
        <v>/</v>
      </c>
      <c r="Q298" s="5" t="str">
        <v>0次</v>
      </c>
      <c r="R298" s="5" t="str">
        <v>/</v>
      </c>
      <c r="S298" s="5"/>
      <c r="T298" s="5" t="str">
        <v>是</v>
      </c>
      <c r="U298" s="5" t="str">
        <v>否</v>
      </c>
    </row>
    <row r="299">
      <c r="A299" s="5" t="str">
        <v>Renee🎐</v>
      </c>
      <c r="B299" s="5" t="s">
        <v>666</v>
      </c>
      <c r="C299" s="5"/>
      <c r="D299" s="5">
        <v>15152673257</v>
      </c>
      <c r="E299" s="5"/>
      <c r="F299" s="5" t="str">
        <v>生财有术</v>
      </c>
      <c r="G299" s="5"/>
      <c r="H299" s="5"/>
      <c r="I299" s="5" t="str">
        <v>已订阅</v>
      </c>
      <c r="J299" s="5" t="str">
        <v>已订阅</v>
      </c>
      <c r="K299" s="5" t="str">
        <v>离线</v>
      </c>
      <c r="L299" s="39">
        <v>0.04167824074074074</v>
      </c>
      <c r="M299" s="5"/>
      <c r="N299" s="5" t="str">
        <v>未完课</v>
      </c>
      <c r="O299" s="5" t="str">
        <v>/</v>
      </c>
      <c r="P299" s="5" t="str">
        <v>/</v>
      </c>
      <c r="Q299" s="5" t="str">
        <v>0次</v>
      </c>
      <c r="R299" s="5" t="str">
        <v>/</v>
      </c>
      <c r="S299" s="5"/>
      <c r="T299" s="5" t="str">
        <v>是</v>
      </c>
      <c r="U299" s="5" t="str">
        <v>否</v>
      </c>
    </row>
    <row r="300">
      <c r="A300" s="5" t="str">
        <v>sherryl</v>
      </c>
      <c r="B300" s="5" t="s">
        <v>670</v>
      </c>
      <c r="C300" s="5"/>
      <c r="D300" s="5">
        <v>13995072520</v>
      </c>
      <c r="E300" s="5" t="str">
        <v>生财老师（分销渠道）</v>
      </c>
      <c r="F300" s="5" t="str">
        <v>生财有术</v>
      </c>
      <c r="G300" s="5"/>
      <c r="H300" s="5"/>
      <c r="I300" s="5" t="str">
        <v>已订阅</v>
      </c>
      <c r="J300" s="5" t="str">
        <v>已订阅</v>
      </c>
      <c r="K300" s="5" t="str">
        <v>离线</v>
      </c>
      <c r="L300" s="39">
        <v>0</v>
      </c>
      <c r="M300" s="5"/>
      <c r="N300" s="5" t="str">
        <v>未完课</v>
      </c>
      <c r="O300" s="5" t="str">
        <v>/</v>
      </c>
      <c r="P300" s="5" t="str">
        <v>/</v>
      </c>
      <c r="Q300" s="5" t="str">
        <v>0次</v>
      </c>
      <c r="R300" s="5" t="str">
        <v>/</v>
      </c>
      <c r="S300" s="5"/>
      <c r="T300" s="5" t="str">
        <v>否</v>
      </c>
      <c r="U300" s="5" t="str">
        <v>否</v>
      </c>
    </row>
    <row r="301">
      <c r="A301" s="5" t="str">
        <v>王聪Steele</v>
      </c>
      <c r="B301" s="5" t="s">
        <v>642</v>
      </c>
      <c r="C301" s="5"/>
      <c r="D301" s="5">
        <v>13651885411</v>
      </c>
      <c r="E301" s="5" t="str">
        <v>生财老师（分销渠道）</v>
      </c>
      <c r="F301" s="5" t="str">
        <v>生财有术</v>
      </c>
      <c r="G301" s="5"/>
      <c r="H301" s="5"/>
      <c r="I301" s="5" t="str">
        <v>已订阅</v>
      </c>
      <c r="J301" s="5" t="str">
        <v>已订阅</v>
      </c>
      <c r="K301" s="5" t="str">
        <v>离线</v>
      </c>
      <c r="L301" s="39">
        <v>0.013668981481481482</v>
      </c>
      <c r="M301" s="5"/>
      <c r="N301" s="5" t="str">
        <v>未完课</v>
      </c>
      <c r="O301" s="5" t="str">
        <v>/</v>
      </c>
      <c r="P301" s="5" t="str">
        <v>/</v>
      </c>
      <c r="Q301" s="5" t="str">
        <v>0次</v>
      </c>
      <c r="R301" s="5" t="str">
        <v>/</v>
      </c>
      <c r="S301" s="5"/>
      <c r="T301" s="5" t="str">
        <v>是</v>
      </c>
      <c r="U301" s="5" t="str">
        <v>否</v>
      </c>
    </row>
    <row r="302">
      <c r="A302" s="5" t="str">
        <v>EN 🏝</v>
      </c>
      <c r="B302" s="5" t="s">
        <v>646</v>
      </c>
      <c r="C302" s="5"/>
      <c r="D302" s="5">
        <v>13429329926</v>
      </c>
      <c r="E302" s="5"/>
      <c r="F302" s="5" t="str">
        <v>生财有术</v>
      </c>
      <c r="G302" s="5"/>
      <c r="H302" s="5"/>
      <c r="I302" s="5" t="str">
        <v>已订阅</v>
      </c>
      <c r="J302" s="5" t="str">
        <v>已订阅</v>
      </c>
      <c r="K302" s="5" t="str">
        <v>离线</v>
      </c>
      <c r="L302" s="39">
        <v>0.09939814814814815</v>
      </c>
      <c r="M302" s="5"/>
      <c r="N302" s="5" t="str">
        <v>未完课</v>
      </c>
      <c r="O302" s="5" t="str">
        <v>/</v>
      </c>
      <c r="P302" s="5" t="str">
        <v>/</v>
      </c>
      <c r="Q302" s="5" t="str">
        <v>0次</v>
      </c>
      <c r="R302" s="5" t="str">
        <v>/</v>
      </c>
      <c r="S302" s="5"/>
      <c r="T302" s="5" t="str">
        <v>是</v>
      </c>
      <c r="U302" s="5" t="str">
        <v>否</v>
      </c>
    </row>
    <row r="303">
      <c r="A303" s="5" t="str">
        <v>蕖</v>
      </c>
      <c r="B303" s="5" t="s">
        <v>650</v>
      </c>
      <c r="C303" s="5"/>
      <c r="D303" s="5">
        <v>13325932226</v>
      </c>
      <c r="E303" s="5"/>
      <c r="F303" s="5" t="str">
        <v>生财有术</v>
      </c>
      <c r="G303" s="5"/>
      <c r="H303" s="5"/>
      <c r="I303" s="5" t="str">
        <v>已订阅</v>
      </c>
      <c r="J303" s="5" t="str">
        <v>已订阅</v>
      </c>
      <c r="K303" s="5" t="str">
        <v>离线</v>
      </c>
      <c r="L303" s="39">
        <v>0.09065972222222222</v>
      </c>
      <c r="M303" s="5"/>
      <c r="N303" s="5" t="str">
        <v>未完课</v>
      </c>
      <c r="O303" s="5" t="str">
        <v>/</v>
      </c>
      <c r="P303" s="5" t="str">
        <v>/</v>
      </c>
      <c r="Q303" s="5" t="str">
        <v>0次</v>
      </c>
      <c r="R303" s="5" t="str">
        <v>/</v>
      </c>
      <c r="S303" s="5"/>
      <c r="T303" s="5" t="str">
        <v>是</v>
      </c>
      <c r="U303" s="5" t="str">
        <v>否</v>
      </c>
    </row>
    <row r="304">
      <c r="A304" s="5" t="str">
        <v>喵咪</v>
      </c>
      <c r="B304" s="5" t="s">
        <v>654</v>
      </c>
      <c r="C304" s="5"/>
      <c r="D304" s="5">
        <v>17629124168</v>
      </c>
      <c r="E304" s="5" t="str">
        <v>生财老师（分销渠道）</v>
      </c>
      <c r="F304" s="5" t="str">
        <v>生财有术</v>
      </c>
      <c r="G304" s="5"/>
      <c r="H304" s="5"/>
      <c r="I304" s="5" t="str">
        <v>已订阅</v>
      </c>
      <c r="J304" s="5" t="str">
        <v>已订阅</v>
      </c>
      <c r="K304" s="5" t="str">
        <v>离线</v>
      </c>
      <c r="L304" s="39">
        <v>0.1224537037037037</v>
      </c>
      <c r="M304" s="5"/>
      <c r="N304" s="5" t="str">
        <v>未完课</v>
      </c>
      <c r="O304" s="5" t="str">
        <v>/</v>
      </c>
      <c r="P304" s="5" t="str">
        <v>/</v>
      </c>
      <c r="Q304" s="5" t="str">
        <v>0次</v>
      </c>
      <c r="R304" s="5" t="str">
        <v>/</v>
      </c>
      <c r="S304" s="5"/>
      <c r="T304" s="5" t="str">
        <v>是</v>
      </c>
      <c r="U304" s="5" t="str">
        <v>否</v>
      </c>
    </row>
    <row r="305">
      <c r="A305" s="5" t="str">
        <v>子龙Zeelong</v>
      </c>
      <c r="B305" s="5" t="s">
        <v>567</v>
      </c>
      <c r="C305" s="5"/>
      <c r="D305" s="5">
        <v>18798000692</v>
      </c>
      <c r="E305" s="5"/>
      <c r="F305" s="5" t="str">
        <v>生财有术</v>
      </c>
      <c r="G305" s="5"/>
      <c r="H305" s="5"/>
      <c r="I305" s="5" t="str">
        <v>已订阅</v>
      </c>
      <c r="J305" s="5" t="str">
        <v>已订阅</v>
      </c>
      <c r="K305" s="5" t="str">
        <v>离线</v>
      </c>
      <c r="L305" s="39">
        <v>0.06354166666666666</v>
      </c>
      <c r="M305" s="5"/>
      <c r="N305" s="5" t="str">
        <v>未完课</v>
      </c>
      <c r="O305" s="5" t="str">
        <v>/</v>
      </c>
      <c r="P305" s="5" t="str">
        <v>/</v>
      </c>
      <c r="Q305" s="5" t="str">
        <v>0次</v>
      </c>
      <c r="R305" s="5" t="str">
        <v>/</v>
      </c>
      <c r="S305" s="5"/>
      <c r="T305" s="5" t="str">
        <v>是</v>
      </c>
      <c r="U305" s="5" t="str">
        <v>否</v>
      </c>
    </row>
    <row r="306">
      <c r="A306" s="5" t="str">
        <v>周辉</v>
      </c>
      <c r="B306" s="5" t="s">
        <v>571</v>
      </c>
      <c r="C306" s="5"/>
      <c r="D306" s="5">
        <v>13807115918</v>
      </c>
      <c r="E306" s="5"/>
      <c r="F306" s="5" t="str">
        <v>生财有术</v>
      </c>
      <c r="G306" s="5"/>
      <c r="H306" s="5"/>
      <c r="I306" s="5" t="str">
        <v>已订阅</v>
      </c>
      <c r="J306" s="5" t="str">
        <v>已订阅</v>
      </c>
      <c r="K306" s="5" t="str">
        <v>离线</v>
      </c>
      <c r="L306" s="39">
        <v>0.00015046296296296297</v>
      </c>
      <c r="M306" s="5"/>
      <c r="N306" s="5" t="str">
        <v>未完课</v>
      </c>
      <c r="O306" s="5" t="str">
        <v>/</v>
      </c>
      <c r="P306" s="5" t="str">
        <v>/</v>
      </c>
      <c r="Q306" s="5" t="str">
        <v>0次</v>
      </c>
      <c r="R306" s="5" t="str">
        <v>/</v>
      </c>
      <c r="S306" s="5"/>
      <c r="T306" s="5" t="str">
        <v>是</v>
      </c>
      <c r="U306" s="5" t="str">
        <v>否</v>
      </c>
    </row>
    <row r="307">
      <c r="A307" s="5" t="str">
        <v>语言王</v>
      </c>
      <c r="B307" s="5" t="s">
        <v>575</v>
      </c>
      <c r="C307" s="5"/>
      <c r="D307" s="5">
        <v>13693717175</v>
      </c>
      <c r="E307" s="5"/>
      <c r="F307" s="5" t="str">
        <v>生财有术</v>
      </c>
      <c r="G307" s="5"/>
      <c r="H307" s="5"/>
      <c r="I307" s="5" t="str">
        <v>已订阅</v>
      </c>
      <c r="J307" s="5" t="str">
        <v>已订阅</v>
      </c>
      <c r="K307" s="5" t="str">
        <v>离线</v>
      </c>
      <c r="L307" s="39">
        <v>0.12</v>
      </c>
      <c r="M307" s="5"/>
      <c r="N307" s="5" t="str">
        <v>未完课</v>
      </c>
      <c r="O307" s="5" t="str">
        <v>/</v>
      </c>
      <c r="P307" s="5" t="str">
        <v>/</v>
      </c>
      <c r="Q307" s="5" t="str">
        <v>0次</v>
      </c>
      <c r="R307" s="5" t="str">
        <v>/</v>
      </c>
      <c r="S307" s="5"/>
      <c r="T307" s="5" t="str">
        <v>是</v>
      </c>
      <c r="U307" s="5" t="str">
        <v>否</v>
      </c>
    </row>
    <row r="308">
      <c r="A308" s="5" t="str">
        <v>一路向北</v>
      </c>
      <c r="B308" s="5" t="s">
        <v>578</v>
      </c>
      <c r="C308" s="5"/>
      <c r="D308" s="5">
        <v>15600009876</v>
      </c>
      <c r="E308" s="5"/>
      <c r="F308" s="5" t="str">
        <v>生财有术</v>
      </c>
      <c r="G308" s="5"/>
      <c r="H308" s="5"/>
      <c r="I308" s="5" t="str">
        <v>已订阅</v>
      </c>
      <c r="J308" s="5" t="str">
        <v>已订阅</v>
      </c>
      <c r="K308" s="5" t="str">
        <v>离线</v>
      </c>
      <c r="L308" s="39">
        <v>0.056979166666666664</v>
      </c>
      <c r="M308" s="5"/>
      <c r="N308" s="5" t="str">
        <v>未完课</v>
      </c>
      <c r="O308" s="5" t="str">
        <v>/</v>
      </c>
      <c r="P308" s="5" t="str">
        <v>/</v>
      </c>
      <c r="Q308" s="5" t="str">
        <v>0次</v>
      </c>
      <c r="R308" s="5" t="str">
        <v>/</v>
      </c>
      <c r="S308" s="5"/>
      <c r="T308" s="5" t="str">
        <v>是</v>
      </c>
      <c r="U308" s="5" t="str">
        <v>否</v>
      </c>
    </row>
    <row r="309">
      <c r="A309" s="5" t="str">
        <v>静云</v>
      </c>
      <c r="B309" s="5" t="s">
        <v>551</v>
      </c>
      <c r="C309" s="5"/>
      <c r="D309" s="5">
        <v>18617535813</v>
      </c>
      <c r="E309" s="5"/>
      <c r="F309" s="5" t="str">
        <v>生财有术</v>
      </c>
      <c r="G309" s="5"/>
      <c r="H309" s="5"/>
      <c r="I309" s="5" t="str">
        <v>已订阅</v>
      </c>
      <c r="J309" s="5" t="str">
        <v>已订阅</v>
      </c>
      <c r="K309" s="5" t="str">
        <v>离线</v>
      </c>
      <c r="L309" s="39">
        <v>0.004120370370370371</v>
      </c>
      <c r="M309" s="5"/>
      <c r="N309" s="5" t="str">
        <v>未完课</v>
      </c>
      <c r="O309" s="5" t="str">
        <v>/</v>
      </c>
      <c r="P309" s="5" t="str">
        <v>/</v>
      </c>
      <c r="Q309" s="5" t="str">
        <v>0次</v>
      </c>
      <c r="R309" s="5" t="str">
        <v>/</v>
      </c>
      <c r="S309" s="5"/>
      <c r="T309" s="5" t="str">
        <v>是</v>
      </c>
      <c r="U309" s="5" t="str">
        <v>否</v>
      </c>
    </row>
    <row r="310">
      <c r="A310" s="5" t="str">
        <v>越姐吃不胖</v>
      </c>
      <c r="B310" s="5" t="s">
        <v>555</v>
      </c>
      <c r="C310" s="5"/>
      <c r="D310" s="5">
        <v>13103715575</v>
      </c>
      <c r="E310" s="5" t="str">
        <v>生财老师（自营渠道）</v>
      </c>
      <c r="F310" s="5" t="str">
        <v>生财有术</v>
      </c>
      <c r="G310" s="5"/>
      <c r="H310" s="5"/>
      <c r="I310" s="5" t="str">
        <v>已订阅</v>
      </c>
      <c r="J310" s="5" t="str">
        <v>已订阅</v>
      </c>
      <c r="K310" s="5" t="str">
        <v>离线</v>
      </c>
      <c r="L310" s="39">
        <v>0.008101851851851851</v>
      </c>
      <c r="M310" s="5"/>
      <c r="N310" s="5" t="str">
        <v>未完课</v>
      </c>
      <c r="O310" s="5" t="str">
        <v>/</v>
      </c>
      <c r="P310" s="5" t="str">
        <v>/</v>
      </c>
      <c r="Q310" s="5" t="str">
        <v>0次</v>
      </c>
      <c r="R310" s="5" t="str">
        <v>/</v>
      </c>
      <c r="S310" s="5"/>
      <c r="T310" s="5" t="str">
        <v>是</v>
      </c>
      <c r="U310" s="5" t="str">
        <v>否</v>
      </c>
    </row>
    <row r="311">
      <c r="A311" s="5" t="str">
        <v>用户666165</v>
      </c>
      <c r="B311" s="5" t="s">
        <v>335</v>
      </c>
      <c r="C311" s="5"/>
      <c r="D311" s="5">
        <v>18218140041</v>
      </c>
      <c r="E311" s="5"/>
      <c r="F311" s="5" t="str">
        <v>生财有术</v>
      </c>
      <c r="G311" s="5"/>
      <c r="H311" s="5"/>
      <c r="I311" s="5" t="str">
        <v>已订阅</v>
      </c>
      <c r="J311" s="5" t="str">
        <v>已订阅</v>
      </c>
      <c r="K311" s="5" t="str">
        <v>离线</v>
      </c>
      <c r="L311" s="39">
        <v>0</v>
      </c>
      <c r="M311" s="5"/>
      <c r="N311" s="5" t="str">
        <v>未完课</v>
      </c>
      <c r="O311" s="5" t="str">
        <v>/</v>
      </c>
      <c r="P311" s="5" t="str">
        <v>/</v>
      </c>
      <c r="Q311" s="5" t="str">
        <v>0次</v>
      </c>
      <c r="R311" s="5" t="str">
        <v>/</v>
      </c>
      <c r="S311" s="5"/>
      <c r="T311" s="5" t="str">
        <v>否</v>
      </c>
      <c r="U311" s="5" t="str">
        <v>否</v>
      </c>
    </row>
    <row r="312">
      <c r="A312" s="5" t="str">
        <v>李金良17626</v>
      </c>
      <c r="B312" s="5" t="s">
        <v>563</v>
      </c>
      <c r="C312" s="5"/>
      <c r="D312" s="5">
        <v>13991192725</v>
      </c>
      <c r="E312" s="5"/>
      <c r="F312" s="5" t="str">
        <v>生财有术</v>
      </c>
      <c r="G312" s="5"/>
      <c r="H312" s="5"/>
      <c r="I312" s="5" t="str">
        <v>已订阅</v>
      </c>
      <c r="J312" s="5" t="str">
        <v>已订阅</v>
      </c>
      <c r="K312" s="5" t="str">
        <v>离线</v>
      </c>
      <c r="L312" s="39">
        <v>0.0013657407407407407</v>
      </c>
      <c r="M312" s="5"/>
      <c r="N312" s="5" t="str">
        <v>未完课</v>
      </c>
      <c r="O312" s="5" t="str">
        <v>/</v>
      </c>
      <c r="P312" s="5" t="str">
        <v>/</v>
      </c>
      <c r="Q312" s="5" t="str">
        <v>0次</v>
      </c>
      <c r="R312" s="5" t="str">
        <v>/</v>
      </c>
      <c r="S312" s="5"/>
      <c r="T312" s="5" t="str">
        <v>是</v>
      </c>
      <c r="U312" s="5" t="str">
        <v>否</v>
      </c>
    </row>
    <row r="313">
      <c r="A313" s="5" t="str">
        <v>姚青</v>
      </c>
      <c r="B313" s="5" t="s">
        <v>597</v>
      </c>
      <c r="C313" s="5"/>
      <c r="D313" s="5">
        <v>17347290138</v>
      </c>
      <c r="E313" s="5"/>
      <c r="F313" s="5" t="str">
        <v>生财有术</v>
      </c>
      <c r="G313" s="5"/>
      <c r="H313" s="5"/>
      <c r="I313" s="5" t="str">
        <v>已订阅</v>
      </c>
      <c r="J313" s="5" t="str">
        <v>已订阅</v>
      </c>
      <c r="K313" s="5" t="str">
        <v>离线</v>
      </c>
      <c r="L313" s="39">
        <v>0.0012152777777777778</v>
      </c>
      <c r="M313" s="5"/>
      <c r="N313" s="5" t="str">
        <v>未完课</v>
      </c>
      <c r="O313" s="5" t="str">
        <v>/</v>
      </c>
      <c r="P313" s="5" t="str">
        <v>/</v>
      </c>
      <c r="Q313" s="5" t="str">
        <v>0次</v>
      </c>
      <c r="R313" s="5" t="str">
        <v>/</v>
      </c>
      <c r="S313" s="5"/>
      <c r="T313" s="5" t="str">
        <v>是</v>
      </c>
      <c r="U313" s="5" t="str">
        <v>否</v>
      </c>
    </row>
    <row r="314">
      <c r="A314" s="5" t="str">
        <v>良言（小言同学）</v>
      </c>
      <c r="B314" s="5" t="s">
        <v>598</v>
      </c>
      <c r="C314" s="5"/>
      <c r="D314" s="5">
        <v>15832430137</v>
      </c>
      <c r="E314" s="5"/>
      <c r="F314" s="5" t="str">
        <v>生财有术</v>
      </c>
      <c r="G314" s="5"/>
      <c r="H314" s="5"/>
      <c r="I314" s="5" t="str">
        <v>已订阅</v>
      </c>
      <c r="J314" s="5" t="str">
        <v>已订阅</v>
      </c>
      <c r="K314" s="5" t="str">
        <v>离线</v>
      </c>
      <c r="L314" s="39">
        <v>0</v>
      </c>
      <c r="M314" s="5"/>
      <c r="N314" s="5" t="str">
        <v>未完课</v>
      </c>
      <c r="O314" s="5" t="str">
        <v>/</v>
      </c>
      <c r="P314" s="5" t="str">
        <v>/</v>
      </c>
      <c r="Q314" s="5" t="str">
        <v>0次</v>
      </c>
      <c r="R314" s="5" t="str">
        <v>/</v>
      </c>
      <c r="S314" s="5"/>
      <c r="T314" s="5" t="str">
        <v>否</v>
      </c>
      <c r="U314" s="5" t="str">
        <v>否</v>
      </c>
    </row>
    <row r="315">
      <c r="A315" s="5" t="str">
        <v>王永连</v>
      </c>
      <c r="B315" s="5" t="s">
        <v>602</v>
      </c>
      <c r="C315" s="5"/>
      <c r="D315" s="5">
        <v>13665549678</v>
      </c>
      <c r="E315" s="5" t="str">
        <v>生财老师（分销渠道）</v>
      </c>
      <c r="F315" s="5" t="str">
        <v>生财有术</v>
      </c>
      <c r="G315" s="5"/>
      <c r="H315" s="5"/>
      <c r="I315" s="5" t="str">
        <v>已订阅</v>
      </c>
      <c r="J315" s="5" t="str">
        <v>已订阅</v>
      </c>
      <c r="K315" s="5" t="str">
        <v>离线</v>
      </c>
      <c r="L315" s="39">
        <v>0.12021990740740741</v>
      </c>
      <c r="M315" s="5"/>
      <c r="N315" s="5" t="str">
        <v>未完课</v>
      </c>
      <c r="O315" s="5" t="str">
        <v>/</v>
      </c>
      <c r="P315" s="5" t="str">
        <v>/</v>
      </c>
      <c r="Q315" s="5" t="str">
        <v>0次</v>
      </c>
      <c r="R315" s="5" t="str">
        <v>/</v>
      </c>
      <c r="S315" s="5"/>
      <c r="T315" s="5" t="str">
        <v>是</v>
      </c>
      <c r="U315" s="5" t="str">
        <v>否</v>
      </c>
    </row>
    <row r="316">
      <c r="A316" s="5" t="str">
        <v>烤鹅（搬砖版）</v>
      </c>
      <c r="B316" s="5" t="s">
        <v>606</v>
      </c>
      <c r="C316" s="5"/>
      <c r="D316" s="5">
        <v>15832430137</v>
      </c>
      <c r="E316" s="5"/>
      <c r="F316" s="5" t="str">
        <v>生财有术</v>
      </c>
      <c r="G316" s="5"/>
      <c r="H316" s="5"/>
      <c r="I316" s="5" t="str">
        <v>已订阅</v>
      </c>
      <c r="J316" s="5" t="str">
        <v>已订阅</v>
      </c>
      <c r="K316" s="5" t="str">
        <v>离线</v>
      </c>
      <c r="L316" s="39">
        <v>0.12151620370370371</v>
      </c>
      <c r="M316" s="5"/>
      <c r="N316" s="5" t="str">
        <v>未完课</v>
      </c>
      <c r="O316" s="5" t="str">
        <v>/</v>
      </c>
      <c r="P316" s="5" t="str">
        <v>/</v>
      </c>
      <c r="Q316" s="5" t="str">
        <v>0次</v>
      </c>
      <c r="R316" s="5" t="str">
        <v>/</v>
      </c>
      <c r="S316" s="5"/>
      <c r="T316" s="5" t="str">
        <v>是</v>
      </c>
      <c r="U316" s="5" t="str">
        <v>否</v>
      </c>
    </row>
    <row r="317">
      <c r="A317" s="5" t="str">
        <v>张艺恒｜IP变现</v>
      </c>
      <c r="B317" s="5" t="s">
        <v>582</v>
      </c>
      <c r="C317" s="5"/>
      <c r="D317" s="5">
        <v>15098182171</v>
      </c>
      <c r="E317" s="5" t="str">
        <v>生财老师（分销渠道）</v>
      </c>
      <c r="F317" s="5" t="str">
        <v>生财有术</v>
      </c>
      <c r="G317" s="5"/>
      <c r="H317" s="5"/>
      <c r="I317" s="5" t="str">
        <v>已订阅</v>
      </c>
      <c r="J317" s="5" t="str">
        <v>已订阅</v>
      </c>
      <c r="K317" s="5" t="str">
        <v>离线</v>
      </c>
      <c r="L317" s="39">
        <v>0</v>
      </c>
      <c r="M317" s="5"/>
      <c r="N317" s="5" t="str">
        <v>未完课</v>
      </c>
      <c r="O317" s="5" t="str">
        <v>/</v>
      </c>
      <c r="P317" s="5" t="str">
        <v>/</v>
      </c>
      <c r="Q317" s="5" t="str">
        <v>0次</v>
      </c>
      <c r="R317" s="5" t="str">
        <v>/</v>
      </c>
      <c r="S317" s="5"/>
      <c r="T317" s="5" t="str">
        <v>否</v>
      </c>
      <c r="U317" s="5" t="str">
        <v>否</v>
      </c>
    </row>
    <row r="318">
      <c r="A318" s="5" t="str">
        <v>天天天蓝</v>
      </c>
      <c r="B318" s="5" t="s">
        <v>586</v>
      </c>
      <c r="C318" s="5"/>
      <c r="D318" s="5">
        <v>13927662839</v>
      </c>
      <c r="E318" s="5" t="str">
        <v>生财老师（分销渠道）</v>
      </c>
      <c r="F318" s="5" t="str">
        <v>生财有术</v>
      </c>
      <c r="G318" s="5"/>
      <c r="H318" s="5"/>
      <c r="I318" s="5" t="str">
        <v>已订阅</v>
      </c>
      <c r="J318" s="5" t="str">
        <v>已订阅</v>
      </c>
      <c r="K318" s="5" t="str">
        <v>离线</v>
      </c>
      <c r="L318" s="39">
        <v>0.09731481481481481</v>
      </c>
      <c r="M318" s="5"/>
      <c r="N318" s="5" t="str">
        <v>未完课</v>
      </c>
      <c r="O318" s="5" t="str">
        <v>/</v>
      </c>
      <c r="P318" s="5" t="str">
        <v>/</v>
      </c>
      <c r="Q318" s="5" t="str">
        <v>0次</v>
      </c>
      <c r="R318" s="5" t="str">
        <v>/</v>
      </c>
      <c r="S318" s="5"/>
      <c r="T318" s="5" t="str">
        <v>是</v>
      </c>
      <c r="U318" s="5" t="str">
        <v>否</v>
      </c>
    </row>
    <row r="319">
      <c r="A319" s="5" t="str">
        <v>度</v>
      </c>
      <c r="B319" s="5" t="s">
        <v>589</v>
      </c>
      <c r="C319" s="5"/>
      <c r="D319" s="5">
        <v>13551041918</v>
      </c>
      <c r="E319" s="5"/>
      <c r="F319" s="5" t="str">
        <v>生财有术</v>
      </c>
      <c r="G319" s="5"/>
      <c r="H319" s="5"/>
      <c r="I319" s="5" t="str">
        <v>已订阅</v>
      </c>
      <c r="J319" s="5" t="str">
        <v>已订阅</v>
      </c>
      <c r="K319" s="5" t="str">
        <v>离线</v>
      </c>
      <c r="L319" s="39">
        <v>0.12087962962962963</v>
      </c>
      <c r="M319" s="5"/>
      <c r="N319" s="5" t="str">
        <v>未完课</v>
      </c>
      <c r="O319" s="5" t="str">
        <v>/</v>
      </c>
      <c r="P319" s="5" t="str">
        <v>/</v>
      </c>
      <c r="Q319" s="5" t="str">
        <v>0次</v>
      </c>
      <c r="R319" s="5" t="str">
        <v>/</v>
      </c>
      <c r="S319" s="5"/>
      <c r="T319" s="5" t="str">
        <v>是</v>
      </c>
      <c r="U319" s="5" t="str">
        <v>否</v>
      </c>
    </row>
    <row r="320">
      <c r="A320" s="5" t="str">
        <v>乐乐牛</v>
      </c>
      <c r="B320" s="5" t="s">
        <v>593</v>
      </c>
      <c r="C320" s="5"/>
      <c r="D320" s="5">
        <v>13512529964</v>
      </c>
      <c r="E320" s="5"/>
      <c r="F320" s="5" t="str">
        <v>生财有术</v>
      </c>
      <c r="G320" s="5"/>
      <c r="H320" s="5"/>
      <c r="I320" s="5" t="str">
        <v>已订阅</v>
      </c>
      <c r="J320" s="5" t="str">
        <v>已订阅</v>
      </c>
      <c r="K320" s="5" t="str">
        <v>离线</v>
      </c>
      <c r="L320" s="39">
        <v>0.11396990740740741</v>
      </c>
      <c r="M320" s="5"/>
      <c r="N320" s="5" t="str">
        <v>未完课</v>
      </c>
      <c r="O320" s="5" t="str">
        <v>/</v>
      </c>
      <c r="P320" s="5" t="str">
        <v>/</v>
      </c>
      <c r="Q320" s="5" t="str">
        <v>0次</v>
      </c>
      <c r="R320" s="5" t="str">
        <v>/</v>
      </c>
      <c r="S320" s="5"/>
      <c r="T320" s="5" t="str">
        <v>是</v>
      </c>
      <c r="U320" s="5" t="str">
        <v>否</v>
      </c>
    </row>
    <row r="321">
      <c r="A321" s="5" t="str">
        <v>张张</v>
      </c>
      <c r="B321" s="5" t="s">
        <v>744</v>
      </c>
      <c r="C321" s="5"/>
      <c r="D321" s="5">
        <v>15611202456</v>
      </c>
      <c r="E321" s="5" t="str">
        <v>生财老师（分销渠道）</v>
      </c>
      <c r="F321" s="5" t="str">
        <v>生财有术</v>
      </c>
      <c r="G321" s="5"/>
      <c r="H321" s="5"/>
      <c r="I321" s="5" t="str">
        <v>已订阅</v>
      </c>
      <c r="J321" s="5" t="str">
        <v>已订阅</v>
      </c>
      <c r="K321" s="5" t="str">
        <v>离线</v>
      </c>
      <c r="L321" s="39">
        <v>0.07613425925925926</v>
      </c>
      <c r="M321" s="5"/>
      <c r="N321" s="5" t="str">
        <v>未完课</v>
      </c>
      <c r="O321" s="5" t="str">
        <v>/</v>
      </c>
      <c r="P321" s="5" t="str">
        <v>/</v>
      </c>
      <c r="Q321" s="5" t="str">
        <v>0次</v>
      </c>
      <c r="R321" s="5" t="str">
        <v>/</v>
      </c>
      <c r="S321" s="5"/>
      <c r="T321" s="5" t="str">
        <v>是</v>
      </c>
      <c r="U321" s="5" t="str">
        <v>否</v>
      </c>
    </row>
    <row r="322">
      <c r="A322" s="5" t="str">
        <v>阿白</v>
      </c>
      <c r="B322" s="5" t="s">
        <v>748</v>
      </c>
      <c r="C322" s="5"/>
      <c r="D322" s="5">
        <v>18681465852</v>
      </c>
      <c r="E322" s="5"/>
      <c r="F322" s="5" t="str">
        <v>生财有术</v>
      </c>
      <c r="G322" s="5"/>
      <c r="H322" s="5"/>
      <c r="I322" s="5" t="str">
        <v>已订阅</v>
      </c>
      <c r="J322" s="5" t="str">
        <v>已订阅</v>
      </c>
      <c r="K322" s="5" t="str">
        <v>离线</v>
      </c>
      <c r="L322" s="39">
        <v>0.1232638888888889</v>
      </c>
      <c r="M322" s="5"/>
      <c r="N322" s="5" t="str">
        <v>未完课</v>
      </c>
      <c r="O322" s="5" t="str">
        <v>/</v>
      </c>
      <c r="P322" s="5" t="str">
        <v>/</v>
      </c>
      <c r="Q322" s="5" t="str">
        <v>0次</v>
      </c>
      <c r="R322" s="5" t="str">
        <v>/</v>
      </c>
      <c r="S322" s="5"/>
      <c r="T322" s="5" t="str">
        <v>是</v>
      </c>
      <c r="U322" s="5" t="str">
        <v>否</v>
      </c>
    </row>
    <row r="323">
      <c r="A323" s="5" t="str">
        <v>一块三毛</v>
      </c>
      <c r="B323" s="5" t="s">
        <v>752</v>
      </c>
      <c r="C323" s="5"/>
      <c r="D323" s="5">
        <v>18030101653</v>
      </c>
      <c r="E323" s="5"/>
      <c r="F323" s="5" t="str">
        <v>生财有术</v>
      </c>
      <c r="G323" s="5"/>
      <c r="H323" s="5"/>
      <c r="I323" s="5" t="str">
        <v>已订阅</v>
      </c>
      <c r="J323" s="5" t="str">
        <v>已订阅</v>
      </c>
      <c r="K323" s="5" t="str">
        <v>离线</v>
      </c>
      <c r="L323" s="39">
        <v>0.005162037037037037</v>
      </c>
      <c r="M323" s="5"/>
      <c r="N323" s="5" t="str">
        <v>未完课</v>
      </c>
      <c r="O323" s="5" t="str">
        <v>/</v>
      </c>
      <c r="P323" s="5" t="str">
        <v>/</v>
      </c>
      <c r="Q323" s="5" t="str">
        <v>0次</v>
      </c>
      <c r="R323" s="5" t="str">
        <v>/</v>
      </c>
      <c r="S323" s="5"/>
      <c r="T323" s="5" t="str">
        <v>是</v>
      </c>
      <c r="U323" s="5" t="str">
        <v>否</v>
      </c>
    </row>
    <row r="324">
      <c r="A324" s="5" t="str">
        <v>Leung</v>
      </c>
      <c r="B324" s="5" t="s">
        <v>756</v>
      </c>
      <c r="C324" s="5"/>
      <c r="D324" s="5">
        <v>13660099237</v>
      </c>
      <c r="E324" s="5" t="str">
        <v>生财老师（分销渠道）</v>
      </c>
      <c r="F324" s="5" t="str">
        <v>生财有术</v>
      </c>
      <c r="G324" s="5"/>
      <c r="H324" s="5"/>
      <c r="I324" s="5" t="str">
        <v>已订阅</v>
      </c>
      <c r="J324" s="5" t="str">
        <v>已订阅</v>
      </c>
      <c r="K324" s="5" t="str">
        <v>离线</v>
      </c>
      <c r="L324" s="39">
        <v>0.021111111111111112</v>
      </c>
      <c r="M324" s="5"/>
      <c r="N324" s="5" t="str">
        <v>未完课</v>
      </c>
      <c r="O324" s="5" t="str">
        <v>/</v>
      </c>
      <c r="P324" s="5" t="str">
        <v>/</v>
      </c>
      <c r="Q324" s="5" t="str">
        <v>0次</v>
      </c>
      <c r="R324" s="5" t="str">
        <v>/</v>
      </c>
      <c r="S324" s="5"/>
      <c r="T324" s="5" t="str">
        <v>是</v>
      </c>
      <c r="U324" s="5" t="str">
        <v>否</v>
      </c>
    </row>
    <row r="325">
      <c r="A325" s="5" t="str">
        <v>牛耕田</v>
      </c>
      <c r="B325" s="5" t="s">
        <v>728</v>
      </c>
      <c r="C325" s="5"/>
      <c r="D325" s="5">
        <v>15238621128</v>
      </c>
      <c r="E325" s="5"/>
      <c r="F325" s="5" t="str">
        <v>生财有术</v>
      </c>
      <c r="G325" s="5"/>
      <c r="H325" s="5"/>
      <c r="I325" s="5" t="str">
        <v>已订阅</v>
      </c>
      <c r="J325" s="5" t="str">
        <v>已订阅</v>
      </c>
      <c r="K325" s="5" t="str">
        <v>离线</v>
      </c>
      <c r="L325" s="39">
        <v>0.012997685185185185</v>
      </c>
      <c r="M325" s="5"/>
      <c r="N325" s="5" t="str">
        <v>未完课</v>
      </c>
      <c r="O325" s="5" t="str">
        <v>/</v>
      </c>
      <c r="P325" s="5" t="str">
        <v>/</v>
      </c>
      <c r="Q325" s="5" t="str">
        <v>0次</v>
      </c>
      <c r="R325" s="5" t="str">
        <v>/</v>
      </c>
      <c r="S325" s="5"/>
      <c r="T325" s="5" t="str">
        <v>是</v>
      </c>
      <c r="U325" s="5" t="str">
        <v>否</v>
      </c>
    </row>
    <row r="326">
      <c r="A326" s="5" t="str">
        <v>龚江峰</v>
      </c>
      <c r="B326" s="5" t="s">
        <v>732</v>
      </c>
      <c r="C326" s="5"/>
      <c r="D326" s="5">
        <v>15851930960</v>
      </c>
      <c r="E326" s="5"/>
      <c r="F326" s="5" t="str">
        <v>生财有术</v>
      </c>
      <c r="G326" s="5"/>
      <c r="H326" s="5"/>
      <c r="I326" s="5" t="str">
        <v>已订阅</v>
      </c>
      <c r="J326" s="5" t="str">
        <v>已订阅</v>
      </c>
      <c r="K326" s="5" t="str">
        <v>离线</v>
      </c>
      <c r="L326" s="39">
        <v>0.0875</v>
      </c>
      <c r="M326" s="5"/>
      <c r="N326" s="5" t="str">
        <v>未完课</v>
      </c>
      <c r="O326" s="5" t="str">
        <v>/</v>
      </c>
      <c r="P326" s="5" t="str">
        <v>/</v>
      </c>
      <c r="Q326" s="5" t="str">
        <v>0次</v>
      </c>
      <c r="R326" s="5" t="str">
        <v>/</v>
      </c>
      <c r="S326" s="5"/>
      <c r="T326" s="5" t="str">
        <v>是</v>
      </c>
      <c r="U326" s="5" t="str">
        <v>否</v>
      </c>
    </row>
    <row r="327">
      <c r="A327" s="5" t="str">
        <v>小吴同学</v>
      </c>
      <c r="B327" s="5" t="s">
        <v>736</v>
      </c>
      <c r="C327" s="5"/>
      <c r="D327" s="5">
        <v>18651623664</v>
      </c>
      <c r="E327" s="5"/>
      <c r="F327" s="5" t="str">
        <v>生财有术</v>
      </c>
      <c r="G327" s="5"/>
      <c r="H327" s="5"/>
      <c r="I327" s="5" t="str">
        <v>已订阅</v>
      </c>
      <c r="J327" s="5" t="str">
        <v>已订阅</v>
      </c>
      <c r="K327" s="5" t="str">
        <v>离线</v>
      </c>
      <c r="L327" s="39">
        <v>0.11721064814814815</v>
      </c>
      <c r="M327" s="5"/>
      <c r="N327" s="5" t="str">
        <v>未完课</v>
      </c>
      <c r="O327" s="5" t="str">
        <v>/</v>
      </c>
      <c r="P327" s="5" t="str">
        <v>/</v>
      </c>
      <c r="Q327" s="5" t="str">
        <v>0次</v>
      </c>
      <c r="R327" s="5" t="str">
        <v>/</v>
      </c>
      <c r="S327" s="5"/>
      <c r="T327" s="5" t="str">
        <v>是</v>
      </c>
      <c r="U327" s="5" t="str">
        <v>否</v>
      </c>
    </row>
    <row r="328">
      <c r="A328" s="5" t="str">
        <v>沙亮亮</v>
      </c>
      <c r="B328" s="5" t="s">
        <v>740</v>
      </c>
      <c r="C328" s="5"/>
      <c r="D328" s="5">
        <v>13655181440</v>
      </c>
      <c r="E328" s="5"/>
      <c r="F328" s="5" t="str">
        <v>生财有术</v>
      </c>
      <c r="G328" s="5"/>
      <c r="H328" s="5"/>
      <c r="I328" s="5" t="str">
        <v>已订阅</v>
      </c>
      <c r="J328" s="5" t="str">
        <v>已订阅</v>
      </c>
      <c r="K328" s="5" t="str">
        <v>离线</v>
      </c>
      <c r="L328" s="39">
        <v>0</v>
      </c>
      <c r="M328" s="5"/>
      <c r="N328" s="5" t="str">
        <v>未完课</v>
      </c>
      <c r="O328" s="5" t="str">
        <v>/</v>
      </c>
      <c r="P328" s="5" t="str">
        <v>/</v>
      </c>
      <c r="Q328" s="5" t="str">
        <v>0次</v>
      </c>
      <c r="R328" s="5" t="str">
        <v>/</v>
      </c>
      <c r="S328" s="5"/>
      <c r="T328" s="5" t="str">
        <v>否</v>
      </c>
      <c r="U328" s="5" t="str">
        <v>否</v>
      </c>
    </row>
    <row r="329">
      <c r="A329" s="5" t="str">
        <v>康绍飞</v>
      </c>
      <c r="B329" s="5" t="s">
        <v>776</v>
      </c>
      <c r="C329" s="5"/>
      <c r="D329" s="5">
        <v>15701565406</v>
      </c>
      <c r="E329" s="5"/>
      <c r="F329" s="5" t="str">
        <v>生财有术</v>
      </c>
      <c r="G329" s="5"/>
      <c r="H329" s="5"/>
      <c r="I329" s="5" t="str">
        <v>已订阅</v>
      </c>
      <c r="J329" s="5" t="str">
        <v>已订阅</v>
      </c>
      <c r="K329" s="5" t="str">
        <v>离线</v>
      </c>
      <c r="L329" s="39">
        <v>0.10789351851851851</v>
      </c>
      <c r="M329" s="5"/>
      <c r="N329" s="5" t="str">
        <v>未完课</v>
      </c>
      <c r="O329" s="5" t="str">
        <v>/</v>
      </c>
      <c r="P329" s="5" t="str">
        <v>/</v>
      </c>
      <c r="Q329" s="5" t="str">
        <v>0次</v>
      </c>
      <c r="R329" s="5" t="str">
        <v>/</v>
      </c>
      <c r="S329" s="5"/>
      <c r="T329" s="5" t="str">
        <v>是</v>
      </c>
      <c r="U329" s="5" t="str">
        <v>否</v>
      </c>
    </row>
    <row r="330">
      <c r="A330" s="5" t="str">
        <v>Bery</v>
      </c>
      <c r="B330" s="5" t="s">
        <v>780</v>
      </c>
      <c r="C330" s="5"/>
      <c r="D330" s="5">
        <v>17622916528</v>
      </c>
      <c r="E330" s="5" t="str">
        <v>生财老师（分销渠道）</v>
      </c>
      <c r="F330" s="5" t="str">
        <v>生财有术</v>
      </c>
      <c r="G330" s="5"/>
      <c r="H330" s="5"/>
      <c r="I330" s="5" t="str">
        <v>已订阅</v>
      </c>
      <c r="J330" s="5" t="str">
        <v>已订阅</v>
      </c>
      <c r="K330" s="5" t="str">
        <v>离线</v>
      </c>
      <c r="L330" s="39">
        <v>0</v>
      </c>
      <c r="M330" s="5"/>
      <c r="N330" s="5" t="str">
        <v>未完课</v>
      </c>
      <c r="O330" s="5" t="str">
        <v>/</v>
      </c>
      <c r="P330" s="5" t="str">
        <v>/</v>
      </c>
      <c r="Q330" s="5" t="str">
        <v>0次</v>
      </c>
      <c r="R330" s="5" t="str">
        <v>/</v>
      </c>
      <c r="S330" s="5"/>
      <c r="T330" s="5" t="str">
        <v>否</v>
      </c>
      <c r="U330" s="5" t="str">
        <v>否</v>
      </c>
    </row>
    <row r="331">
      <c r="A331" s="5" t="str">
        <v>哄哄</v>
      </c>
      <c r="B331" s="5" t="s">
        <v>785</v>
      </c>
      <c r="C331" s="5"/>
      <c r="D331" s="5">
        <v>15101153540</v>
      </c>
      <c r="E331" s="5"/>
      <c r="F331" s="5" t="str">
        <v>生财有术</v>
      </c>
      <c r="G331" s="5"/>
      <c r="H331" s="5"/>
      <c r="I331" s="5" t="str">
        <v>已订阅</v>
      </c>
      <c r="J331" s="5" t="str">
        <v>已订阅</v>
      </c>
      <c r="K331" s="5" t="str">
        <v>离线</v>
      </c>
      <c r="L331" s="39">
        <v>0.014861111111111111</v>
      </c>
      <c r="M331" s="5"/>
      <c r="N331" s="5" t="str">
        <v>未完课</v>
      </c>
      <c r="O331" s="5" t="str">
        <v>/</v>
      </c>
      <c r="P331" s="5" t="str">
        <v>/</v>
      </c>
      <c r="Q331" s="5" t="str">
        <v>0次</v>
      </c>
      <c r="R331" s="5" t="str">
        <v>/</v>
      </c>
      <c r="S331" s="5"/>
      <c r="T331" s="5" t="str">
        <v>是</v>
      </c>
      <c r="U331" s="5" t="str">
        <v>否</v>
      </c>
    </row>
    <row r="332">
      <c r="A332" s="5" t="str">
        <v>蝉铭 Kevin</v>
      </c>
      <c r="B332" s="5" t="s">
        <v>788</v>
      </c>
      <c r="C332" s="5"/>
      <c r="D332" s="5">
        <v>13661966896</v>
      </c>
      <c r="E332" s="5"/>
      <c r="F332" s="5" t="str">
        <v>生财有术</v>
      </c>
      <c r="G332" s="5"/>
      <c r="H332" s="5"/>
      <c r="I332" s="5" t="str">
        <v>已订阅</v>
      </c>
      <c r="J332" s="5" t="str">
        <v>已订阅</v>
      </c>
      <c r="K332" s="5" t="str">
        <v>离线</v>
      </c>
      <c r="L332" s="39">
        <v>0.01587962962962963</v>
      </c>
      <c r="M332" s="5"/>
      <c r="N332" s="5" t="str">
        <v>未完课</v>
      </c>
      <c r="O332" s="5" t="str">
        <v>/</v>
      </c>
      <c r="P332" s="5" t="str">
        <v>/</v>
      </c>
      <c r="Q332" s="5" t="str">
        <v>0次</v>
      </c>
      <c r="R332" s="5" t="str">
        <v>/</v>
      </c>
      <c r="S332" s="5"/>
      <c r="T332" s="5" t="str">
        <v>是</v>
      </c>
      <c r="U332" s="5" t="str">
        <v>否</v>
      </c>
    </row>
    <row r="333">
      <c r="A333" s="5" t="str">
        <v>水果</v>
      </c>
      <c r="B333" s="5" t="s">
        <v>760</v>
      </c>
      <c r="C333" s="5"/>
      <c r="D333" s="5">
        <v>13927064521</v>
      </c>
      <c r="E333" s="5"/>
      <c r="F333" s="5" t="str">
        <v>生财有术</v>
      </c>
      <c r="G333" s="5"/>
      <c r="H333" s="5"/>
      <c r="I333" s="5" t="str">
        <v>已订阅</v>
      </c>
      <c r="J333" s="5" t="str">
        <v>已订阅</v>
      </c>
      <c r="K333" s="5" t="str">
        <v>离线</v>
      </c>
      <c r="L333" s="39">
        <v>0</v>
      </c>
      <c r="M333" s="5"/>
      <c r="N333" s="5" t="str">
        <v>未完课</v>
      </c>
      <c r="O333" s="5" t="str">
        <v>/</v>
      </c>
      <c r="P333" s="5" t="str">
        <v>/</v>
      </c>
      <c r="Q333" s="5" t="str">
        <v>0次</v>
      </c>
      <c r="R333" s="5" t="str">
        <v>/</v>
      </c>
      <c r="S333" s="5"/>
      <c r="T333" s="5" t="str">
        <v>否</v>
      </c>
      <c r="U333" s="5" t="str">
        <v>否</v>
      </c>
    </row>
    <row r="334">
      <c r="A334" s="5" t="str">
        <v>可爱</v>
      </c>
      <c r="B334" s="5" t="s">
        <v>764</v>
      </c>
      <c r="C334" s="5"/>
      <c r="D334" s="5">
        <v>19974822140</v>
      </c>
      <c r="E334" s="5"/>
      <c r="F334" s="5" t="str">
        <v>生财有术</v>
      </c>
      <c r="G334" s="5"/>
      <c r="H334" s="5"/>
      <c r="I334" s="5" t="str">
        <v>已订阅</v>
      </c>
      <c r="J334" s="5" t="str">
        <v>已订阅</v>
      </c>
      <c r="K334" s="5" t="str">
        <v>离线</v>
      </c>
      <c r="L334" s="39">
        <v>0.029872685185185186</v>
      </c>
      <c r="M334" s="5"/>
      <c r="N334" s="5" t="str">
        <v>未完课</v>
      </c>
      <c r="O334" s="5" t="str">
        <v>/</v>
      </c>
      <c r="P334" s="5" t="str">
        <v>/</v>
      </c>
      <c r="Q334" s="5" t="str">
        <v>0次</v>
      </c>
      <c r="R334" s="5" t="str">
        <v>/</v>
      </c>
      <c r="S334" s="5"/>
      <c r="T334" s="5" t="str">
        <v>是</v>
      </c>
      <c r="U334" s="5" t="str">
        <v>否</v>
      </c>
    </row>
    <row r="335">
      <c r="A335" s="5" t="str">
        <v>谢夺</v>
      </c>
      <c r="B335" s="5" t="s">
        <v>768</v>
      </c>
      <c r="C335" s="5"/>
      <c r="D335" s="5">
        <v>15011091239</v>
      </c>
      <c r="E335" s="5" t="str">
        <v>生财老师（分销渠道）</v>
      </c>
      <c r="F335" s="5" t="str">
        <v>生财有术</v>
      </c>
      <c r="G335" s="5"/>
      <c r="H335" s="5"/>
      <c r="I335" s="5" t="str">
        <v>已订阅</v>
      </c>
      <c r="J335" s="5" t="str">
        <v>已订阅</v>
      </c>
      <c r="K335" s="5" t="str">
        <v>离线</v>
      </c>
      <c r="L335" s="39">
        <v>0.00886574074074074</v>
      </c>
      <c r="M335" s="5"/>
      <c r="N335" s="5" t="str">
        <v>未完课</v>
      </c>
      <c r="O335" s="5" t="str">
        <v>/</v>
      </c>
      <c r="P335" s="5" t="str">
        <v>/</v>
      </c>
      <c r="Q335" s="5" t="str">
        <v>0次</v>
      </c>
      <c r="R335" s="5" t="str">
        <v>/</v>
      </c>
      <c r="S335" s="5"/>
      <c r="T335" s="5" t="str">
        <v>是</v>
      </c>
      <c r="U335" s="5" t="str">
        <v>否</v>
      </c>
    </row>
    <row r="336">
      <c r="A336" s="5" t="str">
        <v>锦力工业制品</v>
      </c>
      <c r="B336" s="5" t="s">
        <v>772</v>
      </c>
      <c r="C336" s="5"/>
      <c r="D336" s="5">
        <v>13710162705</v>
      </c>
      <c r="E336" s="5"/>
      <c r="F336" s="5" t="str">
        <v>生财有术</v>
      </c>
      <c r="G336" s="5"/>
      <c r="H336" s="5"/>
      <c r="I336" s="5" t="str">
        <v>已订阅</v>
      </c>
      <c r="J336" s="5" t="str">
        <v>已订阅</v>
      </c>
      <c r="K336" s="5" t="str">
        <v>离线</v>
      </c>
      <c r="L336" s="39">
        <v>0.1233912037037037</v>
      </c>
      <c r="M336" s="5"/>
      <c r="N336" s="5" t="str">
        <v>未完课</v>
      </c>
      <c r="O336" s="5" t="str">
        <v>/</v>
      </c>
      <c r="P336" s="5" t="str">
        <v>/</v>
      </c>
      <c r="Q336" s="5" t="str">
        <v>0次</v>
      </c>
      <c r="R336" s="5" t="str">
        <v>/</v>
      </c>
      <c r="S336" s="5"/>
      <c r="T336" s="5" t="str">
        <v>是</v>
      </c>
      <c r="U336" s="5" t="str">
        <v>否</v>
      </c>
    </row>
    <row r="337">
      <c r="A337" s="5" t="str">
        <v>LEO🍀</v>
      </c>
      <c r="B337" s="5" t="s">
        <v>690</v>
      </c>
      <c r="C337" s="5"/>
      <c r="D337" s="5">
        <v>18823860601</v>
      </c>
      <c r="E337" s="5" t="str">
        <v>生财老师（分销渠道）</v>
      </c>
      <c r="F337" s="5" t="str">
        <v>生财有术</v>
      </c>
      <c r="G337" s="5"/>
      <c r="H337" s="5"/>
      <c r="I337" s="5" t="str">
        <v>已订阅</v>
      </c>
      <c r="J337" s="5" t="str">
        <v>已订阅</v>
      </c>
      <c r="K337" s="5" t="str">
        <v>离线</v>
      </c>
      <c r="L337" s="39">
        <v>0.11760416666666666</v>
      </c>
      <c r="M337" s="5"/>
      <c r="N337" s="5" t="str">
        <v>未完课</v>
      </c>
      <c r="O337" s="5" t="str">
        <v>/</v>
      </c>
      <c r="P337" s="5" t="str">
        <v>/</v>
      </c>
      <c r="Q337" s="5" t="str">
        <v>0次</v>
      </c>
      <c r="R337" s="5" t="str">
        <v>/</v>
      </c>
      <c r="S337" s="5"/>
      <c r="T337" s="5" t="str">
        <v>是</v>
      </c>
      <c r="U337" s="5" t="str">
        <v>否</v>
      </c>
    </row>
    <row r="338">
      <c r="A338" s="5" t="str">
        <v>遇见未来的自己</v>
      </c>
      <c r="B338" s="5" t="s">
        <v>694</v>
      </c>
      <c r="C338" s="5"/>
      <c r="D338" s="5">
        <v>15800353201</v>
      </c>
      <c r="E338" s="5"/>
      <c r="F338" s="5" t="str">
        <v>生财有术</v>
      </c>
      <c r="G338" s="5"/>
      <c r="H338" s="5"/>
      <c r="I338" s="5" t="str">
        <v>已订阅</v>
      </c>
      <c r="J338" s="5" t="str">
        <v>已订阅</v>
      </c>
      <c r="K338" s="5" t="str">
        <v>离线</v>
      </c>
      <c r="L338" s="39">
        <v>0.11422453703703704</v>
      </c>
      <c r="M338" s="5"/>
      <c r="N338" s="5" t="str">
        <v>未完课</v>
      </c>
      <c r="O338" s="5" t="str">
        <v>/</v>
      </c>
      <c r="P338" s="5" t="str">
        <v>/</v>
      </c>
      <c r="Q338" s="5" t="str">
        <v>0次</v>
      </c>
      <c r="R338" s="5" t="str">
        <v>/</v>
      </c>
      <c r="S338" s="5"/>
      <c r="T338" s="5" t="str">
        <v>是</v>
      </c>
      <c r="U338" s="5" t="str">
        <v>否</v>
      </c>
    </row>
    <row r="339">
      <c r="A339" s="5" t="str">
        <v>高权Mr</v>
      </c>
      <c r="B339" s="5" t="s">
        <v>698</v>
      </c>
      <c r="C339" s="5"/>
      <c r="D339" s="5">
        <v>18121407520</v>
      </c>
      <c r="E339" s="5" t="str">
        <v>生财老师（分销渠道）</v>
      </c>
      <c r="F339" s="5" t="str">
        <v>生财有术</v>
      </c>
      <c r="G339" s="5"/>
      <c r="H339" s="5"/>
      <c r="I339" s="5" t="str">
        <v>已订阅</v>
      </c>
      <c r="J339" s="5" t="str">
        <v>已订阅</v>
      </c>
      <c r="K339" s="5" t="str">
        <v>离线</v>
      </c>
      <c r="L339" s="39">
        <v>0.040115740740740743</v>
      </c>
      <c r="M339" s="5"/>
      <c r="N339" s="5" t="str">
        <v>未完课</v>
      </c>
      <c r="O339" s="5" t="str">
        <v>/</v>
      </c>
      <c r="P339" s="5" t="str">
        <v>/</v>
      </c>
      <c r="Q339" s="5" t="str">
        <v>0次</v>
      </c>
      <c r="R339" s="5" t="str">
        <v>/</v>
      </c>
      <c r="S339" s="5"/>
      <c r="T339" s="5" t="str">
        <v>是</v>
      </c>
      <c r="U339" s="5" t="str">
        <v>否</v>
      </c>
    </row>
    <row r="340">
      <c r="A340" s="5" t="str">
        <v>掘金</v>
      </c>
      <c r="B340" s="5" t="s">
        <v>700</v>
      </c>
      <c r="C340" s="5"/>
      <c r="D340" s="5">
        <v>13355454353</v>
      </c>
      <c r="E340" s="5"/>
      <c r="F340" s="5" t="str">
        <v>生财有术</v>
      </c>
      <c r="G340" s="5"/>
      <c r="H340" s="5"/>
      <c r="I340" s="5" t="str">
        <v>已订阅</v>
      </c>
      <c r="J340" s="5" t="str">
        <v>已订阅</v>
      </c>
      <c r="K340" s="5" t="str">
        <v>离线</v>
      </c>
      <c r="L340" s="39">
        <v>0.000023148148148148147</v>
      </c>
      <c r="M340" s="5"/>
      <c r="N340" s="5" t="str">
        <v>未完课</v>
      </c>
      <c r="O340" s="5" t="str">
        <v>/</v>
      </c>
      <c r="P340" s="5" t="str">
        <v>/</v>
      </c>
      <c r="Q340" s="5" t="str">
        <v>0次</v>
      </c>
      <c r="R340" s="5" t="str">
        <v>/</v>
      </c>
      <c r="S340" s="5"/>
      <c r="T340" s="5" t="str">
        <v>是</v>
      </c>
      <c r="U340" s="5" t="str">
        <v>否</v>
      </c>
    </row>
    <row r="341">
      <c r="A341" s="5" t="str">
        <v>莫晨</v>
      </c>
      <c r="B341" s="5" t="s">
        <v>674</v>
      </c>
      <c r="C341" s="5"/>
      <c r="D341" s="5">
        <v>18513173176</v>
      </c>
      <c r="E341" s="5"/>
      <c r="F341" s="5" t="str">
        <v>生财有术</v>
      </c>
      <c r="G341" s="5"/>
      <c r="H341" s="5"/>
      <c r="I341" s="5" t="str">
        <v>已订阅</v>
      </c>
      <c r="J341" s="5" t="str">
        <v>已订阅</v>
      </c>
      <c r="K341" s="5" t="str">
        <v>离线</v>
      </c>
      <c r="L341" s="39">
        <v>0.0702662037037037</v>
      </c>
      <c r="M341" s="5"/>
      <c r="N341" s="5" t="str">
        <v>未完课</v>
      </c>
      <c r="O341" s="5" t="str">
        <v>/</v>
      </c>
      <c r="P341" s="5" t="str">
        <v>/</v>
      </c>
      <c r="Q341" s="5" t="str">
        <v>0次</v>
      </c>
      <c r="R341" s="5" t="str">
        <v>/</v>
      </c>
      <c r="S341" s="5"/>
      <c r="T341" s="5" t="str">
        <v>是</v>
      </c>
      <c r="U341" s="5" t="str">
        <v>否</v>
      </c>
    </row>
    <row r="342">
      <c r="A342" s="5" t="str">
        <v>麻油鸡块店（张家港）</v>
      </c>
      <c r="B342" s="5" t="s">
        <v>678</v>
      </c>
      <c r="C342" s="5"/>
      <c r="D342" s="5">
        <v>17712608175</v>
      </c>
      <c r="E342" s="5"/>
      <c r="F342" s="5" t="str">
        <v>生财有术</v>
      </c>
      <c r="G342" s="5"/>
      <c r="H342" s="5"/>
      <c r="I342" s="5" t="str">
        <v>已订阅</v>
      </c>
      <c r="J342" s="5" t="str">
        <v>已订阅</v>
      </c>
      <c r="K342" s="5" t="str">
        <v>离线</v>
      </c>
      <c r="L342" s="39">
        <v>0.0004050925925925926</v>
      </c>
      <c r="M342" s="5"/>
      <c r="N342" s="5" t="str">
        <v>未完课</v>
      </c>
      <c r="O342" s="5" t="str">
        <v>/</v>
      </c>
      <c r="P342" s="5" t="str">
        <v>/</v>
      </c>
      <c r="Q342" s="5" t="str">
        <v>0次</v>
      </c>
      <c r="R342" s="5" t="str">
        <v>/</v>
      </c>
      <c r="S342" s="5"/>
      <c r="T342" s="5" t="str">
        <v>是</v>
      </c>
      <c r="U342" s="5" t="str">
        <v>否</v>
      </c>
    </row>
    <row r="343">
      <c r="A343" s="5" t="str">
        <v>李晨瑞</v>
      </c>
      <c r="B343" s="5" t="s">
        <v>682</v>
      </c>
      <c r="C343" s="5"/>
      <c r="D343" s="5">
        <v>16635113443</v>
      </c>
      <c r="E343" s="5" t="str">
        <v>生财老师（分销渠道）</v>
      </c>
      <c r="F343" s="5" t="str">
        <v>生财有术</v>
      </c>
      <c r="G343" s="5"/>
      <c r="H343" s="5"/>
      <c r="I343" s="5" t="str">
        <v>已订阅</v>
      </c>
      <c r="J343" s="5" t="str">
        <v>已订阅</v>
      </c>
      <c r="K343" s="5" t="str">
        <v>离线</v>
      </c>
      <c r="L343" s="39">
        <v>0.11982638888888889</v>
      </c>
      <c r="M343" s="5"/>
      <c r="N343" s="5" t="str">
        <v>未完课</v>
      </c>
      <c r="O343" s="5" t="str">
        <v>/</v>
      </c>
      <c r="P343" s="5" t="str">
        <v>/</v>
      </c>
      <c r="Q343" s="5" t="str">
        <v>0次</v>
      </c>
      <c r="R343" s="5" t="str">
        <v>/</v>
      </c>
      <c r="S343" s="5"/>
      <c r="T343" s="5" t="str">
        <v>是</v>
      </c>
      <c r="U343" s="5" t="str">
        <v>否</v>
      </c>
    </row>
    <row r="344">
      <c r="A344" s="5" t="str">
        <v>兰芳(张掖华辰酒店)</v>
      </c>
      <c r="B344" s="5" t="s">
        <v>686</v>
      </c>
      <c r="C344" s="5"/>
      <c r="D344" s="5">
        <v>18219963528</v>
      </c>
      <c r="E344" s="5" t="str">
        <v>生财老师（分销渠道）</v>
      </c>
      <c r="F344" s="5" t="str">
        <v>生财有术</v>
      </c>
      <c r="G344" s="5"/>
      <c r="H344" s="5"/>
      <c r="I344" s="5" t="str">
        <v>已订阅</v>
      </c>
      <c r="J344" s="5" t="str">
        <v>已订阅</v>
      </c>
      <c r="K344" s="5" t="str">
        <v>离线</v>
      </c>
      <c r="L344" s="39">
        <v>0.08515046296296297</v>
      </c>
      <c r="M344" s="5"/>
      <c r="N344" s="5" t="str">
        <v>未完课</v>
      </c>
      <c r="O344" s="5" t="str">
        <v>/</v>
      </c>
      <c r="P344" s="5" t="str">
        <v>/</v>
      </c>
      <c r="Q344" s="5" t="str">
        <v>0次</v>
      </c>
      <c r="R344" s="5" t="str">
        <v>/</v>
      </c>
      <c r="S344" s="5"/>
      <c r="T344" s="5" t="str">
        <v>是</v>
      </c>
      <c r="U344" s="5" t="str">
        <v>否</v>
      </c>
    </row>
    <row r="345">
      <c r="A345" s="5" t="str">
        <v>？</v>
      </c>
      <c r="B345" s="5" t="s">
        <v>715</v>
      </c>
      <c r="C345" s="5"/>
      <c r="D345" s="5">
        <v>17387788879</v>
      </c>
      <c r="E345" s="5"/>
      <c r="F345" s="5" t="str">
        <v>生财有术</v>
      </c>
      <c r="G345" s="5"/>
      <c r="H345" s="5"/>
      <c r="I345" s="5" t="str">
        <v>已订阅</v>
      </c>
      <c r="J345" s="5" t="str">
        <v>已订阅</v>
      </c>
      <c r="K345" s="5" t="str">
        <v>离线</v>
      </c>
      <c r="L345" s="39">
        <v>0.036284722222222225</v>
      </c>
      <c r="M345" s="5"/>
      <c r="N345" s="5" t="str">
        <v>未完课</v>
      </c>
      <c r="O345" s="5" t="str">
        <v>/</v>
      </c>
      <c r="P345" s="5" t="str">
        <v>/</v>
      </c>
      <c r="Q345" s="5" t="str">
        <v>0次</v>
      </c>
      <c r="R345" s="5" t="str">
        <v>/</v>
      </c>
      <c r="S345" s="5"/>
      <c r="T345" s="5" t="str">
        <v>是</v>
      </c>
      <c r="U345" s="5" t="str">
        <v>否</v>
      </c>
    </row>
    <row r="346">
      <c r="A346" s="5" t="str">
        <v>Jingᴗg</v>
      </c>
      <c r="B346" s="5" t="s">
        <v>718</v>
      </c>
      <c r="C346" s="5"/>
      <c r="D346" s="5">
        <v>15128262852</v>
      </c>
      <c r="E346" s="5"/>
      <c r="F346" s="5" t="str">
        <v>生财有术</v>
      </c>
      <c r="G346" s="5"/>
      <c r="H346" s="5"/>
      <c r="I346" s="5" t="str">
        <v>已订阅</v>
      </c>
      <c r="J346" s="5" t="str">
        <v>已订阅</v>
      </c>
      <c r="K346" s="5" t="str">
        <v>离线</v>
      </c>
      <c r="L346" s="39">
        <v>0.0043518518518518515</v>
      </c>
      <c r="M346" s="5"/>
      <c r="N346" s="5" t="str">
        <v>未完课</v>
      </c>
      <c r="O346" s="5" t="str">
        <v>/</v>
      </c>
      <c r="P346" s="5" t="str">
        <v>/</v>
      </c>
      <c r="Q346" s="5" t="str">
        <v>0次</v>
      </c>
      <c r="R346" s="5" t="str">
        <v>/</v>
      </c>
      <c r="S346" s="5"/>
      <c r="T346" s="5" t="str">
        <v>是</v>
      </c>
      <c r="U346" s="5" t="str">
        <v>否</v>
      </c>
    </row>
    <row r="347">
      <c r="A347" s="5" t="str">
        <v>Pearl.J</v>
      </c>
      <c r="B347" s="5" t="s">
        <v>721</v>
      </c>
      <c r="C347" s="5"/>
      <c r="D347" s="5">
        <v>18757832368</v>
      </c>
      <c r="E347" s="5"/>
      <c r="F347" s="5" t="str">
        <v>生财有术</v>
      </c>
      <c r="G347" s="5"/>
      <c r="H347" s="5"/>
      <c r="I347" s="5" t="str">
        <v>已订阅</v>
      </c>
      <c r="J347" s="5" t="str">
        <v>已订阅</v>
      </c>
      <c r="K347" s="5" t="str">
        <v>离线</v>
      </c>
      <c r="L347" s="39">
        <v>0.1234837962962963</v>
      </c>
      <c r="M347" s="5"/>
      <c r="N347" s="5" t="str">
        <v>未完课</v>
      </c>
      <c r="O347" s="5" t="str">
        <v>/</v>
      </c>
      <c r="P347" s="5" t="str">
        <v>/</v>
      </c>
      <c r="Q347" s="5" t="str">
        <v>0次</v>
      </c>
      <c r="R347" s="5" t="str">
        <v>/</v>
      </c>
      <c r="S347" s="5"/>
      <c r="T347" s="5" t="str">
        <v>是</v>
      </c>
      <c r="U347" s="5" t="str">
        <v>否</v>
      </c>
    </row>
    <row r="348">
      <c r="A348" s="5" t="str">
        <v>何生</v>
      </c>
      <c r="B348" s="5" t="s">
        <v>725</v>
      </c>
      <c r="C348" s="5"/>
      <c r="D348" s="5">
        <v>15916100007</v>
      </c>
      <c r="E348" s="5"/>
      <c r="F348" s="5" t="str">
        <v>生财有术</v>
      </c>
      <c r="G348" s="5"/>
      <c r="H348" s="5"/>
      <c r="I348" s="5" t="str">
        <v>已订阅</v>
      </c>
      <c r="J348" s="5" t="str">
        <v>已订阅</v>
      </c>
      <c r="K348" s="5" t="str">
        <v>离线</v>
      </c>
      <c r="L348" s="39">
        <v>0</v>
      </c>
      <c r="M348" s="5"/>
      <c r="N348" s="5" t="str">
        <v>未完课</v>
      </c>
      <c r="O348" s="5" t="str">
        <v>/</v>
      </c>
      <c r="P348" s="5" t="str">
        <v>/</v>
      </c>
      <c r="Q348" s="5" t="str">
        <v>0次</v>
      </c>
      <c r="R348" s="5" t="str">
        <v>/</v>
      </c>
      <c r="S348" s="5"/>
      <c r="T348" s="5" t="str">
        <v>否</v>
      </c>
      <c r="U348" s="5" t="str">
        <v>否</v>
      </c>
    </row>
    <row r="349">
      <c r="A349" s="5" t="str">
        <v>小乖</v>
      </c>
      <c r="B349" s="5" t="s">
        <v>703</v>
      </c>
      <c r="C349" s="5"/>
      <c r="D349" s="5">
        <v>13587446560</v>
      </c>
      <c r="E349" s="5"/>
      <c r="F349" s="5" t="str">
        <v>生财有术</v>
      </c>
      <c r="G349" s="5"/>
      <c r="H349" s="5"/>
      <c r="I349" s="5" t="str">
        <v>已订阅</v>
      </c>
      <c r="J349" s="5" t="str">
        <v>已订阅</v>
      </c>
      <c r="K349" s="5" t="str">
        <v>离线</v>
      </c>
      <c r="L349" s="39">
        <v>0</v>
      </c>
      <c r="M349" s="5"/>
      <c r="N349" s="5" t="str">
        <v>未完课</v>
      </c>
      <c r="O349" s="5" t="str">
        <v>/</v>
      </c>
      <c r="P349" s="5" t="str">
        <v>/</v>
      </c>
      <c r="Q349" s="5" t="str">
        <v>0次</v>
      </c>
      <c r="R349" s="5" t="str">
        <v>/</v>
      </c>
      <c r="S349" s="5"/>
      <c r="T349" s="5" t="str">
        <v>否</v>
      </c>
      <c r="U349" s="5" t="str">
        <v>否</v>
      </c>
    </row>
    <row r="350">
      <c r="A350" s="5" t="str">
        <v>晶晶</v>
      </c>
      <c r="B350" s="5" t="s">
        <v>706</v>
      </c>
      <c r="C350" s="5"/>
      <c r="D350" s="5">
        <v>13886688927</v>
      </c>
      <c r="E350" s="5" t="str">
        <v>生财老师</v>
      </c>
      <c r="F350" s="5" t="str">
        <v>生财有术</v>
      </c>
      <c r="G350" s="5"/>
      <c r="H350" s="5"/>
      <c r="I350" s="5" t="str">
        <v>已订阅</v>
      </c>
      <c r="J350" s="5" t="str">
        <v>已订阅</v>
      </c>
      <c r="K350" s="5" t="str">
        <v>离线</v>
      </c>
      <c r="L350" s="39">
        <v>0.06563657407407407</v>
      </c>
      <c r="M350" s="5"/>
      <c r="N350" s="5" t="str">
        <v>未完课</v>
      </c>
      <c r="O350" s="5" t="str">
        <v>/</v>
      </c>
      <c r="P350" s="5" t="str">
        <v>/</v>
      </c>
      <c r="Q350" s="5" t="str">
        <v>0次</v>
      </c>
      <c r="R350" s="5" t="str">
        <v>/</v>
      </c>
      <c r="S350" s="5"/>
      <c r="T350" s="5" t="str">
        <v>是</v>
      </c>
      <c r="U350" s="5" t="str">
        <v>否</v>
      </c>
    </row>
    <row r="351">
      <c r="A351" s="5" t="str">
        <v>易水河畔易水寒</v>
      </c>
      <c r="B351" s="5" t="s">
        <v>709</v>
      </c>
      <c r="C351" s="5"/>
      <c r="D351" s="5">
        <v>18536572092</v>
      </c>
      <c r="E351" s="5"/>
      <c r="F351" s="5" t="str">
        <v>生财有术</v>
      </c>
      <c r="G351" s="5"/>
      <c r="H351" s="5"/>
      <c r="I351" s="5" t="str">
        <v>已订阅</v>
      </c>
      <c r="J351" s="5" t="str">
        <v>已订阅</v>
      </c>
      <c r="K351" s="5" t="str">
        <v>离线</v>
      </c>
      <c r="L351" s="39">
        <v>0.04278935185185185</v>
      </c>
      <c r="M351" s="5"/>
      <c r="N351" s="5" t="str">
        <v>未完课</v>
      </c>
      <c r="O351" s="5" t="str">
        <v>/</v>
      </c>
      <c r="P351" s="5" t="str">
        <v>/</v>
      </c>
      <c r="Q351" s="5" t="str">
        <v>0次</v>
      </c>
      <c r="R351" s="5" t="str">
        <v>/</v>
      </c>
      <c r="S351" s="5"/>
      <c r="T351" s="5" t="str">
        <v>是</v>
      </c>
      <c r="U351" s="5" t="str">
        <v>否</v>
      </c>
    </row>
    <row r="352">
      <c r="A352" s="5" t="str">
        <v>Hotaru</v>
      </c>
      <c r="B352" s="5" t="s">
        <v>712</v>
      </c>
      <c r="C352" s="5"/>
      <c r="D352" s="5">
        <v>18326074731</v>
      </c>
      <c r="E352" s="5" t="str">
        <v>生财老师（分销渠道）</v>
      </c>
      <c r="F352" s="5" t="str">
        <v>生财有术</v>
      </c>
      <c r="G352" s="5"/>
      <c r="H352" s="5"/>
      <c r="I352" s="5" t="str">
        <v>已订阅</v>
      </c>
      <c r="J352" s="5" t="str">
        <v>已订阅</v>
      </c>
      <c r="K352" s="5" t="str">
        <v>离线</v>
      </c>
      <c r="L352" s="39">
        <v>0</v>
      </c>
      <c r="M352" s="5"/>
      <c r="N352" s="5" t="str">
        <v>未完课</v>
      </c>
      <c r="O352" s="5" t="str">
        <v>/</v>
      </c>
      <c r="P352" s="5" t="str">
        <v>/</v>
      </c>
      <c r="Q352" s="5" t="str">
        <v>0次</v>
      </c>
      <c r="R352" s="5" t="str">
        <v>/</v>
      </c>
      <c r="S352" s="5"/>
      <c r="T352" s="5" t="str">
        <v>否</v>
      </c>
      <c r="U352" s="5" t="str">
        <v>否</v>
      </c>
    </row>
    <row r="353">
      <c r="A353" s="5" t="str">
        <v>h.</v>
      </c>
      <c r="B353" s="5" t="s">
        <v>387</v>
      </c>
      <c r="C353" s="5"/>
      <c r="D353" s="5">
        <v>19220429129</v>
      </c>
      <c r="E353" s="5"/>
      <c r="F353" s="5" t="str">
        <v>生财有术</v>
      </c>
      <c r="G353" s="5"/>
      <c r="H353" s="5"/>
      <c r="I353" s="5" t="str">
        <v>已订阅</v>
      </c>
      <c r="J353" s="5" t="str">
        <v>已订阅</v>
      </c>
      <c r="K353" s="5" t="str">
        <v>离线</v>
      </c>
      <c r="L353" s="39">
        <v>0.0004166666666666667</v>
      </c>
      <c r="M353" s="5"/>
      <c r="N353" s="5" t="str">
        <v>未完课</v>
      </c>
      <c r="O353" s="5" t="str">
        <v>/</v>
      </c>
      <c r="P353" s="5" t="str">
        <v>/</v>
      </c>
      <c r="Q353" s="5" t="str">
        <v>0次</v>
      </c>
      <c r="R353" s="5" t="str">
        <v>/</v>
      </c>
      <c r="S353" s="5"/>
      <c r="T353" s="5" t="str">
        <v>是</v>
      </c>
      <c r="U353" s="5" t="str">
        <v>否</v>
      </c>
    </row>
    <row r="354">
      <c r="A354" s="5" t="str">
        <v>June</v>
      </c>
      <c r="B354" s="5" t="s">
        <v>390</v>
      </c>
      <c r="C354" s="5"/>
      <c r="D354" s="5">
        <v>15217608244</v>
      </c>
      <c r="E354" s="5"/>
      <c r="F354" s="5" t="str">
        <v>生财有术</v>
      </c>
      <c r="G354" s="5"/>
      <c r="H354" s="5"/>
      <c r="I354" s="5" t="str">
        <v>已订阅</v>
      </c>
      <c r="J354" s="5" t="str">
        <v>已订阅</v>
      </c>
      <c r="K354" s="5" t="str">
        <v>离线</v>
      </c>
      <c r="L354" s="39">
        <v>0.09575231481481482</v>
      </c>
      <c r="M354" s="5"/>
      <c r="N354" s="5" t="str">
        <v>未完课</v>
      </c>
      <c r="O354" s="5" t="str">
        <v>/</v>
      </c>
      <c r="P354" s="5" t="str">
        <v>/</v>
      </c>
      <c r="Q354" s="5" t="str">
        <v>0次</v>
      </c>
      <c r="R354" s="5" t="str">
        <v>/</v>
      </c>
      <c r="S354" s="5"/>
      <c r="T354" s="5" t="str">
        <v>是</v>
      </c>
      <c r="U354" s="5" t="str">
        <v>否</v>
      </c>
    </row>
    <row r="355">
      <c r="A355" s="5" t="str">
        <v>淼先森</v>
      </c>
      <c r="B355" s="5" t="s">
        <v>393</v>
      </c>
      <c r="C355" s="5"/>
      <c r="D355" s="5">
        <v>18877139585</v>
      </c>
      <c r="E355" s="5"/>
      <c r="F355" s="5" t="str">
        <v>生财有术</v>
      </c>
      <c r="G355" s="5"/>
      <c r="H355" s="5"/>
      <c r="I355" s="5" t="str">
        <v>已订阅</v>
      </c>
      <c r="J355" s="5" t="str">
        <v>已订阅</v>
      </c>
      <c r="K355" s="5" t="str">
        <v>离线</v>
      </c>
      <c r="L355" s="39">
        <v>0</v>
      </c>
      <c r="M355" s="5"/>
      <c r="N355" s="5" t="str">
        <v>未完课</v>
      </c>
      <c r="O355" s="5" t="str">
        <v>/</v>
      </c>
      <c r="P355" s="5" t="str">
        <v>/</v>
      </c>
      <c r="Q355" s="5" t="str">
        <v>0次</v>
      </c>
      <c r="R355" s="5" t="str">
        <v>/</v>
      </c>
      <c r="S355" s="5"/>
      <c r="T355" s="5" t="str">
        <v>否</v>
      </c>
      <c r="U355" s="5" t="str">
        <v>否</v>
      </c>
    </row>
    <row r="356">
      <c r="A356" s="5" t="str">
        <v>水木年华</v>
      </c>
      <c r="B356" s="5" t="s">
        <v>396</v>
      </c>
      <c r="C356" s="5"/>
      <c r="D356" s="5">
        <v>18163754361</v>
      </c>
      <c r="E356" s="5"/>
      <c r="F356" s="5" t="str">
        <v>生财有术</v>
      </c>
      <c r="G356" s="5"/>
      <c r="H356" s="5"/>
      <c r="I356" s="5" t="str">
        <v>已订阅</v>
      </c>
      <c r="J356" s="5" t="str">
        <v>已订阅</v>
      </c>
      <c r="K356" s="5" t="str">
        <v>离线</v>
      </c>
      <c r="L356" s="39">
        <v>0.033449074074074076</v>
      </c>
      <c r="M356" s="5"/>
      <c r="N356" s="5" t="str">
        <v>未完课</v>
      </c>
      <c r="O356" s="5" t="str">
        <v>/</v>
      </c>
      <c r="P356" s="5" t="str">
        <v>/</v>
      </c>
      <c r="Q356" s="5" t="str">
        <v>0次</v>
      </c>
      <c r="R356" s="5" t="str">
        <v>/</v>
      </c>
      <c r="S356" s="5"/>
      <c r="T356" s="5" t="str">
        <v>是</v>
      </c>
      <c r="U356" s="5" t="str">
        <v>否</v>
      </c>
    </row>
    <row r="357">
      <c r="A357" s="5" t="str">
        <v>wsy</v>
      </c>
      <c r="B357" s="5" t="s">
        <v>377</v>
      </c>
      <c r="C357" s="5"/>
      <c r="D357" s="5">
        <v>18757708282</v>
      </c>
      <c r="E357" s="5"/>
      <c r="F357" s="5" t="str">
        <v>生财有术</v>
      </c>
      <c r="G357" s="5"/>
      <c r="H357" s="5"/>
      <c r="I357" s="5" t="str">
        <v>已订阅</v>
      </c>
      <c r="J357" s="5" t="str">
        <v>已订阅</v>
      </c>
      <c r="K357" s="5" t="str">
        <v>离线</v>
      </c>
      <c r="L357" s="39">
        <v>0</v>
      </c>
      <c r="M357" s="5"/>
      <c r="N357" s="5" t="str">
        <v>未完课</v>
      </c>
      <c r="O357" s="5" t="str">
        <v>/</v>
      </c>
      <c r="P357" s="5" t="str">
        <v>/</v>
      </c>
      <c r="Q357" s="5" t="str">
        <v>0次</v>
      </c>
      <c r="R357" s="5" t="str">
        <v>/</v>
      </c>
      <c r="S357" s="5"/>
      <c r="T357" s="5" t="str">
        <v>否</v>
      </c>
      <c r="U357" s="5" t="str">
        <v>否</v>
      </c>
    </row>
    <row r="358">
      <c r="A358" s="5" t="str">
        <v>Freedom</v>
      </c>
      <c r="B358" s="5" t="s">
        <v>380</v>
      </c>
      <c r="C358" s="5"/>
      <c r="D358" s="5">
        <v>17539102515</v>
      </c>
      <c r="E358" s="5"/>
      <c r="F358" s="5" t="str">
        <v>生财有术</v>
      </c>
      <c r="G358" s="5"/>
      <c r="H358" s="5"/>
      <c r="I358" s="5" t="str">
        <v>已订阅</v>
      </c>
      <c r="J358" s="5" t="str">
        <v>已订阅</v>
      </c>
      <c r="K358" s="5" t="str">
        <v>离线</v>
      </c>
      <c r="L358" s="39">
        <v>0.003576388888888889</v>
      </c>
      <c r="M358" s="5"/>
      <c r="N358" s="5" t="str">
        <v>未完课</v>
      </c>
      <c r="O358" s="5" t="str">
        <v>/</v>
      </c>
      <c r="P358" s="5" t="str">
        <v>/</v>
      </c>
      <c r="Q358" s="5" t="str">
        <v>0次</v>
      </c>
      <c r="R358" s="5" t="str">
        <v>/</v>
      </c>
      <c r="S358" s="5"/>
      <c r="T358" s="5" t="str">
        <v>是</v>
      </c>
      <c r="U358" s="5" t="str">
        <v>否</v>
      </c>
    </row>
    <row r="359">
      <c r="A359" s="5" t="str">
        <v>THE ONE</v>
      </c>
      <c r="B359" s="5" t="s">
        <v>383</v>
      </c>
      <c r="C359" s="5"/>
      <c r="D359" s="5">
        <v>15004610635</v>
      </c>
      <c r="E359" s="5"/>
      <c r="F359" s="5" t="str">
        <v>生财有术</v>
      </c>
      <c r="G359" s="5"/>
      <c r="H359" s="5"/>
      <c r="I359" s="5" t="str">
        <v>已订阅</v>
      </c>
      <c r="J359" s="5" t="str">
        <v>已订阅</v>
      </c>
      <c r="K359" s="5" t="str">
        <v>离线</v>
      </c>
      <c r="L359" s="39">
        <v>0.06862268518518519</v>
      </c>
      <c r="M359" s="5"/>
      <c r="N359" s="5" t="str">
        <v>未完课</v>
      </c>
      <c r="O359" s="5" t="str">
        <v>/</v>
      </c>
      <c r="P359" s="5" t="str">
        <v>/</v>
      </c>
      <c r="Q359" s="5" t="str">
        <v>0次</v>
      </c>
      <c r="R359" s="5" t="str">
        <v>/</v>
      </c>
      <c r="S359" s="5"/>
      <c r="T359" s="5" t="str">
        <v>是</v>
      </c>
      <c r="U359" s="5" t="str">
        <v>否</v>
      </c>
    </row>
    <row r="360">
      <c r="A360" s="5" t="str">
        <v>雅晴Guo</v>
      </c>
      <c r="B360" s="5" t="s">
        <v>384</v>
      </c>
      <c r="C360" s="5"/>
      <c r="D360" s="5">
        <v>13824478746</v>
      </c>
      <c r="E360" s="5"/>
      <c r="F360" s="5" t="str">
        <v>生财有术</v>
      </c>
      <c r="G360" s="5"/>
      <c r="H360" s="5"/>
      <c r="I360" s="5" t="str">
        <v>已订阅</v>
      </c>
      <c r="J360" s="5" t="str">
        <v>已订阅</v>
      </c>
      <c r="K360" s="5" t="str">
        <v>离线</v>
      </c>
      <c r="L360" s="39">
        <v>0.11986111111111111</v>
      </c>
      <c r="M360" s="5"/>
      <c r="N360" s="5" t="str">
        <v>未完课</v>
      </c>
      <c r="O360" s="5" t="str">
        <v>/</v>
      </c>
      <c r="P360" s="5" t="str">
        <v>/</v>
      </c>
      <c r="Q360" s="5" t="str">
        <v>0次</v>
      </c>
      <c r="R360" s="5" t="str">
        <v>/</v>
      </c>
      <c r="S360" s="5"/>
      <c r="T360" s="5" t="str">
        <v>是</v>
      </c>
      <c r="U360" s="5" t="str">
        <v>否</v>
      </c>
    </row>
    <row r="361">
      <c r="A361" s="5" t="str">
        <v>稳步前行</v>
      </c>
      <c r="B361" s="5" t="s">
        <v>411</v>
      </c>
      <c r="C361" s="5"/>
      <c r="D361" s="5">
        <v>13263657791</v>
      </c>
      <c r="E361" s="5" t="str">
        <v>生财老师（分销渠道）</v>
      </c>
      <c r="F361" s="5" t="str">
        <v>生财有术</v>
      </c>
      <c r="G361" s="5"/>
      <c r="H361" s="5"/>
      <c r="I361" s="5" t="str">
        <v>已订阅</v>
      </c>
      <c r="J361" s="5" t="str">
        <v>已订阅</v>
      </c>
      <c r="K361" s="5" t="str">
        <v>离线</v>
      </c>
      <c r="L361" s="39">
        <v>0.12121527777777778</v>
      </c>
      <c r="M361" s="5"/>
      <c r="N361" s="5" t="str">
        <v>未完课</v>
      </c>
      <c r="O361" s="5" t="str">
        <v>/</v>
      </c>
      <c r="P361" s="5" t="str">
        <v>/</v>
      </c>
      <c r="Q361" s="5" t="str">
        <v>0次</v>
      </c>
      <c r="R361" s="5" t="str">
        <v>/</v>
      </c>
      <c r="S361" s="5"/>
      <c r="T361" s="5" t="str">
        <v>是</v>
      </c>
      <c r="U361" s="5" t="str">
        <v>否</v>
      </c>
    </row>
    <row r="362">
      <c r="A362" s="5" t="str">
        <v>item</v>
      </c>
      <c r="B362" s="5" t="s">
        <v>414</v>
      </c>
      <c r="C362" s="5"/>
      <c r="D362" s="5">
        <v>13918237941</v>
      </c>
      <c r="E362" s="5"/>
      <c r="F362" s="5" t="str">
        <v>生财有术</v>
      </c>
      <c r="G362" s="5"/>
      <c r="H362" s="5"/>
      <c r="I362" s="5" t="str">
        <v>已订阅</v>
      </c>
      <c r="J362" s="5" t="str">
        <v>已订阅</v>
      </c>
      <c r="K362" s="5" t="str">
        <v>离线</v>
      </c>
      <c r="L362" s="39">
        <v>0.12222222222222222</v>
      </c>
      <c r="M362" s="5"/>
      <c r="N362" s="5" t="str">
        <v>未完课</v>
      </c>
      <c r="O362" s="5" t="str">
        <v>/</v>
      </c>
      <c r="P362" s="5" t="str">
        <v>/</v>
      </c>
      <c r="Q362" s="5" t="str">
        <v>0次</v>
      </c>
      <c r="R362" s="5" t="str">
        <v>/</v>
      </c>
      <c r="S362" s="5"/>
      <c r="T362" s="5" t="str">
        <v>是</v>
      </c>
      <c r="U362" s="5" t="str">
        <v>否</v>
      </c>
    </row>
    <row r="363">
      <c r="A363" s="5" t="str">
        <v>禾叶</v>
      </c>
      <c r="B363" s="5" t="s">
        <v>417</v>
      </c>
      <c r="C363" s="5"/>
      <c r="D363" s="5">
        <v>13681873984</v>
      </c>
      <c r="E363" s="5"/>
      <c r="F363" s="5" t="str">
        <v>生财有术</v>
      </c>
      <c r="G363" s="5"/>
      <c r="H363" s="5"/>
      <c r="I363" s="5" t="str">
        <v>已订阅</v>
      </c>
      <c r="J363" s="5" t="str">
        <v>已订阅</v>
      </c>
      <c r="K363" s="5" t="str">
        <v>离线</v>
      </c>
      <c r="L363" s="39">
        <v>0</v>
      </c>
      <c r="M363" s="5"/>
      <c r="N363" s="5" t="str">
        <v>未完课</v>
      </c>
      <c r="O363" s="5" t="str">
        <v>/</v>
      </c>
      <c r="P363" s="5" t="str">
        <v>/</v>
      </c>
      <c r="Q363" s="5" t="str">
        <v>0次</v>
      </c>
      <c r="R363" s="5" t="str">
        <v>/</v>
      </c>
      <c r="S363" s="5"/>
      <c r="T363" s="5" t="str">
        <v>否</v>
      </c>
      <c r="U363" s="5" t="str">
        <v>否</v>
      </c>
    </row>
    <row r="364">
      <c r="A364" s="5" t="str">
        <v>莫叶青</v>
      </c>
      <c r="B364" s="5" t="s">
        <v>420</v>
      </c>
      <c r="C364" s="5"/>
      <c r="D364" s="5">
        <v>18754300851</v>
      </c>
      <c r="E364" s="5"/>
      <c r="F364" s="5" t="str">
        <v>生财有术</v>
      </c>
      <c r="G364" s="5"/>
      <c r="H364" s="5"/>
      <c r="I364" s="5" t="str">
        <v>已订阅</v>
      </c>
      <c r="J364" s="5" t="str">
        <v>已订阅</v>
      </c>
      <c r="K364" s="5" t="str">
        <v>离线</v>
      </c>
      <c r="L364" s="39">
        <v>0.004872685185185185</v>
      </c>
      <c r="M364" s="5"/>
      <c r="N364" s="5" t="str">
        <v>未完课</v>
      </c>
      <c r="O364" s="5" t="str">
        <v>/</v>
      </c>
      <c r="P364" s="5" t="str">
        <v>/</v>
      </c>
      <c r="Q364" s="5" t="str">
        <v>0次</v>
      </c>
      <c r="R364" s="5" t="str">
        <v>/</v>
      </c>
      <c r="S364" s="5"/>
      <c r="T364" s="5" t="str">
        <v>是</v>
      </c>
      <c r="U364" s="5" t="str">
        <v>否</v>
      </c>
    </row>
    <row r="365">
      <c r="A365" s="5" t="str">
        <v>文磊</v>
      </c>
      <c r="B365" s="5" t="s">
        <v>399</v>
      </c>
      <c r="C365" s="5"/>
      <c r="D365" s="5">
        <v>13811667827</v>
      </c>
      <c r="E365" s="5"/>
      <c r="F365" s="5" t="str">
        <v>生财有术</v>
      </c>
      <c r="G365" s="5"/>
      <c r="H365" s="5"/>
      <c r="I365" s="5" t="str">
        <v>已订阅</v>
      </c>
      <c r="J365" s="5" t="str">
        <v>已订阅</v>
      </c>
      <c r="K365" s="5" t="str">
        <v>离线</v>
      </c>
      <c r="L365" s="39">
        <v>0</v>
      </c>
      <c r="M365" s="5"/>
      <c r="N365" s="5" t="str">
        <v>未完课</v>
      </c>
      <c r="O365" s="5" t="str">
        <v>/</v>
      </c>
      <c r="P365" s="5" t="str">
        <v>/</v>
      </c>
      <c r="Q365" s="5" t="str">
        <v>0次</v>
      </c>
      <c r="R365" s="5" t="str">
        <v>/</v>
      </c>
      <c r="S365" s="5"/>
      <c r="T365" s="5" t="str">
        <v>否</v>
      </c>
      <c r="U365" s="5" t="str">
        <v>否</v>
      </c>
    </row>
    <row r="366">
      <c r="A366" s="5" t="str">
        <v>Ocean</v>
      </c>
      <c r="B366" s="5" t="s">
        <v>402</v>
      </c>
      <c r="C366" s="5"/>
      <c r="D366" s="5">
        <v>18107098830</v>
      </c>
      <c r="E366" s="5"/>
      <c r="F366" s="5" t="str">
        <v>生财有术</v>
      </c>
      <c r="G366" s="5"/>
      <c r="H366" s="5"/>
      <c r="I366" s="5" t="str">
        <v>已订阅</v>
      </c>
      <c r="J366" s="5" t="str">
        <v>已订阅</v>
      </c>
      <c r="K366" s="5" t="str">
        <v>离线</v>
      </c>
      <c r="L366" s="39">
        <v>0.12111111111111111</v>
      </c>
      <c r="M366" s="5"/>
      <c r="N366" s="5" t="str">
        <v>未完课</v>
      </c>
      <c r="O366" s="5" t="str">
        <v>/</v>
      </c>
      <c r="P366" s="5" t="str">
        <v>/</v>
      </c>
      <c r="Q366" s="5" t="str">
        <v>0次</v>
      </c>
      <c r="R366" s="5" t="str">
        <v>/</v>
      </c>
      <c r="S366" s="5"/>
      <c r="T366" s="5" t="str">
        <v>是</v>
      </c>
      <c r="U366" s="5" t="str">
        <v>否</v>
      </c>
    </row>
    <row r="367">
      <c r="A367" s="5" t="str">
        <v>明天</v>
      </c>
      <c r="B367" s="5" t="s">
        <v>405</v>
      </c>
      <c r="C367" s="5"/>
      <c r="D367" s="5">
        <v>13632782011</v>
      </c>
      <c r="E367" s="5"/>
      <c r="F367" s="5" t="str">
        <v>生财有术</v>
      </c>
      <c r="G367" s="5"/>
      <c r="H367" s="5"/>
      <c r="I367" s="5" t="str">
        <v>已订阅</v>
      </c>
      <c r="J367" s="5" t="str">
        <v>已订阅</v>
      </c>
      <c r="K367" s="5" t="str">
        <v>离线</v>
      </c>
      <c r="L367" s="39">
        <v>0.12208333333333334</v>
      </c>
      <c r="M367" s="5"/>
      <c r="N367" s="5" t="str">
        <v>未完课</v>
      </c>
      <c r="O367" s="5" t="str">
        <v>/</v>
      </c>
      <c r="P367" s="5" t="str">
        <v>/</v>
      </c>
      <c r="Q367" s="5" t="str">
        <v>0次</v>
      </c>
      <c r="R367" s="5" t="str">
        <v>/</v>
      </c>
      <c r="S367" s="5"/>
      <c r="T367" s="5" t="str">
        <v>是</v>
      </c>
      <c r="U367" s="5" t="str">
        <v>否</v>
      </c>
    </row>
    <row r="368">
      <c r="A368" s="5" t="str">
        <v>沈不动</v>
      </c>
      <c r="B368" s="5" t="s">
        <v>408</v>
      </c>
      <c r="C368" s="5"/>
      <c r="D368" s="5">
        <v>18620522522</v>
      </c>
      <c r="E368" s="5"/>
      <c r="F368" s="5" t="str">
        <v>生财有术</v>
      </c>
      <c r="G368" s="5"/>
      <c r="H368" s="5"/>
      <c r="I368" s="5" t="str">
        <v>已订阅</v>
      </c>
      <c r="J368" s="5" t="str">
        <v>已订阅</v>
      </c>
      <c r="K368" s="5" t="str">
        <v>离线</v>
      </c>
      <c r="L368" s="39">
        <v>0</v>
      </c>
      <c r="M368" s="5"/>
      <c r="N368" s="5" t="str">
        <v>未完课</v>
      </c>
      <c r="O368" s="5" t="str">
        <v>/</v>
      </c>
      <c r="P368" s="5" t="str">
        <v>/</v>
      </c>
      <c r="Q368" s="5" t="str">
        <v>0次</v>
      </c>
      <c r="R368" s="5" t="str">
        <v>/</v>
      </c>
      <c r="S368" s="5"/>
      <c r="T368" s="5" t="str">
        <v>否</v>
      </c>
      <c r="U368" s="5" t="str">
        <v>否</v>
      </c>
    </row>
    <row r="369">
      <c r="A369" s="5" t="str">
        <v>殷耀</v>
      </c>
      <c r="B369" s="5" t="s">
        <v>340</v>
      </c>
      <c r="C369" s="5"/>
      <c r="D369" s="5">
        <v>15810354253</v>
      </c>
      <c r="E369" s="5"/>
      <c r="F369" s="5" t="str">
        <v>生财有术</v>
      </c>
      <c r="G369" s="5"/>
      <c r="H369" s="5"/>
      <c r="I369" s="5" t="str">
        <v>已订阅</v>
      </c>
      <c r="J369" s="5" t="str">
        <v>已订阅</v>
      </c>
      <c r="K369" s="5" t="str">
        <v>离线</v>
      </c>
      <c r="L369" s="39">
        <v>0</v>
      </c>
      <c r="M369" s="5"/>
      <c r="N369" s="5" t="str">
        <v>未完课</v>
      </c>
      <c r="O369" s="5" t="str">
        <v>/</v>
      </c>
      <c r="P369" s="5" t="str">
        <v>/</v>
      </c>
      <c r="Q369" s="5" t="str">
        <v>0次</v>
      </c>
      <c r="R369" s="5" t="str">
        <v>/</v>
      </c>
      <c r="S369" s="5"/>
      <c r="T369" s="5" t="str">
        <v>否</v>
      </c>
      <c r="U369" s="5" t="str">
        <v>否</v>
      </c>
    </row>
    <row r="370">
      <c r="A370" s="5" t="str">
        <v>Sunshine</v>
      </c>
      <c r="B370" s="5" t="s">
        <v>343</v>
      </c>
      <c r="C370" s="5"/>
      <c r="D370" s="5">
        <v>13723495355</v>
      </c>
      <c r="E370" s="5" t="str">
        <v>生财老师（分销渠道）</v>
      </c>
      <c r="F370" s="5" t="str">
        <v>生财有术</v>
      </c>
      <c r="G370" s="5"/>
      <c r="H370" s="5"/>
      <c r="I370" s="5" t="str">
        <v>已订阅</v>
      </c>
      <c r="J370" s="5" t="str">
        <v>已订阅</v>
      </c>
      <c r="K370" s="5" t="str">
        <v>离线</v>
      </c>
      <c r="L370" s="39">
        <v>0.10696759259259259</v>
      </c>
      <c r="M370" s="5"/>
      <c r="N370" s="5" t="str">
        <v>未完课</v>
      </c>
      <c r="O370" s="5" t="str">
        <v>/</v>
      </c>
      <c r="P370" s="5" t="str">
        <v>/</v>
      </c>
      <c r="Q370" s="5" t="str">
        <v>0次</v>
      </c>
      <c r="R370" s="5" t="str">
        <v>/</v>
      </c>
      <c r="S370" s="5"/>
      <c r="T370" s="5" t="str">
        <v>是</v>
      </c>
      <c r="U370" s="5" t="str">
        <v>否</v>
      </c>
    </row>
    <row r="371">
      <c r="A371" s="5" t="str">
        <v>柘青北</v>
      </c>
      <c r="B371" s="5" t="s">
        <v>346</v>
      </c>
      <c r="C371" s="5"/>
      <c r="D371" s="5">
        <v>18115773990</v>
      </c>
      <c r="E371" s="5"/>
      <c r="F371" s="5" t="str">
        <v>生财有术</v>
      </c>
      <c r="G371" s="5"/>
      <c r="H371" s="5"/>
      <c r="I371" s="5" t="str">
        <v>已订阅</v>
      </c>
      <c r="J371" s="5" t="str">
        <v>已订阅</v>
      </c>
      <c r="K371" s="5" t="str">
        <v>离线</v>
      </c>
      <c r="L371" s="39">
        <v>0.12252314814814814</v>
      </c>
      <c r="M371" s="5"/>
      <c r="N371" s="5" t="str">
        <v>未完课</v>
      </c>
      <c r="O371" s="5" t="str">
        <v>/</v>
      </c>
      <c r="P371" s="5" t="str">
        <v>/</v>
      </c>
      <c r="Q371" s="5" t="str">
        <v>0次</v>
      </c>
      <c r="R371" s="5" t="str">
        <v>/</v>
      </c>
      <c r="S371" s="5"/>
      <c r="T371" s="5" t="str">
        <v>是</v>
      </c>
      <c r="U371" s="5" t="str">
        <v>否</v>
      </c>
    </row>
    <row r="372">
      <c r="A372" s="5" t="str">
        <v>青辰</v>
      </c>
      <c r="B372" s="5" t="s">
        <v>349</v>
      </c>
      <c r="C372" s="5"/>
      <c r="D372" s="5">
        <v>13727813144</v>
      </c>
      <c r="E372" s="5"/>
      <c r="F372" s="5" t="str">
        <v>生财有术</v>
      </c>
      <c r="G372" s="5"/>
      <c r="H372" s="5"/>
      <c r="I372" s="5" t="str">
        <v>已订阅</v>
      </c>
      <c r="J372" s="5" t="str">
        <v>已订阅</v>
      </c>
      <c r="K372" s="5" t="str">
        <v>离线</v>
      </c>
      <c r="L372" s="39">
        <v>0</v>
      </c>
      <c r="M372" s="5"/>
      <c r="N372" s="5" t="str">
        <v>未完课</v>
      </c>
      <c r="O372" s="5" t="str">
        <v>/</v>
      </c>
      <c r="P372" s="5" t="str">
        <v>/</v>
      </c>
      <c r="Q372" s="5" t="str">
        <v>0次</v>
      </c>
      <c r="R372" s="5" t="str">
        <v>/</v>
      </c>
      <c r="S372" s="5"/>
      <c r="T372" s="5" t="str">
        <v>否</v>
      </c>
      <c r="U372" s="5" t="str">
        <v>否</v>
      </c>
    </row>
    <row r="373">
      <c r="A373" s="5" t="str">
        <v>🐳</v>
      </c>
      <c r="B373" s="5" t="s">
        <v>791</v>
      </c>
      <c r="C373" s="5"/>
      <c r="D373" s="5">
        <v>15609597041</v>
      </c>
      <c r="E373" s="5"/>
      <c r="F373" s="5" t="str">
        <v>生财有术</v>
      </c>
      <c r="G373" s="5"/>
      <c r="H373" s="5"/>
      <c r="I373" s="5" t="str">
        <v>已订阅</v>
      </c>
      <c r="J373" s="5" t="str">
        <v>已订阅</v>
      </c>
      <c r="K373" s="5" t="str">
        <v>离线</v>
      </c>
      <c r="L373" s="39">
        <v>0.12219907407407407</v>
      </c>
      <c r="M373" s="5"/>
      <c r="N373" s="5" t="str">
        <v>未完课</v>
      </c>
      <c r="O373" s="5" t="str">
        <v>/</v>
      </c>
      <c r="P373" s="5" t="str">
        <v>/</v>
      </c>
      <c r="Q373" s="5" t="str">
        <v>0次</v>
      </c>
      <c r="R373" s="5" t="str">
        <v>/</v>
      </c>
      <c r="S373" s="5"/>
      <c r="T373" s="5" t="str">
        <v>是</v>
      </c>
      <c r="U373" s="5" t="str">
        <v>否</v>
      </c>
    </row>
    <row r="374">
      <c r="A374" s="5" t="str">
        <v>逆袭姑娘龙龙</v>
      </c>
      <c r="B374" s="5" t="s">
        <v>331</v>
      </c>
      <c r="C374" s="5"/>
      <c r="D374" s="5">
        <v>18902453512</v>
      </c>
      <c r="E374" s="5"/>
      <c r="F374" s="5" t="str">
        <v>生财有术</v>
      </c>
      <c r="G374" s="5"/>
      <c r="H374" s="5"/>
      <c r="I374" s="5" t="str">
        <v>已订阅</v>
      </c>
      <c r="J374" s="5" t="str">
        <v>已订阅</v>
      </c>
      <c r="K374" s="5" t="str">
        <v>离线</v>
      </c>
      <c r="L374" s="39">
        <v>0.01568287037037037</v>
      </c>
      <c r="M374" s="5"/>
      <c r="N374" s="5" t="str">
        <v>未完课</v>
      </c>
      <c r="O374" s="5" t="str">
        <v>/</v>
      </c>
      <c r="P374" s="5" t="str">
        <v>/</v>
      </c>
      <c r="Q374" s="5" t="str">
        <v>0次</v>
      </c>
      <c r="R374" s="5" t="str">
        <v>/</v>
      </c>
      <c r="S374" s="5"/>
      <c r="T374" s="5" t="str">
        <v>是</v>
      </c>
      <c r="U374" s="5" t="str">
        <v>否</v>
      </c>
    </row>
    <row r="375">
      <c r="A375" s="5" t="str">
        <v>张振｜星融 兰驰·墅美·CK</v>
      </c>
      <c r="B375" s="5" t="s">
        <v>334</v>
      </c>
      <c r="C375" s="5"/>
      <c r="D375" s="5">
        <v>15717537770</v>
      </c>
      <c r="E375" s="5"/>
      <c r="F375" s="5" t="str">
        <v>生财有术</v>
      </c>
      <c r="G375" s="5"/>
      <c r="H375" s="5"/>
      <c r="I375" s="5" t="str">
        <v>已订阅</v>
      </c>
      <c r="J375" s="5" t="str">
        <v>已订阅</v>
      </c>
      <c r="K375" s="5" t="str">
        <v>离线</v>
      </c>
      <c r="L375" s="39">
        <v>0</v>
      </c>
      <c r="M375" s="5"/>
      <c r="N375" s="5" t="str">
        <v>未完课</v>
      </c>
      <c r="O375" s="5" t="str">
        <v>/</v>
      </c>
      <c r="P375" s="5" t="str">
        <v>/</v>
      </c>
      <c r="Q375" s="5" t="str">
        <v>0次</v>
      </c>
      <c r="R375" s="5" t="str">
        <v>/</v>
      </c>
      <c r="S375" s="5"/>
      <c r="T375" s="5" t="str">
        <v>否</v>
      </c>
      <c r="U375" s="5" t="str">
        <v>否</v>
      </c>
    </row>
    <row r="376">
      <c r="A376" s="5" t="str">
        <v>LY兰</v>
      </c>
      <c r="B376" s="5" t="s">
        <v>337</v>
      </c>
      <c r="C376" s="5"/>
      <c r="D376" s="5">
        <v>15086968337</v>
      </c>
      <c r="E376" s="5"/>
      <c r="F376" s="5" t="str">
        <v>生财有术</v>
      </c>
      <c r="G376" s="5"/>
      <c r="H376" s="5"/>
      <c r="I376" s="5" t="str">
        <v>已订阅</v>
      </c>
      <c r="J376" s="5" t="str">
        <v>已订阅</v>
      </c>
      <c r="K376" s="5" t="str">
        <v>离线</v>
      </c>
      <c r="L376" s="39">
        <v>0.07068287037037037</v>
      </c>
      <c r="M376" s="5"/>
      <c r="N376" s="5" t="str">
        <v>未完课</v>
      </c>
      <c r="O376" s="5" t="str">
        <v>/</v>
      </c>
      <c r="P376" s="5" t="str">
        <v>/</v>
      </c>
      <c r="Q376" s="5" t="str">
        <v>0次</v>
      </c>
      <c r="R376" s="5" t="str">
        <v>/</v>
      </c>
      <c r="S376" s="5"/>
      <c r="T376" s="5" t="str">
        <v>是</v>
      </c>
      <c r="U376" s="5" t="str">
        <v>否</v>
      </c>
    </row>
    <row r="377">
      <c r="A377" s="5" t="str">
        <v>Sun</v>
      </c>
      <c r="B377" s="5" t="s">
        <v>365</v>
      </c>
      <c r="C377" s="5"/>
      <c r="D377" s="5">
        <v>18369166666</v>
      </c>
      <c r="E377" s="5"/>
      <c r="F377" s="5" t="str">
        <v>生财有术</v>
      </c>
      <c r="G377" s="5"/>
      <c r="H377" s="5"/>
      <c r="I377" s="5" t="str">
        <v>已订阅</v>
      </c>
      <c r="J377" s="5" t="str">
        <v>已订阅</v>
      </c>
      <c r="K377" s="5" t="str">
        <v>离线</v>
      </c>
      <c r="L377" s="39">
        <v>0</v>
      </c>
      <c r="M377" s="5"/>
      <c r="N377" s="5" t="str">
        <v>未完课</v>
      </c>
      <c r="O377" s="5" t="str">
        <v>/</v>
      </c>
      <c r="P377" s="5" t="str">
        <v>/</v>
      </c>
      <c r="Q377" s="5" t="str">
        <v>0次</v>
      </c>
      <c r="R377" s="5" t="str">
        <v>/</v>
      </c>
      <c r="S377" s="5"/>
      <c r="T377" s="5" t="str">
        <v>否</v>
      </c>
      <c r="U377" s="5" t="str">
        <v>否</v>
      </c>
    </row>
    <row r="378">
      <c r="A378" s="5" t="str">
        <v>全帅（加贺</v>
      </c>
      <c r="B378" s="5" t="s">
        <v>368</v>
      </c>
      <c r="C378" s="5"/>
      <c r="D378" s="5">
        <v>18516251625</v>
      </c>
      <c r="E378" s="5"/>
      <c r="F378" s="5" t="str">
        <v>生财有术</v>
      </c>
      <c r="G378" s="5"/>
      <c r="H378" s="5"/>
      <c r="I378" s="5" t="str">
        <v>已订阅</v>
      </c>
      <c r="J378" s="5" t="str">
        <v>已订阅</v>
      </c>
      <c r="K378" s="5" t="str">
        <v>离线</v>
      </c>
      <c r="L378" s="39">
        <v>0.04591435185185185</v>
      </c>
      <c r="M378" s="5"/>
      <c r="N378" s="5" t="str">
        <v>未完课</v>
      </c>
      <c r="O378" s="5" t="str">
        <v>/</v>
      </c>
      <c r="P378" s="5" t="str">
        <v>/</v>
      </c>
      <c r="Q378" s="5" t="str">
        <v>0次</v>
      </c>
      <c r="R378" s="5" t="str">
        <v>/</v>
      </c>
      <c r="S378" s="5"/>
      <c r="T378" s="5" t="str">
        <v>是</v>
      </c>
      <c r="U378" s="5" t="str">
        <v>否</v>
      </c>
    </row>
    <row r="379">
      <c r="A379" s="5" t="str">
        <v>L洋</v>
      </c>
      <c r="B379" s="5" t="s">
        <v>371</v>
      </c>
      <c r="C379" s="5"/>
      <c r="D379" s="5">
        <v>13917520001</v>
      </c>
      <c r="E379" s="5"/>
      <c r="F379" s="5" t="str">
        <v>生财有术</v>
      </c>
      <c r="G379" s="5"/>
      <c r="H379" s="5"/>
      <c r="I379" s="5" t="str">
        <v>已订阅</v>
      </c>
      <c r="J379" s="5" t="str">
        <v>已订阅</v>
      </c>
      <c r="K379" s="5" t="str">
        <v>离线</v>
      </c>
      <c r="L379" s="39">
        <v>0.1163425925925926</v>
      </c>
      <c r="M379" s="5"/>
      <c r="N379" s="5" t="str">
        <v>未完课</v>
      </c>
      <c r="O379" s="5" t="str">
        <v>/</v>
      </c>
      <c r="P379" s="5" t="str">
        <v>/</v>
      </c>
      <c r="Q379" s="5" t="str">
        <v>0次</v>
      </c>
      <c r="R379" s="5" t="str">
        <v>/</v>
      </c>
      <c r="S379" s="5"/>
      <c r="T379" s="5" t="str">
        <v>是</v>
      </c>
      <c r="U379" s="5" t="str">
        <v>否</v>
      </c>
    </row>
    <row r="380">
      <c r="A380" s="5" t="str">
        <v>自渡</v>
      </c>
      <c r="B380" s="5" t="s">
        <v>374</v>
      </c>
      <c r="C380" s="5"/>
      <c r="D380" s="5">
        <v>19972769820</v>
      </c>
      <c r="E380" s="5"/>
      <c r="F380" s="5" t="str">
        <v>生财有术</v>
      </c>
      <c r="G380" s="5"/>
      <c r="H380" s="5"/>
      <c r="I380" s="5" t="str">
        <v>已订阅</v>
      </c>
      <c r="J380" s="5" t="str">
        <v>已订阅</v>
      </c>
      <c r="K380" s="5" t="str">
        <v>离线</v>
      </c>
      <c r="L380" s="39">
        <v>0.0012962962962962963</v>
      </c>
      <c r="M380" s="5"/>
      <c r="N380" s="5" t="str">
        <v>未完课</v>
      </c>
      <c r="O380" s="5" t="str">
        <v>/</v>
      </c>
      <c r="P380" s="5" t="str">
        <v>/</v>
      </c>
      <c r="Q380" s="5" t="str">
        <v>0次</v>
      </c>
      <c r="R380" s="5" t="str">
        <v>/</v>
      </c>
      <c r="S380" s="5"/>
      <c r="T380" s="5" t="str">
        <v>是</v>
      </c>
      <c r="U380" s="5" t="str">
        <v>否</v>
      </c>
    </row>
    <row r="381">
      <c r="A381" s="5" t="str">
        <v>hope🌟</v>
      </c>
      <c r="B381" s="5" t="s">
        <v>353</v>
      </c>
      <c r="C381" s="5"/>
      <c r="D381" s="5">
        <v>13278163889</v>
      </c>
      <c r="E381" s="5"/>
      <c r="F381" s="5" t="str">
        <v>生财有术</v>
      </c>
      <c r="G381" s="5"/>
      <c r="H381" s="5"/>
      <c r="I381" s="5" t="str">
        <v>已订阅</v>
      </c>
      <c r="J381" s="5" t="str">
        <v>已订阅</v>
      </c>
      <c r="K381" s="5" t="str">
        <v>离线</v>
      </c>
      <c r="L381" s="39">
        <v>0</v>
      </c>
      <c r="M381" s="5"/>
      <c r="N381" s="5" t="str">
        <v>未完课</v>
      </c>
      <c r="O381" s="5" t="str">
        <v>/</v>
      </c>
      <c r="P381" s="5" t="str">
        <v>/</v>
      </c>
      <c r="Q381" s="5" t="str">
        <v>0次</v>
      </c>
      <c r="R381" s="5" t="str">
        <v>/</v>
      </c>
      <c r="S381" s="5"/>
      <c r="T381" s="5" t="str">
        <v>否</v>
      </c>
      <c r="U381" s="5" t="str">
        <v>否</v>
      </c>
    </row>
    <row r="382">
      <c r="A382" s="5" t="str">
        <v>CC</v>
      </c>
      <c r="B382" s="5" t="s">
        <v>356</v>
      </c>
      <c r="C382" s="5"/>
      <c r="D382" s="5">
        <v>15577963343</v>
      </c>
      <c r="E382" s="5"/>
      <c r="F382" s="5" t="str">
        <v>生财有术</v>
      </c>
      <c r="G382" s="5"/>
      <c r="H382" s="5"/>
      <c r="I382" s="5" t="str">
        <v>已订阅</v>
      </c>
      <c r="J382" s="5" t="str">
        <v>已订阅</v>
      </c>
      <c r="K382" s="5" t="str">
        <v>离线</v>
      </c>
      <c r="L382" s="39">
        <v>0.02298611111111111</v>
      </c>
      <c r="M382" s="5"/>
      <c r="N382" s="5" t="str">
        <v>未完课</v>
      </c>
      <c r="O382" s="5" t="str">
        <v>/</v>
      </c>
      <c r="P382" s="5" t="str">
        <v>/</v>
      </c>
      <c r="Q382" s="5" t="str">
        <v>0次</v>
      </c>
      <c r="R382" s="5" t="str">
        <v>/</v>
      </c>
      <c r="S382" s="5"/>
      <c r="T382" s="5" t="str">
        <v>是</v>
      </c>
      <c r="U382" s="5" t="str">
        <v>否</v>
      </c>
    </row>
    <row r="383">
      <c r="A383" s="5" t="str">
        <v>小晞hope</v>
      </c>
      <c r="B383" s="5" t="s">
        <v>359</v>
      </c>
      <c r="C383" s="5"/>
      <c r="D383" s="5">
        <v>18363941258</v>
      </c>
      <c r="E383" s="5"/>
      <c r="F383" s="5" t="str">
        <v>生财有术</v>
      </c>
      <c r="G383" s="5"/>
      <c r="H383" s="5"/>
      <c r="I383" s="5" t="str">
        <v>已订阅</v>
      </c>
      <c r="J383" s="5" t="str">
        <v>已订阅</v>
      </c>
      <c r="K383" s="5" t="str">
        <v>离线</v>
      </c>
      <c r="L383" s="39">
        <v>0.0002314814814814815</v>
      </c>
      <c r="M383" s="5"/>
      <c r="N383" s="5" t="str">
        <v>未完课</v>
      </c>
      <c r="O383" s="5" t="str">
        <v>/</v>
      </c>
      <c r="P383" s="5" t="str">
        <v>/</v>
      </c>
      <c r="Q383" s="5" t="str">
        <v>0次</v>
      </c>
      <c r="R383" s="5" t="str">
        <v>/</v>
      </c>
      <c r="S383" s="5"/>
      <c r="T383" s="5" t="str">
        <v>是</v>
      </c>
      <c r="U383" s="5" t="str">
        <v>否</v>
      </c>
    </row>
    <row r="384">
      <c r="A384" s="5" t="str">
        <v>暮城</v>
      </c>
      <c r="B384" s="5" t="s">
        <v>362</v>
      </c>
      <c r="C384" s="5"/>
      <c r="D384" s="5">
        <v>15077150980</v>
      </c>
      <c r="E384" s="5"/>
      <c r="F384" s="5" t="str">
        <v>生财有术</v>
      </c>
      <c r="G384" s="5"/>
      <c r="H384" s="5"/>
      <c r="I384" s="5" t="str">
        <v>已订阅</v>
      </c>
      <c r="J384" s="5" t="str">
        <v>已订阅</v>
      </c>
      <c r="K384" s="5" t="str">
        <v>离线</v>
      </c>
      <c r="L384" s="39">
        <v>0</v>
      </c>
      <c r="M384" s="5"/>
      <c r="N384" s="5" t="str">
        <v>未完课</v>
      </c>
      <c r="O384" s="5" t="str">
        <v>/</v>
      </c>
      <c r="P384" s="5" t="str">
        <v>/</v>
      </c>
      <c r="Q384" s="5" t="str">
        <v>0次</v>
      </c>
      <c r="R384" s="5" t="str">
        <v>/</v>
      </c>
      <c r="S384" s="5"/>
      <c r="T384" s="5" t="str">
        <v>否</v>
      </c>
      <c r="U384" s="5" t="str">
        <v>否</v>
      </c>
    </row>
    <row r="385">
      <c r="A385" s="5" t="str">
        <v>X</v>
      </c>
      <c r="B385" s="5" t="s">
        <v>498</v>
      </c>
      <c r="C385" s="5"/>
      <c r="D385" s="5">
        <v>18878870116</v>
      </c>
      <c r="E385" s="5"/>
      <c r="F385" s="5" t="str">
        <v>生财有术</v>
      </c>
      <c r="G385" s="5"/>
      <c r="H385" s="5"/>
      <c r="I385" s="5" t="str">
        <v>已订阅</v>
      </c>
      <c r="J385" s="5" t="str">
        <v>已订阅</v>
      </c>
      <c r="K385" s="5" t="str">
        <v>离线</v>
      </c>
      <c r="L385" s="39">
        <v>0.12116898148148147</v>
      </c>
      <c r="M385" s="5"/>
      <c r="N385" s="5" t="str">
        <v>未完课</v>
      </c>
      <c r="O385" s="5" t="str">
        <v>/</v>
      </c>
      <c r="P385" s="5" t="str">
        <v>/</v>
      </c>
      <c r="Q385" s="5" t="str">
        <v>0次</v>
      </c>
      <c r="R385" s="5" t="str">
        <v>/</v>
      </c>
      <c r="S385" s="5"/>
      <c r="T385" s="5" t="str">
        <v>是</v>
      </c>
      <c r="U385" s="5" t="str">
        <v>否</v>
      </c>
    </row>
    <row r="386">
      <c r="A386" s="5" t="str">
        <v>Charlie</v>
      </c>
      <c r="B386" s="5" t="s">
        <v>502</v>
      </c>
      <c r="C386" s="5"/>
      <c r="D386" s="5">
        <v>13323436350</v>
      </c>
      <c r="E386" s="5" t="str">
        <v>生财老师</v>
      </c>
      <c r="F386" s="5" t="str">
        <v>生财有术</v>
      </c>
      <c r="G386" s="5"/>
      <c r="H386" s="5"/>
      <c r="I386" s="5" t="str">
        <v>已订阅</v>
      </c>
      <c r="J386" s="5" t="str">
        <v>已订阅</v>
      </c>
      <c r="K386" s="5" t="str">
        <v>离线</v>
      </c>
      <c r="L386" s="39">
        <v>0.031226851851851853</v>
      </c>
      <c r="M386" s="5"/>
      <c r="N386" s="5" t="str">
        <v>未完课</v>
      </c>
      <c r="O386" s="5" t="str">
        <v>/</v>
      </c>
      <c r="P386" s="5" t="str">
        <v>/</v>
      </c>
      <c r="Q386" s="5" t="str">
        <v>0次</v>
      </c>
      <c r="R386" s="5" t="str">
        <v>/</v>
      </c>
      <c r="S386" s="5"/>
      <c r="T386" s="5" t="str">
        <v>是</v>
      </c>
      <c r="U386" s="5" t="str">
        <v>否</v>
      </c>
    </row>
    <row r="387">
      <c r="A387" s="5" t="str">
        <v>Act 2™</v>
      </c>
      <c r="B387" s="5" t="s">
        <v>506</v>
      </c>
      <c r="C387" s="5"/>
      <c r="D387" s="5">
        <v>15768048186</v>
      </c>
      <c r="E387" s="5"/>
      <c r="F387" s="5" t="str">
        <v>生财有术</v>
      </c>
      <c r="G387" s="5"/>
      <c r="H387" s="5"/>
      <c r="I387" s="5" t="str">
        <v>已订阅</v>
      </c>
      <c r="J387" s="5" t="str">
        <v>已订阅</v>
      </c>
      <c r="K387" s="5" t="str">
        <v>离线</v>
      </c>
      <c r="L387" s="39">
        <v>0.0011226851851851851</v>
      </c>
      <c r="M387" s="5"/>
      <c r="N387" s="5" t="str">
        <v>未完课</v>
      </c>
      <c r="O387" s="5" t="str">
        <v>/</v>
      </c>
      <c r="P387" s="5" t="str">
        <v>/</v>
      </c>
      <c r="Q387" s="5" t="str">
        <v>0次</v>
      </c>
      <c r="R387" s="5" t="str">
        <v>/</v>
      </c>
      <c r="S387" s="5"/>
      <c r="T387" s="5" t="str">
        <v>是</v>
      </c>
      <c r="U387" s="5" t="str">
        <v>否</v>
      </c>
    </row>
    <row r="388">
      <c r="A388" s="5" t="str">
        <v>天平</v>
      </c>
      <c r="B388" s="5" t="s">
        <v>510</v>
      </c>
      <c r="C388" s="5"/>
      <c r="D388" s="5">
        <v>13578902160</v>
      </c>
      <c r="E388" s="5" t="str">
        <v>生财老师（分销渠道）</v>
      </c>
      <c r="F388" s="5" t="str">
        <v>生财有术</v>
      </c>
      <c r="G388" s="5"/>
      <c r="H388" s="5"/>
      <c r="I388" s="5" t="str">
        <v>已订阅</v>
      </c>
      <c r="J388" s="5" t="str">
        <v>已订阅</v>
      </c>
      <c r="K388" s="5" t="str">
        <v>离线</v>
      </c>
      <c r="L388" s="39">
        <v>0.08149305555555555</v>
      </c>
      <c r="M388" s="5"/>
      <c r="N388" s="5" t="str">
        <v>未完课</v>
      </c>
      <c r="O388" s="5" t="str">
        <v>/</v>
      </c>
      <c r="P388" s="5" t="str">
        <v>/</v>
      </c>
      <c r="Q388" s="5" t="str">
        <v>0次</v>
      </c>
      <c r="R388" s="5" t="str">
        <v>/</v>
      </c>
      <c r="S388" s="5"/>
      <c r="T388" s="5" t="str">
        <v>是</v>
      </c>
      <c r="U388" s="5" t="str">
        <v>否</v>
      </c>
    </row>
    <row r="389">
      <c r="A389" s="5" t="str">
        <v>蓝蓝的天</v>
      </c>
      <c r="B389" s="5" t="s">
        <v>482</v>
      </c>
      <c r="C389" s="5"/>
      <c r="D389" s="5">
        <v>13465548261</v>
      </c>
      <c r="E389" s="5" t="str">
        <v>生财老师（分销渠道）</v>
      </c>
      <c r="F389" s="5" t="str">
        <v>生财有术</v>
      </c>
      <c r="G389" s="5"/>
      <c r="H389" s="5"/>
      <c r="I389" s="5" t="str">
        <v>已订阅</v>
      </c>
      <c r="J389" s="5" t="str">
        <v>已订阅</v>
      </c>
      <c r="K389" s="5" t="str">
        <v>离线</v>
      </c>
      <c r="L389" s="39">
        <v>0.0015393518518518519</v>
      </c>
      <c r="M389" s="5"/>
      <c r="N389" s="5" t="str">
        <v>未完课</v>
      </c>
      <c r="O389" s="5" t="str">
        <v>/</v>
      </c>
      <c r="P389" s="5" t="str">
        <v>/</v>
      </c>
      <c r="Q389" s="5" t="str">
        <v>0次</v>
      </c>
      <c r="R389" s="5" t="str">
        <v>/</v>
      </c>
      <c r="S389" s="5"/>
      <c r="T389" s="5" t="str">
        <v>是</v>
      </c>
      <c r="U389" s="5" t="str">
        <v>否</v>
      </c>
    </row>
    <row r="390">
      <c r="A390" s="5" t="str">
        <v>David</v>
      </c>
      <c r="B390" s="5" t="s">
        <v>486</v>
      </c>
      <c r="C390" s="5"/>
      <c r="D390" s="5">
        <v>13691045520</v>
      </c>
      <c r="E390" s="5" t="str">
        <v>生财老师（分销渠道）</v>
      </c>
      <c r="F390" s="5" t="str">
        <v>生财有术</v>
      </c>
      <c r="G390" s="5"/>
      <c r="H390" s="5"/>
      <c r="I390" s="5" t="str">
        <v>已订阅</v>
      </c>
      <c r="J390" s="5" t="str">
        <v>已订阅</v>
      </c>
      <c r="K390" s="5" t="str">
        <v>离线</v>
      </c>
      <c r="L390" s="39">
        <v>0.041979166666666665</v>
      </c>
      <c r="M390" s="5"/>
      <c r="N390" s="5" t="str">
        <v>未完课</v>
      </c>
      <c r="O390" s="5" t="str">
        <v>/</v>
      </c>
      <c r="P390" s="5" t="str">
        <v>/</v>
      </c>
      <c r="Q390" s="5" t="str">
        <v>0次</v>
      </c>
      <c r="R390" s="5" t="str">
        <v>/</v>
      </c>
      <c r="S390" s="5"/>
      <c r="T390" s="5" t="str">
        <v>是</v>
      </c>
      <c r="U390" s="5" t="str">
        <v>否</v>
      </c>
    </row>
    <row r="391">
      <c r="A391" s="5" t="str">
        <v>仲夏夜之me</v>
      </c>
      <c r="B391" s="5" t="s">
        <v>490</v>
      </c>
      <c r="C391" s="5"/>
      <c r="D391" s="5">
        <v>18612450049</v>
      </c>
      <c r="E391" s="5"/>
      <c r="F391" s="5" t="str">
        <v>生财有术</v>
      </c>
      <c r="G391" s="5"/>
      <c r="H391" s="5"/>
      <c r="I391" s="5" t="str">
        <v>已订阅</v>
      </c>
      <c r="J391" s="5" t="str">
        <v>已订阅</v>
      </c>
      <c r="K391" s="5" t="str">
        <v>离线</v>
      </c>
      <c r="L391" s="39">
        <v>0</v>
      </c>
      <c r="M391" s="5"/>
      <c r="N391" s="5" t="str">
        <v>未完课</v>
      </c>
      <c r="O391" s="5" t="str">
        <v>/</v>
      </c>
      <c r="P391" s="5" t="str">
        <v>/</v>
      </c>
      <c r="Q391" s="5" t="str">
        <v>0次</v>
      </c>
      <c r="R391" s="5" t="str">
        <v>/</v>
      </c>
      <c r="S391" s="5"/>
      <c r="T391" s="5" t="str">
        <v>否</v>
      </c>
      <c r="U391" s="5" t="str">
        <v>否</v>
      </c>
    </row>
    <row r="392">
      <c r="A392" s="5" t="str">
        <v>也行</v>
      </c>
      <c r="B392" s="5" t="s">
        <v>494</v>
      </c>
      <c r="C392" s="5"/>
      <c r="D392" s="5">
        <v>19933069983</v>
      </c>
      <c r="E392" s="5"/>
      <c r="F392" s="5" t="str">
        <v>生财有术</v>
      </c>
      <c r="G392" s="5"/>
      <c r="H392" s="5"/>
      <c r="I392" s="5" t="str">
        <v>已订阅</v>
      </c>
      <c r="J392" s="5" t="str">
        <v>已订阅</v>
      </c>
      <c r="K392" s="5" t="str">
        <v>离线</v>
      </c>
      <c r="L392" s="39">
        <v>0.05021990740740741</v>
      </c>
      <c r="M392" s="5"/>
      <c r="N392" s="5" t="str">
        <v>未完课</v>
      </c>
      <c r="O392" s="5" t="str">
        <v>/</v>
      </c>
      <c r="P392" s="5" t="str">
        <v>/</v>
      </c>
      <c r="Q392" s="5" t="str">
        <v>0次</v>
      </c>
      <c r="R392" s="5" t="str">
        <v>/</v>
      </c>
      <c r="S392" s="5"/>
      <c r="T392" s="5" t="str">
        <v>是</v>
      </c>
      <c r="U392" s="5" t="str">
        <v>否</v>
      </c>
    </row>
    <row r="393">
      <c r="A393" s="5" t="str">
        <v>侯小波</v>
      </c>
      <c r="B393" s="5" t="s">
        <v>529</v>
      </c>
      <c r="C393" s="5"/>
      <c r="D393" s="5">
        <v>15095979797</v>
      </c>
      <c r="E393" s="5"/>
      <c r="F393" s="5" t="str">
        <v>生财有术</v>
      </c>
      <c r="G393" s="5"/>
      <c r="H393" s="5"/>
      <c r="I393" s="5" t="str">
        <v>已订阅</v>
      </c>
      <c r="J393" s="5" t="str">
        <v>已订阅</v>
      </c>
      <c r="K393" s="5" t="str">
        <v>离线</v>
      </c>
      <c r="L393" s="39">
        <v>0.0005439814814814814</v>
      </c>
      <c r="M393" s="5"/>
      <c r="N393" s="5" t="str">
        <v>未完课</v>
      </c>
      <c r="O393" s="5" t="str">
        <v>/</v>
      </c>
      <c r="P393" s="5" t="str">
        <v>/</v>
      </c>
      <c r="Q393" s="5" t="str">
        <v>0次</v>
      </c>
      <c r="R393" s="5" t="str">
        <v>/</v>
      </c>
      <c r="S393" s="5"/>
      <c r="T393" s="5" t="str">
        <v>是</v>
      </c>
      <c r="U393" s="5" t="str">
        <v>否</v>
      </c>
    </row>
    <row r="394">
      <c r="A394" s="5" t="str">
        <v>阿琴</v>
      </c>
      <c r="B394" s="5" t="s">
        <v>533</v>
      </c>
      <c r="C394" s="5"/>
      <c r="D394" s="5">
        <v>13164309077</v>
      </c>
      <c r="E394" s="5"/>
      <c r="F394" s="5" t="str">
        <v>生财有术</v>
      </c>
      <c r="G394" s="5"/>
      <c r="H394" s="5"/>
      <c r="I394" s="5" t="str">
        <v>已订阅</v>
      </c>
      <c r="J394" s="5" t="str">
        <v>已订阅</v>
      </c>
      <c r="K394" s="5" t="str">
        <v>离线</v>
      </c>
      <c r="L394" s="39">
        <v>0.060856481481481484</v>
      </c>
      <c r="M394" s="5"/>
      <c r="N394" s="5" t="str">
        <v>未完课</v>
      </c>
      <c r="O394" s="5" t="str">
        <v>/</v>
      </c>
      <c r="P394" s="5" t="str">
        <v>/</v>
      </c>
      <c r="Q394" s="5" t="str">
        <v>0次</v>
      </c>
      <c r="R394" s="5" t="str">
        <v>/</v>
      </c>
      <c r="S394" s="5"/>
      <c r="T394" s="5" t="str">
        <v>是</v>
      </c>
      <c r="U394" s="5" t="str">
        <v>否</v>
      </c>
    </row>
    <row r="395">
      <c r="A395" s="5" t="str">
        <v>沙舞达人</v>
      </c>
      <c r="B395" s="5" t="s">
        <v>537</v>
      </c>
      <c r="C395" s="5"/>
      <c r="D395" s="5">
        <v>18798020219</v>
      </c>
      <c r="E395" s="5"/>
      <c r="F395" s="5" t="str">
        <v>生财有术</v>
      </c>
      <c r="G395" s="5"/>
      <c r="H395" s="5"/>
      <c r="I395" s="5" t="str">
        <v>已订阅</v>
      </c>
      <c r="J395" s="5" t="str">
        <v>已订阅</v>
      </c>
      <c r="K395" s="5" t="str">
        <v>离线</v>
      </c>
      <c r="L395" s="39">
        <v>0.034375</v>
      </c>
      <c r="M395" s="5"/>
      <c r="N395" s="5" t="str">
        <v>未完课</v>
      </c>
      <c r="O395" s="5" t="str">
        <v>/</v>
      </c>
      <c r="P395" s="5" t="str">
        <v>/</v>
      </c>
      <c r="Q395" s="5" t="str">
        <v>0次</v>
      </c>
      <c r="R395" s="5" t="str">
        <v>/</v>
      </c>
      <c r="S395" s="5"/>
      <c r="T395" s="5" t="str">
        <v>是</v>
      </c>
      <c r="U395" s="5" t="str">
        <v>否</v>
      </c>
    </row>
    <row r="396">
      <c r="A396" s="5" t="str">
        <v>Z叔</v>
      </c>
      <c r="B396" s="5" t="s">
        <v>541</v>
      </c>
      <c r="C396" s="5"/>
      <c r="D396" s="5">
        <v>13566678676</v>
      </c>
      <c r="E396" s="5"/>
      <c r="F396" s="5" t="str">
        <v>生财有术</v>
      </c>
      <c r="G396" s="5"/>
      <c r="H396" s="5"/>
      <c r="I396" s="5" t="str">
        <v>已订阅</v>
      </c>
      <c r="J396" s="5" t="str">
        <v>已订阅</v>
      </c>
      <c r="K396" s="5" t="str">
        <v>离线</v>
      </c>
      <c r="L396" s="39">
        <v>0.12015046296296296</v>
      </c>
      <c r="M396" s="5"/>
      <c r="N396" s="5" t="str">
        <v>未完课</v>
      </c>
      <c r="O396" s="5" t="str">
        <v>/</v>
      </c>
      <c r="P396" s="5" t="str">
        <v>/</v>
      </c>
      <c r="Q396" s="5" t="str">
        <v>0次</v>
      </c>
      <c r="R396" s="5" t="str">
        <v>/</v>
      </c>
      <c r="S396" s="5"/>
      <c r="T396" s="5" t="str">
        <v>是</v>
      </c>
      <c r="U396" s="5" t="str">
        <v>否</v>
      </c>
    </row>
    <row r="397">
      <c r="A397" s="5" t="str">
        <v>杭</v>
      </c>
      <c r="B397" s="5" t="s">
        <v>513</v>
      </c>
      <c r="C397" s="5"/>
      <c r="D397" s="5">
        <v>18620214862</v>
      </c>
      <c r="E397" s="5" t="str">
        <v>生财老师（分销渠道）</v>
      </c>
      <c r="F397" s="5" t="str">
        <v>生财有术</v>
      </c>
      <c r="G397" s="5"/>
      <c r="H397" s="5"/>
      <c r="I397" s="5" t="str">
        <v>已订阅</v>
      </c>
      <c r="J397" s="5" t="str">
        <v>已订阅</v>
      </c>
      <c r="K397" s="5" t="str">
        <v>离线</v>
      </c>
      <c r="L397" s="39">
        <v>0</v>
      </c>
      <c r="M397" s="5"/>
      <c r="N397" s="5" t="str">
        <v>未完课</v>
      </c>
      <c r="O397" s="5" t="str">
        <v>/</v>
      </c>
      <c r="P397" s="5" t="str">
        <v>/</v>
      </c>
      <c r="Q397" s="5" t="str">
        <v>0次</v>
      </c>
      <c r="R397" s="5" t="str">
        <v>/</v>
      </c>
      <c r="S397" s="5"/>
      <c r="T397" s="5" t="str">
        <v>否</v>
      </c>
      <c r="U397" s="5" t="str">
        <v>否</v>
      </c>
    </row>
    <row r="398">
      <c r="A398" s="5" t="str">
        <v>老葛</v>
      </c>
      <c r="B398" s="5" t="s">
        <v>517</v>
      </c>
      <c r="C398" s="5"/>
      <c r="D398" s="5">
        <v>18602723676</v>
      </c>
      <c r="E398" s="5"/>
      <c r="F398" s="5" t="str">
        <v>生财有术</v>
      </c>
      <c r="G398" s="5"/>
      <c r="H398" s="5"/>
      <c r="I398" s="5" t="str">
        <v>已订阅</v>
      </c>
      <c r="J398" s="5" t="str">
        <v>已订阅</v>
      </c>
      <c r="K398" s="5" t="str">
        <v>离线</v>
      </c>
      <c r="L398" s="39">
        <v>0.11416666666666667</v>
      </c>
      <c r="M398" s="5"/>
      <c r="N398" s="5" t="str">
        <v>未完课</v>
      </c>
      <c r="O398" s="5" t="str">
        <v>/</v>
      </c>
      <c r="P398" s="5" t="str">
        <v>/</v>
      </c>
      <c r="Q398" s="5" t="str">
        <v>0次</v>
      </c>
      <c r="R398" s="5" t="str">
        <v>/</v>
      </c>
      <c r="S398" s="5"/>
      <c r="T398" s="5" t="str">
        <v>是</v>
      </c>
      <c r="U398" s="5" t="str">
        <v>否</v>
      </c>
    </row>
    <row r="399">
      <c r="A399" s="5" t="str">
        <v>暗夜</v>
      </c>
      <c r="B399" s="5" t="s">
        <v>521</v>
      </c>
      <c r="C399" s="5"/>
      <c r="D399" s="5">
        <v>15044293518</v>
      </c>
      <c r="E399" s="5"/>
      <c r="F399" s="5" t="str">
        <v>生财有术</v>
      </c>
      <c r="G399" s="5"/>
      <c r="H399" s="5"/>
      <c r="I399" s="5" t="str">
        <v>已订阅</v>
      </c>
      <c r="J399" s="5" t="str">
        <v>已订阅</v>
      </c>
      <c r="K399" s="5" t="str">
        <v>离线</v>
      </c>
      <c r="L399" s="39">
        <v>0.11853009259259259</v>
      </c>
      <c r="M399" s="5"/>
      <c r="N399" s="5" t="str">
        <v>未完课</v>
      </c>
      <c r="O399" s="5" t="str">
        <v>/</v>
      </c>
      <c r="P399" s="5" t="str">
        <v>/</v>
      </c>
      <c r="Q399" s="5" t="str">
        <v>0次</v>
      </c>
      <c r="R399" s="5" t="str">
        <v>/</v>
      </c>
      <c r="S399" s="5"/>
      <c r="T399" s="5" t="str">
        <v>是</v>
      </c>
      <c r="U399" s="5" t="str">
        <v>否</v>
      </c>
    </row>
    <row r="400">
      <c r="A400" s="5" t="str">
        <v>冯瑞成〔搞薯条〕</v>
      </c>
      <c r="B400" s="5" t="s">
        <v>525</v>
      </c>
      <c r="C400" s="5"/>
      <c r="D400" s="5">
        <v>15929646910</v>
      </c>
      <c r="E400" s="5" t="str">
        <v>生财老师（分销渠道）</v>
      </c>
      <c r="F400" s="5" t="str">
        <v>生财有术</v>
      </c>
      <c r="G400" s="5"/>
      <c r="H400" s="5"/>
      <c r="I400" s="5" t="str">
        <v>已订阅</v>
      </c>
      <c r="J400" s="5" t="str">
        <v>已订阅</v>
      </c>
      <c r="K400" s="5" t="str">
        <v>离线</v>
      </c>
      <c r="L400" s="39">
        <v>0.09682870370370371</v>
      </c>
      <c r="M400" s="5"/>
      <c r="N400" s="5" t="str">
        <v>未完课</v>
      </c>
      <c r="O400" s="5" t="str">
        <v>/</v>
      </c>
      <c r="P400" s="5" t="str">
        <v>/</v>
      </c>
      <c r="Q400" s="5" t="str">
        <v>0次</v>
      </c>
      <c r="R400" s="5" t="str">
        <v>/</v>
      </c>
      <c r="S400" s="5"/>
      <c r="T400" s="5" t="str">
        <v>是</v>
      </c>
      <c r="U400" s="5" t="str">
        <v>否</v>
      </c>
    </row>
    <row r="401">
      <c r="A401" s="5" t="str">
        <v>宇</v>
      </c>
      <c r="B401" s="5" t="s">
        <v>435</v>
      </c>
      <c r="C401" s="5"/>
      <c r="D401" s="5">
        <v>17386204803</v>
      </c>
      <c r="E401" s="5" t="str">
        <v>生财老师（分销渠道）</v>
      </c>
      <c r="F401" s="5" t="str">
        <v>生财有术</v>
      </c>
      <c r="G401" s="5"/>
      <c r="H401" s="5"/>
      <c r="I401" s="5" t="str">
        <v>已订阅</v>
      </c>
      <c r="J401" s="5" t="str">
        <v>已订阅</v>
      </c>
      <c r="K401" s="5" t="str">
        <v>离线</v>
      </c>
      <c r="L401" s="39">
        <v>0.12309027777777778</v>
      </c>
      <c r="M401" s="5"/>
      <c r="N401" s="5" t="str">
        <v>未完课</v>
      </c>
      <c r="O401" s="5" t="str">
        <v>/</v>
      </c>
      <c r="P401" s="5" t="str">
        <v>/</v>
      </c>
      <c r="Q401" s="5" t="str">
        <v>0次</v>
      </c>
      <c r="R401" s="5" t="str">
        <v>/</v>
      </c>
      <c r="S401" s="5"/>
      <c r="T401" s="5" t="str">
        <v>是</v>
      </c>
      <c r="U401" s="5" t="str">
        <v>否</v>
      </c>
    </row>
    <row r="402">
      <c r="A402" s="5" t="str">
        <v>赵无敌</v>
      </c>
      <c r="B402" s="5" t="s">
        <v>438</v>
      </c>
      <c r="C402" s="5"/>
      <c r="D402" s="5">
        <v>17801037761</v>
      </c>
      <c r="E402" s="5" t="str">
        <v>生财老师（分销渠道）</v>
      </c>
      <c r="F402" s="5" t="str">
        <v>生财有术</v>
      </c>
      <c r="G402" s="5"/>
      <c r="H402" s="5"/>
      <c r="I402" s="5" t="str">
        <v>已订阅</v>
      </c>
      <c r="J402" s="5" t="str">
        <v>已订阅</v>
      </c>
      <c r="K402" s="5" t="str">
        <v>离线</v>
      </c>
      <c r="L402" s="39">
        <v>0.0950462962962963</v>
      </c>
      <c r="M402" s="5"/>
      <c r="N402" s="5" t="str">
        <v>未完课</v>
      </c>
      <c r="O402" s="5" t="str">
        <v>/</v>
      </c>
      <c r="P402" s="5" t="str">
        <v>/</v>
      </c>
      <c r="Q402" s="5" t="str">
        <v>0次</v>
      </c>
      <c r="R402" s="5" t="str">
        <v>/</v>
      </c>
      <c r="S402" s="5"/>
      <c r="T402" s="5" t="str">
        <v>是</v>
      </c>
      <c r="U402" s="5" t="str">
        <v>否</v>
      </c>
    </row>
    <row r="403">
      <c r="A403" s="5" t="str">
        <v>ly-卢燕</v>
      </c>
      <c r="B403" s="5" t="s">
        <v>442</v>
      </c>
      <c r="C403" s="5"/>
      <c r="D403" s="5">
        <v>17721488178</v>
      </c>
      <c r="E403" s="5" t="str">
        <v>生财老师（分销渠道）</v>
      </c>
      <c r="F403" s="5" t="str">
        <v>生财有术</v>
      </c>
      <c r="G403" s="5"/>
      <c r="H403" s="5"/>
      <c r="I403" s="5" t="str">
        <v>已订阅</v>
      </c>
      <c r="J403" s="5" t="str">
        <v>已订阅</v>
      </c>
      <c r="K403" s="5" t="str">
        <v>离线</v>
      </c>
      <c r="L403" s="39">
        <v>0.07530092592592592</v>
      </c>
      <c r="M403" s="5"/>
      <c r="N403" s="5" t="str">
        <v>未完课</v>
      </c>
      <c r="O403" s="5" t="str">
        <v>/</v>
      </c>
      <c r="P403" s="5" t="str">
        <v>/</v>
      </c>
      <c r="Q403" s="5" t="str">
        <v>0次</v>
      </c>
      <c r="R403" s="5" t="str">
        <v>/</v>
      </c>
      <c r="S403" s="5"/>
      <c r="T403" s="5" t="str">
        <v>是</v>
      </c>
      <c r="U403" s="5" t="str">
        <v>否</v>
      </c>
    </row>
    <row r="404">
      <c r="A404" s="5" t="str">
        <v>阿和</v>
      </c>
      <c r="B404" s="5" t="s">
        <v>446</v>
      </c>
      <c r="C404" s="5"/>
      <c r="D404" s="5">
        <v>13422036956</v>
      </c>
      <c r="E404" s="5" t="str">
        <v>生财老师（分销渠道）</v>
      </c>
      <c r="F404" s="5" t="str">
        <v>生财有术</v>
      </c>
      <c r="G404" s="5"/>
      <c r="H404" s="5"/>
      <c r="I404" s="5" t="str">
        <v>已订阅</v>
      </c>
      <c r="J404" s="5" t="str">
        <v>已订阅</v>
      </c>
      <c r="K404" s="5" t="str">
        <v>离线</v>
      </c>
      <c r="L404" s="39">
        <v>0.12125</v>
      </c>
      <c r="M404" s="5"/>
      <c r="N404" s="5" t="str">
        <v>未完课</v>
      </c>
      <c r="O404" s="5" t="str">
        <v>/</v>
      </c>
      <c r="P404" s="5" t="str">
        <v>/</v>
      </c>
      <c r="Q404" s="5" t="str">
        <v>0次</v>
      </c>
      <c r="R404" s="5" t="str">
        <v>/</v>
      </c>
      <c r="S404" s="5"/>
      <c r="T404" s="5" t="str">
        <v>是</v>
      </c>
      <c r="U404" s="5" t="str">
        <v>否</v>
      </c>
    </row>
    <row r="405">
      <c r="A405" s="5" t="str">
        <v>顺隆小家电礼品商贸公司</v>
      </c>
      <c r="B405" s="5" t="s">
        <v>423</v>
      </c>
      <c r="C405" s="5"/>
      <c r="D405" s="5">
        <v>13518695499</v>
      </c>
      <c r="E405" s="5" t="str">
        <v>生财老师（分销渠道）</v>
      </c>
      <c r="F405" s="5" t="str">
        <v>生财有术</v>
      </c>
      <c r="G405" s="5"/>
      <c r="H405" s="5"/>
      <c r="I405" s="5" t="str">
        <v>已订阅</v>
      </c>
      <c r="J405" s="5" t="str">
        <v>已订阅</v>
      </c>
      <c r="K405" s="5" t="str">
        <v>离线</v>
      </c>
      <c r="L405" s="39">
        <v>0</v>
      </c>
      <c r="M405" s="5"/>
      <c r="N405" s="5" t="str">
        <v>未完课</v>
      </c>
      <c r="O405" s="5" t="str">
        <v>/</v>
      </c>
      <c r="P405" s="5" t="str">
        <v>/</v>
      </c>
      <c r="Q405" s="5" t="str">
        <v>0次</v>
      </c>
      <c r="R405" s="5" t="str">
        <v>/</v>
      </c>
      <c r="S405" s="5"/>
      <c r="T405" s="5" t="str">
        <v>否</v>
      </c>
      <c r="U405" s="5" t="str">
        <v>否</v>
      </c>
    </row>
    <row r="406">
      <c r="A406" s="5" t="str">
        <v>韩永亮</v>
      </c>
      <c r="B406" s="5" t="s">
        <v>426</v>
      </c>
      <c r="C406" s="5"/>
      <c r="D406" s="5">
        <v>13910507072</v>
      </c>
      <c r="E406" s="5"/>
      <c r="F406" s="5" t="str">
        <v>生财有术</v>
      </c>
      <c r="G406" s="5"/>
      <c r="H406" s="5"/>
      <c r="I406" s="5" t="str">
        <v>已订阅</v>
      </c>
      <c r="J406" s="5" t="str">
        <v>已订阅</v>
      </c>
      <c r="K406" s="5" t="str">
        <v>离线</v>
      </c>
      <c r="L406" s="39">
        <v>0.0769212962962963</v>
      </c>
      <c r="M406" s="5"/>
      <c r="N406" s="5" t="str">
        <v>未完课</v>
      </c>
      <c r="O406" s="5" t="str">
        <v>/</v>
      </c>
      <c r="P406" s="5" t="str">
        <v>/</v>
      </c>
      <c r="Q406" s="5" t="str">
        <v>0次</v>
      </c>
      <c r="R406" s="5" t="str">
        <v>/</v>
      </c>
      <c r="S406" s="5"/>
      <c r="T406" s="5" t="str">
        <v>是</v>
      </c>
      <c r="U406" s="5" t="str">
        <v>否</v>
      </c>
    </row>
    <row r="407">
      <c r="A407" s="5" t="str">
        <v>洛馨</v>
      </c>
      <c r="B407" s="5" t="s">
        <v>429</v>
      </c>
      <c r="C407" s="5"/>
      <c r="D407" s="5">
        <v>15874239028</v>
      </c>
      <c r="E407" s="5"/>
      <c r="F407" s="5" t="str">
        <v>生财有术</v>
      </c>
      <c r="G407" s="5"/>
      <c r="H407" s="5"/>
      <c r="I407" s="5" t="str">
        <v>已订阅</v>
      </c>
      <c r="J407" s="5" t="str">
        <v>已订阅</v>
      </c>
      <c r="K407" s="5" t="str">
        <v>离线</v>
      </c>
      <c r="L407" s="39">
        <v>0.12291666666666666</v>
      </c>
      <c r="M407" s="5"/>
      <c r="N407" s="5" t="str">
        <v>未完课</v>
      </c>
      <c r="O407" s="5" t="str">
        <v>/</v>
      </c>
      <c r="P407" s="5" t="str">
        <v>/</v>
      </c>
      <c r="Q407" s="5" t="str">
        <v>0次</v>
      </c>
      <c r="R407" s="5" t="str">
        <v>/</v>
      </c>
      <c r="S407" s="5"/>
      <c r="T407" s="5" t="str">
        <v>是</v>
      </c>
      <c r="U407" s="5" t="str">
        <v>否</v>
      </c>
    </row>
    <row r="408">
      <c r="A408" s="5" t="str">
        <v>Siva 小诗</v>
      </c>
      <c r="B408" s="5" t="s">
        <v>432</v>
      </c>
      <c r="C408" s="5"/>
      <c r="D408" s="5">
        <v>18058639955</v>
      </c>
      <c r="E408" s="5" t="str">
        <v>生财老师（分销渠道）</v>
      </c>
      <c r="F408" s="5" t="str">
        <v>生财有术</v>
      </c>
      <c r="G408" s="5"/>
      <c r="H408" s="5"/>
      <c r="I408" s="5" t="str">
        <v>已订阅</v>
      </c>
      <c r="J408" s="5" t="str">
        <v>已订阅</v>
      </c>
      <c r="K408" s="5" t="str">
        <v>离线</v>
      </c>
      <c r="L408" s="39">
        <v>0</v>
      </c>
      <c r="M408" s="5"/>
      <c r="N408" s="5" t="str">
        <v>未完课</v>
      </c>
      <c r="O408" s="5" t="str">
        <v>/</v>
      </c>
      <c r="P408" s="5" t="str">
        <v>/</v>
      </c>
      <c r="Q408" s="5" t="str">
        <v>0次</v>
      </c>
      <c r="R408" s="5" t="str">
        <v>/</v>
      </c>
      <c r="S408" s="5"/>
      <c r="T408" s="5" t="str">
        <v>否</v>
      </c>
      <c r="U408" s="5" t="str">
        <v>否</v>
      </c>
    </row>
    <row r="409">
      <c r="A409" s="5" t="str">
        <v>嘎桑次仁</v>
      </c>
      <c r="B409" s="5" t="s">
        <v>466</v>
      </c>
      <c r="C409" s="5"/>
      <c r="D409" s="5">
        <v>17784552270</v>
      </c>
      <c r="E409" s="5" t="str">
        <v>生财老师</v>
      </c>
      <c r="F409" s="5" t="str">
        <v>生财有术</v>
      </c>
      <c r="G409" s="5"/>
      <c r="H409" s="5"/>
      <c r="I409" s="5" t="str">
        <v>已订阅</v>
      </c>
      <c r="J409" s="5" t="str">
        <v>已订阅</v>
      </c>
      <c r="K409" s="5" t="str">
        <v>离线</v>
      </c>
      <c r="L409" s="39">
        <v>0.006481481481481481</v>
      </c>
      <c r="M409" s="5"/>
      <c r="N409" s="5" t="str">
        <v>未完课</v>
      </c>
      <c r="O409" s="5" t="str">
        <v>/</v>
      </c>
      <c r="P409" s="5" t="str">
        <v>/</v>
      </c>
      <c r="Q409" s="5" t="str">
        <v>0次</v>
      </c>
      <c r="R409" s="5" t="str">
        <v>/</v>
      </c>
      <c r="S409" s="5"/>
      <c r="T409" s="5" t="str">
        <v>是</v>
      </c>
      <c r="U409" s="5" t="str">
        <v>否</v>
      </c>
    </row>
    <row r="410">
      <c r="A410" s="5" t="str">
        <v>Be yourself</v>
      </c>
      <c r="B410" s="5" t="s">
        <v>470</v>
      </c>
      <c r="C410" s="5"/>
      <c r="D410" s="5">
        <v>18137306153</v>
      </c>
      <c r="E410" s="5"/>
      <c r="F410" s="5" t="str">
        <v>生财有术</v>
      </c>
      <c r="G410" s="5"/>
      <c r="H410" s="5"/>
      <c r="I410" s="5" t="str">
        <v>已订阅</v>
      </c>
      <c r="J410" s="5" t="str">
        <v>已订阅</v>
      </c>
      <c r="K410" s="5" t="str">
        <v>离线</v>
      </c>
      <c r="L410" s="39">
        <v>0</v>
      </c>
      <c r="M410" s="5"/>
      <c r="N410" s="5" t="str">
        <v>未完课</v>
      </c>
      <c r="O410" s="5" t="str">
        <v>/</v>
      </c>
      <c r="P410" s="5" t="str">
        <v>/</v>
      </c>
      <c r="Q410" s="5" t="str">
        <v>0次</v>
      </c>
      <c r="R410" s="5" t="str">
        <v>/</v>
      </c>
      <c r="S410" s="5"/>
      <c r="T410" s="5" t="str">
        <v>否</v>
      </c>
      <c r="U410" s="5" t="str">
        <v>否</v>
      </c>
    </row>
    <row r="411">
      <c r="A411" s="5" t="str">
        <v>Lily</v>
      </c>
      <c r="B411" s="5" t="s">
        <v>474</v>
      </c>
      <c r="C411" s="5"/>
      <c r="D411" s="5">
        <v>18186015143</v>
      </c>
      <c r="E411" s="5"/>
      <c r="F411" s="5" t="str">
        <v>生财有术</v>
      </c>
      <c r="G411" s="5"/>
      <c r="H411" s="5"/>
      <c r="I411" s="5" t="str">
        <v>已订阅</v>
      </c>
      <c r="J411" s="5" t="str">
        <v>已订阅</v>
      </c>
      <c r="K411" s="5" t="str">
        <v>离线</v>
      </c>
      <c r="L411" s="39">
        <v>0.0728125</v>
      </c>
      <c r="M411" s="5"/>
      <c r="N411" s="5" t="str">
        <v>未完课</v>
      </c>
      <c r="O411" s="5" t="str">
        <v>/</v>
      </c>
      <c r="P411" s="5" t="str">
        <v>/</v>
      </c>
      <c r="Q411" s="5" t="str">
        <v>0次</v>
      </c>
      <c r="R411" s="5" t="str">
        <v>/</v>
      </c>
      <c r="S411" s="5"/>
      <c r="T411" s="5" t="str">
        <v>是</v>
      </c>
      <c r="U411" s="5" t="str">
        <v>否</v>
      </c>
    </row>
    <row r="412">
      <c r="A412" s="5" t="str">
        <v>吴洁丽</v>
      </c>
      <c r="B412" s="5" t="s">
        <v>478</v>
      </c>
      <c r="C412" s="5"/>
      <c r="D412" s="5">
        <v>13682386268</v>
      </c>
      <c r="E412" s="5" t="str">
        <v>生财老师（分销渠道）</v>
      </c>
      <c r="F412" s="5" t="str">
        <v>生财有术</v>
      </c>
      <c r="G412" s="5"/>
      <c r="H412" s="5"/>
      <c r="I412" s="5" t="str">
        <v>已订阅</v>
      </c>
      <c r="J412" s="5" t="str">
        <v>已订阅</v>
      </c>
      <c r="K412" s="5" t="str">
        <v>离线</v>
      </c>
      <c r="L412" s="39">
        <v>0.12261574074074075</v>
      </c>
      <c r="M412" s="5"/>
      <c r="N412" s="5" t="str">
        <v>未完课</v>
      </c>
      <c r="O412" s="5" t="str">
        <v>/</v>
      </c>
      <c r="P412" s="5" t="str">
        <v>/</v>
      </c>
      <c r="Q412" s="5" t="str">
        <v>0次</v>
      </c>
      <c r="R412" s="5" t="str">
        <v>/</v>
      </c>
      <c r="S412" s="5"/>
      <c r="T412" s="5" t="str">
        <v>是</v>
      </c>
      <c r="U412" s="5" t="str">
        <v>否</v>
      </c>
    </row>
    <row r="413">
      <c r="A413" s="5" t="str">
        <v>平</v>
      </c>
      <c r="B413" s="5" t="s">
        <v>450</v>
      </c>
      <c r="C413" s="5"/>
      <c r="D413" s="5">
        <v>13428102407</v>
      </c>
      <c r="E413" s="5"/>
      <c r="F413" s="5" t="str">
        <v>生财有术</v>
      </c>
      <c r="G413" s="5"/>
      <c r="H413" s="5"/>
      <c r="I413" s="5" t="str">
        <v>已订阅</v>
      </c>
      <c r="J413" s="5" t="str">
        <v>已订阅</v>
      </c>
      <c r="K413" s="5" t="str">
        <v>离线</v>
      </c>
      <c r="L413" s="39">
        <v>0.00798611111111111</v>
      </c>
      <c r="M413" s="5"/>
      <c r="N413" s="5" t="str">
        <v>未完课</v>
      </c>
      <c r="O413" s="5" t="str">
        <v>/</v>
      </c>
      <c r="P413" s="5" t="str">
        <v>/</v>
      </c>
      <c r="Q413" s="5" t="str">
        <v>0次</v>
      </c>
      <c r="R413" s="5" t="str">
        <v>/</v>
      </c>
      <c r="S413" s="5"/>
      <c r="T413" s="5" t="str">
        <v>是</v>
      </c>
      <c r="U413" s="5" t="str">
        <v>否</v>
      </c>
    </row>
    <row r="414">
      <c r="A414" s="5" t="str">
        <v>丰建兰</v>
      </c>
      <c r="B414" s="5" t="s">
        <v>454</v>
      </c>
      <c r="C414" s="5"/>
      <c r="D414" s="5">
        <v>13306500925</v>
      </c>
      <c r="E414" s="5" t="str">
        <v>生财老师（分销渠道）</v>
      </c>
      <c r="F414" s="5" t="str">
        <v>生财有术</v>
      </c>
      <c r="G414" s="5"/>
      <c r="H414" s="5"/>
      <c r="I414" s="5" t="str">
        <v>已订阅</v>
      </c>
      <c r="J414" s="5" t="str">
        <v>已订阅</v>
      </c>
      <c r="K414" s="5" t="str">
        <v>离线</v>
      </c>
      <c r="L414" s="39">
        <v>0</v>
      </c>
      <c r="M414" s="5"/>
      <c r="N414" s="5" t="str">
        <v>未完课</v>
      </c>
      <c r="O414" s="5" t="str">
        <v>/</v>
      </c>
      <c r="P414" s="5" t="str">
        <v>/</v>
      </c>
      <c r="Q414" s="5" t="str">
        <v>0次</v>
      </c>
      <c r="R414" s="5" t="str">
        <v>/</v>
      </c>
      <c r="S414" s="5"/>
      <c r="T414" s="5" t="str">
        <v>否</v>
      </c>
      <c r="U414" s="5" t="str">
        <v>否</v>
      </c>
    </row>
    <row r="415">
      <c r="A415" s="5" t="str">
        <v>高山</v>
      </c>
      <c r="B415" s="5" t="s">
        <v>458</v>
      </c>
      <c r="C415" s="5"/>
      <c r="D415" s="5">
        <v>13716661123</v>
      </c>
      <c r="E415" s="5"/>
      <c r="F415" s="5" t="str">
        <v>生财有术</v>
      </c>
      <c r="G415" s="5"/>
      <c r="H415" s="5"/>
      <c r="I415" s="5" t="str">
        <v>已订阅</v>
      </c>
      <c r="J415" s="5" t="str">
        <v>已订阅</v>
      </c>
      <c r="K415" s="5" t="str">
        <v>离线</v>
      </c>
      <c r="L415" s="39">
        <v>0.0012037037037037038</v>
      </c>
      <c r="M415" s="5"/>
      <c r="N415" s="5" t="str">
        <v>未完课</v>
      </c>
      <c r="O415" s="5" t="str">
        <v>/</v>
      </c>
      <c r="P415" s="5" t="str">
        <v>/</v>
      </c>
      <c r="Q415" s="5" t="str">
        <v>0次</v>
      </c>
      <c r="R415" s="5" t="str">
        <v>/</v>
      </c>
      <c r="S415" s="5"/>
      <c r="T415" s="5" t="str">
        <v>是</v>
      </c>
      <c r="U415" s="5" t="str">
        <v>否</v>
      </c>
    </row>
    <row r="416">
      <c r="A416" s="5" t="str">
        <v>招财武</v>
      </c>
      <c r="B416" s="5" t="s">
        <v>462</v>
      </c>
      <c r="C416" s="5"/>
      <c r="D416" s="5">
        <v>18689266320</v>
      </c>
      <c r="E416" s="5" t="str">
        <v>生财老师（分销渠道）</v>
      </c>
      <c r="F416" s="5" t="str">
        <v>生财有术</v>
      </c>
      <c r="G416" s="5"/>
      <c r="H416" s="5"/>
      <c r="I416" s="5" t="str">
        <v>已订阅</v>
      </c>
      <c r="J416" s="5" t="str">
        <v>已订阅</v>
      </c>
      <c r="K416" s="5" t="str">
        <v>离线</v>
      </c>
      <c r="L416" s="39">
        <v>0.12189814814814814</v>
      </c>
      <c r="M416" s="5"/>
      <c r="N416" s="5" t="str">
        <v>未完课</v>
      </c>
      <c r="O416" s="5" t="str">
        <v>/</v>
      </c>
      <c r="P416" s="5" t="str">
        <v>/</v>
      </c>
      <c r="Q416" s="5" t="str">
        <v>0次</v>
      </c>
      <c r="R416" s="5" t="str">
        <v>/</v>
      </c>
      <c r="S416" s="5"/>
      <c r="T416" s="5" t="str">
        <v>是</v>
      </c>
      <c r="U416" s="5" t="str">
        <v>否</v>
      </c>
    </row>
    <row r="417">
      <c r="A417" s="5" t="str">
        <v>赵</v>
      </c>
      <c r="B417" s="5" t="s">
        <v>623</v>
      </c>
      <c r="C417" s="5"/>
      <c r="D417" s="5">
        <v>13601848226</v>
      </c>
      <c r="E417" s="5"/>
      <c r="F417" s="5" t="str">
        <v>生财有术</v>
      </c>
      <c r="G417" s="5"/>
      <c r="H417" s="5"/>
      <c r="I417" s="5" t="str">
        <v>已订阅</v>
      </c>
      <c r="J417" s="5" t="str">
        <v>已订阅</v>
      </c>
      <c r="K417" s="5" t="str">
        <v>离线</v>
      </c>
      <c r="L417" s="39">
        <v>0</v>
      </c>
      <c r="M417" s="5"/>
      <c r="N417" s="5" t="str">
        <v>未完课</v>
      </c>
      <c r="O417" s="5" t="str">
        <v>/</v>
      </c>
      <c r="P417" s="5" t="str">
        <v>/</v>
      </c>
      <c r="Q417" s="5" t="str">
        <v>0次</v>
      </c>
      <c r="R417" s="5" t="str">
        <v>/</v>
      </c>
      <c r="S417" s="5"/>
      <c r="T417" s="5" t="str">
        <v>否</v>
      </c>
      <c r="U417" s="5" t="str">
        <v>否</v>
      </c>
    </row>
    <row r="418">
      <c r="A418" s="5" t="str">
        <v>吴其明</v>
      </c>
      <c r="B418" s="5" t="s">
        <v>627</v>
      </c>
      <c r="C418" s="5"/>
      <c r="D418" s="5">
        <v>13585668341</v>
      </c>
      <c r="E418" s="5" t="str">
        <v>生财老师（分销渠道）</v>
      </c>
      <c r="F418" s="5" t="str">
        <v>生财有术</v>
      </c>
      <c r="G418" s="5"/>
      <c r="H418" s="5"/>
      <c r="I418" s="5" t="str">
        <v>已订阅</v>
      </c>
      <c r="J418" s="5" t="str">
        <v>已订阅</v>
      </c>
      <c r="K418" s="5" t="str">
        <v>离线</v>
      </c>
      <c r="L418" s="39">
        <v>0.04313657407407408</v>
      </c>
      <c r="M418" s="5"/>
      <c r="N418" s="5" t="str">
        <v>未完课</v>
      </c>
      <c r="O418" s="5" t="str">
        <v>/</v>
      </c>
      <c r="P418" s="5" t="str">
        <v>/</v>
      </c>
      <c r="Q418" s="5" t="str">
        <v>0次</v>
      </c>
      <c r="R418" s="5" t="str">
        <v>/</v>
      </c>
      <c r="S418" s="5"/>
      <c r="T418" s="5" t="str">
        <v>是</v>
      </c>
      <c r="U418" s="5" t="str">
        <v>否</v>
      </c>
    </row>
    <row r="419">
      <c r="A419" s="5" t="str">
        <v>ok🦋</v>
      </c>
      <c r="B419" s="5" t="s">
        <v>631</v>
      </c>
      <c r="C419" s="5"/>
      <c r="D419" s="5">
        <v>13035195566</v>
      </c>
      <c r="E419" s="5" t="str">
        <v>生财老师（分销渠道）</v>
      </c>
      <c r="F419" s="5" t="str">
        <v>生财有术</v>
      </c>
      <c r="G419" s="5"/>
      <c r="H419" s="5"/>
      <c r="I419" s="5" t="str">
        <v>已订阅</v>
      </c>
      <c r="J419" s="5" t="str">
        <v>已订阅</v>
      </c>
      <c r="K419" s="5" t="str">
        <v>离线</v>
      </c>
      <c r="L419" s="39">
        <v>0.11479166666666667</v>
      </c>
      <c r="M419" s="5"/>
      <c r="N419" s="5" t="str">
        <v>未完课</v>
      </c>
      <c r="O419" s="5" t="str">
        <v>/</v>
      </c>
      <c r="P419" s="5" t="str">
        <v>/</v>
      </c>
      <c r="Q419" s="5" t="str">
        <v>0次</v>
      </c>
      <c r="R419" s="5" t="str">
        <v>/</v>
      </c>
      <c r="S419" s="5"/>
      <c r="T419" s="5" t="str">
        <v>是</v>
      </c>
      <c r="U419" s="5" t="str">
        <v>否</v>
      </c>
    </row>
    <row r="420">
      <c r="A420" s="5" t="str">
        <v>LINZ</v>
      </c>
      <c r="B420" s="5" t="s">
        <v>635</v>
      </c>
      <c r="C420" s="5"/>
      <c r="D420" s="5">
        <v>17722389914</v>
      </c>
      <c r="E420" s="5"/>
      <c r="F420" s="5" t="str">
        <v>生财有术</v>
      </c>
      <c r="G420" s="5"/>
      <c r="H420" s="5"/>
      <c r="I420" s="5" t="str">
        <v>已订阅</v>
      </c>
      <c r="J420" s="5" t="str">
        <v>已订阅</v>
      </c>
      <c r="K420" s="5" t="str">
        <v>离线</v>
      </c>
      <c r="L420" s="39">
        <v>0.11922453703703703</v>
      </c>
      <c r="M420" s="5"/>
      <c r="N420" s="5" t="str">
        <v>未完课</v>
      </c>
      <c r="O420" s="5" t="str">
        <v>/</v>
      </c>
      <c r="P420" s="5" t="str">
        <v>/</v>
      </c>
      <c r="Q420" s="5" t="str">
        <v>0次</v>
      </c>
      <c r="R420" s="5" t="str">
        <v>/</v>
      </c>
      <c r="S420" s="5"/>
      <c r="T420" s="5" t="str">
        <v>是</v>
      </c>
      <c r="U420" s="5" t="str">
        <v>否</v>
      </c>
    </row>
    <row r="421">
      <c r="A421" s="5" t="str">
        <v>牛氓</v>
      </c>
      <c r="B421" s="5" t="s">
        <v>607</v>
      </c>
      <c r="C421" s="5"/>
      <c r="D421" s="5">
        <v>18007254531</v>
      </c>
      <c r="E421" s="5"/>
      <c r="F421" s="5" t="str">
        <v>生财有术</v>
      </c>
      <c r="G421" s="5"/>
      <c r="H421" s="5"/>
      <c r="I421" s="5" t="str">
        <v>已订阅</v>
      </c>
      <c r="J421" s="5" t="str">
        <v>已订阅</v>
      </c>
      <c r="K421" s="5" t="str">
        <v>离线</v>
      </c>
      <c r="L421" s="39">
        <v>0.11922453703703703</v>
      </c>
      <c r="M421" s="5"/>
      <c r="N421" s="5" t="str">
        <v>未完课</v>
      </c>
      <c r="O421" s="5" t="str">
        <v>/</v>
      </c>
      <c r="P421" s="5" t="str">
        <v>/</v>
      </c>
      <c r="Q421" s="5" t="str">
        <v>0次</v>
      </c>
      <c r="R421" s="5" t="str">
        <v>/</v>
      </c>
      <c r="S421" s="5"/>
      <c r="T421" s="5" t="str">
        <v>是</v>
      </c>
      <c r="U421" s="5" t="str">
        <v>否</v>
      </c>
    </row>
    <row r="422">
      <c r="A422" s="5" t="str">
        <v>孤舟觅天涯</v>
      </c>
      <c r="B422" s="5" t="s">
        <v>611</v>
      </c>
      <c r="C422" s="5"/>
      <c r="D422" s="5">
        <v>13227806125</v>
      </c>
      <c r="E422" s="5" t="str">
        <v>生财老师（分销渠道）</v>
      </c>
      <c r="F422" s="5" t="str">
        <v>生财有术</v>
      </c>
      <c r="G422" s="5"/>
      <c r="H422" s="5"/>
      <c r="I422" s="5" t="str">
        <v>已订阅</v>
      </c>
      <c r="J422" s="5" t="str">
        <v>已订阅</v>
      </c>
      <c r="K422" s="5" t="str">
        <v>离线</v>
      </c>
      <c r="L422" s="39">
        <v>0.11538194444444444</v>
      </c>
      <c r="M422" s="5"/>
      <c r="N422" s="5" t="str">
        <v>未完课</v>
      </c>
      <c r="O422" s="5" t="str">
        <v>/</v>
      </c>
      <c r="P422" s="5" t="str">
        <v>/</v>
      </c>
      <c r="Q422" s="5" t="str">
        <v>0次</v>
      </c>
      <c r="R422" s="5" t="str">
        <v>/</v>
      </c>
      <c r="S422" s="5"/>
      <c r="T422" s="5" t="str">
        <v>是</v>
      </c>
      <c r="U422" s="5" t="str">
        <v>否</v>
      </c>
    </row>
    <row r="423">
      <c r="A423" s="5" t="str">
        <v>海燕</v>
      </c>
      <c r="B423" s="5" t="s">
        <v>615</v>
      </c>
      <c r="C423" s="5"/>
      <c r="D423" s="5">
        <v>13636671103</v>
      </c>
      <c r="E423" s="5" t="str">
        <v>生财老师（自营渠道）</v>
      </c>
      <c r="F423" s="5" t="str">
        <v>生财有术</v>
      </c>
      <c r="G423" s="5"/>
      <c r="H423" s="5"/>
      <c r="I423" s="5" t="str">
        <v>已订阅</v>
      </c>
      <c r="J423" s="5" t="str">
        <v>已订阅</v>
      </c>
      <c r="K423" s="5" t="str">
        <v>离线</v>
      </c>
      <c r="L423" s="39">
        <v>0.12157407407407407</v>
      </c>
      <c r="M423" s="5"/>
      <c r="N423" s="5" t="str">
        <v>未完课</v>
      </c>
      <c r="O423" s="5" t="str">
        <v>/</v>
      </c>
      <c r="P423" s="5" t="str">
        <v>/</v>
      </c>
      <c r="Q423" s="5" t="str">
        <v>0次</v>
      </c>
      <c r="R423" s="5" t="str">
        <v>/</v>
      </c>
      <c r="S423" s="5"/>
      <c r="T423" s="5" t="str">
        <v>是</v>
      </c>
      <c r="U423" s="5" t="str">
        <v>否</v>
      </c>
    </row>
    <row r="424">
      <c r="A424" s="5" t="str">
        <v>一个普普通通的靓仔</v>
      </c>
      <c r="B424" s="5" t="s">
        <v>619</v>
      </c>
      <c r="C424" s="5"/>
      <c r="D424" s="5">
        <v>15766407520</v>
      </c>
      <c r="E424" s="5"/>
      <c r="F424" s="5" t="str">
        <v>生财有术</v>
      </c>
      <c r="G424" s="5"/>
      <c r="H424" s="5"/>
      <c r="I424" s="5" t="str">
        <v>已订阅</v>
      </c>
      <c r="J424" s="5" t="str">
        <v>已订阅</v>
      </c>
      <c r="K424" s="5" t="str">
        <v>离线</v>
      </c>
      <c r="L424" s="39">
        <v>0.12118055555555556</v>
      </c>
      <c r="M424" s="5"/>
      <c r="N424" s="5" t="str">
        <v>未完课</v>
      </c>
      <c r="O424" s="5" t="str">
        <v>/</v>
      </c>
      <c r="P424" s="5" t="str">
        <v>/</v>
      </c>
      <c r="Q424" s="5" t="str">
        <v>0次</v>
      </c>
      <c r="R424" s="5" t="str">
        <v>/</v>
      </c>
      <c r="S424" s="5"/>
      <c r="T424" s="5" t="str">
        <v>是</v>
      </c>
      <c r="U424" s="5" t="str">
        <v>否</v>
      </c>
    </row>
    <row r="425">
      <c r="A425" s="5" t="str">
        <v>拾何</v>
      </c>
      <c r="B425" s="5" t="s">
        <v>651</v>
      </c>
      <c r="C425" s="5"/>
      <c r="D425" s="5">
        <v>17879766756</v>
      </c>
      <c r="E425" s="5"/>
      <c r="F425" s="5" t="str">
        <v>生财有术</v>
      </c>
      <c r="G425" s="5"/>
      <c r="H425" s="5"/>
      <c r="I425" s="5" t="str">
        <v>已订阅</v>
      </c>
      <c r="J425" s="5" t="str">
        <v>已订阅</v>
      </c>
      <c r="K425" s="5" t="str">
        <v>离线</v>
      </c>
      <c r="L425" s="39">
        <v>0.12207175925925925</v>
      </c>
      <c r="M425" s="5"/>
      <c r="N425" s="5" t="str">
        <v>未完课</v>
      </c>
      <c r="O425" s="5" t="str">
        <v>/</v>
      </c>
      <c r="P425" s="5" t="str">
        <v>/</v>
      </c>
      <c r="Q425" s="5" t="str">
        <v>0次</v>
      </c>
      <c r="R425" s="5" t="str">
        <v>/</v>
      </c>
      <c r="S425" s="5"/>
      <c r="T425" s="5" t="str">
        <v>是</v>
      </c>
      <c r="U425" s="5" t="str">
        <v>否</v>
      </c>
    </row>
    <row r="426">
      <c r="A426" s="5" t="str">
        <v>Gang</v>
      </c>
      <c r="B426" s="5" t="s">
        <v>655</v>
      </c>
      <c r="C426" s="5"/>
      <c r="D426" s="5">
        <v>15628971075</v>
      </c>
      <c r="E426" s="5"/>
      <c r="F426" s="5" t="str">
        <v>生财有术</v>
      </c>
      <c r="G426" s="5"/>
      <c r="H426" s="5"/>
      <c r="I426" s="5" t="str">
        <v>已订阅</v>
      </c>
      <c r="J426" s="5" t="str">
        <v>已订阅</v>
      </c>
      <c r="K426" s="5" t="str">
        <v>离线</v>
      </c>
      <c r="L426" s="39">
        <v>0.0004398148148148148</v>
      </c>
      <c r="M426" s="5"/>
      <c r="N426" s="5" t="str">
        <v>未完课</v>
      </c>
      <c r="O426" s="5" t="str">
        <v>/</v>
      </c>
      <c r="P426" s="5" t="str">
        <v>/</v>
      </c>
      <c r="Q426" s="5" t="str">
        <v>0次</v>
      </c>
      <c r="R426" s="5" t="str">
        <v>/</v>
      </c>
      <c r="S426" s="5"/>
      <c r="T426" s="5" t="str">
        <v>是</v>
      </c>
      <c r="U426" s="5" t="str">
        <v>否</v>
      </c>
    </row>
    <row r="427">
      <c r="A427" s="5" t="str">
        <v>姜政意</v>
      </c>
      <c r="B427" s="5" t="s">
        <v>659</v>
      </c>
      <c r="C427" s="5"/>
      <c r="D427" s="5">
        <v>15263609970</v>
      </c>
      <c r="E427" s="5"/>
      <c r="F427" s="5" t="str">
        <v>生财有术</v>
      </c>
      <c r="G427" s="5"/>
      <c r="H427" s="5"/>
      <c r="I427" s="5" t="str">
        <v>已订阅</v>
      </c>
      <c r="J427" s="5" t="str">
        <v>已订阅</v>
      </c>
      <c r="K427" s="5" t="str">
        <v>离线</v>
      </c>
      <c r="L427" s="39">
        <v>0</v>
      </c>
      <c r="M427" s="5"/>
      <c r="N427" s="5" t="str">
        <v>未完课</v>
      </c>
      <c r="O427" s="5" t="str">
        <v>/</v>
      </c>
      <c r="P427" s="5" t="str">
        <v>/</v>
      </c>
      <c r="Q427" s="5" t="str">
        <v>0次</v>
      </c>
      <c r="R427" s="5" t="str">
        <v>/</v>
      </c>
      <c r="S427" s="5"/>
      <c r="T427" s="5" t="str">
        <v>否</v>
      </c>
      <c r="U427" s="5" t="str">
        <v>否</v>
      </c>
    </row>
    <row r="428">
      <c r="A428" s="5" t="str">
        <v>沸沸doubfay</v>
      </c>
      <c r="B428" s="5" t="s">
        <v>663</v>
      </c>
      <c r="C428" s="5"/>
      <c r="D428" s="5">
        <v>15757195727</v>
      </c>
      <c r="E428" s="5" t="str">
        <v>生财老师（分销渠道）</v>
      </c>
      <c r="F428" s="5" t="str">
        <v>生财有术</v>
      </c>
      <c r="G428" s="5"/>
      <c r="H428" s="5"/>
      <c r="I428" s="5" t="str">
        <v>已订阅</v>
      </c>
      <c r="J428" s="5" t="str">
        <v>已订阅</v>
      </c>
      <c r="K428" s="5" t="str">
        <v>离线</v>
      </c>
      <c r="L428" s="39">
        <v>0.11956018518518519</v>
      </c>
      <c r="M428" s="5"/>
      <c r="N428" s="5" t="str">
        <v>未完课</v>
      </c>
      <c r="O428" s="5" t="str">
        <v>/</v>
      </c>
      <c r="P428" s="5" t="str">
        <v>/</v>
      </c>
      <c r="Q428" s="5" t="str">
        <v>0次</v>
      </c>
      <c r="R428" s="5" t="str">
        <v>/</v>
      </c>
      <c r="S428" s="5"/>
      <c r="T428" s="5" t="str">
        <v>是</v>
      </c>
      <c r="U428" s="5" t="str">
        <v>否</v>
      </c>
    </row>
    <row r="429">
      <c r="A429" s="5" t="str">
        <v>甘赛 中央空调 新风地暖</v>
      </c>
      <c r="B429" s="5" t="s">
        <v>639</v>
      </c>
      <c r="C429" s="5"/>
      <c r="D429" s="5">
        <v>18890060890</v>
      </c>
      <c r="E429" s="5" t="str">
        <v>生财老师（分销渠道）</v>
      </c>
      <c r="F429" s="5" t="str">
        <v>生财有术</v>
      </c>
      <c r="G429" s="5"/>
      <c r="H429" s="5"/>
      <c r="I429" s="5" t="str">
        <v>已订阅</v>
      </c>
      <c r="J429" s="5" t="str">
        <v>已订阅</v>
      </c>
      <c r="K429" s="5" t="str">
        <v>离线</v>
      </c>
      <c r="L429" s="39">
        <v>0.1213425925925926</v>
      </c>
      <c r="M429" s="5"/>
      <c r="N429" s="5" t="str">
        <v>未完课</v>
      </c>
      <c r="O429" s="5" t="str">
        <v>/</v>
      </c>
      <c r="P429" s="5" t="str">
        <v>/</v>
      </c>
      <c r="Q429" s="5" t="str">
        <v>0次</v>
      </c>
      <c r="R429" s="5" t="str">
        <v>/</v>
      </c>
      <c r="S429" s="5"/>
      <c r="T429" s="5" t="str">
        <v>是</v>
      </c>
      <c r="U429" s="5" t="str">
        <v>否</v>
      </c>
    </row>
    <row r="430">
      <c r="A430" s="5" t="str">
        <v>用户640951</v>
      </c>
      <c r="B430" s="5" t="s">
        <v>335</v>
      </c>
      <c r="C430" s="5"/>
      <c r="D430" s="5">
        <v>13660099854</v>
      </c>
      <c r="E430" s="5"/>
      <c r="F430" s="5" t="str">
        <v>生财有术</v>
      </c>
      <c r="G430" s="5"/>
      <c r="H430" s="5"/>
      <c r="I430" s="5" t="str">
        <v>已订阅</v>
      </c>
      <c r="J430" s="5" t="str">
        <v>已订阅</v>
      </c>
      <c r="K430" s="5" t="str">
        <v>离线</v>
      </c>
      <c r="L430" s="39">
        <v>0</v>
      </c>
      <c r="M430" s="5"/>
      <c r="N430" s="5" t="str">
        <v>未完课</v>
      </c>
      <c r="O430" s="5" t="str">
        <v>/</v>
      </c>
      <c r="P430" s="5" t="str">
        <v>/</v>
      </c>
      <c r="Q430" s="5" t="str">
        <v>0次</v>
      </c>
      <c r="R430" s="5" t="str">
        <v>/</v>
      </c>
      <c r="S430" s="5"/>
      <c r="T430" s="5" t="str">
        <v>否</v>
      </c>
      <c r="U430" s="5" t="str">
        <v>否</v>
      </c>
    </row>
    <row r="431">
      <c r="A431" s="5" t="str">
        <v>元冰</v>
      </c>
      <c r="B431" s="5" t="s">
        <v>643</v>
      </c>
      <c r="C431" s="5"/>
      <c r="D431" s="5">
        <v>13824149404</v>
      </c>
      <c r="E431" s="5" t="str">
        <v>生财老师（分销渠道）</v>
      </c>
      <c r="F431" s="5" t="str">
        <v>生财有术</v>
      </c>
      <c r="G431" s="5"/>
      <c r="H431" s="5"/>
      <c r="I431" s="5" t="str">
        <v>已订阅</v>
      </c>
      <c r="J431" s="5" t="str">
        <v>已订阅</v>
      </c>
      <c r="K431" s="5" t="str">
        <v>离线</v>
      </c>
      <c r="L431" s="39">
        <v>0.121875</v>
      </c>
      <c r="M431" s="5"/>
      <c r="N431" s="5" t="str">
        <v>未完课</v>
      </c>
      <c r="O431" s="5" t="str">
        <v>/</v>
      </c>
      <c r="P431" s="5" t="str">
        <v>/</v>
      </c>
      <c r="Q431" s="5" t="str">
        <v>0次</v>
      </c>
      <c r="R431" s="5" t="str">
        <v>/</v>
      </c>
      <c r="S431" s="5"/>
      <c r="T431" s="5" t="str">
        <v>是</v>
      </c>
      <c r="U431" s="5" t="str">
        <v>否</v>
      </c>
    </row>
    <row r="432">
      <c r="A432" s="5" t="str">
        <v>xxxxxx</v>
      </c>
      <c r="B432" s="5" t="s">
        <v>647</v>
      </c>
      <c r="C432" s="5"/>
      <c r="D432" s="5">
        <v>15020570023</v>
      </c>
      <c r="E432" s="5"/>
      <c r="F432" s="5" t="str">
        <v>生财有术</v>
      </c>
      <c r="G432" s="5"/>
      <c r="H432" s="5"/>
      <c r="I432" s="5" t="str">
        <v>已订阅</v>
      </c>
      <c r="J432" s="5" t="str">
        <v>已订阅</v>
      </c>
      <c r="K432" s="5" t="str">
        <v>离线</v>
      </c>
      <c r="L432" s="39">
        <v>0.11459490740740741</v>
      </c>
      <c r="M432" s="5"/>
      <c r="N432" s="5" t="str">
        <v>未完课</v>
      </c>
      <c r="O432" s="5" t="str">
        <v>/</v>
      </c>
      <c r="P432" s="5" t="str">
        <v>/</v>
      </c>
      <c r="Q432" s="5" t="str">
        <v>0次</v>
      </c>
      <c r="R432" s="5" t="str">
        <v>/</v>
      </c>
      <c r="S432" s="5"/>
      <c r="T432" s="5" t="str">
        <v>是</v>
      </c>
      <c r="U432" s="5" t="str">
        <v>否</v>
      </c>
    </row>
    <row r="433">
      <c r="A433" s="5" t="str">
        <v>郑永梅</v>
      </c>
      <c r="B433" s="5" t="s">
        <v>560</v>
      </c>
      <c r="C433" s="5"/>
      <c r="D433" s="5">
        <v>18611276791</v>
      </c>
      <c r="E433" s="5" t="str">
        <v>生财老师（分销渠道）</v>
      </c>
      <c r="F433" s="5" t="str">
        <v>生财有术</v>
      </c>
      <c r="G433" s="5"/>
      <c r="H433" s="5"/>
      <c r="I433" s="5" t="str">
        <v>已订阅</v>
      </c>
      <c r="J433" s="5" t="str">
        <v>已订阅</v>
      </c>
      <c r="K433" s="5" t="str">
        <v>离线</v>
      </c>
      <c r="L433" s="39">
        <v>0.06862268518518519</v>
      </c>
      <c r="M433" s="5"/>
      <c r="N433" s="5" t="str">
        <v>未完课</v>
      </c>
      <c r="O433" s="5" t="str">
        <v>/</v>
      </c>
      <c r="P433" s="5" t="str">
        <v>/</v>
      </c>
      <c r="Q433" s="5" t="str">
        <v>0次</v>
      </c>
      <c r="R433" s="5" t="str">
        <v>/</v>
      </c>
      <c r="S433" s="5"/>
      <c r="T433" s="5" t="str">
        <v>是</v>
      </c>
      <c r="U433" s="5" t="str">
        <v>否</v>
      </c>
    </row>
    <row r="434">
      <c r="A434" s="5" t="str">
        <v>佛罗拉</v>
      </c>
      <c r="B434" s="5" t="s">
        <v>564</v>
      </c>
      <c r="C434" s="5"/>
      <c r="D434" s="5">
        <v>13917420113</v>
      </c>
      <c r="E434" s="5"/>
      <c r="F434" s="5" t="str">
        <v>生财有术</v>
      </c>
      <c r="G434" s="5"/>
      <c r="H434" s="5"/>
      <c r="I434" s="5" t="str">
        <v>已订阅</v>
      </c>
      <c r="J434" s="5" t="str">
        <v>已订阅</v>
      </c>
      <c r="K434" s="5" t="str">
        <v>离线</v>
      </c>
      <c r="L434" s="39">
        <v>0.11690972222222222</v>
      </c>
      <c r="M434" s="5"/>
      <c r="N434" s="5" t="str">
        <v>未完课</v>
      </c>
      <c r="O434" s="5" t="str">
        <v>/</v>
      </c>
      <c r="P434" s="5" t="str">
        <v>/</v>
      </c>
      <c r="Q434" s="5" t="str">
        <v>0次</v>
      </c>
      <c r="R434" s="5" t="str">
        <v>/</v>
      </c>
      <c r="S434" s="5"/>
      <c r="T434" s="5" t="str">
        <v>是</v>
      </c>
      <c r="U434" s="5" t="str">
        <v>否</v>
      </c>
    </row>
    <row r="435">
      <c r="A435" s="5" t="str">
        <v>七</v>
      </c>
      <c r="B435" s="5" t="s">
        <v>568</v>
      </c>
      <c r="C435" s="5"/>
      <c r="D435" s="5">
        <v>17884918673</v>
      </c>
      <c r="E435" s="5"/>
      <c r="F435" s="5" t="str">
        <v>生财有术</v>
      </c>
      <c r="G435" s="5"/>
      <c r="H435" s="5"/>
      <c r="I435" s="5" t="str">
        <v>已订阅</v>
      </c>
      <c r="J435" s="5" t="str">
        <v>已订阅</v>
      </c>
      <c r="K435" s="5" t="str">
        <v>离线</v>
      </c>
      <c r="L435" s="39">
        <v>0.003287037037037037</v>
      </c>
      <c r="M435" s="5"/>
      <c r="N435" s="5" t="str">
        <v>未完课</v>
      </c>
      <c r="O435" s="5" t="str">
        <v>/</v>
      </c>
      <c r="P435" s="5" t="str">
        <v>/</v>
      </c>
      <c r="Q435" s="5" t="str">
        <v>0次</v>
      </c>
      <c r="R435" s="5" t="str">
        <v>/</v>
      </c>
      <c r="S435" s="5"/>
      <c r="T435" s="5" t="str">
        <v>是</v>
      </c>
      <c r="U435" s="5" t="str">
        <v>否</v>
      </c>
    </row>
    <row r="436">
      <c r="A436" s="5" t="str">
        <v>King</v>
      </c>
      <c r="B436" s="5" t="s">
        <v>572</v>
      </c>
      <c r="C436" s="5"/>
      <c r="D436" s="5">
        <v>18516030107</v>
      </c>
      <c r="E436" s="5"/>
      <c r="F436" s="5" t="str">
        <v>生财有术</v>
      </c>
      <c r="G436" s="5"/>
      <c r="H436" s="5"/>
      <c r="I436" s="5" t="str">
        <v>已订阅</v>
      </c>
      <c r="J436" s="5" t="str">
        <v>已订阅</v>
      </c>
      <c r="K436" s="5" t="str">
        <v>离线</v>
      </c>
      <c r="L436" s="39">
        <v>0.00018518518518518518</v>
      </c>
      <c r="M436" s="5"/>
      <c r="N436" s="5" t="str">
        <v>未完课</v>
      </c>
      <c r="O436" s="5" t="str">
        <v>/</v>
      </c>
      <c r="P436" s="5" t="str">
        <v>/</v>
      </c>
      <c r="Q436" s="5" t="str">
        <v>0次</v>
      </c>
      <c r="R436" s="5" t="str">
        <v>/</v>
      </c>
      <c r="S436" s="5"/>
      <c r="T436" s="5" t="str">
        <v>是</v>
      </c>
      <c r="U436" s="5" t="str">
        <v>否</v>
      </c>
    </row>
    <row r="437">
      <c r="A437" s="5" t="str">
        <v>西贝｜青少年家庭赋能</v>
      </c>
      <c r="B437" s="5" t="s">
        <v>545</v>
      </c>
      <c r="C437" s="5"/>
      <c r="D437" s="5">
        <v>15877449676</v>
      </c>
      <c r="E437" s="5" t="str">
        <v>生财老师（分销渠道）</v>
      </c>
      <c r="F437" s="5" t="str">
        <v>生财有术</v>
      </c>
      <c r="G437" s="5"/>
      <c r="H437" s="5"/>
      <c r="I437" s="5" t="str">
        <v>已订阅</v>
      </c>
      <c r="J437" s="5" t="str">
        <v>已订阅</v>
      </c>
      <c r="K437" s="5" t="str">
        <v>离线</v>
      </c>
      <c r="L437" s="39">
        <v>0.016493055555555556</v>
      </c>
      <c r="M437" s="5"/>
      <c r="N437" s="5" t="str">
        <v>未完课</v>
      </c>
      <c r="O437" s="5" t="str">
        <v>/</v>
      </c>
      <c r="P437" s="5" t="str">
        <v>/</v>
      </c>
      <c r="Q437" s="5" t="str">
        <v>0次</v>
      </c>
      <c r="R437" s="5" t="str">
        <v>/</v>
      </c>
      <c r="S437" s="5"/>
      <c r="T437" s="5" t="str">
        <v>是</v>
      </c>
      <c r="U437" s="5" t="str">
        <v>否</v>
      </c>
    </row>
    <row r="438">
      <c r="A438" s="5" t="str">
        <v>用户80783548</v>
      </c>
      <c r="B438" s="5" t="s">
        <v>542</v>
      </c>
      <c r="C438" s="5"/>
      <c r="D438" s="5">
        <v>18566621632</v>
      </c>
      <c r="E438" s="5" t="str">
        <v>生财老师（自营渠道）</v>
      </c>
      <c r="F438" s="5" t="str">
        <v>生财有术</v>
      </c>
      <c r="G438" s="5"/>
      <c r="H438" s="5"/>
      <c r="I438" s="5" t="str">
        <v>已订阅</v>
      </c>
      <c r="J438" s="5" t="str">
        <v>已订阅</v>
      </c>
      <c r="K438" s="5" t="str">
        <v>离线</v>
      </c>
      <c r="L438" s="39">
        <v>0</v>
      </c>
      <c r="M438" s="5"/>
      <c r="N438" s="5" t="str">
        <v>未完课</v>
      </c>
      <c r="O438" s="5" t="str">
        <v>/</v>
      </c>
      <c r="P438" s="5" t="str">
        <v>/</v>
      </c>
      <c r="Q438" s="5" t="str">
        <v>0次</v>
      </c>
      <c r="R438" s="5" t="str">
        <v>/</v>
      </c>
      <c r="S438" s="5"/>
      <c r="T438" s="5" t="str">
        <v>否</v>
      </c>
      <c r="U438" s="5" t="str">
        <v>否</v>
      </c>
    </row>
    <row r="439">
      <c r="A439" s="5" t="str">
        <v>依心而行</v>
      </c>
      <c r="B439" s="5" t="s">
        <v>552</v>
      </c>
      <c r="C439" s="5"/>
      <c r="D439" s="5">
        <v>18278512668</v>
      </c>
      <c r="E439" s="5" t="str">
        <v>生财老师（自营渠道）</v>
      </c>
      <c r="F439" s="5" t="str">
        <v>生财有术</v>
      </c>
      <c r="G439" s="5"/>
      <c r="H439" s="5"/>
      <c r="I439" s="5" t="str">
        <v>已订阅</v>
      </c>
      <c r="J439" s="5" t="str">
        <v>已订阅</v>
      </c>
      <c r="K439" s="5" t="str">
        <v>离线</v>
      </c>
      <c r="L439" s="39">
        <v>0.0052893518518518515</v>
      </c>
      <c r="M439" s="5"/>
      <c r="N439" s="5" t="str">
        <v>未完课</v>
      </c>
      <c r="O439" s="5" t="str">
        <v>/</v>
      </c>
      <c r="P439" s="5" t="str">
        <v>/</v>
      </c>
      <c r="Q439" s="5" t="str">
        <v>0次</v>
      </c>
      <c r="R439" s="5" t="str">
        <v>/</v>
      </c>
      <c r="S439" s="5"/>
      <c r="T439" s="5" t="str">
        <v>是</v>
      </c>
      <c r="U439" s="5" t="str">
        <v>否</v>
      </c>
    </row>
    <row r="440">
      <c r="A440" s="5" t="str">
        <v>River</v>
      </c>
      <c r="B440" s="5" t="s">
        <v>556</v>
      </c>
      <c r="C440" s="5"/>
      <c r="D440" s="5">
        <v>13922276976</v>
      </c>
      <c r="E440" s="5" t="str">
        <v>生财老师（分销渠道）</v>
      </c>
      <c r="F440" s="5" t="str">
        <v>生财有术</v>
      </c>
      <c r="G440" s="5"/>
      <c r="H440" s="5"/>
      <c r="I440" s="5" t="str">
        <v>已订阅</v>
      </c>
      <c r="J440" s="5" t="str">
        <v>已订阅</v>
      </c>
      <c r="K440" s="5" t="str">
        <v>离线</v>
      </c>
      <c r="L440" s="39">
        <v>0.04604166666666667</v>
      </c>
      <c r="M440" s="5"/>
      <c r="N440" s="5" t="str">
        <v>未完课</v>
      </c>
      <c r="O440" s="5" t="str">
        <v>/</v>
      </c>
      <c r="P440" s="5" t="str">
        <v>/</v>
      </c>
      <c r="Q440" s="5" t="str">
        <v>0次</v>
      </c>
      <c r="R440" s="5" t="str">
        <v>/</v>
      </c>
      <c r="S440" s="5"/>
      <c r="T440" s="5" t="str">
        <v>是</v>
      </c>
      <c r="U440" s="5" t="str">
        <v>否</v>
      </c>
    </row>
    <row r="441">
      <c r="A441" s="5" t="str">
        <v>Eno·W</v>
      </c>
      <c r="B441" s="5" t="s">
        <v>590</v>
      </c>
      <c r="C441" s="5"/>
      <c r="D441" s="5">
        <v>13916947717</v>
      </c>
      <c r="E441" s="5"/>
      <c r="F441" s="5" t="str">
        <v>生财有术</v>
      </c>
      <c r="G441" s="5"/>
      <c r="H441" s="5"/>
      <c r="I441" s="5" t="str">
        <v>已订阅</v>
      </c>
      <c r="J441" s="5" t="str">
        <v>已订阅</v>
      </c>
      <c r="K441" s="5" t="str">
        <v>离线</v>
      </c>
      <c r="L441" s="39">
        <v>0.0001388888888888889</v>
      </c>
      <c r="M441" s="5"/>
      <c r="N441" s="5" t="str">
        <v>未完课</v>
      </c>
      <c r="O441" s="5" t="str">
        <v>/</v>
      </c>
      <c r="P441" s="5" t="str">
        <v>/</v>
      </c>
      <c r="Q441" s="5" t="str">
        <v>0次</v>
      </c>
      <c r="R441" s="5" t="str">
        <v>/</v>
      </c>
      <c r="S441" s="5"/>
      <c r="T441" s="5" t="str">
        <v>是</v>
      </c>
      <c r="U441" s="5" t="str">
        <v>否</v>
      </c>
    </row>
    <row r="442">
      <c r="A442" s="5" t="str">
        <v>惠洋</v>
      </c>
      <c r="B442" s="5" t="s">
        <v>594</v>
      </c>
      <c r="C442" s="5"/>
      <c r="D442" s="5">
        <v>18629322108</v>
      </c>
      <c r="E442" s="5" t="str">
        <v>生财老师</v>
      </c>
      <c r="F442" s="5" t="str">
        <v>生财有术</v>
      </c>
      <c r="G442" s="5"/>
      <c r="H442" s="5"/>
      <c r="I442" s="5" t="str">
        <v>已订阅</v>
      </c>
      <c r="J442" s="5" t="str">
        <v>已订阅</v>
      </c>
      <c r="K442" s="5" t="str">
        <v>离线</v>
      </c>
      <c r="L442" s="39">
        <v>0.04836805555555555</v>
      </c>
      <c r="M442" s="5"/>
      <c r="N442" s="5" t="str">
        <v>未完课</v>
      </c>
      <c r="O442" s="5" t="str">
        <v>/</v>
      </c>
      <c r="P442" s="5" t="str">
        <v>/</v>
      </c>
      <c r="Q442" s="5" t="str">
        <v>0次</v>
      </c>
      <c r="R442" s="5" t="str">
        <v>/</v>
      </c>
      <c r="S442" s="5"/>
      <c r="T442" s="5" t="str">
        <v>是</v>
      </c>
      <c r="U442" s="5" t="str">
        <v>否</v>
      </c>
    </row>
    <row r="443">
      <c r="A443" s="5" t="str">
        <v>陈小嫣</v>
      </c>
      <c r="B443" s="5" t="s">
        <v>599</v>
      </c>
      <c r="C443" s="5"/>
      <c r="D443" s="5">
        <v>13450960747</v>
      </c>
      <c r="E443" s="5" t="str">
        <v>生财老师（分销渠道）</v>
      </c>
      <c r="F443" s="5" t="str">
        <v>生财有术</v>
      </c>
      <c r="G443" s="5"/>
      <c r="H443" s="5"/>
      <c r="I443" s="5" t="str">
        <v>已订阅</v>
      </c>
      <c r="J443" s="5" t="str">
        <v>已订阅</v>
      </c>
      <c r="K443" s="5" t="str">
        <v>离线</v>
      </c>
      <c r="L443" s="39">
        <v>0.11583333333333333</v>
      </c>
      <c r="M443" s="5"/>
      <c r="N443" s="5" t="str">
        <v>未完课</v>
      </c>
      <c r="O443" s="5" t="str">
        <v>/</v>
      </c>
      <c r="P443" s="5" t="str">
        <v>/</v>
      </c>
      <c r="Q443" s="5" t="str">
        <v>0次</v>
      </c>
      <c r="R443" s="5" t="str">
        <v>/</v>
      </c>
      <c r="S443" s="5"/>
      <c r="T443" s="5" t="str">
        <v>是</v>
      </c>
      <c r="U443" s="5" t="str">
        <v>否</v>
      </c>
    </row>
    <row r="444">
      <c r="A444" s="5" t="str">
        <v>夜</v>
      </c>
      <c r="B444" s="5" t="s">
        <v>603</v>
      </c>
      <c r="C444" s="5"/>
      <c r="D444" s="5">
        <v>13763829311</v>
      </c>
      <c r="E444" s="5" t="str">
        <v>生财老师（分销渠道）</v>
      </c>
      <c r="F444" s="5" t="str">
        <v>生财有术</v>
      </c>
      <c r="G444" s="5"/>
      <c r="H444" s="5"/>
      <c r="I444" s="5" t="str">
        <v>已订阅</v>
      </c>
      <c r="J444" s="5" t="str">
        <v>已订阅</v>
      </c>
      <c r="K444" s="5" t="str">
        <v>离线</v>
      </c>
      <c r="L444" s="39">
        <v>0</v>
      </c>
      <c r="M444" s="5"/>
      <c r="N444" s="5" t="str">
        <v>未完课</v>
      </c>
      <c r="O444" s="5" t="str">
        <v>/</v>
      </c>
      <c r="P444" s="5" t="str">
        <v>/</v>
      </c>
      <c r="Q444" s="5" t="str">
        <v>0次</v>
      </c>
      <c r="R444" s="5" t="str">
        <v>/</v>
      </c>
      <c r="S444" s="5"/>
      <c r="T444" s="5" t="str">
        <v>否</v>
      </c>
      <c r="U444" s="5" t="str">
        <v>否</v>
      </c>
    </row>
    <row r="445">
      <c r="A445" s="5" t="str">
        <v>紫桐</v>
      </c>
      <c r="B445" s="5" t="s">
        <v>576</v>
      </c>
      <c r="C445" s="5"/>
      <c r="D445" s="5">
        <v>18258721002</v>
      </c>
      <c r="E445" s="5"/>
      <c r="F445" s="5" t="str">
        <v>生财有术</v>
      </c>
      <c r="G445" s="5"/>
      <c r="H445" s="5"/>
      <c r="I445" s="5" t="str">
        <v>已订阅</v>
      </c>
      <c r="J445" s="5" t="str">
        <v>已订阅</v>
      </c>
      <c r="K445" s="5" t="str">
        <v>离线</v>
      </c>
      <c r="L445" s="39">
        <v>0.12157407407407407</v>
      </c>
      <c r="M445" s="5"/>
      <c r="N445" s="5" t="str">
        <v>未完课</v>
      </c>
      <c r="O445" s="5" t="str">
        <v>/</v>
      </c>
      <c r="P445" s="5" t="str">
        <v>/</v>
      </c>
      <c r="Q445" s="5" t="str">
        <v>0次</v>
      </c>
      <c r="R445" s="5" t="str">
        <v>/</v>
      </c>
      <c r="S445" s="5"/>
      <c r="T445" s="5" t="str">
        <v>是</v>
      </c>
      <c r="U445" s="5" t="str">
        <v>否</v>
      </c>
    </row>
    <row r="446">
      <c r="A446" s="5" t="str">
        <v>Aria</v>
      </c>
      <c r="B446" s="5" t="s">
        <v>579</v>
      </c>
      <c r="C446" s="5"/>
      <c r="D446" s="5">
        <v>18810615234</v>
      </c>
      <c r="E446" s="5"/>
      <c r="F446" s="5" t="str">
        <v>生财有术</v>
      </c>
      <c r="G446" s="5"/>
      <c r="H446" s="5"/>
      <c r="I446" s="5" t="str">
        <v>已订阅</v>
      </c>
      <c r="J446" s="5" t="str">
        <v>已订阅</v>
      </c>
      <c r="K446" s="5" t="str">
        <v>离线</v>
      </c>
      <c r="L446" s="39">
        <v>0.0002546296296296296</v>
      </c>
      <c r="M446" s="5"/>
      <c r="N446" s="5" t="str">
        <v>未完课</v>
      </c>
      <c r="O446" s="5" t="str">
        <v>/</v>
      </c>
      <c r="P446" s="5" t="str">
        <v>/</v>
      </c>
      <c r="Q446" s="5" t="str">
        <v>0次</v>
      </c>
      <c r="R446" s="5" t="str">
        <v>/</v>
      </c>
      <c r="S446" s="5"/>
      <c r="T446" s="5" t="str">
        <v>是</v>
      </c>
      <c r="U446" s="5" t="str">
        <v>否</v>
      </c>
    </row>
    <row r="447">
      <c r="A447" s="5" t="str">
        <v>李宏伟16631112911</v>
      </c>
      <c r="B447" s="5" t="s">
        <v>583</v>
      </c>
      <c r="C447" s="5"/>
      <c r="D447" s="5">
        <v>16631112911</v>
      </c>
      <c r="E447" s="5"/>
      <c r="F447" s="5" t="str">
        <v>生财有术</v>
      </c>
      <c r="G447" s="5"/>
      <c r="H447" s="5"/>
      <c r="I447" s="5" t="str">
        <v>已订阅</v>
      </c>
      <c r="J447" s="5" t="str">
        <v>已订阅</v>
      </c>
      <c r="K447" s="5" t="str">
        <v>离线</v>
      </c>
      <c r="L447" s="39">
        <v>0</v>
      </c>
      <c r="M447" s="5"/>
      <c r="N447" s="5" t="str">
        <v>未完课</v>
      </c>
      <c r="O447" s="5" t="str">
        <v>/</v>
      </c>
      <c r="P447" s="5" t="str">
        <v>/</v>
      </c>
      <c r="Q447" s="5" t="str">
        <v>0次</v>
      </c>
      <c r="R447" s="5" t="str">
        <v>/</v>
      </c>
      <c r="S447" s="5"/>
      <c r="T447" s="5" t="str">
        <v>否</v>
      </c>
      <c r="U447" s="5" t="str">
        <v>否</v>
      </c>
    </row>
    <row r="448">
      <c r="A448" s="5" t="str">
        <v>🌻Lisa</v>
      </c>
      <c r="B448" s="5" t="s">
        <v>587</v>
      </c>
      <c r="C448" s="5"/>
      <c r="D448" s="5">
        <v>18009266839</v>
      </c>
      <c r="E448" s="5" t="str">
        <v>生财老师（分销渠道）</v>
      </c>
      <c r="F448" s="5" t="str">
        <v>生财有术</v>
      </c>
      <c r="G448" s="5"/>
      <c r="H448" s="5"/>
      <c r="I448" s="5" t="str">
        <v>已订阅</v>
      </c>
      <c r="J448" s="5" t="str">
        <v>已订阅</v>
      </c>
      <c r="K448" s="5" t="str">
        <v>离线</v>
      </c>
      <c r="L448" s="39">
        <v>0.12123842592592593</v>
      </c>
      <c r="M448" s="5"/>
      <c r="N448" s="5" t="str">
        <v>未完课</v>
      </c>
      <c r="O448" s="5" t="str">
        <v>/</v>
      </c>
      <c r="P448" s="5" t="str">
        <v>/</v>
      </c>
      <c r="Q448" s="5" t="str">
        <v>0次</v>
      </c>
      <c r="R448" s="5" t="str">
        <v>/</v>
      </c>
      <c r="S448" s="5"/>
      <c r="T448" s="5" t="str">
        <v>是</v>
      </c>
      <c r="U448" s="5" t="str">
        <v>否</v>
      </c>
    </row>
    <row r="449">
      <c r="A449" s="5" t="str">
        <v>D&amp;roi</v>
      </c>
      <c r="B449" s="5" t="s">
        <v>737</v>
      </c>
      <c r="C449" s="5"/>
      <c r="D449" s="5">
        <v>15502962698</v>
      </c>
      <c r="E449" s="5"/>
      <c r="F449" s="5" t="str">
        <v>生财有术</v>
      </c>
      <c r="G449" s="5"/>
      <c r="H449" s="5"/>
      <c r="I449" s="5" t="str">
        <v>已订阅</v>
      </c>
      <c r="J449" s="5" t="str">
        <v>已订阅</v>
      </c>
      <c r="K449" s="5" t="str">
        <v>离线</v>
      </c>
      <c r="L449" s="39">
        <v>0</v>
      </c>
      <c r="M449" s="5"/>
      <c r="N449" s="5" t="str">
        <v>未完课</v>
      </c>
      <c r="O449" s="5" t="str">
        <v>/</v>
      </c>
      <c r="P449" s="5" t="str">
        <v>/</v>
      </c>
      <c r="Q449" s="5" t="str">
        <v>0次</v>
      </c>
      <c r="R449" s="5" t="str">
        <v>/</v>
      </c>
      <c r="S449" s="5"/>
      <c r="T449" s="5" t="str">
        <v>否</v>
      </c>
      <c r="U449" s="5" t="str">
        <v>否</v>
      </c>
    </row>
    <row r="450">
      <c r="A450" s="5" t="str">
        <v>阿白</v>
      </c>
      <c r="B450" s="5" t="s">
        <v>741</v>
      </c>
      <c r="C450" s="5"/>
      <c r="D450" s="5">
        <v>19892205442</v>
      </c>
      <c r="E450" s="5"/>
      <c r="F450" s="5" t="str">
        <v>生财有术</v>
      </c>
      <c r="G450" s="5"/>
      <c r="H450" s="5"/>
      <c r="I450" s="5" t="str">
        <v>已订阅</v>
      </c>
      <c r="J450" s="5" t="str">
        <v>已订阅</v>
      </c>
      <c r="K450" s="5" t="str">
        <v>离线</v>
      </c>
      <c r="L450" s="39">
        <v>0.07726851851851851</v>
      </c>
      <c r="M450" s="5"/>
      <c r="N450" s="5" t="str">
        <v>未完课</v>
      </c>
      <c r="O450" s="5" t="str">
        <v>/</v>
      </c>
      <c r="P450" s="5" t="str">
        <v>/</v>
      </c>
      <c r="Q450" s="5" t="str">
        <v>0次</v>
      </c>
      <c r="R450" s="5" t="str">
        <v>/</v>
      </c>
      <c r="S450" s="5"/>
      <c r="T450" s="5" t="str">
        <v>是</v>
      </c>
      <c r="U450" s="5" t="str">
        <v>否</v>
      </c>
    </row>
    <row r="451">
      <c r="A451" s="5" t="str">
        <v>兰琅</v>
      </c>
      <c r="B451" s="5" t="s">
        <v>745</v>
      </c>
      <c r="C451" s="5"/>
      <c r="D451" s="5">
        <v>13682490520</v>
      </c>
      <c r="E451" s="5"/>
      <c r="F451" s="5" t="str">
        <v>生财有术</v>
      </c>
      <c r="G451" s="5"/>
      <c r="H451" s="5"/>
      <c r="I451" s="5" t="str">
        <v>已订阅</v>
      </c>
      <c r="J451" s="5" t="str">
        <v>已订阅</v>
      </c>
      <c r="K451" s="5" t="str">
        <v>离线</v>
      </c>
      <c r="L451" s="39">
        <v>0.06662037037037037</v>
      </c>
      <c r="M451" s="5"/>
      <c r="N451" s="5" t="str">
        <v>未完课</v>
      </c>
      <c r="O451" s="5" t="str">
        <v>/</v>
      </c>
      <c r="P451" s="5" t="str">
        <v>/</v>
      </c>
      <c r="Q451" s="5" t="str">
        <v>0次</v>
      </c>
      <c r="R451" s="5" t="str">
        <v>/</v>
      </c>
      <c r="S451" s="5"/>
      <c r="T451" s="5" t="str">
        <v>是</v>
      </c>
      <c r="U451" s="5" t="str">
        <v>否</v>
      </c>
    </row>
    <row r="452">
      <c r="A452" s="5" t="str">
        <v>任弈</v>
      </c>
      <c r="B452" s="5" t="s">
        <v>749</v>
      </c>
      <c r="C452" s="5"/>
      <c r="D452" s="5">
        <v>18359962928</v>
      </c>
      <c r="E452" s="5" t="str">
        <v>生财老师（分销渠道）</v>
      </c>
      <c r="F452" s="5" t="str">
        <v>生财有术</v>
      </c>
      <c r="G452" s="5"/>
      <c r="H452" s="5"/>
      <c r="I452" s="5" t="str">
        <v>已订阅</v>
      </c>
      <c r="J452" s="5" t="str">
        <v>已订阅</v>
      </c>
      <c r="K452" s="5" t="str">
        <v>离线</v>
      </c>
      <c r="L452" s="39">
        <v>0.12216435185185186</v>
      </c>
      <c r="M452" s="5"/>
      <c r="N452" s="5" t="str">
        <v>未完课</v>
      </c>
      <c r="O452" s="5" t="str">
        <v>/</v>
      </c>
      <c r="P452" s="5" t="str">
        <v>/</v>
      </c>
      <c r="Q452" s="5" t="str">
        <v>0次</v>
      </c>
      <c r="R452" s="5" t="str">
        <v>/</v>
      </c>
      <c r="S452" s="5"/>
      <c r="T452" s="5" t="str">
        <v>是</v>
      </c>
      <c r="U452" s="5" t="str">
        <v>否</v>
      </c>
    </row>
    <row r="453">
      <c r="A453" s="5" t="str">
        <v>浮生渡</v>
      </c>
      <c r="B453" s="5" t="s">
        <v>722</v>
      </c>
      <c r="C453" s="5"/>
      <c r="D453" s="5">
        <v>13291281996</v>
      </c>
      <c r="E453" s="5"/>
      <c r="F453" s="5" t="str">
        <v>生财有术</v>
      </c>
      <c r="G453" s="5"/>
      <c r="H453" s="5"/>
      <c r="I453" s="5" t="str">
        <v>已订阅</v>
      </c>
      <c r="J453" s="5" t="str">
        <v>已订阅</v>
      </c>
      <c r="K453" s="5" t="str">
        <v>离线</v>
      </c>
      <c r="L453" s="39">
        <v>0.0992824074074074</v>
      </c>
      <c r="M453" s="5"/>
      <c r="N453" s="5" t="str">
        <v>未完课</v>
      </c>
      <c r="O453" s="5" t="str">
        <v>/</v>
      </c>
      <c r="P453" s="5" t="str">
        <v>/</v>
      </c>
      <c r="Q453" s="5" t="str">
        <v>0次</v>
      </c>
      <c r="R453" s="5" t="str">
        <v>/</v>
      </c>
      <c r="S453" s="5"/>
      <c r="T453" s="5" t="str">
        <v>是</v>
      </c>
      <c r="U453" s="5" t="str">
        <v>否</v>
      </c>
    </row>
    <row r="454">
      <c r="A454" s="5" t="str">
        <v>Margaret玛格</v>
      </c>
      <c r="B454" s="5" t="s">
        <v>726</v>
      </c>
      <c r="C454" s="5"/>
      <c r="D454" s="5">
        <v>18964067595</v>
      </c>
      <c r="E454" s="5" t="str">
        <v>生财老师（分销渠道）</v>
      </c>
      <c r="F454" s="5" t="str">
        <v>生财有术</v>
      </c>
      <c r="G454" s="5"/>
      <c r="H454" s="5"/>
      <c r="I454" s="5" t="str">
        <v>已订阅</v>
      </c>
      <c r="J454" s="5" t="str">
        <v>已订阅</v>
      </c>
      <c r="K454" s="5" t="str">
        <v>离线</v>
      </c>
      <c r="L454" s="39">
        <v>0.04755787037037037</v>
      </c>
      <c r="M454" s="5"/>
      <c r="N454" s="5" t="str">
        <v>未完课</v>
      </c>
      <c r="O454" s="5" t="str">
        <v>/</v>
      </c>
      <c r="P454" s="5" t="str">
        <v>/</v>
      </c>
      <c r="Q454" s="5" t="str">
        <v>0次</v>
      </c>
      <c r="R454" s="5" t="str">
        <v>/</v>
      </c>
      <c r="S454" s="5"/>
      <c r="T454" s="5" t="str">
        <v>是</v>
      </c>
      <c r="U454" s="5" t="str">
        <v>否</v>
      </c>
    </row>
    <row r="455">
      <c r="A455" s="5" t="str">
        <v>未知数x</v>
      </c>
      <c r="B455" s="5" t="s">
        <v>729</v>
      </c>
      <c r="C455" s="5"/>
      <c r="D455" s="5">
        <v>18926011871</v>
      </c>
      <c r="E455" s="5"/>
      <c r="F455" s="5" t="str">
        <v>生财有术</v>
      </c>
      <c r="G455" s="5"/>
      <c r="H455" s="5"/>
      <c r="I455" s="5" t="str">
        <v>已订阅</v>
      </c>
      <c r="J455" s="5" t="str">
        <v>已订阅</v>
      </c>
      <c r="K455" s="5" t="str">
        <v>离线</v>
      </c>
      <c r="L455" s="39">
        <v>0.08964120370370371</v>
      </c>
      <c r="M455" s="5"/>
      <c r="N455" s="5" t="str">
        <v>未完课</v>
      </c>
      <c r="O455" s="5" t="str">
        <v>/</v>
      </c>
      <c r="P455" s="5" t="str">
        <v>/</v>
      </c>
      <c r="Q455" s="5" t="str">
        <v>0次</v>
      </c>
      <c r="R455" s="5" t="str">
        <v>/</v>
      </c>
      <c r="S455" s="5"/>
      <c r="T455" s="5" t="str">
        <v>是</v>
      </c>
      <c r="U455" s="5" t="str">
        <v>否</v>
      </c>
    </row>
    <row r="456">
      <c r="A456" s="5" t="str">
        <v>Leah</v>
      </c>
      <c r="B456" s="5" t="s">
        <v>733</v>
      </c>
      <c r="C456" s="5"/>
      <c r="D456" s="5">
        <v>18711052092</v>
      </c>
      <c r="E456" s="5" t="str">
        <v>生财老师（分销渠道）</v>
      </c>
      <c r="F456" s="5" t="str">
        <v>生财有术</v>
      </c>
      <c r="G456" s="5"/>
      <c r="H456" s="5"/>
      <c r="I456" s="5" t="str">
        <v>已订阅</v>
      </c>
      <c r="J456" s="5" t="str">
        <v>已订阅</v>
      </c>
      <c r="K456" s="5" t="str">
        <v>离线</v>
      </c>
      <c r="L456" s="39">
        <v>0.00018518518518518518</v>
      </c>
      <c r="M456" s="5"/>
      <c r="N456" s="5" t="str">
        <v>未完课</v>
      </c>
      <c r="O456" s="5" t="str">
        <v>/</v>
      </c>
      <c r="P456" s="5" t="str">
        <v>/</v>
      </c>
      <c r="Q456" s="5" t="str">
        <v>0次</v>
      </c>
      <c r="R456" s="5" t="str">
        <v>/</v>
      </c>
      <c r="S456" s="5"/>
      <c r="T456" s="5" t="str">
        <v>是</v>
      </c>
      <c r="U456" s="5" t="str">
        <v>否</v>
      </c>
    </row>
    <row r="457">
      <c r="A457" s="5" t="str">
        <v>阳光灿烂</v>
      </c>
      <c r="B457" s="5" t="s">
        <v>769</v>
      </c>
      <c r="C457" s="5"/>
      <c r="D457" s="5">
        <v>15347735309</v>
      </c>
      <c r="E457" s="5" t="str">
        <v>生财老师（分销渠道）</v>
      </c>
      <c r="F457" s="5" t="str">
        <v>生财有术</v>
      </c>
      <c r="G457" s="5"/>
      <c r="H457" s="5"/>
      <c r="I457" s="5" t="str">
        <v>已订阅</v>
      </c>
      <c r="J457" s="5" t="str">
        <v>已订阅</v>
      </c>
      <c r="K457" s="5" t="str">
        <v>离线</v>
      </c>
      <c r="L457" s="39">
        <v>0.04650462962962963</v>
      </c>
      <c r="M457" s="5"/>
      <c r="N457" s="5" t="str">
        <v>未完课</v>
      </c>
      <c r="O457" s="5" t="str">
        <v>/</v>
      </c>
      <c r="P457" s="5" t="str">
        <v>/</v>
      </c>
      <c r="Q457" s="5" t="str">
        <v>0次</v>
      </c>
      <c r="R457" s="5" t="str">
        <v>/</v>
      </c>
      <c r="S457" s="5"/>
      <c r="T457" s="5" t="str">
        <v>是</v>
      </c>
      <c r="U457" s="5" t="str">
        <v>否</v>
      </c>
    </row>
    <row r="458">
      <c r="A458" s="5" t="str">
        <v>曾</v>
      </c>
      <c r="B458" s="5" t="s">
        <v>773</v>
      </c>
      <c r="C458" s="5"/>
      <c r="D458" s="5">
        <v>15080339804</v>
      </c>
      <c r="E458" s="5"/>
      <c r="F458" s="5" t="str">
        <v>生财有术</v>
      </c>
      <c r="G458" s="5"/>
      <c r="H458" s="5"/>
      <c r="I458" s="5" t="str">
        <v>已订阅</v>
      </c>
      <c r="J458" s="5" t="str">
        <v>已订阅</v>
      </c>
      <c r="K458" s="5" t="str">
        <v>离线</v>
      </c>
      <c r="L458" s="39">
        <v>0.12123842592592593</v>
      </c>
      <c r="M458" s="5"/>
      <c r="N458" s="5" t="str">
        <v>未完课</v>
      </c>
      <c r="O458" s="5" t="str">
        <v>/</v>
      </c>
      <c r="P458" s="5" t="str">
        <v>/</v>
      </c>
      <c r="Q458" s="5" t="str">
        <v>0次</v>
      </c>
      <c r="R458" s="5" t="str">
        <v>/</v>
      </c>
      <c r="S458" s="5"/>
      <c r="T458" s="5" t="str">
        <v>是</v>
      </c>
      <c r="U458" s="5" t="str">
        <v>否</v>
      </c>
    </row>
    <row r="459">
      <c r="A459" s="5" t="str">
        <v>so cute</v>
      </c>
      <c r="B459" s="5" t="s">
        <v>777</v>
      </c>
      <c r="C459" s="5"/>
      <c r="D459" s="5">
        <v>15392843676</v>
      </c>
      <c r="E459" s="5"/>
      <c r="F459" s="5" t="str">
        <v>生财有术</v>
      </c>
      <c r="G459" s="5"/>
      <c r="H459" s="5"/>
      <c r="I459" s="5" t="str">
        <v>已订阅</v>
      </c>
      <c r="J459" s="5" t="str">
        <v>已订阅</v>
      </c>
      <c r="K459" s="5" t="str">
        <v>离线</v>
      </c>
      <c r="L459" s="39">
        <v>0</v>
      </c>
      <c r="M459" s="5"/>
      <c r="N459" s="5" t="str">
        <v>未完课</v>
      </c>
      <c r="O459" s="5" t="str">
        <v>/</v>
      </c>
      <c r="P459" s="5" t="str">
        <v>/</v>
      </c>
      <c r="Q459" s="5" t="str">
        <v>0次</v>
      </c>
      <c r="R459" s="5" t="str">
        <v>/</v>
      </c>
      <c r="S459" s="5"/>
      <c r="T459" s="5" t="str">
        <v>否</v>
      </c>
      <c r="U459" s="5" t="str">
        <v>否</v>
      </c>
    </row>
    <row r="460">
      <c r="A460" s="5" t="str">
        <v>Live your life！</v>
      </c>
      <c r="B460" s="5" t="s">
        <v>781</v>
      </c>
      <c r="C460" s="5"/>
      <c r="D460" s="5">
        <v>18819799535</v>
      </c>
      <c r="E460" s="5"/>
      <c r="F460" s="5" t="str">
        <v>生财有术</v>
      </c>
      <c r="G460" s="5"/>
      <c r="H460" s="5"/>
      <c r="I460" s="5" t="str">
        <v>已订阅</v>
      </c>
      <c r="J460" s="5" t="str">
        <v>已订阅</v>
      </c>
      <c r="K460" s="5" t="str">
        <v>离线</v>
      </c>
      <c r="L460" s="39">
        <v>0.03640046296296296</v>
      </c>
      <c r="M460" s="5"/>
      <c r="N460" s="5" t="str">
        <v>未完课</v>
      </c>
      <c r="O460" s="5" t="str">
        <v>/</v>
      </c>
      <c r="P460" s="5" t="str">
        <v>/</v>
      </c>
      <c r="Q460" s="5" t="str">
        <v>0次</v>
      </c>
      <c r="R460" s="5" t="str">
        <v>/</v>
      </c>
      <c r="S460" s="5"/>
      <c r="T460" s="5" t="str">
        <v>是</v>
      </c>
      <c r="U460" s="5" t="str">
        <v>否</v>
      </c>
    </row>
    <row r="461">
      <c r="A461" s="5" t="str">
        <v>◎ Háng๛♚</v>
      </c>
      <c r="B461" s="5" t="s">
        <v>753</v>
      </c>
      <c r="C461" s="5"/>
      <c r="D461" s="5">
        <v>13922698081</v>
      </c>
      <c r="E461" s="5" t="str">
        <v>生财老师（分销渠道）</v>
      </c>
      <c r="F461" s="5" t="str">
        <v>生财有术</v>
      </c>
      <c r="G461" s="5"/>
      <c r="H461" s="5"/>
      <c r="I461" s="5" t="str">
        <v>已订阅</v>
      </c>
      <c r="J461" s="5" t="str">
        <v>已订阅</v>
      </c>
      <c r="K461" s="5" t="str">
        <v>离线</v>
      </c>
      <c r="L461" s="39">
        <v>0.002476851851851852</v>
      </c>
      <c r="M461" s="5"/>
      <c r="N461" s="5" t="str">
        <v>未完课</v>
      </c>
      <c r="O461" s="5" t="str">
        <v>/</v>
      </c>
      <c r="P461" s="5" t="str">
        <v>/</v>
      </c>
      <c r="Q461" s="5" t="str">
        <v>0次</v>
      </c>
      <c r="R461" s="5" t="str">
        <v>/</v>
      </c>
      <c r="S461" s="5"/>
      <c r="T461" s="5" t="str">
        <v>是</v>
      </c>
      <c r="U461" s="5" t="str">
        <v>否</v>
      </c>
    </row>
    <row r="462">
      <c r="A462" s="5" t="str">
        <v>方源</v>
      </c>
      <c r="B462" s="5" t="s">
        <v>757</v>
      </c>
      <c r="C462" s="5"/>
      <c r="D462" s="5">
        <v>13400198269</v>
      </c>
      <c r="E462" s="5"/>
      <c r="F462" s="5" t="str">
        <v>生财有术</v>
      </c>
      <c r="G462" s="5"/>
      <c r="H462" s="5"/>
      <c r="I462" s="5" t="str">
        <v>已订阅</v>
      </c>
      <c r="J462" s="5" t="str">
        <v>已订阅</v>
      </c>
      <c r="K462" s="5" t="str">
        <v>离线</v>
      </c>
      <c r="L462" s="39">
        <v>0.12239583333333333</v>
      </c>
      <c r="M462" s="5"/>
      <c r="N462" s="5" t="str">
        <v>未完课</v>
      </c>
      <c r="O462" s="5" t="str">
        <v>/</v>
      </c>
      <c r="P462" s="5" t="str">
        <v>/</v>
      </c>
      <c r="Q462" s="5" t="str">
        <v>0次</v>
      </c>
      <c r="R462" s="5" t="str">
        <v>/</v>
      </c>
      <c r="S462" s="5"/>
      <c r="T462" s="5" t="str">
        <v>是</v>
      </c>
      <c r="U462" s="5" t="str">
        <v>否</v>
      </c>
    </row>
    <row r="463">
      <c r="A463" s="5" t="str">
        <v>March</v>
      </c>
      <c r="B463" s="5" t="s">
        <v>761</v>
      </c>
      <c r="C463" s="5"/>
      <c r="D463" s="5">
        <v>17857309025</v>
      </c>
      <c r="E463" s="5"/>
      <c r="F463" s="5" t="str">
        <v>生财有术</v>
      </c>
      <c r="G463" s="5"/>
      <c r="H463" s="5"/>
      <c r="I463" s="5" t="str">
        <v>已订阅</v>
      </c>
      <c r="J463" s="5" t="str">
        <v>已订阅</v>
      </c>
      <c r="K463" s="5" t="str">
        <v>离线</v>
      </c>
      <c r="L463" s="39">
        <v>0</v>
      </c>
      <c r="M463" s="5"/>
      <c r="N463" s="5" t="str">
        <v>未完课</v>
      </c>
      <c r="O463" s="5" t="str">
        <v>/</v>
      </c>
      <c r="P463" s="5" t="str">
        <v>/</v>
      </c>
      <c r="Q463" s="5" t="str">
        <v>0次</v>
      </c>
      <c r="R463" s="5" t="str">
        <v>/</v>
      </c>
      <c r="S463" s="5"/>
      <c r="T463" s="5" t="str">
        <v>否</v>
      </c>
      <c r="U463" s="5" t="str">
        <v>否</v>
      </c>
    </row>
    <row r="464">
      <c r="A464" s="5" t="str">
        <v>晓伟联通</v>
      </c>
      <c r="B464" s="5" t="s">
        <v>765</v>
      </c>
      <c r="C464" s="5"/>
      <c r="D464" s="5">
        <v>15192334444</v>
      </c>
      <c r="E464" s="5" t="str">
        <v>生财老师（分销渠道）</v>
      </c>
      <c r="F464" s="5" t="str">
        <v>生财有术</v>
      </c>
      <c r="G464" s="5"/>
      <c r="H464" s="5"/>
      <c r="I464" s="5" t="str">
        <v>已订阅</v>
      </c>
      <c r="J464" s="5" t="str">
        <v>已订阅</v>
      </c>
      <c r="K464" s="5" t="str">
        <v>离线</v>
      </c>
      <c r="L464" s="39">
        <v>0.03849537037037037</v>
      </c>
      <c r="M464" s="5"/>
      <c r="N464" s="5" t="str">
        <v>未完课</v>
      </c>
      <c r="O464" s="5" t="str">
        <v>/</v>
      </c>
      <c r="P464" s="5" t="str">
        <v>/</v>
      </c>
      <c r="Q464" s="5" t="str">
        <v>0次</v>
      </c>
      <c r="R464" s="5" t="str">
        <v>/</v>
      </c>
      <c r="S464" s="5"/>
      <c r="T464" s="5" t="str">
        <v>是</v>
      </c>
      <c r="U464" s="5" t="str">
        <v>否</v>
      </c>
    </row>
    <row r="465">
      <c r="A465" s="5" t="str">
        <v>Mandala</v>
      </c>
      <c r="B465" s="5" t="s">
        <v>683</v>
      </c>
      <c r="C465" s="5"/>
      <c r="D465" s="5">
        <v>13877821282</v>
      </c>
      <c r="E465" s="5"/>
      <c r="F465" s="5" t="str">
        <v>生财有术</v>
      </c>
      <c r="G465" s="5"/>
      <c r="H465" s="5"/>
      <c r="I465" s="5" t="str">
        <v>已订阅</v>
      </c>
      <c r="J465" s="5" t="str">
        <v>已订阅</v>
      </c>
      <c r="K465" s="5" t="str">
        <v>离线</v>
      </c>
      <c r="L465" s="39">
        <v>0</v>
      </c>
      <c r="M465" s="5"/>
      <c r="N465" s="5" t="str">
        <v>未完课</v>
      </c>
      <c r="O465" s="5" t="str">
        <v>/</v>
      </c>
      <c r="P465" s="5" t="str">
        <v>/</v>
      </c>
      <c r="Q465" s="5" t="str">
        <v>0次</v>
      </c>
      <c r="R465" s="5" t="str">
        <v>/</v>
      </c>
      <c r="S465" s="5"/>
      <c r="T465" s="5" t="str">
        <v>否</v>
      </c>
      <c r="U465" s="5" t="str">
        <v>否</v>
      </c>
    </row>
    <row r="466">
      <c r="A466" s="5" t="str">
        <v>ꫛꫀꪝ（借钱拉黑）</v>
      </c>
      <c r="B466" s="5" t="s">
        <v>687</v>
      </c>
      <c r="C466" s="5"/>
      <c r="D466" s="5">
        <v>13267660009</v>
      </c>
      <c r="E466" s="5"/>
      <c r="F466" s="5" t="str">
        <v>生财有术</v>
      </c>
      <c r="G466" s="5"/>
      <c r="H466" s="5"/>
      <c r="I466" s="5" t="str">
        <v>已订阅</v>
      </c>
      <c r="J466" s="5" t="str">
        <v>已订阅</v>
      </c>
      <c r="K466" s="5" t="str">
        <v>离线</v>
      </c>
      <c r="L466" s="39">
        <v>0.0002546296296296296</v>
      </c>
      <c r="M466" s="5"/>
      <c r="N466" s="5" t="str">
        <v>未完课</v>
      </c>
      <c r="O466" s="5" t="str">
        <v>/</v>
      </c>
      <c r="P466" s="5" t="str">
        <v>/</v>
      </c>
      <c r="Q466" s="5" t="str">
        <v>0次</v>
      </c>
      <c r="R466" s="5" t="str">
        <v>/</v>
      </c>
      <c r="S466" s="5"/>
      <c r="T466" s="5" t="str">
        <v>是</v>
      </c>
      <c r="U466" s="5" t="str">
        <v>否</v>
      </c>
    </row>
    <row r="467">
      <c r="A467" s="5" t="str">
        <v>Cordelia</v>
      </c>
      <c r="B467" s="5" t="s">
        <v>691</v>
      </c>
      <c r="C467" s="5"/>
      <c r="D467" s="5">
        <v>15874914215</v>
      </c>
      <c r="E467" s="5"/>
      <c r="F467" s="5" t="str">
        <v>生财有术</v>
      </c>
      <c r="G467" s="5"/>
      <c r="H467" s="5"/>
      <c r="I467" s="5" t="str">
        <v>已订阅</v>
      </c>
      <c r="J467" s="5" t="str">
        <v>已订阅</v>
      </c>
      <c r="K467" s="5" t="str">
        <v>离线</v>
      </c>
      <c r="L467" s="39">
        <v>0.12266203703703704</v>
      </c>
      <c r="M467" s="5"/>
      <c r="N467" s="5" t="str">
        <v>未完课</v>
      </c>
      <c r="O467" s="5" t="str">
        <v>/</v>
      </c>
      <c r="P467" s="5" t="str">
        <v>/</v>
      </c>
      <c r="Q467" s="5" t="str">
        <v>0次</v>
      </c>
      <c r="R467" s="5" t="str">
        <v>/</v>
      </c>
      <c r="S467" s="5"/>
      <c r="T467" s="5" t="str">
        <v>是</v>
      </c>
      <c r="U467" s="5" t="str">
        <v>否</v>
      </c>
    </row>
    <row r="468">
      <c r="A468" s="5" t="str">
        <v>二一</v>
      </c>
      <c r="B468" s="5" t="s">
        <v>695</v>
      </c>
      <c r="C468" s="5"/>
      <c r="D468" s="5">
        <v>19028678358</v>
      </c>
      <c r="E468" s="5"/>
      <c r="F468" s="5" t="str">
        <v>生财有术</v>
      </c>
      <c r="G468" s="5"/>
      <c r="H468" s="5"/>
      <c r="I468" s="5" t="str">
        <v>已订阅</v>
      </c>
      <c r="J468" s="5" t="str">
        <v>已订阅</v>
      </c>
      <c r="K468" s="5" t="str">
        <v>离线</v>
      </c>
      <c r="L468" s="39">
        <v>0.1226388888888889</v>
      </c>
      <c r="M468" s="5"/>
      <c r="N468" s="5" t="str">
        <v>未完课</v>
      </c>
      <c r="O468" s="5" t="str">
        <v>/</v>
      </c>
      <c r="P468" s="5" t="str">
        <v>/</v>
      </c>
      <c r="Q468" s="5" t="str">
        <v>0次</v>
      </c>
      <c r="R468" s="5" t="str">
        <v>/</v>
      </c>
      <c r="S468" s="5"/>
      <c r="T468" s="5" t="str">
        <v>是</v>
      </c>
      <c r="U468" s="5" t="str">
        <v>否</v>
      </c>
    </row>
    <row r="469">
      <c r="A469" s="5" t="str">
        <v>咯咯咯</v>
      </c>
      <c r="B469" s="5" t="s">
        <v>667</v>
      </c>
      <c r="C469" s="5"/>
      <c r="D469" s="5">
        <v>18310108671</v>
      </c>
      <c r="E469" s="5"/>
      <c r="F469" s="5" t="str">
        <v>生财有术</v>
      </c>
      <c r="G469" s="5"/>
      <c r="H469" s="5"/>
      <c r="I469" s="5" t="str">
        <v>已订阅</v>
      </c>
      <c r="J469" s="5" t="str">
        <v>已订阅</v>
      </c>
      <c r="K469" s="5" t="str">
        <v>离线</v>
      </c>
      <c r="L469" s="39">
        <v>0.07252314814814814</v>
      </c>
      <c r="M469" s="5"/>
      <c r="N469" s="5" t="str">
        <v>未完课</v>
      </c>
      <c r="O469" s="5" t="str">
        <v>/</v>
      </c>
      <c r="P469" s="5" t="str">
        <v>/</v>
      </c>
      <c r="Q469" s="5" t="str">
        <v>0次</v>
      </c>
      <c r="R469" s="5" t="str">
        <v>/</v>
      </c>
      <c r="S469" s="5"/>
      <c r="T469" s="5" t="str">
        <v>是</v>
      </c>
      <c r="U469" s="5" t="str">
        <v>否</v>
      </c>
    </row>
    <row r="470">
      <c r="A470" s="5" t="str">
        <v>阳阳小姐</v>
      </c>
      <c r="B470" s="5" t="s">
        <v>671</v>
      </c>
      <c r="C470" s="5"/>
      <c r="D470" s="5">
        <v>13880087031</v>
      </c>
      <c r="E470" s="5"/>
      <c r="F470" s="5" t="str">
        <v>生财有术</v>
      </c>
      <c r="G470" s="5"/>
      <c r="H470" s="5"/>
      <c r="I470" s="5" t="str">
        <v>已订阅</v>
      </c>
      <c r="J470" s="5" t="str">
        <v>已订阅</v>
      </c>
      <c r="K470" s="5" t="str">
        <v>离线</v>
      </c>
      <c r="L470" s="39">
        <v>0.07623842592592593</v>
      </c>
      <c r="M470" s="5"/>
      <c r="N470" s="5" t="str">
        <v>未完课</v>
      </c>
      <c r="O470" s="5" t="str">
        <v>/</v>
      </c>
      <c r="P470" s="5" t="str">
        <v>/</v>
      </c>
      <c r="Q470" s="5" t="str">
        <v>0次</v>
      </c>
      <c r="R470" s="5" t="str">
        <v>/</v>
      </c>
      <c r="S470" s="5"/>
      <c r="T470" s="5" t="str">
        <v>是</v>
      </c>
      <c r="U470" s="5" t="str">
        <v>否</v>
      </c>
    </row>
    <row r="471">
      <c r="A471" s="5" t="str">
        <v>宏</v>
      </c>
      <c r="B471" s="5" t="s">
        <v>675</v>
      </c>
      <c r="C471" s="5"/>
      <c r="D471" s="5">
        <v>17377108240</v>
      </c>
      <c r="E471" s="5"/>
      <c r="F471" s="5" t="str">
        <v>生财有术</v>
      </c>
      <c r="G471" s="5"/>
      <c r="H471" s="5"/>
      <c r="I471" s="5" t="str">
        <v>已订阅</v>
      </c>
      <c r="J471" s="5" t="str">
        <v>已订阅</v>
      </c>
      <c r="K471" s="5" t="str">
        <v>离线</v>
      </c>
      <c r="L471" s="39">
        <v>0.019872685185185184</v>
      </c>
      <c r="M471" s="5"/>
      <c r="N471" s="5" t="str">
        <v>未完课</v>
      </c>
      <c r="O471" s="5" t="str">
        <v>/</v>
      </c>
      <c r="P471" s="5" t="str">
        <v>/</v>
      </c>
      <c r="Q471" s="5" t="str">
        <v>0次</v>
      </c>
      <c r="R471" s="5" t="str">
        <v>/</v>
      </c>
      <c r="S471" s="5"/>
      <c r="T471" s="5" t="str">
        <v>是</v>
      </c>
      <c r="U471" s="5" t="str">
        <v>否</v>
      </c>
    </row>
    <row r="472">
      <c r="A472" s="5" t="str">
        <v>Rock</v>
      </c>
      <c r="B472" s="5" t="s">
        <v>679</v>
      </c>
      <c r="C472" s="5"/>
      <c r="D472" s="5">
        <v>17354360214</v>
      </c>
      <c r="E472" s="5"/>
      <c r="F472" s="5" t="str">
        <v>生财有术</v>
      </c>
      <c r="G472" s="5"/>
      <c r="H472" s="5"/>
      <c r="I472" s="5" t="str">
        <v>已订阅</v>
      </c>
      <c r="J472" s="5" t="str">
        <v>已订阅</v>
      </c>
      <c r="K472" s="5" t="str">
        <v>离线</v>
      </c>
      <c r="L472" s="39">
        <v>0</v>
      </c>
      <c r="M472" s="5"/>
      <c r="N472" s="5" t="str">
        <v>未完课</v>
      </c>
      <c r="O472" s="5" t="str">
        <v>/</v>
      </c>
      <c r="P472" s="5" t="str">
        <v>/</v>
      </c>
      <c r="Q472" s="5" t="str">
        <v>0次</v>
      </c>
      <c r="R472" s="5" t="str">
        <v>/</v>
      </c>
      <c r="S472" s="5"/>
      <c r="T472" s="5" t="str">
        <v>否</v>
      </c>
      <c r="U472" s="5" t="str">
        <v>否</v>
      </c>
    </row>
  </sheetData>
  <mergeCells>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s>
  <hyperlinks>
    <hyperlink ref="B14" display="https://thirdwx.qlogo.cn/mmopen/vi_32/DYAIOgq83eokFUUjicZa96qLp529avCg7Tia3jiaQew5nyH5YzuRD1rJL1faGiafet3qn3Jd0oowsX8ibD8YZP5hibqA/132" r:id="rId1"/>
    <hyperlink ref="B108" display="https://thirdwx.qlogo.cn/mmopen/vi_32/HcpIgmEhVzJC3kPzZ0AnL54NFhC7QkzBH4KglCchhQMqGS6GzXLMKibBC1g9Ovz3iclnoX6IWY9AZqA7g3kKxzS8OcaAibrTse8NurNqrkIewQ/132" r:id="rId2"/>
    <hyperlink ref="B470" display="https://thirdwx.qlogo.cn/mmopen/vi_32/PiajxSqBRaEJMCE9QdicMunns6aBmQv8pAggFMuXBAEGIo6I2EibnaTyiaDvf5GaniaQsAM5AcHShp7PicwFB5yF977Gmsy9sgdOc38h523jql3Q8rhVorwHeDcQ/132" r:id="rId3"/>
    <hyperlink ref="B428" display="https://thirdwx.qlogo.cn/mmopen/vi_32/Q0j4TwGTfTIERfzn9G4fRQfkTFQGxw80ypicmG6kGQUEyNf5g2HVgeGZgzibtAWT9vD6F48OCwY8CTyjwoSYPtkg/132" r:id="rId4"/>
    <hyperlink ref="B331" display="https://thirdwx.qlogo.cn/mmopen/vi_32/Q3auHgzwzM4OCMwWNcZOD0CQEjsy1kkjiaKffak7LwgFR53zpzPwQqVMGhZpgXicAQMWVQ9e7hRXcicHGiaPMknz0Q/132" r:id="rId5"/>
    <hyperlink ref="B424" display="https://thirdwx.qlogo.cn/mmopen/vi_32/wF3YtZZ0SRs5UHFI5BZQTS9dXqF2VCKCz6VUNljO0csc947XFAF26dzmDM6t0t86NE9xibN77XgpNY6yCrvBicjw/132" r:id="rId6"/>
    <hyperlink ref="B40" display="https://thirdwx.qlogo.cn/mmopen/vi_32/QQBzJZqUeh10ar7IJe7UdlCVsIJHDZFKq4Tm05FHxLxSLibTRdiaERRXjiaxxxNYRPCBo7kL5TGSCzia6U3UWWlNepdHS41ic79d4PSnM1REaH28/132" r:id="rId7"/>
    <hyperlink ref="B324" display="https://thirdwx.qlogo.cn/mmopen/vi_32/unS6QOWBjvyIKMrcFIic3PVeaqoxKKf6XIhGydm4nwLmA1n7MHon6tibgnqKX9JmwedFHWMof62NNicczficIS5LBg/132" r:id="rId8"/>
    <hyperlink ref="B103" display="https://thirdwx.qlogo.cn/mmopen/vi_32/DYAIOgq83epq5oOsyWia2cS8Vm9y45gKWF8RxjrrArrPSOLfSjGIQxfd4zxMOiaWQicicaloWWN0J7wcQI7tRO87hw/132" r:id="rId9"/>
    <hyperlink ref="B99" display="https://thirdwx.qlogo.cn/mmopen/vi_32/GmtqEx7x5hZEzWrmycWMaQFMAh6bcFzLIc11dDGqqPXpXKBdbnhBAj5SNTyc6bEicVkvxUfY2BDo91fzqPX2NqwBwTmeozk76FGXJAbrUvsk/132" r:id="rId10"/>
    <hyperlink ref="B298" display="https://thirdwx.qlogo.cn/mmopen/vi_32/DYAIOgq83erJo0HbWwib9DEwA4b0Cu1obibfbbcTllFJ48vZ6S2NnvZynsibgicDvXfV3B6dbz95bJVZ9pjIFOaGDw/132" r:id="rId11"/>
    <hyperlink ref="B390" display="https://thirdwx.qlogo.cn/mmopen/vi_32/Q0j4TwGTfTIEfNYdGypWLRnaHh5hknwmia6rTqAia2UyBSvPSQxbGIdiaacDbYZlyqdYk3y7ia3B28QhzcFe0ZPm9Q/132" r:id="rId12"/>
    <hyperlink ref="B166" display="https://thirdwx.qlogo.cn/mmopen/vi_32/PiajxSqBRaELQBQg3ic4CdNouEicHmShEibD2QP6d9Z6FK96mXnnISbSd4J1McSaD6gtKibJsVTaI4p1ibFGiaYCVYukOxKg03yqH7LUJteYlunwwov3uWbNe2o7A/132" r:id="rId13"/>
    <hyperlink ref="B384" display="https://thirdwx.qlogo.cn/mmopen/vi_32/PiajxSqBRaEIDCtjW46IczHDicMMk91JYMh1cl0RUYoHnn36h790EiatzsOWibsa1nTpZ6zZ9UricOKTqfrnDl0nRNAkkafZpTd2v0wFjdsIdYqxZ6aXCJNgSDg/132" r:id="rId14"/>
    <hyperlink ref="B204" display="https://thirdwx.qlogo.cn/mmopen/vi_32/2UA3iaVuDleqABw8xeSVB7wGIBKsdfg6V4cBTf8BjUib93SgUewicibN98jUDpXwX4l4kJq0N6e3FfEqcsNxOjmUQlibQtv3wuCiajb89sah95mag/132" r:id="rId15"/>
    <hyperlink ref="B363" display="https://thirdwx.qlogo.cn/mmopen/vi_32/5t45Mkxo5Vda2znYiaHmCSr3yfPzY1RKajnIcAYGicbNoQ0MM26Wg1TVut8D2bCI434u94iag0vTXEChffPHr8QfA/132" r:id="rId16"/>
    <hyperlink ref="B23" display="https://thirdwx.qlogo.cn/mmopen/vi_32/dia5SDUzwADOf8or4BWhhibhYlZHG2Ebyepo5VhlxAME6eMNe8L2XUwfvicTqYvUU8VqcYKXOicDSjNUZ8KWdxALOThvX5r9HZcdicx8Amia5grvQ/132" r:id="rId17"/>
    <hyperlink ref="B110" display="https://thirdwx.qlogo.cn/mmopen/vi_32/ia50ChRyT1njtick8icPqjzibR45YXuiaY5RYoJs4VQiakeZpPeicXgch3RwUGEyAOib1VzydZY8J77pIxqod2qdWxT0uA/132" r:id="rId18"/>
    <hyperlink ref="B183" display="https://thirdwx.qlogo.cn/mmopen/vi_32/PiajxSqBRaEL5Q7eHr2MdUcFdAjVEWy4YBeLwHHduRrNOVO95qLEE9gHibSYPe1ZNPQCAmNVLDyBD6mMIAjJFMYMxtYatrT0rojic7LLxUM3iayRqHTWRwbBoQ/132" r:id="rId19"/>
    <hyperlink ref="B52" display="https://live-cdn-1321538785.cos.ap-nanjing.myqcloud.com/20250605/1749106091523/9c274b0d18a6428cb10b83fa22331e57.png" r:id="rId20"/>
    <hyperlink ref="B124" display="https://thirdwx.qlogo.cn/mmopen/vi_32/DYAIOgq83eoM0saDaFZ83YiammwEeCq8DiboPuicL8CQksn6OIXrz0SjEMGqW5ad6zblmKv4rnhJ3mAcp424NuwUw/132" r:id="rId21"/>
    <hyperlink ref="B438" display="https://xc-yt-98200-1302102737.cos.ap-nanjing.myqcloud.com/n5hug8jroa36978og74nxf3alssbmu8l.png" r:id="rId22"/>
    <hyperlink ref="B342" display="https://thirdwx.qlogo.cn/mmopen/vi_32/Q0j4TwGTfTLibibw7zLJbFTSAiasP3r9woaOwnv8ZEGxFWicE5wx9XqPRc94z69JIqjwQf4RenFOMCn9DReqH6yV8A/132" r:id="rId23"/>
    <hyperlink ref="B26" display="https://thirdwx.qlogo.cn/mmopen/vi_32/QHbDbkdWXnIRnRfrPEv9oD2BeXiaMK9kIjcUw4W4sS1eVtofibk3s1xibYdQRfASmagofZSowcZN7zTa5IescnWDS2MyCPAIEib9J50HjOqOicsE/132" r:id="rId24"/>
    <hyperlink ref="B314" display="https://thirdwx.qlogo.cn/mmopen/vi_32/OD8OSUNoU1yNezDQ1ichq7YwOCicOu9seCwAibJjoKxH8ng1R4NJuNB8bFKEWh5jAbTmg3x0MX9vOA6zQBovbf76IQ8FMoRcWeSdgMtMicjflak/132" r:id="rId25"/>
    <hyperlink ref="B356" display="https://thirdwx.qlogo.cn/mmopen/vi_32/BMIsAZopI101m5r4GNEJNjSDicKsFwIkD95StjDGDq7oKr6hSJhSyDyibpB9Dg1ia2EHf49iccs3zWr4u674h3Libx9zM3LpJMXxT1IZPd0fUz00/132" r:id="rId26"/>
    <hyperlink ref="B239" display="https://thirdwx.qlogo.cn/mmopen/vi_32/WNPO5fwOPtwKO7upyxEIwuWgEjObYaEsFC1d3FShmBgrReuBMC1LiaDkn5Q45OicIwicDKtnLKGoYOb2WLH0651wIbNUJH76RhxCk7sxPYpNt8/132" r:id="rId27"/>
    <hyperlink ref="B315" display="https://thirdwx.qlogo.cn/mmopen/vi_32/GjcqsdF17PRalbC85ZVIPNlGuSbunX44I7fRfh69e0bic22xynDMQM0fGb7GGaGMpQ2cbEKCUqxPFEypGrFWxpndz8nhiawVReqE9ntp36YTg/132" r:id="rId28"/>
    <hyperlink ref="B63" display="https://thirdwx.qlogo.cn/mmopen/vi_32/PiajxSqBRaEL6HM8YdibA9Pl82iaaUdBcibyMoDUx3Lg15QGLudcgaIGe6zoxibCMIubEtsOKYkz8iczC64oYgibBSZTjo5iaKOfZJbyvial4FCkcQateGjNKZsVVDA/132" r:id="rId29"/>
    <hyperlink ref="B426" display="https://thirdwx.qlogo.cn/mmopen/vi_32/MQOZwlbgTftPEZR2I1xviaF5o7Joy7zwibftG4gYqZ1JCqRxSLsqUQhRgBGiba6xC9XPcpWwCqH2vVHoBy6NibUTtwsdeq4xwxTuPtTpt2yKvBY/132" r:id="rId30"/>
    <hyperlink ref="B319" display="https://thirdwx.qlogo.cn/mmopen/vi_32/PiajxSqBRaEIdU7VCaVPvROKjibAQ3WY57fuDBgat14q5pVeAVTNtKxYdA3g50gr74SnoaDZR9rx30kySiaGsdK8vgL6pZBsCgKGw3XvH46CKP9TRqV6FaC8A/132" r:id="rId31"/>
    <hyperlink ref="B107" display="https://thirdwx.qlogo.cn/mmopen/vi_32/PiajxSqBRaEL4kicJSN05zW7Sy872POfRqdv1vO1dZocgaibPwiaLsfBy7lprkCNSqWD5w5k9vNib3fVcnbZll0o5BQMuNnicUsRPcrNZZ7icnKtCp6JV6iaZAYEjg/132" r:id="rId32"/>
    <hyperlink ref="B270" display="https://thirdwx.qlogo.cn/mmopen/vi_32/1kE3FgNzjSe1rR1K6dHJX0mTkqNzoYp63P8f8rdKFqvRu3lrmibQlmjdTjspkmI36iaaSFNWpAwhgibtUTh7VpfJ6ACw4fhacz9Mibt8YxkzTKg/132" r:id="rId33"/>
    <hyperlink ref="B223" display="https://thirdwx.qlogo.cn/mmopen/vi_32/OiaicR8icsntl5hkM5icd1VS4GCibYK4giaEpKgXJQC4kibibCBtVIovWSXxlPAeiaia2oLUiaWWTWYBQYz76H9vb2qE6pf20OxiaGksEviaqDddJ2ViaDzKI/132" r:id="rId34"/>
    <hyperlink ref="B24" display="https://thirdwx.qlogo.cn/mmopen/vi_32/rlToqaXUGUVWn2FWcYLsW8c1qKRAWXibb1BOwiaPicSA1Xn2xGgST6Rljw6F7yT9JKVibYScg7CibMjCJ46xtwFjZkzA6tKEsWia1LpnoT4kub3Pk/132" r:id="rId35"/>
    <hyperlink ref="B35" display="https://thirdwx.qlogo.cn/mmopen/vi_32/PiajxSqBRaEIP8k5w5zkw90rPibzgd0KjHvnUBC74RGtpXTaMeUXiahib32kFSYszBXtyJ3NltrGBeEzoJzhtBRwIWzts3yRHVbtsLWPgvJaZ5ra4RYZQ78Ofg/132" r:id="rId36"/>
    <hyperlink ref="B285" display="https://thirdwx.qlogo.cn/mmopen/vi_32/bBzeRR9WYbiczGxvLw7fuWQJhwy3E8Gibb2uMjiabVAUv7wN60FzjyzpvPlCfwA3KeP9kwhib5wy2Gfnns9qSNwIiaEEtBkBvpH8Zebn4UANYBO0/132" r:id="rId37"/>
    <hyperlink ref="B262" display="https://thirdwx.qlogo.cn/mmopen/vi_32/45KjaXyaCwroO4AyHhprMzvfMsE3wdJXZ4HWCVFss3urIERickcS7wLD1eCeLL2ZILtknQTzywbcQa0wwhkGvXrHnE4b9PNeIL7JsnodDtow/132" r:id="rId38"/>
    <hyperlink ref="B256" display="https://thirdwx.qlogo.cn/mmopen/vi_32/hcGLvM3x0DhavUJj4roROMlPEzQQ84hVAaBsrJqozXt3MvRbdJh0TrMuSao0G3a7Via4Y9YuZ3mIHGt8D8dSqHA/132" r:id="rId39"/>
    <hyperlink ref="B332" display="https://thirdwx.qlogo.cn/mmopen/vi_32/XUzvuoBCNx2ticHMBgm1sVKs0JUiacjvfSZIgJkS9nBNuJqN703vP4Zw8CLT9OM5v5gV6Pzcff6xHtE60NEjrYtXgibSEA4abYouvHsF0nEZTI/132" r:id="rId40"/>
    <hyperlink ref="B468" display="https://thirdwx.qlogo.cn/mmopen/vi_32/PiajxSqBRaELYY8CJglw3C7XOqFx4O66KFviavaPh2jXNpLFS9WK3dyzGiaWHTbkjIFDOOwvweUhsLJw8yOhLVagO2TPKRpBuCgZ8R90cC8cdPGvxuNS3pYew/132" r:id="rId41"/>
    <hyperlink ref="B338" display="https://thirdwx.qlogo.cn/mmopen/vi_32/Q0j4TwGTfTIicdpDquSgVaBbHJHSbUdaMaYfw8OnKPibqXwgh5Z6Qo4asOaCD7EplQ990m5zEXGtPkXr5bUnJVbQ/132" r:id="rId42"/>
    <hyperlink ref="B357" display="https://thirdwx.qlogo.cn/mmopen/vi_32/4hwO9QIxJU8HMRQhIaKGD5IEo16v6Im5U1zy5G98Jq9og3TVmkDBFUtlsscXZJ33REFjNy7DVe50LR2tyLAMp8FQ6sJ0fVoD38CGUHIibAa0/132" r:id="rId43"/>
    <hyperlink ref="B269" display="https://thirdwx.qlogo.cn/mmopen/vi_32/qUZP3jnlVRaFvc8ZibqCORL19ianRWXoP2of07Cd0kNwRx8ibGYnhNAgcUzxTu6LJhlO5PLnwoUnIFpWWZpFZxxfw/132" r:id="rId44"/>
    <hyperlink ref="B25" display="https://thirdwx.qlogo.cn/mmopen/vi_32/PiajxSqBRaELjB3gv1WUdTWWe11ZXibEAQOK9UHFZYTRMNPjuqtqFs8Z79kvN8vV0XqX2S4Yr1urNVP64e3Nfk3ETOzrcvrCZMaMRaGnBElL4Z1qD4MJDkpw/132" r:id="rId45"/>
    <hyperlink ref="B440" display="https://thirdwx.qlogo.cn/mmopen/vi_32/DV0icLCZm3CicJoCcp50ddQ32faQV660BDSSh8VtEGPzjBFbGnNPG3TjFiaLj2Lm0Izr3SXbUHSLwy7icmrBOlgPk93WD2Ztj6cvVCmKLAXpuoU/132" r:id="rId46"/>
    <hyperlink ref="B123" display="https://thirdwx.qlogo.cn/mmopen/vi_32/yy4RlSUfRR3DRAKhbR6SfVrYsmh1uvhsABiaNR10zqYT4rTwZnLheicz0sZOvnpayzJ8YmlJfcZtzxk8Fell7sAGC82kUf5C2OuPgQCz7bUhU/132" r:id="rId47"/>
    <hyperlink ref="B39" display="https://thirdwx.qlogo.cn/mmopen/vi_32/Q0j4TwGTfTLJvjba8m1CLdzibLJtmGghddV8ib9EgUIQDxudiaCVkYSB6viaRbFLnibl8ya3ldf69XnicLr16R7V6SfA/132" r:id="rId48"/>
    <hyperlink ref="B132" display="https://thirdwx.qlogo.cn/mmopen/vi_32/8Vq6HUKJEaNiaSLkRicrgG1tF5ljCPLHjpyyYs5tcTHqQyF3SibUHbibq6cgs48DX2FPBU1hx5VDriaf5OCeScQfB801HOvbVw3aqhP123sZibc40/132" r:id="rId49"/>
    <hyperlink ref="B22" display="http://wx.qlogo.cn/mmhead/6FnHURYrLjG0bick87CegsLccfOwYfLQf87OsOqWEjyA/0" r:id="rId50"/>
    <hyperlink ref="B432" display="https://thirdwx.qlogo.cn/mmopen/vi_32/AqicmWM7y3O7oLU5ica4ThxUkVniaetH6qpic1XaE93RSeKj6FLRVMN996iaptKa03vXqhiashcJibZD7Y9rVZmrIBPjNZ4IVt7GeCtUfb7F1yZLVI/132" r:id="rId51"/>
    <hyperlink ref="B32" display="https://thirdwx.qlogo.cn/mmopen/vi_32/cabLXAUXiavVM6LVH1ticcztmFN9KXrj9nGCxgiappc1RLd3pvsCwzzdfGfVLiawXo3uIc74vUZnvZhefykHg3mEvA/132" r:id="rId52"/>
    <hyperlink ref="B457" display="https://thirdwx.qlogo.cn/mmopen/vi_32/PiajxSqBRaEKStM05eo4ExvRndAXQQIG0INNlgHLXhdOiaiah3gUpwPHv7jibmMobWA2Ux5o0PdwaREFGm2vp5X36lGop5Hxhaeia52NeicNlmyBlxSVeIUWCasg/132" r:id="rId53"/>
    <hyperlink ref="B78" display="https://thirdwx.qlogo.cn/mmopen/vi_32/PiajxSqBRaEIBEX3NzN9NATsvem4DMlJmicI9QPKicRQcTgUfTuO2SSoeFvkTzOLBUCzoZJ5LjGAZK4yhr3HwUu7jjMItV6CPOvfB30Ww2ZTxeKNV1QiaicLGmQ/132" r:id="rId54"/>
    <hyperlink ref="B19" display="https://thirdwx.qlogo.cn/mmopen/vi_32/TiaViavOJLMMZ3X5XuNaXHuQU0SZFOyLUCbZAWW1n0PzU83mt50s7PJmMcoqZ1WXZzluqPhNO7DgAsZdia6iaF1M2HL3KMk7wRSYGwFCvNuicbhY/132" r:id="rId55"/>
    <hyperlink ref="B236" display="https://thirdwx.qlogo.cn/mmopen/vi_32/JpB66wGdNVBcHibTTAIrm6Lg0ZJhOeEAPhVHVbZ8aXiaYMWrHYJcgxSzBAqpX7PWTgEibibU8MvxWC4T5QEtJODdUhic3YtsM72uiaU8ibS5aH27tM/132" r:id="rId56"/>
    <hyperlink ref="B6" display="https://thirdwx.qlogo.cn/mmopen/vi_32/gTVicJhBicjGQLzt3GUiagHGR9fTcyY3h6dlGOryxdNCDiaE2rfibicMibxLq3OYRU9ZMnHMfxAtTfN9UgyshTVwgDI0omV6xl9vtQjibQNicZ1SialTg/132" r:id="rId57"/>
    <hyperlink ref="B299" display="https://thirdwx.qlogo.cn/mmopen/vi_32/tbJcajbMicmHSAvOqFQrkRQRtUg6aISVibDlibgn3nfe9eDJ2pTruBfHoYVWGkdrJEb3fgIctr8aPEzMPP3vJF1tjdPcavorx8o4ol3eauOAibI/132" r:id="rId58"/>
    <hyperlink ref="B188" display="https://thirdwx.qlogo.cn/mmopen/vi_32/Q0j4TwGTfTL4jnwQhhibicA3vRKZYCPq4CVbo0JZMwIzrFaKQ85x5lxzxXGkeKQJ0XfeagfImkJOmvz8ib5FdphOg/132" r:id="rId59"/>
    <hyperlink ref="B445" display="https://thirdwx.qlogo.cn/mmopen/vi_32/PiajxSqBRaEIuovZJDplGSoiaUrFn4BXJ3gLFWtgaRFricofP1Rc2k3DRb1nEFoibPFFj6owJ7lCXfib3bZJIljEICoGhIvEIIX0dXsLyfA8ZwqEBiaibDBhQG15w/132" r:id="rId60"/>
    <hyperlink ref="B294" display="https://thirdwx.qlogo.cn/mmopen/vi_32/lPTAicy1TwCgEznR8tyjzoiaZT7YFpu7vHyGmT9nAzIClW2n8HhMcrnxFXbYTSkicY9OXl7MNX4U0qFfXXtVJZXaaBRSRyxCnMejtiaCXlMiamSU/132" r:id="rId61"/>
    <hyperlink ref="B235" display="https://thirdwx.qlogo.cn/mmopen/vi_32/H4KpL9XGWPpCSeicrkHiaYABdUBTbkWboZlzibG4N9miaVuv9TvAFjU04SDRfhZicOFibXAOLso241v0NnzYspXHopIDISRsNV6VSv28SxrD4NHmo/132" r:id="rId62"/>
    <hyperlink ref="B201" display="https://thirdwx.qlogo.cn/mmopen/vi_32/PiajxSqBRaEJ4kekZ8dHgRiaVYdRusUkOPoamAGb58TAzyWZZnGGpZGy0TE8VNC4s9VVrvjQfOv7KojqgG8or3p2nuxYuhMwXfefhtKb6JaCUxXDRTXD1bqA/132" r:id="rId63"/>
    <hyperlink ref="B411" display="https://thirdwx.qlogo.cn/mmopen/vi_32/DYAIOgq83epicKBEmiarYlcfO8ma9aUT26QsDAdn31eFuD6T0NwkM84u1l0s7B9ibrcQiaXele6IjGtWrqkfbkCEyQ/132" r:id="rId64"/>
    <hyperlink ref="B234" display="https://thirdwx.qlogo.cn/mmopen/vi_32/Xom1iaG0b1tIwpARegL2AQq7c1k2moRr3xXC7yZgWsA0DgqNk8j13UibJkQXudl09gcWTRbEFkAa9Xldn1vYicxib2SLzdJoKByicia34AJDNX5pA/132" r:id="rId65"/>
    <hyperlink ref="B321" display="https://thirdwx.qlogo.cn/mmopen/vi_32/Q0j4TwGTfTKuGJHLlyoQ4MmdunMNiapnJ8l7pYVXgyseE4obOGib9MC4GglBmdlVe03Xh6VllnmORsDOtAW57SZQ/132" r:id="rId66"/>
    <hyperlink ref="B469" display="https://thirdwx.qlogo.cn/mmopen/vi_32/qHrknmCMFB7pLmd8zmsLNwcygjByGpz8AFahkbzTuNs4fUXq7WskKFCLeLuxgsUZpVZ7pcjdWSHicwTy41mKtCvqLZJhC8icftMakIN2hnBuM/132" r:id="rId67"/>
    <hyperlink ref="B388" display="https://thirdwx.qlogo.cn/mmopen/vi_32/DYAIOgq83eqHYYhbXrfYYU6U850K516h3gc7OAv4J185Wnckqt2ibQjGblCowSdyU0SxicMUn9rRG1rCFzWjZWVg/132" r:id="rId68"/>
    <hyperlink ref="B461" display="https://thirdwx.qlogo.cn/mmopen/vi_32/d8iayyxK2PhYkicOiaP9dlAyYvle4rsIs31vo1tGxlWRsplNlqk3kAYtibhg9DYqnFS5jCeTpYXvfDZibXOjnBvKv5g/132" r:id="rId69"/>
    <hyperlink ref="B222" display="https://thirdwx.qlogo.cn/mmopen/vi_32/yBqJN4iakjNswp138g3EsRXvvTEkVxwicdaiaRm69wQxJ2lnp2I6hY9UWqlyu9Idibk3GPvUQHF2Dibq8MJZVYncHXA/132" r:id="rId70"/>
    <hyperlink ref="B203" display="https://thirdwx.qlogo.cn/mmopen/vi_32/7yZWxDbwevHkrEekbmWErKP6efSSyIypGaQTAp5XLZ1Z4LibbYu2ftiaiaYibywKamMB6KzibYiaOEqADbBpS39bgmGw/132" r:id="rId71"/>
    <hyperlink ref="B3" display="https://thirdwx.qlogo.cn/mmopen/vi_32/gUeB8BR0bx3gWrj4KQUd0LFXeicGaOicjV5SYegPIEFfztzLrED3aiaCI994Kj1xGPjhz4tfdmfaiclkOAwpJ1gAjQQIuoicSxN1PIZ8zG1Juvxw/132" r:id="rId72"/>
    <hyperlink ref="B459" display="https://thirdwx.qlogo.cn/mmopen/vi_32/1fpqw0kOvAxTzOV3yGZQ6ZIofdIuePVhIhvVYWGcicpG4v1Nu6RyuxykTUpdAqPQduaby1axZjWkkYERZu3KibkLcFBSibwxGibZ6oC9icqSNL4M/132" r:id="rId73"/>
    <hyperlink ref="B207" display="https://thirdwx.qlogo.cn/mmopen/vi_32/9UlsrsXQhSO4amLHj3p12U5amTfb4j9maC5Y2xW5G6rq7vy3pZvNSA4XOoDibvXGY22h5IafxCFnRqISZuYicTbw/132" r:id="rId74"/>
    <hyperlink ref="B425" display="https://thirdwx.qlogo.cn/mmopen/vi_32/Q0j4TwGTfTIG0BbHGaGpyW5RqBvIQbgAb6ichPs8W20qIz9dCueVlbYrRfGmPaqibjP9kBY8ec1H5gqf9hwkOwpQ/132" r:id="rId75"/>
    <hyperlink ref="B346" display="https://thirdwx.qlogo.cn/mmopen/vi_32/8ECuXFa8icfhNkq4AHf8aeuv2YuiaJMXXtcWqVgWqicmqv7ftoRzPURyodqNzhOab5YtCkE3OyzfTibraMNdpMAW5VbNdpU65vnh5TpdibaU7JP0/132" r:id="rId76"/>
    <hyperlink ref="B441" display="https://thirdwx.qlogo.cn/mmopen/vi_32/kzDoia6Q85z7lfSs3eDBQdSjaD9j0qBecpkW83vAFwM1EgMaKnmYupMiauqgeYpaPh8eBZw3oWRSv07ZFBsIgqBdZykVUHqlpahjEiaHS09bibI/132" r:id="rId77"/>
    <hyperlink ref="B113" display="https://thirdwx.qlogo.cn/mmopen/vi_32/kuSVbxlHNVBkiaCHFJk26EtctLZ4oP6XH5wIl1MTkjkn8xPWSicpZNvrQFicVbjluy45JtnUPqsDuqMUK0uPHHgRibD4Oua1jxUiaCGMlMsGVm5g/132" r:id="rId78"/>
    <hyperlink ref="B221" display="https://thirdwx.qlogo.cn/mmopen/vi_32/PiajxSqBRaEL2JYol5MmjfrnRasOmXXC6nqeOfIoXNr5Lyjgz0ura3rJnyVcEg3IWaHL9VAg7XfZl4JdMBasloq2J6JLSabHjS9aCdLPp5zxf67yAKCn6yA/132" r:id="rId79"/>
    <hyperlink ref="B266" display="https://thirdwx.qlogo.cn/mmopen/vi_32/dglMUGgevnicte8eUehqhPNfq8BqsZUWc5CU6yIb0O9YylEh3WuiarmSVKP9ianVicghzBvqUGiaxn9daTol5LibApzg/132" r:id="rId80"/>
    <hyperlink ref="B333" display="https://thirdwx.qlogo.cn/mmopen/vi_32/PiajxSqBRaEIzgXsJticHWKzQS5Dicvm6uacRgnLCDms2cowjapJqEOJ1TH9hAfib8Nut2CuMYZob7rW1rtdibHN3b28mT34jSGuPdRUruXs2JpgHraOmP3nJyQ/132" r:id="rId81"/>
    <hyperlink ref="B186" display="https://thirdwx.qlogo.cn/mmopen/vi_32/tbpuviaAmwpopX4wYXwlYAna0D2eFko82AyLTLQ5zErmPuteuqG9icPDib2qCDOZGyfVwxGq0OVzMtLh0WyP2rKsloibZlceSK0AzEEbbVqRL80/132" r:id="rId82"/>
    <hyperlink ref="B44" display="https://thirdwx.qlogo.cn/mmopen/vi_32/FoYTcd0EJCt6KIXNxIeVSS854YRibSLB1D77oIkXkXGD6T83kWHTUF8C0ZugTGTAc5z5PRgGUqhaQLzE0Dl60icpK1ItNxO7gv3XYlibibb1MibM/132" r:id="rId83"/>
    <hyperlink ref="B66" display="https://thirdwx.qlogo.cn/mmopen/vi_32/PiajxSqBRaEKONmMphTSg6GPYsKSDUOHWYjynftBpVkV2GEemPhZVRfpUbDGztUtYtU5waQnLHNnO3hD6kQaktXxCFZruJvDHWVQG9M7tgsLmKljBb9vI2g/132" r:id="rId84"/>
    <hyperlink ref="B387" display="https://thirdwx.qlogo.cn/mmopen/vi_32/rv8jyZusbxwglc4luSTPDSV15OKIJuPX7k5sOUKZu6nqRbiaQZ5JocWGpqIB3Ts9HznF123U7r22XnybvZOWGmQ/132" r:id="rId85"/>
    <hyperlink ref="B451" display="https://thirdwx.qlogo.cn/mmopen/vi_32/PiajxSqBRaEIVhK98mxyJEChwfK8EfI5qxvHnPMuibDib5wpuvQvQbzWVtJuBAw08ak8JF3GEVfLrkQeJ7MFILJ0JwtCPrHwCSR6ZuG0GJw5JD0HjdlwiajHNw/132" r:id="rId86"/>
    <hyperlink ref="B380" display="https://thirdwx.qlogo.cn/mmopen/vi_32/PiajxSqBRaEK4yVAj8hbl3dCcAAiadBTYYk4UYibtewwfiaYqAsSniawsvbtNKWvGXHJFBUO3NHWlxYALpXYps4sGYP6V430goUK9aX98ALOZ6berX9MzTicTQPQ/132" r:id="rId87"/>
    <hyperlink ref="B433" display="https://thirdwx.qlogo.cn/mmopen/vi_32/vtoiarOibichdShJ98R2Xibh6ctGV7BtbXwLSID6XTt6xMZwwfcxNMTibo3g7dByUVzpvoCa2X34mN2knKlTM6T313BCcawWHzEMDtJRrtkkgfcA/132" r:id="rId88"/>
    <hyperlink ref="B218" display="https://thirdwx.qlogo.cn/mmopen/vi_32/iaamjiay2e3eCQOYOCfu4BIhiaoI379h8hUQzYa0ZzXibPr63rtswPjfSJKCKhctwicictTCn4hQ6691QIsDOHYSfaU12EU0ibBqSn1CVcthicBuibXA/132" r:id="rId89"/>
    <hyperlink ref="B53" display="https://thirdwx.qlogo.cn/mmopen/vi_32/kCmmeOkNYTLDVE0aic2nroURpaicIhAh9Vjl09IM3XgWNl1BzdFSAwAeZYLXRB6xHxaEoMYAqhY4Cspe2RI4ooq26I2yNia2s1vfUoJwZyBaXA/132" r:id="rId90"/>
    <hyperlink ref="B60" display="https://thirdwx.qlogo.cn/mmopen/vi_32/mcicbo2ZDz0xpfgawbDRQjrPTmYFOPmPVsyUelPZ5SJbKsRWVTUtibqq7r40TUp28v0a33l6lQKIL35KCGxianDSM4AsLOSF7MOUPAna3mPYxM/132" r:id="rId91"/>
    <hyperlink ref="B448" display="https://thirdwx.qlogo.cn/mmopen/vi_32/GBFbbKrxiceef53AwQoia9vLgjgzcB57qenwFu4Mwm5GBn1xwsOZca5aYhs3FKHMDePuicoWNN8pAYyy3npOoic4dzPBpl9oKmzY85HzeFsbHXE/132" r:id="rId92"/>
    <hyperlink ref="B161" display="https://thirdwx.qlogo.cn/mmopen/vi_32/TFVXnC149SBsHKp8kcUW2bF6N4AWwgDkfGLVESghYg0gv6K4KkPzlGexxHmeFDjFxZ65wCCDvP60VUQLuiczWZw/132" r:id="rId93"/>
    <hyperlink ref="B28" display="https://thirdwx.qlogo.cn/mmopen/vi_32/DnmRPnd1gEJtE7oep6olJcXpOAVXFwia2Sic9FSlS8Fz0tlkF8rVNugctPguvF0JRVPQTRibnBLfU44bCvIkKbCXr1v8JCgtMCgicehnNSGjoaM/132" r:id="rId94"/>
    <hyperlink ref="B122" display="https://thirdwx.qlogo.cn/mmopen/vi_32/PiajxSqBRaEKDzCzQsyqDRqqIMRThb9eibxZzibicLusoY6fHu1tAcibuWtflYqaw6kEedHFHLEiaicr9B8vD1Sq4UHxiaeKiaLluf75N14qvLFHrNG6R4hmwXiaCApA/132" r:id="rId95"/>
    <hyperlink ref="B217" display="https://thirdwx.qlogo.cn/mmopen/vi_32/2vD46FYTuT1lyJzxI6TWlBYxzazOsQGACPzlwsav59jribRcBmsBXKsYibKWhLrjU1OtdL3WmicmvtYyvIhQLZPdnQCLXgsOYSdOypop0lhicH8/132" r:id="rId96"/>
    <hyperlink ref="B306" display="https://thirdwx.qlogo.cn/mmopen/vi_32/UTv6IyNCKMFsEMuM6Z9GiaZbqQPLiaRVPuqnBv1o0Qkjia1iad88WKl2H4c813ibdm3Eycnwic6cg0eW5icFjXAVC1qWSRYMOx1HwXCu55vHUUHTGE/132" r:id="rId97"/>
    <hyperlink ref="B109" display="https://thirdwx.qlogo.cn/mmopen/vi_32/zApPdziaob1qYs4H78ZFlSFBiaGHgnbIiaK2fSB709rKhASG6iapCIK6W2VHXkWialysOIicoXkC0IVpN2rPOoZG0EicLkggGiaUQMn5ljYBaV5pMico/132" r:id="rId98"/>
    <hyperlink ref="B242" display="https://thirdwx.qlogo.cn/mmopen/vi_32/ib7zokU1q1lQZ1j6icWP8ybjNIqoEKsrduFFrNChETZKbSZH0iaHQqhFCORVD1zWDPn45g33IFMXcT9zibuVCSMn6w/132" r:id="rId99"/>
    <hyperlink ref="B144" display="https://thirdwx.qlogo.cn/mmopen/vi_32/Q0j4TwGTfTJGoyy6KUkcfeibvPcOS9y9RiadhGeJgIuklCmt3QPuClakv9nvuTDwRaIC2bQ1icgUVO7iciaTGHoJwuw/132" r:id="rId100"/>
    <hyperlink ref="B147" display="https://thirdwx.qlogo.cn/mmopen/vi_32/oVTZZspdwoFhvQ5J2IFjHb6aoBocSjgGj35LbQv3LFEaJpdpZToygqkhpjT8jM44UAFGsibSg3jv6iawA4NTK1Z84SvrGx4lHwkLyicy1RjfiaE/132" r:id="rId101"/>
    <hyperlink ref="B41" display="https://thirdwx.qlogo.cn/mmopen/vi_32/PiajxSqBRaEIhYVFOtliatSSkM6V0jNmK8hfQZ6d2VPFKau8Yc1k970QpKQq2VeiaCbBCia6xDfKBfLzibdKgWDCyZ2jH7VBHq3uxxgBWZoMz2JNcX42ViajdzxQ/132" r:id="rId102"/>
    <hyperlink ref="B233" display="https://thirdwx.qlogo.cn/mmopen/vi_32/B9DCmGZASDbKEiaibqRaVSaXnbcwLdEKlH6Vmbg5bWn1CBEBibPFhuA1sOLLKzHIV6UF7dEa9VOiahpbOsOt7n1ujQ/132" r:id="rId103"/>
    <hyperlink ref="B378" display="https://thirdwx.qlogo.cn/mmopen/vi_32/LFIeRkxZXE5ibf3RUbTzibdjsZaic2mf97wwTtsT7tXOr0K4ibg20WUtQn4PXVNTG74bDQlvEHLLuQknSgg9F31oxnvkDJ9BXIpdb7N8gD09EEY/132" r:id="rId104"/>
    <hyperlink ref="B376" display="https://thirdwx.qlogo.cn/mmopen/vi_32/ISmk1tcnskRaLNGUK7Ahy28hCFSiaH5xnJ0I9ibLNQgwlHJqXveP0gdqMq4SucebKR4Y9yy0icsiaIlzhsTyylQbKg/132" r:id="rId105"/>
    <hyperlink ref="B415" display="https://thirdwx.qlogo.cn/mmopen/vi_32/gCDEoeFqmYOXlEJzVtQ0iaVmo48eWql1vKPx4MmL0ib08r7dYvCn8pnTDQYMjKKneRIvwAYaTp8LJpW6ibveEtH6FqVpuEPOxVWjFebtHEvCxg/132" r:id="rId106"/>
    <hyperlink ref="B12" display="https://thirdwx.qlogo.cn/mmopen/vi_32/kzDoia6Q85z7lfSs3eDBQdcBLOI7IUXHkHZVlmLFB2CHJFwpg8o3mMpia8R3aUEHd1vtXhxWWe6DYtGnf5FsTcmA/132" r:id="rId107"/>
    <hyperlink ref="B27" display="https://thirdwx.qlogo.cn/mmopen/vi_32/PiajxSqBRaEIicp5ib24W2ARiccHOibHcbsXswWwgib20aT3xdUdZSFiauTDSibSEHIJGlqMGc7ZRb4d11cIJQkxCe8pwbGHPGrmbMd1cKc7icgS0kZENswwJMUhLYQ/132" r:id="rId108"/>
    <hyperlink ref="B313" display="https://thirdwx.qlogo.cn/mmopen/vi_32/DYAIOgq83erB2EfibgJVO6JhXWKOp43xGlLKDuFhPmavOtDy3ibPrLNiaL5ntZ3JP8kx3sraAdHzv45KoLcxwDlibQ/132" r:id="rId109"/>
    <hyperlink ref="B8" display="https://thirdwx.qlogo.cn/mmopen/vi_32/Q0j4TwGTfTIpGicKibsEXzAywvyeEiaqOwz4wFvgcPZ22icD1NAVKJX7XP0kIlSUu4blJIibqboLL3LR9httJXMWvuA/132" r:id="rId110"/>
    <hyperlink ref="B137" display="https://thirdwx.qlogo.cn/mmopen/vi_32/J7a2s9med4v4Qia224dYIel9oLbpWibQ08XcribQCLYJfI5GVIIsAHAAW8DMGumHgKG66GWgkA3riaGP9o4PkDR65X3POqNEHTbzqYp4H1r488k/132" r:id="rId111"/>
    <hyperlink ref="B111" display="https://thirdwx.qlogo.cn/mmopen/vi_32/Zb59gRVmDJrFS7FNGViaYfjF9PNRW2dfjY9uTVvu5EibVBFEzib2Px16Z0D4PBhUb1AjbnlZ72TrAmcr5lEdc5Y3knVYOjskOzsuctndLL59dQ/132" r:id="rId112"/>
    <hyperlink ref="B31" display="https://thirdwx.qlogo.cn/mmopen/vi_32/QiaPCTXsjrcZPWPasTGvD10vYjqiaRQ0vHB2jibibenQzHtQJhF7eBRgRdsaKDvr3tK1sWibrz7Ft7l8iar3EnibLDoyanxSFpBDCNe6icR865uub04/132" r:id="rId113"/>
    <hyperlink ref="B88" display="https://live-cdn-1321538785.cos.ap-nanjing.myqcloud.com/20250605/1749106091523/9c274b0d18a6428cb10b83fa22331e57.png" r:id="rId114"/>
    <hyperlink ref="B167" display="https://thirdwx.qlogo.cn/mmopen/vi_32/naSrt4TDCPhws7QscVeBKHSvI8uSWXbe3eZbrdiceMSiahezib9icA7mQts1N6HibFRmeHxTPiaACxA7qUpWDniceV3ia27UnY83nFKvxwqLTiaFyME8/132" r:id="rId115"/>
    <hyperlink ref="B422" display="https://thirdwx.qlogo.cn/mmopen/vi_32/PyI5ACpnaRJAMicqver8YlAxBoqBfs8ibeuPawoiaRkyr5oiaxia9AtYcXKdDG5xKjf6SKfwukeMicZnhsESzvzq5UX3S7HFCCsHIp7Avye4lOyFw/132" r:id="rId116"/>
    <hyperlink ref="B399" display="https://thirdwx.qlogo.cn/mmopen/vi_32/Q0j4TwGTfTKfMAGoldNLrxT55kMQ4cdXuzHqgVuCjeWWVDicJoob72czvUBspm0SWIXkutziaW0L33S80Y0Tzo2g/132" r:id="rId117"/>
    <hyperlink ref="B304" display="https://thirdwx.qlogo.cn/mmopen/vi_32/PiajxSqBRaEIiafRlBcktPNYOLabmEtLMAicBg2TFqiaib6ibtvBdYHcFsFOk9tUncBR3ib6h9WSrslNn0ib9fZvkYUwH2k0TH0gIKIIFQyAqt9WXmfjqvugVsiatjg/132" r:id="rId118"/>
    <hyperlink ref="B293" display="https://thirdwx.qlogo.cn/mmopen/vi_32/8tStQrGRhMRN2tUUqoWzib08Z6Rt4krjnwwYLLn0VsCNicMpD1Jaic2RgWhECQaQv1yicCz0ahxECg9Ou8p9oPhYz7LeYZuawup7Q4HxIO9vOCk/132" r:id="rId119"/>
    <hyperlink ref="B413" display="https://thirdwx.qlogo.cn/mmopen/vi_32/PiajxSqBRaEIjbJN6iaU0pSWB7q6VMgFXWVGVo4JV7XTwYic56jz3RfMLXed7moXhQcoJ2U35xLbRic2etxBtAGKg3Hn37wC3y8ibxBqIzj4XoCt4IMGwJ4ptcQ/132" r:id="rId120"/>
    <hyperlink ref="B393" display="https://thirdwx.qlogo.cn/mmopen/vi_32/8hpRTFtKDYQEf7d9A52my8ianz79jdDZHonELlbrEKE3yrWm7Viciag37RMJeKhZYnMPBLpN7giaWbj3u8F1miaSC5AtCSY3TlSibLiadUzbfZnnPw/132" r:id="rId121"/>
    <hyperlink ref="B437" display="https://thirdwx.qlogo.cn/mmopen/vi_32/RmFkUryVP8nSReMN7Dz6AhSU0PG6COPemResF5rErB72kvCgHx1N400ibB69NiaApDdKqiaibDtSwYjaAqpKEAK1y0UoCYgXLRmR4TUsy0Iodow/132" r:id="rId122"/>
    <hyperlink ref="B64" display="https://thirdwx.qlogo.cn/mmopen/vi_32/Q3auHgzwzM7ZeOG9SYOgndLkIdeAIYUZIvrfwibgnPElMicoyp6BFrBSkCMojfDZVjsgNTuxjlkfb7sygxqgI7pg/132" r:id="rId123"/>
    <hyperlink ref="B443" display="https://thirdwx.qlogo.cn/mmopen/vi_32/nWbmOQibT41icXN9kkYqhObL861IGVs2djYVfZGAibH3WqjEIo5QFALb1vFNNIwwKpe93FFUp5w7GWapjGOTvicPVg/132" r:id="rId124"/>
    <hyperlink ref="B47" display="https://thirdwx.qlogo.cn/mmopen/vi_32/DYAIOgq83eo1tm3jPzkkJDcuBUplibfTfczsMeepArdc365WTQW9cuyKDBhON8rfLibJxVUphWx1p1ocZ3sCiaBkg/132" r:id="rId125"/>
    <hyperlink ref="B316" display="https://thirdwx.qlogo.cn/mmopen/vi_32/199yHiaHhlPtX4KKBd5Aq6icfehUDRkJYAZWcw1pV7QJylVAb4ibrgr4huSbf4MNx49BtRv5A1yKBIZdeWJnWrwiccRibDUpicMI8Dt6KbdY2w8LU/132" r:id="rId126"/>
    <hyperlink ref="B92" display="https://thirdwx.qlogo.cn/mmopen/vi_32/tMrqzs7qJicJC6t8p3al4MFaicWxZ4TWHFwajFDZQFTm1icrRH9YpwLDIfBLnxDFJ2icRHHeYMtPTGoQ2Mz3l5LTYoWibxW65jlAsWgDFbgLOE8g/132" r:id="rId127"/>
    <hyperlink ref="B159" display="https://thirdwx.qlogo.cn/mmopen/vi_32/7RgnzHuXyjBxicWeERwvP70tGRqf6HjTz35XxoEcCdtI9HYvNaeoX4oooISA3Qzco5v9T8rNE4q3FicEN5NuPWO998zBxr6NVxOMGwuVdmXug/132" r:id="rId128"/>
    <hyperlink ref="B192" display="https://thirdwx.qlogo.cn/mmopen/vi_32/Q0j4TwGTfTJeQVzYNLVuOhhPx1q7C7l0ptaIDJZ7icHZ7Y8ibuvCDOEB738icrTnzSwrqOt0AeSn5tgOZLW0jTK9w/132" r:id="rId129"/>
    <hyperlink ref="B418" display="https://thirdwx.qlogo.cn/mmopen/vi_32/Q0j4TwGTfTK6bYv3mZzEEFUvYJ1ib7aDVetSEia17DOibAXpUALhjibznCIKsNDnhEAuNthNqLHEib3xuLfJtCzRyWQ/132" r:id="rId130"/>
    <hyperlink ref="B119" display="https://thirdwx.qlogo.cn/mmopen/vi_32/PiajxSqBRaEK1kU6Rhicxp7ZjGwjWqBRWVOLCFPBibcZ9N4DHaIpaTicBNQ8J0LGfqwXEJGkQMAWr6cCAGuGsjicmFFGGq13reAgsfXYDkY8kR4IKcBxvxmQnyA/132" r:id="rId131"/>
    <hyperlink ref="B301" display="https://thirdwx.qlogo.cn/mmopen/vi_32/Q0j4TwGTfTLM60lczfVKBptDx8MkYF3rw8B3wP1tTwxEnVZzgRv7sB9H3qjyBgfJVcaIq4rINsYhHOB7JUP9Kw/132" r:id="rId132"/>
    <hyperlink ref="B249" display="https://thirdwx.qlogo.cn/mmopen/vi_32/PiajxSqBRaEJvEFl2muvKHyckn3LFDkndTQLDwG1sRpEhjLNDpiaHib1h8zpMvgy76lBMzliaUomObiapvAG1D7HeDlEs01zg4GcRPgKl5qaHHXLdYnpWak8xFQ/132" r:id="rId133"/>
    <hyperlink ref="B154" display="https://thirdwx.qlogo.cn/mmopen/vi_32/R9SqQj4ich7MnSEHZeaBkoEXRFeft53RJ7mS0yvIkFcibiaH5ayRFIn44FUDSYdYB1lJA7594Xias4Jyk30IrlcEeg/132" r:id="rId134"/>
    <hyperlink ref="B184" display="https://thirdwx.qlogo.cn/mmopen/vi_32/Q0j4TwGTfTKdgX5ziaOE1G5ecsGGCANTBThqZDNIx7QHuiaiaiafdkhcibT2ibmADRPkhLTTQt1ao18iamxBWDZh3w3wQ/132" r:id="rId135"/>
    <hyperlink ref="B347" display="https://thirdwx.qlogo.cn/mmopen/vi_32/ItrJvs6SIcVZmic4jD0SUVaGnb7OjPh8jfmZyzASknUK8dX6HLAmQTAbTZ5cMMxzk4xxaX7YqN5D0icUHLgQXwHMXyhfkShgDK1icNL39UkfH0/132" r:id="rId136"/>
    <hyperlink ref="B84" display="https://thirdwx.qlogo.cn/mmopen/vi_32/ubCEku0Yu7b3LTRjSdfUf9ztvC9IZvfoBjJw5kmiaHHGYoqHnf6dDedq7EC282xnnaOn0rmvLnufIQz5D7D4eCpW6sghiafiabgMmrNt1ZQKJs/132" r:id="rId137"/>
    <hyperlink ref="B352" display="https://thirdwx.qlogo.cn/mmopen/vi_32/c7bxXMUIQoMmTicGpOxm4Qy4UIdcvjtdJLPOyYyfdhLS0DIag1hiacTgia1V1wI6PaJ8BicdJ0GBQkLuZGx6yxIEnREJz3oebLjx1KKK9E77Zn4/132" r:id="rId138"/>
    <hyperlink ref="B150" display="https://thirdwx.qlogo.cn/mmopen/vi_32/PiajxSqBRaEJCvSPAHLobCicmmuU48pDX6Ipy2ynWyYIuubI5XehyvicUjPaB0QVZV1AwujYVRJ4iba8lw1rILicKInQYfqkrwTfU4klHaEmuQicib4ib0ia5RAP8LQ/132" r:id="rId139"/>
    <hyperlink ref="B414" display="https://thirdwx.qlogo.cn/mmopen/vi_32/Bw7fTLsDDJdJNdh9yMtEPYFGZMaBqtDO6S4ILEL2Xk8tqGxibwJWwtia73wY7iaTSibaxLU1vYsfvxEPuffaAOnmAwj5jxSEibv987BLapqV8GUA/132" r:id="rId140"/>
    <hyperlink ref="B446" display="https://thirdwx.qlogo.cn/mmopen/vi_32/BwGRfrzqyeLjQibuMGIwBRn2tG69Ym4GjqHm8vCaR2PXiaZPmjO3tFqHr3eA5BGyibtNicUpU8tOJYe67142z8G4Eg/132" r:id="rId141"/>
    <hyperlink ref="B404" display="https://thirdwx.qlogo.cn/mmopen/vi_32/PiajxSqBRaEKBK6XiaKcmUxyjKsZpbXsiaLU2pyuv3Oiaibt2t88hVianpqrg8yVccibJLkhPH14Ko69OpvUnH6LKjS5anSFwvnPCibULvVXVIq4ibKsb8lJMpCGyBw/132" r:id="rId142"/>
    <hyperlink ref="B417" display="https://thirdwx.qlogo.cn/mmopen/vi_32/5r6ZlVl5VWia4plmsgpRNicW9g4YmRLch7cdVtwVBENLWYdLdlW7x8a8EjYIcic5zFibVltYXG3cDOhA9WSEj4W7ylljjy9Cv1K3icbmpsU32B7U/132" r:id="rId143"/>
    <hyperlink ref="B15" display="https://thirdwx.qlogo.cn/mmopen/vi_32/PiajxSqBRaEI40lxgaekdFsEWrqmDia8ImE5eohNwiay24GjGQtLFoc9Xgic7ec2WsVm8zkwMy5wuOFalP7Ppq9TP6DA2Cib8uMjcS3KohwwVziaDndTRe0qlpsA/132" r:id="rId144"/>
    <hyperlink ref="B368" display="https://thirdwx.qlogo.cn/mmopen/vi_32/PiajxSqBRaEKURzQViaicHV9JfaT7icJBxqHrp4PTT0n0a7waKkBNkdL7tCz6oxa5FFAWBpc1C5uwwh8cawXJuTbKf3ZRoExNR5QyKywCBSgzVSeFXeaLboTDQ/132" r:id="rId145"/>
    <hyperlink ref="B261" display="https://thirdwx.qlogo.cn/mmopen/vi_32/lXRFDXvLmibH3DSzzXBek7OHnoxMfhDLFff2agEqBe5DYOdYDDpgHhXiaick1gpicV4mxKp3AT82lOibhCNdO5ic5evGI9ynRwkvibEhHw3TiaQ1O44/132" r:id="rId146"/>
    <hyperlink ref="B318" display="https://thirdwx.qlogo.cn/mmopen/vi_32/PiajxSqBRaEJElJj1x7PKEOrkoCy8ozX2rmWzfEjXOlmTsFicKusZtUOr3yEhl9cFdyLeWsAKWZzdibYpCagfh1fVxk5NnmpVKtIU5CULlg0vQplIKwVw4tNw/132" r:id="rId147"/>
    <hyperlink ref="B263" display="https://thirdwx.qlogo.cn/mmopen/vi_32/DYAIOgq83epey7uw7jNf177FbDwkknsbw1cCWtibclaY2iajaaxrSoT5LIgmgQhShkeeAgv4KQC1YS3Hydm1sxiaQ/132" r:id="rId148"/>
    <hyperlink ref="B230" display="https://thirdwx.qlogo.cn/mmopen/vi_32/BkmCiaeFByesyVA2ZAzY5Tj9EOkSTzZKzK3em1BCPqWlh0Btvibg3muhPplEwNMO2WgUCJjLjjVhL6Mjj39WhpYYLZaSUHgF0Y8u3S1Tk35j8/132" r:id="rId149"/>
    <hyperlink ref="B55" display="https://thirdwx.qlogo.cn/mmopen/vi_32/Q0j4TwGTfTJsPQHGsJJrgticV5a0Ms0pRD7Y8yf6ASfiaiafBxdEcNMIsvQxftQBQ2zrlapYGaaJibAIcxTmppNXFQ/132" r:id="rId150"/>
    <hyperlink ref="B96" display="https://thirdwx.qlogo.cn/mmopen/vi_32/PiajxSqBRaEIg8Sc56wKiao2UomHcDzSRjDU16YBrN8m76iaMQOYdM46oelUNf0wTyicxchk9ObzviaiaBw1AOkicBFR3KYpjow91KglFp9sACagQgXmicQagk68ow/132" r:id="rId151"/>
    <hyperlink ref="B115" display="https://thirdwx.qlogo.cn/mmopen/vi_32/ymj2Grr595JwVT0KXWa3tg3LtWaKvBKxSqoscibtSCr3fsONLOicISWiaCicsNur6kOBKba3S799nMdI53kLwe3mEiaefyHw3JsBia5iaOGXoIambM/132" r:id="rId152"/>
    <hyperlink ref="B308" display="https://thirdwx.qlogo.cn/mmopen/vi_32/PiajxSqBRaEJ7487ialDyichvuLFp21NrhcgtTQqJlERxp6QZia1C9DhjTyvibeZtUtdcQzolQVQ8KObZa9qdufqbb77icib3XbQkORzdLYWpFvUcvlIdGCfVgSBw/132" r:id="rId153"/>
    <hyperlink ref="B48" display="https://thirdwx.qlogo.cn/mmopen/vi_32/QrJHibZuZNzhO7jV6jlV8gaLGZ2Qb0dcC5Ghibic1qWzVyicJffTyvbWYsicjWfD1mmp2ByFpEUMZVpl9o6kjAG8tPA/132" r:id="rId154"/>
    <hyperlink ref="B452" display="https://thirdwx.qlogo.cn/mmopen/vi_32/PiajxSqBRaEKRaBZdNbTsGPW1IQXAg4agXzo5nZ0icz4a6pRm1vMg8ic2w5cTBq02GfO1iclCoel1WwJGqkaUeteDial1ibyuKkq2BViclzUDqqbM5Kibicu4v6SFiag/132" r:id="rId155"/>
    <hyperlink ref="B463" display="https://thirdwx.qlogo.cn/mmopen/vi_32/Q0j4TwGTfTKgxl2HH0aaN2gsvHrsZfphEicZXoVX7SibrenH79XXybZy0kicibXyvKukCFwlkA5ydAdWFWAMkg5Spg/132" r:id="rId156"/>
    <hyperlink ref="B114" display="https://thirdwx.qlogo.cn/mmopen/vi_32/PiajxSqBRaELzvCOVWM7ZCBicgfeYED5E7cuc4zj2go433bB88Bd1oCxQDtJ1iaVgYu4m5Pkgm6fx2d03ZM52efzyxGpDSglzmc7wicwewcru2jnlgbsZWpAXw/132" r:id="rId157"/>
    <hyperlink ref="B379" display="https://thirdwx.qlogo.cn/mmopen/vi_32/rq1WRl9DdCMD7ZQ0BsCP25qMCq4ib9EePINtwyq7ZOZjSoHMXUgHXpE5kebJLIic1mPKBPKyqysV3QZFkw8wKdWJaEfOJnrIDfFicVpL7eHWk4/132" r:id="rId158"/>
    <hyperlink ref="B152" display="https://thirdwx.qlogo.cn/mmopen/vi_32/Q0j4TwGTfTKa7kvSw1yeqfsW7Kbt7EM3iaHBv7CYHzibyqZ6icVibNcSxsvokmDsDfwDECEkLSILkoReQYvLT7EPGQ/132" r:id="rId159"/>
    <hyperlink ref="B450" display="https://thirdwx.qlogo.cn/mmopen/vi_32/Q3auHgzwzM6Ce7686uxuVxZWn3A7mtoFVeyvsw90ydy8onibJ2ibH5iaBWVibDeMneuQaRxBicVzYAhuzaQZzCdoVSw/132" r:id="rId160"/>
    <hyperlink ref="B232" display="https://thirdwx.qlogo.cn/mmopen/vi_32/bBzeRR9WYbiczGxvLw7fuWWQ0WU5lzPuZPtCyweQX5rvmiaNmzf9Tl0kXent5GmVusYUvqQlgvmmH10PFURb8rkYXIhUg76QrBegvZoS4Tt14/132" r:id="rId161"/>
    <hyperlink ref="B396" display="https://thirdwx.qlogo.cn/mmopen/vi_32/tO6hnOZLCh60RTaMkWTZnDeS1fv0icUt9icA5ZnEXicEmDl8FhXTuFhzDFo9tnEF8FR5OFjr4iaf1p6N3ib07nwZyIBic7akESLZxZlWiccsgvdWDw/132" r:id="rId162"/>
    <hyperlink ref="B375" display="https://thirdwx.qlogo.cn/mmopen/vi_32/jVU1kDYngK8fAWgroKHGTTsL4UQEr05oORy7iaJeWWx3Yian0NxJmJaf8CrCuibcpFbSXWWUluoxhknK8Oe7m7lMl898paIuicjic6KAt89F2FlA/132" r:id="rId163"/>
    <hyperlink ref="B320" display="https://thirdwx.qlogo.cn/mmopen/vi_32/rTzb1MMbI2NQVUJfSqFc2RYFz3MIiaNeiama7rKD63atpxMZXYm45Zrgia4a9MXk23MLKjwC7ct2zfenhlLbZKZsw/132" r:id="rId164"/>
    <hyperlink ref="B54" display="https://thirdwx.qlogo.cn/mmopen/vi_32/PiajxSqBRaELJL2AAXIa93TtkyibPkPCCNbdQq3SwtpeA2s4o9pxMz7VjHZC6s2mNrwWIfJz2LDCtduDEicPKKecpwgnoXNHf9ktfaPG6hxF07ib29v4uRqyeA/132" r:id="rId165"/>
    <hyperlink ref="B398" display="https://thirdwx.qlogo.cn/mmopen/vi_32/PiajxSqBRaELia59wY4psnmU88N0wVxG0DRTGRLQxu5BNtfVl5efebkb5PmK2jYhZichwFKNmmRffKhJ1Wglyd4V0X1RcyxB4z8g9qwjurx8MZJdTazAv38nQ/132" r:id="rId166"/>
    <hyperlink ref="B228" display="https://thirdwx.qlogo.cn/mmopen/vi_32/DYAIOgq83eqiawiaibruiaZCDhjShm8RfSYMr4ZWtvYtXCCtz35fibXm1s6N3OqaXzMh6rZJ5tSUcK3Rmicl0qVOcCVw/132" r:id="rId167"/>
    <hyperlink ref="B156" display="https://thirdwx.qlogo.cn/mmopen/vi_32/ELWKnwt0ibH4KgMzz90UQujuNoqL1ey9L14cL4R2HywDsoVK6qBvaBibVKx6K8aeyYic0gDq8q1Nqj1L54jfEKHQEo3XsVKuObmsjCBnjT0tQA/132" r:id="rId168"/>
    <hyperlink ref="B30" display="https://thirdwx.qlogo.cn/mmopen/vi_32/PiajxSqBRaEK59A4u72ND17dkTXRywQiaoL8uaqs2Z7tLibtG9h22HcXR7YhXu9Z4JySKzQYFWFcICaCHVrveOsnGrd2q5KdrB1IKhF2TsjdpAUfyos0Xlv2Q/132" r:id="rId169"/>
    <hyperlink ref="B142" display="https://thirdwx.qlogo.cn/mmopen/vi_32/ibMbicZW2FrPVXua6LUAZQb1wzKyOL6ndewzlruyKyYhyzvZVpqYh7mMtibPX59umb6oj4RU2PB5Llcj3DdJSBb8ib7qW7otqzxq6VhCaMoibgrI/132" r:id="rId170"/>
    <hyperlink ref="B83" display="https://thirdwx.qlogo.cn/mmopen/vi_32/PiajxSqBRaEIcIhsQFs88bRcyDWZkMwJsL2NX8QibS7jfUgiaia1eGCLxXzkMMBjBCNNkysy5bWYB35xhBtzotToevwau8s5HtJfd3BKdqYnfrjnpZxD1CMWkg/132" r:id="rId171"/>
    <hyperlink ref="B140" display="https://thirdwx.qlogo.cn/mmopen/vi_32/6XfuJ1epflxCefUku7S2bmOh6szDDVH6GWicqEo8KCwZuhkOXEHUH78z8sojiaI3jlicYzUDR6QHKEcL5J2ciaSyvzveD7iaIsI84uKIEIicTzs9g/132" r:id="rId172"/>
    <hyperlink ref="B330" display="https://thirdwx.qlogo.cn/mmopen/vi_32/4m4vGLOpWN1M7gqRQWXvNHofMlcJTPk60k01Ubo3vJMQiaQPYRMfkPXbnVKThClOvcFQL4ocSqOIic7dehg1LU37KBmfvZicC6MpFS6Qc1lsHg/132" r:id="rId173"/>
    <hyperlink ref="B274" display="https://thirdwx.qlogo.cn/mmopen/vi_32/8mpjS2GNWPGu1KgibBqWAPGLxlkUJsA4xOLdeoGINMCXazuU4dpQjVG4iciaSgOT8ZCS9OWIFZLjgz0rl9aJ2V2TSKiaZia4d2CUThwdN4vRtCeY/132" r:id="rId174"/>
    <hyperlink ref="B95" display="https://thirdwx.qlogo.cn/mmopen/vi_32/IjoYqpmy6qwgo6pSMsByq6JdknKeN4jG4iaziaIhcSttk2reUiaS7g2GhoKavZuMSdb8uNNyMok8adEiaKmKr1tGgx3cfiaR7IIvWNJtCjdHwBug/132" r:id="rId175"/>
    <hyperlink ref="B213" display="https://thirdwx.qlogo.cn/mmopen/vi_32/PiajxSqBRaELGtqxQAGExeiac0viaZUmhcujWSHzyZxMvYbIxvTY65IarPYPY9FPCuYXyBvongBibYdQ8jk3Zr1ibh4kBjcgomlFltiaPqBhvHIxwUd5tD3vChFg/132" r:id="rId176"/>
    <hyperlink ref="B100" display="https://thirdwx.qlogo.cn/mmopen/vi_32/0GsX7gB4NXDnIVryQ8VDopn3ibibmeJGDJcDgbzkpXmvokmBbFWia9icicu2U25NUMrLibY1Qyia00Micp6RfRtqG4VSLejsN0I0hDcZc3oGXoyv0b4/132" r:id="rId177"/>
    <hyperlink ref="B275" display="https://thirdwx.qlogo.cn/mmopen/vi_32/DYAIOgq83ersgSyYoAL3AQacic0Ww2QN5iafLxCqw1icIvIn2pxpdS06KPRffZzHJjRSepEuDGUG2sCzQOt4DPeCg/132" r:id="rId178"/>
    <hyperlink ref="B264" display="https://thirdwx.qlogo.cn/mmopen/vi_32/Q3auHgzwzM5I4iaKDCa2zc3EPKpnk0C72Q4Cwn5LNIkfErNZQCMgJ11f4D2icOjYUqzKGcOdzo9MmN71Sn3bw7Gg/132" r:id="rId179"/>
    <hyperlink ref="B210" display="https://thirdwx.qlogo.cn/mmopen/vi_32/Q3auHgzwzM62Ew33m3SOKrKvdNSLR5VssIQQNrNXEIFSYSiaoicD403uBVgWNKTgiceq3SWuTYrvQsYr43e7q7bog/132" r:id="rId180"/>
    <hyperlink ref="B258" display="https://thirdwx.qlogo.cn/mmopen/vi_32/M8DYHUD85ZjoKR2ne9vl0ubX9gkKYehStJ60eYQSI2W4cCRIAEbkUcczzAib2lUicryKkiaPTwOMIcy1yJsUha7HHmBqO50ZnVQibSvwfcxAxeE/132" r:id="rId181"/>
    <hyperlink ref="B182" display="https://thirdwx.qlogo.cn/mmopen/vi_32/PiajxSqBRaELiaPJjnkRWXwF25Oz7O2clqV7vwRmNeYql0STFTmtRAD3mCzwIMkMvQEhl4csywibJ5LZXlLt0oK6o1iaH6LpntnzvVAuarD4RXos6ZZLpopwiag/132" r:id="rId182"/>
    <hyperlink ref="B46" display="https://thirdwx.qlogo.cn/mmopen/vi_32/PGFYXiauOjxHMtIWzr3BgI7jOUqmzy6sLIryLCXrCC25nibkofM7n5YictXZvCRGHT8RFLBgT0fyAhNxpGJpicHMibw/132" r:id="rId183"/>
    <hyperlink ref="B86" display="https://thirdwx.qlogo.cn/mmopen/vi_32/Q0j4TwGTfTLxxemjE8PMuH5Yo4sp74icGm3XfYfYLhLjw44kXPUVfibibvF3wlgkYc61vHN6FlWUVTPrqBzVMyFng/132" r:id="rId184"/>
    <hyperlink ref="B334" display="https://thirdwx.qlogo.cn/mmopen/vi_32/Q3auHgzwzM7vWCOdmQqUXtyiaXBm7qoRGE8PaF4MrS83nY4mKqazo1wzBnVPic1nE4qtEYTiclOgpueqXafVm3Eqg/132" r:id="rId185"/>
    <hyperlink ref="B460" display="https://thirdwx.qlogo.cn/mmopen/vi_32/PiajxSqBRaEINVCdib6tNCiaSniapMiaWfibcEHsox8666Y7aosNooRgK9s63mOSKEOjdMhTTzn8DcHyJwUlZcBo5LkvnogYBtYv0icbxZaQKyj4YRywWiaPK2rgdQ/132" r:id="rId186"/>
    <hyperlink ref="B190" display="https://thirdwx.qlogo.cn/mmopen/vi_32/icAjh1MaiaIC6xfxsQqdY9VpLv7lFYHS2JmpyZXibEr3mv6YTRnia4r6Lq55wK8AocOQ78VDGkibW1PBQRS10qsrDibYkEl4JIoeXyzqhNKR1Vpgs/132" r:id="rId187"/>
    <hyperlink ref="B10" display="https://thirdwx.qlogo.cn/mmopen/vi_32/ic0xXzbicWGo7BhFXcFicLEBIc7AoqWvbcL9dAibKozbjcM8AcXlyB8rbpEy0pbVBM9c6uC8zWD0RS3znhRnmibyicSQibluKKNjYSgpMDgKBo9naE/132" r:id="rId188"/>
    <hyperlink ref="B292" display="https://thirdwx.qlogo.cn/mmopen/vi_32/PiajxSqBRaEIDMFSvXMff3qsVGAJeIVsYUzg3hylnZE6IVOsQHicz3bWjXPKSFyIIunTibeDYuaCG9Aog7LL7ia0T693UQJf9NnbrdgTT4YvicbjnXtgRNGNhpA/132" r:id="rId189"/>
    <hyperlink ref="B354" display="https://thirdwx.qlogo.cn/mmopen/vi_32/Gj2jvoW8XouoZFFFF6YX8XYTmrDeztk0oGQNSyjYuia0p9XpwO3GSZJeCFpDQHLFjSqYianBmst9jOd52sAAdzIg/132" r:id="rId190"/>
    <hyperlink ref="B93" display="https://thirdwx.qlogo.cn/mmopen/vi_32/CEVsJWe3SLHCcOx4j6oTWCZ6qzpmLCoZEOIQvEaFibeJVduv6SWe9bjABHDiaP5G9BUAAwnvSd0HBzanbSKxWNX7y3U9oia5eAUDIqLfL8cjVI/132" r:id="rId191"/>
    <hyperlink ref="B146" display="https://thirdwx.qlogo.cn/mmopen/vi_32/PiajxSqBRaEKSJhibibEy6c7aianA4twibsWqjznVylnfHxyuCEdcbSTrRhZtGCcwTEnsRkNN5iclOlKCaicQr0Yib2I9VZDge4pmY4ia9TflXzRKsd3017GJ8lLyGw/132" r:id="rId192"/>
    <hyperlink ref="B353" display="https://thirdwx.qlogo.cn/mmopen/vi_32/PiajxSqBRaEKBs2TicEic5LXdJej6BJiaCibhS5JcxP2445mxIIykH3vs9oTozdjQibJs6lqf9MOpNWgCsibog2XXJowhia40XVvEePyYKqwLk5qHJ39oj4ibKQaia3w/132" r:id="rId193"/>
    <hyperlink ref="B178" display="https://thirdwx.qlogo.cn/mmopen/vi_32/o8ZzssJkcyyrNPibUetnR9bqx3yVojaLLd6aJAOPf6JD0IEJRnjhiatpgNlIEz7ialSQcUG9h45dgbbgXVAhgD15IGQ21eCjDuTqv9m0DTY0y0/132" r:id="rId194"/>
    <hyperlink ref="B255" display="https://thirdwx.qlogo.cn/mmopen/vi_32/gJicD0AsDMGgclqchG0Y1zkREicKrWXBUNIH8JyMfY7Vyp6sxfibl1774kAJPkPBRMx83GdC773LUnI7y7PTzwnicM1PIJkBibY9EqtpmLIRgEdg/132" r:id="rId195"/>
    <hyperlink ref="B74" display="https://thirdwx.qlogo.cn/mmopen/vi_32/LrDYZB6CAey7790HWlR17NMumZc9WlsGcOhmyJbScia9xGj6ULgkb7yNCrTGSz17SSZDeaLavncGxFSdQ8D0EZPwPYtxxVyIyibQArrnNveO8/132" r:id="rId196"/>
    <hyperlink ref="B21" display="https://thirdwx.qlogo.cn/mmopen/vi_32/Ixq5tucCMic2WJepBcpzfugFmzMbUzseiaLicDkYERAibQj65plGOw6kWB04PqTJjic03cSQZibuicqW5KHDQ3A3Xz2DQ/132" r:id="rId197"/>
    <hyperlink ref="B366" display="https://thirdwx.qlogo.cn/mmopen/vi_32/nWbh96iaaoh2WBH7K0c7Fmenick5mo0bGpM4v9o25pbydSw01FfmtEMqVdicbJ0tPNYaYKyHAT8TeRZAgkKTOTaFm1fo24CqBbiaXPC9CSsZC44/132" r:id="rId198"/>
    <hyperlink ref="B200" display="https://thirdwx.qlogo.cn/mmopen/vi_32/Q0j4TwGTfTK0xPfqstV5tW0A7d1GQTBW4efBZqFDzDJdOvH46axEic347oJQLAbQMOAtibdOROQk20COSEicnAH9A/132" r:id="rId199"/>
    <hyperlink ref="B2" display="https://thirdwx.qlogo.cn/mmopen/vi_32/jicf0TAhNoGdiaejR0fIKibcTtdryialZTl1d5nSKicPtQSWU3s3dA3B7aLiajBOhsjOKrqkG9RT8ibtIQ9Hf1hh8WbQAlqNiaS1f8NLYOOoxfqibIibA/132" r:id="rId200"/>
    <hyperlink ref="B158" display="https://thirdwx.qlogo.cn/mmopen/vi_32/Uz4BtqFv0spl7HppvK6aFA0ZjgrrZbiaqNs2zlvcHeOA7Ehn1k2KWeHQQmAoSdQnp807olZeq01MWM3ognDm8G0sVR83LTgdowvgxzg7o0OY/132" r:id="rId201"/>
    <hyperlink ref="B164" display="https://thirdwx.qlogo.cn/mmopen/vi_32/ic9W6YAP4gia6t8tAnK0b5QP39l1h99icp7uM2o2JvNQicfJ1anicMHTdcSibVVzqIdic0IFk9CpLx7jqaghibF0WECgEfLkTuzHKCS6sgiaNqaZo8AQ/132" r:id="rId202"/>
    <hyperlink ref="B120" display="https://thirdwx.qlogo.cn/mmopen/vi_32/jqeKbSxicK55l6EnT8ibWcAerbfvBPmahRDQAqkZGQ21HOkicAdCpHBWJEicdVoj7hxyCuPuIELAA6lGFu9t837ZiaFOibf3MgOen8JLEnfMhp3Ho/132" r:id="rId203"/>
    <hyperlink ref="B434" display="https://thirdwx.qlogo.cn/mmopen/vi_32/jVU1kDYngK8fAWgroKHGTdqRugrefm6vicoxbuEtKGPy5xgto0ibO76ssfWYSNgv8iaiapBe1JImUTQZmSYF9LYArXwQ6XkJKFsbWaETDDbBLMM/132" r:id="rId204"/>
    <hyperlink ref="B171" display="https://thirdwx.qlogo.cn/mmopen/vi_32/DYAIOgq83epHCI7bRP1yUprNGHoZ2FictMKlYnDTw6ibsYcE391GY7nlDPib2ibQJAQ0T5SBrK7y0ozke2k5mR1m8g/132" r:id="rId205"/>
    <hyperlink ref="B295" display="https://thirdwx.qlogo.cn/mmopen/vi_32/PiajxSqBRaELX0ArXWswLSY0SPh3GR30IwqI5BGhpCFysofkHOY0riarFwnhbtt3rMBueBwyAV5sHrSpNnPaB97gC2uSticRibRTQE1ricaHXjQXhia7jeibZQG7w/132" r:id="rId206"/>
    <hyperlink ref="B377" display="https://thirdwx.qlogo.cn/mmopen/vi_32/DYAIOgq83eobwmF5uutzGxe3BT0qpffHzPfBiaxsLAA92oyc9utAjAibmlPwwtnhjEQibZlqpSk9nq5EuBianlogKA/132" r:id="rId207"/>
    <hyperlink ref="B282" display="https://thirdwx.qlogo.cn/mmopen/vi_32/PiajxSqBRaEIAz4mDuRico7bJGgbibsiaAtmtjfkajnfXiawnOOjcThQfPPKcEc6LZo9fnHficMr15hSRHSVPYicCJibyTLueTIxWEty2zQOBjqa1DthEalfXrIy1g/132" r:id="rId208"/>
    <hyperlink ref="B7" display="https://thirdwx.qlogo.cn/mmopen/vi_32/Q1aTd0X8XlkLRo6GcfH8QqkIs1NSZXaKYOcPJELUE3raCjCXiaYKZAXzylrysdUIjC34ibRrRrv2NE8XL4vDJSwg/132" r:id="rId209"/>
    <hyperlink ref="B151" display="https://thirdwx.qlogo.cn/mmopen/vi_32/mhVD1iaZW2llEerpSlic6yL18OAo96UfpoPbaN7v7LziaMHvB07K915pEAIZZlgGMZDx0Tic6GhF6RT2WCZ0UuXoMg/132" r:id="rId210"/>
    <hyperlink ref="B369" display="https://thirdwx.qlogo.cn/mmopen/vi_32/DYAIOgq83eqLAZcoh7ZDuQ7FyRMBNnAGNn9VzlVArysT4SEicrK6XJVOKkphK13pFKmIBej1uIqXYk4CZ9Peu8Q/132" r:id="rId211"/>
    <hyperlink ref="B337" display="https://thirdwx.qlogo.cn/mmopen/vi_32/PiajxSqBRaELw9NzaC1uKD1ndBFhfYwRueBHsZU5P9dW1NNyNPEHVtMvibZAgKnlxew9zYQMXMnBOH1hQ3xdHIDKs2YjTXWQrGNn2KF7IvKenMOAksht4qBA/132" r:id="rId212"/>
    <hyperlink ref="B85" display="https://thirdwx.qlogo.cn/mmopen/vi_32/uR7lhFPgndfbXqNbLyJYxAQicsyXTW7tibIsYtqZ5RAAKicF2Pbw9wQ247a8ibSajhBEMU5l1SE0l1hnUfrW2lX4ibtiaFZAnoZKjSoT5JTib8xQy0/132" r:id="rId213"/>
    <hyperlink ref="B360" display="https://thirdwx.qlogo.cn/mmopen/vi_32/PiajxSqBRaEIG3Xt4NTLAUCv9rzMda44P8HGglTkdLQWxrhiaR8eicjR7bPqtI7PtfqGErMzurhjXykw8Puib0GXa3Auiax1yInxQ9LDsd2TuF4iaTjDOZaJYQiag/132" r:id="rId214"/>
    <hyperlink ref="B212" display="https://thirdwx.qlogo.cn/mmopen/vi_32/gHyuWlzoRpFlV4yr0MbojkjS9oP4RibIjJ0LwytDDgDMNlSZiapL9EOcWqaKIdtpFAojiboB2z0GXc2Y9H72kIVaQ/132" r:id="rId215"/>
    <hyperlink ref="B392" display="https://thirdwx.qlogo.cn/mmopen/vi_32/rricvGLyRzEaNekWRZlKuRQFBjrct75ZfyCKo1CEGhbFr7o7VyHVw32uzmeaibjtgLzS4pJbrZ2oYdHyaon070Cg/132" r:id="rId216"/>
    <hyperlink ref="B329" display="https://thirdwx.qlogo.cn/mmopen/vi_32/PiajxSqBRaEKlicRguiaKlfWMQmJ37Z8P08fzYraOo3Hsj5zSYNrC6DkoG8MwDNK9MOsCwWclNF3zBCd09Rsd0fDv1Ribx8cg6gicD9OlnqiaLuNMQBKfEFghA6A/132" r:id="rId217"/>
    <hyperlink ref="B317" display="https://thirdwx.qlogo.cn/mmopen/vi_32/EL7iaV7AsQf15fm1dyPWVG24SKaP3icmADzTAePEMaTSAHGbJhr6nNbtI3JREibrDB0PkPu68iby9oyVFEyUGNUCQCBJLlZmyj4mcY0bdduicufc/132" r:id="rId218"/>
    <hyperlink ref="B176" display="https://thirdwx.qlogo.cn/mmopen/vi_32/Q3auHgzwzM7qXwRdAsxseleXRwPglpt8BL4Yf4nSj6EZmygM1ly0UxgadWmzbto3GH3azLd7kCma6mM1LKdb6g/132" r:id="rId219"/>
    <hyperlink ref="B349" display="https://thirdwx.qlogo.cn/mmopen/vi_32/Em33CVZFn1hHUNJibkr3VXWSmL3FFspt2ibeCTFyGawamYIlbDPsV2TIbJCC6wgAYYESWyygcKp0sZI8ja1x5dSntnCgXu8bZuxjOGBPo7LBw/132" r:id="rId220"/>
    <hyperlink ref="B49" display="https://live-cdn-1321538785.cos.ap-nanjing.myqcloud.com/20250605/1749106091523/9c274b0d18a6428cb10b83fa22331e57.png" r:id="rId221"/>
    <hyperlink ref="B61" display="https://thirdwx.qlogo.cn/mmopen/vi_32/xibmKKicah0ichQXKqTf5Ie4ic2QriaPlEiaa1zlceiaVF8anYAoyWWiaAmmejziagVd4b5zqD6GlCOAia9Yukct79PxCtYQ/132" r:id="rId222"/>
    <hyperlink ref="B300" display="https://thirdwx.qlogo.cn/mmopen/vi_32/HmN9SBCkIz87gKMmicaMBxx6sCpPVxZ6uIpLcSpzptrEuJds4Iic0EZIa5DxWoibgYD185utxNMXsPHMb02KeH6pbBkOXjibYfNuldAyT8fRXLo/132" r:id="rId223"/>
    <hyperlink ref="B296" display="https://thirdwx.qlogo.cn/mmopen/vi_32/xh44pSMlbw1Hr0QMWQ3IATLJRdicv07tWeofkpARfqhTZGSueN2VHNLib8JxPj4bc94tox5ZrlWkmLgFXv7ZMtr4dYrdOaJAfU2slycbjELDY/132" r:id="rId224"/>
    <hyperlink ref="B145" display="https://thirdwx.qlogo.cn/mmopen/vi_32/PiajxSqBRaEIt9n7YXofP5H8BLu5Rv76uCEkTgibVpw7cOAmeGqzWqyXDGS2TpuibibzEggULub6ZLQrppQCnw4a2I6LUicD2mziaROoOrKoPyP0npgr5j3R8Q6w/132" r:id="rId225"/>
    <hyperlink ref="B133" display="https://thirdwx.qlogo.cn/mmopen/vi_32/PiajxSqBRaEJPTTwTCt2gZ16iaFK6XjChIttEBVZicrEj3P0yOeRiaWL6hyXqFSBkv3DyXeoFZqkcxlXlWgbUzNCYVbnD1dUXkBiaica5Pz1oQ7R60gbZYr8Ya1A/132" r:id="rId226"/>
    <hyperlink ref="B106" display="https://thirdwx.qlogo.cn/mmopen/vi_32/0SKbsxfkz8oIqEkicib92k3gAzTIcibBiaS8KIfFDc9aicQDHvEWLvicWoUGJiaiasgQ4Z68ibLXzBSO5XAnujBEwAAxtUrgPbribo249xjPWGicqKiaFec/132" r:id="rId227"/>
    <hyperlink ref="B257" display="https://thirdwx.qlogo.cn/mmopen/vi_32/PiajxSqBRaEJRickWxOVM3gdAUiaic5YxCaOkqUQA7qtoM2mGFFhcX6DENJBFxWIh0ZlJtB7icVM0R2CraWubrCjkZplsIUgEYvFN44xnohwkuvJCzA2B2v4APQ/132" r:id="rId228"/>
    <hyperlink ref="B112" display="https://thirdwx.qlogo.cn/mmopen/vi_32/DYAIOgq83ervKfJ6lOibxIU7VnQp1kFgn51HyIP95F26TnUft0JicBhwybB0O2yxj7AkRRk7APY1XfibuM9wibPyMA/132" r:id="rId229"/>
    <hyperlink ref="B172" display="https://thirdwx.qlogo.cn/mmopen/vi_32/KWfwatrwK3AE7hUxPX7pLRLOOS55liblajVxiadcicmwnc54qQo5u6yAsvRjrBvuj4rpicd5DwcGibpToBQNlhia1ykQv9bVSNcCbNJo3Mb9Q8QQc/132" r:id="rId230"/>
    <hyperlink ref="B202" display="https://thirdwx.qlogo.cn/mmopen/vi_32/PiajxSqBRaEJYQZemicwNEwQtz7w86RpeBFjcN844oOj91M6oZQFAe7qQylA0ic0ZbeknCUU96RBnrTGVCKTx5z2U9FTH3RSIK4iaPYDgx9EUhlAvciazrFGwNw/132" r:id="rId231"/>
    <hyperlink ref="B248" display="https://thirdwx.qlogo.cn/mmopen/vi_32/PiajxSqBRaEL94qkYCFgoTX9Rlu1ibG5bhDL9uwMoEGmA44oAYdOoqP27b4wNLhQ3uIxX7IUVWqvmqicpQOqkiaxCmxAz3TkPg3YiaG02IzW6YXLhPb3PwQFuAQ/132" r:id="rId232"/>
    <hyperlink ref="B220" display="https://thirdwx.qlogo.cn/mmopen/vi_32/ibehNibj9K1BQibUpGIcNsP0TuqvVQhzrdYeoKddiahyAaTthibA7SztSJQtkFKop2XmBo1NhYQqtwtQuG7V5ColxbJsO7d5LCqkYIvORVicr7dYw/132" r:id="rId233"/>
    <hyperlink ref="B169" display="https://thirdwx.qlogo.cn/mmopen/vi_32/aiaXkmswyr6gyNxUd1YueicbnHUO06L3Wd7o7mKZPic8nrf3BeibDzib91RlHtPEOibmNA7aJELEVm2ApDPtV81QkhGZoA8TWraA0dqDjZwlJR82c/132" r:id="rId234"/>
    <hyperlink ref="B187" display="https://thirdwx.qlogo.cn/mmopen/vi_32/U4w9KQibLet6lWpqGrZOic8po2JeSqzp5ZlAcQeNaq3QgkicpR4B0Dubib0mWEg6DviaDe4smDQ4MZ40Hibffw8CENaDJv4ZnUAy2JgdJBFff0lIg/132" r:id="rId235"/>
    <hyperlink ref="B272" display="https://thirdwx.qlogo.cn/mmopen/vi_32/E6a5Jd83tCse7X9zPiaScjuPiaN5Ke3RHuwEH0yxJ290g61EgJ6xxdFpKsEzjCzZicTyWctPUiaT2SXickzvLC8wEicqulLTRMtkGDEE8kuh7oHzE/132" r:id="rId236"/>
    <hyperlink ref="B141" display="https://thirdwx.qlogo.cn/mmopen/vi_32/1qXJYsC7RhTDNyWhZNiawhibRXtYiclxoKF724Td0AaLxwGk7KgOH4KXVbVe9qt5vCVStQsyia5hOvBwibWYZaMcDEA/132" r:id="rId237"/>
    <hyperlink ref="B322" display="https://thirdwx.qlogo.cn/mmopen/vi_32/Q3auHgzwzM5mDVqlLrN9GiczzHqicK0zWTbmTcWJoCU0NTAJQOeNUIf4sUx1gZWm80ZGOSo88hV2AicPo4jVDMmBQ/132" r:id="rId238"/>
    <hyperlink ref="B45" display="https://thirdwx.qlogo.cn/mmopen/vi_32/PiajxSqBRaELicniawY2P0WhzfHuvocAXibo0S5FibNNHz24O7j2icXyOUbllECQvjAmq8RZ6yF2p4g7plBC8Dx9wCELVqfBJV5gAw0Xw6DIDJCW7EIYynaG6Eicg/132" r:id="rId239"/>
    <hyperlink ref="B288" display="https://thirdwx.qlogo.cn/mmopen/vi_32/PiajxSqBRaEKs04QXYXg8m7iaOZrEbNPibhvWqRoMiaktVgxSosN30tecZEsE708ic0IRP6c9RKndIQvppVeh3Q6J0jibp4GJp0KgibVfEEqT6uAX9ic5SafkIEJAg/132" r:id="rId240"/>
    <hyperlink ref="B280" display="https://thirdwx.qlogo.cn/mmopen/vi_32/qa59LKHgPL7wQySbLQgZ6FmiaXB0xJe0Lq6kxyiaYrzHRcQISIxsSzEW04IDS9PnD9r5zicpvcZj1Bh3Jd6eic6A8KrasyxRia7CdhAO1s5ib23xU/132" r:id="rId241"/>
    <hyperlink ref="B175" display="https://thirdwx.qlogo.cn/mmopen/vi_32/PiajxSqBRaEIn1LFgdWsodHLjkdX4CTlkTEZopSz0af0mQPpbyxicG6VTLPf49Yq3qPryZ6Z00CJNZVuFPLCEL4QW7x4cSVpctEm9x1FyuSUQib4L7WXkWHlA/132" r:id="rId242"/>
    <hyperlink ref="B149" display="https://thirdwx.qlogo.cn/mmopen/vi_32/PiajxSqBRaELj99jfibf2v2rF1icPUdGZjoOMSut1o1DNQia0PSeuMNcMYFf7k9bxheWZiaU0iandRQsAyAP5qXA0GqXzC5LZF2FvXzPQ8GkfLC2E7PqibalfoQlg/132" r:id="rId243"/>
    <hyperlink ref="B205" display="https://thirdwx.qlogo.cn/mmopen/vi_32/cRrfEnGfiaLQ13Gxf4OPB8Eq97eg2mosejJjKcMKZRB4l5EYXicNeRJN2b7c1azKGMIG1B6dzqPHM0wnxHd0tUaQ/132" r:id="rId244"/>
    <hyperlink ref="B73" display="https://thirdwx.qlogo.cn/mmopen/vi_32/6vqhrY16KfTmLVcWTpn6UPLhNyVciarJUlllMOHjneg2AoIaVDyr38qkkxP6tHWlE0NR8YBpGjYEGrvR0OvpuQw/132" r:id="rId245"/>
    <hyperlink ref="B253" display="https://thirdwx.qlogo.cn/mmopen/vi_32/xrtjJQZF5AP6dvia4oP6oEzGicgMGFhhjpgNic2Jh2DddiceGnCFwkM82NFdFRCCibuB82Zicx00D6Z5JTPyGOB5uGwg/132" r:id="rId246"/>
    <hyperlink ref="B81" display="https://thirdwx.qlogo.cn/mmopen/vi_32/AgiaG0ZWwPaTjo2vSL4PiaUBtfBjmMjvgR2eQEGWIKbLxR5X8iaIQJbYrT1qQKicDibBMNJvSQHYicNfqT8S0WnT3hpoBEQJtKd3X11fSZvyjMicLw/132" r:id="rId247"/>
    <hyperlink ref="B406" display="https://thirdwx.qlogo.cn/mmopen/vi_32/Q0j4TwGTfTKpjicAqeM7Oq2HhrGiahNRpabS6d1iakyBLmBzwycoHRcRO8FngYZYj3IbcaySV6qtJLdsmQibLODDmQ/132" r:id="rId248"/>
    <hyperlink ref="B131" display="https://thirdwx.qlogo.cn/mmopen/vi_32/Q3auHgzwzM5SyWhrd3IlgWPd2LGE83aSJDUEIoSpXdL5suRG1p8T1FnycY7UpRRm9jYuCF09c4t7DdRg0EVHAQ/132" r:id="rId249"/>
    <hyperlink ref="B68" display="https://thirdwx.qlogo.cn/mmopen/vi_32/PiajxSqBRaEIiafq10ahVUHoWcfLTlI3XXNsWlG85BLPb7CYWCiaT8ltKYgiaNiagdAvN5AnbuaSeQu0gqzoBZzBLrFMHUA12cibyuqsjne1ws4YmvZZYWMoIcog/132" r:id="rId250"/>
    <hyperlink ref="B327" display="https://thirdwx.qlogo.cn/mmopen/vi_32/DYAIOgq83eob5utfFPDpd5oznlUblHiay3dvciciaPSforryPzicZPB4ndb348ENexlmwXnNxMDsnYzF1H4oG0fhBA/132" r:id="rId251"/>
    <hyperlink ref="B241" display="https://thirdwx.qlogo.cn/mmopen/vi_32/DYAIOgq83epL8PhFlE6A7RrnGF6OSoZLU8wOVz8wg55zDeTALmvjA89hfIuZwjCMzPiciahvC4ql9yjsasbiaicm4A/132" r:id="rId252"/>
    <hyperlink ref="B196" display="https://thirdwx.qlogo.cn/mmopen/vi_32/eP6QVYZgWG8FSc9T62az08KWDK7Y36eWfQYqo0el5kMryHTS5T24pZSduCVQupYVc9TBDJAB9gJL1ia2wXJGCic5EAC6aC3leFpk9oadbGRZ4/132" r:id="rId253"/>
    <hyperlink ref="B116" display="https://thirdwx.qlogo.cn/mmopen/vi_32/8wZRIr2ibGJt6mPzpxlDHeYn9H90beibPsS0VATibyBScqVibY5QPhJWFc0iadicheZ8nU4UZSoHgPdQMiblJIXqH7z0j2B2SHZSpbesskdjCFvtX8/132" r:id="rId254"/>
    <hyperlink ref="B311" display="https://live-cdn-1321538785.cos.ap-nanjing.myqcloud.com/20250605/1749106091523/9c274b0d18a6428cb10b83fa22331e57.png" r:id="rId255"/>
    <hyperlink ref="B326" display="https://thirdwx.qlogo.cn/mmopen/vi_32/GmtqEx7x5hZEzWrmycWMaU9tw6BaofYlXG94bnc5RgbbPFQibH2ia2t065Sr44eAkaq8lsxfAR7WvktOAAIReIbmMDfyfH9Ie8Q0BDaMaMMu8/132" r:id="rId256"/>
    <hyperlink ref="B160" display="https://thirdwx.qlogo.cn/mmopen/vi_32/TicPMlgDANt0BsO0NF3vrJfrBkB1Iw9oibCKsdm1wvmcbwgGibrHYDSSDicm5UyagJXPuzmILzbN1J068Ph486sCoX7qBu0hxaeobm6qLOiaGicOo/132" r:id="rId257"/>
    <hyperlink ref="B464" display="https://thirdwx.qlogo.cn/mmopen/vi_32/SvoyVRjibCDEQOAHz2Jo0yjw5hyLCv05m4L3W7G4RybuatmVlbOCKiadU88ibGsnlDROQq1d1au7SGLFkFiclFsCDiaHpqXyK5Vx3A0bo5EvtJib0/132" r:id="rId258"/>
    <hyperlink ref="B444" display="https://thirdwx.qlogo.cn/mmopen/vi_32/PiajxSqBRaEL6PeO13pTcicq4A3ia3pPVHDeqyYXdVfZ41s86ZdaVO3pqDSfG28TpeEXNa54FOx6Toz7ydicYXELdRibJfI0ZYo1WEr17dKyBI6OZEiav8zSNTaQ/132" r:id="rId259"/>
    <hyperlink ref="B312" display="https://thirdwx.qlogo.cn/mmopen/vi_32/vVRLc5xSRqPHqN541Icl8E7yhaFkructqCWLHMzF2JHoOW4EKUpPGv4r77bPJXllVwtVS7xic8hGe0t9by1BzbC14ahh6Goucspsemv3icIZY/132" r:id="rId260"/>
    <hyperlink ref="B297" display="https://thirdwx.qlogo.cn/mmopen/vi_32/DYAIOgq83erftic96JXWVlsCxUkzusuovFT7eW6B3yI6kUEvia6k3rmgwDFFkjISINcfkhEYdNV7PT2AyJicjEIOQ/132" r:id="rId261"/>
    <hyperlink ref="B43" display="https://thirdwx.qlogo.cn/mmopen/vi_32/yicibWmBIDaSoSB2eytqcicumye2noC0UCpIztR7PhNYQq3nXJQle5Ig5YScIacA1ts6nIKDR9Qjib5KOGH6HMLhDA/132" r:id="rId262"/>
    <hyperlink ref="B224" display="https://thirdwx.qlogo.cn/mmopen/vi_32/DYAIOgq83eoDY3hLoUuDmy3fH3Y4tt1V1IIXKGLNjUsgicsaZuNfxs4N5lD21j6H9Foj5vh6iadxmS5KUz7ClEWw/132" r:id="rId263"/>
    <hyperlink ref="B395" display="https://thirdwx.qlogo.cn/mmopen/vi_32/PiajxSqBRaEIYtTCoUpXRDKHSM4rvLs3rPPWn0kh6yiaz1YVbuPZiapxgUr5GEBcN3kUWx52Bd52yCKLibAibtzZRiagbQnfsxwyqE2nqsEJ70ibOjMKLXlnCUaPA/132" r:id="rId264"/>
    <hyperlink ref="B126" display="https://thirdwx.qlogo.cn/mmopen/vi_32/Q0j4TwGTfTJ07u8u9UUCTXicutBsJsL8t38LaicLwibPvWOFdiciaqXrLkthRz0hciaK3piarV7wlFKBWCmYZdUTP8xsg/132" r:id="rId265"/>
    <hyperlink ref="B252" display="https://thirdwx.qlogo.cn/mmopen/vi_32/DYAIOgq83equBWn05uI2bCEvsus6v0sGEeloXNxaO1NPURslVKVMefH3fV8EPDg6HBdMYqMPQDqYbl6ib4eXvGg/132" r:id="rId266"/>
    <hyperlink ref="B442" display="https://thirdwx.qlogo.cn/mmopen/vi_32/MjcxWLcwq8oibu0VgOg2aPIM8n80WGHalPBHJjLFiahTRvxO2UXbTISXlEeGHXIJy340smiarzicUHLpmqJH5boWdqmNlh2elzVsUDOiaVBdYheo/132" r:id="rId267"/>
    <hyperlink ref="B199" display="https://thirdwx.qlogo.cn/mmopen/vi_32/mu3PUqzj4dzKeibBuwiac3CcfVlkOtPiaq2vjhCDoUDlOsdbia4ZiaYiaczcIuBYSS6CEG25EZ7eYnFAwNUM1FkD8iaZSOJShO6vE5dwQib6fiatqES8/132" r:id="rId268"/>
    <hyperlink ref="B225" display="https://thirdwx.qlogo.cn/mmopen/vi_32/iaSJp0Xlvz4PIyicOYwhq2UWOIJOowLze6yRzeecNPMshW7kPu9YU9YXvgj73vV9TUqKLwiaIKjoKCbjWkiaveXkt3Ihiaflu6VJump6fnzhrvbQ/132" r:id="rId269"/>
    <hyperlink ref="B206" display="https://thirdwx.qlogo.cn/mmopen/vi_32/DYAIOgq83epyHtgd6qkyqKaCUmYayFxJzWWSfwlqVu2hYuNggzLf4rdkuYcOddLEG9O9V1LanAib7eB6SvVKicOg/132" r:id="rId270"/>
    <hyperlink ref="B250" display="https://thirdwx.qlogo.cn/mmopen/vi_32/7GMnEib5hY16UeB4wbYfgcxQYmklMkfhNEx8OxD92fQxNjicpDVLaHNQpP4aB0o5jTG6Ivmaib25Wxibr4ibGAVGRxM17VJV6MYDBRdQiaqIFltZU/132" r:id="rId271"/>
    <hyperlink ref="B344" display="https://thirdwx.qlogo.cn/mmopen/vi_32/DPTtp0EmIpcuiaNmC0Qx2smKkn6veNO1qIVGaoAbicVytdpPDiciaax5v9z540U0BNm2icuCiaWJibtvcJxP45lRtSJ3OVOWNXUbQia1x1Kzucv7LKI/132" r:id="rId272"/>
    <hyperlink ref="B87" display="https://thirdwx.qlogo.cn/mmopen/vi_32/PiajxSqBRaEL8WBU7IQiaPMB5YJKYZLK1V7sHdmnFibaOV0fxH8OVX55pfAdx8rveyU3Ckh6iag2JtekBZrVGGd8GLeQktic8R4hGN4lYerZp8z6rowoQwRQNLg/132" r:id="rId273"/>
    <hyperlink ref="B273" display="https://thirdwx.qlogo.cn/mmopen/vi_32/PiajxSqBRaEKOP4hSNFmS8libicWyDmg514CGtvH3TYibQNic7ly1s2z1zHHOaYWKcHcUr5xlpwcibvP0oovK0HgDusfecJa57RebnHGicc4E2LMsTnjdd47sRTqw/132" r:id="rId274"/>
    <hyperlink ref="B465" display="https://thirdwx.qlogo.cn/mmopen/vi_32/PiajxSqBRaELaBzTvrR6WaevQVYBC02IbbVlE2VAjvvtJIAxhZ3aic3k6ndUjib1jSUpZCzBsImy708WQf7kc0LwUcm1rHib3Zc78O82QQ3lb4oa7YpLibicnBxA/132" r:id="rId275"/>
    <hyperlink ref="B279" display="https://thirdwx.qlogo.cn/mmopen/vi_32/Q0j4TwGTfTKhibA7roNaBsHaLvOPL5K6WhMloCthYgz8hu4TpqPj2f7H0lsysjiaymwHsGtl7kWD6M6bYZobGWlw/132" r:id="rId276"/>
    <hyperlink ref="B174" display="https://thirdwx.qlogo.cn/mmopen/vi_32/PiajxSqBRaEKw1P0dribNv5jXaph748DakDGAn5icfKzic0r0muvH3bC8vPIzQ6VX34sm7uA3aibTMd3vPRBUqVbtSg/132" r:id="rId277"/>
    <hyperlink ref="B420" display="https://thirdwx.qlogo.cn/mmopen/vi_32/PiajxSqBRaEJ0C6UqycHXPhKWe8cJrCXSJCW9BHr91NpEoJH3IamDeko5EbngWdNasLpWiajRxaKD3icX4D04dSo4d5VJ6icaZeHKt6x0xWPmYf1aquwvKu3qA/132" r:id="rId278"/>
    <hyperlink ref="B427" display="https://thirdwx.qlogo.cn/mmopen/vi_32/DYAIOgq83eqrEuDhXxuGfIiczNvLmVCtsGFLhXiar4VqTLnLcEUcNERfhicHMOwqQHb5NQAL05opSiaMEz1xCo7XCg/132" r:id="rId279"/>
    <hyperlink ref="B401" display="https://thirdwx.qlogo.cn/mmopen/vi_32/PiajxSqBRaEJ4745F934rfzAskgzo5TxvlruxRdpNkOKUs3Oibpzruacdz32cSiat7GbeygMhRP98TmiargU1mbmhVYb2r0QiaPqArakBqWHBI6WzRaLbbZIxFA/132" r:id="rId280"/>
    <hyperlink ref="B191" display="https://thirdwx.qlogo.cn/mmopen/vi_32/09C1xEbDgaV9DnMibk8yDXWGLibpRwqkmeyUFJDhM9ib6pvFuXJCGkebF4toRL0AtAQlQ05wwuK8N7RJ8gAsrmicKA/132" r:id="rId281"/>
    <hyperlink ref="B11" display="https://thirdwx.qlogo.cn/mmopen/vi_32/TEkI1cXrJCRqHV61XHOr8zdoHphibRWND7jrRiaTfBjITLLswnAB8GCrSapcZ85wdCA5wmfTTSRzzB44AcicHpbicw/132" r:id="rId282"/>
    <hyperlink ref="B90" display="https://thirdwx.qlogo.cn/mmopen/vi_32/z8NZJyM1PrlOb9kjicWhTY1YZuduYKjJCwPGgHynmFc209UCgCdM2kNZHF70AcoBF6abficjbGapbnmibGCo26Hn8cRRV96CqYJJknmibxZkLZs/132" r:id="rId283"/>
    <hyperlink ref="B365" display="https://thirdwx.qlogo.cn/mmopen/vi_32/PiajxSqBRaEKo2uRpdVaPCRc0icwSnFbu8Szuuvr92qASCsOfvBofrowBWicbwZUwKl1ysmYGkjyiaQmboibOPkzib9w/132" r:id="rId284"/>
    <hyperlink ref="B359" display="https://thirdwx.qlogo.cn/mmopen/vi_32/dglMUGgevnicte8eUehqhPLicCfsFpOw7jhS0ibuRFtRubCyiaPONJ0VD1txJoqfqpVsianNlgl1awVJT46RWIfptIUaYcOjp1Z2jDs4pbgNxSiaU/132" r:id="rId285"/>
    <hyperlink ref="B339" display="https://thirdwx.qlogo.cn/mmopen/vi_32/AfSNTXjd9G7hFEysTKZSH17WHQSL9jxt6Mgol0m3wwSJ4NB4PQGjc5aIzA6nJAAceia0TDpZMcgflPiar8IcUSibYIEc0nO7IZicml21wMDDAQ4/132" r:id="rId286"/>
    <hyperlink ref="B129" display="https://live-cdn-1321538785.cos.ap-nanjing.myqcloud.com/20250605/1749106091523/9c274b0d18a6428cb10b83fa22331e57.png" r:id="rId287"/>
    <hyperlink ref="B405" display="https://thirdwx.qlogo.cn/mmopen/vi_32/Q0j4TwGTfTJapNpVib3icSUgRrVxJPhDZcIWaDU1Rjga4x3Is19Ibr8IfyNjafy3WpyZl24fIMZBKMQDvPBwz9Hw/132" r:id="rId288"/>
    <hyperlink ref="B245" display="https://thirdwx.qlogo.cn/mmopen/vi_32/2oXVicc8Gxa5Oxm4loPehDoCqWibM2eNvMAqtzqhA7YXpickyEpaLEn39mZl4SVZuHhjPpv7HwyFibQbAoRGm1RPibAey0EeFptmUM9jNUfxuKRk/132" r:id="rId289"/>
    <hyperlink ref="B284" display="https://thirdwx.qlogo.cn/mmopen/vi_32/SqdZeNRC0cNRfyibpiaEH3ARUTN7tREs6iaTgWbynG09NFse6412b3DicP6emyEf9RpibKthfhkzneV0qiafWlvqobWg/132" r:id="rId290"/>
    <hyperlink ref="B372" display="https://thirdwx.qlogo.cn/mmopen/vi_32/PiajxSqBRaEK3IDcGASWO6ico4762jC89CJibHqzcrKKNXxzibYXWQpXlyp2y8A1Ozibj8ZonI7k7ns3Vv81pM3Qv6rg9F5nKF8UNTQ9JOFl2SRjLK8szRDwEzA/132" r:id="rId291"/>
    <hyperlink ref="B211" display="https://thirdwx.qlogo.cn/mmopen/vi_32/W9icH8B7rEylEUa9kopGCAThyfbQorecwdWaq5OkDXSiaznyNqmIw6ECSaqGImwDZ6yPfH1j3m41YYCQicxLuqIVA/132" r:id="rId292"/>
    <hyperlink ref="B307" display="https://thirdwx.qlogo.cn/mmopen/vi_32/nicib8gqImzrAELraJLKwX7exGwMtMRpp6Nx215TmOcGAXWjicbQAL7IcgWN1nTzoeBjzHlf6gRl8NRonoWE2EIQkwVicpCmibGn8JzTNH1clNFw/132" r:id="rId293"/>
    <hyperlink ref="B276" display="https://thirdwx.qlogo.cn/mmopen/vi_32/gwKDUIEuibzw88xo8T3a4MwZPHT7TlticviaJDia7rgsOeq0opgRjfNe8cmReh3AZeFDJUXNwNGQI4B8kFczKvztMW7leSpQ73HpOuX83AtwYIg/132" r:id="rId294"/>
    <hyperlink ref="B389" display="https://thirdwx.qlogo.cn/mmopen/vi_32/AkShuCA3Wf1s30AzL2epw8ibyUrhlencbzABxILG12UziaGTknl7RBxDX9monrPnHRnjGoKicFX8FoouibHvVAgRfg/132" r:id="rId295"/>
    <hyperlink ref="B374" display="https://thirdwx.qlogo.cn/mmopen/vi_32/PiajxSqBRaEJ2bgVsG1CwsPh7rWT5V6CxI1nNEkcDlHsWhePVw4ALxcaMFfPkQnKJ3H16ibPHea1Yn8DGHVrbqNiagwuT17WyyxwX72niagazFslTHtvcALB7Q/132" r:id="rId296"/>
    <hyperlink ref="B42" display="https://thirdwx.qlogo.cn/mmopen/vi_32/Xd9aXbgkFBe1K2MZWnLZNxFkjAFGug5QDdlr9hW1GRaoErDHHM1k77lHIfUGcr4KTzD8z5EHeEXznhgv9yD7axiaI1yt7qeKNWN71aaliallM/132" r:id="rId297"/>
    <hyperlink ref="B194" display="https://thirdwx.qlogo.cn/mmopen/vi_32/aVQjLfYB5Z8LJwrdyWkQHIC3uD0tjZ1npI7ia8XNiaWBOLicaV9rNFjITcEucEaian1IwIDUvG6g4ZUfFyxTzhb8CNlSGInr7Lbk1HArM2UkibUQ/132" r:id="rId298"/>
    <hyperlink ref="B157" display="https://thirdwx.qlogo.cn/mmopen/vi_32/PiajxSqBRaEJeODX85RzTZDN5WGDlHFicbpbc86WakAzYPUYqQc1ia57YJ70XicBr1P4gGZkHp0usRUb60e2HYPtIMGZ9FaHFhFsySUG8XEDHYfaOOeqWMKAibA/132" r:id="rId299"/>
    <hyperlink ref="B80" display="https://thirdwx.qlogo.cn/mmopen/vi_32/PiajxSqBRaEKxOdlH1fgp2qzTcBqYicXumicvX1NYXpicAZrGJuU9wNdsDxKKLSXwspbKwoSjdv0Ms7RRJe4eFBh44MmXu8CctiaGF7DLPzUJ3p7Iib4zRPeQWXQ/132" r:id="rId300"/>
    <hyperlink ref="B130" display="https://thirdwx.qlogo.cn/mmopen/vi_32/PiajxSqBRaELMRCbZCd9bSI0TwvCpnZFNBdyAlrJy5qwK9VVReGPYd59EHUeTDIlkwibv1yCheZrjR9XJPrqFyo3T07G0PtuPSiaSlE5v75aVdClmKTqMmf1g/132" r:id="rId301"/>
    <hyperlink ref="B325" display="https://thirdwx.qlogo.cn/mmopen/vi_32/Ovhgub1zkkIshicPgiciaBGad7nFevlMZaibSzGGVwKY6n5A8XShL1SdCFFNCGMnyCu0Il2GEib1N6U1EgKFOicu69Uyiceb0ghU3IiaTHLUlFyUJ2c/132" r:id="rId302"/>
    <hyperlink ref="B33" display="https://thirdwx.qlogo.cn/mmopen/vi_32/PiajxSqBRaEJJFib4SeeuUDqs9TIT5ic30w9vPvicTBNia506VxX4vwWKAM1QR97XprfNftfxicD7nP0YuQ8u8SojibTkBvK7zZAeIia0FdcogB2rSem9utFJiakpBQ/132" r:id="rId303"/>
    <hyperlink ref="B403" display="https://thirdwx.qlogo.cn/mmopen/vi_32/mvpT3iaiaPSliaAz6kAs1TZ04wEQRpY7wmsD5hEEzDOz0SVoT7zGehVGRAQaVtL1Ea7PYWVOAtR8iaico7JKg6ibKISeV8s7UFeTdDhonPXPSFCK8/132" r:id="rId304"/>
    <hyperlink ref="B65" display="https://thirdwx.qlogo.cn/mmopen/vi_32/PiajxSqBRaEJD2SiboHMo6KxFSGZNeyKLWOibRTKd4CSWUGmTpnRAUtPeSoHiblUQSt3iajZvuYWLlxwXkOWkhWVDAHQtVNXvrL9XKHemz4JCyNYhWOILiaxNDZQ/132" r:id="rId305"/>
    <hyperlink ref="B472" display="https://thirdwx.qlogo.cn/mmopen/vi_32/PiajxSqBRaEKpdWFlTVwSv7bNzy3bcMjn5nOUqhz8KX2k6OpMnKOuL3ZOh3nN3IUahLdJLn98fZIf77JiaNQT90KKqkYYCoJ8AQ6L6J0LI49GZDia1jKU2VyA/132" r:id="rId306"/>
    <hyperlink ref="B143" display="https://thirdwx.qlogo.cn/mmopen/vi_32/PiajxSqBRaEKT1s2KBBLllFSd2zAgpWy7tO8GB2wde0UAAXzuicTGnwaZfOQupoVQxhcS5ldevgg1bLRyib2k8QhQ/132" r:id="rId307"/>
    <hyperlink ref="B244" display="https://thirdwx.qlogo.cn/mmopen/vi_32/PiajxSqBRaEJ3lejyWnV6j3EKnvVZ8oy9Xv5OKxk6vicgcSFmRBwhxnSC3Pg0DFzUhXibWUUqialnhMaaJOuVicqZWEVYCAtIiaLo4xtu5sU5ukFApbExhMVvrWw/132" r:id="rId308"/>
    <hyperlink ref="B105" display="https://thirdwx.qlogo.cn/mmopen/vi_32/88icibWia5svmuzicCW0iaNsovd8UHgzgY0JxL7RucG9H3cMNMUwMicHvxU3XLyVMbAJGQjvvjyoE9ib4E6Hn6CznQabeicMSzYcHkECe0F9wgJRZ6E/132" r:id="rId309"/>
    <hyperlink ref="B467" display="https://thirdwx.qlogo.cn/mmopen/vi_32/DYAIOgq83eouZ2ib8rwVaDk5ECvxeRNGfwqLyxz0Ov1pGFk5g0hjGmCK9IoWnxrhqB3WSc2sqia8lN70I8Bv0FrA/132" r:id="rId310"/>
    <hyperlink ref="B260" display="https://thirdwx.qlogo.cn/mmopen/vi_32/Q0j4TwGTfTIrqgcZUcuqAoL5GwMG9PDjtdwPSkdM3P9ZeUH8iadibpLbyCWqsITAm1aXzQYPoJBYRcwPpUC8eI5A/132" r:id="rId311"/>
    <hyperlink ref="B409" display="https://thirdwx.qlogo.cn/mmopen/vi_32/Q0j4TwGTfTJD0agy4Bia7Qmvsy9FxQwHBbjnUkY49Xycn9ePK6wrjeZH8iaP5Mmn3oJGXBhb6eK54dBK30Y1XD4w/132" r:id="rId312"/>
    <hyperlink ref="B283" display="https://thirdwx.qlogo.cn/mmopen/vi_32/Q0j4TwGTfTL0ibaLtpVuhpNdD8KNKJRgsykPACiaeibteuXqy0l68mLknRnKesS6NNoWYpH0P5MIFKcG7BRkc8AyQ/132" r:id="rId313"/>
    <hyperlink ref="B335" display="https://thirdwx.qlogo.cn/mmopen/vi_32/DYAIOgq83eoiblEwoLQqZHJg1vdaOWYFnSfN0KhRgcz0ZMx9ycJ3BibxibCagF8ZJIOlTEfHOXH9cE1gahxuebpkQ/132" r:id="rId314"/>
    <hyperlink ref="B34" display="https://thirdwx.qlogo.cn/mmopen/vi_32/tmmGop0gbSMJKNE6KAszB9WRUCEK3sia15ibdicz7SbsWQLJ0IacF6KibXlciau62k09IkpegZGeXR0N3FJoia85CeVg/132" r:id="rId315"/>
    <hyperlink ref="B429" display="https://thirdwx.qlogo.cn/mmopen/vi_32/4WNszT4icGTk7UVNmLibzxias17mmSSP7A8zgKEOfApMGib0uV2Egq1owdELZeOaIlGOVniaUVuMLWWKy5DTFtFa8yQ/132" r:id="rId316"/>
    <hyperlink ref="B69" display="https://thirdwx.qlogo.cn/mmopen/vi_32/RYSoaAcXDTpAuzmRv8RF4dIicZxUiccgs9bXcRL5sibEkYNX6icpPWaNicwDEysAS4THhxHhMRYGBPYkZqKzLRODKQA/132" r:id="rId317"/>
    <hyperlink ref="B247" display="https://thirdwx.qlogo.cn/mmopen/vi_32/nu5k0C5CGMX7NdYcyxwLgIl4RKJAFZibeOTFBTQ8TM8WuWibqNNHbH3lvroXa84Eot0BqeciawsPXIeoxIjvMDpfQuLcewibhnicAtBcHIjN5qx8/132" r:id="rId318"/>
    <hyperlink ref="B89" display="https://thirdwx.qlogo.cn/mmopen/vi_32/nE4GrbxL2qiaoxTDFR8lcF2WgFUR2ch8RDYtCsxgMANbqc4iamV4VKZUpdUnFRFYZ7KUTJB5RlOk8RZzhQlibpdJA/132" r:id="rId319"/>
    <hyperlink ref="B397" display="https://thirdwx.qlogo.cn/mmopen/vi_32/PiajxSqBRaELP8IJavXzOp5hd1hPSQFzRveHypqYsYCQzEO2zCKnVGsc2Adicax6GLrngpeftSMRZx2VpAuBEw7eNic4vTVqDOBrzwBjfNJYBJJu4XPReMstw/132" r:id="rId320"/>
    <hyperlink ref="B17" display="https://thirdwx.qlogo.cn/mmopen/vi_32/PiajxSqBRaEJgXtc7VhVgvxMqbEcWOD4ics20kvbWUxvLzGmu7HX1icibDiafAr1wrqibXFl0WBJZCSvaPKWvG1VibBROzibuLuOLOtNccsEWZ9ic26Zka7uKNbJ5Eg/132" r:id="rId321"/>
    <hyperlink ref="B278" display="https://thirdwx.qlogo.cn/mmopen/vi_32/3F69vPYZxt5Vf0JaONdoNaNEA5Vp9hmW1vBib8er1Z0ypnCJb1eSAf7C6gUAGv6h1uQib5QWO7jxYbBoSOBaSuGRSBQhLVQoDNluZyfabdSbc/132" r:id="rId322"/>
    <hyperlink ref="B439" display="https://thirdwx.qlogo.cn/mmopen/vi_32/PiajxSqBRaEIqKUjVlyKIKLgt6mO01MicI6aD7laAj69dvd1HJs5ByygibuWP9Rw9rwfjDTo0Bo70uZ4K6E4pqsdia1NcqMa9epLEU2181bTEb7UF7F2zWicc6Q/132" r:id="rId323"/>
    <hyperlink ref="B271" display="https://thirdwx.qlogo.cn/mmopen/vi_32/lkOEbULViccxia7La4tHxBsNujwuQgqQicW3kJKEHw0icCFeWvRBnhOpHeC5WBq9Ga2noEf7oj38iavCL0rEVPpOA96XUc4IPheuSXuLyVRy3iaok/132" r:id="rId324"/>
    <hyperlink ref="B350" display="https://thirdwx.qlogo.cn/mmopen/vi_32/PiajxSqBRaEKXmmuTquyMaWPrpRnGdLyXdaABvAicFDtFhFgCKJo2tyvbdj7n260ZmVg0fHaLnE6e5otmS0SuDu9YgIeypMQnXJs9OuZA2ZiaD3FShNBox46A/132" r:id="rId325"/>
    <hyperlink ref="B454" display="https://thirdwx.qlogo.cn/mmopen/vi_32/DYAIOgq83ernuQ7VL3rbSjk7EKZrUbibSd29Soibf4sHkmjaibXMNXMwayPK3mBVgqDtXsgSn17jT0qWN5bUpXs2g/132" r:id="rId326"/>
    <hyperlink ref="B240" display="https://thirdwx.qlogo.cn/mmopen/vi_32/VkjBI1cHrsTUOYAfqnSibdyLwSUCb1mjSwpibsmUAxdPibLBIFBjxfdz6ozGOgGiafXNBUiaQaOQBW9QRGZECZmX5bXMnPC6Xv2hvQciavicw5kK2U/132" r:id="rId327"/>
    <hyperlink ref="B458" display="https://thirdwx.qlogo.cn/mmopen/vi_32/PiajxSqBRaEIOBu8qHxpVMbOz6qib02icG5tcicoj0mMy7ziaN7icbmDjiaoZZMqZZmmcbThxMibcEZY0GyjrvW0wmEsQmgwm5ZCzNhmuDGWzq3dYia43odjDCfrWJg/132" r:id="rId328"/>
    <hyperlink ref="B70" display="https://thirdwx.qlogo.cn/mmopen/vi_32/3mLPFDoN0cibcOLWsF1Uhl3xdibAOTJfLmicNW9oQNgqGMytYbQk4a8g27X30mVp7Xic1QogiaHvNyN87mD9uHvvoAg/132" r:id="rId329"/>
    <hyperlink ref="B423" display="https://thirdwx.qlogo.cn/mmopen/vi_32/lkmWQspfAPYBcVm3ckbEVjiajYibRMNFwAv4KtuQibNrmGSGoYbkSclicarBSfkBaT59iaib8iaExicNuCY4qwlIkyvu5GXqXKrxe5sWialduzHiatZlY/132" r:id="rId330"/>
    <hyperlink ref="B118" display="https://thirdwx.qlogo.cn/mmopen/vi_32/xutZ8LVH31ibLUm1I8laFolPvwiawiaOiaDOheLvH8T0QAqyHHHVa3gJUJOibz4QmMDQSeCbvVia7SslVcXbRxib0AGug/132" r:id="rId331"/>
    <hyperlink ref="B101" display="https://thirdwx.qlogo.cn/mmopen/vi_32/DYAIOgq83eoM0saDaFZ83cLHOuSOv1288CLAK1ibicvwld3ogvPAYdNp0r5lNic3ApFtqbLUh9vc1K4yl57oPEyBg/132" r:id="rId332"/>
    <hyperlink ref="B367" display="https://thirdwx.qlogo.cn/mmopen/vi_32/hLjO9Hb1Avo0r39jjicaPGicdLQHFwcP4WsiaA0jS7W2xedse8yyiax8KL7wpDShgBeB13eXBkIvaasx1JzrRIiauDg/132" r:id="rId333"/>
    <hyperlink ref="B408" display="https://thirdwx.qlogo.cn/mmopen/vi_32/A0liaqpUcRBic5bicDiaJy75dFf8PEC9dwaNKFzIgKV0Ve8GN9LZalLC0cKMOMt6xwylhiaWogBa0bxb4hw9TI4scdjP1fgflBatjiciatHy4foiaDU/132" r:id="rId334"/>
    <hyperlink ref="B38" display="https://thirdwx.qlogo.cn/mmopen/vi_32/PiajxSqBRaEKjbwUsVXjl5QvCW27SR63OW3h0ibfbic7CeO6vca0dwnbwgbTFrfe19WvZGmhz1W7lQyXFJaCuibPqeIU9XpUZWUgpjeO1KtgcRpjEY9tBgOoRQ/132" r:id="rId335"/>
    <hyperlink ref="B82" display="https://thirdwx.qlogo.cn/mmopen/vi_32/Q0j4TwGTfTJFbTIJQJd4HyCOxbqVJyNQzbic9dJFoNBIqJZZx8u62fq3RcRDYGCzlwzUT243gvibxBSnQU7KRehw/132" r:id="rId336"/>
    <hyperlink ref="B456" display="https://thirdwx.qlogo.cn/mmopen/vi_32/PiajxSqBRaELP8IJavXzOp5hd1hPSQFzRARgyFzd5honAccjI0vy3HNSYVNAn9yGLLEYRwYM3VEV28lQ9HqJDYklHdm3IMdQz8n1yaibjEq40BnOHvfwmAFA/132" r:id="rId337"/>
    <hyperlink ref="B57" display="https://thirdwx.qlogo.cn/mmopen/vi_32/PiajxSqBRaEJdhQt3rZ1qWmdRd8Gg6N8dWjjaHGZoFJ4eWaDbokOic2j269p3Xg9mt1Ot9VW5tHv7QqnicJWLBeUQtXicoP9vgUEmUDrOyV86JcdibK6raySWRw/132" r:id="rId338"/>
    <hyperlink ref="B4" display="https://thirdwx.qlogo.cn/mmopen/vi_32/f8zHNneYskF1mCGLtYgqw25YMicrwfKVa0LhfiawrVbmemke4ExUEianPKWFJiaXVgOYrrPglIDvdQKfGwMn0vxcfb1nua5EjNquATwEWvwUA1k/132" r:id="rId339"/>
    <hyperlink ref="B391" display="https://thirdwx.qlogo.cn/mmopen/vi_32/FCYIAdbEQANuLUtGPKX4U5fic18cJmSZGAPicMQInwdFWZGNMJZywUH9p2Fa5eW0PstGObU91rJGhh3SUURnDGZiaGMct9jfVMiboJj2nF3UetQ/132" r:id="rId340"/>
    <hyperlink ref="B102" display="https://thirdwx.qlogo.cn/mmopen/vi_32/ia4pTgGFtqbJjGS1MGRibibvLReEtobLYhwUwbiaNMGObnzvgCvwuTf1YY4GP12wDrB1g5qLVokmia9IyKic5u8WzNSSzDuF1uiclwXxEiaBokfbBLo/132" r:id="rId341"/>
    <hyperlink ref="B56" display="https://thirdwx.qlogo.cn/mmopen/vi_32/PiajxSqBRaEKmic5yqATMenfFUrV4TeHo2X7FACVTHW6zibnKPh6QL1HDy10QWNOhXbBdbywVySC2VsDm7Ofxdm2W0Cv5MJWOgSDRLZ8rJ1SBp8iaRUT3x7Bvg/132" r:id="rId342"/>
    <hyperlink ref="B410" display="https://thirdwx.qlogo.cn/mmopen/vi_32/ibnfrickwwkM4rjic8HtaUTdsLQ9zSB1PDHxNYPSQM0CicRGQdpLY7gHkIYcUwRicjB2sLdfSSjWHJcjALniaPCy85biaDA1wic8InHBiaO6wxeC7nAw/132" r:id="rId343"/>
    <hyperlink ref="B162" display="https://thirdwx.qlogo.cn/mmopen/vi_32/Q0j4TwGTfTJluUT5aXuUgJXRw7Z7CTGibUHgicPCCEsOw2IexjfvmUc3teIeHy0T72OibmHibibG8lIvon8LZL7YoibQ/132" r:id="rId344"/>
    <hyperlink ref="B310" display="https://thirdwx.qlogo.cn/mmopen/vi_32/zN0zNa6WxPpjuVaDhCwlSibXsR8NBFiaa64xHnOUb5VAF4UV9MGR6XibsY5InKVeM2oG3yMcRUXtrVLBd4bIz0z10NFAXo03R6ibvT67Cq40qRU/132" r:id="rId345"/>
    <hyperlink ref="B383" display="https://thirdwx.qlogo.cn/mmopen/vi_32/PiajxSqBRaELW9iaRybqHw5sQnMxJVsZ20gicWSgsn2cPibADrUGOKoKibB2QGObTV85ZoEJ4iacozwZNsZDic75V0wYicrY8JtKmF91RvdiaAtgQJmlt4z6t9gB5dA/132" r:id="rId346"/>
    <hyperlink ref="B20" display="https://thirdwx.qlogo.cn/mmopen/vi_32/aASBQoxCmhWKh8bx3w9Z94Zd9eyua2YeibajKyNSWkg1iaib7QOv2yUMR79sT38lFJSLIkYhPjl1LVsjek4hdiahW22vVfibapEaqhibPWqt5IH3w/132" r:id="rId347"/>
    <hyperlink ref="B364" display="https://thirdwx.qlogo.cn/mmopen/vi_32/sibKHGaZz0uXBxdmMypuZqI5pCySPKzsicOtPrKFNa2QQ27EVM0q06GLtgLCoibN0Q2yiafAk1ediaGlV2oWsazxBL2WFzSHmicxkgTwmv3Y4QXKQ/132" r:id="rId348"/>
    <hyperlink ref="B431" display="https://thirdwx.qlogo.cn/mmopen/vi_32/hicibp2tgPS4HzlqQL5w2zkAFA6AZ0KMj6YicgzZOcaW4ZHMGw4DMlicvp4p4AUh7tfHocowhjFAKrEf17YxARPY5A/132" r:id="rId349"/>
    <hyperlink ref="B214" display="https://thirdwx.qlogo.cn/mmopen/vi_32/PiajxSqBRaEI5GRZVT30TOIQbOmuziaeo6SSich1wyY7jwKoR370tR5zmG3ibcYEfzYSkFxul7U3lJ3ZJKibSsBn0JAdbbRe2ALeUs15jgUuaOcKJciawhj6z4Vg/132" r:id="rId350"/>
    <hyperlink ref="B51" display="https://thirdwx.qlogo.cn/mmopen/vi_32/Whgopg0Mf8hj5TFLxLsIZmyED9It67q7dmcfdbRia2ozMyIwicxFsn5l5o9iaxnvDVzAlAPDSflaODicgDUko9cIcdd9kA9iaZp5pMib0OIeqwLrQ/132" r:id="rId351"/>
    <hyperlink ref="B251" display="https://thirdwx.qlogo.cn/mmopen/vi_32/aiahdMNuuqDI0WSia7Tc65mKVp3dibnWRDo177UARw4MLKjgoeL8cPgWwqkdia2Y99hVtKvPCUyvBAp5wlG2b3MOvg/132" r:id="rId352"/>
    <hyperlink ref="B449" display="https://thirdwx.qlogo.cn/mmopen/vi_32/PrJE0DNnPtiayibMxZYjQpwraKGIxdTHa5xCvz0GaicevPMs5mDjjSZicbsre8eYoc0TUlib6qlNUNVpLkfyDTknlfWww1nXbz0Ub6JgQjDY3oko/132" r:id="rId353"/>
    <hyperlink ref="B216" display="https://thirdwx.qlogo.cn/mmopen/vi_32/K2VAmUIsclBFhUxKHB0akzwtXvN5h1Pd0QJRUME7qFrBCehSU6iaakk2vn5NEicOqcbsUNp5aHjjWUSibzY7REPRDzvgZYJxh7LGiaA8qOOELEU/132" r:id="rId354"/>
    <hyperlink ref="B267" display="https://thirdwx.qlogo.cn/mmopen/vi_32/fIKGglibIHzYWD5BaysL33LLBzFby9xGuHgk99yheu19NS04uF19K2JTwOjenUXAFRgQjLSjX1vOY10jLZny0tg/132" r:id="rId355"/>
    <hyperlink ref="B9" display="https://thirdwx.qlogo.cn/mmopen/vi_32/Q0j4TwGTfTJ53F1SecBxhMYNBD6J8EJKMeHUF0PuMOQ3rDWKbvsPxDn57ibSYltc27rQLw1EPOYQiclyUvTZ02lw/132" r:id="rId356"/>
    <hyperlink ref="B67" display="https://thirdwx.qlogo.cn/mmopen/vi_32/Q0j4TwGTfTJXgd5HromaaAmjSfSQ7ph23UKvhOUxFWCfBBFmBYTdIxcvCtglTnjAibgsibsRiaHRePXVe5MZcVR8g/132" r:id="rId357"/>
    <hyperlink ref="B148" display="https://thirdwx.qlogo.cn/mmopen/vi_32/PiajxSqBRaEIpV30KPppPQukINV6jHZ0KttAicpNjSGkSgSMj5ggVrBxLjlgA2G2eauB7O0QVskg2cbQeaTa4hr5dA2VzTQY3iaiaRFb0xiagEPxro03TPtPiafA/132" r:id="rId358"/>
    <hyperlink ref="B455" display="https://thirdwx.qlogo.cn/mmopen/vi_32/PiajxSqBRaELQEicwXYyPYiaR2MlVjGDmUdbjDgHVH7Xg9cmkCjgkr9Bicrazs2R8SyFfeYSKHwv3h9A581icMdKC3gS9dibicLdkkxjuwatp82GPBQR14efiafXrw/132" r:id="rId359"/>
    <hyperlink ref="B246" display="https://thirdwx.qlogo.cn/mmopen/vi_32/Jhk3pJibMIUwwT2PCxJvAbRJbaPuA3BoLxW9qe5appJ7UXqDuy3SEQsnBW4pfbBgibugWib4gF3gIoyaq3iaBAemfg/132" r:id="rId360"/>
    <hyperlink ref="B198" display="https://thirdwx.qlogo.cn/mmopen/vi_32/Ya7Zl2lVYdy8zn5Iazia8DZNPibrgdRjkAQ0RDibC12YnGFvuECy0Tq5b5icqsc6ncZFO2NOuIGxO83YPv9w68hZYFnJ5VM36QkP9MwJnmAPgN4/132" r:id="rId361"/>
    <hyperlink ref="B208" display="https://thirdwx.qlogo.cn/mmopen/vi_32/TiaViavOJLMMZ3X5XuNaXHuRCnuzVuOqqAyMcRmnSFsxv1QVeYPKlZHsOwAwJ6qTFBVHBYHiaUtSkxuxbxzHFQsbciceog01UhHib3e6rDHlFAT4/132" r:id="rId362"/>
    <hyperlink ref="B373" display="https://thirdwx.qlogo.cn/mmopen/vi_32/FkCfgJ4ib6hTCLtH8wTSsiclpulpjMxIbd0h4ptz2cb1KCWOk3AmsPVIslP6x3QgjtG5Hurnj2zcu4KxbJFCbzzLQx9O8jecS0Pvtj8ciay7Eo/132" r:id="rId363"/>
    <hyperlink ref="B209" display="https://thirdwx.qlogo.cn/mmopen/vi_32/PiajxSqBRaEJViaQVHJ9uaTQgvJOKCaqiciaMK1ubGKicgHh7a4fK2UiaaVIk7WPy9lITs9DS1FKxzjMcx1f0oOI1eHicrNk5U2V6WSFncY2sct9OxyvFlFjOib7IQ/132" r:id="rId364"/>
    <hyperlink ref="B36" display="https://thirdwx.qlogo.cn/mmopen/vi_32/LQ55evotfqMIUDmSSTlBiaEkJ79o9rdZDzUwuuPs087dgic0PO0lgFttv0O9rW3bf4vzPqxsqVwSzdIJ8IEKD0Lw9YHckIAuSkWiaH82040O0Y/132" r:id="rId365"/>
    <hyperlink ref="B412" display="https://thirdwx.qlogo.cn/mmopen/vi_32/PiajxSqBRaELyZ5Q8ib4QhhXD41pn1X9rdT1pJzWlhJQHpvP1Sy0saEKPFryEokrH83WatVESs24aicvlh9w8FdVAicb1dFhtaibXNKxZuHdr3fRfn8XVicsOwRg/132" r:id="rId366"/>
    <hyperlink ref="B238" display="https://thirdwx.qlogo.cn/mmopen/vi_32/Dod56E3BZefWYCpXK4tGkY0wGrWzSmdHRzNPhhBQpictP5uoWBGLFXgR2BcDpYRtKUGPGcSZrTHRF4ibKicOGN74wfhbmatuwNecCf79Hic3cKI/132" r:id="rId367"/>
    <hyperlink ref="B370" display="https://thirdwx.qlogo.cn/mmopen/vi_32/fatWYEKnweVSx6PsooftG3VmS8o3n1IS7YOdhKtiahMI8rWWmB2AnrPibauapgGjEm0k24AO37vjJXuQ2f38romg/132" r:id="rId368"/>
    <hyperlink ref="B421" display="https://thirdwx.qlogo.cn/mmopen/vi_32/PiajxSqBRaEJSicwNbNp6YrrqYpudpSWFs13nicykANSPH4fLH2vmnaxYOIy1yn5pOZ4txrb6rWIaveMEqqXyv5wicMvDxMt4luy64RdHf1WDX55iaia5cbqy79A/132" r:id="rId369"/>
    <hyperlink ref="B385" display="https://thirdwx.qlogo.cn/mmopen/vi_32/eLmzTfbKzrpxjKDqrVyd3BaUAficOTiafUBnzee3siaEhuqQJqtMHbNoib0DvvpuMiaVWAoWsQj3FYfibNibcranUDLt5HvanaqpEjUia8mYjlKfpns/132" r:id="rId370"/>
    <hyperlink ref="B229" display="https://thirdwx.qlogo.cn/mmopen/vi_32/Q3auHgzwzM4qqefYyJwuZae2HzO9Rib6AWxiaHI8RuwFOict1E9BwsU3sYvpZenfkb7VLz7ficzQkqYGD10bquaPIw/132" r:id="rId371"/>
    <hyperlink ref="B97" display="https://thirdwx.qlogo.cn/mmopen/vi_32/PiajxSqBRaEKNfGNQ87M4icCb1WRlfdQ9nTHia8hclQQE3eQv9O8tichOkqwPbO7pKC85z0czyAUVFQKW5vTq6WM9tSma8f4RZiawdjQmD2uslia7HTEuTdrJReg/132" r:id="rId372"/>
    <hyperlink ref="B289" display="https://thirdwx.qlogo.cn/mmopen/vi_32/U82QlDq1gAJdvluf6QxpUSgGGfmPp6IYUshV3eQXEiacSKA9NZcLgibRzFC1tD45iaXBxgIpjdqIfpicRibzX0cLKPg/132" r:id="rId373"/>
    <hyperlink ref="B237" display="https://thirdwx.qlogo.cn/mmopen/vi_32/Q3auHgzwzM6D4sjCuHUrCcoRWjYJOtg6E2ufoiaSic5AvwAcCibicWETAbt06wZuenjYwZkrEqu3LqVufmjPpy2Yrw/132" r:id="rId374"/>
    <hyperlink ref="B290" display="https://thirdwx.qlogo.cn/mmopen/vi_32/Q3auHgzwzM7xZZRTbI4Aicia1whDwkhYSSibyLicHNVs0HtEVNkfveibaYolQLxicygA1g8O4pE0yInc63lTibs7w1S5Q/132" r:id="rId375"/>
    <hyperlink ref="B91" display="https://thirdwx.qlogo.cn/mmopen/vi_32/P04icDuicmxXS6Y7H9wC4aKxf85UIp6phTPkTFe3FSiaUy4LIarD1BKx7nHyWia2v84ia5LQxVxiaSFSL3mFroF46tk76jKYHewmEfs4uWNfZkA4I/132" r:id="rId376"/>
    <hyperlink ref="B281" display="https://thirdwx.qlogo.cn/mmopen/vi_32/DYAIOgq83eq2DK3n8fpT6kM7iasqM8gogw1SLJlGiba3vogbURL3402rDGKc8O6UAVhyaIlPhvVs6gSqGiaZ4b8Yg/132" r:id="rId377"/>
    <hyperlink ref="B287" display="https://thirdwx.qlogo.cn/mmopen/vi_32/Q0j4TwGTfTKLhicREEh0oEcuhNR5PiaIpGamFJLhkJyG7iaArZoLOQ1ZZeqtcq0SvGkbiafkfonQfG3R9NuFlEiag5g/132" r:id="rId378"/>
    <hyperlink ref="B59" display="https://thirdwx.qlogo.cn/mmopen/vi_32/khHvsnXKpZLComjXEVE2wScuYWL4zTKqm4FLacEun3yRpUltibjwPec4s4aPUqUW7ZT1fhBrJibBgfOEzHbibL4gxAiaHQqnZL92qcR695kQDCA/132" r:id="rId379"/>
    <hyperlink ref="B62" display="https://thirdwx.qlogo.cn/mmopen/vi_32/PiajxSqBRaEKJ13tmNGoUFjKJfR9arm4iaBHVy1AL0icS6zYhnGKMgYGvdml24aJuKShUDsmUiavFCjnhPUM4ItrGkhXJWnJesOoFQem4cfeaq4ICnibqIJyeXQ/132" r:id="rId380"/>
    <hyperlink ref="B305" display="https://thirdwx.qlogo.cn/mmopen/vi_32/rH5ObWzUwXCO9eomicsyHQ0gjo05GuXy3rsLSqW4ue6WfVQGN5oHwxjZxT03nciaaI4Qg4WELbAyG9B6BQWyPhtA/132" r:id="rId381"/>
    <hyperlink ref="B345" display="https://thirdwx.qlogo.cn/mmopen/vi_32/UZDAshfWa2yLPZPpBxU3icWRyIWCqibzTj541tDz1FtLnJORc91gsLdJW7INjsgndZSicZso8KRInc00Pxniat4MEw/132" r:id="rId382"/>
    <hyperlink ref="B180" display="https://thirdwx.qlogo.cn/mmopen/vi_32/mtSutrSlArVwRANnyEQicOU2FTndDBTm3wpGaCTMibYjBFqwB9rkkQ9pqFzemhYicFOUktUDR0sSsvumGoYXQBcGvl0HLrbbq1Vd9JTFDlr2J0/132" r:id="rId383"/>
    <hyperlink ref="B94" display="https://thirdwx.qlogo.cn/mmopen/vi_32/gwVXwVRiczoUGeQ7xejyCEOSMS9XibbZicuWSVhr7G0tKRGEhFAjxgsa8ic7yRHt4wr1YveQaqqZPLibhBGP0CTwjIOEwthI7W75H6SVjGyqr4y8/132" r:id="rId384"/>
    <hyperlink ref="B381" display="https://thirdwx.qlogo.cn/mmopen/vi_32/66rV0tsy8o8FxRHkqyRQqSehWbeD1WjSAy2Wld6WcEqe1z0DjyiahOS5mRvwns03Ej3OAibpCkj9f2FSTAfENSr21dFKVibLHFLzRibjPh7gkLI/132" r:id="rId385"/>
    <hyperlink ref="B400" display="https://thirdwx.qlogo.cn/mmopen/vi_32/3r2BumWn5CicibiacibaK3q6vhCj6khtxia28NRUGo4k5A312ORicSHV5aeh8AuXVcWvG7hTZTTaHg0WvaWMXzWArrABTsqtlYzkmjicWibcyLOMuGg/132" r:id="rId386"/>
    <hyperlink ref="B351" display="https://thirdwx.qlogo.cn/mmopen/vi_32/PiajxSqBRaEJt8gyxVX0hgAHlzMRHNvXvdMaUfKP1Bns6AAda0bKJ9xG3P25rICsd6LaRawC3v83X2KZaxnlbIFLbkbD7pwL5AwNxP9eSCCtpRMZtvKVGiaQ/132" r:id="rId387"/>
    <hyperlink ref="B471" display="https://thirdwx.qlogo.cn/mmopen/vi_32/PiajxSqBRaEJXcRgDDDgyDOSZl3cuZFbibMKzoMltRhum4Y6xBoEUovxvleCeFlmibulhxibsNXGMGDO5iaa96rAxDnt9ttlfWM3gZzC4Bic0icMpT4vQ3phVJdkw/132" r:id="rId388"/>
    <hyperlink ref="B179" display="https://thirdwx.qlogo.cn/mmopen/vi_32/Nue4LX8HOdDoIziaFnJ87iczboQpKMJA0mKU1pN0o8FQqUpZJQzKDCaCLnScS8rPzK2neXUj8jrM18lyw1nx3ehg/132" r:id="rId389"/>
    <hyperlink ref="B402" display="https://thirdwx.qlogo.cn/mmopen/vi_32/1CgnVtqojktDQjNvn0CQJDkwibTJutCYeFsav0yx1GKbGy7QpW04UzNBXGBODWX4ticPhpOCPxpyiaicfMlt81jCsd6uVPibV7uszH1AjOhkmxPo/132" r:id="rId390"/>
    <hyperlink ref="B117" display="https://live-cdn-1321538785.cos.ap-nanjing.myqcloud.com/20250605/1749106091523/9c274b0d18a6428cb10b83fa22331e57.png" r:id="rId391"/>
    <hyperlink ref="B127" display="https://thirdwx.qlogo.cn/mmopen/vi_32/Q0j4TwGTfTI0fAaOzSysOp5H51mCMvFjGkRiajSo2TQHNd7OU9C6PSUXu9QMkxABcELZuMfBUn2O7OyccHVFHwQ/132" r:id="rId392"/>
    <hyperlink ref="B58" display="https://thirdwx.qlogo.cn/mmopen/vi_32/PiajxSqBRaELcLeaRp288VsrOtESMFFecWHHY521y8P75ibXBIfl1aVzu1OthTib7LAJRWUx4Av2FdKBbXAvEPWJVPXcCj3ufLJcr5VCiaWjFGMUj0gicE3uAeA/132" r:id="rId393"/>
    <hyperlink ref="B189" display="https://thirdwx.qlogo.cn/mmopen/vi_32/lOty7aShoQcSZ805V3QnOM6c7drp98TPWJFicsSLryppgNvbTkpgibabIw8y0CfRv6uYgTndzzkLiax04LR8ZwUHI0VyWuKrc7ZuqgA11UnKBg/132" r:id="rId394"/>
    <hyperlink ref="B71" display="https://thirdwx.qlogo.cn/mmopen/vi_32/pWrsTkERf8RibYRLvmwlJaFFOdicaHiaJncdsS1ibMZsctomkRkA78oZl0Q81xr8OzibDRMnFcLumbdnI6ET1FoFjplu7kLGpc4P7gU25wr5UTJA/132" r:id="rId395"/>
    <hyperlink ref="B125" display="https://thirdwx.qlogo.cn/mmopen/vi_32/PiajxSqBRaEJR0BVSSZelqRYmYkSLOnX2eh3SnUY43A0eQpTg6icNibvAu1j2ialUokX1dsCaviaoJq7RxxL8HCa6wFokkb9IM9gp6CBeiaL1b8sIgPjR74Wthmg/132" r:id="rId396"/>
    <hyperlink ref="B77" display="https://thirdwx.qlogo.cn/mmopen/vi_32/PiajxSqBRaEJiaExicOxWP9vb6TEMFAK5lsYncJy4Gu9EHm45aXvBibQaJEh0ibr4NmnIiadicick6AaTEv43KqiaaxsSJLLicAxW6UHBRTY5ht4QFygHEtZicYIlmCRQ/132" r:id="rId397"/>
    <hyperlink ref="B328" display="https://thirdwx.qlogo.cn/mmopen/vi_32/Q0j4TwGTfTKeqGoSxWl85dkC5rvfDhXQNVGhDCiaBOia8aJmUV5wK9esuhP6aEDJOERjp6bfjcMGOeFp2xlS0sFw/132" r:id="rId398"/>
    <hyperlink ref="B462" display="https://thirdwx.qlogo.cn/mmopen/vi_32/ICPLBEJL24urry6tiaQASLcSibZ8PZQaurpAotMq0ia74PDuxJLv7Z46Cp8eXS8HeAO7gSYnz7ZyeBuUs6XT37RicA58sOl8nnD2icJlfNFMibbuA/132" r:id="rId399"/>
    <hyperlink ref="B29" display="https://thirdwx.qlogo.cn/mmopen/vi_32/DYAIOgq83eqAzzKfnDhWTPYPGIULu9GUXWd2byOk51lfquUsUI5rsjXTMVohtqtGB2Wo00iaMfJ3r440bNu0PzhP4fg9UeicNhonK5MicXfts8Uqs6f8hI6zA/132" r:id="rId400"/>
    <hyperlink ref="B265" display="https://thirdwx.qlogo.cn/mmopen/vi_32/PiajxSqBRaEId1RcuftNCkgdUTf9tZV7Ol6fYn37ibmonbGjtbXnZ7ibv6XEI7DtIpBSVOb4XyZ3UY4mn3oqokDZkx8ice8bFrYSva0SYAic8juCu11LlX7w06A/132" r:id="rId401"/>
    <hyperlink ref="B128" display="https://thirdwx.qlogo.cn/mmopen/vi_32/2xJGicMezY4Prqfx9fFFNdgzVd5dXic9DJL76CK7pRDWPGdfOpGqibjiaWemgajWiaiaE0WFZibJTvrswzU21qQhDtpv1d99qsNOlXuHybynvibeQKY/132" r:id="rId402"/>
    <hyperlink ref="B5" display="https://thirdwx.qlogo.cn/mmopen/vi_32/PiajxSqBRaEIEqMuZXdXMu8sfTUZlPjoATntcryyw3w7Ju9quysMJbQG5ECfIaCrJ49xttWWx5W7JoIGKkGN1Wg/132" r:id="rId403"/>
    <hyperlink ref="B168" display="https://thirdwx.qlogo.cn/mmopen/vi_32/DYAIOgq83eppkUMa2tTne7RkKkEfJHgZm0J3whE0kt8g1Zngv4bZfSqspmj6WibIiaHuHPjFrU2B48yf3ibRbOMwg/132" r:id="rId404"/>
    <hyperlink ref="B407" display="https://thirdwx.qlogo.cn/mmopen/vi_32/PiajxSqBRaEL4qN7GwntjIgHtwiao3EmRnUhTtTJ5eYH7U5IFVK5y2bsuDyR99se1rtDrmGDzeXh50ERSHZRtSBsJSx9Gn9zqLufSkU8LYWsE5cQgWFLjwew/132" r:id="rId405"/>
    <hyperlink ref="B362" display="https://thirdwx.qlogo.cn/mmopen/vi_32/vC3XKFQibOomSHNSghHOhgtZlLchwAWibQicCxbENReQhibHaWUOGkWPtMyo6lYLkAtjP7A4MtOEuia5dTDtg78icJzHDRdSQmXcmafJYHc4eeLVA/132" r:id="rId406"/>
    <hyperlink ref="B177" display="https://thirdwx.qlogo.cn/mmopen/vi_32/NDX6XqNykOUaehiah57nZlw8TAnS4rVHEHnEW5J3UYnd6FMLlRdib3FJiaMs7iaa8hJF0RG6BOtpNK3hDPncRPEPkR9kggWRBqmwkoo8xtu41tk/132" r:id="rId407"/>
    <hyperlink ref="B341" display="https://thirdwx.qlogo.cn/mmopen/vi_32/Q0j4TwGTfTIV3t9iaIOjZLhCFjHZGRPmWanfE5FZABtLtEvhNdYl0524qicMrreynuPK1b8lSxtNgHIqfNYJSJiaw/132" r:id="rId408"/>
    <hyperlink ref="B138" display="https://thirdwx.qlogo.cn/mmopen/vi_32/PiajxSqBRaELxW5pYcE2EBbYdfEdG6e6GfDFjDNUcg70HAOAa8NRAfIntEyiauWGibvZrCVSicoVxs2mNOq38k0LbJo6cib6RHutdGGjB0qeglTwTXHdZfaA44g/132" r:id="rId409"/>
    <hyperlink ref="B436" display="https://thirdwx.qlogo.cn/mmopen/vi_32/PiajxSqBRaEIYmOE8Ad6XLPIwSQLKWFAhcDlkFfexAF0pmcZI4Q8StMmbF3YUdTq7hGicnUxeNm59S14jHaRbxjLvY9HicB2Rb5jpp2RiaUjaic2MVhmGsU54Kw/132" r:id="rId410"/>
    <hyperlink ref="B153" display="https://thirdwx.qlogo.cn/mmopen/vi_32/PiajxSqBRaEImw9rIjIbfUcFanC46F4b9q650lN0mMLJjwIzheExDO6VuibR7JG9exSeNSbzklFYYS9N0mOpPe7GUkCD9Vt7ct8Oic2TEiaUBFSnPmwIJtia12w/132" r:id="rId411"/>
    <hyperlink ref="B195" display="https://thirdwx.qlogo.cn/mmopen/vi_32/1eyScAG1ibialRZSLwtJtYUSZJgDRxskY6nicxmI7e3ria1ykVKRstHAYvpEcaUMmfuaB1ugmAvT5t1t7TDEIApmCg/132" r:id="rId412"/>
    <hyperlink ref="B323" display="https://thirdwx.qlogo.cn/mmopen/vi_32/PiajxSqBRaEJNvzuDENmX7qvJoBXicoxcR6IpHeCEVhiaraS9kiasRNj63nay1PL0qjVibftTJy9RTRrxOS4QiagDxxStFs6hsorichOBK2gm9easzia116O7qib0mw/132" r:id="rId413"/>
    <hyperlink ref="B361" display="https://thirdwx.qlogo.cn/mmopen/vi_32/Q0j4TwGTfTLcGgh8cAm40CEQWJQE6O9HZAGB0gatHwxQfNwREc9wDYg9icBVOgdfuJj7T64uia95AP9keNYJN2XA/132" r:id="rId414"/>
    <hyperlink ref="B226" display="https://thirdwx.qlogo.cn/mmopen/vi_32/PiajxSqBRaEIVVTZOuDiaH2MNMDMV15b0MRoB8sBdOO4RvkZ40auhqxyt7mNPuLZ8hnjImOH9JUYjibOXJYzTznbJOzV9XMPw3SVSEAb9PUZ7VffqOAEpP4uw/132" r:id="rId415"/>
    <hyperlink ref="B50" display="https://thirdwx.qlogo.cn/mmopen/vi_32/PiajxSqBRaEK97GkEfOlR2YyPEC8yGxfU53MiaUpRVSslnw0vsQVdeln1yIl0clbAJKGQq67BD56Bt66Lbia7S9cBofFnpNADh8uzny2ZB7rs1vohPDILceRQ/132" r:id="rId416"/>
    <hyperlink ref="B155" display="https://thirdwx.qlogo.cn/mmopen/vi_32/vdtBRr5q1NYxibenZGk26JPAxfNXsdiabRVRwwT8XAUbsgSdHTibicS6leibPzA3icKPJPfV9WxaiazclQqJZrB5nIt9g/132" r:id="rId417"/>
    <hyperlink ref="B336" display="https://thirdwx.qlogo.cn/mmopen/vi_32/PiajxSqBRaEIWXxMAKtQnSibs7qRQX7zz7IAXJicqtibmBhINnt1IUAUDicyODpiat3prnUUwJrjibiboJrI0vXwLONCoQplVibeS1NToAkiaoMOxQEsia8DxpHRUuTkg/132" r:id="rId418"/>
    <hyperlink ref="B416" display="https://thirdwx.qlogo.cn/mmopen/vi_32/PiajxSqBRaEI5jCjxCnzdV8L260awPD73PxSd0kf2CGI9XphIuacryROjBSFN4BvSV71xuTiaXYqbGMYjBjiaJblEhPicYLkaafJ5wlBBZuRcErCzkubmS9XTQ/132" r:id="rId419"/>
    <hyperlink ref="B453" display="https://thirdwx.qlogo.cn/mmopen/vi_32/m8hVlQ7xl32Lk9RzcIiayljdxna0nPZP5puhyjgI1fvPV2XqBST14Q5g3NOLxUuUFzSCRvezB8ArCZC0r8LzRIaA91kJJUgaZPsekJ8wRT44/132" r:id="rId420"/>
    <hyperlink ref="B466" display="https://thirdwx.qlogo.cn/mmopen/vi_32/5dHsQxzwZ6Q1EXRJ9eN6oOenmFqtoczZpFE56R1EZfaxRetXCop5Kic3eNorWLPVAjnGP4X6KKSmFcbjD6hGqqgicfkzPEgqVjW6ibCZ00BEhA/132" r:id="rId421"/>
    <hyperlink ref="B193" display="https://thirdwx.qlogo.cn/mmopen/vi_32/b3FPXAJLujgO8HUEP2ibv2wPA74ia2ibibqRpBKFRNQufACq8olCGycZkS7f83EptDDIVXuQu1gLPyBGthQcqib8hXvWMukPhWiczXHWqms8RnPPU/132" r:id="rId422"/>
    <hyperlink ref="B134" display="https://thirdwx.qlogo.cn/mmopen/vi_32/5zP0ME5GbuPGUn761Pe0sy6ZF893tY3QjvMUyeE1SPDFY9BP0CFYpVshhzcBT4MkOw8eQCk2Md0kSzPCHUQviaCicmFibHX2T0pPa9fPgInR3c/132" r:id="rId423"/>
    <hyperlink ref="B382" display="https://thirdwx.qlogo.cn/mmopen/vi_32/ibosNicTyoqnY4rhCsoQtIHpUmugiarzCg6h6ELzdAIQqlsz1uejvlSCicy4s6CWmokLWEbqJqfb7mQwXHBkaGCMiblCkfU0oXc9w5OyE3EkMicPc/132" r:id="rId424"/>
    <hyperlink ref="B165" display="https://thirdwx.qlogo.cn/mmopen/vi_32/PiajxSqBRaEK6Whg0ZPBnfgicUaQgSPEia5zqrIibVP0iaXexVKlZjEX5rat4Bd0bUF0gK99GVkDEOHicVeLdcNm08PTSprmVaFrZAicQ27cGj05ZUUurLTNp4IibA/132" r:id="rId425"/>
    <hyperlink ref="B430" display="https://live-cdn-1321538785.cos.ap-nanjing.myqcloud.com/20250605/1749106091523/9c274b0d18a6428cb10b83fa22331e57.png" r:id="rId426"/>
    <hyperlink ref="B447" display="https://thirdwx.qlogo.cn/mmopen/vi_32/z8NZJyM1PrlOb9kjicWhTYicY4IIyOLWHwEmauc31MkSJxhKrlm6JUmqOUEobtcOzvDKOoSxsPR9iclELX3uviawFw/132" r:id="rId427"/>
    <hyperlink ref="B37" display="https://thirdwx.qlogo.cn/mmopen/vi_32/kdZibpHwlQenYAa9OsWB9yKeWX8Mk4uWePJJdjiczt2OatiafAib74jtq2jVINJLs9eUW9xZLRPUDx7RzwCd8euC8ibau0U8NTFqzEeQ68KXCaPM/132" r:id="rId428"/>
    <hyperlink ref="B268" display="https://thirdwx.qlogo.cn/mmopen/vi_32/NyMMF3qibHRQT113yefMEyxicVuTfcClIXHTOic2Q2Po0dJUqqIDAV5YsUiaaiaWicrVxWgUKwvLDkXOKGIiczVw0icyFeLxuxOic1Ioibd8uTrEJRZqA/132" r:id="rId429"/>
    <hyperlink ref="B219" display="https://live-cdn-1321538785.cos.ap-nanjing.myqcloud.com/20250605/1749106091523/9c274b0d18a6428cb10b83fa22331e57.png" r:id="rId430"/>
    <hyperlink ref="B104" display="https://thirdwx.qlogo.cn/mmopen/vi_32/fOwceuoqwGciawVSDxIbjnTkYBdTAqgGf8ORYrUTLJhMCeUyCHV1qkncpPtuY8DGEUuibfaKoiab8U41qdbUuIJib7lQSnWtaFyU6dmYyibeNRYQ/132" r:id="rId431"/>
    <hyperlink ref="B358" display="https://thirdwx.qlogo.cn/mmopen/vi_32/JVEkQFj0DYotKgrOrB1PbZFueqUPw8QKmIX3YBTDcgeE9l2JDVfQlNmnfVs0HoRAibKA3QxwJ4X9F6SpZL7qnTeGLM94B9icmdGXv5qyMoJPw/132" r:id="rId432"/>
    <hyperlink ref="B135" display="https://thirdwx.qlogo.cn/mmopen/vi_32/DYAIOgq83eo6ib2ib4A0LsREjEpSvDvykUnp15ECIE4yzodiclGiaUBibDJDmlleBbKqnOxOEDCPgZHet5jXt1DTlCg/132" r:id="rId433"/>
    <hyperlink ref="B302" display="https://thirdwx.qlogo.cn/mmopen/vi_32/JVetdTIUoeuyuqddMOt2w7LLnW4dDZ3TkLhd88kQBiahicttpCB4cZgPQ7YibA7CiaUkjfNJujIib7c0iaFK2ptiaq2hjic6C6yBcebnDGpHZFTZGM8/132" r:id="rId434"/>
    <hyperlink ref="B185" display="https://thirdwx.qlogo.cn/mmopen/vi_32/m8fQx9yueTVEiafn06KZT7MCH9ACoiaFeRfXYb0APmrEXt6ib4VDwEichhOHD8ofgWG27XFNEQHZm3w7icM48lmMvqQ/132" r:id="rId435"/>
    <hyperlink ref="B181" display="https://thirdwx.qlogo.cn/mmopen/vi_32/Q3auHgzwzM564GVjZm4Q8Frr25TianicqdeGuAQwO2yyWC4ib5ibZHhfxqPPIiaRf3licuPG1Yb13icUtWib1WMqZiaV6cw/132" r:id="rId436"/>
    <hyperlink ref="B16" display="https://xc-yt-98200-1302102737.cos.ap-nanjing.myqcloud.com/n5hug8jroa36978og74nxf3alssbmu8l.png" r:id="rId437"/>
    <hyperlink ref="B197" display="https://thirdwx.qlogo.cn/mmopen/vi_32/U1eTicQQpEZHANdD2ZxO5KibRiasccQdZOUa9AGicpdkBzS2eoWO6aU4mMyEFfKZZqCKsiaBia4ecib7JIJt8VRDLxfBw/132" r:id="rId438"/>
    <hyperlink ref="B419" display="https://thirdwx.qlogo.cn/mmopen/vi_32/z5dplLf56JJ9CPOC1kO8yIrTBHJc25PuiaJLfcGYmxNZsF6icia3Utl100CUj0mPTZRYCjhiaqZsrS8lS2zPQk1uHydyySPDORh33WzlWIZiaVeg/132" r:id="rId439"/>
    <hyperlink ref="B75" display="https://thirdwx.qlogo.cn/mmopen/vi_32/rCkVau2MCRF8xX9iafOSVkpSdVGnRia5zI0k1N0UXTCmY3olPPqkREk2VlQydk4Nk798gEBHSpObiayLJ4zNEAzPicHhQAu7AocMcqtZp69dT04/132" r:id="rId440"/>
    <hyperlink ref="B79" display="https://thirdwx.qlogo.cn/mmopen/vi_32/q3gs22hSFicXCuTDZoWrrHyicssecHNJ4hzxcOAxjsfzln2wPogZoKDa8YxwRibfHM27mpOB8MrtV31UOAwBp9FpL8TSibpqS7qIHbx9xfPIVicA/132" r:id="rId441"/>
    <hyperlink ref="B173" display="https://thirdwx.qlogo.cn/mmopen/vi_32/PiajxSqBRaEL7q0b1PB0wdOHKumiaCMhOuJtX6iafKO7QGWkKvIlGrpuByauBtcSVFRTrTLHeVFGubj9NSRSMtBsKu9bmpAibHtadaC1x1s4fHV1UJARgXibdTw/132" r:id="rId442"/>
    <hyperlink ref="B348" display="https://thirdwx.qlogo.cn/mmopen/vi_32/PiajxSqBRaELV0sYHmtVgnoibz0VWdCQe2ic1XyqLf7ZOB1ia5PAFdic5wwhNTvHR8Vj5KmXfbVA4SyxNy6IjKscBxxDCdSqFZQJbMdIDloXRGXkZ65yLCw7QHg/132" r:id="rId443"/>
    <hyperlink ref="B76" display="https://thirdwx.qlogo.cn/mmopen/vi_32/PiajxSqBRaELumoq9mTDXtRTD8LgXicQzN1HQQMk71eUbFEUhicWewUaibfiavYlYfje3FBVMPoXyrDQUYs2O1wNyYCc5YTKtKJVbMzKgekmTicw3VK0BfRQTwEQ/132" r:id="rId444"/>
    <hyperlink ref="B231" display="https://thirdwx.qlogo.cn/mmopen/vi_32/DYAIOgq83epEnibYqXRnVvicm0WwzJLdkicaRAV68CVBguGotnUd5s28MuKtfFHoyvHEsoC3nIKsG2PsITBaibgjqw/132" r:id="rId445"/>
    <hyperlink ref="B72" display="https://thirdwx.qlogo.cn/mmopen/vi_32/YjKIym1tDs7nrsz5J5IEHIURJuuMUau8ahYJaPJYoNTKGX0kX14xBBWqZhxfkxlfzJOFg0DDrYSibv1U5lHhFlw/132" r:id="rId446"/>
    <hyperlink ref="B136" display="https://thirdwx.qlogo.cn/mmopen/vi_32/pbDARDNHRzLIDl2hoALxaPXADeuknkrnAExftQYp2AIIg5qGL4O2HxI5fUWTSlqKbDKkX7nqQ6pXYyPTiciaSBPLvMribZhiaoSzib6maTYxSevU/132" r:id="rId447"/>
    <hyperlink ref="B170" display="https://thirdwx.qlogo.cn/mmopen/vi_32/6OccTgquBiaGw42EwkOAu70aeUBlmkD1rnPKkjhVAebfm4X0jBYO53QCaS4CRY4vJF01XIzcJSdPnFDhRPIbXVNzqvpCuSr70BcpAplAUjI8/132" r:id="rId448"/>
    <hyperlink ref="B215" display="https://thirdwx.qlogo.cn/mmopen/vi_32/PiajxSqBRaEKg8KnVH8A0R2v1QjKc6ic09PDhT5Du28j6gyz9oroKQmicAYgxgLGJPwOaAro9Geibz3KE9VliaWBv1yQUibGL0dwPajicSGyF04Ad3oV97DYHjTOQ/132" r:id="rId449"/>
    <hyperlink ref="B343" display="https://thirdwx.qlogo.cn/mmopen/vi_32/Q0j4TwGTfTLXqPiclibUBQOQLs7xic1LMuBVJJKZdTsvL9vZZiaaKNJYwoXjdwVLHKUWHuPz3Zavk2OuPH24icurgAg/132" r:id="rId450"/>
    <hyperlink ref="B98" display="https://thirdwx.qlogo.cn/mmopen/vi_32/Q0j4TwGTfTI6Nh7J00TdYicbqLe96yqLmf60icy8ic0WAAAB9FFtvqRrI5Tic6gs4VYRuFY4wVfzkCbicfJQqajQsaA/132" r:id="rId451"/>
    <hyperlink ref="B386" display="https://thirdwx.qlogo.cn/mmopen/vi_32/sa5QVuNDtJqrI9KRtGEujoUlGYt9C7AcK3C9fq3motIhMxZ554Ra46slVRqoEm0l4nMGhrfRfyiaNSjayMzgbwibiaCQGBgJLUYjxloJDVFIicY/132" r:id="rId452"/>
    <hyperlink ref="B243" display="https://thirdwx.qlogo.cn/mmopen/vi_32/bcWWS1FVdQkEkIba2D8M0v3m6hjuLx9kMBBn3GvaJWtMzK9DDN10WbFFpZ9UDvamQtpeavVOVcb49PHx9siavSdUO1RDGIRfWs6hZqF2V3hY/132" r:id="rId453"/>
    <hyperlink ref="B163" display="https://thirdwx.qlogo.cn/mmopen/vi_32/gGOGcSH4AcCqAtpMg5KmlB1URMuZEp3icKCLoxDSmwmDbU0icJHE9MKosk7iaicyBUhiaAibgiawygo8XXZVhic1pEUAfY0EVzuXf4bMsvJ1tEgrIicM/132" r:id="rId454"/>
    <hyperlink ref="B139" display="https://thirdwx.qlogo.cn/mmopen/vi_32/ymj2Grr595JwVT0KXWa3tmzv2yL83icvgykBkxMGn6vNdv46KSe7MrZZWVlMVLvMyJUedPOpkwqyQxZHMqrEvdUlwQv2dQXHXOFCeHJvDYDE/132" r:id="rId455"/>
    <hyperlink ref="B371" display="https://thirdwx.qlogo.cn/mmopen/vi_32/bPlqvvv2wvLia5UMsXgCjW0gFkhcNEzTfSvqiaia3WyomfMqLoHkmiaibaTkmOibZLkmxFWyY536gNdqiaBIeloegTVZ2vhQxKxSeIPWo0mctqZRGk/132" r:id="rId456"/>
    <hyperlink ref="B340" display="https://thirdwx.qlogo.cn/mmopen/vi_32/pR1xCN9Jj9HSbQ9adwk7jXUGQC20XppRhdI0rZibodTdTsnZrQVwSOaiaZn3R4ricictwFpvzGDs8rFScaTgeK37AibFBNSicgicic1stBBSopbeSg0/132" r:id="rId457"/>
    <hyperlink ref="B277" display="https://thirdwx.qlogo.cn/mmopen/vi_32/PiajxSqBRaEKDkkGMBGzL2huNxSUT4JnwGoezicy8Kxl7znpLWG5DlmXbGWuuRdyoxTnccmic5pgyecCP7SnricRcJynyU0ibw8iaB4ib0YTGKL37geSmDDpn21TA/132" r:id="rId458"/>
    <hyperlink ref="B303" display="https://thirdwx.qlogo.cn/mmopen/vi_32/g9NalKKfVElHWcXty2LA2ED5be6ykn5s6pTCWkrpGjeBNKdw6GYLcJzznaM6KqXAhoCMSfz0lEgfpibol64HtOQHPA7EKywibcohgTN8fRzFM/132" r:id="rId459"/>
    <hyperlink ref="B13" display="https://thirdwx.qlogo.cn/mmopen/vi_32/PiajxSqBRaEL0mrvibvBicQWb5lb17pxqsPp4b8KVtcnWyMbj6icey0iclic1TTXTw6LbYk3XSmIIJMradNUlkZSI634okjM9QoWq6gAuP2f1LfQEW4EOkwj279Q/132" r:id="rId460"/>
    <hyperlink ref="B286" display="https://thirdwx.qlogo.cn/mmopen/vi_32/PiajxSqBRaELYTY0Quc6WQWyqXKeRuKlPYSMrumYibaWWKErhTueNmINicchAW3nUcSgJDkGX2ibOJ45Z9Gv8leeD5xk2zFusdvAOuwia0lZvmyb3FXeq8kOgfw/132" r:id="rId461"/>
    <hyperlink ref="B18" display="https://thirdwx.qlogo.cn/mmopen/vi_32/P2rXleBYAVG8e8DYiaaOjGV7wUjpNohicXk9FBBIeiaTwPcySA1fibwWTkWsZ7rKGtOeQ1TsziboXbGFDUuSM4ibQD6GGtlIicAEAfloFrKZFUAkyM/132" r:id="rId462"/>
    <hyperlink ref="B309" display="https://thirdwx.qlogo.cn/mmopen/vi_32/99B8vcao4j7ARzIB2U0OWdazpnQsuPaeo01hyKkAUicQZJtHY3fLWNoibST6VPbtxEs2eS8dUN4AyrsicvSTwDR6uLtInWXE8h0o9jHwI0I2ac/132" r:id="rId463"/>
    <hyperlink ref="B394" display="https://thirdwx.qlogo.cn/mmopen/vi_32/aKiaOrPeib9yibISymzNFOgdPyncNDHtArOyzZibnKGmDombx71cUWDRw0JUkz6BQicJQptaicbqDO8B87jdickC4ib0S3OWITecFb2fHFibWF2S8BYQ/132" r:id="rId464"/>
    <hyperlink ref="B254" display="https://thirdwx.qlogo.cn/mmopen/vi_32/ma0uceO5sBaVPxJK9svetwJ9CrI4jRibrGebZK64jic2YrPXbSjAAhSS2VOeaIjXhalNzWfYiaRHXczsmC36BibhbMT6XZzeZg8Q1Bj7WY4I1CE/132" r:id="rId465"/>
    <hyperlink ref="B355" display="https://thirdwx.qlogo.cn/mmopen/vi_32/PiajxSqBRaEJD2SiboHMo6KxFSGZNeyKLWkRwMTPMD1F9Jg2xUZPR0ibJnicwa0d3JkLA1t0GianPSfTy4rSmZnib9tMJN7lia44eqVzF6dNDyCnKEJLOqnTbw5MQ/132" r:id="rId466"/>
    <hyperlink ref="B259" display="https://thirdwx.qlogo.cn/mmopen/vi_32/qL6jBQtcrZbRcVfHCZyWVicESjOGC2WX4ZweVRTblsz3tcpDLZjwF3NerLWwuJxRnmibHhgI5h5yaibjL47W07wOCYPDqAW46RcCY7uGjEOVr8/132" r:id="rId467"/>
    <hyperlink ref="B121" display="https://thirdwx.qlogo.cn/mmopen/vi_32/areOwFwLIycj1Py8JMvFgJmhUBeSV509ScRQyYjQrgo8Qq0ezz2FI4oIQfickKJBdU45shk7FUnaZxO8TWdbh2Q/132" r:id="rId468"/>
    <hyperlink ref="B435" display="https://thirdwx.qlogo.cn/mmopen/vi_32/TiaViavOJLMMZ3X5XuNaXHuWlyUjm7MgyEPoPgGYxc2Pxux78VVeBTTsoO3uYIJnBT8p27GEk2X4BEicVRSHz7iabtpCow7bCibgcU8Y0s4mJY7U/132" r:id="rId469"/>
    <hyperlink ref="B227" display="https://thirdwx.qlogo.cn/mmopen/vi_32/PFCIY4HVjoibyxLQHlIpQibWia8hvfb74fWbgtRefFyo7aklaWB00x9wliarCJQnMCQObVYJYHcAUjxjcHxt8FR3QJCibDYzyvZiaV7w53R4Qdefk/132" r:id="rId470"/>
    <hyperlink ref="B291" display="https://thirdwx.qlogo.cn/mmopen/vi_32/PiajxSqBRaELQQr7LgCzg0WLs3fVricIUFaWWderaH0BoZSSxeFOPjxhdomo0T3RhXicM6lWiaOCXmDAmWic6oNWlBVEXo6H5KchUziaKv0T84C6UqbPbJYxQDBA/132" r:id="rId471"/>
  </hyperlink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1" t="str">
        <v>用户昵称</v>
      </c>
      <c r="B1" s="40" t="str">
        <v>用户头像</v>
      </c>
      <c r="C1" s="40" t="str">
        <v>用户手机号</v>
      </c>
      <c r="D1" s="40" t="str">
        <v>回放视频时长</v>
      </c>
      <c r="E1" s="40" t="str">
        <v>观看进度</v>
      </c>
      <c r="F1" s="40" t="str">
        <v>累计回放次数</v>
      </c>
      <c r="G1" s="40" t="str">
        <v>累计回放时长</v>
      </c>
      <c r="H1" s="40" t="str">
        <v>观看状态</v>
      </c>
      <c r="I1" s="40" t="str">
        <v>接量助教</v>
      </c>
      <c r="J1" s="40" t="str">
        <v>直播邀请助教</v>
      </c>
      <c r="K1" s="40" t="str">
        <v>Excel登记助教编号</v>
      </c>
      <c r="L1" s="40" t="str">
        <v>Excel登记助教</v>
      </c>
    </row>
    <row r="2">
      <c r="A2" s="5" t="str">
        <v>张恒坤</v>
      </c>
      <c r="B2" s="5" t="s">
        <v>524</v>
      </c>
      <c r="C2" s="5">
        <v>13275103621</v>
      </c>
      <c r="D2" s="39">
        <v>0.1235300925925926</v>
      </c>
      <c r="E2" s="39">
        <v>0.03605324074074074</v>
      </c>
      <c r="F2" s="5">
        <v>1</v>
      </c>
      <c r="G2" s="39">
        <v>0.0016203703703703703</v>
      </c>
      <c r="H2" s="5" t="str">
        <v>未观看</v>
      </c>
      <c r="I2" s="5"/>
      <c r="J2" s="5" t="str">
        <v>生财有术</v>
      </c>
      <c r="K2" s="5"/>
      <c r="L2" s="5"/>
    </row>
    <row r="3">
      <c r="A3" s="5" t="str">
        <v>熠</v>
      </c>
      <c r="B3" s="5" t="s">
        <v>813</v>
      </c>
      <c r="C3" s="5">
        <v>13677897409</v>
      </c>
      <c r="D3" s="39">
        <v>0.1235300925925926</v>
      </c>
      <c r="E3" s="39">
        <v>0</v>
      </c>
      <c r="F3" s="5">
        <v>1</v>
      </c>
      <c r="G3" s="39">
        <v>0</v>
      </c>
      <c r="H3" s="5" t="str">
        <v>未观看</v>
      </c>
      <c r="I3" s="5"/>
      <c r="J3" s="5" t="str">
        <v>生财有术</v>
      </c>
      <c r="K3" s="5"/>
      <c r="L3" s="5"/>
    </row>
    <row r="4">
      <c r="A4" s="5" t="str">
        <v>装☞纯洁★</v>
      </c>
      <c r="B4" s="5" t="s">
        <v>347</v>
      </c>
      <c r="C4" s="5">
        <v>15868856596</v>
      </c>
      <c r="D4" s="39">
        <v>0.1235300925925926</v>
      </c>
      <c r="E4" s="39">
        <v>0.05125</v>
      </c>
      <c r="F4" s="5">
        <v>3</v>
      </c>
      <c r="G4" s="39">
        <v>0.05258101851851852</v>
      </c>
      <c r="H4" s="5" t="str">
        <v>未观看</v>
      </c>
      <c r="I4" s="5"/>
      <c r="J4" s="5" t="str">
        <v>生财有术</v>
      </c>
      <c r="K4" s="5"/>
      <c r="L4" s="5"/>
    </row>
    <row r="5">
      <c r="A5" s="5" t="str">
        <v>潇潇</v>
      </c>
      <c r="B5" s="5" t="s">
        <v>808</v>
      </c>
      <c r="C5" s="5">
        <v>13880755605</v>
      </c>
      <c r="D5" s="39">
        <v>0.1235300925925926</v>
      </c>
      <c r="E5" s="39">
        <v>0.05686342592592593</v>
      </c>
      <c r="F5" s="5">
        <v>2</v>
      </c>
      <c r="G5" s="39">
        <v>0.20829861111111111</v>
      </c>
      <c r="H5" s="5" t="str">
        <v>观看中</v>
      </c>
      <c r="I5" s="5" t="str">
        <v>生财老师（分销渠道）</v>
      </c>
      <c r="J5" s="5" t="str">
        <v>生财有术</v>
      </c>
      <c r="K5" s="5"/>
      <c r="L5" s="5"/>
    </row>
    <row r="6">
      <c r="A6" s="5" t="str">
        <v>让未来发生</v>
      </c>
      <c r="B6" s="5" t="s">
        <v>618</v>
      </c>
      <c r="C6" s="5">
        <v>13880755605</v>
      </c>
      <c r="D6" s="39">
        <v>0.1235300925925926</v>
      </c>
      <c r="E6" s="39">
        <v>0</v>
      </c>
      <c r="F6" s="5">
        <v>4</v>
      </c>
      <c r="G6" s="39">
        <v>0.0020601851851851853</v>
      </c>
      <c r="H6" s="5" t="str">
        <v>未观看</v>
      </c>
      <c r="I6" s="5" t="str">
        <v>生财老师（分销渠道）</v>
      </c>
      <c r="J6" s="5" t="str">
        <v>生财有术</v>
      </c>
      <c r="K6" s="5"/>
      <c r="L6" s="5"/>
    </row>
    <row r="7">
      <c r="A7" s="5" t="str">
        <v>高权Mr</v>
      </c>
      <c r="B7" s="5" t="s">
        <v>698</v>
      </c>
      <c r="C7" s="5">
        <v>18121407520</v>
      </c>
      <c r="D7" s="39">
        <v>0.1235300925925926</v>
      </c>
      <c r="E7" s="39">
        <v>0.0042824074074074075</v>
      </c>
      <c r="F7" s="5">
        <v>2</v>
      </c>
      <c r="G7" s="39">
        <v>0.003703703703703704</v>
      </c>
      <c r="H7" s="5" t="str">
        <v>未观看</v>
      </c>
      <c r="I7" s="5" t="str">
        <v>生财老师（分销渠道）</v>
      </c>
      <c r="J7" s="5" t="str">
        <v>生财有术</v>
      </c>
      <c r="K7" s="5"/>
      <c r="L7" s="5"/>
    </row>
    <row r="8">
      <c r="A8" s="5" t="str">
        <v>Bery</v>
      </c>
      <c r="B8" s="5" t="s">
        <v>780</v>
      </c>
      <c r="C8" s="5">
        <v>17622916528</v>
      </c>
      <c r="D8" s="39">
        <v>0.1235300925925926</v>
      </c>
      <c r="E8" s="39">
        <v>0.08583333333333333</v>
      </c>
      <c r="F8" s="5">
        <v>4</v>
      </c>
      <c r="G8" s="39">
        <v>0.09033564814814815</v>
      </c>
      <c r="H8" s="5" t="str">
        <v>未观看</v>
      </c>
      <c r="I8" s="5" t="str">
        <v>生财老师（分销渠道）</v>
      </c>
      <c r="J8" s="5" t="str">
        <v>生财有术</v>
      </c>
      <c r="K8" s="5"/>
      <c r="L8" s="5"/>
    </row>
    <row r="9">
      <c r="A9" s="5" t="str">
        <v>Lane</v>
      </c>
      <c r="B9" s="5" t="s">
        <v>561</v>
      </c>
      <c r="C9" s="5">
        <v>13554001720</v>
      </c>
      <c r="D9" s="39">
        <v>0.1235300925925926</v>
      </c>
      <c r="E9" s="39">
        <v>0.06159722222222222</v>
      </c>
      <c r="F9" s="5">
        <v>1</v>
      </c>
      <c r="G9" s="39">
        <v>0.03241898148148148</v>
      </c>
      <c r="H9" s="5" t="str">
        <v>未观看</v>
      </c>
      <c r="I9" s="5"/>
      <c r="J9" s="5" t="str">
        <v>生财有术</v>
      </c>
      <c r="K9" s="5"/>
      <c r="L9" s="5"/>
    </row>
    <row r="10">
      <c r="A10" s="5" t="str">
        <v>Lily</v>
      </c>
      <c r="B10" s="5" t="s">
        <v>474</v>
      </c>
      <c r="C10" s="5">
        <v>18186015143</v>
      </c>
      <c r="D10" s="39">
        <v>0.1235300925925926</v>
      </c>
      <c r="E10" s="39">
        <v>0</v>
      </c>
      <c r="F10" s="5">
        <v>1</v>
      </c>
      <c r="G10" s="39">
        <v>0</v>
      </c>
      <c r="H10" s="5" t="str">
        <v>未观看</v>
      </c>
      <c r="I10" s="5"/>
      <c r="J10" s="5" t="str">
        <v>生财有术</v>
      </c>
      <c r="K10" s="5"/>
      <c r="L10" s="5"/>
    </row>
    <row r="11">
      <c r="A11" s="5" t="str">
        <v>R.柒焱森</v>
      </c>
      <c r="B11" s="5" t="s">
        <v>799</v>
      </c>
      <c r="C11" s="5">
        <v>15333937030</v>
      </c>
      <c r="D11" s="39">
        <v>0.1235300925925926</v>
      </c>
      <c r="E11" s="39">
        <v>0</v>
      </c>
      <c r="F11" s="5">
        <v>1</v>
      </c>
      <c r="G11" s="39">
        <v>0</v>
      </c>
      <c r="H11" s="5" t="str">
        <v>未观看</v>
      </c>
      <c r="I11" s="5"/>
      <c r="J11" s="5" t="str">
        <v>生财有术</v>
      </c>
      <c r="K11" s="5"/>
      <c r="L11" s="5"/>
    </row>
    <row r="12">
      <c r="A12" s="5" t="str">
        <v>洋葱</v>
      </c>
      <c r="B12" s="5" t="s">
        <v>657</v>
      </c>
      <c r="C12" s="5">
        <v>15111150128</v>
      </c>
      <c r="D12" s="39">
        <v>0.1235300925925926</v>
      </c>
      <c r="E12" s="39">
        <v>0.0004166666666666667</v>
      </c>
      <c r="F12" s="5">
        <v>1</v>
      </c>
      <c r="G12" s="39">
        <v>0.003946759259259259</v>
      </c>
      <c r="H12" s="5" t="str">
        <v>未观看</v>
      </c>
      <c r="I12" s="5"/>
      <c r="J12" s="5" t="str">
        <v>生财有术</v>
      </c>
      <c r="K12" s="5"/>
      <c r="L12" s="5"/>
    </row>
    <row r="13">
      <c r="A13" s="5" t="str">
        <v>h.</v>
      </c>
      <c r="B13" s="5" t="s">
        <v>387</v>
      </c>
      <c r="C13" s="5">
        <v>19220429129</v>
      </c>
      <c r="D13" s="39">
        <v>0.1235300925925926</v>
      </c>
      <c r="E13" s="39">
        <v>0.11990740740740741</v>
      </c>
      <c r="F13" s="5">
        <v>5</v>
      </c>
      <c r="G13" s="39">
        <v>0.26430555555555557</v>
      </c>
      <c r="H13" s="5" t="str">
        <v>未观看</v>
      </c>
      <c r="I13" s="5"/>
      <c r="J13" s="5" t="str">
        <v>生财有术</v>
      </c>
      <c r="K13" s="5"/>
      <c r="L13" s="5"/>
    </row>
    <row r="14">
      <c r="A14" s="5" t="str">
        <v>CC</v>
      </c>
      <c r="B14" s="5" t="s">
        <v>356</v>
      </c>
      <c r="C14" s="5">
        <v>15577963343</v>
      </c>
      <c r="D14" s="39">
        <v>0.1235300925925926</v>
      </c>
      <c r="E14" s="39">
        <v>0</v>
      </c>
      <c r="F14" s="5">
        <v>1</v>
      </c>
      <c r="G14" s="39">
        <v>0</v>
      </c>
      <c r="H14" s="5" t="str">
        <v>未观看</v>
      </c>
      <c r="I14" s="5"/>
      <c r="J14" s="5" t="str">
        <v>生财有术</v>
      </c>
      <c r="K14" s="5"/>
      <c r="L14" s="5"/>
    </row>
    <row r="15">
      <c r="A15" s="5" t="str">
        <v>晴空</v>
      </c>
      <c r="B15" s="5" t="s">
        <v>792</v>
      </c>
      <c r="C15" s="5">
        <v>15927520009</v>
      </c>
      <c r="D15" s="39">
        <v>0.1235300925925926</v>
      </c>
      <c r="E15" s="39">
        <v>0.005775462962962963</v>
      </c>
      <c r="F15" s="5">
        <v>1</v>
      </c>
      <c r="G15" s="39">
        <v>0.004409722222222222</v>
      </c>
      <c r="H15" s="5" t="str">
        <v>未观看</v>
      </c>
      <c r="I15" s="5"/>
      <c r="J15" s="5" t="str">
        <v>生财有术</v>
      </c>
      <c r="K15" s="5"/>
      <c r="L15" s="5"/>
    </row>
    <row r="16">
      <c r="A16" s="5" t="str">
        <v>润仔</v>
      </c>
      <c r="B16" s="5" t="s">
        <v>836</v>
      </c>
      <c r="C16" s="5">
        <v>18157146811</v>
      </c>
      <c r="D16" s="39">
        <v>0.1235300925925926</v>
      </c>
      <c r="E16" s="39">
        <v>0.11559027777777778</v>
      </c>
      <c r="F16" s="5">
        <v>2</v>
      </c>
      <c r="G16" s="39">
        <v>0.0011574074074074073</v>
      </c>
      <c r="H16" s="5" t="str">
        <v>未观看</v>
      </c>
      <c r="I16" s="5"/>
      <c r="J16" s="5" t="str">
        <v>生财有术</v>
      </c>
      <c r="K16" s="5"/>
      <c r="L16" s="5"/>
    </row>
    <row r="17">
      <c r="A17" s="5" t="str">
        <v>夜</v>
      </c>
      <c r="B17" s="5" t="s">
        <v>603</v>
      </c>
      <c r="C17" s="5">
        <v>13763829311</v>
      </c>
      <c r="D17" s="39">
        <v>0.1235300925925926</v>
      </c>
      <c r="E17" s="39">
        <v>0</v>
      </c>
      <c r="F17" s="5">
        <v>1</v>
      </c>
      <c r="G17" s="39">
        <v>0</v>
      </c>
      <c r="H17" s="5" t="str">
        <v>未观看</v>
      </c>
      <c r="I17" s="5" t="str">
        <v>生财老师（分销渠道）</v>
      </c>
      <c r="J17" s="5" t="str">
        <v>生财有术</v>
      </c>
      <c r="K17" s="5"/>
      <c r="L17" s="5"/>
    </row>
    <row r="18">
      <c r="A18" s="5" t="str">
        <v>冯瑞成〔搞薯条〕</v>
      </c>
      <c r="B18" s="5" t="s">
        <v>525</v>
      </c>
      <c r="C18" s="5">
        <v>15929646910</v>
      </c>
      <c r="D18" s="39">
        <v>0.1235300925925926</v>
      </c>
      <c r="E18" s="39">
        <v>0.0053125</v>
      </c>
      <c r="F18" s="5">
        <v>2</v>
      </c>
      <c r="G18" s="39">
        <v>0.14271990740740742</v>
      </c>
      <c r="H18" s="5" t="str">
        <v>未观看</v>
      </c>
      <c r="I18" s="5" t="str">
        <v>生财老师（分销渠道）</v>
      </c>
      <c r="J18" s="5" t="str">
        <v>生财有术</v>
      </c>
      <c r="K18" s="5"/>
      <c r="L18" s="5"/>
    </row>
    <row r="19">
      <c r="A19" s="5" t="str">
        <v>Alan</v>
      </c>
      <c r="B19" s="5" t="s">
        <v>832</v>
      </c>
      <c r="C19" s="5">
        <v>15119377538</v>
      </c>
      <c r="D19" s="39">
        <v>0.1235300925925926</v>
      </c>
      <c r="E19" s="39">
        <v>0.022268518518518517</v>
      </c>
      <c r="F19" s="5">
        <v>6</v>
      </c>
      <c r="G19" s="39">
        <v>0.02935185185185185</v>
      </c>
      <c r="H19" s="5" t="str">
        <v>未观看</v>
      </c>
      <c r="I19" s="5"/>
      <c r="J19" s="5" t="str">
        <v>生财有术</v>
      </c>
      <c r="K19" s="5"/>
      <c r="L19" s="5"/>
    </row>
    <row r="20">
      <c r="A20" s="5" t="str">
        <v>烈焰追梦</v>
      </c>
      <c r="B20" s="5" t="s">
        <v>829</v>
      </c>
      <c r="C20" s="5">
        <v>13769704095</v>
      </c>
      <c r="D20" s="39">
        <v>0.1235300925925926</v>
      </c>
      <c r="E20" s="39">
        <v>0.1234375</v>
      </c>
      <c r="F20" s="5">
        <v>2</v>
      </c>
      <c r="G20" s="39">
        <v>0.08197916666666667</v>
      </c>
      <c r="H20" s="5" t="str">
        <v>未观看</v>
      </c>
      <c r="I20" s="5"/>
      <c r="J20" s="5" t="str">
        <v>生财有术</v>
      </c>
      <c r="K20" s="5"/>
      <c r="L20" s="5"/>
    </row>
    <row r="21">
      <c r="A21" s="5" t="str">
        <v>大阿海</v>
      </c>
      <c r="B21" s="5" t="s">
        <v>436</v>
      </c>
      <c r="C21" s="5">
        <v>18814092419</v>
      </c>
      <c r="D21" s="39">
        <v>0.1235300925925926</v>
      </c>
      <c r="E21" s="39">
        <v>0</v>
      </c>
      <c r="F21" s="5">
        <v>1</v>
      </c>
      <c r="G21" s="39">
        <v>0</v>
      </c>
      <c r="H21" s="5" t="str">
        <v>未观看</v>
      </c>
      <c r="I21" s="5" t="str">
        <v>生财老师（分销渠道）</v>
      </c>
      <c r="J21" s="5" t="str">
        <v>生财有术</v>
      </c>
      <c r="K21" s="5"/>
      <c r="L21" s="5"/>
    </row>
    <row r="22">
      <c r="A22" s="5" t="str">
        <v>灵儿</v>
      </c>
      <c r="B22" s="5" t="s">
        <v>440</v>
      </c>
      <c r="C22" s="5">
        <v>15711991654</v>
      </c>
      <c r="D22" s="39">
        <v>0.1235300925925926</v>
      </c>
      <c r="E22" s="39">
        <v>0.12297453703703703</v>
      </c>
      <c r="F22" s="5">
        <v>5</v>
      </c>
      <c r="G22" s="39">
        <v>0.07832175925925926</v>
      </c>
      <c r="H22" s="5" t="str">
        <v>未观看</v>
      </c>
      <c r="I22" s="5"/>
      <c r="J22" s="5" t="str">
        <v>生财有术</v>
      </c>
      <c r="K22" s="5"/>
      <c r="L22" s="5"/>
    </row>
    <row r="23">
      <c r="A23" s="5" t="str">
        <v>司南</v>
      </c>
      <c r="B23" s="5" t="s">
        <v>826</v>
      </c>
      <c r="C23" s="5">
        <v>13886387877</v>
      </c>
      <c r="D23" s="39">
        <v>0.1235300925925926</v>
      </c>
      <c r="E23" s="39">
        <v>0.041747685185185186</v>
      </c>
      <c r="F23" s="5">
        <v>5</v>
      </c>
      <c r="G23" s="39">
        <v>0.03630787037037037</v>
      </c>
      <c r="H23" s="5" t="str">
        <v>未观看</v>
      </c>
      <c r="I23" s="5"/>
      <c r="J23" s="5" t="str">
        <v>生财有术</v>
      </c>
      <c r="K23" s="5"/>
      <c r="L23" s="5"/>
    </row>
    <row r="24">
      <c r="A24" s="5" t="str">
        <v>Mandala</v>
      </c>
      <c r="B24" s="5" t="s">
        <v>683</v>
      </c>
      <c r="C24" s="5">
        <v>13877821282</v>
      </c>
      <c r="D24" s="39">
        <v>0.1235300925925926</v>
      </c>
      <c r="E24" s="39">
        <v>0.013495370370370371</v>
      </c>
      <c r="F24" s="5">
        <v>1</v>
      </c>
      <c r="G24" s="39">
        <v>0.00024305555555555555</v>
      </c>
      <c r="H24" s="5" t="str">
        <v>未观看</v>
      </c>
      <c r="I24" s="5"/>
      <c r="J24" s="5" t="str">
        <v>生财有术</v>
      </c>
      <c r="K24" s="5"/>
      <c r="L24" s="5"/>
    </row>
    <row r="25">
      <c r="A25" s="5" t="str">
        <v>Connie</v>
      </c>
      <c r="B25" s="5" t="s">
        <v>344</v>
      </c>
      <c r="C25" s="5">
        <v>18611005457</v>
      </c>
      <c r="D25" s="39">
        <v>0.1235300925925926</v>
      </c>
      <c r="E25" s="39">
        <v>0.1233449074074074</v>
      </c>
      <c r="F25" s="5">
        <v>4</v>
      </c>
      <c r="G25" s="39">
        <v>0.11851851851851852</v>
      </c>
      <c r="H25" s="5" t="str">
        <v>未观看</v>
      </c>
      <c r="I25" s="5"/>
      <c r="J25" s="5" t="str">
        <v>生财有术</v>
      </c>
      <c r="K25" s="5"/>
      <c r="L25" s="5"/>
    </row>
    <row r="26">
      <c r="A26" s="5" t="str">
        <v>June</v>
      </c>
      <c r="B26" s="5" t="s">
        <v>390</v>
      </c>
      <c r="C26" s="5">
        <v>15217608244</v>
      </c>
      <c r="D26" s="39">
        <v>0.1235300925925926</v>
      </c>
      <c r="E26" s="39">
        <v>0.11454861111111111</v>
      </c>
      <c r="F26" s="5">
        <v>2</v>
      </c>
      <c r="G26" s="39">
        <v>0.017824074074074076</v>
      </c>
      <c r="H26" s="5" t="str">
        <v>未观看</v>
      </c>
      <c r="I26" s="5"/>
      <c r="J26" s="5" t="str">
        <v>生财有术</v>
      </c>
      <c r="K26" s="5"/>
      <c r="L26" s="5"/>
    </row>
    <row r="27">
      <c r="A27" s="5" t="str">
        <v>🦙</v>
      </c>
      <c r="B27" s="5" t="s">
        <v>821</v>
      </c>
      <c r="C27" s="5">
        <v>18722632937</v>
      </c>
      <c r="D27" s="39">
        <v>0.1235300925925926</v>
      </c>
      <c r="E27" s="39">
        <v>0.12304398148148148</v>
      </c>
      <c r="F27" s="5">
        <v>11</v>
      </c>
      <c r="G27" s="39">
        <v>0.10341435185185185</v>
      </c>
      <c r="H27" s="5" t="str">
        <v>未观看</v>
      </c>
      <c r="I27" s="5" t="str">
        <v>生财老师（自营渠道）</v>
      </c>
      <c r="J27" s="5" t="str">
        <v>生财有术</v>
      </c>
      <c r="K27" s="5"/>
      <c r="L27" s="5"/>
    </row>
    <row r="28">
      <c r="A28" s="5" t="str">
        <v>用户934054</v>
      </c>
      <c r="B28" s="5" t="s">
        <v>335</v>
      </c>
      <c r="C28" s="5">
        <v>16621778777</v>
      </c>
      <c r="D28" s="39">
        <v>0.1235300925925926</v>
      </c>
      <c r="E28" s="39">
        <v>0.00024305555555555555</v>
      </c>
      <c r="F28" s="5">
        <v>1</v>
      </c>
      <c r="G28" s="39">
        <v>0.000925925925925926</v>
      </c>
      <c r="H28" s="5" t="str">
        <v>未观看</v>
      </c>
      <c r="I28" s="5"/>
      <c r="J28" s="5" t="str">
        <v>生财有术</v>
      </c>
      <c r="K28" s="5"/>
      <c r="L28" s="5"/>
    </row>
    <row r="29">
      <c r="A29" s="5" t="str">
        <v>全帅（加贺</v>
      </c>
      <c r="B29" s="5" t="s">
        <v>368</v>
      </c>
      <c r="C29" s="5">
        <v>18516251625</v>
      </c>
      <c r="D29" s="39">
        <v>0.1235300925925926</v>
      </c>
      <c r="E29" s="39">
        <v>0.0001273148148148148</v>
      </c>
      <c r="F29" s="5">
        <v>1</v>
      </c>
      <c r="G29" s="39">
        <v>0.002534722222222222</v>
      </c>
      <c r="H29" s="5" t="str">
        <v>未观看</v>
      </c>
      <c r="I29" s="5"/>
      <c r="J29" s="5" t="str">
        <v>生财有术</v>
      </c>
      <c r="K29" s="5"/>
      <c r="L29" s="5"/>
    </row>
    <row r="30">
      <c r="A30" s="5" t="str">
        <v>郭无闲Happy</v>
      </c>
      <c r="B30" s="5" t="s">
        <v>495</v>
      </c>
      <c r="C30" s="5">
        <v>13760338861</v>
      </c>
      <c r="D30" s="39">
        <v>0.1235300925925926</v>
      </c>
      <c r="E30" s="39">
        <v>0</v>
      </c>
      <c r="F30" s="5">
        <v>1</v>
      </c>
      <c r="G30" s="39">
        <v>0</v>
      </c>
      <c r="H30" s="5" t="str">
        <v>未观看</v>
      </c>
      <c r="I30" s="5"/>
      <c r="J30" s="5" t="str">
        <v>生财有术</v>
      </c>
      <c r="K30" s="5"/>
      <c r="L30" s="5"/>
    </row>
    <row r="31">
      <c r="A31" s="5" t="str">
        <v>夏儒龙</v>
      </c>
      <c r="B31" s="5" t="s">
        <v>658</v>
      </c>
      <c r="C31" s="5">
        <v>15507549369</v>
      </c>
      <c r="D31" s="39">
        <v>0.1235300925925926</v>
      </c>
      <c r="E31" s="39">
        <v>0.00009259259259259259</v>
      </c>
      <c r="F31" s="5">
        <v>3</v>
      </c>
      <c r="G31" s="39">
        <v>0.006458333333333333</v>
      </c>
      <c r="H31" s="5" t="str">
        <v>未观看</v>
      </c>
      <c r="I31" s="5" t="str">
        <v>生财老师（分销渠道）</v>
      </c>
      <c r="J31" s="5" t="str">
        <v>生财有术</v>
      </c>
      <c r="K31" s="5"/>
      <c r="L31" s="5"/>
    </row>
    <row r="32">
      <c r="A32" s="5" t="str">
        <v>青辰</v>
      </c>
      <c r="B32" s="5" t="s">
        <v>349</v>
      </c>
      <c r="C32" s="5">
        <v>13727813144</v>
      </c>
      <c r="D32" s="39">
        <v>0.1235300925925926</v>
      </c>
      <c r="E32" s="39">
        <v>0.0015162037037037036</v>
      </c>
      <c r="F32" s="5">
        <v>2</v>
      </c>
      <c r="G32" s="39">
        <v>0.0023263888888888887</v>
      </c>
      <c r="H32" s="5" t="str">
        <v>未观看</v>
      </c>
      <c r="I32" s="5"/>
      <c r="J32" s="5" t="str">
        <v>生财有术</v>
      </c>
      <c r="K32" s="5"/>
      <c r="L32" s="5"/>
    </row>
    <row r="33">
      <c r="A33" s="5" t="str">
        <v>晨瑞💫</v>
      </c>
      <c r="B33" s="5" t="s">
        <v>704</v>
      </c>
      <c r="C33" s="5">
        <v>16635113443</v>
      </c>
      <c r="D33" s="39">
        <v>0.1235300925925926</v>
      </c>
      <c r="E33" s="39">
        <v>0.09827546296296297</v>
      </c>
      <c r="F33" s="5">
        <v>8</v>
      </c>
      <c r="G33" s="39">
        <v>0.09796296296296296</v>
      </c>
      <c r="H33" s="5" t="str">
        <v>未观看</v>
      </c>
      <c r="I33" s="5" t="str">
        <v>生财老师（分销渠道）</v>
      </c>
      <c r="J33" s="5" t="str">
        <v>生财有术</v>
      </c>
      <c r="K33" s="5"/>
      <c r="L33" s="5"/>
    </row>
    <row r="34">
      <c r="A34" s="5" t="str">
        <v>了煜 高效学习法 董老师</v>
      </c>
      <c r="B34" s="5" t="s">
        <v>816</v>
      </c>
      <c r="C34" s="5">
        <v>13398972345</v>
      </c>
      <c r="D34" s="39">
        <v>0.1235300925925926</v>
      </c>
      <c r="E34" s="39">
        <v>0.002337962962962963</v>
      </c>
      <c r="F34" s="5">
        <v>1</v>
      </c>
      <c r="G34" s="39">
        <v>0.0025462962962962965</v>
      </c>
      <c r="H34" s="5" t="str">
        <v>未观看</v>
      </c>
      <c r="I34" s="5"/>
      <c r="J34" s="5" t="str">
        <v>生财有术</v>
      </c>
      <c r="K34" s="5"/>
      <c r="L34" s="5"/>
    </row>
    <row r="35">
      <c r="A35" s="5" t="str">
        <v>佛罗拉</v>
      </c>
      <c r="B35" s="5" t="s">
        <v>564</v>
      </c>
      <c r="C35" s="5">
        <v>13917420113</v>
      </c>
      <c r="D35" s="39">
        <v>0.1235300925925926</v>
      </c>
      <c r="E35" s="39">
        <v>0</v>
      </c>
      <c r="F35" s="5">
        <v>1</v>
      </c>
      <c r="G35" s="39">
        <v>0</v>
      </c>
      <c r="H35" s="5" t="str">
        <v>未观看</v>
      </c>
      <c r="I35" s="5"/>
      <c r="J35" s="5" t="str">
        <v>生财有术</v>
      </c>
      <c r="K35" s="5"/>
      <c r="L35" s="5"/>
    </row>
    <row r="36">
      <c r="A36" s="5" t="str">
        <v>Tiger</v>
      </c>
      <c r="B36" s="5" t="s">
        <v>784</v>
      </c>
      <c r="C36" s="5">
        <v>15880833302</v>
      </c>
      <c r="D36" s="39">
        <v>0.1235300925925926</v>
      </c>
      <c r="E36" s="39">
        <v>0</v>
      </c>
      <c r="F36" s="5">
        <v>1</v>
      </c>
      <c r="G36" s="39">
        <v>0</v>
      </c>
      <c r="H36" s="5" t="str">
        <v>未观看</v>
      </c>
      <c r="I36" s="5" t="str">
        <v>生财老师（分销渠道）</v>
      </c>
      <c r="J36" s="5" t="str">
        <v>生财有术</v>
      </c>
      <c r="K36" s="5"/>
      <c r="L36" s="5"/>
    </row>
    <row r="37">
      <c r="A37" s="5" t="str">
        <v>彭一平</v>
      </c>
      <c r="B37" s="5" t="s">
        <v>811</v>
      </c>
      <c r="C37" s="5">
        <v>15105841303</v>
      </c>
      <c r="D37" s="39">
        <v>0.1235300925925926</v>
      </c>
      <c r="E37" s="39">
        <v>0.00047453703703703704</v>
      </c>
      <c r="F37" s="5">
        <v>3</v>
      </c>
      <c r="G37" s="39">
        <v>0.000925925925925926</v>
      </c>
      <c r="H37" s="5" t="str">
        <v>未观看</v>
      </c>
      <c r="I37" s="5" t="str">
        <v>生财老师（分销渠道）</v>
      </c>
      <c r="J37" s="5" t="str">
        <v>生财有术</v>
      </c>
      <c r="K37" s="5"/>
      <c r="L37" s="5"/>
    </row>
    <row r="38">
      <c r="A38" s="5" t="str">
        <v>冥王星的轨迹</v>
      </c>
      <c r="B38" s="5" t="s">
        <v>809</v>
      </c>
      <c r="C38" s="5">
        <v>18629336270</v>
      </c>
      <c r="D38" s="39">
        <v>0.1235300925925926</v>
      </c>
      <c r="E38" s="39">
        <v>0</v>
      </c>
      <c r="F38" s="5">
        <v>1</v>
      </c>
      <c r="G38" s="39">
        <v>0</v>
      </c>
      <c r="H38" s="5" t="str">
        <v>未观看</v>
      </c>
      <c r="I38" s="5"/>
      <c r="J38" s="5" t="str">
        <v>生财有术</v>
      </c>
      <c r="K38" s="5"/>
      <c r="L38" s="5"/>
    </row>
    <row r="39">
      <c r="A39" s="5" t="str">
        <v>lan</v>
      </c>
      <c r="B39" s="5" t="s">
        <v>807</v>
      </c>
      <c r="C39" s="5">
        <v>13522246195</v>
      </c>
      <c r="D39" s="39">
        <v>0.1235300925925926</v>
      </c>
      <c r="E39" s="39">
        <v>0</v>
      </c>
      <c r="F39" s="5">
        <v>1</v>
      </c>
      <c r="G39" s="39">
        <v>0</v>
      </c>
      <c r="H39" s="5" t="str">
        <v>未观看</v>
      </c>
      <c r="I39" s="5"/>
      <c r="J39" s="5" t="str">
        <v>生财有术</v>
      </c>
      <c r="K39" s="5"/>
      <c r="L39" s="5"/>
    </row>
    <row r="40">
      <c r="A40" s="5" t="str">
        <v>Sun</v>
      </c>
      <c r="B40" s="5" t="s">
        <v>365</v>
      </c>
      <c r="C40" s="5">
        <v>18369166666</v>
      </c>
      <c r="D40" s="39">
        <v>0.1235300925925926</v>
      </c>
      <c r="E40" s="39">
        <v>0</v>
      </c>
      <c r="F40" s="5">
        <v>1</v>
      </c>
      <c r="G40" s="39">
        <v>0</v>
      </c>
      <c r="H40" s="5" t="str">
        <v>未观看</v>
      </c>
      <c r="I40" s="5"/>
      <c r="J40" s="5" t="str">
        <v>生财有术</v>
      </c>
      <c r="K40" s="5"/>
      <c r="L40" s="5"/>
    </row>
    <row r="41">
      <c r="A41" s="5" t="str">
        <v>梦蕾（赵静）</v>
      </c>
      <c r="B41" s="5" t="s">
        <v>507</v>
      </c>
      <c r="C41" s="5">
        <v>13456831795</v>
      </c>
      <c r="D41" s="39">
        <v>0.1235300925925926</v>
      </c>
      <c r="E41" s="39">
        <v>0.012407407407407407</v>
      </c>
      <c r="F41" s="5">
        <v>1</v>
      </c>
      <c r="G41" s="39">
        <v>0.00625</v>
      </c>
      <c r="H41" s="5" t="str">
        <v>未观看</v>
      </c>
      <c r="I41" s="5"/>
      <c r="J41" s="5" t="str">
        <v>生财有术</v>
      </c>
      <c r="K41" s="5"/>
      <c r="L41" s="5"/>
    </row>
    <row r="42">
      <c r="A42" s="5" t="str">
        <v>b</v>
      </c>
      <c r="B42" s="5" t="s">
        <v>803</v>
      </c>
      <c r="C42" s="5">
        <v>13541069264</v>
      </c>
      <c r="D42" s="39">
        <v>0.1235300925925926</v>
      </c>
      <c r="E42" s="39">
        <v>0.0038310185185185183</v>
      </c>
      <c r="F42" s="5">
        <v>1</v>
      </c>
      <c r="G42" s="39">
        <v>0.002777777777777778</v>
      </c>
      <c r="H42" s="5" t="str">
        <v>未观看</v>
      </c>
      <c r="I42" s="5"/>
      <c r="J42" s="5" t="str">
        <v>生财有术</v>
      </c>
      <c r="K42" s="5"/>
      <c r="L42" s="5"/>
    </row>
    <row r="43">
      <c r="A43" s="5" t="str">
        <v>许华榕</v>
      </c>
      <c r="B43" s="5" t="s">
        <v>496</v>
      </c>
      <c r="C43" s="5">
        <v>15880790328</v>
      </c>
      <c r="D43" s="39">
        <v>0.1235300925925926</v>
      </c>
      <c r="E43" s="39">
        <v>0.0001388888888888889</v>
      </c>
      <c r="F43" s="5">
        <v>2</v>
      </c>
      <c r="G43" s="39">
        <v>0.0002314814814814815</v>
      </c>
      <c r="H43" s="5" t="str">
        <v>未观看</v>
      </c>
      <c r="I43" s="5"/>
      <c r="J43" s="5" t="str">
        <v>生财有术</v>
      </c>
      <c r="K43" s="5"/>
      <c r="L43" s="5"/>
    </row>
    <row r="44">
      <c r="A44" s="5" t="str">
        <v>莣誋</v>
      </c>
      <c r="B44" s="5" t="s">
        <v>800</v>
      </c>
      <c r="C44" s="5">
        <v>15620510391</v>
      </c>
      <c r="D44" s="39">
        <v>0.1235300925925926</v>
      </c>
      <c r="E44" s="39">
        <v>0</v>
      </c>
      <c r="F44" s="5">
        <v>2</v>
      </c>
      <c r="G44" s="39">
        <v>0</v>
      </c>
      <c r="H44" s="5" t="str">
        <v>未观看</v>
      </c>
      <c r="I44" s="5" t="str">
        <v>生财老师</v>
      </c>
      <c r="J44" s="5" t="str">
        <v>生财有术</v>
      </c>
      <c r="K44" s="5"/>
      <c r="L44" s="5"/>
    </row>
    <row r="45">
      <c r="A45" s="5" t="str">
        <v>剑出鞘</v>
      </c>
      <c r="B45" s="5" t="s">
        <v>798</v>
      </c>
      <c r="C45" s="5">
        <v>13326207756</v>
      </c>
      <c r="D45" s="39">
        <v>0.1235300925925926</v>
      </c>
      <c r="E45" s="39">
        <v>0</v>
      </c>
      <c r="F45" s="5">
        <v>1</v>
      </c>
      <c r="G45" s="39">
        <v>0</v>
      </c>
      <c r="H45" s="5" t="str">
        <v>未观看</v>
      </c>
      <c r="I45" s="5"/>
      <c r="J45" s="5" t="str">
        <v>生财有术</v>
      </c>
      <c r="K45" s="5"/>
      <c r="L45" s="5"/>
    </row>
    <row r="46">
      <c r="A46" s="5" t="str">
        <v>🌍金·獻彪✨</v>
      </c>
      <c r="B46" s="5" t="s">
        <v>796</v>
      </c>
      <c r="C46" s="5">
        <v>13736706523</v>
      </c>
      <c r="D46" s="39">
        <v>0.1235300925925926</v>
      </c>
      <c r="E46" s="39">
        <v>0.017592592592592594</v>
      </c>
      <c r="F46" s="5">
        <v>1</v>
      </c>
      <c r="G46" s="39">
        <v>0.009039351851851852</v>
      </c>
      <c r="H46" s="5" t="str">
        <v>未观看</v>
      </c>
      <c r="I46" s="5"/>
      <c r="J46" s="5" t="str">
        <v>生财有术</v>
      </c>
      <c r="K46" s="5"/>
      <c r="L46" s="5"/>
    </row>
    <row r="47">
      <c r="A47" s="5" t="str">
        <v>發發</v>
      </c>
      <c r="B47" s="5" t="s">
        <v>595</v>
      </c>
      <c r="C47" s="5">
        <v>15959347446</v>
      </c>
      <c r="D47" s="39">
        <v>0.1235300925925926</v>
      </c>
      <c r="E47" s="39">
        <v>0</v>
      </c>
      <c r="F47" s="5">
        <v>1</v>
      </c>
      <c r="G47" s="39">
        <v>0</v>
      </c>
      <c r="H47" s="5" t="str">
        <v>未观看</v>
      </c>
      <c r="I47" s="5"/>
      <c r="J47" s="5" t="str">
        <v>生财有术</v>
      </c>
      <c r="K47" s="5"/>
      <c r="L47" s="5"/>
    </row>
    <row r="48">
      <c r="A48" s="5" t="str">
        <v>帆</v>
      </c>
      <c r="B48" s="5" t="s">
        <v>793</v>
      </c>
      <c r="C48" s="5">
        <v>18503997712</v>
      </c>
      <c r="D48" s="39">
        <v>0.1235300925925926</v>
      </c>
      <c r="E48" s="39">
        <v>0.09189814814814815</v>
      </c>
      <c r="F48" s="5">
        <v>1</v>
      </c>
      <c r="G48" s="39">
        <v>0.00047453703703703704</v>
      </c>
      <c r="H48" s="5" t="str">
        <v>未观看</v>
      </c>
      <c r="I48" s="5"/>
      <c r="J48" s="5" t="str">
        <v>生财有术</v>
      </c>
      <c r="K48" s="5"/>
      <c r="L48" s="5"/>
    </row>
    <row r="49">
      <c r="A49" s="5" t="str">
        <v>好运亨通biu</v>
      </c>
      <c r="B49" s="5" t="s">
        <v>837</v>
      </c>
      <c r="C49" s="5">
        <v>18202882951</v>
      </c>
      <c r="D49" s="39">
        <v>0.1235300925925926</v>
      </c>
      <c r="E49" s="39">
        <v>0.016030092592592592</v>
      </c>
      <c r="F49" s="5">
        <v>1</v>
      </c>
      <c r="G49" s="39">
        <v>0.000925925925925926</v>
      </c>
      <c r="H49" s="5" t="str">
        <v>未观看</v>
      </c>
      <c r="I49" s="5"/>
      <c r="J49" s="5" t="str">
        <v>生财有术</v>
      </c>
      <c r="K49" s="5"/>
      <c r="L49" s="5"/>
    </row>
    <row r="50">
      <c r="A50" s="5">
        <v>7</v>
      </c>
      <c r="B50" s="5" t="s">
        <v>645</v>
      </c>
      <c r="C50" s="5">
        <v>19963693901</v>
      </c>
      <c r="D50" s="39">
        <v>0.1235300925925926</v>
      </c>
      <c r="E50" s="39">
        <v>0</v>
      </c>
      <c r="F50" s="5">
        <v>1</v>
      </c>
      <c r="G50" s="39">
        <v>0</v>
      </c>
      <c r="H50" s="5" t="str">
        <v>未观看</v>
      </c>
      <c r="I50" s="5"/>
      <c r="J50" s="5" t="str">
        <v>生财有术</v>
      </c>
      <c r="K50" s="5"/>
      <c r="L50" s="5"/>
    </row>
    <row r="51">
      <c r="A51" s="5" t="str">
        <v>小宝</v>
      </c>
      <c r="B51" s="5" t="s">
        <v>834</v>
      </c>
      <c r="C51" s="5">
        <v>18868717647</v>
      </c>
      <c r="D51" s="39">
        <v>0.1235300925925926</v>
      </c>
      <c r="E51" s="39">
        <v>0.001712962962962963</v>
      </c>
      <c r="F51" s="5">
        <v>2</v>
      </c>
      <c r="G51" s="39">
        <v>0.005046296296296296</v>
      </c>
      <c r="H51" s="5" t="str">
        <v>未观看</v>
      </c>
      <c r="I51" s="5"/>
      <c r="J51" s="5" t="str">
        <v>生财有术</v>
      </c>
      <c r="K51" s="5"/>
      <c r="L51" s="5"/>
    </row>
    <row r="52">
      <c r="A52" s="5" t="str">
        <v>so cute</v>
      </c>
      <c r="B52" s="5" t="s">
        <v>777</v>
      </c>
      <c r="C52" s="5">
        <v>15392843676</v>
      </c>
      <c r="D52" s="39">
        <v>0.1235300925925926</v>
      </c>
      <c r="E52" s="39">
        <v>0</v>
      </c>
      <c r="F52" s="5">
        <v>1</v>
      </c>
      <c r="G52" s="39">
        <v>0</v>
      </c>
      <c r="H52" s="5" t="str">
        <v>未观看</v>
      </c>
      <c r="I52" s="5"/>
      <c r="J52" s="5" t="str">
        <v>生财有术</v>
      </c>
      <c r="K52" s="5"/>
      <c r="L52" s="5"/>
    </row>
    <row r="53">
      <c r="A53" s="5" t="str">
        <v>🐶🌾</v>
      </c>
      <c r="B53" s="5" t="s">
        <v>830</v>
      </c>
      <c r="C53" s="5">
        <v>13433573600</v>
      </c>
      <c r="D53" s="39">
        <v>0.1235300925925926</v>
      </c>
      <c r="E53" s="39">
        <v>0</v>
      </c>
      <c r="F53" s="5">
        <v>1</v>
      </c>
      <c r="G53" s="39">
        <v>0</v>
      </c>
      <c r="H53" s="5" t="str">
        <v>未观看</v>
      </c>
      <c r="I53" s="5"/>
      <c r="J53" s="5" t="str">
        <v>生财有术</v>
      </c>
      <c r="K53" s="5"/>
      <c r="L53" s="5"/>
    </row>
    <row r="54">
      <c r="A54" s="5" t="str">
        <v>杭</v>
      </c>
      <c r="B54" s="5" t="s">
        <v>513</v>
      </c>
      <c r="C54" s="5">
        <v>18620214862</v>
      </c>
      <c r="D54" s="39">
        <v>0.1235300925925926</v>
      </c>
      <c r="E54" s="39">
        <v>0.11627314814814815</v>
      </c>
      <c r="F54" s="5">
        <v>5</v>
      </c>
      <c r="G54" s="39">
        <v>0.17369212962962963</v>
      </c>
      <c r="H54" s="5" t="str">
        <v>观看中</v>
      </c>
      <c r="I54" s="5" t="str">
        <v>生财老师（分销渠道）</v>
      </c>
      <c r="J54" s="5" t="str">
        <v>生财有术</v>
      </c>
      <c r="K54" s="5"/>
      <c r="L54" s="5"/>
    </row>
    <row r="55">
      <c r="A55" s="5" t="str">
        <v>爱雅</v>
      </c>
      <c r="B55" s="5" t="s">
        <v>388</v>
      </c>
      <c r="C55" s="5">
        <v>18537599027</v>
      </c>
      <c r="D55" s="39">
        <v>0.1235300925925926</v>
      </c>
      <c r="E55" s="39">
        <v>0.05664351851851852</v>
      </c>
      <c r="F55" s="5">
        <v>4</v>
      </c>
      <c r="G55" s="39">
        <v>0.030162037037037036</v>
      </c>
      <c r="H55" s="5" t="str">
        <v>未观看</v>
      </c>
      <c r="I55" s="5" t="str">
        <v>生财老师（分销渠道）</v>
      </c>
      <c r="J55" s="5" t="str">
        <v>生财有术</v>
      </c>
      <c r="K55" s="5"/>
      <c r="L55" s="5"/>
    </row>
    <row r="56">
      <c r="A56" s="5" t="str">
        <v>亚明</v>
      </c>
      <c r="B56" s="5" t="s">
        <v>386</v>
      </c>
      <c r="C56" s="5">
        <v>17537163367</v>
      </c>
      <c r="D56" s="39">
        <v>0.1235300925925926</v>
      </c>
      <c r="E56" s="39">
        <v>0</v>
      </c>
      <c r="F56" s="5">
        <v>3</v>
      </c>
      <c r="G56" s="39">
        <v>0.0040625</v>
      </c>
      <c r="H56" s="5" t="str">
        <v>未观看</v>
      </c>
      <c r="I56" s="5" t="str">
        <v>生财老师（分销渠道）</v>
      </c>
      <c r="J56" s="5" t="str">
        <v>生财有术</v>
      </c>
      <c r="K56" s="5"/>
      <c r="L56" s="5"/>
    </row>
    <row r="57">
      <c r="A57" s="5" t="str">
        <v>黄豆</v>
      </c>
      <c r="B57" s="5" t="s">
        <v>574</v>
      </c>
      <c r="C57" s="5">
        <v>18709920835</v>
      </c>
      <c r="D57" s="39">
        <v>0.1235300925925926</v>
      </c>
      <c r="E57" s="39">
        <v>0.02636574074074074</v>
      </c>
      <c r="F57" s="5">
        <v>1</v>
      </c>
      <c r="G57" s="39">
        <v>0.026400462962962962</v>
      </c>
      <c r="H57" s="5" t="str">
        <v>未观看</v>
      </c>
      <c r="I57" s="5" t="str">
        <v>生财老师（分销渠道）</v>
      </c>
      <c r="J57" s="5" t="str">
        <v>生财有术</v>
      </c>
      <c r="K57" s="5"/>
      <c r="L57" s="5"/>
    </row>
    <row r="58">
      <c r="A58" s="5" t="str">
        <v>苏🌾</v>
      </c>
      <c r="B58" s="5" t="s">
        <v>824</v>
      </c>
      <c r="C58" s="5">
        <v>13798976160</v>
      </c>
      <c r="D58" s="39">
        <v>0.1235300925925926</v>
      </c>
      <c r="E58" s="39">
        <v>0.025347222222222222</v>
      </c>
      <c r="F58" s="5">
        <v>1</v>
      </c>
      <c r="G58" s="39">
        <v>0.017592592592592594</v>
      </c>
      <c r="H58" s="5" t="str">
        <v>未观看</v>
      </c>
      <c r="I58" s="5" t="str">
        <v>生财老师（分销渠道）</v>
      </c>
      <c r="J58" s="5" t="str">
        <v>生财有术</v>
      </c>
      <c r="K58" s="5"/>
      <c r="L58" s="5"/>
    </row>
    <row r="59">
      <c r="A59" s="5" t="str">
        <v>走走</v>
      </c>
      <c r="B59" s="5" t="s">
        <v>822</v>
      </c>
      <c r="C59" s="5">
        <v>18638393800</v>
      </c>
      <c r="D59" s="39">
        <v>0.1235300925925926</v>
      </c>
      <c r="E59" s="39">
        <v>0.027974537037037037</v>
      </c>
      <c r="F59" s="5">
        <v>2</v>
      </c>
      <c r="G59" s="39">
        <v>0.08934027777777778</v>
      </c>
      <c r="H59" s="5" t="str">
        <v>未观看</v>
      </c>
      <c r="I59" s="5"/>
      <c r="J59" s="5" t="str">
        <v>生财有术</v>
      </c>
      <c r="K59" s="5"/>
      <c r="L59" s="5"/>
    </row>
    <row r="60">
      <c r="A60" s="5" t="str">
        <v>raxcl</v>
      </c>
      <c r="B60" s="5" t="s">
        <v>609</v>
      </c>
      <c r="C60" s="5">
        <v>18709494100</v>
      </c>
      <c r="D60" s="39">
        <v>0.1235300925925926</v>
      </c>
      <c r="E60" s="39">
        <v>0.002638888888888889</v>
      </c>
      <c r="F60" s="5">
        <v>3</v>
      </c>
      <c r="G60" s="39">
        <v>0.008101851851851851</v>
      </c>
      <c r="H60" s="5" t="str">
        <v>未观看</v>
      </c>
      <c r="I60" s="5"/>
      <c r="J60" s="5" t="str">
        <v>生财有术</v>
      </c>
      <c r="K60" s="5"/>
      <c r="L60" s="5"/>
    </row>
    <row r="61">
      <c r="A61" s="5" t="str">
        <v>赵</v>
      </c>
      <c r="B61" s="5" t="s">
        <v>623</v>
      </c>
      <c r="C61" s="5">
        <v>13601848226</v>
      </c>
      <c r="D61" s="39">
        <v>0.1235300925925926</v>
      </c>
      <c r="E61" s="39">
        <v>0.12315972222222223</v>
      </c>
      <c r="F61" s="5">
        <v>1</v>
      </c>
      <c r="G61" s="39">
        <v>0.09791666666666667</v>
      </c>
      <c r="H61" s="5" t="str">
        <v>未观看</v>
      </c>
      <c r="I61" s="5"/>
      <c r="J61" s="5" t="str">
        <v>生财有术</v>
      </c>
      <c r="K61" s="5"/>
      <c r="L61" s="5"/>
    </row>
    <row r="62">
      <c r="A62" s="5" t="str">
        <v>蕖</v>
      </c>
      <c r="B62" s="5" t="s">
        <v>650</v>
      </c>
      <c r="C62" s="5">
        <v>13325932226</v>
      </c>
      <c r="D62" s="39">
        <v>0.1235300925925926</v>
      </c>
      <c r="E62" s="39">
        <v>0.10425925925925926</v>
      </c>
      <c r="F62" s="5">
        <v>3</v>
      </c>
      <c r="G62" s="39">
        <v>0.028576388888888887</v>
      </c>
      <c r="H62" s="5" t="str">
        <v>未观看</v>
      </c>
      <c r="I62" s="5"/>
      <c r="J62" s="5" t="str">
        <v>生财有术</v>
      </c>
      <c r="K62" s="5"/>
      <c r="L62" s="5"/>
    </row>
    <row r="63">
      <c r="A63" s="5" t="str">
        <v>高岛岛</v>
      </c>
      <c r="B63" s="5" t="s">
        <v>614</v>
      </c>
      <c r="C63" s="5">
        <v>17782535204</v>
      </c>
      <c r="D63" s="39">
        <v>0.1235300925925926</v>
      </c>
      <c r="E63" s="39">
        <v>0.10143518518518518</v>
      </c>
      <c r="F63" s="5">
        <v>2</v>
      </c>
      <c r="G63" s="39">
        <v>0.1412037037037037</v>
      </c>
      <c r="H63" s="5" t="str">
        <v>未观看</v>
      </c>
      <c r="I63" s="5"/>
      <c r="J63" s="5" t="str">
        <v>生财有术</v>
      </c>
      <c r="K63" s="5"/>
      <c r="L63" s="5"/>
    </row>
    <row r="64">
      <c r="A64" s="5" t="str">
        <v>张振｜星融 兰驰·墅美·CK</v>
      </c>
      <c r="B64" s="5" t="s">
        <v>334</v>
      </c>
      <c r="C64" s="5">
        <v>15717537770</v>
      </c>
      <c r="D64" s="39">
        <v>0.1235300925925926</v>
      </c>
      <c r="E64" s="39">
        <v>0</v>
      </c>
      <c r="F64" s="5">
        <v>1</v>
      </c>
      <c r="G64" s="39">
        <v>0</v>
      </c>
      <c r="H64" s="5" t="str">
        <v>未观看</v>
      </c>
      <c r="I64" s="5"/>
      <c r="J64" s="5" t="str">
        <v>生财有术</v>
      </c>
      <c r="K64" s="5"/>
      <c r="L64" s="5"/>
    </row>
    <row r="65">
      <c r="A65" s="5" t="str">
        <v>钱多多</v>
      </c>
      <c r="B65" s="5" t="s">
        <v>373</v>
      </c>
      <c r="C65" s="5">
        <v>18500847836</v>
      </c>
      <c r="D65" s="39">
        <v>0.1235300925925926</v>
      </c>
      <c r="E65" s="39">
        <v>0.10146990740740741</v>
      </c>
      <c r="F65" s="5">
        <v>9</v>
      </c>
      <c r="G65" s="39">
        <v>0.09818287037037036</v>
      </c>
      <c r="H65" s="5" t="str">
        <v>未观看</v>
      </c>
      <c r="I65" s="5" t="str">
        <v>生财老师（分销渠道）</v>
      </c>
      <c r="J65" s="5" t="str">
        <v>生财有术</v>
      </c>
      <c r="K65" s="5"/>
      <c r="L65" s="5"/>
    </row>
    <row r="66">
      <c r="A66" s="5" t="str">
        <v>施玮magic</v>
      </c>
      <c r="B66" s="5" t="s">
        <v>817</v>
      </c>
      <c r="C66" s="5">
        <v>18058796962</v>
      </c>
      <c r="D66" s="39">
        <v>0.1235300925925926</v>
      </c>
      <c r="E66" s="39">
        <v>0.04130787037037037</v>
      </c>
      <c r="F66" s="5">
        <v>1</v>
      </c>
      <c r="G66" s="39">
        <v>0.021770833333333333</v>
      </c>
      <c r="H66" s="5" t="str">
        <v>未观看</v>
      </c>
      <c r="I66" s="5" t="str">
        <v>生财老师（分销渠道）</v>
      </c>
      <c r="J66" s="5" t="str">
        <v>生财有术</v>
      </c>
      <c r="K66" s="5"/>
      <c r="L66" s="5"/>
    </row>
    <row r="67">
      <c r="A67" s="5" t="str">
        <v>李晨瑞</v>
      </c>
      <c r="B67" s="5" t="s">
        <v>682</v>
      </c>
      <c r="C67" s="5">
        <v>16635113443</v>
      </c>
      <c r="D67" s="39">
        <v>0.1235300925925926</v>
      </c>
      <c r="E67" s="39">
        <v>0.06305555555555556</v>
      </c>
      <c r="F67" s="5">
        <v>2</v>
      </c>
      <c r="G67" s="39">
        <v>0.028310185185185185</v>
      </c>
      <c r="H67" s="5" t="str">
        <v>未观看</v>
      </c>
      <c r="I67" s="5" t="str">
        <v>生财老师（分销渠道）</v>
      </c>
      <c r="J67" s="5" t="str">
        <v>生财有术</v>
      </c>
      <c r="K67" s="5"/>
      <c r="L67" s="5"/>
    </row>
    <row r="68">
      <c r="A68" s="5" t="str">
        <v>一二三</v>
      </c>
      <c r="B68" s="5" t="s">
        <v>814</v>
      </c>
      <c r="C68" s="5">
        <v>18503092008</v>
      </c>
      <c r="D68" s="39">
        <v>0.1235300925925926</v>
      </c>
      <c r="E68" s="39">
        <v>0</v>
      </c>
      <c r="F68" s="5">
        <v>1</v>
      </c>
      <c r="G68" s="39">
        <v>0</v>
      </c>
      <c r="H68" s="5" t="str">
        <v>未观看</v>
      </c>
      <c r="I68" s="5" t="str">
        <v>生财老师（分销渠道）</v>
      </c>
      <c r="J68" s="5" t="str">
        <v>生财有术</v>
      </c>
      <c r="K68" s="5"/>
      <c r="L68" s="5"/>
    </row>
    <row r="69">
      <c r="A69" s="5" t="str">
        <v>十四境</v>
      </c>
      <c r="B69" s="5" t="s">
        <v>812</v>
      </c>
      <c r="C69" s="5">
        <v>13593893373</v>
      </c>
      <c r="D69" s="39">
        <v>0.1235300925925926</v>
      </c>
      <c r="E69" s="39">
        <v>0.1189236111111111</v>
      </c>
      <c r="F69" s="5">
        <v>3</v>
      </c>
      <c r="G69" s="39">
        <v>0.008113425925925927</v>
      </c>
      <c r="H69" s="5" t="str">
        <v>未观看</v>
      </c>
      <c r="I69" s="5"/>
      <c r="J69" s="5" t="str">
        <v>生财有术</v>
      </c>
      <c r="K69" s="5"/>
      <c r="L69" s="5"/>
    </row>
    <row r="70">
      <c r="A70" s="5" t="str">
        <v>CC老师</v>
      </c>
      <c r="B70" s="5" t="s">
        <v>701</v>
      </c>
      <c r="C70" s="5">
        <v>15577963343</v>
      </c>
      <c r="D70" s="39">
        <v>0.1235300925925926</v>
      </c>
      <c r="E70" s="39">
        <v>0.003275462962962963</v>
      </c>
      <c r="F70" s="5">
        <v>5</v>
      </c>
      <c r="G70" s="39">
        <v>0.2120138888888889</v>
      </c>
      <c r="H70" s="5" t="str">
        <v>未观看</v>
      </c>
      <c r="I70" s="5"/>
      <c r="J70" s="5" t="str">
        <v>生财有术</v>
      </c>
      <c r="K70" s="5"/>
      <c r="L70" s="5"/>
    </row>
    <row r="71">
      <c r="A71" s="5" t="str">
        <v>用户596034</v>
      </c>
      <c r="B71" s="5" t="s">
        <v>335</v>
      </c>
      <c r="C71" s="5">
        <v>18511148268</v>
      </c>
      <c r="D71" s="39">
        <v>0.1235300925925926</v>
      </c>
      <c r="E71" s="39">
        <v>0.12318287037037037</v>
      </c>
      <c r="F71" s="5">
        <v>1</v>
      </c>
      <c r="G71" s="39">
        <v>0.08427083333333334</v>
      </c>
      <c r="H71" s="5" t="str">
        <v>未观看</v>
      </c>
      <c r="I71" s="5"/>
      <c r="J71" s="5" t="str">
        <v>生财有术</v>
      </c>
      <c r="K71" s="5"/>
      <c r="L71" s="5"/>
    </row>
    <row r="72">
      <c r="A72" s="5" t="str">
        <v>少华</v>
      </c>
      <c r="B72" s="5" t="s">
        <v>413</v>
      </c>
      <c r="C72" s="5">
        <v>15855511811</v>
      </c>
      <c r="D72" s="39">
        <v>0.1235300925925926</v>
      </c>
      <c r="E72" s="39">
        <v>0.1156712962962963</v>
      </c>
      <c r="F72" s="5">
        <v>2</v>
      </c>
      <c r="G72" s="39">
        <v>0.022453703703703705</v>
      </c>
      <c r="H72" s="5" t="str">
        <v>未观看</v>
      </c>
      <c r="I72" s="5"/>
      <c r="J72" s="5" t="str">
        <v>生财有术</v>
      </c>
      <c r="K72" s="5"/>
      <c r="L72" s="5"/>
    </row>
    <row r="73">
      <c r="A73" s="5" t="str">
        <v>太阳</v>
      </c>
      <c r="B73" s="5" t="s">
        <v>805</v>
      </c>
      <c r="C73" s="5">
        <v>13015306261</v>
      </c>
      <c r="D73" s="39">
        <v>0.1235300925925926</v>
      </c>
      <c r="E73" s="39">
        <v>0.048796296296296296</v>
      </c>
      <c r="F73" s="5">
        <v>1</v>
      </c>
      <c r="G73" s="39">
        <v>0.040532407407407406</v>
      </c>
      <c r="H73" s="5" t="str">
        <v>未观看</v>
      </c>
      <c r="I73" s="5" t="str">
        <v>生财老师（分销渠道）</v>
      </c>
      <c r="J73" s="5" t="str">
        <v>生财有术</v>
      </c>
      <c r="K73" s="5"/>
      <c r="L73" s="5"/>
    </row>
    <row r="74">
      <c r="A74" s="5" t="str">
        <v>郑永梅</v>
      </c>
      <c r="B74" s="5" t="s">
        <v>560</v>
      </c>
      <c r="C74" s="5">
        <v>18611276791</v>
      </c>
      <c r="D74" s="39">
        <v>0.1235300925925926</v>
      </c>
      <c r="E74" s="39">
        <v>0.10027777777777777</v>
      </c>
      <c r="F74" s="5">
        <v>17</v>
      </c>
      <c r="G74" s="39">
        <v>0.1729513888888889</v>
      </c>
      <c r="H74" s="5" t="str">
        <v>未观看</v>
      </c>
      <c r="I74" s="5" t="str">
        <v>生财老师（分销渠道）</v>
      </c>
      <c r="J74" s="5" t="str">
        <v>生财有术</v>
      </c>
      <c r="K74" s="5"/>
      <c r="L74" s="5"/>
    </row>
    <row r="75">
      <c r="A75" s="5" t="str">
        <v>西贝｜青少年家庭赋能</v>
      </c>
      <c r="B75" s="5" t="s">
        <v>545</v>
      </c>
      <c r="C75" s="5">
        <v>15877449676</v>
      </c>
      <c r="D75" s="39">
        <v>0.1235300925925926</v>
      </c>
      <c r="E75" s="39">
        <v>0.1233912037037037</v>
      </c>
      <c r="F75" s="5">
        <v>2</v>
      </c>
      <c r="G75" s="39">
        <v>0.09259259259259259</v>
      </c>
      <c r="H75" s="5" t="str">
        <v>未观看</v>
      </c>
      <c r="I75" s="5" t="str">
        <v>生财老师（分销渠道）</v>
      </c>
      <c r="J75" s="5" t="str">
        <v>生财有术</v>
      </c>
      <c r="K75" s="5"/>
      <c r="L75" s="5"/>
    </row>
    <row r="76">
      <c r="A76" s="5" t="str">
        <v>江晨</v>
      </c>
      <c r="B76" s="5" t="s">
        <v>801</v>
      </c>
      <c r="C76" s="5">
        <v>17661167865</v>
      </c>
      <c r="D76" s="39">
        <v>0.1235300925925926</v>
      </c>
      <c r="E76" s="39">
        <v>0</v>
      </c>
      <c r="F76" s="5">
        <v>1</v>
      </c>
      <c r="G76" s="39">
        <v>0</v>
      </c>
      <c r="H76" s="5" t="str">
        <v>未观看</v>
      </c>
      <c r="I76" s="5"/>
      <c r="J76" s="5" t="str">
        <v>生财有术</v>
      </c>
      <c r="K76" s="5"/>
      <c r="L76" s="5"/>
    </row>
    <row r="77">
      <c r="A77" s="5" t="str">
        <v>楊战武</v>
      </c>
      <c r="B77" s="5" t="s">
        <v>511</v>
      </c>
      <c r="C77" s="5">
        <v>15929293929</v>
      </c>
      <c r="D77" s="39">
        <v>0.1235300925925926</v>
      </c>
      <c r="E77" s="39">
        <v>0</v>
      </c>
      <c r="F77" s="5">
        <v>1</v>
      </c>
      <c r="G77" s="39">
        <v>0</v>
      </c>
      <c r="H77" s="5" t="str">
        <v>未观看</v>
      </c>
      <c r="I77" s="5" t="str">
        <v>生财老师（分销渠道）</v>
      </c>
      <c r="J77" s="5" t="str">
        <v>生财有术</v>
      </c>
      <c r="K77" s="5"/>
      <c r="L77" s="5"/>
    </row>
    <row r="78">
      <c r="A78" s="5" t="str">
        <v>Rolling</v>
      </c>
      <c r="B78" s="5" t="s">
        <v>797</v>
      </c>
      <c r="C78" s="5">
        <v>15970009401</v>
      </c>
      <c r="D78" s="39">
        <v>0.1235300925925926</v>
      </c>
      <c r="E78" s="39">
        <v>0.056875</v>
      </c>
      <c r="F78" s="5">
        <v>4</v>
      </c>
      <c r="G78" s="39">
        <v>0.0874537037037037</v>
      </c>
      <c r="H78" s="5" t="str">
        <v>未观看</v>
      </c>
      <c r="I78" s="5" t="str">
        <v>生财老师（分销渠道）</v>
      </c>
      <c r="J78" s="5" t="str">
        <v>生财有术</v>
      </c>
      <c r="K78" s="5"/>
      <c r="L78" s="5"/>
    </row>
    <row r="79">
      <c r="A79" s="5" t="str">
        <v>锦力工业制品</v>
      </c>
      <c r="B79" s="5" t="s">
        <v>772</v>
      </c>
      <c r="C79" s="5">
        <v>13710162705</v>
      </c>
      <c r="D79" s="39">
        <v>0.1235300925925926</v>
      </c>
      <c r="E79" s="39">
        <v>0.023738425925925927</v>
      </c>
      <c r="F79" s="5">
        <v>1</v>
      </c>
      <c r="G79" s="39">
        <v>0.007962962962962963</v>
      </c>
      <c r="H79" s="5" t="str">
        <v>未观看</v>
      </c>
      <c r="I79" s="5"/>
      <c r="J79" s="5" t="str">
        <v>生财有术</v>
      </c>
      <c r="K79" s="5"/>
      <c r="L79" s="5"/>
    </row>
    <row r="80">
      <c r="A80" s="5" t="str">
        <v>星星</v>
      </c>
      <c r="B80" s="5" t="s">
        <v>794</v>
      </c>
      <c r="C80" s="5">
        <v>17382054552</v>
      </c>
      <c r="D80" s="39">
        <v>0.1235300925925926</v>
      </c>
      <c r="E80" s="39">
        <v>0.0021412037037037038</v>
      </c>
      <c r="F80" s="5">
        <v>2</v>
      </c>
      <c r="G80" s="39">
        <v>0.005856481481481482</v>
      </c>
      <c r="H80" s="5" t="str">
        <v>未观看</v>
      </c>
      <c r="I80" s="5"/>
      <c r="J80" s="5" t="str">
        <v>生财有术</v>
      </c>
      <c r="K80" s="5"/>
      <c r="L80" s="5"/>
    </row>
    <row r="81">
      <c r="A81" s="5" t="str">
        <v>AAAA</v>
      </c>
      <c r="B81" s="5" t="s">
        <v>838</v>
      </c>
      <c r="C81" s="5">
        <v>13724873109</v>
      </c>
      <c r="D81" s="39">
        <v>0.1235300925925926</v>
      </c>
      <c r="E81" s="39">
        <v>0.027060185185185184</v>
      </c>
      <c r="F81" s="5">
        <v>1</v>
      </c>
      <c r="G81" s="39">
        <v>0.009953703703703704</v>
      </c>
      <c r="H81" s="5" t="str">
        <v>未观看</v>
      </c>
      <c r="I81" s="5"/>
      <c r="J81" s="5" t="str">
        <v>生财有术</v>
      </c>
      <c r="K81" s="5"/>
      <c r="L81" s="5"/>
    </row>
    <row r="82">
      <c r="A82" s="5" t="str">
        <v>红圆子</v>
      </c>
      <c r="B82" s="5" t="s">
        <v>835</v>
      </c>
      <c r="C82" s="5">
        <v>18129851248</v>
      </c>
      <c r="D82" s="39">
        <v>0.1235300925925926</v>
      </c>
      <c r="E82" s="39">
        <v>0.12222222222222222</v>
      </c>
      <c r="F82" s="5">
        <v>6</v>
      </c>
      <c r="G82" s="39">
        <v>0.14966435185185184</v>
      </c>
      <c r="H82" s="5" t="str">
        <v>未观看</v>
      </c>
      <c r="I82" s="5"/>
      <c r="J82" s="5" t="str">
        <v>生财有术</v>
      </c>
      <c r="K82" s="5"/>
      <c r="L82" s="5"/>
    </row>
    <row r="83">
      <c r="A83" s="5" t="str">
        <v>丰建兰</v>
      </c>
      <c r="B83" s="5" t="s">
        <v>454</v>
      </c>
      <c r="C83" s="5">
        <v>13306500925</v>
      </c>
      <c r="D83" s="39">
        <v>0.1235300925925926</v>
      </c>
      <c r="E83" s="39">
        <v>0.12331018518518519</v>
      </c>
      <c r="F83" s="5">
        <v>2</v>
      </c>
      <c r="G83" s="39">
        <v>0.1529976851851852</v>
      </c>
      <c r="H83" s="5" t="str">
        <v>未观看</v>
      </c>
      <c r="I83" s="5" t="str">
        <v>生财老师（分销渠道）</v>
      </c>
      <c r="J83" s="5" t="str">
        <v>生财有术</v>
      </c>
      <c r="K83" s="5"/>
      <c r="L83" s="5"/>
    </row>
    <row r="84">
      <c r="A84" s="5" t="str">
        <v>韩云玲</v>
      </c>
      <c r="B84" s="5" t="s">
        <v>345</v>
      </c>
      <c r="C84" s="5">
        <v>15925638756</v>
      </c>
      <c r="D84" s="39">
        <v>0.1235300925925926</v>
      </c>
      <c r="E84" s="39">
        <v>0.050833333333333335</v>
      </c>
      <c r="F84" s="5">
        <v>3</v>
      </c>
      <c r="G84" s="39">
        <v>0.04738425925925926</v>
      </c>
      <c r="H84" s="5" t="str">
        <v>未观看</v>
      </c>
      <c r="I84" s="5" t="str">
        <v>生财老师（分销渠道）</v>
      </c>
      <c r="J84" s="5" t="str">
        <v>生财有术</v>
      </c>
      <c r="K84" s="5"/>
      <c r="L84" s="5"/>
    </row>
    <row r="85">
      <c r="A85" s="5" t="str">
        <v>杨柳青青</v>
      </c>
      <c r="B85" s="5" t="s">
        <v>770</v>
      </c>
      <c r="C85" s="5">
        <v>13686897472</v>
      </c>
      <c r="D85" s="39">
        <v>0.1235300925925926</v>
      </c>
      <c r="E85" s="39">
        <v>0.005960648148148148</v>
      </c>
      <c r="F85" s="5">
        <v>1</v>
      </c>
      <c r="G85" s="39">
        <v>0.006030092592592593</v>
      </c>
      <c r="H85" s="5" t="str">
        <v>未观看</v>
      </c>
      <c r="I85" s="5" t="str">
        <v>生财老师（分销渠道）</v>
      </c>
      <c r="J85" s="5" t="str">
        <v>生财有术</v>
      </c>
      <c r="K85" s="5"/>
      <c r="L85" s="5"/>
    </row>
    <row r="86">
      <c r="A86" s="5" t="str">
        <v>one piece</v>
      </c>
      <c r="B86" s="5" t="s">
        <v>828</v>
      </c>
      <c r="C86" s="5">
        <v>19971758517</v>
      </c>
      <c r="D86" s="39">
        <v>0.1235300925925926</v>
      </c>
      <c r="E86" s="39">
        <v>0.0001273148148148148</v>
      </c>
      <c r="F86" s="5">
        <v>1</v>
      </c>
      <c r="G86" s="39">
        <v>0.0002314814814814815</v>
      </c>
      <c r="H86" s="5" t="str">
        <v>未观看</v>
      </c>
      <c r="I86" s="5"/>
      <c r="J86" s="5" t="str">
        <v>生财有术</v>
      </c>
      <c r="K86" s="5"/>
      <c r="L86" s="5"/>
    </row>
    <row r="87">
      <c r="A87" s="5" t="str">
        <v>Act 2™</v>
      </c>
      <c r="B87" s="5" t="s">
        <v>506</v>
      </c>
      <c r="C87" s="5">
        <v>15768048186</v>
      </c>
      <c r="D87" s="39">
        <v>0.1235300925925926</v>
      </c>
      <c r="E87" s="39">
        <v>0.005416666666666667</v>
      </c>
      <c r="F87" s="5">
        <v>2</v>
      </c>
      <c r="G87" s="39">
        <v>0.009722222222222222</v>
      </c>
      <c r="H87" s="5" t="str">
        <v>未观看</v>
      </c>
      <c r="I87" s="5"/>
      <c r="J87" s="5" t="str">
        <v>生财有术</v>
      </c>
      <c r="K87" s="5"/>
      <c r="L87" s="5"/>
    </row>
    <row r="88">
      <c r="A88" s="5" t="str">
        <v>稳步前行</v>
      </c>
      <c r="B88" s="5" t="s">
        <v>411</v>
      </c>
      <c r="C88" s="5">
        <v>13263657791</v>
      </c>
      <c r="D88" s="39">
        <v>0.1235300925925926</v>
      </c>
      <c r="E88" s="39">
        <v>0.07864583333333333</v>
      </c>
      <c r="F88" s="5">
        <v>3</v>
      </c>
      <c r="G88" s="39">
        <v>0.06916666666666667</v>
      </c>
      <c r="H88" s="5" t="str">
        <v>未观看</v>
      </c>
      <c r="I88" s="5" t="str">
        <v>生财老师（分销渠道）</v>
      </c>
      <c r="J88" s="5" t="str">
        <v>生财有术</v>
      </c>
      <c r="K88" s="5"/>
      <c r="L88" s="5"/>
    </row>
    <row r="89">
      <c r="A89" s="5" t="str">
        <v>一诺Cake</v>
      </c>
      <c r="B89" s="5" t="s">
        <v>452</v>
      </c>
      <c r="C89" s="5">
        <v>13558447113</v>
      </c>
      <c r="D89" s="39">
        <v>0.1235300925925926</v>
      </c>
      <c r="E89" s="39">
        <v>0.12333333333333334</v>
      </c>
      <c r="F89" s="5">
        <v>1</v>
      </c>
      <c r="G89" s="39">
        <v>0.09931712962962963</v>
      </c>
      <c r="H89" s="5" t="str">
        <v>未观看</v>
      </c>
      <c r="I89" s="5"/>
      <c r="J89" s="5" t="str">
        <v>生财有术</v>
      </c>
      <c r="K89" s="5"/>
      <c r="L89" s="5"/>
    </row>
    <row r="90">
      <c r="A90" s="5" t="str">
        <v>元之</v>
      </c>
      <c r="B90" s="5" t="s">
        <v>443</v>
      </c>
      <c r="C90" s="5">
        <v>15510002275</v>
      </c>
      <c r="D90" s="39">
        <v>0.1235300925925926</v>
      </c>
      <c r="E90" s="39">
        <v>0.007361111111111111</v>
      </c>
      <c r="F90" s="5">
        <v>1</v>
      </c>
      <c r="G90" s="39">
        <v>0.0023148148148148147</v>
      </c>
      <c r="H90" s="5" t="str">
        <v>未观看</v>
      </c>
      <c r="I90" s="5"/>
      <c r="J90" s="5" t="str">
        <v>生财有术</v>
      </c>
      <c r="K90" s="5"/>
      <c r="L90" s="5"/>
    </row>
    <row r="91">
      <c r="A91" s="5" t="str">
        <v>Mr.yang🇨🇳</v>
      </c>
      <c r="B91" s="5" t="s">
        <v>472</v>
      </c>
      <c r="C91" s="5">
        <v>17610190526</v>
      </c>
      <c r="D91" s="39">
        <v>0.1235300925925926</v>
      </c>
      <c r="E91" s="39">
        <v>0.06731481481481481</v>
      </c>
      <c r="F91" s="5">
        <v>1</v>
      </c>
      <c r="G91" s="39">
        <v>0.056018518518518516</v>
      </c>
      <c r="H91" s="5" t="str">
        <v>未观看</v>
      </c>
      <c r="I91" s="5"/>
      <c r="J91" s="5" t="str">
        <v>生财有术</v>
      </c>
      <c r="K91" s="5"/>
      <c r="L91" s="5"/>
    </row>
    <row r="92">
      <c r="A92" s="5" t="str">
        <v>老葛</v>
      </c>
      <c r="B92" s="5" t="s">
        <v>517</v>
      </c>
      <c r="C92" s="5">
        <v>18602723676</v>
      </c>
      <c r="D92" s="39">
        <v>0.1235300925925926</v>
      </c>
      <c r="E92" s="39">
        <v>0.04980324074074074</v>
      </c>
      <c r="F92" s="5">
        <v>1</v>
      </c>
      <c r="G92" s="39">
        <v>0.011805555555555555</v>
      </c>
      <c r="H92" s="5" t="str">
        <v>未观看</v>
      </c>
      <c r="I92" s="5"/>
      <c r="J92" s="5" t="str">
        <v>生财有术</v>
      </c>
      <c r="K92" s="5"/>
      <c r="L92" s="5"/>
    </row>
    <row r="93">
      <c r="A93" s="5" t="str">
        <v>年轻 没有失败</v>
      </c>
      <c r="B93" s="5" t="s">
        <v>820</v>
      </c>
      <c r="C93" s="5">
        <v>18908144561</v>
      </c>
      <c r="D93" s="39">
        <v>0.1235300925925926</v>
      </c>
      <c r="E93" s="39">
        <v>0.009837962962962963</v>
      </c>
      <c r="F93" s="5">
        <v>5</v>
      </c>
      <c r="G93" s="39">
        <v>0.10704861111111111</v>
      </c>
      <c r="H93" s="5" t="str">
        <v>未观看</v>
      </c>
      <c r="I93" s="5"/>
      <c r="J93" s="5" t="str">
        <v>生财有术</v>
      </c>
      <c r="K93" s="5"/>
      <c r="L93" s="5"/>
    </row>
    <row r="94">
      <c r="A94" s="5" t="str">
        <v>七友</v>
      </c>
      <c r="B94" s="5" t="s">
        <v>621</v>
      </c>
      <c r="C94" s="5">
        <v>18284504614</v>
      </c>
      <c r="D94" s="39">
        <v>0.1235300925925926</v>
      </c>
      <c r="E94" s="39">
        <v>0.1234375</v>
      </c>
      <c r="F94" s="5">
        <v>5</v>
      </c>
      <c r="G94" s="39">
        <v>0.15010416666666668</v>
      </c>
      <c r="H94" s="5" t="str">
        <v>未观看</v>
      </c>
      <c r="I94" s="5" t="str">
        <v>生财老师（分销渠道）</v>
      </c>
      <c r="J94" s="5" t="str">
        <v>生财有术</v>
      </c>
      <c r="K94" s="5"/>
      <c r="L94" s="5"/>
    </row>
    <row r="95">
      <c r="A95" s="5" t="str">
        <v>Hotaru</v>
      </c>
      <c r="B95" s="5" t="s">
        <v>712</v>
      </c>
      <c r="C95" s="5">
        <v>18326074731</v>
      </c>
      <c r="D95" s="39">
        <v>0.1235300925925926</v>
      </c>
      <c r="E95" s="39">
        <v>0.021944444444444444</v>
      </c>
      <c r="F95" s="5">
        <v>8</v>
      </c>
      <c r="G95" s="39">
        <v>0.02347222222222222</v>
      </c>
      <c r="H95" s="5" t="str">
        <v>未观看</v>
      </c>
      <c r="I95" s="5" t="str">
        <v>生财老师（分销渠道）</v>
      </c>
      <c r="J95" s="5" t="str">
        <v>生财有术</v>
      </c>
      <c r="K95" s="5"/>
      <c r="L95" s="5"/>
    </row>
    <row r="96">
      <c r="A96" s="5" t="str">
        <v>柒月</v>
      </c>
      <c r="B96" s="5" t="s">
        <v>457</v>
      </c>
      <c r="C96" s="5">
        <v>19838177907</v>
      </c>
      <c r="D96" s="39">
        <v>0.1235300925925926</v>
      </c>
      <c r="E96" s="39">
        <v>0</v>
      </c>
      <c r="F96" s="5">
        <v>1</v>
      </c>
      <c r="G96" s="39">
        <v>0</v>
      </c>
      <c r="H96" s="5" t="str">
        <v>未观看</v>
      </c>
      <c r="I96" s="5"/>
      <c r="J96" s="5" t="str">
        <v>生财有术</v>
      </c>
      <c r="K96" s="5"/>
      <c r="L96" s="5"/>
    </row>
    <row r="97">
      <c r="A97" s="5" t="str">
        <v>小吴同学</v>
      </c>
      <c r="B97" s="5" t="s">
        <v>736</v>
      </c>
      <c r="C97" s="5">
        <v>18651623664</v>
      </c>
      <c r="D97" s="39">
        <v>0.1235300925925926</v>
      </c>
      <c r="E97" s="39">
        <v>0.014861111111111111</v>
      </c>
      <c r="F97" s="5">
        <v>1</v>
      </c>
      <c r="G97" s="39">
        <v>0.00024305555555555555</v>
      </c>
      <c r="H97" s="5" t="str">
        <v>未观看</v>
      </c>
      <c r="I97" s="5"/>
      <c r="J97" s="5" t="str">
        <v>生财有术</v>
      </c>
      <c r="K97" s="5"/>
      <c r="L97" s="5"/>
    </row>
    <row r="98">
      <c r="A98" s="5" t="str">
        <v>林小夕</v>
      </c>
      <c r="B98" s="5" t="s">
        <v>819</v>
      </c>
      <c r="C98" s="5">
        <v>18561158011</v>
      </c>
      <c r="D98" s="39">
        <v>0.1235300925925926</v>
      </c>
      <c r="E98" s="39">
        <v>0.12270833333333334</v>
      </c>
      <c r="F98" s="5">
        <v>3</v>
      </c>
      <c r="G98" s="39">
        <v>0.10865740740740741</v>
      </c>
      <c r="H98" s="5" t="str">
        <v>未观看</v>
      </c>
      <c r="I98" s="5"/>
      <c r="J98" s="5" t="str">
        <v>生财有术</v>
      </c>
      <c r="K98" s="5"/>
      <c r="L98" s="5"/>
    </row>
    <row r="99">
      <c r="A99" s="5" t="str">
        <v>Frank - 张烽</v>
      </c>
      <c r="B99" s="5" t="s">
        <v>818</v>
      </c>
      <c r="C99" s="5">
        <v>17600384358</v>
      </c>
      <c r="D99" s="39">
        <v>0.1235300925925926</v>
      </c>
      <c r="E99" s="39">
        <v>0</v>
      </c>
      <c r="F99" s="5">
        <v>1</v>
      </c>
      <c r="G99" s="39">
        <v>0</v>
      </c>
      <c r="H99" s="5" t="str">
        <v>未观看</v>
      </c>
      <c r="I99" s="5" t="str">
        <v>生财老师（分销渠道）</v>
      </c>
      <c r="J99" s="5" t="str">
        <v>生财有术</v>
      </c>
      <c r="K99" s="5"/>
      <c r="L99" s="5"/>
    </row>
    <row r="100">
      <c r="A100" s="5" t="str">
        <v>微笑</v>
      </c>
      <c r="B100" s="5" t="s">
        <v>815</v>
      </c>
      <c r="C100" s="5">
        <v>17875027818</v>
      </c>
      <c r="D100" s="39">
        <v>0.1235300925925926</v>
      </c>
      <c r="E100" s="39">
        <v>0.12333333333333334</v>
      </c>
      <c r="F100" s="5">
        <v>1</v>
      </c>
      <c r="G100" s="39">
        <v>0.08503472222222222</v>
      </c>
      <c r="H100" s="5" t="str">
        <v>未观看</v>
      </c>
      <c r="I100" s="5"/>
      <c r="J100" s="5" t="str">
        <v>生财有术</v>
      </c>
      <c r="K100" s="5"/>
      <c r="L100" s="5"/>
    </row>
    <row r="101">
      <c r="A101" s="5" t="str">
        <v>吒儿</v>
      </c>
      <c r="B101" s="5" t="s">
        <v>397</v>
      </c>
      <c r="C101" s="5">
        <v>18627763023</v>
      </c>
      <c r="D101" s="39">
        <v>0.1235300925925926</v>
      </c>
      <c r="E101" s="39">
        <v>0.12342592592592593</v>
      </c>
      <c r="F101" s="5">
        <v>20</v>
      </c>
      <c r="G101" s="39">
        <v>0.18210648148148148</v>
      </c>
      <c r="H101" s="5" t="str">
        <v>未观看</v>
      </c>
      <c r="I101" s="5"/>
      <c r="J101" s="5" t="str">
        <v>生财有术</v>
      </c>
      <c r="K101" s="5"/>
      <c r="L101" s="5"/>
    </row>
    <row r="102">
      <c r="A102" s="5" t="str">
        <v>宇宙超级无敌老鹰🦅</v>
      </c>
      <c r="B102" s="5" t="s">
        <v>546</v>
      </c>
      <c r="C102" s="5">
        <v>15068764058</v>
      </c>
      <c r="D102" s="39">
        <v>0.1235300925925926</v>
      </c>
      <c r="E102" s="39">
        <v>0.02340277777777778</v>
      </c>
      <c r="F102" s="5">
        <v>2</v>
      </c>
      <c r="G102" s="39">
        <v>0.01670138888888889</v>
      </c>
      <c r="H102" s="5" t="str">
        <v>未观看</v>
      </c>
      <c r="I102" s="5" t="str">
        <v>生财老师（分销渠道）</v>
      </c>
      <c r="J102" s="5" t="str">
        <v>生财有术</v>
      </c>
      <c r="K102" s="5"/>
      <c r="L102" s="5"/>
    </row>
    <row r="103">
      <c r="A103" s="5" t="str">
        <v>女主脚鞋商🍀工厂直销</v>
      </c>
      <c r="B103" s="5" t="s">
        <v>810</v>
      </c>
      <c r="C103" s="5">
        <v>13293477766</v>
      </c>
      <c r="D103" s="39">
        <v>0.1235300925925926</v>
      </c>
      <c r="E103" s="39">
        <v>0.06284722222222222</v>
      </c>
      <c r="F103" s="5">
        <v>3</v>
      </c>
      <c r="G103" s="39">
        <v>0.06503472222222222</v>
      </c>
      <c r="H103" s="5" t="str">
        <v>未观看</v>
      </c>
      <c r="I103" s="5"/>
      <c r="J103" s="5" t="str">
        <v>生财有术</v>
      </c>
      <c r="K103" s="5"/>
      <c r="L103" s="5"/>
    </row>
    <row r="104">
      <c r="A104" s="5" t="str">
        <v>张艺恒｜IP变现</v>
      </c>
      <c r="B104" s="5" t="s">
        <v>582</v>
      </c>
      <c r="C104" s="5">
        <v>15098182171</v>
      </c>
      <c r="D104" s="39">
        <v>0.1235300925925926</v>
      </c>
      <c r="E104" s="39">
        <v>0.023819444444444445</v>
      </c>
      <c r="F104" s="5">
        <v>2</v>
      </c>
      <c r="G104" s="39">
        <v>0.02741898148148148</v>
      </c>
      <c r="H104" s="5" t="str">
        <v>未观看</v>
      </c>
      <c r="I104" s="5" t="str">
        <v>生财老师（分销渠道）</v>
      </c>
      <c r="J104" s="5" t="str">
        <v>生财有术</v>
      </c>
      <c r="K104" s="5"/>
      <c r="L104" s="5"/>
    </row>
    <row r="105">
      <c r="A105" s="5" t="str">
        <v>寒武</v>
      </c>
      <c r="B105" s="5" t="s">
        <v>806</v>
      </c>
      <c r="C105" s="5">
        <v>18931248886</v>
      </c>
      <c r="D105" s="39">
        <v>0.1235300925925926</v>
      </c>
      <c r="E105" s="39">
        <v>0.09447916666666667</v>
      </c>
      <c r="F105" s="5">
        <v>7</v>
      </c>
      <c r="G105" s="39">
        <v>0.09918981481481481</v>
      </c>
      <c r="H105" s="5" t="str">
        <v>未观看</v>
      </c>
      <c r="I105" s="5"/>
      <c r="J105" s="5" t="str">
        <v>生财有术</v>
      </c>
      <c r="K105" s="5"/>
      <c r="L105" s="5"/>
    </row>
    <row r="106">
      <c r="A106" s="5" t="str">
        <v>LY兰</v>
      </c>
      <c r="B106" s="5" t="s">
        <v>337</v>
      </c>
      <c r="C106" s="5">
        <v>15086968337</v>
      </c>
      <c r="D106" s="39">
        <v>0.1235300925925926</v>
      </c>
      <c r="E106" s="39">
        <v>0.1233449074074074</v>
      </c>
      <c r="F106" s="5">
        <v>4</v>
      </c>
      <c r="G106" s="39">
        <v>0.05395833333333333</v>
      </c>
      <c r="H106" s="5" t="str">
        <v>未观看</v>
      </c>
      <c r="I106" s="5"/>
      <c r="J106" s="5" t="str">
        <v>生财有术</v>
      </c>
      <c r="K106" s="5"/>
      <c r="L106" s="5"/>
    </row>
    <row r="107">
      <c r="A107" s="5" t="str">
        <v>小米周</v>
      </c>
      <c r="B107" s="5" t="s">
        <v>804</v>
      </c>
      <c r="C107" s="5">
        <v>18167962817</v>
      </c>
      <c r="D107" s="39">
        <v>0.1235300925925926</v>
      </c>
      <c r="E107" s="39">
        <v>0.12254629629629629</v>
      </c>
      <c r="F107" s="5">
        <v>5</v>
      </c>
      <c r="G107" s="39">
        <v>0.13800925925925925</v>
      </c>
      <c r="H107" s="5" t="str">
        <v>未观看</v>
      </c>
      <c r="I107" s="5" t="str">
        <v>生财老师（分销渠道）</v>
      </c>
      <c r="J107" s="5" t="str">
        <v>生财有术</v>
      </c>
      <c r="K107" s="5"/>
      <c r="L107" s="5"/>
    </row>
    <row r="108">
      <c r="A108" s="5" t="str">
        <v>白桦林</v>
      </c>
      <c r="B108" s="5" t="s">
        <v>465</v>
      </c>
      <c r="C108" s="5">
        <v>15854409107</v>
      </c>
      <c r="D108" s="39">
        <v>0.1235300925925926</v>
      </c>
      <c r="E108" s="39">
        <v>0.11434027777777778</v>
      </c>
      <c r="F108" s="5">
        <v>1</v>
      </c>
      <c r="G108" s="39">
        <v>0.000462962962962963</v>
      </c>
      <c r="H108" s="5" t="str">
        <v>未观看</v>
      </c>
      <c r="I108" s="5" t="str">
        <v>生财老师（分销渠道）</v>
      </c>
      <c r="J108" s="5" t="str">
        <v>生财有术</v>
      </c>
      <c r="K108" s="5"/>
      <c r="L108" s="5"/>
    </row>
    <row r="109">
      <c r="A109" s="5" t="str">
        <v>神经蛙</v>
      </c>
      <c r="B109" s="5" t="s">
        <v>802</v>
      </c>
      <c r="C109" s="5">
        <v>15991782197</v>
      </c>
      <c r="D109" s="39">
        <v>0.1235300925925926</v>
      </c>
      <c r="E109" s="39">
        <v>0.05146990740740741</v>
      </c>
      <c r="F109" s="5">
        <v>6</v>
      </c>
      <c r="G109" s="39">
        <v>0.1297685185185185</v>
      </c>
      <c r="H109" s="5" t="str">
        <v>未观看</v>
      </c>
      <c r="I109" s="5"/>
      <c r="J109" s="5" t="str">
        <v>生财有术</v>
      </c>
      <c r="K109" s="5"/>
      <c r="L109" s="5"/>
    </row>
    <row r="110">
      <c r="A110" s="5" t="str">
        <v>Freedom</v>
      </c>
      <c r="B110" s="5" t="s">
        <v>380</v>
      </c>
      <c r="C110" s="5">
        <v>17539102515</v>
      </c>
      <c r="D110" s="39">
        <v>0.1235300925925926</v>
      </c>
      <c r="E110" s="39">
        <v>0.02696759259259259</v>
      </c>
      <c r="F110" s="5">
        <v>2</v>
      </c>
      <c r="G110" s="39">
        <v>0.028287037037037038</v>
      </c>
      <c r="H110" s="5" t="str">
        <v>未观看</v>
      </c>
      <c r="I110" s="5"/>
      <c r="J110" s="5" t="str">
        <v>生财有术</v>
      </c>
      <c r="K110" s="5"/>
      <c r="L110" s="5"/>
    </row>
    <row r="111">
      <c r="A111" s="5" t="str">
        <v>高山</v>
      </c>
      <c r="B111" s="5" t="s">
        <v>458</v>
      </c>
      <c r="C111" s="5">
        <v>13716661123</v>
      </c>
      <c r="D111" s="39">
        <v>0.1235300925925926</v>
      </c>
      <c r="E111" s="39">
        <v>0.07707175925925926</v>
      </c>
      <c r="F111" s="5">
        <v>54</v>
      </c>
      <c r="G111" s="39">
        <v>0.14050925925925925</v>
      </c>
      <c r="H111" s="5" t="str">
        <v>观看中</v>
      </c>
      <c r="I111" s="5"/>
      <c r="J111" s="5" t="str">
        <v>生财有术</v>
      </c>
      <c r="K111" s="5"/>
      <c r="L111" s="5"/>
    </row>
    <row r="112">
      <c r="A112" s="5" t="str">
        <v>追风筝的人</v>
      </c>
      <c r="B112" s="5" t="s">
        <v>795</v>
      </c>
      <c r="C112" s="5">
        <v>17739226760</v>
      </c>
      <c r="D112" s="39">
        <v>0.1235300925925926</v>
      </c>
      <c r="E112" s="39">
        <v>0.044953703703703704</v>
      </c>
      <c r="F112" s="5">
        <v>4</v>
      </c>
      <c r="G112" s="39">
        <v>0.013344907407407408</v>
      </c>
      <c r="H112" s="5" t="str">
        <v>未观看</v>
      </c>
      <c r="I112" s="5" t="str">
        <v>生财老师</v>
      </c>
      <c r="J112" s="5" t="str">
        <v>生财有术</v>
      </c>
      <c r="K112" s="5"/>
      <c r="L112" s="5"/>
    </row>
    <row r="113">
      <c r="A113" s="5" t="str">
        <v>宝珺</v>
      </c>
      <c r="B113" s="5" t="s">
        <v>473</v>
      </c>
      <c r="C113" s="5">
        <v>13808559933</v>
      </c>
      <c r="D113" s="39">
        <v>0.1235300925925926</v>
      </c>
      <c r="E113" s="39">
        <v>0.07158564814814815</v>
      </c>
      <c r="F113" s="5">
        <v>3</v>
      </c>
      <c r="G113" s="39">
        <v>0.013981481481481482</v>
      </c>
      <c r="H113" s="5" t="str">
        <v>未观看</v>
      </c>
      <c r="I113" s="5" t="str">
        <v>生财老师（分销渠道）</v>
      </c>
      <c r="J113" s="5" t="str">
        <v>生财有术</v>
      </c>
      <c r="K113" s="5"/>
      <c r="L113" s="5"/>
    </row>
    <row r="114">
      <c r="A114" s="5" t="str">
        <v>王永连</v>
      </c>
      <c r="B114" s="5" t="s">
        <v>602</v>
      </c>
      <c r="C114" s="5">
        <v>13665549678</v>
      </c>
      <c r="D114" s="39">
        <v>0.1235300925925926</v>
      </c>
      <c r="E114" s="39">
        <v>0</v>
      </c>
      <c r="F114" s="5">
        <v>1</v>
      </c>
      <c r="G114" s="39">
        <v>0</v>
      </c>
      <c r="H114" s="5" t="str">
        <v>未观看</v>
      </c>
      <c r="I114" s="5" t="str">
        <v>生财老师（分销渠道）</v>
      </c>
      <c r="J114" s="5" t="str">
        <v>生财有术</v>
      </c>
      <c r="K114" s="5"/>
      <c r="L114" s="5"/>
    </row>
    <row r="115">
      <c r="A115" s="5" t="str">
        <v>雅婷（微信留言急事请打电话）</v>
      </c>
      <c r="B115" s="5" t="s">
        <v>570</v>
      </c>
      <c r="C115" s="5">
        <v>17508404493</v>
      </c>
      <c r="D115" s="39">
        <v>0.1235300925925926</v>
      </c>
      <c r="E115" s="39">
        <v>0.12340277777777778</v>
      </c>
      <c r="F115" s="5">
        <v>1</v>
      </c>
      <c r="G115" s="39">
        <v>0.02547453703703704</v>
      </c>
      <c r="H115" s="5" t="str">
        <v>未观看</v>
      </c>
      <c r="I115" s="5" t="str">
        <v>生财老师（分销渠道）</v>
      </c>
      <c r="J115" s="5" t="str">
        <v>生财有术</v>
      </c>
      <c r="K115" s="5"/>
      <c r="L115" s="5"/>
    </row>
    <row r="116">
      <c r="A116" s="5" t="str">
        <v>林瑜#营养免疫一健领英</v>
      </c>
      <c r="B116" s="5" t="s">
        <v>439</v>
      </c>
      <c r="C116" s="5">
        <v>13534937672</v>
      </c>
      <c r="D116" s="39">
        <v>0.1235300925925926</v>
      </c>
      <c r="E116" s="39">
        <v>0.12344907407407407</v>
      </c>
      <c r="F116" s="5">
        <v>13</v>
      </c>
      <c r="G116" s="39">
        <v>0.2919212962962963</v>
      </c>
      <c r="H116" s="5" t="str">
        <v>未观看</v>
      </c>
      <c r="I116" s="5" t="str">
        <v>生财老师（分销渠道）</v>
      </c>
      <c r="J116" s="5" t="str">
        <v>生财有术</v>
      </c>
      <c r="K116" s="5"/>
      <c r="L116" s="5"/>
    </row>
    <row r="117">
      <c r="A117" s="5" t="str">
        <v>Kagecat</v>
      </c>
      <c r="B117" s="5" t="s">
        <v>833</v>
      </c>
      <c r="C117" s="5">
        <v>15827149129</v>
      </c>
      <c r="D117" s="39">
        <v>0.1235300925925926</v>
      </c>
      <c r="E117" s="39">
        <v>0.00005787037037037037</v>
      </c>
      <c r="F117" s="5">
        <v>1</v>
      </c>
      <c r="G117" s="39">
        <v>0.0009375</v>
      </c>
      <c r="H117" s="5" t="str">
        <v>未观看</v>
      </c>
      <c r="I117" s="5"/>
      <c r="J117" s="5" t="str">
        <v>生财有术</v>
      </c>
      <c r="K117" s="5"/>
      <c r="L117" s="5"/>
    </row>
    <row r="118">
      <c r="A118" s="5" t="str">
        <v>无悔</v>
      </c>
      <c r="B118" s="5" t="s">
        <v>831</v>
      </c>
      <c r="C118" s="5">
        <v>13243245672</v>
      </c>
      <c r="D118" s="39">
        <v>0.1235300925925926</v>
      </c>
      <c r="E118" s="39">
        <v>0</v>
      </c>
      <c r="F118" s="5">
        <v>1</v>
      </c>
      <c r="G118" s="39">
        <v>0</v>
      </c>
      <c r="H118" s="5" t="str">
        <v>未观看</v>
      </c>
      <c r="I118" s="5"/>
      <c r="J118" s="5" t="str">
        <v>生财有术</v>
      </c>
      <c r="K118" s="5"/>
      <c r="L118" s="5"/>
    </row>
    <row r="119">
      <c r="A119" s="5" t="str">
        <v>bonbonswang</v>
      </c>
      <c r="B119" s="5" t="s">
        <v>530</v>
      </c>
      <c r="C119" s="5">
        <v>15201088415</v>
      </c>
      <c r="D119" s="39">
        <v>0.1235300925925926</v>
      </c>
      <c r="E119" s="39">
        <v>0.08967592592592592</v>
      </c>
      <c r="F119" s="5">
        <v>4</v>
      </c>
      <c r="G119" s="39">
        <v>0.09232638888888889</v>
      </c>
      <c r="H119" s="5" t="str">
        <v>未观看</v>
      </c>
      <c r="I119" s="5" t="str">
        <v>生财老师（分销渠道）</v>
      </c>
      <c r="J119" s="5" t="str">
        <v>生财有术</v>
      </c>
      <c r="K119" s="5"/>
      <c r="L119" s="5"/>
    </row>
    <row r="120">
      <c r="A120" s="5" t="str">
        <v>赵无敌</v>
      </c>
      <c r="B120" s="5" t="s">
        <v>438</v>
      </c>
      <c r="C120" s="5">
        <v>17801037761</v>
      </c>
      <c r="D120" s="39">
        <v>0.1235300925925926</v>
      </c>
      <c r="E120" s="39">
        <v>0.1134375</v>
      </c>
      <c r="F120" s="5">
        <v>2</v>
      </c>
      <c r="G120" s="39">
        <v>0.032407407407407406</v>
      </c>
      <c r="H120" s="5" t="str">
        <v>未观看</v>
      </c>
      <c r="I120" s="5" t="str">
        <v>生财老师（分销渠道）</v>
      </c>
      <c r="J120" s="5" t="str">
        <v>生财有术</v>
      </c>
      <c r="K120" s="5"/>
      <c r="L120" s="5"/>
    </row>
    <row r="121">
      <c r="A121" s="5" t="str">
        <v>關老師OPEN</v>
      </c>
      <c r="B121" s="5" t="s">
        <v>827</v>
      </c>
      <c r="C121" s="5">
        <v>13410199191</v>
      </c>
      <c r="D121" s="39">
        <v>0.1235300925925926</v>
      </c>
      <c r="E121" s="39">
        <v>0.0012268518518518518</v>
      </c>
      <c r="F121" s="5">
        <v>2</v>
      </c>
      <c r="G121" s="39">
        <v>0.006493055555555556</v>
      </c>
      <c r="H121" s="5" t="str">
        <v>未观看</v>
      </c>
      <c r="I121" s="5" t="str">
        <v>生财老师（分销渠道）</v>
      </c>
      <c r="J121" s="5" t="str">
        <v>生财有术</v>
      </c>
      <c r="K121" s="5"/>
      <c r="L121" s="5"/>
    </row>
    <row r="122">
      <c r="A122" s="5" t="str">
        <v>如坐春风</v>
      </c>
      <c r="B122" s="5" t="s">
        <v>437</v>
      </c>
      <c r="C122" s="5">
        <v>13849558127</v>
      </c>
      <c r="D122" s="39">
        <v>0.1235300925925926</v>
      </c>
      <c r="E122" s="39">
        <v>0.07820601851851852</v>
      </c>
      <c r="F122" s="5">
        <v>15</v>
      </c>
      <c r="G122" s="39">
        <v>0.22627314814814814</v>
      </c>
      <c r="H122" s="5" t="str">
        <v>未观看</v>
      </c>
      <c r="I122" s="5" t="str">
        <v>生财老师（分销渠道）</v>
      </c>
      <c r="J122" s="5" t="str">
        <v>生财有术</v>
      </c>
      <c r="K122" s="5"/>
      <c r="L122" s="5"/>
    </row>
    <row r="123">
      <c r="A123" s="5" t="str">
        <v>斗罗</v>
      </c>
      <c r="B123" s="5" t="s">
        <v>825</v>
      </c>
      <c r="C123" s="5">
        <v>18616243535</v>
      </c>
      <c r="D123" s="39">
        <v>0.1235300925925926</v>
      </c>
      <c r="E123" s="39">
        <v>0.11959490740740741</v>
      </c>
      <c r="F123" s="5">
        <v>5</v>
      </c>
      <c r="G123" s="39">
        <v>0.06944444444444445</v>
      </c>
      <c r="H123" s="5" t="str">
        <v>未观看</v>
      </c>
      <c r="I123" s="5"/>
      <c r="J123" s="5" t="str">
        <v>生财有术</v>
      </c>
      <c r="K123" s="5"/>
      <c r="L123" s="5"/>
    </row>
    <row r="124">
      <c r="A124" s="5" t="str">
        <v>，</v>
      </c>
      <c r="B124" s="5" t="s">
        <v>823</v>
      </c>
      <c r="C124" s="5">
        <v>14739494034</v>
      </c>
      <c r="D124" s="39">
        <v>0.1235300925925926</v>
      </c>
      <c r="E124" s="39">
        <v>0.09114583333333333</v>
      </c>
      <c r="F124" s="5">
        <v>1</v>
      </c>
      <c r="G124" s="39">
        <v>0.07028935185185185</v>
      </c>
      <c r="H124" s="5" t="str">
        <v>未观看</v>
      </c>
      <c r="I124" s="5"/>
      <c r="J124" s="5" t="str">
        <v>生财有术</v>
      </c>
      <c r="K124" s="5"/>
      <c r="L124" s="5"/>
    </row>
    <row r="125">
      <c r="A125" s="5" t="str">
        <v>patience</v>
      </c>
      <c r="B125" s="5" t="s">
        <v>790</v>
      </c>
      <c r="C125" s="5">
        <v>15676351430</v>
      </c>
      <c r="D125" s="39">
        <v>0.1235300925925926</v>
      </c>
      <c r="E125" s="39">
        <v>0.0865162037037037</v>
      </c>
      <c r="F125" s="5">
        <v>9</v>
      </c>
      <c r="G125" s="39">
        <v>0.07234953703703703</v>
      </c>
      <c r="H125" s="5" t="str">
        <v>未观看</v>
      </c>
      <c r="I125" s="5"/>
      <c r="J125" s="5" t="str">
        <v>生财有术</v>
      </c>
      <c r="K125" s="5"/>
      <c r="L125" s="5"/>
    </row>
  </sheetData>
  <hyperlinks>
    <hyperlink ref="B108" display="https://thirdwx.qlogo.cn/mmopen/vi_32/Q0j4TwGTfTKLhicREEh0oEcuhNR5PiaIpGamFJLhkJyG7iaArZoLOQ1ZZeqtcq0SvGkbiafkfonQfG3R9NuFlEiag5g/132" r:id="rId1"/>
    <hyperlink ref="B70" display="https://thirdwx.qlogo.cn/mmopen/vi_32/AgiaG0ZWwPaTjo2vSL4PiaUBtfBjmMjvgR2eQEGWIKbLxR5X8iaIQJbYrT1qQKicDibBMNJvSQHYicNfqT8S0WnT3hpoBEQJtKd3X11fSZvyjMicLw/132" r:id="rId2"/>
    <hyperlink ref="B21" display="https://thirdwx.qlogo.cn/mmopen/vi_32/PiajxSqBRaEJCvSPAHLobCicmmuU48pDX6Ipy2ynWyYIuubI5XehyvicUjPaB0QVZV1AwujYVRJ4iba8lw1rILicKInQYfqkrwTfU4klHaEmuQicib4ib0ia5RAP8LQ/132" r:id="rId3"/>
    <hyperlink ref="B17" display="https://thirdwx.qlogo.cn/mmopen/vi_32/PiajxSqBRaEL6PeO13pTcicq4A3ia3pPVHDeqyYXdVfZ41s86ZdaVO3pqDSfG28TpeEXNa54FOx6Toz7ydicYXELdRibJfI0ZYo1WEr17dKyBI6OZEiav8zSNTaQ/132" r:id="rId4"/>
    <hyperlink ref="B69" display="https://thirdwx.qlogo.cn/mmopen/vi_32/TQRoibX72mRyBA6shta4BgyiaEa67QHVkpK7QQeDkUUkWGGEPZDuDZv1TicnfmFn4P3FicX9rIGT0nXBNWggrBDicj6jbpIDHGVGDIwZmqygrXRw/132" r:id="rId5"/>
    <hyperlink ref="B51" display="https://thirdwx.qlogo.cn/mmopen/vi_32/NX7rdiaUfyINlAqS60M64QvwdDVibMnibOK4uR7ibdCAdDZPeRkJv1BTyuErVbdHjbFOtYBTFMMW6abXjxgcJglV7gntcVdpdkicGibBOW42v0nhk/132" r:id="rId6"/>
    <hyperlink ref="B102" display="https://thirdwx.qlogo.cn/mmopen/vi_32/Q0j4TwGTfTJ53F1SecBxhMYNBD6J8EJKMeHUF0PuMOQ3rDWKbvsPxDn57ibSYltc27rQLw1EPOYQiclyUvTZ02lw/132" r:id="rId7"/>
    <hyperlink ref="B110" display="https://thirdwx.qlogo.cn/mmopen/vi_32/JVEkQFj0DYotKgrOrB1PbZFueqUPw8QKmIX3YBTDcgeE9l2JDVfQlNmnfVs0HoRAibKA3QxwJ4X9F6SpZL7qnTeGLM94B9icmdGXv5qyMoJPw/132" r:id="rId8"/>
    <hyperlink ref="B114" display="https://thirdwx.qlogo.cn/mmopen/vi_32/GjcqsdF17PRalbC85ZVIPNlGuSbunX44I7fRfh69e0bic22xynDMQM0fGb7GGaGMpQ2cbEKCUqxPFEypGrFWxpndz8nhiawVReqE9ntp36YTg/132" r:id="rId9"/>
    <hyperlink ref="B6" display="https://thirdwx.qlogo.cn/mmopen/vi_32/PiajxSqBRaELX0ArXWswLSY0SPh3GR30IwqI5BGhpCFysofkHOY0riarFwnhbtt3rMBueBwyAV5sHrSpNnPaB97gC2uSticRibRTQE1ricaHXjQXhia7jeibZQG7w/132" r:id="rId10"/>
    <hyperlink ref="B36" display="https://thirdwx.qlogo.cn/mmopen/vi_32/PiajxSqBRaEJ4kekZ8dHgRiaVYdRusUkOPoamAGb58TAzyWZZnGGpZGy0TE8VNC4s9VVrvjQfOv7KojqgG8or3p2nuxYuhMwXfefhtKb6JaCUxXDRTXD1bqA/132" r:id="rId11"/>
    <hyperlink ref="B32" display="https://thirdwx.qlogo.cn/mmopen/vi_32/PiajxSqBRaEK3IDcGASWO6ico4762jC89CJibHqzcrKKNXxzibYXWQpXlyp2y8A1Ozibj8ZonI7k7ns3Vv81pM3Qv6rg9F5nKF8UNTQ9JOFl2SRjLK8szRDwEzA/132" r:id="rId12"/>
    <hyperlink ref="B89" display="https://thirdwx.qlogo.cn/mmopen/vi_32/PiajxSqBRaEKSJhibibEy6c7aianA4twibsWqjznVylnfHxyuCEdcbSTrRhZtGCcwTEnsRkNN5iclOlKCaicQr0Yib2I9VZDge4pmY4ia9TflXzRKsd3017GJ8lLyGw/132" r:id="rId13"/>
    <hyperlink ref="B64" display="https://thirdwx.qlogo.cn/mmopen/vi_32/jVU1kDYngK8fAWgroKHGTTsL4UQEr05oORy7iaJeWWx3Yian0NxJmJaf8CrCuibcpFbSXWWUluoxhknK8Oe7m7lMl898paIuicjic6KAt89F2FlA/132" r:id="rId14"/>
    <hyperlink ref="B7" display="https://thirdwx.qlogo.cn/mmopen/vi_32/AfSNTXjd9G7hFEysTKZSH17WHQSL9jxt6Mgol0m3wwSJ4NB4PQGjc5aIzA6nJAAceia0TDpZMcgflPiar8IcUSibYIEc0nO7IZicml21wMDDAQ4/132" r:id="rId15"/>
    <hyperlink ref="B80" display="https://thirdwx.qlogo.cn/mmopen/vi_32/4LWibH7j1ibucSacqKJFtSom6a0ygOVIBQebhcAhApB4qzJ94JVXrLx65dKVUrW6NXtguM6iahJ9iaoSSkvnc4LDNYQ8hl9Jo6ZibD9WnYnzJHaA/132" r:id="rId16"/>
    <hyperlink ref="B111" display="https://thirdwx.qlogo.cn/mmopen/vi_32/gCDEoeFqmYOXlEJzVtQ0iaVmo48eWql1vKPx4MmL0ib08r7dYvCn8pnTDQYMjKKneRIvwAYaTp8LJpW6ibveEtH6FqVpuEPOxVWjFebtHEvCxg/132" r:id="rId17"/>
    <hyperlink ref="B88" display="https://thirdwx.qlogo.cn/mmopen/vi_32/Q0j4TwGTfTLcGgh8cAm40CEQWJQE6O9HZAGB0gatHwxQfNwREc9wDYg9icBVOgdfuJj7T64uia95AP9keNYJN2XA/132" r:id="rId18"/>
    <hyperlink ref="B109" display="https://thirdwx.qlogo.cn/mmopen/vi_32/Q3auHgzwzM6PqFD7K5g05b0ocqTrczxCuPmjNvEu5tIzTnlK58XqZpNdtVHCLbBGVRAia3icxYxX8oG4p8njMEEA/132" r:id="rId19"/>
    <hyperlink ref="B26" display="https://thirdwx.qlogo.cn/mmopen/vi_32/Gj2jvoW8XouoZFFFF6YX8XYTmrDeztk0oGQNSyjYuia0p9XpwO3GSZJeCFpDQHLFjSqYianBmst9jOd52sAAdzIg/132" r:id="rId20"/>
    <hyperlink ref="B101" display="https://thirdwx.qlogo.cn/mmopen/vi_32/PiajxSqBRaEKNfGNQ87M4icCb1WRlfdQ9nTHia8hclQQE3eQv9O8tichOkqwPbO7pKC85z0czyAUVFQKW5vTq6WM9tSma8f4RZiawdjQmD2uslia7HTEuTdrJReg/132" r:id="rId21"/>
    <hyperlink ref="B57" display="https://thirdwx.qlogo.cn/mmopen/vi_32/o8ZzssJkcyyrNPibUetnR9bqx3yVojaLLd6aJAOPf6JD0IEJRnjhiatpgNlIEz7ialSQcUG9h45dgbbgXVAhgD15IGQ21eCjDuTqv9m0DTY0y0/132" r:id="rId22"/>
    <hyperlink ref="B75" display="https://thirdwx.qlogo.cn/mmopen/vi_32/RmFkUryVP8nSReMN7Dz6AhSU0PG6COPemResF5rErB72kvCgHx1N400ibB69NiaApDdKqiaibDtSwYjaAqpKEAK1y0UoCYgXLRmR4TUsy0Iodow/132" r:id="rId23"/>
    <hyperlink ref="B40" display="https://thirdwx.qlogo.cn/mmopen/vi_32/DYAIOgq83eobwmF5uutzGxe3BT0qpffHzPfBiaxsLAA92oyc9utAjAibmlPwwtnhjEQibZlqpSk9nq5EuBianlogKA/132" r:id="rId24"/>
    <hyperlink ref="B94" display="https://thirdwx.qlogo.cn/mmopen/vi_32/PiajxSqBRaELQBQg3ic4CdNouEicHmShEibD2QP6d9Z6FK96mXnnISbSd4J1McSaD6gtKibJsVTaI4p1ibFGiaYCVYukOxKg03yqH7LUJteYlunwwov3uWbNe2o7A/132" r:id="rId25"/>
    <hyperlink ref="B82" display="https://thirdwx.qlogo.cn/mmopen/vi_32/d5fpVwsRpy59ncdWDekKXwRlvkiacD7A2oJmTt5OMiagiarmDBo4xxQ0SahO5IRgvU2iaPBApPAicO2glx2uznIdUCjRkqUWsAF2C4HhItjXGklA/132" r:id="rId26"/>
    <hyperlink ref="B117" display="https://thirdwx.qlogo.cn/mmopen/vi_32/OvWbmQIDwzjblkEjbud53OZ3F51oaRtfq2lv53IlQRJHArmA86T68PWrYGFWhnP7haOKKPoXkl0N740d0rSvtA/132" r:id="rId27"/>
    <hyperlink ref="B105" display="https://thirdwx.qlogo.cn/mmopen/vi_32/DYAIOgq83eqZekO6NqNEMFibIh7keL6eUnPJGejUPZFtBhND7A3UUBImdQgRlkibgeicKDiaZuYo51d3ibPmGkJV26w/132" r:id="rId28"/>
    <hyperlink ref="B73" display="https://thirdwx.qlogo.cn/mmopen/vi_32/Q0j4TwGTfTKjRiaUicXzLnYjboEyftgMx4Ud40Y2q8p5icibGicjr01ldwJuJR6PrMMfJnsfJGUtA1oYiaBEKPHOUA3w/132" r:id="rId29"/>
    <hyperlink ref="B60" display="https://thirdwx.qlogo.cn/mmopen/vi_32/U4w9KQibLet6lWpqGrZOic8po2JeSqzp5ZlAcQeNaq3QgkicpR4B0Dubib0mWEg6DviaDe4smDQ4MZ40Hibffw8CENaDJv4ZnUAy2JgdJBFff0lIg/132" r:id="rId30"/>
    <hyperlink ref="B113" display="https://thirdwx.qlogo.cn/mmopen/vi_32/DYAIOgq83eq2DK3n8fpT6kM7iasqM8gogw1SLJlGiba3vogbURL3402rDGKc8O6UAVhyaIlPhvVs6gSqGiaZ4b8Yg/132" r:id="rId31"/>
    <hyperlink ref="B18" display="https://thirdwx.qlogo.cn/mmopen/vi_32/3r2BumWn5CicibiacibaK3q6vhCj6khtxia28NRUGo4k5A312ORicSHV5aeh8AuXVcWvG7hTZTTaHg0WvaWMXzWArrABTsqtlYzkmjicWibcyLOMuGg/132" r:id="rId32"/>
    <hyperlink ref="B50" display="https://thirdwx.qlogo.cn/mmopen/vi_32/ic9W6YAP4gia6t8tAnK0b5QP39l1h99icp7uM2o2JvNQicfJ1anicMHTdcSibVVzqIdic0IFk9CpLx7jqaghibF0WECgEfLkTuzHKCS6sgiaNqaZo8AQ/132" r:id="rId33"/>
    <hyperlink ref="B38" display="https://thirdwx.qlogo.cn/mmopen/vi_32/icK75CTaqpUjApAaFepd8psh0jPHQ7UpaNgvDU2OibtmqcBicvnMR76u4Bw3CQVJD9lpib9hDhze68FWNiaUVjqYJ0Q/132" r:id="rId34"/>
    <hyperlink ref="B66" display="https://thirdwx.qlogo.cn/mmopen/vi_32/PiajxSqBRaEIk8rq31pk4oiaso9no4W5bZHXXvt5eyVd1x6kVdQRcToGHw2Wd5R6fu6AibP37fqLmDrDy09jDlx8g/132" r:id="rId35"/>
    <hyperlink ref="B115" display="https://thirdwx.qlogo.cn/mmopen/vi_32/NDX6XqNykOUaehiah57nZlw8TAnS4rVHEHnEW5J3UYnd6FMLlRdib3FJiaMs7iaa8hJF0RG6BOtpNK3hDPncRPEPkR9kggWRBqmwkoo8xtu41tk/132" r:id="rId36"/>
    <hyperlink ref="B62" display="https://thirdwx.qlogo.cn/mmopen/vi_32/g9NalKKfVElHWcXty2LA2ED5be6ykn5s6pTCWkrpGjeBNKdw6GYLcJzznaM6KqXAhoCMSfz0lEgfpibol64HtOQHPA7EKywibcohgTN8fRzFM/132" r:id="rId37"/>
    <hyperlink ref="B3" display="https://thirdwx.qlogo.cn/mmopen/vi_32/PiajxSqBRaEIfLS9wjqBVTVjRGBAojwg10mqjv2ZicU4hEwyhwib4td7vHVfh5swHSBTpKHodeBTLnV0jMXIcRfKIqwKTIc9mCrQJPfPuEgfvuxsWpOFE8bmg/132" r:id="rId38"/>
    <hyperlink ref="B86" display="https://thirdwx.qlogo.cn/mmopen/vi_32/c6ajVxIOUibVMzBUsickL8ejBLIGb9RVjic7I9UEA9SibuwKjibzAS6HR2YFiab7JCBqm4EuHoPGlo78MrSW6MxoYGfw/132" r:id="rId39"/>
    <hyperlink ref="B19" display="https://thirdwx.qlogo.cn/mmopen/vi_32/PiajxSqBRaEI24U9grJaYSooVOuNq015VvsKCsaERZFSXeNPe52KamJg2H0EDfsO0JysjtoJbGtfyt7vibB3vU19kjuXiaTDKpd0hPwIRYxbTmmDhypnbebmg/132" r:id="rId40"/>
    <hyperlink ref="B68" display="https://thirdwx.qlogo.cn/mmopen/vi_32/Wxrjl6GoIdvIfFNnrnoIblSvkibYdyTdO8s3DiceVRicv4ngUiaJdtcdnFfx80ZOLQ2UcribvIoF7NoUnKRH37meglw/132" r:id="rId41"/>
    <hyperlink ref="B99" display="https://thirdwx.qlogo.cn/mmopen/vi_32/2QAoSQcVFKP5nbgPIpSeS6H6pWAftRd3vKV96OooIhVevibBXC4iaArShoEviar8BlBtn4sT7tHDVzy8JK0iaAPIr1vw7tgsVxGwVkTkOSzNYbg/132" r:id="rId42"/>
    <hyperlink ref="B61" display="https://thirdwx.qlogo.cn/mmopen/vi_32/5r6ZlVl5VWia4plmsgpRNicW9g4YmRLch7cdVtwVBENLWYdLdlW7x8a8EjYIcic5zFibVltYXG3cDOhA9WSEj4W7ylljjy9Cv1K3icbmpsU32B7U/132" r:id="rId43"/>
    <hyperlink ref="B12" display="https://thirdwx.qlogo.cn/mmopen/vi_32/PiajxSqBRaEIn1LFgdWsodHLjkdX4CTlkTEZopSz0af0mQPpbyxicG6VTLPf49Yq3qPryZ6Z00CJNZVuFPLCEL4QW7x4cSVpctEm9x1FyuSUQib4L7WXkWHlA/132" r:id="rId44"/>
    <hyperlink ref="B47" display="https://thirdwx.qlogo.cn/mmopen/vi_32/PiajxSqBRaEKJ13tmNGoUFjKJfR9arm4iaBHVy1AL0icS6zYhnGKMgYGvdml24aJuKShUDsmUiavFCjnhPUM4ItrGkhXJWnJesOoFQem4cfeaq4ICnibqIJyeXQ/132" r:id="rId45"/>
    <hyperlink ref="B44" display="https://thirdwx.qlogo.cn/mmopen/vi_32/ncKQTk6mO5naY9r7srvW9dnaP34sZaaMvDYoqWc7U7CJmrJC5rUQTZB2ic8PYnDZqmhajqpVvJaMslDaD5UKwX0cQVib8icPIQichTmn5ZKOcW0/132" r:id="rId46"/>
    <hyperlink ref="B33" display="https://thirdwx.qlogo.cn/mmopen/vi_32/Q0j4TwGTfTJFbTIJQJd4HyCOxbqVJyNQzbic9dJFoNBIqJZZx8u62fq3RcRDYGCzlwzUT243gvibxBSnQU7KRehw/132" r:id="rId47"/>
    <hyperlink ref="B28" display="https://live-cdn-1321538785.cos.ap-nanjing.myqcloud.com/20250605/1749106091523/9c274b0d18a6428cb10b83fa22331e57.png" r:id="rId48"/>
    <hyperlink ref="B100" display="https://thirdwx.qlogo.cn/mmopen/vi_32/PiajxSqBRaEIAQ2Z57O7vbdQtnx3ic7XUpGwrSNrUicjBD8kE4hswgxGEjC58pHK99VJlehkf8kyoy2Ts96G2VdRBrytCWlSlfkKCQ1753JaxLtaK97WxrIqg/132" r:id="rId49"/>
    <hyperlink ref="B118" display="https://thirdwx.qlogo.cn/mmopen/vi_32/PiajxSqBRaEJHe05PF6OWWkqJRvChmh68gh6mNwthoBBmTsZTbcvGgvD8UJ8uV24ctHze8OYK4SsXms92V7c6Z7RHTGJiab8hgha2Q5EM6Bu6GMDib4FPlMnw/132" r:id="rId50"/>
    <hyperlink ref="B46" display="https://thirdwx.qlogo.cn/mmopen/vi_32/UibklIclmx2WwbuCZeq4MnbgGSAkKev2RX7DIqVpNVsaAyb0B2Qnle115NWHknbmjng6H0kcHzBnmDl1XnLaHTNiaZoRE5Yicy9WzYq7icBzaro/132" r:id="rId51"/>
    <hyperlink ref="B30" display="https://thirdwx.qlogo.cn/mmopen/vi_32/PiajxSqBRaEIicp5ib24W2ARiccHOibHcbsXswWwgib20aT3xdUdZSFiauTDSibSEHIJGlqMGc7ZRb4d11cIJQkxCe8pwbGHPGrmbMd1cKc7icgS0kZENswwJMUhLYQ/132" r:id="rId52"/>
    <hyperlink ref="B123" display="https://thirdwx.qlogo.cn/mmopen/vi_32/Q0j4TwGTfTI5snx6fqLSTJzoCDlooTfsnuopdWMYIUv0S1kksc4sDFJrS6sP4G14Cz9uKRVBZty2M1crq3mNfw/132" r:id="rId53"/>
    <hyperlink ref="B71" display="https://live-cdn-1321538785.cos.ap-nanjing.myqcloud.com/20250605/1749106091523/9c274b0d18a6428cb10b83fa22331e57.png" r:id="rId54"/>
    <hyperlink ref="B83" display="https://thirdwx.qlogo.cn/mmopen/vi_32/Bw7fTLsDDJdJNdh9yMtEPYFGZMaBqtDO6S4ILEL2Xk8tqGxibwJWwtia73wY7iaTSibaxLU1vYsfvxEPuffaAOnmAwj5jxSEibv987BLapqV8GUA/132" r:id="rId55"/>
    <hyperlink ref="B59" display="https://thirdwx.qlogo.cn/mmopen/vi_32/NpEoqKR3aeWlevoQtBSwFEeIEliaiac86KxFxzkyCQN38wXdljQoqqPiaMdbFLaV1Mshe63UjP6AQRZaDicuKmyD7jhA9zLScWQZEib44REC9fJc/132" r:id="rId56"/>
    <hyperlink ref="B103" display="https://thirdwx.qlogo.cn/mmopen/vi_32/YmDF5IfBqozSXVz0gZ1182iaM6Ra0XYXFYSic4sBxfGZ2gkwG5ibYliarriaLH9RObWzOx9VKxCoFz1qYZ1b9gjvscA7ZurNlT8u1x7JwBciaYUgE/132" r:id="rId57"/>
    <hyperlink ref="B31" display="https://thirdwx.qlogo.cn/mmopen/vi_32/DYAIOgq83erftic96JXWVlsCxUkzusuovFT7eW6B3yI6kUEvia6k3rmgwDFFkjISINcfkhEYdNV7PT2AyJicjEIOQ/132" r:id="rId58"/>
    <hyperlink ref="B76" display="https://thirdwx.qlogo.cn/mmopen/vi_32/rJia2ibMN7Vd9Wo5IhWjq43l34FqZhAGWwpXX15pvPu4sWkouUUHSTe0lcYDS7LgiaB2xtmW7QLFpHrOdVh3nNPKnQ8c6KGaZslv4hsH6GAEZs/132" r:id="rId59"/>
    <hyperlink ref="B119" display="https://thirdwx.qlogo.cn/mmopen/vi_32/PiajxSqBRaEL0mrvibvBicQWb5lb17pxqsPp4b8KVtcnWyMbj6icey0iclic1TTXTw6LbYk3XSmIIJMradNUlkZSI634okjM9QoWq6gAuP2f1LfQEW4EOkwj279Q/132" r:id="rId60"/>
    <hyperlink ref="B85" display="https://thirdwx.qlogo.cn/mmopen/vi_32/PiajxSqBRaEIiafq10ahVUHoWcfLTlI3XXNsWlG85BLPb7CYWCiaT8ltKYgiaNiagdAvN5AnbuaSeQu0gqzoBZzBLrFMHUA12cibyuqsjne1ws4YmvZZYWMoIcog/132" r:id="rId61"/>
    <hyperlink ref="B22" display="https://thirdwx.qlogo.cn/mmopen/vi_32/mhVD1iaZW2llEerpSlic6yL18OAo96UfpoPbaN7v7LziaMHvB07K915pEAIZZlgGMZDx0Tic6GhF6RT2WCZ0UuXoMg/132" r:id="rId62"/>
    <hyperlink ref="B23" display="https://thirdwx.qlogo.cn/mmopen/vi_32/iaYWHJBbHA5eNZDJuE5bXibzasSKBnOvbGqFpNsyhZ5dk0GnHRZxut4vzxfficZia8JRMgvhlaELQ2damw4JIrxgTA/132" r:id="rId63"/>
    <hyperlink ref="B49" display="https://thirdwx.qlogo.cn/mmopen/vi_32/e6MOM2dHvutmibyrnJ96siaaEJ6LySMYYEwE52yJ4xSk8o4rHMDKTKu7TibcjETmBdGBRI6L2MDqRUfibL4cKibluiaicFE1Jsh2DoOSia0t1rwicYxI/132" r:id="rId64"/>
    <hyperlink ref="B42" display="https://thirdwx.qlogo.cn/mmopen/vi_32/ia6ibn6xKLSLzK8bRs79FI3FQS64I00gnVh39vEhicQytBphfna0SMt5HhP8jRF5W4fyAK3bA7t83KGcMxRCfuXEg/132" r:id="rId65"/>
    <hyperlink ref="B91" display="https://thirdwx.qlogo.cn/mmopen/vi_32/7RgnzHuXyjBxicWeERwvP70tGRqf6HjTz35XxoEcCdtI9HYvNaeoX4oooISA3Qzco5v9T8rNE4q3FicEN5NuPWO998zBxr6NVxOMGwuVdmXug/132" r:id="rId66"/>
    <hyperlink ref="B104" display="https://thirdwx.qlogo.cn/mmopen/vi_32/EL7iaV7AsQf15fm1dyPWVG24SKaP3icmADzTAePEMaTSAHGbJhr6nNbtI3JREibrDB0PkPu68iby9oyVFEyUGNUCQCBJLlZmyj4mcY0bdduicufc/132" r:id="rId67"/>
    <hyperlink ref="B65" display="https://thirdwx.qlogo.cn/mmopen/vi_32/aiahdMNuuqDI0WSia7Tc65mKVp3dibnWRDo177UARw4MLKjgoeL8cPgWwqkdia2Y99hVtKvPCUyvBAp5wlG2b3MOvg/132" r:id="rId68"/>
    <hyperlink ref="B77" display="https://thirdwx.qlogo.cn/mmopen/vi_32/Q1aTd0X8XlkLRo6GcfH8QqkIs1NSZXaKYOcPJELUE3raCjCXiaYKZAXzylrysdUIjC34ibRrRrv2NE8XL4vDJSwg/132" r:id="rId69"/>
    <hyperlink ref="B63" display="https://thirdwx.qlogo.cn/mmopen/vi_32/lPTAicy1TwCgEznR8tyjzoiaZT7YFpu7vHyGmT9nAzIClW2n8HhMcrnxFXbYTSkicY9OXl7MNX4U0qFfXXtVJZXaaBRSRyxCnMejtiaCXlMiamSU/132" r:id="rId70"/>
    <hyperlink ref="B24" display="https://thirdwx.qlogo.cn/mmopen/vi_32/PiajxSqBRaELaBzTvrR6WaevQVYBC02IbbVlE2VAjvvtJIAxhZ3aic3k6ndUjib1jSUpZCzBsImy708WQf7kc0LwUcm1rHib3Zc78O82QQ3lb4oa7YpLibicnBxA/132" r:id="rId71"/>
    <hyperlink ref="B5" display="https://thirdwx.qlogo.cn/mmopen/vi_32/ibicfiaOPdB8jPWD3h7GBGVqg3nbbGlwqCYHQWaQRR07MjzVDmOOyDhD2ILCiaopfiaFBAZFN422sulffJ0tpkTXGvw/132" r:id="rId72"/>
    <hyperlink ref="B112" display="https://thirdwx.qlogo.cn/mmopen/vi_32/DYAIOgq83eqvpotPXibx1c8ibsIcq02wMztldd90qGV0Yq7puIgia22Zp39x3SFXdJ10hicZWJzZ1mVTWDHb0oSUtQ/132" r:id="rId73"/>
    <hyperlink ref="B72" display="https://thirdwx.qlogo.cn/mmopen/vi_32/VkjBI1cHrsTUOYAfqnSibdyLwSUCb1mjSwpibsmUAxdPibLBIFBjxfdz6ozGOgGiafXNBUiaQaOQBW9QRGZECZmX5bXMnPC6Xv2hvQciavicw5kK2U/132" r:id="rId74"/>
    <hyperlink ref="B37" display="https://thirdwx.qlogo.cn/mmopen/vi_32/PiajxSqBRaEKbg9NtYPDWxRicdumFUicN29DDThUFx1oUDYbYOpxjmKqS53NicGnic9WmsrfMbbrzAibbhIDlxrO6pJQ/132" r:id="rId75"/>
    <hyperlink ref="B74" display="https://thirdwx.qlogo.cn/mmopen/vi_32/vtoiarOibichdShJ98R2Xibh6ctGV7BtbXwLSID6XTt6xMZwwfcxNMTibo3g7dByUVzpvoCa2X34mN2knKlTM6T313BCcawWHzEMDtJRrtkkgfcA/132" r:id="rId76"/>
    <hyperlink ref="B2" display="https://thirdwx.qlogo.cn/mmopen/vi_32/1kE3FgNzjSe1rR1K6dHJX0mTkqNzoYp63P8f8rdKFqvRu3lrmibQlmjdTjspkmI36iaaSFNWpAwhgibtUTh7VpfJ6ACw4fhacz9Mibt8YxkzTKg/132" r:id="rId77"/>
    <hyperlink ref="B8" display="https://thirdwx.qlogo.cn/mmopen/vi_32/4m4vGLOpWN1M7gqRQWXvNHofMlcJTPk60k01Ubo3vJMQiaQPYRMfkPXbnVKThClOvcFQL4ocSqOIic7dehg1LU37KBmfvZicC6MpFS6Qc1lsHg/132" r:id="rId78"/>
    <hyperlink ref="B55" display="https://thirdwx.qlogo.cn/mmopen/vi_32/ia4pTgGFtqbJjGS1MGRibibvLReEtobLYhwUwbiaNMGObnzvgCvwuTf1YY4GP12wDrB1g5qLVokmia9IyKic5u8WzNSSzDuF1uiclwXxEiaBokfbBLo/132" r:id="rId79"/>
    <hyperlink ref="B14" display="https://thirdwx.qlogo.cn/mmopen/vi_32/ibosNicTyoqnY4rhCsoQtIHpUmugiarzCg6h6ELzdAIQqlsz1uejvlSCicy4s6CWmokLWEbqJqfb7mQwXHBkaGCMiblCkfU0oXc9w5OyE3EkMicPc/132" r:id="rId80"/>
    <hyperlink ref="B15" display="https://thirdwx.qlogo.cn/mmopen/vi_32/DYAIOgq83erK3rnJWvbqSbDwPqG8d2g6LWicQ61TWzeTPxK1SReIexIXevqoIQ5ow83mlHt7yGRUzmvGJO8atAA/132" r:id="rId81"/>
    <hyperlink ref="B35" display="https://thirdwx.qlogo.cn/mmopen/vi_32/jVU1kDYngK8fAWgroKHGTdqRugrefm6vicoxbuEtKGPy5xgto0ibO76ssfWYSNgv8iaiapBe1JImUTQZmSYF9LYArXwQ6XkJKFsbWaETDDbBLMM/132" r:id="rId82"/>
    <hyperlink ref="B10" display="https://thirdwx.qlogo.cn/mmopen/vi_32/DYAIOgq83epicKBEmiarYlcfO8ma9aUT26QsDAdn31eFuD6T0NwkM84u1l0s7B9ibrcQiaXele6IjGtWrqkfbkCEyQ/132" r:id="rId83"/>
    <hyperlink ref="B93" display="https://thirdwx.qlogo.cn/mmopen/vi_32/gtPB5aTVnEJEPjgOpLIdWxDGicm181wibiauZ75WJuIggiaAl3ml6n70Q5P92PEoweicnOsMcMKAWkILvcyTreHypiag/132" r:id="rId84"/>
    <hyperlink ref="B54" display="https://thirdwx.qlogo.cn/mmopen/vi_32/PiajxSqBRaELP8IJavXzOp5hd1hPSQFzRveHypqYsYCQzEO2zCKnVGsc2Adicax6GLrngpeftSMRZx2VpAuBEw7eNic4vTVqDOBrzwBjfNJYBJJu4XPReMstw/132" r:id="rId85"/>
    <hyperlink ref="B96" display="https://thirdwx.qlogo.cn/mmopen/vi_32/bBzeRR9WYbiczGxvLw7fuWQJhwy3E8Gibb2uMjiabVAUv7wN60FzjyzpvPlCfwA3KeP9kwhib5wy2Gfnns9qSNwIiaEEtBkBvpH8Zebn4UANYBO0/132" r:id="rId86"/>
    <hyperlink ref="B43" display="https://thirdwx.qlogo.cn/mmopen/vi_32/PiajxSqBRaEJPTTwTCt2gZ16iaFK6XjChIttEBVZicrEj3P0yOeRiaWL6hyXqFSBkv3DyXeoFZqkcxlXlWgbUzNCYVbnD1dUXkBiaica5Pz1oQ7R60gbZYr8Ya1A/132" r:id="rId87"/>
    <hyperlink ref="B107" display="https://thirdwx.qlogo.cn/mmopen/vi_32/7DDbLjVD6MFWBDCKV2XDu420qoaFGhOsiaB86aMA44XdpuGcIfEDE6pJmt71sVbdH8Eeb7S0AHOE1YSZ4iaNYrBBm8CM1iaiaEKWMOdIrNdr8Zg/132" r:id="rId88"/>
    <hyperlink ref="B48" display="https://thirdwx.qlogo.cn/mmopen/vi_32/PiajxSqBRaEL94qkYCFgoTX9Rlu1ibG5bhXV14zZEjibicdYFLgH7jcOcjrl5jtPkFeaDn7eA0C5cokriajzCTW3vhIxg9nSHwic9WsjQtR2VTfibJibibc6445mp1g/132" r:id="rId89"/>
    <hyperlink ref="B106" display="https://thirdwx.qlogo.cn/mmopen/vi_32/ISmk1tcnskRaLNGUK7Ahy28hCFSiaH5xnJ0I9ibLNQgwlHJqXveP0gdqMq4SucebKR4Y9yy0icsiaIlzhsTyylQbKg/132" r:id="rId90"/>
    <hyperlink ref="B98" display="https://thirdwx.qlogo.cn/mmopen/vi_32/VUAHafpnibtmvhIiam7YlZXdqfv3iauGKrZ9C7kUyghPRHmwD4rAM5Jl0fOgpsCOSSfHpMazEXT6HtCU4bDZE7ibTVcHAibjsAy6KHf0ia2mbR1so/132" r:id="rId91"/>
    <hyperlink ref="B125" display="https://thirdwx.qlogo.cn/mmopen/vi_32/7yZWxDbwevHkrEekbmWErKP6efSSyIypGaQTAp5XLZ1Z4LibbYu2ftiaiaYibywKamMB6KzibYiaOEqADbBpS39bgmGw/132" r:id="rId92"/>
    <hyperlink ref="B9" display="https://thirdwx.qlogo.cn/mmopen/vi_32/kCmmeOkNYTLDVE0aic2nroURpaicIhAh9Vjl09IM3XgWNl1BzdFSAwAeZYLXRB6xHxaEoMYAqhY4Cspe2RI4ooq26I2yNia2s1vfUoJwZyBaXA/132" r:id="rId93"/>
    <hyperlink ref="B41" display="https://thirdwx.qlogo.cn/mmopen/vi_32/gTVicJhBicjGQLzt3GUiagHGR9fTcyY3h6dlGOryxdNCDiaE2rfibicMibxLq3OYRU9ZMnHMfxAtTfN9UgyshTVwgDI0omV6xl9vtQjibQNicZ1SialTg/132" r:id="rId94"/>
    <hyperlink ref="B20" display="https://thirdwx.qlogo.cn/mmopen/vi_32/BUuUosic9PbenVxnuoCb6Eb8H2TLxEQusGLjrK6TWyiaxHficy4OZ8LLKDWshFPiajgCrZU0P08Oic8By4P3Dh3icNVw/132" r:id="rId95"/>
    <hyperlink ref="B120" display="https://thirdwx.qlogo.cn/mmopen/vi_32/1CgnVtqojktDQjNvn0CQJDkwibTJutCYeFsav0yx1GKbGy7QpW04UzNBXGBODWX4ticPhpOCPxpyiaicfMlt81jCsd6uVPibV7uszH1AjOhkmxPo/132" r:id="rId96"/>
    <hyperlink ref="B87" display="https://thirdwx.qlogo.cn/mmopen/vi_32/rv8jyZusbxwglc4luSTPDSV15OKIJuPX7k5sOUKZu6nqRbiaQZ5JocWGpqIB3Ts9HznF123U7r22XnybvZOWGmQ/132" r:id="rId97"/>
    <hyperlink ref="B67" display="https://thirdwx.qlogo.cn/mmopen/vi_32/Q0j4TwGTfTLXqPiclibUBQOQLs7xic1LMuBVJJKZdTsvL9vZZiaaKNJYwoXjdwVLHKUWHuPz3Zavk2OuPH24icurgAg/132" r:id="rId98"/>
    <hyperlink ref="B92" display="https://thirdwx.qlogo.cn/mmopen/vi_32/PiajxSqBRaELia59wY4psnmU88N0wVxG0DRTGRLQxu5BNtfVl5efebkb5PmK2jYhZichwFKNmmRffKhJ1Wglyd4V0X1RcyxB4z8g9qwjurx8MZJdTazAv38nQ/132" r:id="rId99"/>
    <hyperlink ref="B11" display="https://thirdwx.qlogo.cn/mmopen/vi_32/PiajxSqBRaELoZ7kvYvXKod4icHUP1OapTwV4t7xnjllQM6EECZRLagRLriaLiavJaTCxfPvybZv31giaib0fhHVfSF7QzMSa1iaa3aia5Z9BJ8fwZNHeibXJrwxUcw/132" r:id="rId100"/>
    <hyperlink ref="B79" display="https://thirdwx.qlogo.cn/mmopen/vi_32/PiajxSqBRaEIWXxMAKtQnSibs7qRQX7zz7IAXJicqtibmBhINnt1IUAUDicyODpiat3prnUUwJrjibiboJrI0vXwLONCoQplVibeS1NToAkiaoMOxQEsia8DxpHRUuTkg/132" r:id="rId101"/>
    <hyperlink ref="B116" display="https://thirdwx.qlogo.cn/mmopen/vi_32/Ixq5tucCMic2WJepBcpzfugFmzMbUzseiaLicDkYERAibQj65plGOw6kWB04PqTJjic03cSQZibuicqW5KHDQ3A3Xz2DQ/132" r:id="rId102"/>
    <hyperlink ref="B29" display="https://thirdwx.qlogo.cn/mmopen/vi_32/LFIeRkxZXE5ibf3RUbTzibdjsZaic2mf97wwTtsT7tXOr0K4ibg20WUtQn4PXVNTG74bDQlvEHLLuQknSgg9F31oxnvkDJ9BXIpdb7N8gD09EEY/132" r:id="rId103"/>
    <hyperlink ref="B25" display="https://thirdwx.qlogo.cn/mmopen/vi_32/jqeKbSxicK55l6EnT8ibWcAerbfvBPmahRDQAqkZGQ21HOkicAdCpHBWJEicdVoj7hxyCuPuIELAA6lGFu9t837ZiaFOibf3MgOen8JLEnfMhp3Ho/132" r:id="rId104"/>
    <hyperlink ref="B4" display="https://thirdwx.qlogo.cn/mmopen/vi_32/kuSVbxlHNVBkiaCHFJk26EtctLZ4oP6XH5wIl1MTkjkn8xPWSicpZNvrQFicVbjluy45JtnUPqsDuqMUK0uPHHgRibD4Oua1jxUiaCGMlMsGVm5g/132" r:id="rId105"/>
    <hyperlink ref="B84" display="https://thirdwx.qlogo.cn/mmopen/vi_32/DYAIOgq83epL8PhFlE6A7RrnGF6OSoZLU8wOVz8wg55zDeTALmvjA89hfIuZwjCMzPiciahvC4ql9yjsasbiaicm4A/132" r:id="rId106"/>
    <hyperlink ref="B13" display="https://thirdwx.qlogo.cn/mmopen/vi_32/PiajxSqBRaEKBs2TicEic5LXdJej6BJiaCibhS5JcxP2445mxIIykH3vs9oTozdjQibJs6lqf9MOpNWgCsibog2XXJowhia40XVvEePyYKqwLk5qHJ39oj4ibKQaia3w/132" r:id="rId107"/>
    <hyperlink ref="B52" display="https://thirdwx.qlogo.cn/mmopen/vi_32/1fpqw0kOvAxTzOV3yGZQ6ZIofdIuePVhIhvVYWGcicpG4v1Nu6RyuxykTUpdAqPQduaby1axZjWkkYERZu3KibkLcFBSibwxGibZ6oC9icqSNL4M/132" r:id="rId108"/>
    <hyperlink ref="B97" display="https://thirdwx.qlogo.cn/mmopen/vi_32/DYAIOgq83eob5utfFPDpd5oznlUblHiay3dvciciaPSforryPzicZPB4ndb348ENexlmwXnNxMDsnYzF1H4oG0fhBA/132" r:id="rId109"/>
    <hyperlink ref="B124" display="https://thirdwx.qlogo.cn/mmopen/vi_32/PiajxSqBRaEJrYQ9MM6ibJuHPRno2WO6krvIJVlQDAfv03sRxEcOamTYibTQxPz1MWhwrwficn0wA6Lb8icDXs1OqIdicO61rWE5ic7FYWqpliaMA5u8nQW4aicxQlQ/132" r:id="rId110"/>
    <hyperlink ref="B121" display="https://thirdwx.qlogo.cn/mmopen/vi_32/PiajxSqBRaEI0ofhBCzSzJ8f01kicmhBciaKhONYfv1juP02D8ualCRJuhCbiaHmYK43iaWN1Wd0NicAuGQoDKf480pGWrlLbP4JhawjtHENJbpSLO0UHfcI8cBw/132" r:id="rId111"/>
    <hyperlink ref="B27" display="https://thirdwx.qlogo.cn/mmopen/vi_32/cQs3pBlYUJvbqVbq9cqfbzHiadXa0A5dC2PfbFEJTfyUJegOtaQuh7gcN1heoCXJtVibicvV5gvMpX9ysZo64icEuw/132" r:id="rId112"/>
    <hyperlink ref="B81" display="https://thirdwx.qlogo.cn/mmopen/vi_32/PiajxSqBRaEJn51auESRYkaQGiaNa6g6BPJUnuyIvWMRDU2NTuzvrRamsa7fPJShG1jmrj5tUgOlkIjwEtkHJQ6WKZ4fnDqQKrG6qot2zia2KfDjQiclUMeU5g/132" r:id="rId113"/>
    <hyperlink ref="B58" display="https://thirdwx.qlogo.cn/mmopen/vi_32/Q0j4TwGTfTI6rT6mzmu7ibCKYJkOtTaPxaDj7SbI96HV7icXZQTOtPGp2HwYAQc0u8fKPF2WgOLeeaADAuz6sSaw/132" r:id="rId114"/>
    <hyperlink ref="B122" display="https://thirdwx.qlogo.cn/mmopen/vi_32/qa59LKHgPL7wQySbLQgZ6FmiaXB0xJe0Lq6kxyiaYrzHRcQISIxsSzEW04IDS9PnD9r5zicpvcZj1Bh3Jd6eic6A8KrasyxRia7CdhAO1s5ib23xU/132" r:id="rId115"/>
    <hyperlink ref="B45" display="https://thirdwx.qlogo.cn/mmopen/vi_32/rJia2ibMN7Vd9Wo5IhWjq43qVR0EYjwz0FsRchQibRPYp1mYuShUDuePJ7p5P6PmP2ViaShjECpCkjhLTm3YqLXrog/132" r:id="rId116"/>
    <hyperlink ref="B34" display="https://thirdwx.qlogo.cn/mmopen/vi_32/Sy9ZdLibxicNZzGOCVgjic1sTPibBKxCL1sH6pEia5sUdWOzLU6dLqJ9uNlwrx658GaMbvic0VCsn0QicZ772UgQeQBjYZiagqJib2dMibqVt7ibBFg8icQ/132" r:id="rId117"/>
    <hyperlink ref="B39" display="https://thirdwx.qlogo.cn/mmopen/vi_32/91BibDZ3Uw4gZbX1ia9maQcuN38Uml0Uibqty2wmCA6SOM9nLbgh1eEqZvewzGlRhrFf2YzxNoHufhxNCoibJDibwFXH328estUv2Tjt9BrqcaSA/132" r:id="rId118"/>
    <hyperlink ref="B16" display="https://thirdwx.qlogo.cn/mmopen/vi_32/C5g4d62BL6Us8oq9oXiaibialgpictYhNSNWaUWxYmxRPxsjBYViaf2UHpfZ7miaJgX5eutUDyhszYkz1JlZ2G4htHOQ/132" r:id="rId119"/>
    <hyperlink ref="B56" display="https://thirdwx.qlogo.cn/mmopen/vi_32/DYAIOgq83epEnibYqXRnVvicm0WwzJLdkicaRAV68CVBguGotnUd5s28MuKtfFHoyvHEsoC3nIKsG2PsITBaibgjqw/132" r:id="rId120"/>
    <hyperlink ref="B90" display="http://wx.qlogo.cn/mmhead/6FnHURYrLjG0bick87CegsLccfOwYfLQf87OsOqWEjyA/0" r:id="rId121"/>
    <hyperlink ref="B78" display="https://thirdwx.qlogo.cn/mmopen/vi_32/zCEIq7WKMA1I9G2Ddr10PbNMZs176osarenCicVY8AAnHIhn6Sv25qaLPQmtR3VV5pjupdZ2eoaibOFaNBzclicvw/132" r:id="rId122"/>
    <hyperlink ref="B53" display="https://thirdwx.qlogo.cn/mmopen/vi_32/PiajxSqBRaEKQsEJSibU6JzUYxGTz1G4lyibibHKV0LMJ4UtGF9SF8fyDPc6K3Mn1LzqMeZiaIB0rYAxEeI3VTrLBMT3MQNJFUvv0QyY06JRCInbN5DkR1GtswA/132" r:id="rId123"/>
    <hyperlink ref="B95" display="https://thirdwx.qlogo.cn/mmopen/vi_32/c7bxXMUIQoMmTicGpOxm4Qy4UIdcvjtdJLPOyYyfdhLS0DIag1hiacTgia1V1wI6PaJ8BicdJ0GBQkLuZGx6yxIEnREJz3oebLjx1KKK9E77Zn4/132" r:id="rId124"/>
  </hyperlink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1" t="str">
        <v>用户昵称</v>
      </c>
      <c r="B1" s="40" t="str">
        <v>用户头像</v>
      </c>
      <c r="C1" s="40" t="str">
        <v>用户备注</v>
      </c>
      <c r="D1" s="40" t="str">
        <v>用户手机号</v>
      </c>
      <c r="E1" s="40" t="str">
        <v>接量助教</v>
      </c>
      <c r="F1" s="40" t="str">
        <v>直播邀请助教</v>
      </c>
      <c r="G1" s="40" t="str">
        <v>Excel登记助教编号</v>
      </c>
      <c r="H1" s="40" t="str">
        <v>Excel登记助教</v>
      </c>
      <c r="I1" s="40" t="str">
        <v>本场直播</v>
      </c>
      <c r="J1" s="40" t="str">
        <v>下场直播</v>
      </c>
      <c r="K1" s="40" t="str">
        <v>直播间在线</v>
      </c>
      <c r="L1" s="40" t="str">
        <v>在线时长</v>
      </c>
      <c r="M1" s="40" t="str">
        <v>看播完整率</v>
      </c>
      <c r="N1" s="40" t="str">
        <v>完课状态</v>
      </c>
      <c r="O1" s="40" t="str">
        <v>点击详情</v>
      </c>
      <c r="P1" s="40" t="str">
        <v>提单未付款</v>
      </c>
      <c r="Q1" s="40" t="str">
        <v>评论上墙次数</v>
      </c>
      <c r="R1" s="40" t="str">
        <v>课程购买记录</v>
      </c>
      <c r="S1" s="40" t="str">
        <v>企微标签</v>
      </c>
      <c r="T1" s="40" t="str">
        <v>是否到课</v>
      </c>
      <c r="U1" s="40" t="str">
        <v>是否有效到课</v>
      </c>
    </row>
    <row r="2">
      <c r="A2" s="5" t="str">
        <v>宝珺</v>
      </c>
      <c r="B2" s="5" t="s">
        <v>473</v>
      </c>
      <c r="C2" s="5"/>
      <c r="D2" s="5">
        <v>13808559933</v>
      </c>
      <c r="E2" s="5" t="str">
        <v>生财老师（分销渠道）</v>
      </c>
      <c r="F2" s="5" t="str">
        <v>生财有术</v>
      </c>
      <c r="G2" s="5"/>
      <c r="H2" s="5"/>
      <c r="I2" s="5" t="str">
        <v>已订阅</v>
      </c>
      <c r="J2" s="5" t="str">
        <v>已订阅</v>
      </c>
      <c r="K2" s="5" t="str">
        <v>离线</v>
      </c>
      <c r="L2" s="39">
        <v>0.0006481481481481481</v>
      </c>
      <c r="M2" s="5"/>
      <c r="N2" s="5" t="str">
        <v>未完课</v>
      </c>
      <c r="O2" s="5" t="str">
        <v>/</v>
      </c>
      <c r="P2" s="5" t="str">
        <v>/</v>
      </c>
      <c r="Q2" s="5" t="str">
        <v>0次</v>
      </c>
      <c r="R2" s="5" t="str">
        <v>/</v>
      </c>
      <c r="S2" s="5"/>
      <c r="T2" s="5" t="str">
        <v>是</v>
      </c>
      <c r="U2" s="5" t="str">
        <v>否</v>
      </c>
    </row>
    <row r="3">
      <c r="A3" s="5" t="str">
        <v>木子木公</v>
      </c>
      <c r="B3" s="5" t="s">
        <v>520</v>
      </c>
      <c r="C3" s="5"/>
      <c r="D3" s="5">
        <v>13688842448</v>
      </c>
      <c r="E3" s="5"/>
      <c r="F3" s="5" t="str">
        <v>生财有术</v>
      </c>
      <c r="G3" s="5"/>
      <c r="H3" s="5"/>
      <c r="I3" s="5" t="str">
        <v>已订阅</v>
      </c>
      <c r="J3" s="5" t="str">
        <v>已订阅</v>
      </c>
      <c r="K3" s="5" t="str">
        <v>离线</v>
      </c>
      <c r="L3" s="39">
        <v>0.02741898148148148</v>
      </c>
      <c r="M3" s="5"/>
      <c r="N3" s="5" t="str">
        <v>未完课</v>
      </c>
      <c r="O3" s="5" t="str">
        <v>/</v>
      </c>
      <c r="P3" s="5" t="str">
        <v>/</v>
      </c>
      <c r="Q3" s="5" t="str">
        <v>0次</v>
      </c>
      <c r="R3" s="5" t="str">
        <v>/</v>
      </c>
      <c r="S3" s="5"/>
      <c r="T3" s="5" t="str">
        <v>是</v>
      </c>
      <c r="U3" s="5" t="str">
        <v>否</v>
      </c>
    </row>
    <row r="4">
      <c r="A4" s="5" t="str">
        <v>美美</v>
      </c>
      <c r="B4" s="5" t="s">
        <v>864</v>
      </c>
      <c r="C4" s="5"/>
      <c r="D4" s="5">
        <v>19327613341</v>
      </c>
      <c r="E4" s="5" t="str">
        <v>生财老师（自营渠道）</v>
      </c>
      <c r="F4" s="5" t="str">
        <v>生财有术</v>
      </c>
      <c r="G4" s="5"/>
      <c r="H4" s="5"/>
      <c r="I4" s="5" t="str">
        <v>已订阅</v>
      </c>
      <c r="J4" s="5" t="str">
        <v>已订阅</v>
      </c>
      <c r="K4" s="5" t="str">
        <v>离线</v>
      </c>
      <c r="L4" s="39">
        <v>0.03974537037037037</v>
      </c>
      <c r="M4" s="5"/>
      <c r="N4" s="5" t="str">
        <v>未完课</v>
      </c>
      <c r="O4" s="5" t="str">
        <v>/</v>
      </c>
      <c r="P4" s="5" t="str">
        <v>/</v>
      </c>
      <c r="Q4" s="5" t="str">
        <v>0次</v>
      </c>
      <c r="R4" s="5" t="str">
        <v>/</v>
      </c>
      <c r="S4" s="5"/>
      <c r="T4" s="5" t="str">
        <v>是</v>
      </c>
      <c r="U4" s="5" t="str">
        <v>否</v>
      </c>
    </row>
    <row r="5">
      <c r="A5" s="5" t="str">
        <v>胡维新</v>
      </c>
      <c r="B5" s="5" t="s">
        <v>858</v>
      </c>
      <c r="C5" s="5"/>
      <c r="D5" s="5">
        <v>13610010756</v>
      </c>
      <c r="E5" s="5"/>
      <c r="F5" s="5" t="str">
        <v>生财有术</v>
      </c>
      <c r="G5" s="5"/>
      <c r="H5" s="5"/>
      <c r="I5" s="5" t="str">
        <v>未订阅</v>
      </c>
      <c r="J5" s="5" t="str">
        <v>未订阅</v>
      </c>
      <c r="K5" s="5" t="str">
        <v>离线</v>
      </c>
      <c r="L5" s="39">
        <v>0.002025462962962963</v>
      </c>
      <c r="M5" s="5"/>
      <c r="N5" s="5" t="str">
        <v>未完课</v>
      </c>
      <c r="O5" s="5" t="str">
        <v>/</v>
      </c>
      <c r="P5" s="5" t="str">
        <v>/</v>
      </c>
      <c r="Q5" s="5" t="str">
        <v>0次</v>
      </c>
      <c r="R5" s="5" t="str">
        <v>/</v>
      </c>
      <c r="S5" s="5"/>
      <c r="T5" s="5" t="str">
        <v>是</v>
      </c>
      <c r="U5" s="5" t="str">
        <v>否</v>
      </c>
    </row>
    <row r="6">
      <c r="A6" s="5" t="str">
        <v>宇宙超级无敌老鹰🦅</v>
      </c>
      <c r="B6" s="5" t="s">
        <v>546</v>
      </c>
      <c r="C6" s="5"/>
      <c r="D6" s="5">
        <v>15068764058</v>
      </c>
      <c r="E6" s="5" t="str">
        <v>生财老师（分销渠道）</v>
      </c>
      <c r="F6" s="5" t="str">
        <v>生财有术</v>
      </c>
      <c r="G6" s="5"/>
      <c r="H6" s="5"/>
      <c r="I6" s="5" t="str">
        <v>未订阅</v>
      </c>
      <c r="J6" s="5" t="str">
        <v>未订阅</v>
      </c>
      <c r="K6" s="5" t="str">
        <v>离线</v>
      </c>
      <c r="L6" s="39">
        <v>0.02746527777777778</v>
      </c>
      <c r="M6" s="5"/>
      <c r="N6" s="5" t="str">
        <v>未完课</v>
      </c>
      <c r="O6" s="5" t="str">
        <v>/</v>
      </c>
      <c r="P6" s="5" t="str">
        <v>/</v>
      </c>
      <c r="Q6" s="5" t="str">
        <v>0次</v>
      </c>
      <c r="R6" s="5" t="str">
        <v>/</v>
      </c>
      <c r="S6" s="5"/>
      <c r="T6" s="5" t="str">
        <v>是</v>
      </c>
      <c r="U6" s="5" t="str">
        <v>否</v>
      </c>
    </row>
    <row r="7">
      <c r="A7" s="5" t="str">
        <v>胖星</v>
      </c>
      <c r="B7" s="5" t="s">
        <v>859</v>
      </c>
      <c r="C7" s="5"/>
      <c r="D7" s="5">
        <v>17763236169</v>
      </c>
      <c r="E7" s="5"/>
      <c r="F7" s="5" t="str">
        <v>生财有术</v>
      </c>
      <c r="G7" s="5"/>
      <c r="H7" s="5"/>
      <c r="I7" s="5" t="str">
        <v>未订阅</v>
      </c>
      <c r="J7" s="5" t="str">
        <v>未订阅</v>
      </c>
      <c r="K7" s="5" t="str">
        <v>离线</v>
      </c>
      <c r="L7" s="39">
        <v>0.02486111111111111</v>
      </c>
      <c r="M7" s="5"/>
      <c r="N7" s="5" t="str">
        <v>未完课</v>
      </c>
      <c r="O7" s="5" t="str">
        <v>/</v>
      </c>
      <c r="P7" s="5" t="str">
        <v>/</v>
      </c>
      <c r="Q7" s="5" t="str">
        <v>0次</v>
      </c>
      <c r="R7" s="5" t="str">
        <v>/</v>
      </c>
      <c r="S7" s="5"/>
      <c r="T7" s="5" t="str">
        <v>是</v>
      </c>
      <c r="U7" s="5" t="str">
        <v>否</v>
      </c>
    </row>
    <row r="8">
      <c r="A8" s="5" t="str">
        <v>LY兰</v>
      </c>
      <c r="B8" s="5" t="s">
        <v>337</v>
      </c>
      <c r="C8" s="5"/>
      <c r="D8" s="5">
        <v>15086968337</v>
      </c>
      <c r="E8" s="5"/>
      <c r="F8" s="5" t="str">
        <v>生财有术</v>
      </c>
      <c r="G8" s="5"/>
      <c r="H8" s="5"/>
      <c r="I8" s="5" t="str">
        <v>已订阅</v>
      </c>
      <c r="J8" s="5" t="str">
        <v>已订阅</v>
      </c>
      <c r="K8" s="5" t="str">
        <v>离线</v>
      </c>
      <c r="L8" s="39">
        <v>0.0001388888888888889</v>
      </c>
      <c r="M8" s="5"/>
      <c r="N8" s="5" t="str">
        <v>未完课</v>
      </c>
      <c r="O8" s="5" t="str">
        <v>/</v>
      </c>
      <c r="P8" s="5" t="str">
        <v>/</v>
      </c>
      <c r="Q8" s="5" t="str">
        <v>0次</v>
      </c>
      <c r="R8" s="5" t="str">
        <v>/</v>
      </c>
      <c r="S8" s="5"/>
      <c r="T8" s="5" t="str">
        <v>是</v>
      </c>
      <c r="U8" s="5" t="str">
        <v>否</v>
      </c>
    </row>
    <row r="9">
      <c r="A9" s="5" t="str">
        <v>◎ Háng๛♚</v>
      </c>
      <c r="B9" s="5" t="s">
        <v>753</v>
      </c>
      <c r="C9" s="5"/>
      <c r="D9" s="5">
        <v>13922698081</v>
      </c>
      <c r="E9" s="5" t="str">
        <v>生财老师（分销渠道）</v>
      </c>
      <c r="F9" s="5" t="str">
        <v>生财有术</v>
      </c>
      <c r="G9" s="5"/>
      <c r="H9" s="5"/>
      <c r="I9" s="5" t="str">
        <v>已订阅</v>
      </c>
      <c r="J9" s="5" t="str">
        <v>已订阅</v>
      </c>
      <c r="K9" s="5" t="str">
        <v>离线</v>
      </c>
      <c r="L9" s="39">
        <v>0.0008101851851851852</v>
      </c>
      <c r="M9" s="5"/>
      <c r="N9" s="5" t="str">
        <v>未完课</v>
      </c>
      <c r="O9" s="5" t="str">
        <v>/</v>
      </c>
      <c r="P9" s="5" t="str">
        <v>/</v>
      </c>
      <c r="Q9" s="5" t="str">
        <v>0次</v>
      </c>
      <c r="R9" s="5" t="str">
        <v>/</v>
      </c>
      <c r="S9" s="5"/>
      <c r="T9" s="5" t="str">
        <v>是</v>
      </c>
      <c r="U9" s="5" t="str">
        <v>否</v>
      </c>
    </row>
    <row r="10">
      <c r="A10" s="5" t="str">
        <v>黄大楼看房（省心房）</v>
      </c>
      <c r="B10" s="5" t="s">
        <v>855</v>
      </c>
      <c r="C10" s="5"/>
      <c r="D10" s="5">
        <v>13288655255</v>
      </c>
      <c r="E10" s="5"/>
      <c r="F10" s="5" t="str">
        <v>生财有术</v>
      </c>
      <c r="G10" s="5"/>
      <c r="H10" s="5"/>
      <c r="I10" s="5" t="str">
        <v>未订阅</v>
      </c>
      <c r="J10" s="5" t="str">
        <v>未订阅</v>
      </c>
      <c r="K10" s="5" t="str">
        <v>离线</v>
      </c>
      <c r="L10" s="39">
        <v>0.00019675925925925926</v>
      </c>
      <c r="M10" s="5"/>
      <c r="N10" s="5" t="str">
        <v>未完课</v>
      </c>
      <c r="O10" s="5" t="str">
        <v>/</v>
      </c>
      <c r="P10" s="5" t="str">
        <v>/</v>
      </c>
      <c r="Q10" s="5" t="str">
        <v>0次</v>
      </c>
      <c r="R10" s="5" t="str">
        <v>/</v>
      </c>
      <c r="S10" s="5"/>
      <c r="T10" s="5" t="str">
        <v>是</v>
      </c>
      <c r="U10" s="5" t="str">
        <v>否</v>
      </c>
    </row>
    <row r="11">
      <c r="A11" s="5" t="str">
        <v>紫桐</v>
      </c>
      <c r="B11" s="5" t="s">
        <v>576</v>
      </c>
      <c r="C11" s="5"/>
      <c r="D11" s="5">
        <v>18258721002</v>
      </c>
      <c r="E11" s="5"/>
      <c r="F11" s="5" t="str">
        <v>生财有术</v>
      </c>
      <c r="G11" s="5"/>
      <c r="H11" s="5"/>
      <c r="I11" s="5" t="str">
        <v>已订阅</v>
      </c>
      <c r="J11" s="5" t="str">
        <v>已订阅</v>
      </c>
      <c r="K11" s="5" t="str">
        <v>离线</v>
      </c>
      <c r="L11" s="39">
        <v>0.0002199074074074074</v>
      </c>
      <c r="M11" s="5"/>
      <c r="N11" s="5" t="str">
        <v>未完课</v>
      </c>
      <c r="O11" s="5" t="str">
        <v>/</v>
      </c>
      <c r="P11" s="5" t="str">
        <v>/</v>
      </c>
      <c r="Q11" s="5" t="str">
        <v>0次</v>
      </c>
      <c r="R11" s="5" t="str">
        <v>/</v>
      </c>
      <c r="S11" s="5"/>
      <c r="T11" s="5" t="str">
        <v>是</v>
      </c>
      <c r="U11" s="5" t="str">
        <v>否</v>
      </c>
    </row>
    <row r="12">
      <c r="A12" s="5" t="str">
        <v>小猪🐷 🤒👀</v>
      </c>
      <c r="B12" s="5" t="s">
        <v>412</v>
      </c>
      <c r="C12" s="5"/>
      <c r="D12" s="5">
        <v>13631405776</v>
      </c>
      <c r="E12" s="5"/>
      <c r="F12" s="5" t="str">
        <v>生财有术</v>
      </c>
      <c r="G12" s="5"/>
      <c r="H12" s="5"/>
      <c r="I12" s="5" t="str">
        <v>未订阅</v>
      </c>
      <c r="J12" s="5" t="str">
        <v>未订阅</v>
      </c>
      <c r="K12" s="5" t="str">
        <v>离线</v>
      </c>
      <c r="L12" s="39">
        <v>0.00018518518518518518</v>
      </c>
      <c r="M12" s="5"/>
      <c r="N12" s="5" t="str">
        <v>未完课</v>
      </c>
      <c r="O12" s="5" t="str">
        <v>/</v>
      </c>
      <c r="P12" s="5" t="str">
        <v>/</v>
      </c>
      <c r="Q12" s="5" t="str">
        <v>0次</v>
      </c>
      <c r="R12" s="5" t="str">
        <v>/</v>
      </c>
      <c r="S12" s="5"/>
      <c r="T12" s="5" t="str">
        <v>是</v>
      </c>
      <c r="U12" s="5" t="str">
        <v>否</v>
      </c>
    </row>
    <row r="13">
      <c r="A13" s="5" t="str">
        <v>开红</v>
      </c>
      <c r="B13" s="5" t="s">
        <v>601</v>
      </c>
      <c r="C13" s="5"/>
      <c r="D13" s="5">
        <v>18266632935</v>
      </c>
      <c r="E13" s="5"/>
      <c r="F13" s="5" t="str">
        <v>生财有术</v>
      </c>
      <c r="G13" s="5"/>
      <c r="H13" s="5"/>
      <c r="I13" s="5" t="str">
        <v>未订阅</v>
      </c>
      <c r="J13" s="5" t="str">
        <v>未订阅</v>
      </c>
      <c r="K13" s="5" t="str">
        <v>离线</v>
      </c>
      <c r="L13" s="39">
        <v>0.03325231481481482</v>
      </c>
      <c r="M13" s="5"/>
      <c r="N13" s="5" t="str">
        <v>未完课</v>
      </c>
      <c r="O13" s="5" t="str" xml:space="preserve">
        <v>右下角课程点击 02:20:07
 </v>
      </c>
      <c r="P13" s="5" t="str">
        <v>/</v>
      </c>
      <c r="Q13" s="5" t="str">
        <v>0次</v>
      </c>
      <c r="R13" s="5" t="str">
        <v>/</v>
      </c>
      <c r="S13" s="5"/>
      <c r="T13" s="5" t="str">
        <v>是</v>
      </c>
      <c r="U13" s="5" t="str">
        <v>否</v>
      </c>
    </row>
    <row r="14">
      <c r="A14" s="5" t="str">
        <v>一觉（悦心）</v>
      </c>
      <c r="B14" s="5" t="s">
        <v>415</v>
      </c>
      <c r="C14" s="5"/>
      <c r="D14" s="5">
        <v>13146687613</v>
      </c>
      <c r="E14" s="5" t="str">
        <v>生财老师（分销渠道）</v>
      </c>
      <c r="F14" s="5" t="str">
        <v>生财有术</v>
      </c>
      <c r="G14" s="5"/>
      <c r="H14" s="5"/>
      <c r="I14" s="5" t="str">
        <v>未订阅</v>
      </c>
      <c r="J14" s="5" t="str">
        <v>未订阅</v>
      </c>
      <c r="K14" s="5" t="str">
        <v>离线</v>
      </c>
      <c r="L14" s="39">
        <v>0.051354166666666666</v>
      </c>
      <c r="M14" s="5"/>
      <c r="N14" s="5" t="str">
        <v>未完课</v>
      </c>
      <c r="O14" s="5" t="str" xml:space="preserve">
        <v>小黄车内点击 02:19:21
 </v>
      </c>
      <c r="P14" s="5" t="str">
        <v>/</v>
      </c>
      <c r="Q14" s="5" t="str">
        <v>0次</v>
      </c>
      <c r="R14" s="5" t="str">
        <v>/</v>
      </c>
      <c r="S14" s="5"/>
      <c r="T14" s="5" t="str">
        <v>是</v>
      </c>
      <c r="U14" s="5" t="str">
        <v>否</v>
      </c>
    </row>
    <row r="15">
      <c r="A15" s="5" t="str">
        <v>浅浅</v>
      </c>
      <c r="B15" s="5" t="s">
        <v>649</v>
      </c>
      <c r="C15" s="5"/>
      <c r="D15" s="5">
        <v>15200859056</v>
      </c>
      <c r="E15" s="5"/>
      <c r="F15" s="5" t="str">
        <v>生财有术</v>
      </c>
      <c r="G15" s="5"/>
      <c r="H15" s="5"/>
      <c r="I15" s="5" t="str">
        <v>已订阅</v>
      </c>
      <c r="J15" s="5" t="str">
        <v>已订阅</v>
      </c>
      <c r="K15" s="5" t="str">
        <v>离线</v>
      </c>
      <c r="L15" s="39">
        <v>0.0005439814814814814</v>
      </c>
      <c r="M15" s="5"/>
      <c r="N15" s="5" t="str">
        <v>未完课</v>
      </c>
      <c r="O15" s="5" t="str">
        <v>/</v>
      </c>
      <c r="P15" s="5" t="str">
        <v>/</v>
      </c>
      <c r="Q15" s="5" t="str">
        <v>0次</v>
      </c>
      <c r="R15" s="5" t="str">
        <v>/</v>
      </c>
      <c r="S15" s="5"/>
      <c r="T15" s="5" t="str">
        <v>是</v>
      </c>
      <c r="U15" s="5" t="str">
        <v>否</v>
      </c>
    </row>
    <row r="16">
      <c r="A16" s="5" t="str">
        <v>老葛</v>
      </c>
      <c r="B16" s="5" t="s">
        <v>517</v>
      </c>
      <c r="C16" s="5"/>
      <c r="D16" s="5">
        <v>18602723676</v>
      </c>
      <c r="E16" s="5"/>
      <c r="F16" s="5" t="str">
        <v>生财有术</v>
      </c>
      <c r="G16" s="5"/>
      <c r="H16" s="5"/>
      <c r="I16" s="5" t="str">
        <v>已订阅</v>
      </c>
      <c r="J16" s="5" t="str">
        <v>已订阅</v>
      </c>
      <c r="K16" s="5" t="str">
        <v>离线</v>
      </c>
      <c r="L16" s="39">
        <v>0.03913194444444444</v>
      </c>
      <c r="M16" s="5"/>
      <c r="N16" s="5" t="str">
        <v>未完课</v>
      </c>
      <c r="O16" s="5" t="str">
        <v>/</v>
      </c>
      <c r="P16" s="5" t="str">
        <v>/</v>
      </c>
      <c r="Q16" s="5" t="str">
        <v>0次</v>
      </c>
      <c r="R16" s="5" t="str">
        <v>/</v>
      </c>
      <c r="S16" s="5"/>
      <c r="T16" s="5" t="str">
        <v>是</v>
      </c>
      <c r="U16" s="5" t="str">
        <v>否</v>
      </c>
    </row>
    <row r="17">
      <c r="A17" s="5" t="str">
        <v>杨柳青青</v>
      </c>
      <c r="B17" s="5" t="s">
        <v>770</v>
      </c>
      <c r="C17" s="5"/>
      <c r="D17" s="5">
        <v>13686897472</v>
      </c>
      <c r="E17" s="5" t="str">
        <v>生财老师（分销渠道）</v>
      </c>
      <c r="F17" s="5" t="str">
        <v>生财有术</v>
      </c>
      <c r="G17" s="5"/>
      <c r="H17" s="5"/>
      <c r="I17" s="5" t="str">
        <v>未订阅</v>
      </c>
      <c r="J17" s="5" t="str">
        <v>未订阅</v>
      </c>
      <c r="K17" s="5" t="str">
        <v>离线</v>
      </c>
      <c r="L17" s="39">
        <v>0.026678240740740742</v>
      </c>
      <c r="M17" s="5"/>
      <c r="N17" s="5" t="str">
        <v>未完课</v>
      </c>
      <c r="O17" s="5" t="str">
        <v>/</v>
      </c>
      <c r="P17" s="5" t="str">
        <v>/</v>
      </c>
      <c r="Q17" s="5" t="str">
        <v>0次</v>
      </c>
      <c r="R17" s="5" t="str">
        <v>/</v>
      </c>
      <c r="S17" s="5"/>
      <c r="T17" s="5" t="str">
        <v>是</v>
      </c>
      <c r="U17" s="5" t="str">
        <v>否</v>
      </c>
    </row>
    <row r="18">
      <c r="A18" s="5" t="str">
        <v>一朵小红花(周天休息)</v>
      </c>
      <c r="B18" s="5" t="s">
        <v>878</v>
      </c>
      <c r="C18" s="5"/>
      <c r="D18" s="5">
        <v>19813124364</v>
      </c>
      <c r="E18" s="5"/>
      <c r="F18" s="5" t="str">
        <v>生财有术</v>
      </c>
      <c r="G18" s="5"/>
      <c r="H18" s="5"/>
      <c r="I18" s="5" t="str">
        <v>未订阅</v>
      </c>
      <c r="J18" s="5" t="str">
        <v>未订阅</v>
      </c>
      <c r="K18" s="5" t="str">
        <v>离线</v>
      </c>
      <c r="L18" s="39">
        <v>0.06673611111111111</v>
      </c>
      <c r="M18" s="5"/>
      <c r="N18" s="5" t="str">
        <v>未完课</v>
      </c>
      <c r="O18" s="5" t="str">
        <v>/</v>
      </c>
      <c r="P18" s="5" t="str">
        <v>/</v>
      </c>
      <c r="Q18" s="5" t="str">
        <v>0次</v>
      </c>
      <c r="R18" s="5" t="str">
        <v>/</v>
      </c>
      <c r="S18" s="5"/>
      <c r="T18" s="5" t="str">
        <v>是</v>
      </c>
      <c r="U18" s="5" t="str">
        <v>否</v>
      </c>
    </row>
    <row r="19">
      <c r="A19" s="5" t="str">
        <v>是阿Toto</v>
      </c>
      <c r="B19" s="5" t="s">
        <v>839</v>
      </c>
      <c r="C19" s="5"/>
      <c r="D19" s="5">
        <v>17369243683</v>
      </c>
      <c r="E19" s="5"/>
      <c r="F19" s="5" t="str">
        <v>生财有术</v>
      </c>
      <c r="G19" s="5"/>
      <c r="H19" s="5"/>
      <c r="I19" s="5" t="str">
        <v>未订阅</v>
      </c>
      <c r="J19" s="5" t="str">
        <v>未订阅</v>
      </c>
      <c r="K19" s="5" t="str">
        <v>离线</v>
      </c>
      <c r="L19" s="39">
        <v>0.06577546296296297</v>
      </c>
      <c r="M19" s="5"/>
      <c r="N19" s="5" t="str">
        <v>未完课</v>
      </c>
      <c r="O19" s="5" t="str">
        <v>/</v>
      </c>
      <c r="P19" s="5" t="str">
        <v>/</v>
      </c>
      <c r="Q19" s="5" t="str">
        <v>0次</v>
      </c>
      <c r="R19" s="5" t="str">
        <v>/</v>
      </c>
      <c r="S19" s="5"/>
      <c r="T19" s="5" t="str">
        <v>是</v>
      </c>
      <c r="U19" s="5" t="str">
        <v>否</v>
      </c>
    </row>
    <row r="20">
      <c r="A20" s="5" t="str">
        <v>AWsee私</v>
      </c>
      <c r="B20" s="5" t="s">
        <v>451</v>
      </c>
      <c r="C20" s="5"/>
      <c r="D20" s="5">
        <v>17784892017</v>
      </c>
      <c r="E20" s="5"/>
      <c r="F20" s="5" t="str">
        <v>生财有术</v>
      </c>
      <c r="G20" s="5"/>
      <c r="H20" s="5"/>
      <c r="I20" s="5" t="str">
        <v>未订阅</v>
      </c>
      <c r="J20" s="5" t="str">
        <v>未订阅</v>
      </c>
      <c r="K20" s="5" t="str">
        <v>离线</v>
      </c>
      <c r="L20" s="39">
        <v>0.0006944444444444445</v>
      </c>
      <c r="M20" s="5"/>
      <c r="N20" s="5" t="str">
        <v>未完课</v>
      </c>
      <c r="O20" s="5" t="str">
        <v>/</v>
      </c>
      <c r="P20" s="5" t="str">
        <v>/</v>
      </c>
      <c r="Q20" s="5" t="str">
        <v>0次</v>
      </c>
      <c r="R20" s="5" t="str">
        <v>/</v>
      </c>
      <c r="S20" s="5"/>
      <c r="T20" s="5" t="str">
        <v>是</v>
      </c>
      <c r="U20" s="5" t="str">
        <v>否</v>
      </c>
    </row>
    <row r="21">
      <c r="A21" s="5" t="str">
        <v>阳阳小姐</v>
      </c>
      <c r="B21" s="5" t="s">
        <v>671</v>
      </c>
      <c r="C21" s="5"/>
      <c r="D21" s="5">
        <v>13880087031</v>
      </c>
      <c r="E21" s="5"/>
      <c r="F21" s="5" t="str">
        <v>生财有术</v>
      </c>
      <c r="G21" s="5"/>
      <c r="H21" s="5"/>
      <c r="I21" s="5" t="str">
        <v>已订阅</v>
      </c>
      <c r="J21" s="5" t="str">
        <v>已订阅</v>
      </c>
      <c r="K21" s="5" t="str">
        <v>离线</v>
      </c>
      <c r="L21" s="39">
        <v>0.0001273148148148148</v>
      </c>
      <c r="M21" s="5"/>
      <c r="N21" s="5" t="str">
        <v>未完课</v>
      </c>
      <c r="O21" s="5" t="str">
        <v>/</v>
      </c>
      <c r="P21" s="5" t="str">
        <v>/</v>
      </c>
      <c r="Q21" s="5" t="str">
        <v>0次</v>
      </c>
      <c r="R21" s="5" t="str">
        <v>/</v>
      </c>
      <c r="S21" s="5"/>
      <c r="T21" s="5" t="str">
        <v>是</v>
      </c>
      <c r="U21" s="5" t="str">
        <v>否</v>
      </c>
    </row>
    <row r="22">
      <c r="A22" s="5" t="str">
        <v>鄢仁杰</v>
      </c>
      <c r="B22" s="5" t="s">
        <v>874</v>
      </c>
      <c r="C22" s="5"/>
      <c r="D22" s="5">
        <v>19987809125</v>
      </c>
      <c r="E22" s="5"/>
      <c r="F22" s="5" t="str">
        <v>生财有术</v>
      </c>
      <c r="G22" s="5"/>
      <c r="H22" s="5"/>
      <c r="I22" s="5" t="str">
        <v>已订阅</v>
      </c>
      <c r="J22" s="5" t="str">
        <v>已订阅</v>
      </c>
      <c r="K22" s="5" t="str">
        <v>离线</v>
      </c>
      <c r="L22" s="39">
        <v>0.002349537037037037</v>
      </c>
      <c r="M22" s="5"/>
      <c r="N22" s="5" t="str">
        <v>未完课</v>
      </c>
      <c r="O22" s="5" t="str">
        <v>/</v>
      </c>
      <c r="P22" s="5" t="str">
        <v>/</v>
      </c>
      <c r="Q22" s="5" t="str">
        <v>0次</v>
      </c>
      <c r="R22" s="5" t="str">
        <v>/</v>
      </c>
      <c r="S22" s="5"/>
      <c r="T22" s="5" t="str">
        <v>是</v>
      </c>
      <c r="U22" s="5" t="str">
        <v>否</v>
      </c>
    </row>
    <row r="23">
      <c r="A23" s="5" t="str">
        <v>潇潇</v>
      </c>
      <c r="B23" s="5" t="s">
        <v>808</v>
      </c>
      <c r="C23" s="5"/>
      <c r="D23" s="5">
        <v>13880755605</v>
      </c>
      <c r="E23" s="5" t="str">
        <v>生财老师（分销渠道）</v>
      </c>
      <c r="F23" s="5" t="str">
        <v>生财有术</v>
      </c>
      <c r="G23" s="5"/>
      <c r="H23" s="5"/>
      <c r="I23" s="5" t="str">
        <v>未订阅</v>
      </c>
      <c r="J23" s="5" t="str">
        <v>未订阅</v>
      </c>
      <c r="K23" s="5" t="str">
        <v>离线</v>
      </c>
      <c r="L23" s="39">
        <v>0.07104166666666667</v>
      </c>
      <c r="M23" s="5"/>
      <c r="N23" s="5" t="str">
        <v>未完课</v>
      </c>
      <c r="O23" s="5" t="str">
        <v>/</v>
      </c>
      <c r="P23" s="5" t="str">
        <v>/</v>
      </c>
      <c r="Q23" s="5" t="str">
        <v>0次</v>
      </c>
      <c r="R23" s="5" t="str">
        <v>/</v>
      </c>
      <c r="S23" s="5"/>
      <c r="T23" s="5" t="str">
        <v>是</v>
      </c>
      <c r="U23" s="5" t="str">
        <v>否</v>
      </c>
    </row>
    <row r="24">
      <c r="A24" s="5" t="str">
        <v>十七专业软装清洗｜窗帘沙发地毯床</v>
      </c>
      <c r="B24" s="5" t="s">
        <v>877</v>
      </c>
      <c r="C24" s="5"/>
      <c r="D24" s="5">
        <v>19301130017</v>
      </c>
      <c r="E24" s="5"/>
      <c r="F24" s="5" t="str">
        <v>生财有术</v>
      </c>
      <c r="G24" s="5"/>
      <c r="H24" s="5"/>
      <c r="I24" s="5" t="str">
        <v>未订阅</v>
      </c>
      <c r="J24" s="5" t="str">
        <v>未订阅</v>
      </c>
      <c r="K24" s="5" t="str">
        <v>离线</v>
      </c>
      <c r="L24" s="39">
        <v>0.0740625</v>
      </c>
      <c r="M24" s="5"/>
      <c r="N24" s="5" t="str">
        <v>未完课</v>
      </c>
      <c r="O24" s="5" t="str">
        <v>/</v>
      </c>
      <c r="P24" s="5" t="str">
        <v>/</v>
      </c>
      <c r="Q24" s="5" t="str">
        <v>0次</v>
      </c>
      <c r="R24" s="5" t="str">
        <v>/</v>
      </c>
      <c r="S24" s="5"/>
      <c r="T24" s="5" t="str">
        <v>是</v>
      </c>
      <c r="U24" s="5" t="str">
        <v>否</v>
      </c>
    </row>
    <row r="25">
      <c r="A25" s="5" t="str">
        <v>item</v>
      </c>
      <c r="B25" s="5" t="s">
        <v>414</v>
      </c>
      <c r="C25" s="5"/>
      <c r="D25" s="5">
        <v>13918237941</v>
      </c>
      <c r="E25" s="5"/>
      <c r="F25" s="5" t="str">
        <v>生财有术</v>
      </c>
      <c r="G25" s="5"/>
      <c r="H25" s="5"/>
      <c r="I25" s="5" t="str">
        <v>已订阅</v>
      </c>
      <c r="J25" s="5" t="str">
        <v>已订阅</v>
      </c>
      <c r="K25" s="5" t="str">
        <v>离线</v>
      </c>
      <c r="L25" s="39">
        <v>0.015497685185185186</v>
      </c>
      <c r="M25" s="5"/>
      <c r="N25" s="5" t="str">
        <v>未完课</v>
      </c>
      <c r="O25" s="5" t="str" xml:space="preserve">
        <v>小黄车内点击 02:54:13
 </v>
      </c>
      <c r="P25" s="5" t="str">
        <v>/</v>
      </c>
      <c r="Q25" s="5" t="str">
        <v>0次</v>
      </c>
      <c r="R25" s="5" t="str">
        <v>/</v>
      </c>
      <c r="S25" s="5"/>
      <c r="T25" s="5" t="str">
        <v>是</v>
      </c>
      <c r="U25" s="5" t="str">
        <v>否</v>
      </c>
    </row>
    <row r="26">
      <c r="A26" s="5" t="str">
        <v>木子李</v>
      </c>
      <c r="B26" s="5" t="s">
        <v>504</v>
      </c>
      <c r="C26" s="5"/>
      <c r="D26" s="5">
        <v>13105393203</v>
      </c>
      <c r="E26" s="5"/>
      <c r="F26" s="5" t="str">
        <v>生财有术</v>
      </c>
      <c r="G26" s="5"/>
      <c r="H26" s="5"/>
      <c r="I26" s="5" t="str">
        <v>未订阅</v>
      </c>
      <c r="J26" s="5" t="str">
        <v>未订阅</v>
      </c>
      <c r="K26" s="5" t="str">
        <v>离线</v>
      </c>
      <c r="L26" s="39">
        <v>0.016967592592592593</v>
      </c>
      <c r="M26" s="5"/>
      <c r="N26" s="5" t="str">
        <v>未完课</v>
      </c>
      <c r="O26" s="5" t="str">
        <v>/</v>
      </c>
      <c r="P26" s="5" t="str">
        <v>/</v>
      </c>
      <c r="Q26" s="5" t="str">
        <v>0次</v>
      </c>
      <c r="R26" s="5" t="str">
        <v>/</v>
      </c>
      <c r="S26" s="5"/>
      <c r="T26" s="5" t="str">
        <v>是</v>
      </c>
      <c r="U26" s="5" t="str">
        <v>否</v>
      </c>
    </row>
    <row r="27">
      <c r="A27" s="5" t="str">
        <v>神兵摄影</v>
      </c>
      <c r="B27" s="5" t="s">
        <v>871</v>
      </c>
      <c r="C27" s="5"/>
      <c r="D27" s="5">
        <v>15195658990</v>
      </c>
      <c r="E27" s="5"/>
      <c r="F27" s="5" t="str">
        <v>生财有术</v>
      </c>
      <c r="G27" s="5"/>
      <c r="H27" s="5"/>
      <c r="I27" s="5" t="str">
        <v>已订阅</v>
      </c>
      <c r="J27" s="5" t="str">
        <v>已订阅</v>
      </c>
      <c r="K27" s="5" t="str">
        <v>离线</v>
      </c>
      <c r="L27" s="39">
        <v>0.07269675925925925</v>
      </c>
      <c r="M27" s="5"/>
      <c r="N27" s="5" t="str">
        <v>未完课</v>
      </c>
      <c r="O27" s="5" t="str">
        <v>/</v>
      </c>
      <c r="P27" s="5" t="str">
        <v>/</v>
      </c>
      <c r="Q27" s="5" t="str">
        <v>0次</v>
      </c>
      <c r="R27" s="5" t="str">
        <v>/</v>
      </c>
      <c r="S27" s="5"/>
      <c r="T27" s="5" t="str">
        <v>是</v>
      </c>
      <c r="U27" s="5" t="str">
        <v>否</v>
      </c>
    </row>
    <row r="28">
      <c r="A28" s="5" t="str">
        <v>高山</v>
      </c>
      <c r="B28" s="5" t="s">
        <v>458</v>
      </c>
      <c r="C28" s="5"/>
      <c r="D28" s="5">
        <v>13716661123</v>
      </c>
      <c r="E28" s="5"/>
      <c r="F28" s="5" t="str">
        <v>生财有术</v>
      </c>
      <c r="G28" s="5"/>
      <c r="H28" s="5"/>
      <c r="I28" s="5" t="str">
        <v>已订阅</v>
      </c>
      <c r="J28" s="5" t="str">
        <v>已订阅</v>
      </c>
      <c r="K28" s="5" t="str">
        <v>离线</v>
      </c>
      <c r="L28" s="39">
        <v>0.058576388888888886</v>
      </c>
      <c r="M28" s="5"/>
      <c r="N28" s="5" t="str">
        <v>未完课</v>
      </c>
      <c r="O28" s="5" t="str">
        <v>/</v>
      </c>
      <c r="P28" s="5" t="str">
        <v>/</v>
      </c>
      <c r="Q28" s="5" t="str">
        <v>0次</v>
      </c>
      <c r="R28" s="5" t="str">
        <v>/</v>
      </c>
      <c r="S28" s="5"/>
      <c r="T28" s="5" t="str">
        <v>是</v>
      </c>
      <c r="U28" s="5" t="str">
        <v>否</v>
      </c>
    </row>
    <row r="29">
      <c r="A29" s="5" t="str">
        <v>是阿Toto</v>
      </c>
      <c r="B29" s="5" t="s">
        <v>839</v>
      </c>
      <c r="C29" s="5"/>
      <c r="D29" s="5">
        <v>17369243683</v>
      </c>
      <c r="E29" s="5"/>
      <c r="F29" s="5" t="str">
        <v>生财有术</v>
      </c>
      <c r="G29" s="5"/>
      <c r="H29" s="5"/>
      <c r="I29" s="5" t="str">
        <v>未订阅</v>
      </c>
      <c r="J29" s="5" t="str">
        <v>未订阅</v>
      </c>
      <c r="K29" s="5" t="str">
        <v>离线</v>
      </c>
      <c r="L29" s="39">
        <v>0.01599537037037037</v>
      </c>
      <c r="M29" s="5"/>
      <c r="N29" s="5" t="str">
        <v>未完课</v>
      </c>
      <c r="O29" s="5" t="str">
        <v>/</v>
      </c>
      <c r="P29" s="5" t="str">
        <v>/</v>
      </c>
      <c r="Q29" s="5" t="str">
        <v>0次</v>
      </c>
      <c r="R29" s="5" t="str">
        <v>/</v>
      </c>
      <c r="S29" s="5"/>
      <c r="T29" s="5" t="str">
        <v>是</v>
      </c>
      <c r="U29" s="5" t="str">
        <v>否</v>
      </c>
    </row>
    <row r="30">
      <c r="A30" s="5" t="str">
        <v>一期一祈</v>
      </c>
      <c r="B30" s="5" t="s">
        <v>518</v>
      </c>
      <c r="C30" s="5"/>
      <c r="D30" s="5">
        <v>19117160939</v>
      </c>
      <c r="E30" s="5" t="str">
        <v>生财老师</v>
      </c>
      <c r="F30" s="5" t="str">
        <v>生财有术</v>
      </c>
      <c r="G30" s="5"/>
      <c r="H30" s="5"/>
      <c r="I30" s="5" t="str">
        <v>未订阅</v>
      </c>
      <c r="J30" s="5" t="str">
        <v>未订阅</v>
      </c>
      <c r="K30" s="5" t="str">
        <v>离线</v>
      </c>
      <c r="L30" s="39">
        <v>0.0018171296296296297</v>
      </c>
      <c r="M30" s="5"/>
      <c r="N30" s="5" t="str">
        <v>未完课</v>
      </c>
      <c r="O30" s="5" t="str">
        <v>/</v>
      </c>
      <c r="P30" s="5" t="str">
        <v>/</v>
      </c>
      <c r="Q30" s="5" t="str">
        <v>0次</v>
      </c>
      <c r="R30" s="5" t="str">
        <v>/</v>
      </c>
      <c r="S30" s="5"/>
      <c r="T30" s="5" t="str">
        <v>是</v>
      </c>
      <c r="U30" s="5" t="str">
        <v>否</v>
      </c>
    </row>
    <row r="31">
      <c r="A31" s="5" t="str">
        <v>Rolling</v>
      </c>
      <c r="B31" s="5" t="s">
        <v>797</v>
      </c>
      <c r="C31" s="5"/>
      <c r="D31" s="5">
        <v>15970009401</v>
      </c>
      <c r="E31" s="5" t="str">
        <v>生财老师（分销渠道）</v>
      </c>
      <c r="F31" s="5" t="str">
        <v>生财有术</v>
      </c>
      <c r="G31" s="5"/>
      <c r="H31" s="5"/>
      <c r="I31" s="5" t="str">
        <v>未订阅</v>
      </c>
      <c r="J31" s="5" t="str">
        <v>未订阅</v>
      </c>
      <c r="K31" s="5" t="str">
        <v>离线</v>
      </c>
      <c r="L31" s="39">
        <v>0.000046296296296296294</v>
      </c>
      <c r="M31" s="5"/>
      <c r="N31" s="5" t="str">
        <v>未完课</v>
      </c>
      <c r="O31" s="5" t="str">
        <v>/</v>
      </c>
      <c r="P31" s="5" t="str">
        <v>/</v>
      </c>
      <c r="Q31" s="5" t="str">
        <v>0次</v>
      </c>
      <c r="R31" s="5" t="str">
        <v>/</v>
      </c>
      <c r="S31" s="5"/>
      <c r="T31" s="5" t="str">
        <v>是</v>
      </c>
      <c r="U31" s="5" t="str">
        <v>否</v>
      </c>
    </row>
    <row r="32">
      <c r="A32" s="5" t="str">
        <v>🌍金·獻彪✨</v>
      </c>
      <c r="B32" s="5" t="s">
        <v>796</v>
      </c>
      <c r="C32" s="5"/>
      <c r="D32" s="5">
        <v>13736706523</v>
      </c>
      <c r="E32" s="5"/>
      <c r="F32" s="5" t="str">
        <v>生财有术</v>
      </c>
      <c r="G32" s="5"/>
      <c r="H32" s="5"/>
      <c r="I32" s="5" t="str">
        <v>已订阅</v>
      </c>
      <c r="J32" s="5" t="str">
        <v>已订阅</v>
      </c>
      <c r="K32" s="5" t="str">
        <v>离线</v>
      </c>
      <c r="L32" s="39">
        <v>0.03027777777777778</v>
      </c>
      <c r="M32" s="5"/>
      <c r="N32" s="5" t="str">
        <v>未完课</v>
      </c>
      <c r="O32" s="5" t="str">
        <v>/</v>
      </c>
      <c r="P32" s="5" t="str">
        <v>/</v>
      </c>
      <c r="Q32" s="5" t="str">
        <v>0次</v>
      </c>
      <c r="R32" s="5" t="str">
        <v>/</v>
      </c>
      <c r="S32" s="5"/>
      <c r="T32" s="5" t="str">
        <v>是</v>
      </c>
      <c r="U32" s="5" t="str">
        <v>否</v>
      </c>
    </row>
    <row r="33">
      <c r="A33" s="5" t="str">
        <v>木木🍀</v>
      </c>
      <c r="B33" s="5" t="s">
        <v>844</v>
      </c>
      <c r="C33" s="5"/>
      <c r="D33" s="5">
        <v>18888332626</v>
      </c>
      <c r="E33" s="5"/>
      <c r="F33" s="5" t="str">
        <v>生财有术</v>
      </c>
      <c r="G33" s="5"/>
      <c r="H33" s="5"/>
      <c r="I33" s="5" t="str">
        <v>未订阅</v>
      </c>
      <c r="J33" s="5" t="str">
        <v>未订阅</v>
      </c>
      <c r="K33" s="5" t="str">
        <v>离线</v>
      </c>
      <c r="L33" s="39">
        <v>0.0003125</v>
      </c>
      <c r="M33" s="5"/>
      <c r="N33" s="5" t="str">
        <v>未完课</v>
      </c>
      <c r="O33" s="5" t="str">
        <v>/</v>
      </c>
      <c r="P33" s="5" t="str">
        <v>/</v>
      </c>
      <c r="Q33" s="5" t="str">
        <v>0次</v>
      </c>
      <c r="R33" s="5" t="str">
        <v>/</v>
      </c>
      <c r="S33" s="5"/>
      <c r="T33" s="5" t="str">
        <v>是</v>
      </c>
      <c r="U33" s="5" t="str">
        <v>否</v>
      </c>
    </row>
    <row r="34">
      <c r="A34" s="5" t="str">
        <v>向日葵</v>
      </c>
      <c r="B34" s="5" t="s">
        <v>492</v>
      </c>
      <c r="C34" s="5"/>
      <c r="D34" s="5">
        <v>13173295221</v>
      </c>
      <c r="E34" s="5"/>
      <c r="F34" s="5" t="str">
        <v>生财有术</v>
      </c>
      <c r="G34" s="5"/>
      <c r="H34" s="5"/>
      <c r="I34" s="5" t="str">
        <v>未订阅</v>
      </c>
      <c r="J34" s="5" t="str">
        <v>未订阅</v>
      </c>
      <c r="K34" s="5" t="str">
        <v>离线</v>
      </c>
      <c r="L34" s="39">
        <v>0.004571759259259259</v>
      </c>
      <c r="M34" s="5"/>
      <c r="N34" s="5" t="str">
        <v>未完课</v>
      </c>
      <c r="O34" s="5" t="str" xml:space="preserve">
        <v>小黄车内点击 01:13:07
 </v>
      </c>
      <c r="P34" s="5" t="str">
        <v>/</v>
      </c>
      <c r="Q34" s="5" t="str">
        <v>0次</v>
      </c>
      <c r="R34" s="5" t="str">
        <v>/</v>
      </c>
      <c r="S34" s="5"/>
      <c r="T34" s="5" t="str">
        <v>是</v>
      </c>
      <c r="U34" s="5" t="str">
        <v>否</v>
      </c>
    </row>
    <row r="35">
      <c r="A35" s="5" t="str">
        <v>依</v>
      </c>
      <c r="B35" s="5" t="s">
        <v>846</v>
      </c>
      <c r="C35" s="5"/>
      <c r="D35" s="5">
        <v>18094568345</v>
      </c>
      <c r="E35" s="5"/>
      <c r="F35" s="5" t="str">
        <v>生财有术</v>
      </c>
      <c r="G35" s="5"/>
      <c r="H35" s="5"/>
      <c r="I35" s="5" t="str">
        <v>未订阅</v>
      </c>
      <c r="J35" s="5" t="str">
        <v>未订阅</v>
      </c>
      <c r="K35" s="5" t="str">
        <v>离线</v>
      </c>
      <c r="L35" s="39">
        <v>0.01837962962962963</v>
      </c>
      <c r="M35" s="5"/>
      <c r="N35" s="5" t="str">
        <v>未完课</v>
      </c>
      <c r="O35" s="5" t="str">
        <v>/</v>
      </c>
      <c r="P35" s="5" t="str">
        <v>/</v>
      </c>
      <c r="Q35" s="5" t="str">
        <v>0次</v>
      </c>
      <c r="R35" s="5" t="str">
        <v>/</v>
      </c>
      <c r="S35" s="5"/>
      <c r="T35" s="5" t="str">
        <v>是</v>
      </c>
      <c r="U35" s="5" t="str">
        <v>否</v>
      </c>
    </row>
    <row r="36">
      <c r="A36" s="5">
        <v>7</v>
      </c>
      <c r="B36" s="5" t="s">
        <v>645</v>
      </c>
      <c r="C36" s="5"/>
      <c r="D36" s="5">
        <v>19963693901</v>
      </c>
      <c r="E36" s="5"/>
      <c r="F36" s="5" t="str">
        <v>生财有术</v>
      </c>
      <c r="G36" s="5"/>
      <c r="H36" s="5"/>
      <c r="I36" s="5" t="str">
        <v>未订阅</v>
      </c>
      <c r="J36" s="5" t="str">
        <v>未订阅</v>
      </c>
      <c r="K36" s="5" t="str">
        <v>离线</v>
      </c>
      <c r="L36" s="39">
        <v>0.0006481481481481481</v>
      </c>
      <c r="M36" s="5"/>
      <c r="N36" s="5" t="str">
        <v>未完课</v>
      </c>
      <c r="O36" s="5" t="str" xml:space="preserve">
        <v>小黄车内点击 01:01:23
 </v>
      </c>
      <c r="P36" s="5" t="str" xml:space="preserve">
        <v>生财有术第九年门票 01:01:23
 </v>
      </c>
      <c r="Q36" s="5" t="str">
        <v>0次</v>
      </c>
      <c r="R36" s="5" t="str">
        <v>/</v>
      </c>
      <c r="S36" s="5"/>
      <c r="T36" s="5" t="str">
        <v>是</v>
      </c>
      <c r="U36" s="5" t="str">
        <v>否</v>
      </c>
    </row>
    <row r="37">
      <c r="A37" s="5" t="str">
        <v>用户596034</v>
      </c>
      <c r="B37" s="5" t="s">
        <v>335</v>
      </c>
      <c r="C37" s="5"/>
      <c r="D37" s="5">
        <v>18511148268</v>
      </c>
      <c r="E37" s="5"/>
      <c r="F37" s="5" t="str">
        <v>生财有术</v>
      </c>
      <c r="G37" s="5"/>
      <c r="H37" s="5"/>
      <c r="I37" s="5" t="str">
        <v>未订阅</v>
      </c>
      <c r="J37" s="5" t="str">
        <v>未订阅</v>
      </c>
      <c r="K37" s="5" t="str">
        <v>离线</v>
      </c>
      <c r="L37" s="39">
        <v>0.05903935185185185</v>
      </c>
      <c r="M37" s="5"/>
      <c r="N37" s="5" t="str">
        <v>未完课</v>
      </c>
      <c r="O37" s="5" t="str">
        <v>/</v>
      </c>
      <c r="P37" s="5" t="str">
        <v>/</v>
      </c>
      <c r="Q37" s="5" t="str">
        <v>0次</v>
      </c>
      <c r="R37" s="5" t="str">
        <v>/</v>
      </c>
      <c r="S37" s="5"/>
      <c r="T37" s="5" t="str">
        <v>是</v>
      </c>
      <c r="U37" s="5" t="str">
        <v>否</v>
      </c>
    </row>
    <row r="38">
      <c r="A38" s="5" t="str">
        <v>来者可追</v>
      </c>
      <c r="B38" s="5" t="s">
        <v>592</v>
      </c>
      <c r="C38" s="5"/>
      <c r="D38" s="5">
        <v>15927850937</v>
      </c>
      <c r="E38" s="5"/>
      <c r="F38" s="5" t="str">
        <v>生财有术</v>
      </c>
      <c r="G38" s="5"/>
      <c r="H38" s="5"/>
      <c r="I38" s="5" t="str">
        <v>未订阅</v>
      </c>
      <c r="J38" s="5" t="str">
        <v>未订阅</v>
      </c>
      <c r="K38" s="5" t="str">
        <v>离线</v>
      </c>
      <c r="L38" s="39">
        <v>0.0006712962962962962</v>
      </c>
      <c r="M38" s="5"/>
      <c r="N38" s="5" t="str">
        <v>未完课</v>
      </c>
      <c r="O38" s="5" t="str">
        <v>/</v>
      </c>
      <c r="P38" s="5" t="str">
        <v>/</v>
      </c>
      <c r="Q38" s="5" t="str">
        <v>0次</v>
      </c>
      <c r="R38" s="5" t="str">
        <v>/</v>
      </c>
      <c r="S38" s="5"/>
      <c r="T38" s="5" t="str">
        <v>是</v>
      </c>
      <c r="U38" s="5" t="str">
        <v>否</v>
      </c>
    </row>
    <row r="39">
      <c r="A39" s="5" t="str">
        <v>艾七页</v>
      </c>
      <c r="B39" s="5" t="s">
        <v>375</v>
      </c>
      <c r="C39" s="5"/>
      <c r="D39" s="5">
        <v>13871361409</v>
      </c>
      <c r="E39" s="5" t="str">
        <v>生财老师（分销渠道）</v>
      </c>
      <c r="F39" s="5" t="str">
        <v>生财有术</v>
      </c>
      <c r="G39" s="5"/>
      <c r="H39" s="5"/>
      <c r="I39" s="5" t="str">
        <v>未订阅</v>
      </c>
      <c r="J39" s="5" t="str">
        <v>未订阅</v>
      </c>
      <c r="K39" s="5" t="str">
        <v>离线</v>
      </c>
      <c r="L39" s="39">
        <v>0.05552083333333333</v>
      </c>
      <c r="M39" s="5"/>
      <c r="N39" s="5" t="str">
        <v>未完课</v>
      </c>
      <c r="O39" s="5" t="str" xml:space="preserve">
        <v>右下角课程点击 02:11:43
 </v>
      </c>
      <c r="P39" s="5" t="str">
        <v>/</v>
      </c>
      <c r="Q39" s="5" t="str">
        <v>0次</v>
      </c>
      <c r="R39" s="5" t="str">
        <v>/</v>
      </c>
      <c r="S39" s="5"/>
      <c r="T39" s="5" t="str">
        <v>是</v>
      </c>
      <c r="U39" s="5" t="str">
        <v>否</v>
      </c>
    </row>
    <row r="40">
      <c r="A40" s="5" t="str">
        <v>嘎桑次仁</v>
      </c>
      <c r="B40" s="5" t="s">
        <v>466</v>
      </c>
      <c r="C40" s="5"/>
      <c r="D40" s="5">
        <v>17784552270</v>
      </c>
      <c r="E40" s="5" t="str">
        <v>生财老师</v>
      </c>
      <c r="F40" s="5" t="str">
        <v>生财有术</v>
      </c>
      <c r="G40" s="5"/>
      <c r="H40" s="5"/>
      <c r="I40" s="5" t="str">
        <v>已订阅</v>
      </c>
      <c r="J40" s="5" t="str">
        <v>已订阅</v>
      </c>
      <c r="K40" s="5" t="str">
        <v>离线</v>
      </c>
      <c r="L40" s="39">
        <v>0.00011574074074074075</v>
      </c>
      <c r="M40" s="5"/>
      <c r="N40" s="5" t="str">
        <v>未完课</v>
      </c>
      <c r="O40" s="5" t="str">
        <v>/</v>
      </c>
      <c r="P40" s="5" t="str">
        <v>/</v>
      </c>
      <c r="Q40" s="5" t="str">
        <v>0次</v>
      </c>
      <c r="R40" s="5" t="str">
        <v>/</v>
      </c>
      <c r="S40" s="5"/>
      <c r="T40" s="5" t="str">
        <v>是</v>
      </c>
      <c r="U40" s="5" t="str">
        <v>否</v>
      </c>
    </row>
    <row r="41">
      <c r="A41" s="5" t="str">
        <v>一路向前࿐</v>
      </c>
      <c r="B41" s="5" t="s">
        <v>843</v>
      </c>
      <c r="C41" s="5"/>
      <c r="D41" s="5">
        <v>13566823726</v>
      </c>
      <c r="E41" s="5" t="str">
        <v>生财老师（分销渠道）</v>
      </c>
      <c r="F41" s="5" t="str">
        <v>生财有术</v>
      </c>
      <c r="G41" s="5"/>
      <c r="H41" s="5"/>
      <c r="I41" s="5" t="str">
        <v>未订阅</v>
      </c>
      <c r="J41" s="5" t="str">
        <v>未订阅</v>
      </c>
      <c r="K41" s="5" t="str">
        <v>离线</v>
      </c>
      <c r="L41" s="39">
        <v>0.002627314814814815</v>
      </c>
      <c r="M41" s="5"/>
      <c r="N41" s="5" t="str">
        <v>未完课</v>
      </c>
      <c r="O41" s="5" t="str">
        <v>/</v>
      </c>
      <c r="P41" s="5" t="str">
        <v>/</v>
      </c>
      <c r="Q41" s="5" t="str">
        <v>0次</v>
      </c>
      <c r="R41" s="5" t="str">
        <v>/</v>
      </c>
      <c r="S41" s="5"/>
      <c r="T41" s="5" t="str">
        <v>是</v>
      </c>
      <c r="U41" s="5" t="str">
        <v>否</v>
      </c>
    </row>
    <row r="42">
      <c r="A42" s="5" t="str">
        <v>嗨皮儿</v>
      </c>
      <c r="B42" s="5" t="s">
        <v>842</v>
      </c>
      <c r="C42" s="5"/>
      <c r="D42" s="5">
        <v>18511148268</v>
      </c>
      <c r="E42" s="5"/>
      <c r="F42" s="5" t="str">
        <v>生财有术</v>
      </c>
      <c r="G42" s="5"/>
      <c r="H42" s="5"/>
      <c r="I42" s="5" t="str">
        <v>未订阅</v>
      </c>
      <c r="J42" s="5" t="str">
        <v>未订阅</v>
      </c>
      <c r="K42" s="5" t="str">
        <v>离线</v>
      </c>
      <c r="L42" s="39">
        <v>0.0059722222222222225</v>
      </c>
      <c r="M42" s="5"/>
      <c r="N42" s="5" t="str">
        <v>未完课</v>
      </c>
      <c r="O42" s="5" t="str">
        <v>/</v>
      </c>
      <c r="P42" s="5" t="str">
        <v>/</v>
      </c>
      <c r="Q42" s="5" t="str">
        <v>0次</v>
      </c>
      <c r="R42" s="5" t="str">
        <v>/</v>
      </c>
      <c r="S42" s="5"/>
      <c r="T42" s="5" t="str">
        <v>是</v>
      </c>
      <c r="U42" s="5" t="str">
        <v>否</v>
      </c>
    </row>
    <row r="43">
      <c r="A43" s="5" t="str">
        <v>冯瑞成〔搞薯条〕</v>
      </c>
      <c r="B43" s="5" t="s">
        <v>525</v>
      </c>
      <c r="C43" s="5"/>
      <c r="D43" s="5">
        <v>15929646910</v>
      </c>
      <c r="E43" s="5" t="str">
        <v>生财老师（分销渠道）</v>
      </c>
      <c r="F43" s="5" t="str">
        <v>生财有术</v>
      </c>
      <c r="G43" s="5"/>
      <c r="H43" s="5"/>
      <c r="I43" s="5" t="str">
        <v>已订阅</v>
      </c>
      <c r="J43" s="5" t="str">
        <v>已订阅</v>
      </c>
      <c r="K43" s="5" t="str">
        <v>离线</v>
      </c>
      <c r="L43" s="39">
        <v>0.09667824074074075</v>
      </c>
      <c r="M43" s="5"/>
      <c r="N43" s="5" t="str">
        <v>未完课</v>
      </c>
      <c r="O43" s="5" t="str">
        <v>/</v>
      </c>
      <c r="P43" s="5" t="str">
        <v>/</v>
      </c>
      <c r="Q43" s="5" t="str">
        <v>0次</v>
      </c>
      <c r="R43" s="5" t="str">
        <v>/</v>
      </c>
      <c r="S43" s="5"/>
      <c r="T43" s="5" t="str">
        <v>是</v>
      </c>
      <c r="U43" s="5" t="str">
        <v>否</v>
      </c>
    </row>
    <row r="44">
      <c r="A44" s="5" t="str">
        <v>楊战武</v>
      </c>
      <c r="B44" s="5" t="s">
        <v>511</v>
      </c>
      <c r="C44" s="5"/>
      <c r="D44" s="5">
        <v>15929293929</v>
      </c>
      <c r="E44" s="5" t="str">
        <v>生财老师（分销渠道）</v>
      </c>
      <c r="F44" s="5" t="str">
        <v>生财有术</v>
      </c>
      <c r="G44" s="5"/>
      <c r="H44" s="5"/>
      <c r="I44" s="5" t="str">
        <v>未订阅</v>
      </c>
      <c r="J44" s="5" t="str">
        <v>未订阅</v>
      </c>
      <c r="K44" s="5" t="str">
        <v>离线</v>
      </c>
      <c r="L44" s="39">
        <v>0.012349537037037037</v>
      </c>
      <c r="M44" s="5"/>
      <c r="N44" s="5" t="str">
        <v>未完课</v>
      </c>
      <c r="O44" s="5" t="str">
        <v>/</v>
      </c>
      <c r="P44" s="5" t="str">
        <v>/</v>
      </c>
      <c r="Q44" s="5" t="str">
        <v>0次</v>
      </c>
      <c r="R44" s="5" t="str">
        <v>/</v>
      </c>
      <c r="S44" s="5"/>
      <c r="T44" s="5" t="str">
        <v>是</v>
      </c>
      <c r="U44" s="5" t="str">
        <v>否</v>
      </c>
    </row>
    <row r="45">
      <c r="A45" s="5" t="str">
        <v>Onlooker</v>
      </c>
      <c r="B45" s="5" t="s">
        <v>840</v>
      </c>
      <c r="C45" s="5"/>
      <c r="D45" s="5">
        <v>17764509752</v>
      </c>
      <c r="E45" s="5"/>
      <c r="F45" s="5" t="str">
        <v>生财有术</v>
      </c>
      <c r="G45" s="5"/>
      <c r="H45" s="5"/>
      <c r="I45" s="5" t="str">
        <v>未订阅</v>
      </c>
      <c r="J45" s="5" t="str">
        <v>未订阅</v>
      </c>
      <c r="K45" s="5" t="str">
        <v>离线</v>
      </c>
      <c r="L45" s="39">
        <v>0.00020833333333333335</v>
      </c>
      <c r="M45" s="5"/>
      <c r="N45" s="5" t="str">
        <v>未完课</v>
      </c>
      <c r="O45" s="5" t="str">
        <v>/</v>
      </c>
      <c r="P45" s="5" t="str">
        <v>/</v>
      </c>
      <c r="Q45" s="5" t="str">
        <v>0次</v>
      </c>
      <c r="R45" s="5" t="str">
        <v>/</v>
      </c>
      <c r="S45" s="5"/>
      <c r="T45" s="5" t="str">
        <v>是</v>
      </c>
      <c r="U45" s="5" t="str">
        <v>否</v>
      </c>
    </row>
    <row r="46">
      <c r="A46" s="5" t="str">
        <v>一块三毛</v>
      </c>
      <c r="B46" s="5" t="s">
        <v>752</v>
      </c>
      <c r="C46" s="5"/>
      <c r="D46" s="5">
        <v>18030101653</v>
      </c>
      <c r="E46" s="5"/>
      <c r="F46" s="5" t="str">
        <v>生财有术</v>
      </c>
      <c r="G46" s="5"/>
      <c r="H46" s="5"/>
      <c r="I46" s="5" t="str">
        <v>已订阅</v>
      </c>
      <c r="J46" s="5" t="str">
        <v>已订阅</v>
      </c>
      <c r="K46" s="5" t="str">
        <v>离线</v>
      </c>
      <c r="L46" s="39">
        <v>0.004733796296296297</v>
      </c>
      <c r="M46" s="5"/>
      <c r="N46" s="5" t="str">
        <v>未完课</v>
      </c>
      <c r="O46" s="5" t="str">
        <v>/</v>
      </c>
      <c r="P46" s="5" t="str">
        <v>/</v>
      </c>
      <c r="Q46" s="5" t="str">
        <v>0次</v>
      </c>
      <c r="R46" s="5" t="str">
        <v>/</v>
      </c>
      <c r="S46" s="5"/>
      <c r="T46" s="5" t="str">
        <v>是</v>
      </c>
      <c r="U46" s="5" t="str">
        <v>否</v>
      </c>
    </row>
    <row r="47">
      <c r="A47" s="5" t="str">
        <v>luvy</v>
      </c>
      <c r="B47" s="5" t="s">
        <v>580</v>
      </c>
      <c r="C47" s="5"/>
      <c r="D47" s="5">
        <v>13691845874</v>
      </c>
      <c r="E47" s="5"/>
      <c r="F47" s="5" t="str">
        <v>生财有术</v>
      </c>
      <c r="G47" s="5"/>
      <c r="H47" s="5"/>
      <c r="I47" s="5" t="str">
        <v>未订阅</v>
      </c>
      <c r="J47" s="5" t="str">
        <v>未订阅</v>
      </c>
      <c r="K47" s="5" t="str">
        <v>离线</v>
      </c>
      <c r="L47" s="39">
        <v>0.0077546296296296295</v>
      </c>
      <c r="M47" s="5"/>
      <c r="N47" s="5" t="str">
        <v>未完课</v>
      </c>
      <c r="O47" s="5" t="str">
        <v>/</v>
      </c>
      <c r="P47" s="5" t="str">
        <v>/</v>
      </c>
      <c r="Q47" s="5" t="str">
        <v>0次</v>
      </c>
      <c r="R47" s="5" t="str">
        <v>/</v>
      </c>
      <c r="S47" s="5"/>
      <c r="T47" s="5" t="str">
        <v>是</v>
      </c>
      <c r="U47" s="5" t="str">
        <v>否</v>
      </c>
    </row>
    <row r="48">
      <c r="A48" s="5" t="str">
        <v>ALL</v>
      </c>
      <c r="B48" s="5" t="s">
        <v>559</v>
      </c>
      <c r="C48" s="5"/>
      <c r="D48" s="5">
        <v>17624054031</v>
      </c>
      <c r="E48" s="5"/>
      <c r="F48" s="5" t="str">
        <v>生财有术</v>
      </c>
      <c r="G48" s="5"/>
      <c r="H48" s="5"/>
      <c r="I48" s="5" t="str">
        <v>未订阅</v>
      </c>
      <c r="J48" s="5" t="str">
        <v>未订阅</v>
      </c>
      <c r="K48" s="5" t="str">
        <v>离线</v>
      </c>
      <c r="L48" s="39">
        <v>0.0001273148148148148</v>
      </c>
      <c r="M48" s="5"/>
      <c r="N48" s="5" t="str">
        <v>未完课</v>
      </c>
      <c r="O48" s="5" t="str">
        <v>/</v>
      </c>
      <c r="P48" s="5" t="str">
        <v>/</v>
      </c>
      <c r="Q48" s="5" t="str">
        <v>0次</v>
      </c>
      <c r="R48" s="5" t="str">
        <v>/</v>
      </c>
      <c r="S48" s="5"/>
      <c r="T48" s="5" t="str">
        <v>是</v>
      </c>
      <c r="U48" s="5" t="str">
        <v>否</v>
      </c>
    </row>
    <row r="49">
      <c r="A49" s="5" t="str">
        <v>年轻 没有失败</v>
      </c>
      <c r="B49" s="5" t="s">
        <v>820</v>
      </c>
      <c r="C49" s="5"/>
      <c r="D49" s="5">
        <v>18908144561</v>
      </c>
      <c r="E49" s="5"/>
      <c r="F49" s="5" t="str">
        <v>生财有术</v>
      </c>
      <c r="G49" s="5"/>
      <c r="H49" s="5"/>
      <c r="I49" s="5" t="str">
        <v>未订阅</v>
      </c>
      <c r="J49" s="5" t="str">
        <v>未订阅</v>
      </c>
      <c r="K49" s="5" t="str">
        <v>离线</v>
      </c>
      <c r="L49" s="39">
        <v>0.006851851851851852</v>
      </c>
      <c r="M49" s="5"/>
      <c r="N49" s="5" t="str">
        <v>未完课</v>
      </c>
      <c r="O49" s="5" t="str" xml:space="preserve">
        <v>右下角课程点击 00:41:13
 </v>
      </c>
      <c r="P49" s="5" t="str">
        <v>/</v>
      </c>
      <c r="Q49" s="5" t="str">
        <v>0次</v>
      </c>
      <c r="R49" s="5" t="str">
        <v>/</v>
      </c>
      <c r="S49" s="5"/>
      <c r="T49" s="5" t="str">
        <v>是</v>
      </c>
      <c r="U49" s="5" t="str">
        <v>否</v>
      </c>
    </row>
    <row r="50">
      <c r="A50" s="5" t="str">
        <v>未知数x</v>
      </c>
      <c r="B50" s="5" t="s">
        <v>729</v>
      </c>
      <c r="C50" s="5"/>
      <c r="D50" s="5">
        <v>18926011871</v>
      </c>
      <c r="E50" s="5"/>
      <c r="F50" s="5" t="str">
        <v>生财有术</v>
      </c>
      <c r="G50" s="5"/>
      <c r="H50" s="5"/>
      <c r="I50" s="5" t="str">
        <v>已订阅</v>
      </c>
      <c r="J50" s="5" t="str">
        <v>已订阅</v>
      </c>
      <c r="K50" s="5" t="str">
        <v>离线</v>
      </c>
      <c r="L50" s="39">
        <v>0.013483796296296296</v>
      </c>
      <c r="M50" s="5"/>
      <c r="N50" s="5" t="str">
        <v>未完课</v>
      </c>
      <c r="O50" s="5" t="str">
        <v>/</v>
      </c>
      <c r="P50" s="5" t="str">
        <v>/</v>
      </c>
      <c r="Q50" s="5" t="str">
        <v>0次</v>
      </c>
      <c r="R50" s="5" t="str">
        <v>/</v>
      </c>
      <c r="S50" s="5"/>
      <c r="T50" s="5" t="str">
        <v>是</v>
      </c>
      <c r="U50" s="5" t="str">
        <v>否</v>
      </c>
    </row>
    <row r="51">
      <c r="A51" s="5" t="str">
        <v>刘艳 </v>
      </c>
      <c r="B51" s="5" t="s">
        <v>688</v>
      </c>
      <c r="C51" s="5"/>
      <c r="D51" s="5">
        <v>15225574418</v>
      </c>
      <c r="E51" s="5"/>
      <c r="F51" s="5" t="str">
        <v>生财有术</v>
      </c>
      <c r="G51" s="5"/>
      <c r="H51" s="5"/>
      <c r="I51" s="5" t="str">
        <v>已订阅</v>
      </c>
      <c r="J51" s="5" t="str">
        <v>已订阅</v>
      </c>
      <c r="K51" s="5" t="str">
        <v>离线</v>
      </c>
      <c r="L51" s="39">
        <v>0.08748842592592593</v>
      </c>
      <c r="M51" s="5"/>
      <c r="N51" s="5" t="str">
        <v>未完课</v>
      </c>
      <c r="O51" s="5" t="str" xml:space="preserve">
        <v>右下角课程点击 00:40:39
 </v>
      </c>
      <c r="P51" s="5" t="str">
        <v>/</v>
      </c>
      <c r="Q51" s="5" t="str">
        <v>0次</v>
      </c>
      <c r="R51" s="5" t="str">
        <v>/</v>
      </c>
      <c r="S51" s="5"/>
      <c r="T51" s="5" t="str">
        <v>是</v>
      </c>
      <c r="U51" s="5" t="str">
        <v>否</v>
      </c>
    </row>
    <row r="52">
      <c r="A52" s="5" t="str">
        <v>Glen</v>
      </c>
      <c r="B52" s="5" t="s">
        <v>853</v>
      </c>
      <c r="C52" s="5"/>
      <c r="D52" s="5">
        <v>17678889559</v>
      </c>
      <c r="E52" s="5"/>
      <c r="F52" s="5" t="str">
        <v>生财有术</v>
      </c>
      <c r="G52" s="5"/>
      <c r="H52" s="5"/>
      <c r="I52" s="5" t="str">
        <v>已订阅</v>
      </c>
      <c r="J52" s="5" t="str">
        <v>已订阅</v>
      </c>
      <c r="K52" s="5" t="str">
        <v>离线</v>
      </c>
      <c r="L52" s="39">
        <v>0.09724537037037037</v>
      </c>
      <c r="M52" s="5"/>
      <c r="N52" s="5" t="str">
        <v>未完课</v>
      </c>
      <c r="O52" s="5" t="str" xml:space="preserve">
        <v>小黄车内点击 02:07:08
 </v>
      </c>
      <c r="P52" s="5" t="str">
        <v>/</v>
      </c>
      <c r="Q52" s="5" t="str">
        <v>0次</v>
      </c>
      <c r="R52" s="5" t="str">
        <v>/</v>
      </c>
      <c r="S52" s="5"/>
      <c r="T52" s="5" t="str">
        <v>是</v>
      </c>
      <c r="U52" s="5" t="str">
        <v>否</v>
      </c>
    </row>
    <row r="53">
      <c r="A53" s="5" t="str">
        <v>七友</v>
      </c>
      <c r="B53" s="5" t="s">
        <v>621</v>
      </c>
      <c r="C53" s="5"/>
      <c r="D53" s="5">
        <v>18284504614</v>
      </c>
      <c r="E53" s="5" t="str">
        <v>生财老师（分销渠道）</v>
      </c>
      <c r="F53" s="5" t="str">
        <v>生财有术</v>
      </c>
      <c r="G53" s="5"/>
      <c r="H53" s="5"/>
      <c r="I53" s="5" t="str">
        <v>未订阅</v>
      </c>
      <c r="J53" s="5" t="str">
        <v>未订阅</v>
      </c>
      <c r="K53" s="5" t="str">
        <v>离线</v>
      </c>
      <c r="L53" s="39">
        <v>0.00032407407407407406</v>
      </c>
      <c r="M53" s="5"/>
      <c r="N53" s="5" t="str">
        <v>未完课</v>
      </c>
      <c r="O53" s="5" t="str">
        <v>/</v>
      </c>
      <c r="P53" s="5" t="str">
        <v>/</v>
      </c>
      <c r="Q53" s="5" t="str">
        <v>0次</v>
      </c>
      <c r="R53" s="5" t="str">
        <v>/</v>
      </c>
      <c r="S53" s="5"/>
      <c r="T53" s="5" t="str">
        <v>是</v>
      </c>
      <c r="U53" s="5" t="str">
        <v>否</v>
      </c>
    </row>
    <row r="54">
      <c r="A54" s="5" t="str">
        <v>大树</v>
      </c>
      <c r="B54" s="5" t="s">
        <v>503</v>
      </c>
      <c r="C54" s="5"/>
      <c r="D54" s="5">
        <v>18501369128</v>
      </c>
      <c r="E54" s="5" t="str">
        <v>生财老师（分销渠道）</v>
      </c>
      <c r="F54" s="5" t="str">
        <v>生财有术</v>
      </c>
      <c r="G54" s="5"/>
      <c r="H54" s="5"/>
      <c r="I54" s="5" t="str">
        <v>未订阅</v>
      </c>
      <c r="J54" s="5" t="str">
        <v>未订阅</v>
      </c>
      <c r="K54" s="5" t="str">
        <v>离线</v>
      </c>
      <c r="L54" s="39">
        <v>0.0008217592592592593</v>
      </c>
      <c r="M54" s="5"/>
      <c r="N54" s="5" t="str">
        <v>未完课</v>
      </c>
      <c r="O54" s="5" t="str">
        <v>/</v>
      </c>
      <c r="P54" s="5" t="str">
        <v>/</v>
      </c>
      <c r="Q54" s="5" t="str">
        <v>0次</v>
      </c>
      <c r="R54" s="5" t="str">
        <v>/</v>
      </c>
      <c r="S54" s="5"/>
      <c r="T54" s="5" t="str">
        <v>是</v>
      </c>
      <c r="U54" s="5" t="str">
        <v>否</v>
      </c>
    </row>
    <row r="55">
      <c r="A55" s="5" t="str">
        <v>空降神兵</v>
      </c>
      <c r="B55" s="5" t="s">
        <v>851</v>
      </c>
      <c r="C55" s="5"/>
      <c r="D55" s="5">
        <v>15195658990</v>
      </c>
      <c r="E55" s="5"/>
      <c r="F55" s="5" t="str">
        <v>生财有术</v>
      </c>
      <c r="G55" s="5"/>
      <c r="H55" s="5"/>
      <c r="I55" s="5" t="str">
        <v>已订阅</v>
      </c>
      <c r="J55" s="5" t="str">
        <v>已订阅</v>
      </c>
      <c r="K55" s="5" t="str">
        <v>离线</v>
      </c>
      <c r="L55" s="39">
        <v>0.08958333333333333</v>
      </c>
      <c r="M55" s="5"/>
      <c r="N55" s="5" t="str">
        <v>未完课</v>
      </c>
      <c r="O55" s="5" t="str" xml:space="preserve">
        <v>右下角课程点击 00:40:10
 </v>
      </c>
      <c r="P55" s="5" t="str">
        <v>/</v>
      </c>
      <c r="Q55" s="5" t="str">
        <v>0次</v>
      </c>
      <c r="R55" s="5" t="str">
        <v>/</v>
      </c>
      <c r="S55" s="5"/>
      <c r="T55" s="5" t="str">
        <v>是</v>
      </c>
      <c r="U55" s="5" t="str">
        <v>否</v>
      </c>
    </row>
    <row r="56">
      <c r="A56" s="5" t="str">
        <v>爱吃黄瓜的薯条</v>
      </c>
      <c r="B56" s="5" t="s">
        <v>449</v>
      </c>
      <c r="C56" s="5"/>
      <c r="D56" s="5">
        <v>19941859623</v>
      </c>
      <c r="E56" s="5"/>
      <c r="F56" s="5" t="str">
        <v>生财有术</v>
      </c>
      <c r="G56" s="5"/>
      <c r="H56" s="5"/>
      <c r="I56" s="5" t="str">
        <v>已订阅</v>
      </c>
      <c r="J56" s="5" t="str">
        <v>已订阅</v>
      </c>
      <c r="K56" s="5" t="str">
        <v>离线</v>
      </c>
      <c r="L56" s="39">
        <v>0.008391203703703705</v>
      </c>
      <c r="M56" s="5"/>
      <c r="N56" s="5" t="str">
        <v>未完课</v>
      </c>
      <c r="O56" s="5" t="str" xml:space="preserve">
        <v>小黄车内点击 01:04:14
 </v>
      </c>
      <c r="P56" s="5" t="str">
        <v>/</v>
      </c>
      <c r="Q56" s="5" t="str">
        <v>0次</v>
      </c>
      <c r="R56" s="5" t="str">
        <v>/</v>
      </c>
      <c r="S56" s="5"/>
      <c r="T56" s="5" t="str">
        <v>是</v>
      </c>
      <c r="U56" s="5" t="str">
        <v>否</v>
      </c>
    </row>
    <row r="57">
      <c r="A57" s="5" t="str">
        <v>小花匠</v>
      </c>
      <c r="B57" s="5" t="s">
        <v>381</v>
      </c>
      <c r="C57" s="5"/>
      <c r="D57" s="5">
        <v>15827155871</v>
      </c>
      <c r="E57" s="5"/>
      <c r="F57" s="5" t="str">
        <v>生财有术</v>
      </c>
      <c r="G57" s="5"/>
      <c r="H57" s="5"/>
      <c r="I57" s="5" t="str">
        <v>未订阅</v>
      </c>
      <c r="J57" s="5" t="str">
        <v>未订阅</v>
      </c>
      <c r="K57" s="5" t="str">
        <v>离线</v>
      </c>
      <c r="L57" s="39">
        <v>0.10668981481481482</v>
      </c>
      <c r="M57" s="5"/>
      <c r="N57" s="5" t="str">
        <v>未完课</v>
      </c>
      <c r="O57" s="5" t="str" xml:space="preserve">
        <v>右下角课程点击 03:05:23
 </v>
      </c>
      <c r="P57" s="5" t="str">
        <v>/</v>
      </c>
      <c r="Q57" s="5" t="str">
        <v>0次</v>
      </c>
      <c r="R57" s="5" t="str">
        <v>/</v>
      </c>
      <c r="S57" s="5"/>
      <c r="T57" s="5" t="str">
        <v>是</v>
      </c>
      <c r="U57" s="5" t="str">
        <v>否</v>
      </c>
    </row>
    <row r="58">
      <c r="A58" s="5" t="str">
        <v>晨瑞💫</v>
      </c>
      <c r="B58" s="5" t="s">
        <v>704</v>
      </c>
      <c r="C58" s="5"/>
      <c r="D58" s="5">
        <v>16635113443</v>
      </c>
      <c r="E58" s="5" t="str">
        <v>生财老师（分销渠道）</v>
      </c>
      <c r="F58" s="5" t="str">
        <v>生财有术</v>
      </c>
      <c r="G58" s="5"/>
      <c r="H58" s="5"/>
      <c r="I58" s="5" t="str">
        <v>已订阅</v>
      </c>
      <c r="J58" s="5" t="str">
        <v>已订阅</v>
      </c>
      <c r="K58" s="5" t="str">
        <v>离线</v>
      </c>
      <c r="L58" s="39">
        <v>0.10694444444444444</v>
      </c>
      <c r="M58" s="5"/>
      <c r="N58" s="5" t="str">
        <v>未完课</v>
      </c>
      <c r="O58" s="5" t="str">
        <v>/</v>
      </c>
      <c r="P58" s="5" t="str">
        <v>/</v>
      </c>
      <c r="Q58" s="5" t="str">
        <v>0次</v>
      </c>
      <c r="R58" s="5" t="str">
        <v>/</v>
      </c>
      <c r="S58" s="5"/>
      <c r="T58" s="5" t="str">
        <v>是</v>
      </c>
      <c r="U58" s="5" t="str">
        <v>否</v>
      </c>
    </row>
    <row r="59">
      <c r="A59" s="5" t="str">
        <v>温愠</v>
      </c>
      <c r="B59" s="5" t="s">
        <v>677</v>
      </c>
      <c r="C59" s="5"/>
      <c r="D59" s="5">
        <v>17321619026</v>
      </c>
      <c r="E59" s="5"/>
      <c r="F59" s="5" t="str">
        <v>生财有术</v>
      </c>
      <c r="G59" s="5"/>
      <c r="H59" s="5"/>
      <c r="I59" s="5" t="str">
        <v>未订阅</v>
      </c>
      <c r="J59" s="5" t="str">
        <v>未订阅</v>
      </c>
      <c r="K59" s="5" t="str">
        <v>离线</v>
      </c>
      <c r="L59" s="39">
        <v>0.0010879629629629629</v>
      </c>
      <c r="M59" s="5"/>
      <c r="N59" s="5" t="str">
        <v>未完课</v>
      </c>
      <c r="O59" s="5" t="str">
        <v>/</v>
      </c>
      <c r="P59" s="5" t="str">
        <v>/</v>
      </c>
      <c r="Q59" s="5" t="str">
        <v>0次</v>
      </c>
      <c r="R59" s="5" t="str">
        <v>/</v>
      </c>
      <c r="S59" s="5"/>
      <c r="T59" s="5" t="str">
        <v>是</v>
      </c>
      <c r="U59" s="5" t="str">
        <v>否</v>
      </c>
    </row>
    <row r="60">
      <c r="A60" s="5" t="str">
        <v>...</v>
      </c>
      <c r="B60" s="5" t="s">
        <v>421</v>
      </c>
      <c r="C60" s="5"/>
      <c r="D60" s="5">
        <v>18159563623</v>
      </c>
      <c r="E60" s="5"/>
      <c r="F60" s="5" t="str">
        <v>生财有术</v>
      </c>
      <c r="G60" s="5"/>
      <c r="H60" s="5"/>
      <c r="I60" s="5" t="str">
        <v>未订阅</v>
      </c>
      <c r="J60" s="5" t="str">
        <v>未订阅</v>
      </c>
      <c r="K60" s="5" t="str">
        <v>离线</v>
      </c>
      <c r="L60" s="39">
        <v>0.0006018518518518519</v>
      </c>
      <c r="M60" s="5"/>
      <c r="N60" s="5" t="str">
        <v>未完课</v>
      </c>
      <c r="O60" s="5" t="str">
        <v>/</v>
      </c>
      <c r="P60" s="5" t="str">
        <v>/</v>
      </c>
      <c r="Q60" s="5" t="str">
        <v>0次</v>
      </c>
      <c r="R60" s="5" t="str">
        <v>/</v>
      </c>
      <c r="S60" s="5"/>
      <c r="T60" s="5" t="str">
        <v>是</v>
      </c>
      <c r="U60" s="5" t="str">
        <v>否</v>
      </c>
    </row>
    <row r="61">
      <c r="A61" s="5" t="str">
        <v>Ocean</v>
      </c>
      <c r="B61" s="5" t="s">
        <v>402</v>
      </c>
      <c r="C61" s="5"/>
      <c r="D61" s="5">
        <v>18107098830</v>
      </c>
      <c r="E61" s="5"/>
      <c r="F61" s="5" t="str">
        <v>生财有术</v>
      </c>
      <c r="G61" s="5"/>
      <c r="H61" s="5"/>
      <c r="I61" s="5" t="str">
        <v>已订阅</v>
      </c>
      <c r="J61" s="5" t="str">
        <v>已订阅</v>
      </c>
      <c r="K61" s="5" t="str">
        <v>离线</v>
      </c>
      <c r="L61" s="39">
        <v>0.10858796296296297</v>
      </c>
      <c r="M61" s="5"/>
      <c r="N61" s="5" t="str">
        <v>未完课</v>
      </c>
      <c r="O61" s="5" t="str" xml:space="preserve">
        <v>右下角课程点击 02:18:31
 </v>
      </c>
      <c r="P61" s="5" t="str">
        <v>/</v>
      </c>
      <c r="Q61" s="5" t="str">
        <v>0次</v>
      </c>
      <c r="R61" s="5" t="str" xml:space="preserve">
        <v>生财有术第九年门票 02:18:38
 </v>
      </c>
      <c r="S61" s="5"/>
      <c r="T61" s="5" t="str">
        <v>是</v>
      </c>
      <c r="U61" s="5" t="str">
        <v>否</v>
      </c>
    </row>
    <row r="62">
      <c r="A62" s="5" t="str">
        <v>兰琅</v>
      </c>
      <c r="B62" s="5" t="s">
        <v>745</v>
      </c>
      <c r="C62" s="5"/>
      <c r="D62" s="5">
        <v>13682490520</v>
      </c>
      <c r="E62" s="5"/>
      <c r="F62" s="5" t="str">
        <v>生财有术</v>
      </c>
      <c r="G62" s="5"/>
      <c r="H62" s="5"/>
      <c r="I62" s="5" t="str">
        <v>已订阅</v>
      </c>
      <c r="J62" s="5" t="str">
        <v>已订阅</v>
      </c>
      <c r="K62" s="5" t="str">
        <v>离线</v>
      </c>
      <c r="L62" s="39">
        <v>0.011238425925925926</v>
      </c>
      <c r="M62" s="5"/>
      <c r="N62" s="5" t="str">
        <v>未完课</v>
      </c>
      <c r="O62" s="5" t="str">
        <v>/</v>
      </c>
      <c r="P62" s="5" t="str">
        <v>/</v>
      </c>
      <c r="Q62" s="5" t="str">
        <v>0次</v>
      </c>
      <c r="R62" s="5" t="str">
        <v>/</v>
      </c>
      <c r="S62" s="5"/>
      <c r="T62" s="5" t="str">
        <v>是</v>
      </c>
      <c r="U62" s="5" t="str">
        <v>否</v>
      </c>
    </row>
    <row r="63">
      <c r="A63" s="5" t="str">
        <v>陶然</v>
      </c>
      <c r="B63" s="5" t="s">
        <v>778</v>
      </c>
      <c r="C63" s="5"/>
      <c r="D63" s="5">
        <v>18173075361</v>
      </c>
      <c r="E63" s="5"/>
      <c r="F63" s="5" t="str">
        <v>生财有术</v>
      </c>
      <c r="G63" s="5"/>
      <c r="H63" s="5"/>
      <c r="I63" s="5" t="str">
        <v>未订阅</v>
      </c>
      <c r="J63" s="5" t="str">
        <v>未订阅</v>
      </c>
      <c r="K63" s="5" t="str">
        <v>离线</v>
      </c>
      <c r="L63" s="39">
        <v>0.002361111111111111</v>
      </c>
      <c r="M63" s="5"/>
      <c r="N63" s="5" t="str">
        <v>未完课</v>
      </c>
      <c r="O63" s="5" t="str">
        <v>/</v>
      </c>
      <c r="P63" s="5" t="str">
        <v>/</v>
      </c>
      <c r="Q63" s="5" t="str">
        <v>0次</v>
      </c>
      <c r="R63" s="5" t="str">
        <v>/</v>
      </c>
      <c r="S63" s="5"/>
      <c r="T63" s="5" t="str">
        <v>是</v>
      </c>
      <c r="U63" s="5" t="str">
        <v>否</v>
      </c>
    </row>
    <row r="64">
      <c r="A64" s="5" t="str">
        <v>白桦林</v>
      </c>
      <c r="B64" s="5" t="s">
        <v>465</v>
      </c>
      <c r="C64" s="5"/>
      <c r="D64" s="5">
        <v>15854409107</v>
      </c>
      <c r="E64" s="5" t="str">
        <v>生财老师（分销渠道）</v>
      </c>
      <c r="F64" s="5" t="str">
        <v>生财有术</v>
      </c>
      <c r="G64" s="5"/>
      <c r="H64" s="5"/>
      <c r="I64" s="5" t="str">
        <v>已订阅</v>
      </c>
      <c r="J64" s="5" t="str">
        <v>已订阅</v>
      </c>
      <c r="K64" s="5" t="str">
        <v>离线</v>
      </c>
      <c r="L64" s="39">
        <v>0.1070138888888889</v>
      </c>
      <c r="M64" s="5"/>
      <c r="N64" s="5" t="str">
        <v>未完课</v>
      </c>
      <c r="O64" s="5" t="str">
        <v>/</v>
      </c>
      <c r="P64" s="5" t="str">
        <v>/</v>
      </c>
      <c r="Q64" s="5" t="str">
        <v>0次</v>
      </c>
      <c r="R64" s="5" t="str">
        <v>/</v>
      </c>
      <c r="S64" s="5"/>
      <c r="T64" s="5" t="str">
        <v>是</v>
      </c>
      <c r="U64" s="5" t="str">
        <v>否</v>
      </c>
    </row>
    <row r="65">
      <c r="A65" s="5" t="str">
        <v>翟志诚</v>
      </c>
      <c r="B65" s="5" t="s">
        <v>865</v>
      </c>
      <c r="C65" s="5"/>
      <c r="D65" s="5">
        <v>18738742170</v>
      </c>
      <c r="E65" s="5"/>
      <c r="F65" s="5" t="str">
        <v>生财有术</v>
      </c>
      <c r="G65" s="5"/>
      <c r="H65" s="5"/>
      <c r="I65" s="5" t="str">
        <v>已订阅</v>
      </c>
      <c r="J65" s="5" t="str">
        <v>已订阅</v>
      </c>
      <c r="K65" s="5" t="str">
        <v>离线</v>
      </c>
      <c r="L65" s="39">
        <v>0.0013078703703703703</v>
      </c>
      <c r="M65" s="5"/>
      <c r="N65" s="5" t="str">
        <v>未完课</v>
      </c>
      <c r="O65" s="5" t="str">
        <v>/</v>
      </c>
      <c r="P65" s="5" t="str">
        <v>/</v>
      </c>
      <c r="Q65" s="5" t="str">
        <v>0次</v>
      </c>
      <c r="R65" s="5" t="str">
        <v>/</v>
      </c>
      <c r="S65" s="5"/>
      <c r="T65" s="5" t="str">
        <v>是</v>
      </c>
      <c r="U65" s="5" t="str">
        <v>否</v>
      </c>
    </row>
    <row r="66">
      <c r="A66" s="5" t="str">
        <v>Hongquan</v>
      </c>
      <c r="B66" s="5" t="s">
        <v>569</v>
      </c>
      <c r="C66" s="5"/>
      <c r="D66" s="5">
        <v>19821810672</v>
      </c>
      <c r="E66" s="5"/>
      <c r="F66" s="5" t="str">
        <v>生财有术</v>
      </c>
      <c r="G66" s="5"/>
      <c r="H66" s="5"/>
      <c r="I66" s="5" t="str">
        <v>未订阅</v>
      </c>
      <c r="J66" s="5" t="str">
        <v>未订阅</v>
      </c>
      <c r="K66" s="5" t="str">
        <v>离线</v>
      </c>
      <c r="L66" s="39">
        <v>0.01818287037037037</v>
      </c>
      <c r="M66" s="5"/>
      <c r="N66" s="5" t="str">
        <v>未完课</v>
      </c>
      <c r="O66" s="5" t="str">
        <v>/</v>
      </c>
      <c r="P66" s="5" t="str">
        <v>/</v>
      </c>
      <c r="Q66" s="5" t="str">
        <v>0次</v>
      </c>
      <c r="R66" s="5" t="str">
        <v>/</v>
      </c>
      <c r="S66" s="5"/>
      <c r="T66" s="5" t="str">
        <v>是</v>
      </c>
      <c r="U66" s="5" t="str">
        <v>否</v>
      </c>
    </row>
    <row r="67">
      <c r="A67" s="5" t="str">
        <v>牛耕田</v>
      </c>
      <c r="B67" s="5" t="s">
        <v>728</v>
      </c>
      <c r="C67" s="5"/>
      <c r="D67" s="5">
        <v>15238621128</v>
      </c>
      <c r="E67" s="5"/>
      <c r="F67" s="5" t="str">
        <v>生财有术</v>
      </c>
      <c r="G67" s="5"/>
      <c r="H67" s="5"/>
      <c r="I67" s="5" t="str">
        <v>已订阅</v>
      </c>
      <c r="J67" s="5" t="str">
        <v>已订阅</v>
      </c>
      <c r="K67" s="5" t="str">
        <v>离线</v>
      </c>
      <c r="L67" s="39">
        <v>0.0006828703703703704</v>
      </c>
      <c r="M67" s="5"/>
      <c r="N67" s="5" t="str">
        <v>未完课</v>
      </c>
      <c r="O67" s="5" t="str">
        <v>/</v>
      </c>
      <c r="P67" s="5" t="str">
        <v>/</v>
      </c>
      <c r="Q67" s="5" t="str">
        <v>0次</v>
      </c>
      <c r="R67" s="5" t="str">
        <v>/</v>
      </c>
      <c r="S67" s="5"/>
      <c r="T67" s="5" t="str">
        <v>是</v>
      </c>
      <c r="U67" s="5" t="str">
        <v>否</v>
      </c>
    </row>
    <row r="68">
      <c r="A68" s="5" t="str">
        <v>？</v>
      </c>
      <c r="B68" s="5" t="s">
        <v>715</v>
      </c>
      <c r="C68" s="5"/>
      <c r="D68" s="5">
        <v>17387788879</v>
      </c>
      <c r="E68" s="5"/>
      <c r="F68" s="5" t="str">
        <v>生财有术</v>
      </c>
      <c r="G68" s="5"/>
      <c r="H68" s="5"/>
      <c r="I68" s="5" t="str">
        <v>已订阅</v>
      </c>
      <c r="J68" s="5" t="str">
        <v>已订阅</v>
      </c>
      <c r="K68" s="5" t="str">
        <v>离线</v>
      </c>
      <c r="L68" s="39">
        <v>0.07313657407407408</v>
      </c>
      <c r="M68" s="5"/>
      <c r="N68" s="5" t="str">
        <v>未完课</v>
      </c>
      <c r="O68" s="5" t="str" xml:space="preserve">
        <v>右下角课程点击 02:12:06
 </v>
      </c>
      <c r="P68" s="5" t="str">
        <v>/</v>
      </c>
      <c r="Q68" s="5" t="str">
        <v>0次</v>
      </c>
      <c r="R68" s="5" t="str">
        <v>/</v>
      </c>
      <c r="S68" s="5"/>
      <c r="T68" s="5" t="str">
        <v>是</v>
      </c>
      <c r="U68" s="5" t="str">
        <v>否</v>
      </c>
    </row>
    <row r="69">
      <c r="A69" s="5" t="str">
        <v>福瑞祥和</v>
      </c>
      <c r="B69" s="5" t="s">
        <v>418</v>
      </c>
      <c r="C69" s="5"/>
      <c r="D69" s="5">
        <v>19151440267</v>
      </c>
      <c r="E69" s="5"/>
      <c r="F69" s="5" t="str">
        <v>生财有术</v>
      </c>
      <c r="G69" s="5"/>
      <c r="H69" s="5"/>
      <c r="I69" s="5" t="str">
        <v>未订阅</v>
      </c>
      <c r="J69" s="5" t="str">
        <v>未订阅</v>
      </c>
      <c r="K69" s="5" t="str">
        <v>离线</v>
      </c>
      <c r="L69" s="39">
        <v>0.017974537037037035</v>
      </c>
      <c r="M69" s="5"/>
      <c r="N69" s="5" t="str">
        <v>未完课</v>
      </c>
      <c r="O69" s="5" t="str">
        <v>/</v>
      </c>
      <c r="P69" s="5" t="str">
        <v>/</v>
      </c>
      <c r="Q69" s="5" t="str">
        <v>0次</v>
      </c>
      <c r="R69" s="5" t="str">
        <v>/</v>
      </c>
      <c r="S69" s="5"/>
      <c r="T69" s="5" t="str">
        <v>是</v>
      </c>
      <c r="U69" s="5" t="str">
        <v>否</v>
      </c>
    </row>
    <row r="70">
      <c r="A70" s="5" t="str">
        <v>天空</v>
      </c>
      <c r="B70" s="5" t="s">
        <v>693</v>
      </c>
      <c r="C70" s="5"/>
      <c r="D70" s="5">
        <v>15346567124</v>
      </c>
      <c r="E70" s="5"/>
      <c r="F70" s="5" t="str">
        <v>生财有术</v>
      </c>
      <c r="G70" s="5"/>
      <c r="H70" s="5"/>
      <c r="I70" s="5" t="str">
        <v>未订阅</v>
      </c>
      <c r="J70" s="5" t="str">
        <v>未订阅</v>
      </c>
      <c r="K70" s="5" t="str">
        <v>离线</v>
      </c>
      <c r="L70" s="39">
        <v>0.04037037037037037</v>
      </c>
      <c r="M70" s="5"/>
      <c r="N70" s="5" t="str">
        <v>未完课</v>
      </c>
      <c r="O70" s="5" t="str">
        <v>/</v>
      </c>
      <c r="P70" s="5" t="str">
        <v>/</v>
      </c>
      <c r="Q70" s="5" t="str">
        <v>0次</v>
      </c>
      <c r="R70" s="5" t="str">
        <v>/</v>
      </c>
      <c r="S70" s="5"/>
      <c r="T70" s="5" t="str">
        <v>是</v>
      </c>
      <c r="U70" s="5" t="str">
        <v>否</v>
      </c>
    </row>
    <row r="71">
      <c r="A71" s="5" t="str">
        <v>一个普普通通的靓仔</v>
      </c>
      <c r="B71" s="5" t="s">
        <v>619</v>
      </c>
      <c r="C71" s="5"/>
      <c r="D71" s="5">
        <v>15766407520</v>
      </c>
      <c r="E71" s="5"/>
      <c r="F71" s="5" t="str">
        <v>生财有术</v>
      </c>
      <c r="G71" s="5"/>
      <c r="H71" s="5"/>
      <c r="I71" s="5" t="str">
        <v>已订阅</v>
      </c>
      <c r="J71" s="5" t="str">
        <v>已订阅</v>
      </c>
      <c r="K71" s="5" t="str">
        <v>离线</v>
      </c>
      <c r="L71" s="39">
        <v>0.09763888888888889</v>
      </c>
      <c r="M71" s="5"/>
      <c r="N71" s="5" t="str">
        <v>未完课</v>
      </c>
      <c r="O71" s="5" t="str" xml:space="preserve">
        <v>右下角课程点击 02:18:07
 </v>
      </c>
      <c r="P71" s="5" t="str">
        <v>/</v>
      </c>
      <c r="Q71" s="5" t="str">
        <v>0次</v>
      </c>
      <c r="R71" s="5" t="str">
        <v>/</v>
      </c>
      <c r="S71" s="5"/>
      <c r="T71" s="5" t="str">
        <v>是</v>
      </c>
      <c r="U71" s="5" t="str">
        <v>否</v>
      </c>
    </row>
    <row r="72">
      <c r="A72" s="5" t="str">
        <v>Mr.Huang</v>
      </c>
      <c r="B72" s="5" t="s">
        <v>860</v>
      </c>
      <c r="C72" s="5"/>
      <c r="D72" s="5"/>
      <c r="E72" s="5"/>
      <c r="F72" s="5" t="str">
        <v>生财有术</v>
      </c>
      <c r="G72" s="5"/>
      <c r="H72" s="5"/>
      <c r="I72" s="5" t="str">
        <v>未订阅</v>
      </c>
      <c r="J72" s="5" t="str">
        <v>未订阅</v>
      </c>
      <c r="K72" s="5" t="str">
        <v>离线</v>
      </c>
      <c r="L72" s="39">
        <v>0.00017361111111111112</v>
      </c>
      <c r="M72" s="5"/>
      <c r="N72" s="5" t="str">
        <v>未完课</v>
      </c>
      <c r="O72" s="5" t="str">
        <v>/</v>
      </c>
      <c r="P72" s="5" t="str">
        <v>/</v>
      </c>
      <c r="Q72" s="5" t="str">
        <v>0次</v>
      </c>
      <c r="R72" s="5" t="str">
        <v>/</v>
      </c>
      <c r="S72" s="5"/>
      <c r="T72" s="5" t="str">
        <v>是</v>
      </c>
      <c r="U72" s="5" t="str">
        <v>否</v>
      </c>
    </row>
    <row r="73">
      <c r="A73" s="5" t="str">
        <v>浅浅</v>
      </c>
      <c r="B73" s="5" t="s">
        <v>856</v>
      </c>
      <c r="C73" s="5"/>
      <c r="D73" s="5">
        <v>15200859056</v>
      </c>
      <c r="E73" s="5"/>
      <c r="F73" s="5" t="str">
        <v>生财有术</v>
      </c>
      <c r="G73" s="5"/>
      <c r="H73" s="5"/>
      <c r="I73" s="5" t="str">
        <v>未订阅</v>
      </c>
      <c r="J73" s="5" t="str">
        <v>未订阅</v>
      </c>
      <c r="K73" s="5" t="str">
        <v>离线</v>
      </c>
      <c r="L73" s="39">
        <v>0.0011226851851851851</v>
      </c>
      <c r="M73" s="5"/>
      <c r="N73" s="5" t="str">
        <v>未完课</v>
      </c>
      <c r="O73" s="5" t="str">
        <v>/</v>
      </c>
      <c r="P73" s="5" t="str">
        <v>/</v>
      </c>
      <c r="Q73" s="5" t="str">
        <v>0次</v>
      </c>
      <c r="R73" s="5" t="str">
        <v>/</v>
      </c>
      <c r="S73" s="5"/>
      <c r="T73" s="5" t="str">
        <v>是</v>
      </c>
      <c r="U73" s="5" t="str">
        <v>否</v>
      </c>
    </row>
    <row r="74">
      <c r="A74" s="5" t="str">
        <v>墨染春秋</v>
      </c>
      <c r="B74" s="5" t="s">
        <v>696</v>
      </c>
      <c r="C74" s="5"/>
      <c r="D74" s="5">
        <v>18528212394</v>
      </c>
      <c r="E74" s="5"/>
      <c r="F74" s="5" t="str">
        <v>生财有术</v>
      </c>
      <c r="G74" s="5"/>
      <c r="H74" s="5"/>
      <c r="I74" s="5" t="str">
        <v>未订阅</v>
      </c>
      <c r="J74" s="5" t="str">
        <v>未订阅</v>
      </c>
      <c r="K74" s="5" t="str">
        <v>离线</v>
      </c>
      <c r="L74" s="39">
        <v>0.037210648148148145</v>
      </c>
      <c r="M74" s="5"/>
      <c r="N74" s="5" t="str">
        <v>未完课</v>
      </c>
      <c r="O74" s="5" t="str">
        <v>/</v>
      </c>
      <c r="P74" s="5" t="str">
        <v>/</v>
      </c>
      <c r="Q74" s="5" t="str">
        <v>0次</v>
      </c>
      <c r="R74" s="5" t="str">
        <v>/</v>
      </c>
      <c r="S74" s="5"/>
      <c r="T74" s="5" t="str">
        <v>是</v>
      </c>
      <c r="U74" s="5" t="str">
        <v>否</v>
      </c>
    </row>
    <row r="75">
      <c r="A75" s="5" t="str">
        <v>装☞纯洁★</v>
      </c>
      <c r="B75" s="5" t="s">
        <v>347</v>
      </c>
      <c r="C75" s="5"/>
      <c r="D75" s="5">
        <v>15868856596</v>
      </c>
      <c r="E75" s="5"/>
      <c r="F75" s="5" t="str">
        <v>生财有术</v>
      </c>
      <c r="G75" s="5"/>
      <c r="H75" s="5"/>
      <c r="I75" s="5" t="str">
        <v>未订阅</v>
      </c>
      <c r="J75" s="5" t="str">
        <v>未订阅</v>
      </c>
      <c r="K75" s="5" t="str">
        <v>离线</v>
      </c>
      <c r="L75" s="39">
        <v>0.00037037037037037035</v>
      </c>
      <c r="M75" s="5"/>
      <c r="N75" s="5" t="str">
        <v>未完课</v>
      </c>
      <c r="O75" s="5" t="str">
        <v>/</v>
      </c>
      <c r="P75" s="5" t="str">
        <v>/</v>
      </c>
      <c r="Q75" s="5" t="str">
        <v>0次</v>
      </c>
      <c r="R75" s="5" t="str">
        <v>/</v>
      </c>
      <c r="S75" s="5"/>
      <c r="T75" s="5" t="str">
        <v>是</v>
      </c>
      <c r="U75" s="5" t="str">
        <v>否</v>
      </c>
    </row>
    <row r="76">
      <c r="A76" s="5" t="str">
        <v>林仔</v>
      </c>
      <c r="B76" s="5" t="s">
        <v>501</v>
      </c>
      <c r="C76" s="5"/>
      <c r="D76" s="5">
        <v>13937104270</v>
      </c>
      <c r="E76" s="5"/>
      <c r="F76" s="5" t="str">
        <v>生财有术</v>
      </c>
      <c r="G76" s="5"/>
      <c r="H76" s="5"/>
      <c r="I76" s="5" t="str">
        <v>已订阅</v>
      </c>
      <c r="J76" s="5" t="str">
        <v>已订阅</v>
      </c>
      <c r="K76" s="5" t="str">
        <v>离线</v>
      </c>
      <c r="L76" s="39">
        <v>0.10922453703703704</v>
      </c>
      <c r="M76" s="5"/>
      <c r="N76" s="5" t="str">
        <v>未完课</v>
      </c>
      <c r="O76" s="5" t="str">
        <v>/</v>
      </c>
      <c r="P76" s="5" t="str">
        <v>/</v>
      </c>
      <c r="Q76" s="5" t="str">
        <v>0次</v>
      </c>
      <c r="R76" s="5" t="str">
        <v>/</v>
      </c>
      <c r="S76" s="5"/>
      <c r="T76" s="5" t="str">
        <v>是</v>
      </c>
      <c r="U76" s="5" t="str">
        <v>否</v>
      </c>
    </row>
    <row r="77">
      <c r="A77" s="5" t="str">
        <v>珊儿</v>
      </c>
      <c r="B77" s="5" t="s">
        <v>638</v>
      </c>
      <c r="C77" s="5"/>
      <c r="D77" s="5">
        <v>15790436453</v>
      </c>
      <c r="E77" s="5"/>
      <c r="F77" s="5" t="str">
        <v>生财有术</v>
      </c>
      <c r="G77" s="5"/>
      <c r="H77" s="5"/>
      <c r="I77" s="5" t="str">
        <v>已订阅</v>
      </c>
      <c r="J77" s="5" t="str">
        <v>已订阅</v>
      </c>
      <c r="K77" s="5" t="str">
        <v>离线</v>
      </c>
      <c r="L77" s="39">
        <v>0.10890046296296296</v>
      </c>
      <c r="M77" s="5"/>
      <c r="N77" s="5" t="str">
        <v>未完课</v>
      </c>
      <c r="O77" s="5" t="str">
        <v>/</v>
      </c>
      <c r="P77" s="5" t="str">
        <v>/</v>
      </c>
      <c r="Q77" s="5" t="str">
        <v>0次</v>
      </c>
      <c r="R77" s="5" t="str">
        <v>/</v>
      </c>
      <c r="S77" s="5"/>
      <c r="T77" s="5" t="str">
        <v>是</v>
      </c>
      <c r="U77" s="5" t="str">
        <v>否</v>
      </c>
    </row>
    <row r="78">
      <c r="A78" s="5" t="str">
        <v>甜么么</v>
      </c>
      <c r="B78" s="5" t="s">
        <v>392</v>
      </c>
      <c r="C78" s="5"/>
      <c r="D78" s="5">
        <v>15926380871</v>
      </c>
      <c r="E78" s="5" t="str">
        <v>生财老师（分销渠道）</v>
      </c>
      <c r="F78" s="5" t="str">
        <v>生财有术</v>
      </c>
      <c r="G78" s="5"/>
      <c r="H78" s="5"/>
      <c r="I78" s="5" t="str">
        <v>已订阅</v>
      </c>
      <c r="J78" s="5" t="str">
        <v>已订阅</v>
      </c>
      <c r="K78" s="5" t="str">
        <v>离线</v>
      </c>
      <c r="L78" s="39">
        <v>0.09829861111111111</v>
      </c>
      <c r="M78" s="5"/>
      <c r="N78" s="5" t="str">
        <v>未完课</v>
      </c>
      <c r="O78" s="5" t="str">
        <v>/</v>
      </c>
      <c r="P78" s="5" t="str">
        <v>/</v>
      </c>
      <c r="Q78" s="5" t="str">
        <v>0次</v>
      </c>
      <c r="R78" s="5" t="str">
        <v>/</v>
      </c>
      <c r="S78" s="5"/>
      <c r="T78" s="5" t="str">
        <v>是</v>
      </c>
      <c r="U78" s="5" t="str">
        <v>否</v>
      </c>
    </row>
    <row r="79">
      <c r="A79" s="5" t="str">
        <v>康乐康乐逢考必过</v>
      </c>
      <c r="B79" s="5" t="s">
        <v>394</v>
      </c>
      <c r="C79" s="5"/>
      <c r="D79" s="5">
        <v>13565625024</v>
      </c>
      <c r="E79" s="5"/>
      <c r="F79" s="5" t="str">
        <v>生财有术</v>
      </c>
      <c r="G79" s="5"/>
      <c r="H79" s="5"/>
      <c r="I79" s="5" t="str">
        <v>已订阅</v>
      </c>
      <c r="J79" s="5" t="str">
        <v>已订阅</v>
      </c>
      <c r="K79" s="5" t="str">
        <v>离线</v>
      </c>
      <c r="L79" s="39">
        <v>0.0001388888888888889</v>
      </c>
      <c r="M79" s="5"/>
      <c r="N79" s="5" t="str">
        <v>未完课</v>
      </c>
      <c r="O79" s="5" t="str">
        <v>/</v>
      </c>
      <c r="P79" s="5" t="str">
        <v>/</v>
      </c>
      <c r="Q79" s="5" t="str">
        <v>0次</v>
      </c>
      <c r="R79" s="5" t="str">
        <v>/</v>
      </c>
      <c r="S79" s="5"/>
      <c r="T79" s="5" t="str">
        <v>是</v>
      </c>
      <c r="U79" s="5" t="str">
        <v>否</v>
      </c>
    </row>
    <row r="80">
      <c r="A80" s="5" t="str">
        <v>一诺Cake</v>
      </c>
      <c r="B80" s="5" t="s">
        <v>452</v>
      </c>
      <c r="C80" s="5"/>
      <c r="D80" s="5">
        <v>13558447113</v>
      </c>
      <c r="E80" s="5"/>
      <c r="F80" s="5" t="str">
        <v>生财有术</v>
      </c>
      <c r="G80" s="5"/>
      <c r="H80" s="5"/>
      <c r="I80" s="5" t="str">
        <v>未订阅</v>
      </c>
      <c r="J80" s="5" t="str">
        <v>未订阅</v>
      </c>
      <c r="K80" s="5" t="str">
        <v>离线</v>
      </c>
      <c r="L80" s="39">
        <v>0.10675925925925926</v>
      </c>
      <c r="M80" s="5"/>
      <c r="N80" s="5" t="str">
        <v>未完课</v>
      </c>
      <c r="O80" s="5" t="str" xml:space="preserve">
        <v>中心课程页点击 02:19:04
 </v>
      </c>
      <c r="P80" s="5" t="str">
        <v>/</v>
      </c>
      <c r="Q80" s="5" t="str">
        <v>0次</v>
      </c>
      <c r="R80" s="5" t="str" xml:space="preserve">
        <v>生财有术第九年门票 02:19:11
 </v>
      </c>
      <c r="S80" s="5"/>
      <c r="T80" s="5" t="str">
        <v>是</v>
      </c>
      <c r="U80" s="5" t="str">
        <v>否</v>
      </c>
    </row>
    <row r="81">
      <c r="A81" s="5" t="str">
        <v>Sunshine</v>
      </c>
      <c r="B81" s="5" t="s">
        <v>343</v>
      </c>
      <c r="C81" s="5"/>
      <c r="D81" s="5">
        <v>13723495355</v>
      </c>
      <c r="E81" s="5" t="str">
        <v>生财老师（分销渠道）</v>
      </c>
      <c r="F81" s="5" t="str">
        <v>生财有术</v>
      </c>
      <c r="G81" s="5"/>
      <c r="H81" s="5"/>
      <c r="I81" s="5" t="str">
        <v>已订阅</v>
      </c>
      <c r="J81" s="5" t="str">
        <v>已订阅</v>
      </c>
      <c r="K81" s="5" t="str">
        <v>离线</v>
      </c>
      <c r="L81" s="39">
        <v>0.0353125</v>
      </c>
      <c r="M81" s="5"/>
      <c r="N81" s="5" t="str">
        <v>未完课</v>
      </c>
      <c r="O81" s="5" t="str">
        <v>/</v>
      </c>
      <c r="P81" s="5" t="str">
        <v>/</v>
      </c>
      <c r="Q81" s="5" t="str">
        <v>0次</v>
      </c>
      <c r="R81" s="5" t="str">
        <v>/</v>
      </c>
      <c r="S81" s="5"/>
      <c r="T81" s="5" t="str">
        <v>是</v>
      </c>
      <c r="U81" s="5" t="str">
        <v>否</v>
      </c>
    </row>
    <row r="82">
      <c r="A82" s="5" t="str">
        <v>Lane</v>
      </c>
      <c r="B82" s="5" t="s">
        <v>561</v>
      </c>
      <c r="C82" s="5"/>
      <c r="D82" s="5">
        <v>13554001720</v>
      </c>
      <c r="E82" s="5"/>
      <c r="F82" s="5" t="str">
        <v>生财有术</v>
      </c>
      <c r="G82" s="5"/>
      <c r="H82" s="5"/>
      <c r="I82" s="5" t="str">
        <v>未订阅</v>
      </c>
      <c r="J82" s="5" t="str">
        <v>未订阅</v>
      </c>
      <c r="K82" s="5" t="str">
        <v>离线</v>
      </c>
      <c r="L82" s="39">
        <v>0.00018518518518518518</v>
      </c>
      <c r="M82" s="5"/>
      <c r="N82" s="5" t="str">
        <v>未完课</v>
      </c>
      <c r="O82" s="5" t="str">
        <v>/</v>
      </c>
      <c r="P82" s="5" t="str">
        <v>/</v>
      </c>
      <c r="Q82" s="5" t="str">
        <v>0次</v>
      </c>
      <c r="R82" s="5" t="str">
        <v>/</v>
      </c>
      <c r="S82" s="5"/>
      <c r="T82" s="5" t="str">
        <v>是</v>
      </c>
      <c r="U82" s="5" t="str">
        <v>否</v>
      </c>
    </row>
    <row r="83">
      <c r="A83" s="5" t="str">
        <v>灵儿</v>
      </c>
      <c r="B83" s="5" t="s">
        <v>440</v>
      </c>
      <c r="C83" s="5"/>
      <c r="D83" s="5">
        <v>15711991654</v>
      </c>
      <c r="E83" s="5"/>
      <c r="F83" s="5" t="str">
        <v>生财有术</v>
      </c>
      <c r="G83" s="5"/>
      <c r="H83" s="5"/>
      <c r="I83" s="5" t="str">
        <v>已订阅</v>
      </c>
      <c r="J83" s="5" t="str">
        <v>已订阅</v>
      </c>
      <c r="K83" s="5" t="str">
        <v>离线</v>
      </c>
      <c r="L83" s="39">
        <v>0.10880787037037037</v>
      </c>
      <c r="M83" s="5"/>
      <c r="N83" s="5" t="str">
        <v>未完课</v>
      </c>
      <c r="O83" s="5" t="str">
        <v>/</v>
      </c>
      <c r="P83" s="5" t="str">
        <v>/</v>
      </c>
      <c r="Q83" s="5" t="str">
        <v>0次</v>
      </c>
      <c r="R83" s="5" t="str">
        <v>/</v>
      </c>
      <c r="S83" s="5"/>
      <c r="T83" s="5" t="str">
        <v>是</v>
      </c>
      <c r="U83" s="5" t="str">
        <v>否</v>
      </c>
    </row>
    <row r="84">
      <c r="A84" s="5" t="str">
        <v>LINZ</v>
      </c>
      <c r="B84" s="5" t="s">
        <v>635</v>
      </c>
      <c r="C84" s="5"/>
      <c r="D84" s="5">
        <v>17722389914</v>
      </c>
      <c r="E84" s="5"/>
      <c r="F84" s="5" t="str">
        <v>生财有术</v>
      </c>
      <c r="G84" s="5"/>
      <c r="H84" s="5"/>
      <c r="I84" s="5" t="str">
        <v>已订阅</v>
      </c>
      <c r="J84" s="5" t="str">
        <v>已订阅</v>
      </c>
      <c r="K84" s="5" t="str">
        <v>离线</v>
      </c>
      <c r="L84" s="39">
        <v>0.03711805555555556</v>
      </c>
      <c r="M84" s="5"/>
      <c r="N84" s="5" t="str">
        <v>未完课</v>
      </c>
      <c r="O84" s="5" t="str">
        <v>/</v>
      </c>
      <c r="P84" s="5" t="str">
        <v>/</v>
      </c>
      <c r="Q84" s="5" t="str">
        <v>0次</v>
      </c>
      <c r="R84" s="5" t="str">
        <v>/</v>
      </c>
      <c r="S84" s="5"/>
      <c r="T84" s="5" t="str">
        <v>是</v>
      </c>
      <c r="U84" s="5" t="str">
        <v>否</v>
      </c>
    </row>
    <row r="85">
      <c r="A85" s="5" t="str">
        <v>熠</v>
      </c>
      <c r="B85" s="5" t="s">
        <v>813</v>
      </c>
      <c r="C85" s="5"/>
      <c r="D85" s="5">
        <v>13677897409</v>
      </c>
      <c r="E85" s="5"/>
      <c r="F85" s="5" t="str">
        <v>生财有术</v>
      </c>
      <c r="G85" s="5"/>
      <c r="H85" s="5"/>
      <c r="I85" s="5" t="str">
        <v>未订阅</v>
      </c>
      <c r="J85" s="5" t="str">
        <v>未订阅</v>
      </c>
      <c r="K85" s="5" t="str">
        <v>离线</v>
      </c>
      <c r="L85" s="39">
        <v>0.0005092592592592592</v>
      </c>
      <c r="M85" s="5"/>
      <c r="N85" s="5" t="str">
        <v>未完课</v>
      </c>
      <c r="O85" s="5" t="str">
        <v>/</v>
      </c>
      <c r="P85" s="5" t="str">
        <v>/</v>
      </c>
      <c r="Q85" s="5" t="str">
        <v>0次</v>
      </c>
      <c r="R85" s="5" t="str">
        <v>/</v>
      </c>
      <c r="S85" s="5"/>
      <c r="T85" s="5" t="str">
        <v>是</v>
      </c>
      <c r="U85" s="5" t="str">
        <v>否</v>
      </c>
    </row>
    <row r="86">
      <c r="A86" s="5" t="str">
        <v>一</v>
      </c>
      <c r="B86" s="5" t="s">
        <v>875</v>
      </c>
      <c r="C86" s="5"/>
      <c r="D86" s="5">
        <v>17513150852</v>
      </c>
      <c r="E86" s="5"/>
      <c r="F86" s="5" t="str">
        <v>生财有术</v>
      </c>
      <c r="G86" s="5"/>
      <c r="H86" s="5"/>
      <c r="I86" s="5" t="str">
        <v>未订阅</v>
      </c>
      <c r="J86" s="5" t="str">
        <v>未订阅</v>
      </c>
      <c r="K86" s="5" t="str">
        <v>离线</v>
      </c>
      <c r="L86" s="39">
        <v>0.0011574074074074073</v>
      </c>
      <c r="M86" s="5"/>
      <c r="N86" s="5" t="str">
        <v>未完课</v>
      </c>
      <c r="O86" s="5" t="str">
        <v>/</v>
      </c>
      <c r="P86" s="5" t="str">
        <v>/</v>
      </c>
      <c r="Q86" s="5" t="str">
        <v>0次</v>
      </c>
      <c r="R86" s="5" t="str">
        <v>/</v>
      </c>
      <c r="S86" s="5"/>
      <c r="T86" s="5" t="str">
        <v>是</v>
      </c>
      <c r="U86" s="5" t="str">
        <v>否</v>
      </c>
    </row>
    <row r="87">
      <c r="A87" s="5" t="str">
        <v>小吴同学</v>
      </c>
      <c r="B87" s="5" t="s">
        <v>736</v>
      </c>
      <c r="C87" s="5"/>
      <c r="D87" s="5">
        <v>18651623664</v>
      </c>
      <c r="E87" s="5"/>
      <c r="F87" s="5" t="str">
        <v>生财有术</v>
      </c>
      <c r="G87" s="5"/>
      <c r="H87" s="5"/>
      <c r="I87" s="5" t="str">
        <v>已订阅</v>
      </c>
      <c r="J87" s="5" t="str">
        <v>已订阅</v>
      </c>
      <c r="K87" s="5" t="str">
        <v>离线</v>
      </c>
      <c r="L87" s="39">
        <v>0.11225694444444445</v>
      </c>
      <c r="M87" s="5"/>
      <c r="N87" s="5" t="str">
        <v>未完课</v>
      </c>
      <c r="O87" s="5" t="str">
        <v>/</v>
      </c>
      <c r="P87" s="5" t="str">
        <v>/</v>
      </c>
      <c r="Q87" s="5" t="str">
        <v>0次</v>
      </c>
      <c r="R87" s="5" t="str">
        <v>/</v>
      </c>
      <c r="S87" s="5"/>
      <c r="T87" s="5" t="str">
        <v>是</v>
      </c>
      <c r="U87" s="5" t="str">
        <v>否</v>
      </c>
    </row>
    <row r="88">
      <c r="A88" s="5" t="str">
        <v>Cc</v>
      </c>
      <c r="B88" s="5" t="s">
        <v>723</v>
      </c>
      <c r="C88" s="5"/>
      <c r="D88" s="5">
        <v>13260892220</v>
      </c>
      <c r="E88" s="5" t="str">
        <v>生财老师（分销渠道）</v>
      </c>
      <c r="F88" s="5" t="str">
        <v>生财有术</v>
      </c>
      <c r="G88" s="5"/>
      <c r="H88" s="5"/>
      <c r="I88" s="5" t="str">
        <v>未订阅</v>
      </c>
      <c r="J88" s="5" t="str">
        <v>未订阅</v>
      </c>
      <c r="K88" s="5" t="str">
        <v>离线</v>
      </c>
      <c r="L88" s="39">
        <v>0.12103009259259259</v>
      </c>
      <c r="M88" s="5"/>
      <c r="N88" s="5" t="str">
        <v>未完课</v>
      </c>
      <c r="O88" s="5" t="str">
        <v>/</v>
      </c>
      <c r="P88" s="5" t="str">
        <v>/</v>
      </c>
      <c r="Q88" s="5" t="str">
        <v>0次</v>
      </c>
      <c r="R88" s="5" t="str">
        <v>/</v>
      </c>
      <c r="S88" s="5"/>
      <c r="T88" s="5" t="str">
        <v>是</v>
      </c>
      <c r="U88" s="5" t="str">
        <v>否</v>
      </c>
    </row>
    <row r="89">
      <c r="A89" s="5" t="str">
        <v>Kane</v>
      </c>
      <c r="B89" s="5" t="s">
        <v>632</v>
      </c>
      <c r="C89" s="5"/>
      <c r="D89" s="5">
        <v>18518249587</v>
      </c>
      <c r="E89" s="5"/>
      <c r="F89" s="5" t="str">
        <v>生财有术</v>
      </c>
      <c r="G89" s="5"/>
      <c r="H89" s="5"/>
      <c r="I89" s="5" t="str">
        <v>未订阅</v>
      </c>
      <c r="J89" s="5" t="str">
        <v>未订阅</v>
      </c>
      <c r="K89" s="5" t="str">
        <v>离线</v>
      </c>
      <c r="L89" s="39">
        <v>0.00015046296296296297</v>
      </c>
      <c r="M89" s="5"/>
      <c r="N89" s="5" t="str">
        <v>未完课</v>
      </c>
      <c r="O89" s="5" t="str">
        <v>/</v>
      </c>
      <c r="P89" s="5" t="str">
        <v>/</v>
      </c>
      <c r="Q89" s="5" t="str">
        <v>0次</v>
      </c>
      <c r="R89" s="5" t="str">
        <v>/</v>
      </c>
      <c r="S89" s="5"/>
      <c r="T89" s="5" t="str">
        <v>是</v>
      </c>
      <c r="U89" s="5" t="str">
        <v>否</v>
      </c>
    </row>
    <row r="90">
      <c r="A90" s="5" t="str">
        <v>饭饭🍚</v>
      </c>
      <c r="B90" s="5" t="s">
        <v>692</v>
      </c>
      <c r="C90" s="5"/>
      <c r="D90" s="5">
        <v>18664318235</v>
      </c>
      <c r="E90" s="5"/>
      <c r="F90" s="5" t="str">
        <v>生财有术</v>
      </c>
      <c r="G90" s="5"/>
      <c r="H90" s="5"/>
      <c r="I90" s="5" t="str">
        <v>未订阅</v>
      </c>
      <c r="J90" s="5" t="str">
        <v>未订阅</v>
      </c>
      <c r="K90" s="5" t="str">
        <v>离线</v>
      </c>
      <c r="L90" s="39">
        <v>0.12258101851851852</v>
      </c>
      <c r="M90" s="5"/>
      <c r="N90" s="5" t="str">
        <v>未完课</v>
      </c>
      <c r="O90" s="5" t="str" xml:space="preserve">
        <v>小黄车内点击 02:09:47
 </v>
      </c>
      <c r="P90" s="5" t="str">
        <v>/</v>
      </c>
      <c r="Q90" s="5" t="str">
        <v>0次</v>
      </c>
      <c r="R90" s="5" t="str">
        <v>/</v>
      </c>
      <c r="S90" s="5"/>
      <c r="T90" s="5" t="str">
        <v>是</v>
      </c>
      <c r="U90" s="5" t="str">
        <v>否</v>
      </c>
    </row>
    <row r="91">
      <c r="A91" s="5" t="str">
        <v>David</v>
      </c>
      <c r="B91" s="5" t="s">
        <v>486</v>
      </c>
      <c r="C91" s="5"/>
      <c r="D91" s="5">
        <v>13691045520</v>
      </c>
      <c r="E91" s="5" t="str">
        <v>生财老师（分销渠道）</v>
      </c>
      <c r="F91" s="5" t="str">
        <v>生财有术</v>
      </c>
      <c r="G91" s="5"/>
      <c r="H91" s="5"/>
      <c r="I91" s="5" t="str">
        <v>已订阅</v>
      </c>
      <c r="J91" s="5" t="str">
        <v>已订阅</v>
      </c>
      <c r="K91" s="5" t="str">
        <v>离线</v>
      </c>
      <c r="L91" s="39">
        <v>0.0007175925925925926</v>
      </c>
      <c r="M91" s="5"/>
      <c r="N91" s="5" t="str">
        <v>未完课</v>
      </c>
      <c r="O91" s="5" t="str" xml:space="preserve">
        <v>小黄车内点击 01:13:57
 </v>
      </c>
      <c r="P91" s="5" t="str">
        <v>/</v>
      </c>
      <c r="Q91" s="5" t="str">
        <v>0次</v>
      </c>
      <c r="R91" s="5" t="str">
        <v>/</v>
      </c>
      <c r="S91" s="5"/>
      <c r="T91" s="5" t="str">
        <v>是</v>
      </c>
      <c r="U91" s="5" t="str">
        <v>否</v>
      </c>
    </row>
    <row r="92">
      <c r="A92" s="5" t="str">
        <v>supermarier</v>
      </c>
      <c r="B92" s="5" t="s">
        <v>872</v>
      </c>
      <c r="C92" s="5"/>
      <c r="D92" s="5">
        <v>15631066770</v>
      </c>
      <c r="E92" s="5"/>
      <c r="F92" s="5" t="str">
        <v>生财有术</v>
      </c>
      <c r="G92" s="5"/>
      <c r="H92" s="5"/>
      <c r="I92" s="5" t="str">
        <v>未订阅</v>
      </c>
      <c r="J92" s="5" t="str">
        <v>未订阅</v>
      </c>
      <c r="K92" s="5" t="str">
        <v>离线</v>
      </c>
      <c r="L92" s="39">
        <v>0.04549768518518518</v>
      </c>
      <c r="M92" s="5"/>
      <c r="N92" s="5" t="str">
        <v>未完课</v>
      </c>
      <c r="O92" s="5" t="str">
        <v>/</v>
      </c>
      <c r="P92" s="5" t="str">
        <v>/</v>
      </c>
      <c r="Q92" s="5" t="str">
        <v>0次</v>
      </c>
      <c r="R92" s="5" t="str">
        <v>/</v>
      </c>
      <c r="S92" s="5"/>
      <c r="T92" s="5" t="str">
        <v>是</v>
      </c>
      <c r="U92" s="5" t="str">
        <v>否</v>
      </c>
    </row>
    <row r="93">
      <c r="A93" s="5" t="str">
        <v>李坤</v>
      </c>
      <c r="B93" s="5" t="s">
        <v>400</v>
      </c>
      <c r="C93" s="5"/>
      <c r="D93" s="5">
        <v>18519113153</v>
      </c>
      <c r="E93" s="5"/>
      <c r="F93" s="5" t="str">
        <v>生财有术</v>
      </c>
      <c r="G93" s="5"/>
      <c r="H93" s="5"/>
      <c r="I93" s="5" t="str">
        <v>未订阅</v>
      </c>
      <c r="J93" s="5" t="str">
        <v>未订阅</v>
      </c>
      <c r="K93" s="5" t="str">
        <v>离线</v>
      </c>
      <c r="L93" s="39">
        <v>0.10935185185185185</v>
      </c>
      <c r="M93" s="5"/>
      <c r="N93" s="5" t="str">
        <v>未完课</v>
      </c>
      <c r="O93" s="5" t="str" xml:space="preserve">
        <v>右下角课程点击 02:11:41
 </v>
      </c>
      <c r="P93" s="5" t="str">
        <v>/</v>
      </c>
      <c r="Q93" s="5" t="str">
        <v>0次</v>
      </c>
      <c r="R93" s="5" t="str" xml:space="preserve">
        <v>生财有术第九年门票 00:39:44
 </v>
      </c>
      <c r="S93" s="5"/>
      <c r="T93" s="5" t="str">
        <v>是</v>
      </c>
      <c r="U93" s="5" t="str">
        <v>否</v>
      </c>
    </row>
    <row r="94">
      <c r="A94" s="5" t="str">
        <v>度</v>
      </c>
      <c r="B94" s="5" t="s">
        <v>589</v>
      </c>
      <c r="C94" s="5"/>
      <c r="D94" s="5">
        <v>13551041918</v>
      </c>
      <c r="E94" s="5"/>
      <c r="F94" s="5" t="str">
        <v>生财有术</v>
      </c>
      <c r="G94" s="5"/>
      <c r="H94" s="5"/>
      <c r="I94" s="5" t="str">
        <v>已订阅</v>
      </c>
      <c r="J94" s="5" t="str">
        <v>已订阅</v>
      </c>
      <c r="K94" s="5" t="str">
        <v>离线</v>
      </c>
      <c r="L94" s="39">
        <v>0.021076388888888888</v>
      </c>
      <c r="M94" s="5"/>
      <c r="N94" s="5" t="str">
        <v>未完课</v>
      </c>
      <c r="O94" s="5" t="str">
        <v>/</v>
      </c>
      <c r="P94" s="5" t="str">
        <v>/</v>
      </c>
      <c r="Q94" s="5" t="str">
        <v>0次</v>
      </c>
      <c r="R94" s="5" t="str">
        <v>/</v>
      </c>
      <c r="S94" s="5"/>
      <c r="T94" s="5" t="str">
        <v>是</v>
      </c>
      <c r="U94" s="5" t="str">
        <v>否</v>
      </c>
    </row>
    <row r="95">
      <c r="A95" s="5" t="str">
        <v>蕖</v>
      </c>
      <c r="B95" s="5" t="s">
        <v>650</v>
      </c>
      <c r="C95" s="5"/>
      <c r="D95" s="5">
        <v>13325932226</v>
      </c>
      <c r="E95" s="5"/>
      <c r="F95" s="5" t="str">
        <v>生财有术</v>
      </c>
      <c r="G95" s="5"/>
      <c r="H95" s="5"/>
      <c r="I95" s="5" t="str">
        <v>已订阅</v>
      </c>
      <c r="J95" s="5" t="str">
        <v>已订阅</v>
      </c>
      <c r="K95" s="5" t="str">
        <v>离线</v>
      </c>
      <c r="L95" s="39">
        <v>0.019479166666666665</v>
      </c>
      <c r="M95" s="5"/>
      <c r="N95" s="5" t="str">
        <v>未完课</v>
      </c>
      <c r="O95" s="5" t="str">
        <v>/</v>
      </c>
      <c r="P95" s="5" t="str">
        <v>/</v>
      </c>
      <c r="Q95" s="5" t="str">
        <v>0次</v>
      </c>
      <c r="R95" s="5" t="str">
        <v>/</v>
      </c>
      <c r="S95" s="5"/>
      <c r="T95" s="5" t="str">
        <v>是</v>
      </c>
      <c r="U95" s="5" t="str">
        <v>否</v>
      </c>
    </row>
    <row r="96">
      <c r="A96" s="5" t="str">
        <v>珊珊🥇</v>
      </c>
      <c r="B96" s="5" t="s">
        <v>354</v>
      </c>
      <c r="C96" s="5"/>
      <c r="D96" s="5">
        <v>18375929776</v>
      </c>
      <c r="E96" s="5" t="str">
        <v>生财老师（分销渠道）</v>
      </c>
      <c r="F96" s="5" t="str">
        <v>生财有术</v>
      </c>
      <c r="G96" s="5"/>
      <c r="H96" s="5"/>
      <c r="I96" s="5" t="str">
        <v>未订阅</v>
      </c>
      <c r="J96" s="5" t="str">
        <v>未订阅</v>
      </c>
      <c r="K96" s="5" t="str">
        <v>离线</v>
      </c>
      <c r="L96" s="39">
        <v>0.023726851851851853</v>
      </c>
      <c r="M96" s="5"/>
      <c r="N96" s="5" t="str">
        <v>未完课</v>
      </c>
      <c r="O96" s="5" t="str">
        <v>/</v>
      </c>
      <c r="P96" s="5" t="str">
        <v>/</v>
      </c>
      <c r="Q96" s="5" t="str">
        <v>0次</v>
      </c>
      <c r="R96" s="5" t="str">
        <v>/</v>
      </c>
      <c r="S96" s="5"/>
      <c r="T96" s="5" t="str">
        <v>是</v>
      </c>
      <c r="U96" s="5" t="str">
        <v>否</v>
      </c>
    </row>
    <row r="97">
      <c r="A97" s="5" t="str">
        <v>江晨</v>
      </c>
      <c r="B97" s="5" t="s">
        <v>801</v>
      </c>
      <c r="C97" s="5"/>
      <c r="D97" s="5">
        <v>17661167865</v>
      </c>
      <c r="E97" s="5"/>
      <c r="F97" s="5" t="str">
        <v>生财有术</v>
      </c>
      <c r="G97" s="5"/>
      <c r="H97" s="5"/>
      <c r="I97" s="5" t="str">
        <v>未订阅</v>
      </c>
      <c r="J97" s="5" t="str">
        <v>未订阅</v>
      </c>
      <c r="K97" s="5" t="str">
        <v>离线</v>
      </c>
      <c r="L97" s="39">
        <v>0.013738425925925926</v>
      </c>
      <c r="M97" s="5"/>
      <c r="N97" s="5" t="str">
        <v>未完课</v>
      </c>
      <c r="O97" s="5" t="str">
        <v>/</v>
      </c>
      <c r="P97" s="5" t="str">
        <v>/</v>
      </c>
      <c r="Q97" s="5" t="str">
        <v>0次</v>
      </c>
      <c r="R97" s="5" t="str">
        <v>/</v>
      </c>
      <c r="S97" s="5"/>
      <c r="T97" s="5" t="str">
        <v>是</v>
      </c>
      <c r="U97" s="5" t="str">
        <v>否</v>
      </c>
    </row>
    <row r="98">
      <c r="A98" s="5" t="str">
        <v>黄豆</v>
      </c>
      <c r="B98" s="5" t="s">
        <v>574</v>
      </c>
      <c r="C98" s="5"/>
      <c r="D98" s="5">
        <v>18709920835</v>
      </c>
      <c r="E98" s="5" t="str">
        <v>生财老师（分销渠道）</v>
      </c>
      <c r="F98" s="5" t="str">
        <v>生财有术</v>
      </c>
      <c r="G98" s="5"/>
      <c r="H98" s="5"/>
      <c r="I98" s="5" t="str">
        <v>已订阅</v>
      </c>
      <c r="J98" s="5" t="str">
        <v>已订阅</v>
      </c>
      <c r="K98" s="5" t="str">
        <v>离线</v>
      </c>
      <c r="L98" s="39">
        <v>0.045266203703703704</v>
      </c>
      <c r="M98" s="5"/>
      <c r="N98" s="5" t="str">
        <v>未完课</v>
      </c>
      <c r="O98" s="5" t="str">
        <v>/</v>
      </c>
      <c r="P98" s="5" t="str">
        <v>/</v>
      </c>
      <c r="Q98" s="5" t="str">
        <v>0次</v>
      </c>
      <c r="R98" s="5" t="str">
        <v>/</v>
      </c>
      <c r="S98" s="5"/>
      <c r="T98" s="5" t="str">
        <v>是</v>
      </c>
      <c r="U98" s="5" t="str">
        <v>否</v>
      </c>
    </row>
    <row r="99">
      <c r="A99" s="5" t="str">
        <v>cé</v>
      </c>
      <c r="B99" s="5" t="s">
        <v>352</v>
      </c>
      <c r="C99" s="5"/>
      <c r="D99" s="5">
        <v>15017933220</v>
      </c>
      <c r="E99" s="5" t="str">
        <v>生财老师</v>
      </c>
      <c r="F99" s="5" t="str">
        <v>生财有术</v>
      </c>
      <c r="G99" s="5"/>
      <c r="H99" s="5"/>
      <c r="I99" s="5" t="str">
        <v>已订阅</v>
      </c>
      <c r="J99" s="5" t="str">
        <v>已订阅</v>
      </c>
      <c r="K99" s="5" t="str">
        <v>离线</v>
      </c>
      <c r="L99" s="39">
        <v>0.12440972222222223</v>
      </c>
      <c r="M99" s="5"/>
      <c r="N99" s="5" t="str">
        <v>未完课</v>
      </c>
      <c r="O99" s="5" t="str" xml:space="preserve">
        <v>中心课程页点击 00:39:48
 </v>
      </c>
      <c r="P99" s="5" t="str">
        <v>/</v>
      </c>
      <c r="Q99" s="5" t="str">
        <v>0次</v>
      </c>
      <c r="R99" s="5" t="str">
        <v>/</v>
      </c>
      <c r="S99" s="5"/>
      <c r="T99" s="5" t="str">
        <v>是</v>
      </c>
      <c r="U99" s="5" t="str">
        <v>否</v>
      </c>
    </row>
    <row r="100">
      <c r="A100" s="5" t="str">
        <v>小米周</v>
      </c>
      <c r="B100" s="5" t="s">
        <v>804</v>
      </c>
      <c r="C100" s="5"/>
      <c r="D100" s="5">
        <v>18167962817</v>
      </c>
      <c r="E100" s="5" t="str">
        <v>生财老师（分销渠道）</v>
      </c>
      <c r="F100" s="5" t="str">
        <v>生财有术</v>
      </c>
      <c r="G100" s="5"/>
      <c r="H100" s="5"/>
      <c r="I100" s="5" t="str">
        <v>未订阅</v>
      </c>
      <c r="J100" s="5" t="str">
        <v>未订阅</v>
      </c>
      <c r="K100" s="5" t="str">
        <v>离线</v>
      </c>
      <c r="L100" s="39">
        <v>0.09983796296296296</v>
      </c>
      <c r="M100" s="5"/>
      <c r="N100" s="5" t="str">
        <v>未完课</v>
      </c>
      <c r="O100" s="5" t="str">
        <v>/</v>
      </c>
      <c r="P100" s="5" t="str">
        <v>/</v>
      </c>
      <c r="Q100" s="5" t="str">
        <v>0次</v>
      </c>
      <c r="R100" s="5" t="str">
        <v>/</v>
      </c>
      <c r="S100" s="5"/>
      <c r="T100" s="5" t="str">
        <v>是</v>
      </c>
      <c r="U100" s="5" t="str">
        <v>否</v>
      </c>
    </row>
    <row r="101">
      <c r="A101" s="5" t="str">
        <v>🍒LU.</v>
      </c>
      <c r="B101" s="5" t="s">
        <v>476</v>
      </c>
      <c r="C101" s="5"/>
      <c r="D101" s="5">
        <v>13370138669</v>
      </c>
      <c r="E101" s="5"/>
      <c r="F101" s="5" t="str">
        <v>生财有术</v>
      </c>
      <c r="G101" s="5"/>
      <c r="H101" s="5"/>
      <c r="I101" s="5" t="str">
        <v>未订阅</v>
      </c>
      <c r="J101" s="5" t="str">
        <v>未订阅</v>
      </c>
      <c r="K101" s="5" t="str">
        <v>离线</v>
      </c>
      <c r="L101" s="39">
        <v>0.11521990740740741</v>
      </c>
      <c r="M101" s="5"/>
      <c r="N101" s="5" t="str">
        <v>未完课</v>
      </c>
      <c r="O101" s="5" t="str" xml:space="preserve">
        <v>右下角课程点击 02:51:44
 </v>
      </c>
      <c r="P101" s="5" t="str">
        <v>/</v>
      </c>
      <c r="Q101" s="5" t="str">
        <v>0次</v>
      </c>
      <c r="R101" s="5" t="str">
        <v>/</v>
      </c>
      <c r="S101" s="5"/>
      <c r="T101" s="5" t="str">
        <v>是</v>
      </c>
      <c r="U101" s="5" t="str">
        <v>否</v>
      </c>
    </row>
    <row r="102">
      <c r="A102" s="5" t="str">
        <v>明天</v>
      </c>
      <c r="B102" s="5" t="s">
        <v>405</v>
      </c>
      <c r="C102" s="5"/>
      <c r="D102" s="5">
        <v>13632782011</v>
      </c>
      <c r="E102" s="5"/>
      <c r="F102" s="5" t="str">
        <v>生财有术</v>
      </c>
      <c r="G102" s="5"/>
      <c r="H102" s="5"/>
      <c r="I102" s="5" t="str">
        <v>已订阅</v>
      </c>
      <c r="J102" s="5" t="str">
        <v>已订阅</v>
      </c>
      <c r="K102" s="5" t="str">
        <v>离线</v>
      </c>
      <c r="L102" s="39">
        <v>0.08355324074074075</v>
      </c>
      <c r="M102" s="5"/>
      <c r="N102" s="5" t="str">
        <v>未完课</v>
      </c>
      <c r="O102" s="5" t="str" xml:space="preserve">
        <v>小黄车内点击 01:11:29
 </v>
      </c>
      <c r="P102" s="5" t="str">
        <v>/</v>
      </c>
      <c r="Q102" s="5" t="str">
        <v>0次</v>
      </c>
      <c r="R102" s="5" t="str">
        <v>/</v>
      </c>
      <c r="S102" s="5"/>
      <c r="T102" s="5" t="str">
        <v>是</v>
      </c>
      <c r="U102" s="5" t="str">
        <v>否</v>
      </c>
    </row>
    <row r="103">
      <c r="A103" s="5" t="str">
        <v>孤烟Э往事</v>
      </c>
      <c r="B103" s="5" t="s">
        <v>341</v>
      </c>
      <c r="C103" s="5"/>
      <c r="D103" s="5">
        <v>13860701240</v>
      </c>
      <c r="E103" s="5"/>
      <c r="F103" s="5" t="str">
        <v>生财有术</v>
      </c>
      <c r="G103" s="5"/>
      <c r="H103" s="5"/>
      <c r="I103" s="5" t="str">
        <v>未订阅</v>
      </c>
      <c r="J103" s="5" t="str">
        <v>未订阅</v>
      </c>
      <c r="K103" s="5" t="str">
        <v>离线</v>
      </c>
      <c r="L103" s="39">
        <v>0.007407407407407408</v>
      </c>
      <c r="M103" s="5"/>
      <c r="N103" s="5" t="str">
        <v>未完课</v>
      </c>
      <c r="O103" s="5" t="str">
        <v>/</v>
      </c>
      <c r="P103" s="5" t="str">
        <v>/</v>
      </c>
      <c r="Q103" s="5" t="str">
        <v>0次</v>
      </c>
      <c r="R103" s="5" t="str">
        <v>/</v>
      </c>
      <c r="S103" s="5"/>
      <c r="T103" s="5" t="str">
        <v>是</v>
      </c>
      <c r="U103" s="5" t="str">
        <v>否</v>
      </c>
    </row>
    <row r="104">
      <c r="A104" s="5" t="str">
        <v>少华</v>
      </c>
      <c r="B104" s="5" t="s">
        <v>413</v>
      </c>
      <c r="C104" s="5"/>
      <c r="D104" s="5">
        <v>15855511811</v>
      </c>
      <c r="E104" s="5"/>
      <c r="F104" s="5" t="str">
        <v>生财有术</v>
      </c>
      <c r="G104" s="5"/>
      <c r="H104" s="5"/>
      <c r="I104" s="5" t="str">
        <v>已订阅</v>
      </c>
      <c r="J104" s="5" t="str">
        <v>已订阅</v>
      </c>
      <c r="K104" s="5" t="str">
        <v>离线</v>
      </c>
      <c r="L104" s="39">
        <v>0.1257060185185185</v>
      </c>
      <c r="M104" s="5"/>
      <c r="N104" s="5" t="str">
        <v>未完课</v>
      </c>
      <c r="O104" s="5" t="str">
        <v>/</v>
      </c>
      <c r="P104" s="5" t="str">
        <v>/</v>
      </c>
      <c r="Q104" s="5" t="str">
        <v>0次</v>
      </c>
      <c r="R104" s="5" t="str">
        <v>/</v>
      </c>
      <c r="S104" s="5"/>
      <c r="T104" s="5" t="str">
        <v>是</v>
      </c>
      <c r="U104" s="5" t="str">
        <v>否</v>
      </c>
    </row>
    <row r="105">
      <c r="A105" s="5" t="str">
        <v>稳步前行</v>
      </c>
      <c r="B105" s="5" t="s">
        <v>411</v>
      </c>
      <c r="C105" s="5"/>
      <c r="D105" s="5">
        <v>13263657791</v>
      </c>
      <c r="E105" s="5" t="str">
        <v>生财老师（分销渠道）</v>
      </c>
      <c r="F105" s="5" t="str">
        <v>生财有术</v>
      </c>
      <c r="G105" s="5"/>
      <c r="H105" s="5"/>
      <c r="I105" s="5" t="str">
        <v>已订阅</v>
      </c>
      <c r="J105" s="5" t="str">
        <v>已订阅</v>
      </c>
      <c r="K105" s="5" t="str">
        <v>离线</v>
      </c>
      <c r="L105" s="39">
        <v>0.10707175925925926</v>
      </c>
      <c r="M105" s="5"/>
      <c r="N105" s="5" t="str">
        <v>未完课</v>
      </c>
      <c r="O105" s="5" t="str" xml:space="preserve">
        <v>右下角课程点击 02:48:25
 </v>
      </c>
      <c r="P105" s="5" t="str">
        <v>/</v>
      </c>
      <c r="Q105" s="5" t="str">
        <v>0次</v>
      </c>
      <c r="R105" s="5" t="str">
        <v>/</v>
      </c>
      <c r="S105" s="5"/>
      <c r="T105" s="5" t="str">
        <v>是</v>
      </c>
      <c r="U105" s="5" t="str">
        <v>否</v>
      </c>
    </row>
    <row r="106">
      <c r="A106" s="5" t="str">
        <v>高光</v>
      </c>
      <c r="B106" s="5" t="s">
        <v>424</v>
      </c>
      <c r="C106" s="5"/>
      <c r="D106" s="5">
        <v>13699045465</v>
      </c>
      <c r="E106" s="5"/>
      <c r="F106" s="5" t="str">
        <v>生财有术</v>
      </c>
      <c r="G106" s="5"/>
      <c r="H106" s="5"/>
      <c r="I106" s="5" t="str">
        <v>未订阅</v>
      </c>
      <c r="J106" s="5" t="str">
        <v>未订阅</v>
      </c>
      <c r="K106" s="5" t="str">
        <v>离线</v>
      </c>
      <c r="L106" s="39">
        <v>0.12545138888888888</v>
      </c>
      <c r="M106" s="5"/>
      <c r="N106" s="5" t="str">
        <v>未完课</v>
      </c>
      <c r="O106" s="5" t="str">
        <v>/</v>
      </c>
      <c r="P106" s="5" t="str">
        <v>/</v>
      </c>
      <c r="Q106" s="5" t="str">
        <v>0次</v>
      </c>
      <c r="R106" s="5" t="str">
        <v>/</v>
      </c>
      <c r="S106" s="5"/>
      <c r="T106" s="5" t="str">
        <v>是</v>
      </c>
      <c r="U106" s="5" t="str">
        <v>否</v>
      </c>
    </row>
    <row r="107">
      <c r="A107" s="5" t="str">
        <v>Ucan跳绳馆-刘老师.</v>
      </c>
      <c r="B107" s="5" t="s">
        <v>763</v>
      </c>
      <c r="C107" s="5"/>
      <c r="D107" s="5">
        <v>15001853592</v>
      </c>
      <c r="E107" s="5"/>
      <c r="F107" s="5" t="str">
        <v>生财有术</v>
      </c>
      <c r="G107" s="5"/>
      <c r="H107" s="5"/>
      <c r="I107" s="5" t="str">
        <v>未订阅</v>
      </c>
      <c r="J107" s="5" t="str">
        <v>未订阅</v>
      </c>
      <c r="K107" s="5" t="str">
        <v>离线</v>
      </c>
      <c r="L107" s="39">
        <v>0.006782407407407407</v>
      </c>
      <c r="M107" s="5"/>
      <c r="N107" s="5" t="str">
        <v>未完课</v>
      </c>
      <c r="O107" s="5" t="str">
        <v>/</v>
      </c>
      <c r="P107" s="5" t="str">
        <v>/</v>
      </c>
      <c r="Q107" s="5" t="str">
        <v>0次</v>
      </c>
      <c r="R107" s="5" t="str">
        <v>/</v>
      </c>
      <c r="S107" s="5"/>
      <c r="T107" s="5" t="str">
        <v>是</v>
      </c>
      <c r="U107" s="5" t="str">
        <v>否</v>
      </c>
    </row>
    <row r="108">
      <c r="A108" s="5" t="str">
        <v>raxcl</v>
      </c>
      <c r="B108" s="5" t="s">
        <v>609</v>
      </c>
      <c r="C108" s="5"/>
      <c r="D108" s="5">
        <v>18709494100</v>
      </c>
      <c r="E108" s="5"/>
      <c r="F108" s="5" t="str">
        <v>生财有术</v>
      </c>
      <c r="G108" s="5"/>
      <c r="H108" s="5"/>
      <c r="I108" s="5" t="str">
        <v>已订阅</v>
      </c>
      <c r="J108" s="5" t="str">
        <v>已订阅</v>
      </c>
      <c r="K108" s="5" t="str">
        <v>离线</v>
      </c>
      <c r="L108" s="39">
        <v>0.12460648148148148</v>
      </c>
      <c r="M108" s="5"/>
      <c r="N108" s="5" t="str">
        <v>未完课</v>
      </c>
      <c r="O108" s="5" t="str">
        <v>/</v>
      </c>
      <c r="P108" s="5" t="str">
        <v>/</v>
      </c>
      <c r="Q108" s="5" t="str">
        <v>0次</v>
      </c>
      <c r="R108" s="5" t="str">
        <v>/</v>
      </c>
      <c r="S108" s="5"/>
      <c r="T108" s="5" t="str">
        <v>是</v>
      </c>
      <c r="U108" s="5" t="str">
        <v>否</v>
      </c>
    </row>
    <row r="109">
      <c r="A109" s="5" t="str">
        <v>YOLO</v>
      </c>
      <c r="B109" s="5" t="s">
        <v>841</v>
      </c>
      <c r="C109" s="5"/>
      <c r="D109" s="5">
        <v>18814139221</v>
      </c>
      <c r="E109" s="5"/>
      <c r="F109" s="5" t="str">
        <v>生财有术</v>
      </c>
      <c r="G109" s="5"/>
      <c r="H109" s="5"/>
      <c r="I109" s="5" t="str">
        <v>未订阅</v>
      </c>
      <c r="J109" s="5" t="str">
        <v>未订阅</v>
      </c>
      <c r="K109" s="5" t="str">
        <v>离线</v>
      </c>
      <c r="L109" s="39">
        <v>0.09509259259259259</v>
      </c>
      <c r="M109" s="5"/>
      <c r="N109" s="5" t="str">
        <v>未完课</v>
      </c>
      <c r="O109" s="5" t="str">
        <v>/</v>
      </c>
      <c r="P109" s="5" t="str">
        <v>/</v>
      </c>
      <c r="Q109" s="5" t="str">
        <v>0次</v>
      </c>
      <c r="R109" s="5" t="str">
        <v>/</v>
      </c>
      <c r="S109" s="5"/>
      <c r="T109" s="5" t="str">
        <v>是</v>
      </c>
      <c r="U109" s="5" t="str">
        <v>否</v>
      </c>
    </row>
    <row r="110">
      <c r="A110" s="5" t="str">
        <v>June</v>
      </c>
      <c r="B110" s="5" t="s">
        <v>390</v>
      </c>
      <c r="C110" s="5"/>
      <c r="D110" s="5">
        <v>15217608244</v>
      </c>
      <c r="E110" s="5"/>
      <c r="F110" s="5" t="str">
        <v>生财有术</v>
      </c>
      <c r="G110" s="5"/>
      <c r="H110" s="5"/>
      <c r="I110" s="5" t="str">
        <v>已订阅</v>
      </c>
      <c r="J110" s="5" t="str">
        <v>已订阅</v>
      </c>
      <c r="K110" s="5" t="str">
        <v>离线</v>
      </c>
      <c r="L110" s="39">
        <v>0.08375</v>
      </c>
      <c r="M110" s="5"/>
      <c r="N110" s="5" t="str">
        <v>未完课</v>
      </c>
      <c r="O110" s="5" t="str">
        <v>/</v>
      </c>
      <c r="P110" s="5" t="str">
        <v>/</v>
      </c>
      <c r="Q110" s="5" t="str">
        <v>0次</v>
      </c>
      <c r="R110" s="5" t="str">
        <v>/</v>
      </c>
      <c r="S110" s="5"/>
      <c r="T110" s="5" t="str">
        <v>是</v>
      </c>
      <c r="U110" s="5" t="str">
        <v>否</v>
      </c>
    </row>
    <row r="111">
      <c r="A111" s="5" t="str">
        <v>梦蕾（赵静）</v>
      </c>
      <c r="B111" s="5" t="s">
        <v>507</v>
      </c>
      <c r="C111" s="5"/>
      <c r="D111" s="5">
        <v>13456831795</v>
      </c>
      <c r="E111" s="5"/>
      <c r="F111" s="5" t="str">
        <v>生财有术</v>
      </c>
      <c r="G111" s="5"/>
      <c r="H111" s="5"/>
      <c r="I111" s="5" t="str">
        <v>未订阅</v>
      </c>
      <c r="J111" s="5" t="str">
        <v>未订阅</v>
      </c>
      <c r="K111" s="5" t="str">
        <v>离线</v>
      </c>
      <c r="L111" s="39">
        <v>0.005497685185185185</v>
      </c>
      <c r="M111" s="5"/>
      <c r="N111" s="5" t="str">
        <v>未完课</v>
      </c>
      <c r="O111" s="5" t="str">
        <v>/</v>
      </c>
      <c r="P111" s="5" t="str">
        <v>/</v>
      </c>
      <c r="Q111" s="5" t="str">
        <v>0次</v>
      </c>
      <c r="R111" s="5" t="str">
        <v>/</v>
      </c>
      <c r="S111" s="5"/>
      <c r="T111" s="5" t="str">
        <v>是</v>
      </c>
      <c r="U111" s="5" t="str">
        <v>否</v>
      </c>
    </row>
    <row r="112">
      <c r="A112" s="5" t="str">
        <v>顽石</v>
      </c>
      <c r="B112" s="5" t="s">
        <v>751</v>
      </c>
      <c r="C112" s="5"/>
      <c r="D112" s="5">
        <v>13587921858</v>
      </c>
      <c r="E112" s="5" t="str">
        <v>生财老师</v>
      </c>
      <c r="F112" s="5" t="str">
        <v>生财有术</v>
      </c>
      <c r="G112" s="5"/>
      <c r="H112" s="5"/>
      <c r="I112" s="5" t="str">
        <v>未订阅</v>
      </c>
      <c r="J112" s="5" t="str">
        <v>未订阅</v>
      </c>
      <c r="K112" s="5" t="str">
        <v>离线</v>
      </c>
      <c r="L112" s="39">
        <v>0.08530092592592593</v>
      </c>
      <c r="M112" s="5"/>
      <c r="N112" s="5" t="str">
        <v>未完课</v>
      </c>
      <c r="O112" s="5" t="str">
        <v>/</v>
      </c>
      <c r="P112" s="5" t="str">
        <v>/</v>
      </c>
      <c r="Q112" s="5" t="str">
        <v>0次</v>
      </c>
      <c r="R112" s="5" t="str">
        <v>/</v>
      </c>
      <c r="S112" s="5"/>
      <c r="T112" s="5" t="str">
        <v>是</v>
      </c>
      <c r="U112" s="5" t="str">
        <v>否</v>
      </c>
    </row>
    <row r="113">
      <c r="A113" s="5" t="str">
        <v>侯小波</v>
      </c>
      <c r="B113" s="5" t="s">
        <v>529</v>
      </c>
      <c r="C113" s="5"/>
      <c r="D113" s="5">
        <v>15095979797</v>
      </c>
      <c r="E113" s="5"/>
      <c r="F113" s="5" t="str">
        <v>生财有术</v>
      </c>
      <c r="G113" s="5"/>
      <c r="H113" s="5"/>
      <c r="I113" s="5" t="str">
        <v>已订阅</v>
      </c>
      <c r="J113" s="5" t="str">
        <v>已订阅</v>
      </c>
      <c r="K113" s="5" t="str">
        <v>离线</v>
      </c>
      <c r="L113" s="39">
        <v>0.019270833333333334</v>
      </c>
      <c r="M113" s="5"/>
      <c r="N113" s="5" t="str">
        <v>未完课</v>
      </c>
      <c r="O113" s="5" t="str">
        <v>/</v>
      </c>
      <c r="P113" s="5" t="str">
        <v>/</v>
      </c>
      <c r="Q113" s="5" t="str">
        <v>0次</v>
      </c>
      <c r="R113" s="5" t="str">
        <v>/</v>
      </c>
      <c r="S113" s="5"/>
      <c r="T113" s="5" t="str">
        <v>是</v>
      </c>
      <c r="U113" s="5" t="str">
        <v>否</v>
      </c>
    </row>
    <row r="114">
      <c r="A114" s="5" t="str">
        <v>程文奎</v>
      </c>
      <c r="B114" s="5" t="s">
        <v>852</v>
      </c>
      <c r="C114" s="5"/>
      <c r="D114" s="5">
        <v>13247171993</v>
      </c>
      <c r="E114" s="5"/>
      <c r="F114" s="5" t="str">
        <v>生财有术</v>
      </c>
      <c r="G114" s="5"/>
      <c r="H114" s="5"/>
      <c r="I114" s="5" t="str">
        <v>未订阅</v>
      </c>
      <c r="J114" s="5" t="str">
        <v>未订阅</v>
      </c>
      <c r="K114" s="5" t="str">
        <v>离线</v>
      </c>
      <c r="L114" s="39">
        <v>0.10025462962962962</v>
      </c>
      <c r="M114" s="5"/>
      <c r="N114" s="5" t="str">
        <v>未完课</v>
      </c>
      <c r="O114" s="5" t="str">
        <v>/</v>
      </c>
      <c r="P114" s="5" t="str">
        <v>/</v>
      </c>
      <c r="Q114" s="5" t="str">
        <v>0次</v>
      </c>
      <c r="R114" s="5" t="str">
        <v>/</v>
      </c>
      <c r="S114" s="5"/>
      <c r="T114" s="5" t="str">
        <v>是</v>
      </c>
      <c r="U114" s="5" t="str">
        <v>否</v>
      </c>
    </row>
    <row r="115">
      <c r="A115" s="5" t="str">
        <v>易水河畔易水寒</v>
      </c>
      <c r="B115" s="5" t="s">
        <v>709</v>
      </c>
      <c r="C115" s="5"/>
      <c r="D115" s="5">
        <v>18536572092</v>
      </c>
      <c r="E115" s="5"/>
      <c r="F115" s="5" t="str">
        <v>生财有术</v>
      </c>
      <c r="G115" s="5"/>
      <c r="H115" s="5"/>
      <c r="I115" s="5" t="str">
        <v>已订阅</v>
      </c>
      <c r="J115" s="5" t="str">
        <v>已订阅</v>
      </c>
      <c r="K115" s="5" t="str">
        <v>离线</v>
      </c>
      <c r="L115" s="39">
        <v>0.012824074074074075</v>
      </c>
      <c r="M115" s="5"/>
      <c r="N115" s="5" t="str">
        <v>未完课</v>
      </c>
      <c r="O115" s="5" t="str" xml:space="preserve">
        <v>中心课程页点击 00:39:43
 </v>
      </c>
      <c r="P115" s="5" t="str">
        <v>/</v>
      </c>
      <c r="Q115" s="5" t="str">
        <v>0次</v>
      </c>
      <c r="R115" s="5" t="str">
        <v>/</v>
      </c>
      <c r="S115" s="5"/>
      <c r="T115" s="5" t="str">
        <v>是</v>
      </c>
      <c r="U115" s="5" t="str">
        <v>否</v>
      </c>
    </row>
    <row r="116">
      <c r="A116" s="5" t="str">
        <v>Mandala</v>
      </c>
      <c r="B116" s="5" t="s">
        <v>683</v>
      </c>
      <c r="C116" s="5"/>
      <c r="D116" s="5">
        <v>13877821282</v>
      </c>
      <c r="E116" s="5"/>
      <c r="F116" s="5" t="str">
        <v>生财有术</v>
      </c>
      <c r="G116" s="5"/>
      <c r="H116" s="5"/>
      <c r="I116" s="5" t="str">
        <v>已订阅</v>
      </c>
      <c r="J116" s="5" t="str">
        <v>已订阅</v>
      </c>
      <c r="K116" s="5" t="str">
        <v>离线</v>
      </c>
      <c r="L116" s="39">
        <v>0.011342592592592593</v>
      </c>
      <c r="M116" s="5"/>
      <c r="N116" s="5" t="str">
        <v>未完课</v>
      </c>
      <c r="O116" s="5" t="str">
        <v>/</v>
      </c>
      <c r="P116" s="5" t="str">
        <v>/</v>
      </c>
      <c r="Q116" s="5" t="str">
        <v>0次</v>
      </c>
      <c r="R116" s="5" t="str">
        <v>/</v>
      </c>
      <c r="S116" s="5"/>
      <c r="T116" s="5" t="str">
        <v>是</v>
      </c>
      <c r="U116" s="5" t="str">
        <v>否</v>
      </c>
    </row>
    <row r="117">
      <c r="A117" s="5" t="str">
        <v>二一</v>
      </c>
      <c r="B117" s="5" t="s">
        <v>695</v>
      </c>
      <c r="C117" s="5"/>
      <c r="D117" s="5">
        <v>19028678358</v>
      </c>
      <c r="E117" s="5"/>
      <c r="F117" s="5" t="str">
        <v>生财有术</v>
      </c>
      <c r="G117" s="5"/>
      <c r="H117" s="5"/>
      <c r="I117" s="5" t="str">
        <v>已订阅</v>
      </c>
      <c r="J117" s="5" t="str">
        <v>已订阅</v>
      </c>
      <c r="K117" s="5" t="str">
        <v>离线</v>
      </c>
      <c r="L117" s="39">
        <v>0.06530092592592593</v>
      </c>
      <c r="M117" s="5"/>
      <c r="N117" s="5" t="str">
        <v>未完课</v>
      </c>
      <c r="O117" s="5" t="str">
        <v>/</v>
      </c>
      <c r="P117" s="5" t="str">
        <v>/</v>
      </c>
      <c r="Q117" s="5" t="str">
        <v>0次</v>
      </c>
      <c r="R117" s="5" t="str">
        <v>/</v>
      </c>
      <c r="S117" s="5"/>
      <c r="T117" s="5" t="str">
        <v>是</v>
      </c>
      <c r="U117" s="5" t="str">
        <v>否</v>
      </c>
    </row>
    <row r="118">
      <c r="A118" s="5" t="str">
        <v>张张</v>
      </c>
      <c r="B118" s="5" t="s">
        <v>744</v>
      </c>
      <c r="C118" s="5"/>
      <c r="D118" s="5">
        <v>15611202456</v>
      </c>
      <c r="E118" s="5" t="str">
        <v>生财老师（分销渠道）</v>
      </c>
      <c r="F118" s="5" t="str">
        <v>生财有术</v>
      </c>
      <c r="G118" s="5"/>
      <c r="H118" s="5"/>
      <c r="I118" s="5" t="str">
        <v>已订阅</v>
      </c>
      <c r="J118" s="5" t="str">
        <v>已订阅</v>
      </c>
      <c r="K118" s="5" t="str">
        <v>离线</v>
      </c>
      <c r="L118" s="39">
        <v>0.08475694444444444</v>
      </c>
      <c r="M118" s="5"/>
      <c r="N118" s="5" t="str">
        <v>未完课</v>
      </c>
      <c r="O118" s="5" t="str">
        <v>/</v>
      </c>
      <c r="P118" s="5" t="str">
        <v>/</v>
      </c>
      <c r="Q118" s="5" t="str">
        <v>0次</v>
      </c>
      <c r="R118" s="5" t="str">
        <v>/</v>
      </c>
      <c r="S118" s="5"/>
      <c r="T118" s="5" t="str">
        <v>是</v>
      </c>
      <c r="U118" s="5" t="str">
        <v>否</v>
      </c>
    </row>
    <row r="119">
      <c r="A119" s="5" t="str">
        <v>周辉</v>
      </c>
      <c r="B119" s="5" t="s">
        <v>571</v>
      </c>
      <c r="C119" s="5"/>
      <c r="D119" s="5">
        <v>13807115918</v>
      </c>
      <c r="E119" s="5"/>
      <c r="F119" s="5" t="str">
        <v>生财有术</v>
      </c>
      <c r="G119" s="5"/>
      <c r="H119" s="5"/>
      <c r="I119" s="5" t="str">
        <v>已订阅</v>
      </c>
      <c r="J119" s="5" t="str">
        <v>已订阅</v>
      </c>
      <c r="K119" s="5" t="str">
        <v>离线</v>
      </c>
      <c r="L119" s="39">
        <v>0.10387731481481481</v>
      </c>
      <c r="M119" s="5"/>
      <c r="N119" s="5" t="str">
        <v>未完课</v>
      </c>
      <c r="O119" s="5" t="str">
        <v>/</v>
      </c>
      <c r="P119" s="5" t="str">
        <v>/</v>
      </c>
      <c r="Q119" s="5" t="str">
        <v>0次</v>
      </c>
      <c r="R119" s="5" t="str">
        <v>/</v>
      </c>
      <c r="S119" s="5"/>
      <c r="T119" s="5" t="str">
        <v>是</v>
      </c>
      <c r="U119" s="5" t="str">
        <v>否</v>
      </c>
    </row>
    <row r="120">
      <c r="A120" s="5" t="str">
        <v>九州</v>
      </c>
      <c r="B120" s="5" t="s">
        <v>566</v>
      </c>
      <c r="C120" s="5"/>
      <c r="D120" s="5">
        <v>13940811297</v>
      </c>
      <c r="E120" s="5"/>
      <c r="F120" s="5" t="str">
        <v>生财有术</v>
      </c>
      <c r="G120" s="5"/>
      <c r="H120" s="5"/>
      <c r="I120" s="5" t="str">
        <v>已订阅</v>
      </c>
      <c r="J120" s="5" t="str">
        <v>已订阅</v>
      </c>
      <c r="K120" s="5" t="str">
        <v>离线</v>
      </c>
      <c r="L120" s="39">
        <v>0.025219907407407406</v>
      </c>
      <c r="M120" s="5"/>
      <c r="N120" s="5" t="str">
        <v>未完课</v>
      </c>
      <c r="O120" s="5" t="str">
        <v>/</v>
      </c>
      <c r="P120" s="5" t="str">
        <v>/</v>
      </c>
      <c r="Q120" s="5" t="str">
        <v>0次</v>
      </c>
      <c r="R120" s="5" t="str">
        <v>/</v>
      </c>
      <c r="S120" s="5"/>
      <c r="T120" s="5" t="str">
        <v>是</v>
      </c>
      <c r="U120" s="5" t="str">
        <v>否</v>
      </c>
    </row>
    <row r="121">
      <c r="A121" s="5" t="str">
        <v>Ehco</v>
      </c>
      <c r="B121" s="5" t="s">
        <v>485</v>
      </c>
      <c r="C121" s="5"/>
      <c r="D121" s="5">
        <v>18127874194</v>
      </c>
      <c r="E121" s="5"/>
      <c r="F121" s="5" t="str">
        <v>生财有术</v>
      </c>
      <c r="G121" s="5"/>
      <c r="H121" s="5"/>
      <c r="I121" s="5" t="str">
        <v>已订阅</v>
      </c>
      <c r="J121" s="5" t="str">
        <v>已订阅</v>
      </c>
      <c r="K121" s="5" t="str">
        <v>离线</v>
      </c>
      <c r="L121" s="39">
        <v>0.12743055555555555</v>
      </c>
      <c r="M121" s="5"/>
      <c r="N121" s="5" t="str">
        <v>未完课</v>
      </c>
      <c r="O121" s="5" t="str" xml:space="preserve">
        <v>右下角课程点击 00:41:16
 </v>
      </c>
      <c r="P121" s="5" t="str">
        <v>/</v>
      </c>
      <c r="Q121" s="5" t="str">
        <v>0次</v>
      </c>
      <c r="R121" s="5" t="str">
        <v>/</v>
      </c>
      <c r="S121" s="5"/>
      <c r="T121" s="5" t="str">
        <v>是</v>
      </c>
      <c r="U121" s="5" t="str">
        <v>否</v>
      </c>
    </row>
    <row r="122">
      <c r="A122" s="5" t="str">
        <v>晏公子</v>
      </c>
      <c r="B122" s="5" t="s">
        <v>536</v>
      </c>
      <c r="C122" s="5"/>
      <c r="D122" s="5">
        <v>15989161519</v>
      </c>
      <c r="E122" s="5" t="str">
        <v>生财老师（分销渠道）</v>
      </c>
      <c r="F122" s="5" t="str">
        <v>生财有术</v>
      </c>
      <c r="G122" s="5"/>
      <c r="H122" s="5"/>
      <c r="I122" s="5" t="str">
        <v>已订阅</v>
      </c>
      <c r="J122" s="5" t="str">
        <v>已订阅</v>
      </c>
      <c r="K122" s="5" t="str">
        <v>离线</v>
      </c>
      <c r="L122" s="39">
        <v>0.1275</v>
      </c>
      <c r="M122" s="5"/>
      <c r="N122" s="5" t="str">
        <v>未完课</v>
      </c>
      <c r="O122" s="5" t="str" xml:space="preserve">
        <v>右下角课程点击 00:39:43
 </v>
      </c>
      <c r="P122" s="5" t="str">
        <v>/</v>
      </c>
      <c r="Q122" s="5" t="str">
        <v>0次</v>
      </c>
      <c r="R122" s="5" t="str" xml:space="preserve">
        <v>生财有术第九年门票 00:39:46
 </v>
      </c>
      <c r="S122" s="5"/>
      <c r="T122" s="5" t="str">
        <v>是</v>
      </c>
      <c r="U122" s="5" t="str">
        <v>否</v>
      </c>
    </row>
    <row r="123">
      <c r="A123" s="5" t="str">
        <v>龖龘</v>
      </c>
      <c r="B123" s="5" t="s">
        <v>850</v>
      </c>
      <c r="C123" s="5"/>
      <c r="D123" s="5">
        <v>13662678235</v>
      </c>
      <c r="E123" s="5"/>
      <c r="F123" s="5" t="str">
        <v>生财有术</v>
      </c>
      <c r="G123" s="5"/>
      <c r="H123" s="5"/>
      <c r="I123" s="5" t="str">
        <v>未订阅</v>
      </c>
      <c r="J123" s="5" t="str">
        <v>未订阅</v>
      </c>
      <c r="K123" s="5" t="str">
        <v>离线</v>
      </c>
      <c r="L123" s="39">
        <v>0.11311342592592592</v>
      </c>
      <c r="M123" s="5"/>
      <c r="N123" s="5" t="str">
        <v>未完课</v>
      </c>
      <c r="O123" s="5" t="str" xml:space="preserve">
        <v>小黄车内点击 00:47:15
 </v>
      </c>
      <c r="P123" s="5" t="str">
        <v>/</v>
      </c>
      <c r="Q123" s="5" t="str">
        <v>0次</v>
      </c>
      <c r="R123" s="5" t="str" xml:space="preserve">
        <v>生财有术第九年门票 00:42:42
 </v>
      </c>
      <c r="S123" s="5"/>
      <c r="T123" s="5" t="str">
        <v>是</v>
      </c>
      <c r="U123" s="5" t="str">
        <v>否</v>
      </c>
    </row>
    <row r="124">
      <c r="A124" s="5" t="str">
        <v>肖芳芳</v>
      </c>
      <c r="B124" s="5" t="s">
        <v>707</v>
      </c>
      <c r="C124" s="5"/>
      <c r="D124" s="5">
        <v>13545252210</v>
      </c>
      <c r="E124" s="5" t="str">
        <v>生财老师</v>
      </c>
      <c r="F124" s="5" t="str">
        <v>生财有术</v>
      </c>
      <c r="G124" s="5"/>
      <c r="H124" s="5"/>
      <c r="I124" s="5" t="str">
        <v>未订阅</v>
      </c>
      <c r="J124" s="5" t="str">
        <v>未订阅</v>
      </c>
      <c r="K124" s="5" t="str">
        <v>离线</v>
      </c>
      <c r="L124" s="39">
        <v>0.021076388888888888</v>
      </c>
      <c r="M124" s="5"/>
      <c r="N124" s="5" t="str">
        <v>未完课</v>
      </c>
      <c r="O124" s="5" t="str">
        <v>/</v>
      </c>
      <c r="P124" s="5" t="str">
        <v>/</v>
      </c>
      <c r="Q124" s="5" t="str">
        <v>0次</v>
      </c>
      <c r="R124" s="5" t="str">
        <v>/</v>
      </c>
      <c r="S124" s="5"/>
      <c r="T124" s="5" t="str">
        <v>是</v>
      </c>
      <c r="U124" s="5" t="str">
        <v>否</v>
      </c>
    </row>
    <row r="125">
      <c r="A125" s="5" t="str">
        <v>杨小荣</v>
      </c>
      <c r="B125" s="5" t="s">
        <v>848</v>
      </c>
      <c r="C125" s="5"/>
      <c r="D125" s="5">
        <v>13570424885</v>
      </c>
      <c r="E125" s="5"/>
      <c r="F125" s="5" t="str">
        <v>生财有术</v>
      </c>
      <c r="G125" s="5"/>
      <c r="H125" s="5"/>
      <c r="I125" s="5" t="str">
        <v>未订阅</v>
      </c>
      <c r="J125" s="5" t="str">
        <v>未订阅</v>
      </c>
      <c r="K125" s="5" t="str">
        <v>离线</v>
      </c>
      <c r="L125" s="39">
        <v>0.00017361111111111112</v>
      </c>
      <c r="M125" s="5"/>
      <c r="N125" s="5" t="str">
        <v>未完课</v>
      </c>
      <c r="O125" s="5" t="str">
        <v>/</v>
      </c>
      <c r="P125" s="5" t="str">
        <v>/</v>
      </c>
      <c r="Q125" s="5" t="str">
        <v>0次</v>
      </c>
      <c r="R125" s="5" t="str">
        <v>/</v>
      </c>
      <c r="S125" s="5"/>
      <c r="T125" s="5" t="str">
        <v>是</v>
      </c>
      <c r="U125" s="5" t="str">
        <v>否</v>
      </c>
    </row>
    <row r="126">
      <c r="A126" s="5" t="str">
        <v>吒儿</v>
      </c>
      <c r="B126" s="5" t="s">
        <v>397</v>
      </c>
      <c r="C126" s="5"/>
      <c r="D126" s="5">
        <v>18627763023</v>
      </c>
      <c r="E126" s="5"/>
      <c r="F126" s="5" t="str">
        <v>生财有术</v>
      </c>
      <c r="G126" s="5"/>
      <c r="H126" s="5"/>
      <c r="I126" s="5" t="str">
        <v>未订阅</v>
      </c>
      <c r="J126" s="5" t="str">
        <v>未订阅</v>
      </c>
      <c r="K126" s="5" t="str">
        <v>离线</v>
      </c>
      <c r="L126" s="39">
        <v>0.09929398148148148</v>
      </c>
      <c r="M126" s="5"/>
      <c r="N126" s="5" t="str">
        <v>未完课</v>
      </c>
      <c r="O126" s="5" t="str" xml:space="preserve">
        <v>小黄车内点击 01:42:37
 </v>
      </c>
      <c r="P126" s="5" t="str">
        <v>/</v>
      </c>
      <c r="Q126" s="5" t="str">
        <v>0次</v>
      </c>
      <c r="R126" s="5" t="str">
        <v>/</v>
      </c>
      <c r="S126" s="5"/>
      <c r="T126" s="5" t="str">
        <v>是</v>
      </c>
      <c r="U126" s="5" t="str">
        <v>否</v>
      </c>
    </row>
    <row r="127">
      <c r="A127" s="5" t="str">
        <v>Yi</v>
      </c>
      <c r="B127" s="5" t="s">
        <v>410</v>
      </c>
      <c r="C127" s="5"/>
      <c r="D127" s="5">
        <v>18392392576</v>
      </c>
      <c r="E127" s="5"/>
      <c r="F127" s="5" t="str">
        <v>生财有术</v>
      </c>
      <c r="G127" s="5"/>
      <c r="H127" s="5"/>
      <c r="I127" s="5" t="str">
        <v>已订阅</v>
      </c>
      <c r="J127" s="5" t="str">
        <v>已订阅</v>
      </c>
      <c r="K127" s="5" t="str">
        <v>离线</v>
      </c>
      <c r="L127" s="39">
        <v>0.07974537037037037</v>
      </c>
      <c r="M127" s="5"/>
      <c r="N127" s="5" t="str">
        <v>未完课</v>
      </c>
      <c r="O127" s="5" t="str">
        <v>/</v>
      </c>
      <c r="P127" s="5" t="str">
        <v>/</v>
      </c>
      <c r="Q127" s="5" t="str">
        <v>0次</v>
      </c>
      <c r="R127" s="5" t="str">
        <v>/</v>
      </c>
      <c r="S127" s="5"/>
      <c r="T127" s="5" t="str">
        <v>是</v>
      </c>
      <c r="U127" s="5" t="str">
        <v>否</v>
      </c>
    </row>
    <row r="128">
      <c r="A128" s="5" t="str">
        <v>神经蛙</v>
      </c>
      <c r="B128" s="5" t="s">
        <v>802</v>
      </c>
      <c r="C128" s="5"/>
      <c r="D128" s="5">
        <v>15991782197</v>
      </c>
      <c r="E128" s="5"/>
      <c r="F128" s="5" t="str">
        <v>生财有术</v>
      </c>
      <c r="G128" s="5"/>
      <c r="H128" s="5"/>
      <c r="I128" s="5" t="str">
        <v>已订阅</v>
      </c>
      <c r="J128" s="5" t="str">
        <v>已订阅</v>
      </c>
      <c r="K128" s="5" t="str">
        <v>离线</v>
      </c>
      <c r="L128" s="39">
        <v>0.1130324074074074</v>
      </c>
      <c r="M128" s="5"/>
      <c r="N128" s="5" t="str">
        <v>未完课</v>
      </c>
      <c r="O128" s="5" t="str">
        <v>/</v>
      </c>
      <c r="P128" s="5" t="str">
        <v>/</v>
      </c>
      <c r="Q128" s="5" t="str">
        <v>0次</v>
      </c>
      <c r="R128" s="5" t="str">
        <v>/</v>
      </c>
      <c r="S128" s="5"/>
      <c r="T128" s="5" t="str">
        <v>是</v>
      </c>
      <c r="U128" s="5" t="str">
        <v>否</v>
      </c>
    </row>
    <row r="129">
      <c r="A129" s="5" t="str">
        <v>晶晶</v>
      </c>
      <c r="B129" s="5" t="s">
        <v>706</v>
      </c>
      <c r="C129" s="5"/>
      <c r="D129" s="5">
        <v>13886688927</v>
      </c>
      <c r="E129" s="5" t="str">
        <v>生财老师</v>
      </c>
      <c r="F129" s="5" t="str">
        <v>生财有术</v>
      </c>
      <c r="G129" s="5"/>
      <c r="H129" s="5"/>
      <c r="I129" s="5" t="str">
        <v>已订阅</v>
      </c>
      <c r="J129" s="5" t="str">
        <v>已订阅</v>
      </c>
      <c r="K129" s="5" t="str">
        <v>离线</v>
      </c>
      <c r="L129" s="39">
        <v>0.0002662037037037037</v>
      </c>
      <c r="M129" s="5"/>
      <c r="N129" s="5" t="str">
        <v>未完课</v>
      </c>
      <c r="O129" s="5" t="str">
        <v>/</v>
      </c>
      <c r="P129" s="5" t="str">
        <v>/</v>
      </c>
      <c r="Q129" s="5" t="str">
        <v>0次</v>
      </c>
      <c r="R129" s="5" t="str">
        <v>/</v>
      </c>
      <c r="S129" s="5"/>
      <c r="T129" s="5" t="str">
        <v>是</v>
      </c>
      <c r="U129" s="5" t="str">
        <v>否</v>
      </c>
    </row>
    <row r="130">
      <c r="A130" s="5" t="str">
        <v>嘉一</v>
      </c>
      <c r="B130" s="5" t="s">
        <v>866</v>
      </c>
      <c r="C130" s="5"/>
      <c r="D130" s="5">
        <v>19954219106</v>
      </c>
      <c r="E130" s="5"/>
      <c r="F130" s="5" t="str">
        <v>生财有术</v>
      </c>
      <c r="G130" s="5"/>
      <c r="H130" s="5"/>
      <c r="I130" s="5" t="str">
        <v>未订阅</v>
      </c>
      <c r="J130" s="5" t="str">
        <v>未订阅</v>
      </c>
      <c r="K130" s="5" t="str">
        <v>离线</v>
      </c>
      <c r="L130" s="39">
        <v>0.038935185185185184</v>
      </c>
      <c r="M130" s="5"/>
      <c r="N130" s="5" t="str">
        <v>未完课</v>
      </c>
      <c r="O130" s="5" t="str">
        <v>/</v>
      </c>
      <c r="P130" s="5" t="str">
        <v>/</v>
      </c>
      <c r="Q130" s="5" t="str">
        <v>0次</v>
      </c>
      <c r="R130" s="5" t="str">
        <v>/</v>
      </c>
      <c r="S130" s="5"/>
      <c r="T130" s="5" t="str">
        <v>是</v>
      </c>
      <c r="U130" s="5" t="str">
        <v>否</v>
      </c>
    </row>
    <row r="131">
      <c r="A131" s="5" t="str">
        <v>冰雨</v>
      </c>
      <c r="B131" s="5" t="s">
        <v>547</v>
      </c>
      <c r="C131" s="5"/>
      <c r="D131" s="5">
        <v>13714885602</v>
      </c>
      <c r="E131" s="5" t="str">
        <v>生财老师（分销渠道）</v>
      </c>
      <c r="F131" s="5" t="str">
        <v>生财有术</v>
      </c>
      <c r="G131" s="5"/>
      <c r="H131" s="5"/>
      <c r="I131" s="5" t="str">
        <v>未订阅</v>
      </c>
      <c r="J131" s="5" t="str">
        <v>未订阅</v>
      </c>
      <c r="K131" s="5" t="str">
        <v>离线</v>
      </c>
      <c r="L131" s="39">
        <v>0.09067129629629629</v>
      </c>
      <c r="M131" s="5"/>
      <c r="N131" s="5" t="str">
        <v>未完课</v>
      </c>
      <c r="O131" s="5" t="str">
        <v>/</v>
      </c>
      <c r="P131" s="5" t="str">
        <v>/</v>
      </c>
      <c r="Q131" s="5" t="str">
        <v>0次</v>
      </c>
      <c r="R131" s="5" t="str">
        <v>/</v>
      </c>
      <c r="S131" s="5"/>
      <c r="T131" s="5" t="str">
        <v>是</v>
      </c>
      <c r="U131" s="5" t="str">
        <v>否</v>
      </c>
    </row>
    <row r="132">
      <c r="A132" s="5" t="str">
        <v>🐳</v>
      </c>
      <c r="B132" s="5" t="s">
        <v>791</v>
      </c>
      <c r="C132" s="5"/>
      <c r="D132" s="5">
        <v>15609597041</v>
      </c>
      <c r="E132" s="5"/>
      <c r="F132" s="5" t="str">
        <v>生财有术</v>
      </c>
      <c r="G132" s="5"/>
      <c r="H132" s="5"/>
      <c r="I132" s="5" t="str">
        <v>已订阅</v>
      </c>
      <c r="J132" s="5" t="str">
        <v>已订阅</v>
      </c>
      <c r="K132" s="5" t="str">
        <v>离线</v>
      </c>
      <c r="L132" s="39">
        <v>0.12877314814814814</v>
      </c>
      <c r="M132" s="5"/>
      <c r="N132" s="5" t="str">
        <v>未完课</v>
      </c>
      <c r="O132" s="5" t="str">
        <v>/</v>
      </c>
      <c r="P132" s="5" t="str">
        <v>/</v>
      </c>
      <c r="Q132" s="5" t="str">
        <v>0次</v>
      </c>
      <c r="R132" s="5" t="str">
        <v>/</v>
      </c>
      <c r="S132" s="5"/>
      <c r="T132" s="5" t="str">
        <v>是</v>
      </c>
      <c r="U132" s="5" t="str">
        <v>否</v>
      </c>
    </row>
    <row r="133">
      <c r="A133" s="5" t="str">
        <v>Leung</v>
      </c>
      <c r="B133" s="5" t="s">
        <v>861</v>
      </c>
      <c r="C133" s="5"/>
      <c r="D133" s="5">
        <v>13660099237</v>
      </c>
      <c r="E133" s="5" t="str">
        <v>生财老师（分销渠道）</v>
      </c>
      <c r="F133" s="5" t="str">
        <v>生财有术</v>
      </c>
      <c r="G133" s="5"/>
      <c r="H133" s="5"/>
      <c r="I133" s="5" t="str">
        <v>已订阅</v>
      </c>
      <c r="J133" s="5" t="str">
        <v>已订阅</v>
      </c>
      <c r="K133" s="5" t="str">
        <v>离线</v>
      </c>
      <c r="L133" s="39">
        <v>0.021886574074074076</v>
      </c>
      <c r="M133" s="5"/>
      <c r="N133" s="5" t="str">
        <v>未完课</v>
      </c>
      <c r="O133" s="5" t="str">
        <v>/</v>
      </c>
      <c r="P133" s="5" t="str">
        <v>/</v>
      </c>
      <c r="Q133" s="5" t="str">
        <v>0次</v>
      </c>
      <c r="R133" s="5" t="str">
        <v>/</v>
      </c>
      <c r="S133" s="5"/>
      <c r="T133" s="5" t="str">
        <v>是</v>
      </c>
      <c r="U133" s="5" t="str">
        <v>否</v>
      </c>
    </row>
    <row r="134">
      <c r="A134" s="5" t="str">
        <v>行天下🥇15499</v>
      </c>
      <c r="B134" s="5" t="s">
        <v>433</v>
      </c>
      <c r="C134" s="5"/>
      <c r="D134" s="5">
        <v>15767710101</v>
      </c>
      <c r="E134" s="5" t="str">
        <v>生财老师（分销渠道）</v>
      </c>
      <c r="F134" s="5" t="str">
        <v>生财有术</v>
      </c>
      <c r="G134" s="5"/>
      <c r="H134" s="5"/>
      <c r="I134" s="5" t="str">
        <v>已订阅</v>
      </c>
      <c r="J134" s="5" t="str">
        <v>已订阅</v>
      </c>
      <c r="K134" s="5" t="str">
        <v>离线</v>
      </c>
      <c r="L134" s="39">
        <v>0.06780092592592593</v>
      </c>
      <c r="M134" s="5"/>
      <c r="N134" s="5" t="str">
        <v>未完课</v>
      </c>
      <c r="O134" s="5" t="str">
        <v>/</v>
      </c>
      <c r="P134" s="5" t="str">
        <v>/</v>
      </c>
      <c r="Q134" s="5" t="str">
        <v>0次</v>
      </c>
      <c r="R134" s="5" t="str">
        <v>/</v>
      </c>
      <c r="S134" s="5"/>
      <c r="T134" s="5" t="str">
        <v>是</v>
      </c>
      <c r="U134" s="5" t="str">
        <v>否</v>
      </c>
    </row>
    <row r="135">
      <c r="A135" s="5" t="str">
        <v>四只猫</v>
      </c>
      <c r="B135" s="5" t="s">
        <v>863</v>
      </c>
      <c r="C135" s="5"/>
      <c r="D135" s="5">
        <v>13031075202</v>
      </c>
      <c r="E135" s="5"/>
      <c r="F135" s="5" t="str">
        <v>生财有术</v>
      </c>
      <c r="G135" s="5"/>
      <c r="H135" s="5"/>
      <c r="I135" s="5" t="str">
        <v>未订阅</v>
      </c>
      <c r="J135" s="5" t="str">
        <v>未订阅</v>
      </c>
      <c r="K135" s="5" t="str">
        <v>离线</v>
      </c>
      <c r="L135" s="39">
        <v>0.01734953703703704</v>
      </c>
      <c r="M135" s="5"/>
      <c r="N135" s="5" t="str">
        <v>未完课</v>
      </c>
      <c r="O135" s="5" t="str">
        <v>/</v>
      </c>
      <c r="P135" s="5" t="str">
        <v>/</v>
      </c>
      <c r="Q135" s="5" t="str">
        <v>0次</v>
      </c>
      <c r="R135" s="5" t="str">
        <v>/</v>
      </c>
      <c r="S135" s="5"/>
      <c r="T135" s="5" t="str">
        <v>是</v>
      </c>
      <c r="U135" s="5" t="str">
        <v>否</v>
      </c>
    </row>
    <row r="136">
      <c r="A136" s="5" t="str">
        <v>方D蕙</v>
      </c>
      <c r="B136" s="5" t="s">
        <v>862</v>
      </c>
      <c r="C136" s="5"/>
      <c r="D136" s="5">
        <v>18172394495</v>
      </c>
      <c r="E136" s="5" t="str">
        <v>生财老师（自营渠道）</v>
      </c>
      <c r="F136" s="5" t="str">
        <v>生财有术</v>
      </c>
      <c r="G136" s="5"/>
      <c r="H136" s="5"/>
      <c r="I136" s="5" t="str">
        <v>未订阅</v>
      </c>
      <c r="J136" s="5" t="str">
        <v>未订阅</v>
      </c>
      <c r="K136" s="5" t="str">
        <v>离线</v>
      </c>
      <c r="L136" s="39">
        <v>0.002685185185185185</v>
      </c>
      <c r="M136" s="5"/>
      <c r="N136" s="5" t="str">
        <v>未完课</v>
      </c>
      <c r="O136" s="5" t="str">
        <v>/</v>
      </c>
      <c r="P136" s="5" t="str">
        <v>/</v>
      </c>
      <c r="Q136" s="5" t="str">
        <v>0次</v>
      </c>
      <c r="R136" s="5" t="str">
        <v>/</v>
      </c>
      <c r="S136" s="5"/>
      <c r="T136" s="5" t="str">
        <v>是</v>
      </c>
      <c r="U136" s="5" t="str">
        <v>否</v>
      </c>
    </row>
    <row r="137">
      <c r="A137" s="5" t="str">
        <v>牛氓</v>
      </c>
      <c r="B137" s="5" t="s">
        <v>607</v>
      </c>
      <c r="C137" s="5"/>
      <c r="D137" s="5">
        <v>18007254531</v>
      </c>
      <c r="E137" s="5"/>
      <c r="F137" s="5" t="str">
        <v>生财有术</v>
      </c>
      <c r="G137" s="5"/>
      <c r="H137" s="5"/>
      <c r="I137" s="5" t="str">
        <v>已订阅</v>
      </c>
      <c r="J137" s="5" t="str">
        <v>已订阅</v>
      </c>
      <c r="K137" s="5" t="str">
        <v>离线</v>
      </c>
      <c r="L137" s="39">
        <v>0.11449074074074074</v>
      </c>
      <c r="M137" s="5"/>
      <c r="N137" s="5" t="str">
        <v>未完课</v>
      </c>
      <c r="O137" s="5" t="str">
        <v>/</v>
      </c>
      <c r="P137" s="5" t="str">
        <v>/</v>
      </c>
      <c r="Q137" s="5" t="str">
        <v>0次</v>
      </c>
      <c r="R137" s="5" t="str">
        <v>/</v>
      </c>
      <c r="S137" s="5"/>
      <c r="T137" s="5" t="str">
        <v>是</v>
      </c>
      <c r="U137" s="5" t="str">
        <v>否</v>
      </c>
    </row>
    <row r="138">
      <c r="A138" s="5" t="str">
        <v>洪雨洁</v>
      </c>
      <c r="B138" s="5" t="s">
        <v>581</v>
      </c>
      <c r="C138" s="5"/>
      <c r="D138" s="5">
        <v>19857128081</v>
      </c>
      <c r="E138" s="5"/>
      <c r="F138" s="5" t="str">
        <v>生财有术</v>
      </c>
      <c r="G138" s="5"/>
      <c r="H138" s="5"/>
      <c r="I138" s="5" t="str">
        <v>未订阅</v>
      </c>
      <c r="J138" s="5" t="str">
        <v>未订阅</v>
      </c>
      <c r="K138" s="5" t="str">
        <v>离线</v>
      </c>
      <c r="L138" s="39">
        <v>0.10651620370370371</v>
      </c>
      <c r="M138" s="5"/>
      <c r="N138" s="5" t="str">
        <v>未完课</v>
      </c>
      <c r="O138" s="5" t="str">
        <v>/</v>
      </c>
      <c r="P138" s="5" t="str">
        <v>/</v>
      </c>
      <c r="Q138" s="5" t="str">
        <v>0次</v>
      </c>
      <c r="R138" s="5" t="str">
        <v>/</v>
      </c>
      <c r="S138" s="5"/>
      <c r="T138" s="5" t="str">
        <v>是</v>
      </c>
      <c r="U138" s="5" t="str">
        <v>否</v>
      </c>
    </row>
    <row r="139">
      <c r="A139" s="5" t="str">
        <v>晓伟联通</v>
      </c>
      <c r="B139" s="5" t="s">
        <v>765</v>
      </c>
      <c r="C139" s="5"/>
      <c r="D139" s="5">
        <v>15192334444</v>
      </c>
      <c r="E139" s="5" t="str">
        <v>生财老师（分销渠道）</v>
      </c>
      <c r="F139" s="5" t="str">
        <v>生财有术</v>
      </c>
      <c r="G139" s="5"/>
      <c r="H139" s="5"/>
      <c r="I139" s="5" t="str">
        <v>已订阅</v>
      </c>
      <c r="J139" s="5" t="str">
        <v>已订阅</v>
      </c>
      <c r="K139" s="5" t="str">
        <v>离线</v>
      </c>
      <c r="L139" s="39">
        <v>0.00917824074074074</v>
      </c>
      <c r="M139" s="5"/>
      <c r="N139" s="5" t="str">
        <v>未完课</v>
      </c>
      <c r="O139" s="5" t="str">
        <v>/</v>
      </c>
      <c r="P139" s="5" t="str">
        <v>/</v>
      </c>
      <c r="Q139" s="5" t="str">
        <v>0次</v>
      </c>
      <c r="R139" s="5" t="str">
        <v>/</v>
      </c>
      <c r="S139" s="5"/>
      <c r="T139" s="5" t="str">
        <v>是</v>
      </c>
      <c r="U139" s="5" t="str">
        <v>否</v>
      </c>
    </row>
    <row r="140">
      <c r="A140" s="5" t="str">
        <v>jess</v>
      </c>
      <c r="B140" s="5" t="s">
        <v>857</v>
      </c>
      <c r="C140" s="5"/>
      <c r="D140" s="5">
        <v>15167336680</v>
      </c>
      <c r="E140" s="5"/>
      <c r="F140" s="5" t="str">
        <v>生财有术</v>
      </c>
      <c r="G140" s="5"/>
      <c r="H140" s="5"/>
      <c r="I140" s="5" t="str">
        <v>未订阅</v>
      </c>
      <c r="J140" s="5" t="str">
        <v>未订阅</v>
      </c>
      <c r="K140" s="5" t="str">
        <v>离线</v>
      </c>
      <c r="L140" s="39">
        <v>0.020092592592592592</v>
      </c>
      <c r="M140" s="5"/>
      <c r="N140" s="5" t="str">
        <v>未完课</v>
      </c>
      <c r="O140" s="5" t="str">
        <v>/</v>
      </c>
      <c r="P140" s="5" t="str">
        <v>/</v>
      </c>
      <c r="Q140" s="5" t="str">
        <v>0次</v>
      </c>
      <c r="R140" s="5" t="str">
        <v>/</v>
      </c>
      <c r="S140" s="5"/>
      <c r="T140" s="5" t="str">
        <v>是</v>
      </c>
      <c r="U140" s="5" t="str">
        <v>否</v>
      </c>
    </row>
    <row r="141">
      <c r="A141" s="5" t="str">
        <v>路加</v>
      </c>
      <c r="B141" s="5" t="s">
        <v>743</v>
      </c>
      <c r="C141" s="5"/>
      <c r="D141" s="5">
        <v>18358170834</v>
      </c>
      <c r="E141" s="5" t="str">
        <v>生财老师（分销渠道）</v>
      </c>
      <c r="F141" s="5" t="str">
        <v>生财有术</v>
      </c>
      <c r="G141" s="5"/>
      <c r="H141" s="5"/>
      <c r="I141" s="5" t="str">
        <v>未订阅</v>
      </c>
      <c r="J141" s="5" t="str">
        <v>未订阅</v>
      </c>
      <c r="K141" s="5" t="str">
        <v>离线</v>
      </c>
      <c r="L141" s="39">
        <v>0.12614583333333335</v>
      </c>
      <c r="M141" s="5"/>
      <c r="N141" s="5" t="str">
        <v>未完课</v>
      </c>
      <c r="O141" s="5" t="str" xml:space="preserve">
        <v>右下角课程点击 00:41:18
 </v>
      </c>
      <c r="P141" s="5" t="str">
        <v>/</v>
      </c>
      <c r="Q141" s="5" t="str">
        <v>0次</v>
      </c>
      <c r="R141" s="5" t="str">
        <v>/</v>
      </c>
      <c r="S141" s="5"/>
      <c r="T141" s="5" t="str">
        <v>是</v>
      </c>
      <c r="U141" s="5" t="str">
        <v>否</v>
      </c>
    </row>
    <row r="142">
      <c r="A142" s="5" t="str">
        <v>X</v>
      </c>
      <c r="B142" s="5" t="s">
        <v>498</v>
      </c>
      <c r="C142" s="5"/>
      <c r="D142" s="5">
        <v>18878870116</v>
      </c>
      <c r="E142" s="5"/>
      <c r="F142" s="5" t="str">
        <v>生财有术</v>
      </c>
      <c r="G142" s="5"/>
      <c r="H142" s="5"/>
      <c r="I142" s="5" t="str">
        <v>已订阅</v>
      </c>
      <c r="J142" s="5" t="str">
        <v>已订阅</v>
      </c>
      <c r="K142" s="5" t="str">
        <v>离线</v>
      </c>
      <c r="L142" s="39">
        <v>0.12915509259259259</v>
      </c>
      <c r="M142" s="5"/>
      <c r="N142" s="5" t="str">
        <v>未完课</v>
      </c>
      <c r="O142" s="5" t="str" xml:space="preserve">
        <v>小黄车内点击 02:39:59
 </v>
      </c>
      <c r="P142" s="5" t="str">
        <v>/</v>
      </c>
      <c r="Q142" s="5" t="str">
        <v>0次</v>
      </c>
      <c r="R142" s="5" t="str" xml:space="preserve">
        <v>生财有术第九年门票 02:40:38
 </v>
      </c>
      <c r="S142" s="5"/>
      <c r="T142" s="5" t="str">
        <v>是</v>
      </c>
      <c r="U142" s="5" t="str">
        <v>否</v>
      </c>
    </row>
    <row r="143">
      <c r="A143" s="5" t="str">
        <v>西贝酱（手机戒断版）</v>
      </c>
      <c r="B143" s="5" t="s">
        <v>493</v>
      </c>
      <c r="C143" s="5"/>
      <c r="D143" s="5">
        <v>18752787551</v>
      </c>
      <c r="E143" s="5" t="str">
        <v>生财老师（自营渠道）</v>
      </c>
      <c r="F143" s="5" t="str">
        <v>生财有术</v>
      </c>
      <c r="G143" s="5"/>
      <c r="H143" s="5"/>
      <c r="I143" s="5" t="str">
        <v>已订阅</v>
      </c>
      <c r="J143" s="5" t="str">
        <v>已订阅</v>
      </c>
      <c r="K143" s="5" t="str">
        <v>离线</v>
      </c>
      <c r="L143" s="39">
        <v>0.11467592592592593</v>
      </c>
      <c r="M143" s="5"/>
      <c r="N143" s="5" t="str">
        <v>未完课</v>
      </c>
      <c r="O143" s="5" t="str">
        <v>/</v>
      </c>
      <c r="P143" s="5" t="str">
        <v>/</v>
      </c>
      <c r="Q143" s="5" t="str">
        <v>0次</v>
      </c>
      <c r="R143" s="5" t="str">
        <v>/</v>
      </c>
      <c r="S143" s="5"/>
      <c r="T143" s="5" t="str">
        <v>是</v>
      </c>
      <c r="U143" s="5" t="str">
        <v>否</v>
      </c>
    </row>
    <row r="144">
      <c r="A144" s="5" t="str">
        <v>雅婷（微信留言急事请打电话）</v>
      </c>
      <c r="B144" s="5" t="s">
        <v>570</v>
      </c>
      <c r="C144" s="5"/>
      <c r="D144" s="5">
        <v>17508404493</v>
      </c>
      <c r="E144" s="5" t="str">
        <v>生财老师（分销渠道）</v>
      </c>
      <c r="F144" s="5" t="str">
        <v>生财有术</v>
      </c>
      <c r="G144" s="5"/>
      <c r="H144" s="5"/>
      <c r="I144" s="5" t="str">
        <v>已订阅</v>
      </c>
      <c r="J144" s="5" t="str">
        <v>已订阅</v>
      </c>
      <c r="K144" s="5" t="str">
        <v>离线</v>
      </c>
      <c r="L144" s="39">
        <v>0.12927083333333333</v>
      </c>
      <c r="M144" s="5"/>
      <c r="N144" s="5" t="str">
        <v>未完课</v>
      </c>
      <c r="O144" s="5" t="str" xml:space="preserve">
        <v>右下角课程点击 02:19:45
 </v>
      </c>
      <c r="P144" s="5" t="str">
        <v>/</v>
      </c>
      <c r="Q144" s="5" t="str">
        <v>0次</v>
      </c>
      <c r="R144" s="5" t="str" xml:space="preserve">
        <v>生财有术第九年门票 02:19:50
 </v>
      </c>
      <c r="S144" s="5"/>
      <c r="T144" s="5" t="str">
        <v>是</v>
      </c>
      <c r="U144" s="5" t="str">
        <v>否</v>
      </c>
    </row>
    <row r="145">
      <c r="A145" s="5" t="str">
        <v>任弈</v>
      </c>
      <c r="B145" s="5" t="s">
        <v>749</v>
      </c>
      <c r="C145" s="5"/>
      <c r="D145" s="5">
        <v>18359962928</v>
      </c>
      <c r="E145" s="5" t="str">
        <v>生财老师（分销渠道）</v>
      </c>
      <c r="F145" s="5" t="str">
        <v>生财有术</v>
      </c>
      <c r="G145" s="5"/>
      <c r="H145" s="5"/>
      <c r="I145" s="5" t="str">
        <v>已订阅</v>
      </c>
      <c r="J145" s="5" t="str">
        <v>已订阅</v>
      </c>
      <c r="K145" s="5" t="str">
        <v>离线</v>
      </c>
      <c r="L145" s="39">
        <v>0.12931712962962963</v>
      </c>
      <c r="M145" s="5"/>
      <c r="N145" s="5" t="str">
        <v>未完课</v>
      </c>
      <c r="O145" s="5" t="str" xml:space="preserve">
        <v>小黄车内点击 00:47:21
 </v>
      </c>
      <c r="P145" s="5" t="str">
        <v>/</v>
      </c>
      <c r="Q145" s="5" t="str">
        <v>0次</v>
      </c>
      <c r="R145" s="5" t="str" xml:space="preserve">
        <v>生财有术第九年门票 00:40:14
 </v>
      </c>
      <c r="S145" s="5"/>
      <c r="T145" s="5" t="str">
        <v>是</v>
      </c>
      <c r="U145" s="5" t="str">
        <v>否</v>
      </c>
    </row>
    <row r="146">
      <c r="A146" s="5" t="str">
        <v>小蘑菇</v>
      </c>
      <c r="B146" s="5" t="s">
        <v>401</v>
      </c>
      <c r="C146" s="5"/>
      <c r="D146" s="5">
        <v>13503866400</v>
      </c>
      <c r="E146" s="5"/>
      <c r="F146" s="5" t="str">
        <v>生财有术</v>
      </c>
      <c r="G146" s="5"/>
      <c r="H146" s="5"/>
      <c r="I146" s="5" t="str">
        <v>已订阅</v>
      </c>
      <c r="J146" s="5" t="str">
        <v>已订阅</v>
      </c>
      <c r="K146" s="5" t="str">
        <v>离线</v>
      </c>
      <c r="L146" s="39">
        <v>0.08606481481481482</v>
      </c>
      <c r="M146" s="5"/>
      <c r="N146" s="5" t="str">
        <v>未完课</v>
      </c>
      <c r="O146" s="5" t="str" xml:space="preserve">
        <v>小黄车内点击 00:41:22
 </v>
      </c>
      <c r="P146" s="5" t="str">
        <v>/</v>
      </c>
      <c r="Q146" s="5" t="str">
        <v>0次</v>
      </c>
      <c r="R146" s="5" t="str">
        <v>/</v>
      </c>
      <c r="S146" s="5"/>
      <c r="T146" s="5" t="str">
        <v>是</v>
      </c>
      <c r="U146" s="5" t="str">
        <v>否</v>
      </c>
    </row>
    <row r="147">
      <c r="A147" s="5" t="str">
        <v>know</v>
      </c>
      <c r="B147" s="5" t="s">
        <v>617</v>
      </c>
      <c r="C147" s="5"/>
      <c r="D147" s="5">
        <v>18617138916</v>
      </c>
      <c r="E147" s="5"/>
      <c r="F147" s="5" t="str">
        <v>生财有术</v>
      </c>
      <c r="G147" s="5"/>
      <c r="H147" s="5"/>
      <c r="I147" s="5" t="str">
        <v>未订阅</v>
      </c>
      <c r="J147" s="5" t="str">
        <v>未订阅</v>
      </c>
      <c r="K147" s="5" t="str">
        <v>离线</v>
      </c>
      <c r="L147" s="39">
        <v>0.00010416666666666667</v>
      </c>
      <c r="M147" s="5"/>
      <c r="N147" s="5" t="str">
        <v>未完课</v>
      </c>
      <c r="O147" s="5" t="str">
        <v>/</v>
      </c>
      <c r="P147" s="5" t="str">
        <v>/</v>
      </c>
      <c r="Q147" s="5" t="str">
        <v>0次</v>
      </c>
      <c r="R147" s="5" t="str">
        <v>/</v>
      </c>
      <c r="S147" s="5"/>
      <c r="T147" s="5" t="str">
        <v>是</v>
      </c>
      <c r="U147" s="5" t="str">
        <v>否</v>
      </c>
    </row>
    <row r="148">
      <c r="A148" s="5" t="str">
        <v>司南</v>
      </c>
      <c r="B148" s="5" t="s">
        <v>826</v>
      </c>
      <c r="C148" s="5"/>
      <c r="D148" s="5">
        <v>13886387877</v>
      </c>
      <c r="E148" s="5"/>
      <c r="F148" s="5" t="str">
        <v>生财有术</v>
      </c>
      <c r="G148" s="5"/>
      <c r="H148" s="5"/>
      <c r="I148" s="5" t="str">
        <v>已订阅</v>
      </c>
      <c r="J148" s="5" t="str">
        <v>已订阅</v>
      </c>
      <c r="K148" s="5" t="str">
        <v>离线</v>
      </c>
      <c r="L148" s="39">
        <v>0.1105787037037037</v>
      </c>
      <c r="M148" s="5"/>
      <c r="N148" s="5" t="str">
        <v>未完课</v>
      </c>
      <c r="O148" s="5" t="str" xml:space="preserve">
        <v>右下角课程点击 00:41:25
 </v>
      </c>
      <c r="P148" s="5" t="str">
        <v>/</v>
      </c>
      <c r="Q148" s="5" t="str">
        <v>0次</v>
      </c>
      <c r="R148" s="5" t="str">
        <v>/</v>
      </c>
      <c r="S148" s="5"/>
      <c r="T148" s="5" t="str">
        <v>是</v>
      </c>
      <c r="U148" s="5" t="str">
        <v>否</v>
      </c>
    </row>
    <row r="149">
      <c r="A149" s="5" t="str">
        <v>ok🦋</v>
      </c>
      <c r="B149" s="5" t="s">
        <v>631</v>
      </c>
      <c r="C149" s="5"/>
      <c r="D149" s="5">
        <v>13035195566</v>
      </c>
      <c r="E149" s="5" t="str">
        <v>生财老师（分销渠道）</v>
      </c>
      <c r="F149" s="5" t="str">
        <v>生财有术</v>
      </c>
      <c r="G149" s="5"/>
      <c r="H149" s="5"/>
      <c r="I149" s="5" t="str">
        <v>已订阅</v>
      </c>
      <c r="J149" s="5" t="str">
        <v>已订阅</v>
      </c>
      <c r="K149" s="5" t="str">
        <v>离线</v>
      </c>
      <c r="L149" s="39">
        <v>0.06965277777777777</v>
      </c>
      <c r="M149" s="5"/>
      <c r="N149" s="5" t="str">
        <v>未完课</v>
      </c>
      <c r="O149" s="5" t="str">
        <v>/</v>
      </c>
      <c r="P149" s="5" t="str">
        <v>/</v>
      </c>
      <c r="Q149" s="5" t="str">
        <v>0次</v>
      </c>
      <c r="R149" s="5" t="str">
        <v>/</v>
      </c>
      <c r="S149" s="5"/>
      <c r="T149" s="5" t="str">
        <v>是</v>
      </c>
      <c r="U149" s="5" t="str">
        <v>否</v>
      </c>
    </row>
    <row r="150">
      <c r="A150" s="5" t="str">
        <v>李宏伟16631112911</v>
      </c>
      <c r="B150" s="5" t="s">
        <v>583</v>
      </c>
      <c r="C150" s="5"/>
      <c r="D150" s="5">
        <v>16631112911</v>
      </c>
      <c r="E150" s="5"/>
      <c r="F150" s="5" t="str">
        <v>生财有术</v>
      </c>
      <c r="G150" s="5"/>
      <c r="H150" s="5"/>
      <c r="I150" s="5" t="str">
        <v>已订阅</v>
      </c>
      <c r="J150" s="5" t="str">
        <v>已订阅</v>
      </c>
      <c r="K150" s="5" t="str">
        <v>离线</v>
      </c>
      <c r="L150" s="39">
        <v>0.08170138888888889</v>
      </c>
      <c r="M150" s="5"/>
      <c r="N150" s="5" t="str">
        <v>未完课</v>
      </c>
      <c r="O150" s="5" t="str">
        <v>/</v>
      </c>
      <c r="P150" s="5" t="str">
        <v>/</v>
      </c>
      <c r="Q150" s="5" t="str">
        <v>0次</v>
      </c>
      <c r="R150" s="5" t="str">
        <v>/</v>
      </c>
      <c r="S150" s="5"/>
      <c r="T150" s="5" t="str">
        <v>是</v>
      </c>
      <c r="U150" s="5" t="str">
        <v>否</v>
      </c>
    </row>
    <row r="151">
      <c r="A151" s="5" t="str">
        <v>🌻Lisa</v>
      </c>
      <c r="B151" s="5" t="s">
        <v>587</v>
      </c>
      <c r="C151" s="5"/>
      <c r="D151" s="5">
        <v>18009266839</v>
      </c>
      <c r="E151" s="5" t="str">
        <v>生财老师（分销渠道）</v>
      </c>
      <c r="F151" s="5" t="str">
        <v>生财有术</v>
      </c>
      <c r="G151" s="5"/>
      <c r="H151" s="5"/>
      <c r="I151" s="5" t="str">
        <v>已订阅</v>
      </c>
      <c r="J151" s="5" t="str">
        <v>已订阅</v>
      </c>
      <c r="K151" s="5" t="str">
        <v>离线</v>
      </c>
      <c r="L151" s="39">
        <v>0.12943287037037038</v>
      </c>
      <c r="M151" s="5"/>
      <c r="N151" s="5" t="str">
        <v>未完课</v>
      </c>
      <c r="O151" s="5" t="str" xml:space="preserve">
        <v>中心课程页点击 00:40:48
 </v>
      </c>
      <c r="P151" s="5" t="str">
        <v>/</v>
      </c>
      <c r="Q151" s="5" t="str">
        <v>0次</v>
      </c>
      <c r="R151" s="5" t="str" xml:space="preserve">
        <v>生财有术第九年门票 00:41:26
 </v>
      </c>
      <c r="S151" s="5"/>
      <c r="T151" s="5" t="str">
        <v>是</v>
      </c>
      <c r="U151" s="5" t="str">
        <v>否</v>
      </c>
    </row>
    <row r="152">
      <c r="A152" s="5" t="str">
        <v>噢呦~</v>
      </c>
      <c r="B152" s="5" t="s">
        <v>755</v>
      </c>
      <c r="C152" s="5"/>
      <c r="D152" s="5">
        <v>17802920761</v>
      </c>
      <c r="E152" s="5"/>
      <c r="F152" s="5" t="str">
        <v>生财有术</v>
      </c>
      <c r="G152" s="5"/>
      <c r="H152" s="5"/>
      <c r="I152" s="5" t="str">
        <v>未订阅</v>
      </c>
      <c r="J152" s="5" t="str">
        <v>未订阅</v>
      </c>
      <c r="K152" s="5" t="str">
        <v>离线</v>
      </c>
      <c r="L152" s="39">
        <v>0.1140162037037037</v>
      </c>
      <c r="M152" s="5"/>
      <c r="N152" s="5" t="str">
        <v>未完课</v>
      </c>
      <c r="O152" s="5" t="str" xml:space="preserve">
        <v>小黄车内点击 00:39:43
 </v>
      </c>
      <c r="P152" s="5" t="str">
        <v>/</v>
      </c>
      <c r="Q152" s="5" t="str">
        <v>0次</v>
      </c>
      <c r="R152" s="5" t="str">
        <v>/</v>
      </c>
      <c r="S152" s="5"/>
      <c r="T152" s="5" t="str">
        <v>是</v>
      </c>
      <c r="U152" s="5" t="str">
        <v>否</v>
      </c>
    </row>
    <row r="153">
      <c r="A153" s="5" t="str">
        <v>Laura</v>
      </c>
      <c r="B153" s="5" t="s">
        <v>873</v>
      </c>
      <c r="C153" s="5"/>
      <c r="D153" s="5">
        <v>15771181303</v>
      </c>
      <c r="E153" s="5"/>
      <c r="F153" s="5" t="str">
        <v>生财有术</v>
      </c>
      <c r="G153" s="5"/>
      <c r="H153" s="5"/>
      <c r="I153" s="5" t="str">
        <v>未订阅</v>
      </c>
      <c r="J153" s="5" t="str">
        <v>未订阅</v>
      </c>
      <c r="K153" s="5" t="str">
        <v>离线</v>
      </c>
      <c r="L153" s="39">
        <v>0.09256944444444444</v>
      </c>
      <c r="M153" s="5"/>
      <c r="N153" s="5" t="str">
        <v>未完课</v>
      </c>
      <c r="O153" s="5" t="str">
        <v>/</v>
      </c>
      <c r="P153" s="5" t="str">
        <v>/</v>
      </c>
      <c r="Q153" s="5" t="str">
        <v>0次</v>
      </c>
      <c r="R153" s="5" t="str">
        <v>/</v>
      </c>
      <c r="S153" s="5"/>
      <c r="T153" s="5" t="str">
        <v>是</v>
      </c>
      <c r="U153" s="5" t="str">
        <v>否</v>
      </c>
    </row>
    <row r="154">
      <c r="A154" s="5" t="str">
        <v>Mackenzie悦</v>
      </c>
      <c r="B154" s="5" t="s">
        <v>870</v>
      </c>
      <c r="C154" s="5"/>
      <c r="D154" s="5">
        <v>18988540066</v>
      </c>
      <c r="E154" s="5" t="str">
        <v>生财老师（分销渠道）</v>
      </c>
      <c r="F154" s="5" t="str">
        <v>生财有术</v>
      </c>
      <c r="G154" s="5"/>
      <c r="H154" s="5"/>
      <c r="I154" s="5" t="str">
        <v>已订阅</v>
      </c>
      <c r="J154" s="5" t="str">
        <v>已订阅</v>
      </c>
      <c r="K154" s="5" t="str">
        <v>离线</v>
      </c>
      <c r="L154" s="39">
        <v>0.09168981481481482</v>
      </c>
      <c r="M154" s="5"/>
      <c r="N154" s="5" t="str">
        <v>未完课</v>
      </c>
      <c r="O154" s="5" t="str" xml:space="preserve">
        <v>中心课程页点击 02:19:06
 </v>
      </c>
      <c r="P154" s="5" t="str">
        <v>/</v>
      </c>
      <c r="Q154" s="5" t="str">
        <v>0次</v>
      </c>
      <c r="R154" s="5" t="str" xml:space="preserve">
        <v>生财有术第九年门票 02:19:09
 </v>
      </c>
      <c r="S154" s="5"/>
      <c r="T154" s="5" t="str">
        <v>是</v>
      </c>
      <c r="U154" s="5" t="str">
        <v>否</v>
      </c>
    </row>
    <row r="155">
      <c r="A155" s="5" t="str">
        <v>Cordelia</v>
      </c>
      <c r="B155" s="5" t="s">
        <v>876</v>
      </c>
      <c r="C155" s="5"/>
      <c r="D155" s="5">
        <v>15874914215</v>
      </c>
      <c r="E155" s="5"/>
      <c r="F155" s="5" t="str">
        <v>生财有术</v>
      </c>
      <c r="G155" s="5"/>
      <c r="H155" s="5"/>
      <c r="I155" s="5" t="str">
        <v>已订阅</v>
      </c>
      <c r="J155" s="5" t="str">
        <v>已订阅</v>
      </c>
      <c r="K155" s="5" t="str">
        <v>离线</v>
      </c>
      <c r="L155" s="39">
        <v>0.12633101851851852</v>
      </c>
      <c r="M155" s="5"/>
      <c r="N155" s="5" t="str">
        <v>未完课</v>
      </c>
      <c r="O155" s="5" t="str">
        <v>/</v>
      </c>
      <c r="P155" s="5" t="str">
        <v>/</v>
      </c>
      <c r="Q155" s="5" t="str">
        <v>0次</v>
      </c>
      <c r="R155" s="5" t="str">
        <v>/</v>
      </c>
      <c r="S155" s="5"/>
      <c r="T155" s="5" t="str">
        <v>是</v>
      </c>
      <c r="U155" s="5" t="str">
        <v>否</v>
      </c>
    </row>
    <row r="156">
      <c r="A156" s="5" t="str">
        <v>patience</v>
      </c>
      <c r="B156" s="5" t="s">
        <v>790</v>
      </c>
      <c r="C156" s="5"/>
      <c r="D156" s="5">
        <v>15676351430</v>
      </c>
      <c r="E156" s="5"/>
      <c r="F156" s="5" t="str">
        <v>生财有术</v>
      </c>
      <c r="G156" s="5"/>
      <c r="H156" s="5"/>
      <c r="I156" s="5" t="str">
        <v>未订阅</v>
      </c>
      <c r="J156" s="5" t="str">
        <v>未订阅</v>
      </c>
      <c r="K156" s="5" t="str">
        <v>离线</v>
      </c>
      <c r="L156" s="39">
        <v>0.1282638888888889</v>
      </c>
      <c r="M156" s="5"/>
      <c r="N156" s="5" t="str">
        <v>未完课</v>
      </c>
      <c r="O156" s="5" t="str" xml:space="preserve">
        <v>右下角课程点击 02:19:02
 </v>
      </c>
      <c r="P156" s="5" t="str">
        <v>/</v>
      </c>
      <c r="Q156" s="5" t="str">
        <v>0次</v>
      </c>
      <c r="R156" s="5" t="str" xml:space="preserve">
        <v>生财有术第九年门票 00:44:00
 </v>
      </c>
      <c r="S156" s="5"/>
      <c r="T156" s="5" t="str">
        <v>是</v>
      </c>
      <c r="U156" s="5" t="str">
        <v>否</v>
      </c>
    </row>
    <row r="157">
      <c r="A157" s="5" t="str">
        <v>锦力工业制品</v>
      </c>
      <c r="B157" s="5" t="s">
        <v>772</v>
      </c>
      <c r="C157" s="5"/>
      <c r="D157" s="5">
        <v>13710162705</v>
      </c>
      <c r="E157" s="5"/>
      <c r="F157" s="5" t="str">
        <v>生财有术</v>
      </c>
      <c r="G157" s="5"/>
      <c r="H157" s="5"/>
      <c r="I157" s="5" t="str">
        <v>已订阅</v>
      </c>
      <c r="J157" s="5" t="str">
        <v>已订阅</v>
      </c>
      <c r="K157" s="5" t="str">
        <v>离线</v>
      </c>
      <c r="L157" s="39">
        <v>0.12207175925925925</v>
      </c>
      <c r="M157" s="5"/>
      <c r="N157" s="5" t="str">
        <v>未完课</v>
      </c>
      <c r="O157" s="5" t="str" xml:space="preserve">
        <v>小黄车内点击 02:13:03
 </v>
      </c>
      <c r="P157" s="5" t="str">
        <v>/</v>
      </c>
      <c r="Q157" s="5" t="str">
        <v>0次</v>
      </c>
      <c r="R157" s="5" t="str" xml:space="preserve">
        <v>生财有术第九年门票 00:40:31
 </v>
      </c>
      <c r="S157" s="5"/>
      <c r="T157" s="5" t="str">
        <v>是</v>
      </c>
      <c r="U157" s="5" t="str">
        <v>否</v>
      </c>
    </row>
    <row r="158">
      <c r="A158" s="5" t="str">
        <v>CC</v>
      </c>
      <c r="B158" s="5" t="s">
        <v>356</v>
      </c>
      <c r="C158" s="5"/>
      <c r="D158" s="5">
        <v>15577963343</v>
      </c>
      <c r="E158" s="5"/>
      <c r="F158" s="5" t="str">
        <v>生财有术</v>
      </c>
      <c r="G158" s="5"/>
      <c r="H158" s="5"/>
      <c r="I158" s="5" t="str">
        <v>已订阅</v>
      </c>
      <c r="J158" s="5" t="str">
        <v>已订阅</v>
      </c>
      <c r="K158" s="5" t="str">
        <v>离线</v>
      </c>
      <c r="L158" s="39">
        <v>0.0032523148148148147</v>
      </c>
      <c r="M158" s="5"/>
      <c r="N158" s="5" t="str">
        <v>未完课</v>
      </c>
      <c r="O158" s="5" t="str">
        <v>/</v>
      </c>
      <c r="P158" s="5" t="str">
        <v>/</v>
      </c>
      <c r="Q158" s="5" t="str">
        <v>0次</v>
      </c>
      <c r="R158" s="5" t="str">
        <v>/</v>
      </c>
      <c r="S158" s="5"/>
      <c r="T158" s="5" t="str">
        <v>是</v>
      </c>
      <c r="U158" s="5" t="str">
        <v>否</v>
      </c>
    </row>
    <row r="159">
      <c r="A159" s="5" t="str">
        <v>遇见未来的自己</v>
      </c>
      <c r="B159" s="5" t="s">
        <v>694</v>
      </c>
      <c r="C159" s="5"/>
      <c r="D159" s="5">
        <v>15800353201</v>
      </c>
      <c r="E159" s="5"/>
      <c r="F159" s="5" t="str">
        <v>生财有术</v>
      </c>
      <c r="G159" s="5"/>
      <c r="H159" s="5"/>
      <c r="I159" s="5" t="str">
        <v>已订阅</v>
      </c>
      <c r="J159" s="5" t="str">
        <v>已订阅</v>
      </c>
      <c r="K159" s="5" t="str">
        <v>离线</v>
      </c>
      <c r="L159" s="39">
        <v>0.12865740740740741</v>
      </c>
      <c r="M159" s="5"/>
      <c r="N159" s="5" t="str">
        <v>未完课</v>
      </c>
      <c r="O159" s="5" t="str" xml:space="preserve">
        <v>右下角课程点击 02:48:57
 </v>
      </c>
      <c r="P159" s="5" t="str">
        <v>/</v>
      </c>
      <c r="Q159" s="5" t="str">
        <v>0次</v>
      </c>
      <c r="R159" s="5" t="str">
        <v>/</v>
      </c>
      <c r="S159" s="5"/>
      <c r="T159" s="5" t="str">
        <v>是</v>
      </c>
      <c r="U159" s="5" t="str">
        <v>否</v>
      </c>
    </row>
    <row r="160">
      <c r="A160" s="5" t="str">
        <v>方源</v>
      </c>
      <c r="B160" s="5" t="s">
        <v>757</v>
      </c>
      <c r="C160" s="5"/>
      <c r="D160" s="5">
        <v>13400198269</v>
      </c>
      <c r="E160" s="5"/>
      <c r="F160" s="5" t="str">
        <v>生财有术</v>
      </c>
      <c r="G160" s="5"/>
      <c r="H160" s="5"/>
      <c r="I160" s="5" t="str">
        <v>已订阅</v>
      </c>
      <c r="J160" s="5" t="str">
        <v>已订阅</v>
      </c>
      <c r="K160" s="5" t="str">
        <v>离线</v>
      </c>
      <c r="L160" s="39">
        <v>0.12942129629629628</v>
      </c>
      <c r="M160" s="5"/>
      <c r="N160" s="5" t="str">
        <v>未完课</v>
      </c>
      <c r="O160" s="5" t="str">
        <v>/</v>
      </c>
      <c r="P160" s="5" t="str">
        <v>/</v>
      </c>
      <c r="Q160" s="5" t="str">
        <v>0次</v>
      </c>
      <c r="R160" s="5" t="str">
        <v>/</v>
      </c>
      <c r="S160" s="5"/>
      <c r="T160" s="5" t="str">
        <v>是</v>
      </c>
      <c r="U160" s="5" t="str">
        <v>否</v>
      </c>
    </row>
    <row r="161">
      <c r="A161" s="5" t="str">
        <v>七月</v>
      </c>
      <c r="B161" s="5" t="s">
        <v>847</v>
      </c>
      <c r="C161" s="5"/>
      <c r="D161" s="5">
        <v>15354843616</v>
      </c>
      <c r="E161" s="5"/>
      <c r="F161" s="5" t="str">
        <v>生财有术</v>
      </c>
      <c r="G161" s="5"/>
      <c r="H161" s="5"/>
      <c r="I161" s="5" t="str">
        <v>未订阅</v>
      </c>
      <c r="J161" s="5" t="str">
        <v>未订阅</v>
      </c>
      <c r="K161" s="5" t="str">
        <v>离线</v>
      </c>
      <c r="L161" s="39">
        <v>0.011886574074074074</v>
      </c>
      <c r="M161" s="5"/>
      <c r="N161" s="5" t="str">
        <v>未完课</v>
      </c>
      <c r="O161" s="5" t="str">
        <v>/</v>
      </c>
      <c r="P161" s="5" t="str">
        <v>/</v>
      </c>
      <c r="Q161" s="5" t="str">
        <v>0次</v>
      </c>
      <c r="R161" s="5" t="str">
        <v>/</v>
      </c>
      <c r="S161" s="5"/>
      <c r="T161" s="5" t="str">
        <v>是</v>
      </c>
      <c r="U161" s="5" t="str">
        <v>否</v>
      </c>
    </row>
    <row r="162">
      <c r="A162" s="5" t="str">
        <v>冬虢</v>
      </c>
      <c r="B162" s="5" t="s">
        <v>845</v>
      </c>
      <c r="C162" s="5"/>
      <c r="D162" s="5">
        <v>18265567195</v>
      </c>
      <c r="E162" s="5"/>
      <c r="F162" s="5" t="str">
        <v>生财有术</v>
      </c>
      <c r="G162" s="5"/>
      <c r="H162" s="5"/>
      <c r="I162" s="5" t="str">
        <v>未订阅</v>
      </c>
      <c r="J162" s="5" t="str">
        <v>未订阅</v>
      </c>
      <c r="K162" s="5" t="str">
        <v>离线</v>
      </c>
      <c r="L162" s="39">
        <v>0.028090277777777777</v>
      </c>
      <c r="M162" s="5"/>
      <c r="N162" s="5" t="str">
        <v>未完课</v>
      </c>
      <c r="O162" s="5" t="str">
        <v>/</v>
      </c>
      <c r="P162" s="5" t="str">
        <v>/</v>
      </c>
      <c r="Q162" s="5" t="str">
        <v>0次</v>
      </c>
      <c r="R162" s="5" t="str">
        <v>/</v>
      </c>
      <c r="S162" s="5"/>
      <c r="T162" s="5" t="str">
        <v>是</v>
      </c>
      <c r="U162" s="5" t="str">
        <v>否</v>
      </c>
    </row>
    <row r="163">
      <c r="A163" s="5" t="str">
        <v>科幻世界</v>
      </c>
      <c r="B163" s="5" t="s">
        <v>553</v>
      </c>
      <c r="C163" s="5"/>
      <c r="D163" s="5">
        <v>18831951559</v>
      </c>
      <c r="E163" s="5" t="str">
        <v>生财老师（分销渠道）</v>
      </c>
      <c r="F163" s="5" t="str">
        <v>生财有术</v>
      </c>
      <c r="G163" s="5"/>
      <c r="H163" s="5"/>
      <c r="I163" s="5" t="str">
        <v>已订阅</v>
      </c>
      <c r="J163" s="5" t="str">
        <v>已订阅</v>
      </c>
      <c r="K163" s="5" t="str">
        <v>离线</v>
      </c>
      <c r="L163" s="39">
        <v>0.020370370370370372</v>
      </c>
      <c r="M163" s="5"/>
      <c r="N163" s="5" t="str">
        <v>未完课</v>
      </c>
      <c r="O163" s="5" t="str">
        <v>/</v>
      </c>
      <c r="P163" s="5" t="str">
        <v>/</v>
      </c>
      <c r="Q163" s="5" t="str">
        <v>0次</v>
      </c>
      <c r="R163" s="5" t="str">
        <v>/</v>
      </c>
      <c r="S163" s="5"/>
      <c r="T163" s="5" t="str">
        <v>是</v>
      </c>
      <c r="U163" s="5" t="str">
        <v>否</v>
      </c>
    </row>
    <row r="164">
      <c r="A164" s="5" t="str">
        <v>语言王</v>
      </c>
      <c r="B164" s="5" t="s">
        <v>575</v>
      </c>
      <c r="C164" s="5"/>
      <c r="D164" s="5">
        <v>13693717175</v>
      </c>
      <c r="E164" s="5"/>
      <c r="F164" s="5" t="str">
        <v>生财有术</v>
      </c>
      <c r="G164" s="5"/>
      <c r="H164" s="5"/>
      <c r="I164" s="5" t="str">
        <v>已订阅</v>
      </c>
      <c r="J164" s="5" t="str">
        <v>已订阅</v>
      </c>
      <c r="K164" s="5" t="str">
        <v>离线</v>
      </c>
      <c r="L164" s="39">
        <v>0.11417824074074075</v>
      </c>
      <c r="M164" s="5"/>
      <c r="N164" s="5" t="str">
        <v>未完课</v>
      </c>
      <c r="O164" s="5" t="str" xml:space="preserve">
        <v>小黄车内点击 00:44:20
 </v>
      </c>
      <c r="P164" s="5" t="str">
        <v>/</v>
      </c>
      <c r="Q164" s="5" t="str">
        <v>0次</v>
      </c>
      <c r="R164" s="5" t="str">
        <v>/</v>
      </c>
      <c r="S164" s="5"/>
      <c r="T164" s="5" t="str">
        <v>是</v>
      </c>
      <c r="U164" s="5" t="str">
        <v>否</v>
      </c>
    </row>
    <row r="165">
      <c r="A165" s="5" t="str">
        <v>阿秋秋秋</v>
      </c>
      <c r="B165" s="5" t="s">
        <v>720</v>
      </c>
      <c r="C165" s="5"/>
      <c r="D165" s="5">
        <v>15226160309</v>
      </c>
      <c r="E165" s="5" t="str">
        <v>生财老师（自营渠道）</v>
      </c>
      <c r="F165" s="5" t="str">
        <v>生财有术</v>
      </c>
      <c r="G165" s="5"/>
      <c r="H165" s="5"/>
      <c r="I165" s="5" t="str">
        <v>未订阅</v>
      </c>
      <c r="J165" s="5" t="str">
        <v>未订阅</v>
      </c>
      <c r="K165" s="5" t="str">
        <v>离线</v>
      </c>
      <c r="L165" s="39">
        <v>0.09700231481481482</v>
      </c>
      <c r="M165" s="5"/>
      <c r="N165" s="5" t="str">
        <v>未完课</v>
      </c>
      <c r="O165" s="5" t="str">
        <v>/</v>
      </c>
      <c r="P165" s="5" t="str">
        <v>/</v>
      </c>
      <c r="Q165" s="5" t="str">
        <v>0次</v>
      </c>
      <c r="R165" s="5" t="str">
        <v>/</v>
      </c>
      <c r="S165" s="5"/>
      <c r="T165" s="5" t="str">
        <v>是</v>
      </c>
      <c r="U165" s="5" t="str">
        <v>否</v>
      </c>
    </row>
    <row r="166">
      <c r="A166" s="5" t="str">
        <v>吴界</v>
      </c>
      <c r="B166" s="5" t="s">
        <v>705</v>
      </c>
      <c r="C166" s="5"/>
      <c r="D166" s="5">
        <v>19855318207</v>
      </c>
      <c r="E166" s="5" t="str">
        <v>生财老师</v>
      </c>
      <c r="F166" s="5" t="str">
        <v>生财有术</v>
      </c>
      <c r="G166" s="5"/>
      <c r="H166" s="5"/>
      <c r="I166" s="5" t="str">
        <v>未订阅</v>
      </c>
      <c r="J166" s="5" t="str">
        <v>未订阅</v>
      </c>
      <c r="K166" s="5" t="str">
        <v>离线</v>
      </c>
      <c r="L166" s="39">
        <v>0.12979166666666667</v>
      </c>
      <c r="M166" s="5"/>
      <c r="N166" s="5" t="str">
        <v>未完课</v>
      </c>
      <c r="O166" s="5" t="str" xml:space="preserve">
        <v>右下角课程点击 02:56:17
 </v>
      </c>
      <c r="P166" s="5" t="str">
        <v>/</v>
      </c>
      <c r="Q166" s="5" t="str">
        <v>0次</v>
      </c>
      <c r="R166" s="5" t="str">
        <v>/</v>
      </c>
      <c r="S166" s="5"/>
      <c r="T166" s="5" t="str">
        <v>是</v>
      </c>
      <c r="U166" s="5" t="str">
        <v>否</v>
      </c>
    </row>
    <row r="167">
      <c r="A167" s="5" t="str">
        <v>快抢</v>
      </c>
      <c r="B167" s="5" t="s">
        <v>699</v>
      </c>
      <c r="C167" s="5"/>
      <c r="D167" s="5">
        <v>18710479508</v>
      </c>
      <c r="E167" s="5"/>
      <c r="F167" s="5" t="str">
        <v>生财有术</v>
      </c>
      <c r="G167" s="5"/>
      <c r="H167" s="5"/>
      <c r="I167" s="5" t="str">
        <v>未订阅</v>
      </c>
      <c r="J167" s="5" t="str">
        <v>未订阅</v>
      </c>
      <c r="K167" s="5" t="str">
        <v>离线</v>
      </c>
      <c r="L167" s="39">
        <v>0.0003125</v>
      </c>
      <c r="M167" s="5"/>
      <c r="N167" s="5" t="str">
        <v>未完课</v>
      </c>
      <c r="O167" s="5" t="str">
        <v>/</v>
      </c>
      <c r="P167" s="5" t="str">
        <v>/</v>
      </c>
      <c r="Q167" s="5" t="str">
        <v>0次</v>
      </c>
      <c r="R167" s="5" t="str">
        <v>/</v>
      </c>
      <c r="S167" s="5"/>
      <c r="T167" s="5" t="str">
        <v>是</v>
      </c>
      <c r="U167" s="5" t="str">
        <v>否</v>
      </c>
    </row>
    <row r="168">
      <c r="A168" s="5" t="str">
        <v>赵</v>
      </c>
      <c r="B168" s="5" t="s">
        <v>623</v>
      </c>
      <c r="C168" s="5"/>
      <c r="D168" s="5">
        <v>13601848226</v>
      </c>
      <c r="E168" s="5"/>
      <c r="F168" s="5" t="str">
        <v>生财有术</v>
      </c>
      <c r="G168" s="5"/>
      <c r="H168" s="5"/>
      <c r="I168" s="5" t="str">
        <v>已订阅</v>
      </c>
      <c r="J168" s="5" t="str">
        <v>已订阅</v>
      </c>
      <c r="K168" s="5" t="str">
        <v>离线</v>
      </c>
      <c r="L168" s="39">
        <v>0.0700925925925926</v>
      </c>
      <c r="M168" s="5"/>
      <c r="N168" s="5" t="str">
        <v>未完课</v>
      </c>
      <c r="O168" s="5" t="str" xml:space="preserve">
        <v>小黄车内点击 02:20:57
 </v>
      </c>
      <c r="P168" s="5" t="str">
        <v>/</v>
      </c>
      <c r="Q168" s="5" t="str">
        <v>0次</v>
      </c>
      <c r="R168" s="5" t="str" xml:space="preserve">
        <v>生财有术第九年门票 02:21:03
 </v>
      </c>
      <c r="S168" s="5"/>
      <c r="T168" s="5" t="str">
        <v>是</v>
      </c>
      <c r="U168" s="5" t="str">
        <v>否</v>
      </c>
    </row>
    <row r="169">
      <c r="A169" s="5" t="str">
        <v>钱多多</v>
      </c>
      <c r="B169" s="5" t="s">
        <v>373</v>
      </c>
      <c r="C169" s="5"/>
      <c r="D169" s="5">
        <v>18500847836</v>
      </c>
      <c r="E169" s="5" t="str">
        <v>生财老师（分销渠道）</v>
      </c>
      <c r="F169" s="5" t="str">
        <v>生财有术</v>
      </c>
      <c r="G169" s="5"/>
      <c r="H169" s="5"/>
      <c r="I169" s="5" t="str">
        <v>已订阅</v>
      </c>
      <c r="J169" s="5" t="str">
        <v>已订阅</v>
      </c>
      <c r="K169" s="5" t="str">
        <v>离线</v>
      </c>
      <c r="L169" s="39">
        <v>0.0153125</v>
      </c>
      <c r="M169" s="5"/>
      <c r="N169" s="5" t="str">
        <v>未完课</v>
      </c>
      <c r="O169" s="5" t="str">
        <v>/</v>
      </c>
      <c r="P169" s="5" t="str">
        <v>/</v>
      </c>
      <c r="Q169" s="5" t="str">
        <v>0次</v>
      </c>
      <c r="R169" s="5" t="str">
        <v>/</v>
      </c>
      <c r="S169" s="5"/>
      <c r="T169" s="5" t="str">
        <v>是</v>
      </c>
      <c r="U169" s="5" t="str">
        <v>否</v>
      </c>
    </row>
    <row r="170">
      <c r="A170" s="5" t="str">
        <v>黄嵚崎</v>
      </c>
      <c r="B170" s="5" t="s">
        <v>629</v>
      </c>
      <c r="C170" s="5"/>
      <c r="D170" s="5">
        <v>18720076787</v>
      </c>
      <c r="E170" s="5"/>
      <c r="F170" s="5" t="str">
        <v>生财有术</v>
      </c>
      <c r="G170" s="5"/>
      <c r="H170" s="5"/>
      <c r="I170" s="5" t="str">
        <v>已订阅</v>
      </c>
      <c r="J170" s="5" t="str">
        <v>已订阅</v>
      </c>
      <c r="K170" s="5" t="str">
        <v>离线</v>
      </c>
      <c r="L170" s="39">
        <v>0.03488425925925926</v>
      </c>
      <c r="M170" s="5"/>
      <c r="N170" s="5" t="str">
        <v>未完课</v>
      </c>
      <c r="O170" s="5" t="str" xml:space="preserve">
        <v>右下角课程点击 02:12:36
 </v>
      </c>
      <c r="P170" s="5" t="str">
        <v>/</v>
      </c>
      <c r="Q170" s="5" t="str">
        <v>0次</v>
      </c>
      <c r="R170" s="5" t="str">
        <v>/</v>
      </c>
      <c r="S170" s="5"/>
      <c r="T170" s="5" t="str">
        <v>是</v>
      </c>
      <c r="U170" s="5" t="str">
        <v>否</v>
      </c>
    </row>
    <row r="171">
      <c r="A171" s="5" t="str">
        <v>Connie</v>
      </c>
      <c r="B171" s="5" t="s">
        <v>344</v>
      </c>
      <c r="C171" s="5"/>
      <c r="D171" s="5">
        <v>18611005457</v>
      </c>
      <c r="E171" s="5"/>
      <c r="F171" s="5" t="str">
        <v>生财有术</v>
      </c>
      <c r="G171" s="5"/>
      <c r="H171" s="5"/>
      <c r="I171" s="5" t="str">
        <v>已订阅</v>
      </c>
      <c r="J171" s="5" t="str">
        <v>已订阅</v>
      </c>
      <c r="K171" s="5" t="str">
        <v>离线</v>
      </c>
      <c r="L171" s="39">
        <v>0.1237037037037037</v>
      </c>
      <c r="M171" s="5"/>
      <c r="N171" s="5" t="str">
        <v>未完课</v>
      </c>
      <c r="O171" s="5" t="str" xml:space="preserve">
        <v>右下角课程点击 00:40:00
 </v>
      </c>
      <c r="P171" s="5" t="str">
        <v>/</v>
      </c>
      <c r="Q171" s="5" t="str">
        <v>0次</v>
      </c>
      <c r="R171" s="5" t="str">
        <v>/</v>
      </c>
      <c r="S171" s="5"/>
      <c r="T171" s="5" t="str">
        <v>是</v>
      </c>
      <c r="U171" s="5" t="str">
        <v>否</v>
      </c>
    </row>
    <row r="172">
      <c r="A172" s="5" t="str">
        <v>CC老师</v>
      </c>
      <c r="B172" s="5" t="s">
        <v>701</v>
      </c>
      <c r="C172" s="5"/>
      <c r="D172" s="5">
        <v>15577963343</v>
      </c>
      <c r="E172" s="5"/>
      <c r="F172" s="5" t="str">
        <v>生财有术</v>
      </c>
      <c r="G172" s="5"/>
      <c r="H172" s="5"/>
      <c r="I172" s="5" t="str">
        <v>未订阅</v>
      </c>
      <c r="J172" s="5" t="str">
        <v>未订阅</v>
      </c>
      <c r="K172" s="5" t="str">
        <v>离线</v>
      </c>
      <c r="L172" s="39">
        <v>0.12898148148148147</v>
      </c>
      <c r="M172" s="5"/>
      <c r="N172" s="5" t="str">
        <v>未完课</v>
      </c>
      <c r="O172" s="5" t="str" xml:space="preserve">
        <v>右下角课程点击 02:51:58
 </v>
      </c>
      <c r="P172" s="5" t="str">
        <v>/</v>
      </c>
      <c r="Q172" s="5" t="str">
        <v>0次</v>
      </c>
      <c r="R172" s="5" t="str" xml:space="preserve">
        <v>生财有术第九年门票 02:52:12
 </v>
      </c>
      <c r="S172" s="5"/>
      <c r="T172" s="5" t="str">
        <v>是</v>
      </c>
      <c r="U172" s="5" t="str">
        <v>否</v>
      </c>
    </row>
    <row r="173">
      <c r="A173" s="5" t="str">
        <v>Hotaru</v>
      </c>
      <c r="B173" s="5" t="s">
        <v>712</v>
      </c>
      <c r="C173" s="5"/>
      <c r="D173" s="5">
        <v>18326074731</v>
      </c>
      <c r="E173" s="5" t="str">
        <v>生财老师（分销渠道）</v>
      </c>
      <c r="F173" s="5" t="str">
        <v>生财有术</v>
      </c>
      <c r="G173" s="5"/>
      <c r="H173" s="5"/>
      <c r="I173" s="5" t="str">
        <v>已订阅</v>
      </c>
      <c r="J173" s="5" t="str">
        <v>已订阅</v>
      </c>
      <c r="K173" s="5" t="str">
        <v>离线</v>
      </c>
      <c r="L173" s="39">
        <v>0.11460648148148148</v>
      </c>
      <c r="M173" s="5"/>
      <c r="N173" s="5" t="str">
        <v>未完课</v>
      </c>
      <c r="O173" s="5" t="str">
        <v>/</v>
      </c>
      <c r="P173" s="5" t="str">
        <v>/</v>
      </c>
      <c r="Q173" s="5" t="str">
        <v>0次</v>
      </c>
      <c r="R173" s="5" t="str">
        <v>/</v>
      </c>
      <c r="S173" s="5"/>
      <c r="T173" s="5" t="str">
        <v>是</v>
      </c>
      <c r="U173" s="5" t="str">
        <v>否</v>
      </c>
    </row>
    <row r="174">
      <c r="A174" s="5" t="str">
        <v>韩云玲</v>
      </c>
      <c r="B174" s="5" t="s">
        <v>345</v>
      </c>
      <c r="C174" s="5"/>
      <c r="D174" s="5">
        <v>15925638756</v>
      </c>
      <c r="E174" s="5" t="str">
        <v>生财老师（分销渠道）</v>
      </c>
      <c r="F174" s="5" t="str">
        <v>生财有术</v>
      </c>
      <c r="G174" s="5"/>
      <c r="H174" s="5"/>
      <c r="I174" s="5" t="str">
        <v>已订阅</v>
      </c>
      <c r="J174" s="5" t="str">
        <v>已订阅</v>
      </c>
      <c r="K174" s="5" t="str">
        <v>离线</v>
      </c>
      <c r="L174" s="39">
        <v>0.052175925925925924</v>
      </c>
      <c r="M174" s="5"/>
      <c r="N174" s="5" t="str">
        <v>未完课</v>
      </c>
      <c r="O174" s="5" t="str">
        <v>/</v>
      </c>
      <c r="P174" s="5" t="str">
        <v>/</v>
      </c>
      <c r="Q174" s="5" t="str">
        <v>0次</v>
      </c>
      <c r="R174" s="5" t="str">
        <v>/</v>
      </c>
      <c r="S174" s="5"/>
      <c r="T174" s="5" t="str">
        <v>是</v>
      </c>
      <c r="U174" s="5" t="str">
        <v>否</v>
      </c>
    </row>
    <row r="175">
      <c r="A175" s="5" t="str">
        <v>露璇</v>
      </c>
      <c r="B175" s="5" t="s">
        <v>515</v>
      </c>
      <c r="C175" s="5"/>
      <c r="D175" s="5">
        <v>15987172115</v>
      </c>
      <c r="E175" s="5"/>
      <c r="F175" s="5" t="str">
        <v>生财有术</v>
      </c>
      <c r="G175" s="5"/>
      <c r="H175" s="5"/>
      <c r="I175" s="5" t="str">
        <v>未订阅</v>
      </c>
      <c r="J175" s="5" t="str">
        <v>未订阅</v>
      </c>
      <c r="K175" s="5" t="str">
        <v>离线</v>
      </c>
      <c r="L175" s="39">
        <v>0.06313657407407407</v>
      </c>
      <c r="M175" s="5"/>
      <c r="N175" s="5" t="str">
        <v>未完课</v>
      </c>
      <c r="O175" s="5" t="str" xml:space="preserve">
        <v>小黄车内点击 00:42:03
 </v>
      </c>
      <c r="P175" s="5" t="str">
        <v>/</v>
      </c>
      <c r="Q175" s="5" t="str">
        <v>0次</v>
      </c>
      <c r="R175" s="5" t="str">
        <v>/</v>
      </c>
      <c r="S175" s="5"/>
      <c r="T175" s="5" t="str">
        <v>是</v>
      </c>
      <c r="U175" s="5" t="str">
        <v>否</v>
      </c>
    </row>
    <row r="176">
      <c r="A176" s="5" t="str">
        <v>蝉铭 Kevin</v>
      </c>
      <c r="B176" s="5" t="s">
        <v>788</v>
      </c>
      <c r="C176" s="5"/>
      <c r="D176" s="5">
        <v>13661966896</v>
      </c>
      <c r="E176" s="5"/>
      <c r="F176" s="5" t="str">
        <v>生财有术</v>
      </c>
      <c r="G176" s="5"/>
      <c r="H176" s="5"/>
      <c r="I176" s="5" t="str">
        <v>已订阅</v>
      </c>
      <c r="J176" s="5" t="str">
        <v>已订阅</v>
      </c>
      <c r="K176" s="5" t="str">
        <v>离线</v>
      </c>
      <c r="L176" s="39">
        <v>0.09469907407407407</v>
      </c>
      <c r="M176" s="5"/>
      <c r="N176" s="5" t="str">
        <v>未完课</v>
      </c>
      <c r="O176" s="5" t="str" xml:space="preserve">
        <v>右下角课程点击 00:41:15
 </v>
      </c>
      <c r="P176" s="5" t="str">
        <v>/</v>
      </c>
      <c r="Q176" s="5" t="str">
        <v>0次</v>
      </c>
      <c r="R176" s="5" t="str">
        <v>/</v>
      </c>
      <c r="S176" s="5"/>
      <c r="T176" s="5" t="str">
        <v>是</v>
      </c>
      <c r="U176" s="5" t="str">
        <v>否</v>
      </c>
    </row>
    <row r="177">
      <c r="A177" s="5" t="str">
        <v>wsy</v>
      </c>
      <c r="B177" s="5" t="s">
        <v>377</v>
      </c>
      <c r="C177" s="5"/>
      <c r="D177" s="5">
        <v>18757708282</v>
      </c>
      <c r="E177" s="5"/>
      <c r="F177" s="5" t="str">
        <v>生财有术</v>
      </c>
      <c r="G177" s="5"/>
      <c r="H177" s="5"/>
      <c r="I177" s="5" t="str">
        <v>已订阅</v>
      </c>
      <c r="J177" s="5" t="str">
        <v>已订阅</v>
      </c>
      <c r="K177" s="5" t="str">
        <v>离线</v>
      </c>
      <c r="L177" s="39">
        <v>0.11931712962962963</v>
      </c>
      <c r="M177" s="5"/>
      <c r="N177" s="5" t="str">
        <v>未完课</v>
      </c>
      <c r="O177" s="5" t="str" xml:space="preserve">
        <v>小黄车内点击 01:13:49
 </v>
      </c>
      <c r="P177" s="5" t="str">
        <v>/</v>
      </c>
      <c r="Q177" s="5" t="str">
        <v>0次</v>
      </c>
      <c r="R177" s="5" t="str" xml:space="preserve">
        <v>生财有术第九年门票 01:13:54
 </v>
      </c>
      <c r="S177" s="5"/>
      <c r="T177" s="5" t="str">
        <v>是</v>
      </c>
      <c r="U177" s="5" t="str">
        <v>否</v>
      </c>
    </row>
    <row r="178">
      <c r="A178" s="5" t="str">
        <v>Z叔</v>
      </c>
      <c r="B178" s="5" t="s">
        <v>854</v>
      </c>
      <c r="C178" s="5"/>
      <c r="D178" s="5">
        <v>13566678676</v>
      </c>
      <c r="E178" s="5"/>
      <c r="F178" s="5" t="str">
        <v>生财有术</v>
      </c>
      <c r="G178" s="5"/>
      <c r="H178" s="5"/>
      <c r="I178" s="5" t="str">
        <v>已订阅</v>
      </c>
      <c r="J178" s="5" t="str">
        <v>已订阅</v>
      </c>
      <c r="K178" s="5" t="str">
        <v>离线</v>
      </c>
      <c r="L178" s="39">
        <v>0.11621527777777778</v>
      </c>
      <c r="M178" s="5"/>
      <c r="N178" s="5" t="str">
        <v>未完课</v>
      </c>
      <c r="O178" s="5" t="str" xml:space="preserve">
        <v>右下角课程点击 02:46:39
 </v>
      </c>
      <c r="P178" s="5" t="str">
        <v>/</v>
      </c>
      <c r="Q178" s="5" t="str">
        <v>0次</v>
      </c>
      <c r="R178" s="5" t="str">
        <v>/</v>
      </c>
      <c r="S178" s="5"/>
      <c r="T178" s="5" t="str">
        <v>是</v>
      </c>
      <c r="U178" s="5" t="str">
        <v>否</v>
      </c>
    </row>
    <row r="179">
      <c r="A179" s="5" t="str">
        <v>愤怒的小鸟</v>
      </c>
      <c r="B179" s="5" t="s">
        <v>596</v>
      </c>
      <c r="C179" s="5"/>
      <c r="D179" s="5">
        <v>18718680348</v>
      </c>
      <c r="E179" s="5"/>
      <c r="F179" s="5" t="str">
        <v>生财有术</v>
      </c>
      <c r="G179" s="5"/>
      <c r="H179" s="5"/>
      <c r="I179" s="5" t="str">
        <v>已订阅</v>
      </c>
      <c r="J179" s="5" t="str">
        <v>已订阅</v>
      </c>
      <c r="K179" s="5" t="str">
        <v>离线</v>
      </c>
      <c r="L179" s="39">
        <v>0.12998842592592594</v>
      </c>
      <c r="M179" s="5"/>
      <c r="N179" s="5" t="str">
        <v>未完课</v>
      </c>
      <c r="O179" s="5" t="str" xml:space="preserve">
        <v>小黄车内点击 02:27:46
 </v>
      </c>
      <c r="P179" s="5" t="str">
        <v>/</v>
      </c>
      <c r="Q179" s="5" t="str">
        <v>0次</v>
      </c>
      <c r="R179" s="5" t="str">
        <v>/</v>
      </c>
      <c r="S179" s="5"/>
      <c r="T179" s="5" t="str">
        <v>是</v>
      </c>
      <c r="U179" s="5" t="str">
        <v>否</v>
      </c>
    </row>
    <row r="180">
      <c r="A180" s="5" t="str">
        <v>琅画</v>
      </c>
      <c r="B180" s="5" t="s">
        <v>665</v>
      </c>
      <c r="C180" s="5"/>
      <c r="D180" s="5">
        <v>15630176134</v>
      </c>
      <c r="E180" s="5"/>
      <c r="F180" s="5" t="str">
        <v>生财有术</v>
      </c>
      <c r="G180" s="5"/>
      <c r="H180" s="5"/>
      <c r="I180" s="5" t="str">
        <v>已订阅</v>
      </c>
      <c r="J180" s="5" t="str">
        <v>已订阅</v>
      </c>
      <c r="K180" s="5" t="str">
        <v>离线</v>
      </c>
      <c r="L180" s="39">
        <v>0.089375</v>
      </c>
      <c r="M180" s="5"/>
      <c r="N180" s="5" t="str">
        <v>未完课</v>
      </c>
      <c r="O180" s="5" t="str">
        <v>/</v>
      </c>
      <c r="P180" s="5" t="str">
        <v>/</v>
      </c>
      <c r="Q180" s="5" t="str">
        <v>0次</v>
      </c>
      <c r="R180" s="5" t="str">
        <v>/</v>
      </c>
      <c r="S180" s="5"/>
      <c r="T180" s="5" t="str">
        <v>是</v>
      </c>
      <c r="U180" s="5" t="str">
        <v>否</v>
      </c>
    </row>
    <row r="181">
      <c r="A181" s="5" t="str">
        <v>Tiger</v>
      </c>
      <c r="B181" s="5" t="s">
        <v>784</v>
      </c>
      <c r="C181" s="5"/>
      <c r="D181" s="5">
        <v>15880833302</v>
      </c>
      <c r="E181" s="5" t="str">
        <v>生财老师（分销渠道）</v>
      </c>
      <c r="F181" s="5" t="str">
        <v>生财有术</v>
      </c>
      <c r="G181" s="5"/>
      <c r="H181" s="5"/>
      <c r="I181" s="5" t="str">
        <v>已订阅</v>
      </c>
      <c r="J181" s="5" t="str">
        <v>已订阅</v>
      </c>
      <c r="K181" s="5" t="str">
        <v>离线</v>
      </c>
      <c r="L181" s="39">
        <v>0.022824074074074073</v>
      </c>
      <c r="M181" s="5"/>
      <c r="N181" s="5" t="str">
        <v>未完课</v>
      </c>
      <c r="O181" s="5" t="str" xml:space="preserve">
        <v>小黄车内点击 00:41:27
 </v>
      </c>
      <c r="P181" s="5" t="str">
        <v>/</v>
      </c>
      <c r="Q181" s="5" t="str">
        <v>0次</v>
      </c>
      <c r="R181" s="5" t="str">
        <v>/</v>
      </c>
      <c r="S181" s="5"/>
      <c r="T181" s="5" t="str">
        <v>是</v>
      </c>
      <c r="U181" s="5" t="str">
        <v>否</v>
      </c>
    </row>
    <row r="182">
      <c r="A182" s="5" t="str">
        <v>NuFeCT</v>
      </c>
      <c r="B182" s="5" t="s">
        <v>787</v>
      </c>
      <c r="C182" s="5"/>
      <c r="D182" s="5">
        <v>18617138916</v>
      </c>
      <c r="E182" s="5"/>
      <c r="F182" s="5" t="str">
        <v>生财有术</v>
      </c>
      <c r="G182" s="5"/>
      <c r="H182" s="5"/>
      <c r="I182" s="5" t="str">
        <v>未订阅</v>
      </c>
      <c r="J182" s="5" t="str">
        <v>未订阅</v>
      </c>
      <c r="K182" s="5" t="str">
        <v>离线</v>
      </c>
      <c r="L182" s="39">
        <v>0.00006944444444444444</v>
      </c>
      <c r="M182" s="5"/>
      <c r="N182" s="5" t="str">
        <v>未完课</v>
      </c>
      <c r="O182" s="5" t="str">
        <v>/</v>
      </c>
      <c r="P182" s="5" t="str">
        <v>/</v>
      </c>
      <c r="Q182" s="5" t="str">
        <v>0次</v>
      </c>
      <c r="R182" s="5" t="str">
        <v>/</v>
      </c>
      <c r="S182" s="5"/>
      <c r="T182" s="5" t="str">
        <v>是</v>
      </c>
      <c r="U182" s="5" t="str">
        <v>否</v>
      </c>
    </row>
    <row r="183">
      <c r="A183" s="5" t="str">
        <v>L洋</v>
      </c>
      <c r="B183" s="5" t="s">
        <v>371</v>
      </c>
      <c r="C183" s="5"/>
      <c r="D183" s="5">
        <v>13917520001</v>
      </c>
      <c r="E183" s="5"/>
      <c r="F183" s="5" t="str">
        <v>生财有术</v>
      </c>
      <c r="G183" s="5"/>
      <c r="H183" s="5"/>
      <c r="I183" s="5" t="str">
        <v>已订阅</v>
      </c>
      <c r="J183" s="5" t="str">
        <v>已订阅</v>
      </c>
      <c r="K183" s="5" t="str">
        <v>离线</v>
      </c>
      <c r="L183" s="39">
        <v>0.11685185185185185</v>
      </c>
      <c r="M183" s="5"/>
      <c r="N183" s="5" t="str">
        <v>未完课</v>
      </c>
      <c r="O183" s="5" t="str" xml:space="preserve">
        <v>中心课程页点击 02:19:02
 </v>
      </c>
      <c r="P183" s="5" t="str">
        <v>/</v>
      </c>
      <c r="Q183" s="5" t="str">
        <v>0次</v>
      </c>
      <c r="R183" s="5" t="str">
        <v>/</v>
      </c>
      <c r="S183" s="5"/>
      <c r="T183" s="5" t="str">
        <v>是</v>
      </c>
      <c r="U183" s="5" t="str">
        <v>否</v>
      </c>
    </row>
    <row r="184">
      <c r="A184" s="5" t="str">
        <v>洋葱</v>
      </c>
      <c r="B184" s="5" t="s">
        <v>657</v>
      </c>
      <c r="C184" s="5"/>
      <c r="D184" s="5">
        <v>15111150128</v>
      </c>
      <c r="E184" s="5"/>
      <c r="F184" s="5" t="str">
        <v>生财有术</v>
      </c>
      <c r="G184" s="5"/>
      <c r="H184" s="5"/>
      <c r="I184" s="5" t="str">
        <v>已订阅</v>
      </c>
      <c r="J184" s="5" t="str">
        <v>已订阅</v>
      </c>
      <c r="K184" s="5" t="str">
        <v>离线</v>
      </c>
      <c r="L184" s="39">
        <v>0.0960300925925926</v>
      </c>
      <c r="M184" s="5"/>
      <c r="N184" s="5" t="str">
        <v>未完课</v>
      </c>
      <c r="O184" s="5" t="str">
        <v>/</v>
      </c>
      <c r="P184" s="5" t="str">
        <v>/</v>
      </c>
      <c r="Q184" s="5" t="str">
        <v>0次</v>
      </c>
      <c r="R184" s="5" t="str">
        <v>/</v>
      </c>
      <c r="S184" s="5"/>
      <c r="T184" s="5" t="str">
        <v>是</v>
      </c>
      <c r="U184" s="5" t="str">
        <v>否</v>
      </c>
    </row>
    <row r="185">
      <c r="A185" s="5" t="str">
        <v>快乐</v>
      </c>
      <c r="B185" s="5" t="s">
        <v>636</v>
      </c>
      <c r="C185" s="5"/>
      <c r="D185" s="5">
        <v>13916344908</v>
      </c>
      <c r="E185" s="5" t="str">
        <v>生财老师（分销渠道）</v>
      </c>
      <c r="F185" s="5" t="str">
        <v>生财有术</v>
      </c>
      <c r="G185" s="5"/>
      <c r="H185" s="5"/>
      <c r="I185" s="5" t="str">
        <v>已订阅</v>
      </c>
      <c r="J185" s="5" t="str">
        <v>已订阅</v>
      </c>
      <c r="K185" s="5" t="str">
        <v>离线</v>
      </c>
      <c r="L185" s="39">
        <v>0.00016203703703703703</v>
      </c>
      <c r="M185" s="5"/>
      <c r="N185" s="5" t="str">
        <v>未完课</v>
      </c>
      <c r="O185" s="5" t="str">
        <v>/</v>
      </c>
      <c r="P185" s="5" t="str">
        <v>/</v>
      </c>
      <c r="Q185" s="5" t="str">
        <v>0次</v>
      </c>
      <c r="R185" s="5" t="str">
        <v>/</v>
      </c>
      <c r="S185" s="5"/>
      <c r="T185" s="5" t="str">
        <v>是</v>
      </c>
      <c r="U185" s="5" t="str">
        <v>否</v>
      </c>
    </row>
    <row r="186">
      <c r="A186" s="5" t="str">
        <v>折腾哒薯</v>
      </c>
      <c r="B186" s="5" t="s">
        <v>849</v>
      </c>
      <c r="C186" s="5"/>
      <c r="D186" s="5">
        <v>13823205224</v>
      </c>
      <c r="E186" s="5" t="str">
        <v>生财老师（分销渠道）</v>
      </c>
      <c r="F186" s="5" t="str">
        <v>生财有术</v>
      </c>
      <c r="G186" s="5"/>
      <c r="H186" s="5"/>
      <c r="I186" s="5" t="str">
        <v>已订阅</v>
      </c>
      <c r="J186" s="5" t="str">
        <v>已订阅</v>
      </c>
      <c r="K186" s="5" t="str">
        <v>离线</v>
      </c>
      <c r="L186" s="39">
        <v>0.04880787037037037</v>
      </c>
      <c r="M186" s="5"/>
      <c r="N186" s="5" t="str">
        <v>未完课</v>
      </c>
      <c r="O186" s="5" t="str">
        <v>/</v>
      </c>
      <c r="P186" s="5" t="str">
        <v>/</v>
      </c>
      <c r="Q186" s="5" t="str">
        <v>0次</v>
      </c>
      <c r="R186" s="5" t="str">
        <v>/</v>
      </c>
      <c r="S186" s="5"/>
      <c r="T186" s="5" t="str">
        <v>是</v>
      </c>
      <c r="U186" s="5" t="str">
        <v>否</v>
      </c>
    </row>
    <row r="187">
      <c r="A187" s="5" t="str">
        <v>咯咯咯</v>
      </c>
      <c r="B187" s="5" t="s">
        <v>667</v>
      </c>
      <c r="C187" s="5"/>
      <c r="D187" s="5">
        <v>18310108671</v>
      </c>
      <c r="E187" s="5"/>
      <c r="F187" s="5" t="str">
        <v>生财有术</v>
      </c>
      <c r="G187" s="5"/>
      <c r="H187" s="5"/>
      <c r="I187" s="5" t="str">
        <v>已订阅</v>
      </c>
      <c r="J187" s="5" t="str">
        <v>已订阅</v>
      </c>
      <c r="K187" s="5" t="str">
        <v>离线</v>
      </c>
      <c r="L187" s="39">
        <v>0.12996527777777778</v>
      </c>
      <c r="M187" s="5"/>
      <c r="N187" s="5" t="str">
        <v>未完课</v>
      </c>
      <c r="O187" s="5" t="str">
        <v>/</v>
      </c>
      <c r="P187" s="5" t="str">
        <v>/</v>
      </c>
      <c r="Q187" s="5" t="str">
        <v>0次</v>
      </c>
      <c r="R187" s="5" t="str">
        <v>/</v>
      </c>
      <c r="S187" s="5"/>
      <c r="T187" s="5" t="str">
        <v>是</v>
      </c>
      <c r="U187" s="5" t="str">
        <v>否</v>
      </c>
    </row>
    <row r="188">
      <c r="A188" s="5" t="str">
        <v>阿琴</v>
      </c>
      <c r="B188" s="5" t="s">
        <v>533</v>
      </c>
      <c r="C188" s="5"/>
      <c r="D188" s="5">
        <v>13164309077</v>
      </c>
      <c r="E188" s="5"/>
      <c r="F188" s="5" t="str">
        <v>生财有术</v>
      </c>
      <c r="G188" s="5"/>
      <c r="H188" s="5"/>
      <c r="I188" s="5" t="str">
        <v>已订阅</v>
      </c>
      <c r="J188" s="5" t="str">
        <v>已订阅</v>
      </c>
      <c r="K188" s="5" t="str">
        <v>离线</v>
      </c>
      <c r="L188" s="39">
        <v>0.0011342592592592593</v>
      </c>
      <c r="M188" s="5"/>
      <c r="N188" s="5" t="str">
        <v>未完课</v>
      </c>
      <c r="O188" s="5" t="str" xml:space="preserve">
        <v>小黄车内点击 00:50:36
 </v>
      </c>
      <c r="P188" s="5" t="str">
        <v>/</v>
      </c>
      <c r="Q188" s="5" t="str">
        <v>0次</v>
      </c>
      <c r="R188" s="5" t="str">
        <v>/</v>
      </c>
      <c r="S188" s="5"/>
      <c r="T188" s="5" t="str">
        <v>是</v>
      </c>
      <c r="U188" s="5" t="str">
        <v>否</v>
      </c>
    </row>
    <row r="189">
      <c r="A189" s="5" t="str">
        <v>偶尔的时光</v>
      </c>
      <c r="B189" s="5" t="s">
        <v>370</v>
      </c>
      <c r="C189" s="5"/>
      <c r="D189" s="5">
        <v>13598807320</v>
      </c>
      <c r="E189" s="5"/>
      <c r="F189" s="5" t="str">
        <v>生财有术</v>
      </c>
      <c r="G189" s="5"/>
      <c r="H189" s="5"/>
      <c r="I189" s="5" t="str">
        <v>已订阅</v>
      </c>
      <c r="J189" s="5" t="str">
        <v>已订阅</v>
      </c>
      <c r="K189" s="5" t="str">
        <v>离线</v>
      </c>
      <c r="L189" s="39">
        <v>0.13038194444444445</v>
      </c>
      <c r="M189" s="5"/>
      <c r="N189" s="5" t="str">
        <v>未完课</v>
      </c>
      <c r="O189" s="5" t="str" xml:space="preserve">
        <v>小黄车内点击 02:41:21
 </v>
      </c>
      <c r="P189" s="5" t="str">
        <v>/</v>
      </c>
      <c r="Q189" s="5" t="str">
        <v>0次</v>
      </c>
      <c r="R189" s="5" t="str" xml:space="preserve">
        <v>生财有术第九年门票 02:19:51
 </v>
      </c>
      <c r="S189" s="5"/>
      <c r="T189" s="5" t="str">
        <v>是</v>
      </c>
      <c r="U189" s="5" t="str">
        <v>否</v>
      </c>
    </row>
    <row r="190">
      <c r="A190" s="5" t="str">
        <v>孙玉倩</v>
      </c>
      <c r="B190" s="5" t="s">
        <v>625</v>
      </c>
      <c r="C190" s="5"/>
      <c r="D190" s="5">
        <v>13792758060</v>
      </c>
      <c r="E190" s="5"/>
      <c r="F190" s="5" t="str">
        <v>生财有术</v>
      </c>
      <c r="G190" s="5"/>
      <c r="H190" s="5"/>
      <c r="I190" s="5" t="str">
        <v>已订阅</v>
      </c>
      <c r="J190" s="5" t="str">
        <v>已订阅</v>
      </c>
      <c r="K190" s="5" t="str">
        <v>离线</v>
      </c>
      <c r="L190" s="39">
        <v>0.015578703703703704</v>
      </c>
      <c r="M190" s="5"/>
      <c r="N190" s="5" t="str">
        <v>未完课</v>
      </c>
      <c r="O190" s="5" t="str">
        <v>/</v>
      </c>
      <c r="P190" s="5" t="str">
        <v>/</v>
      </c>
      <c r="Q190" s="5" t="str">
        <v>0次</v>
      </c>
      <c r="R190" s="5" t="str">
        <v>/</v>
      </c>
      <c r="S190" s="5"/>
      <c r="T190" s="5" t="str">
        <v>是</v>
      </c>
      <c r="U190" s="5" t="str">
        <v>否</v>
      </c>
    </row>
    <row r="191">
      <c r="A191" s="5" t="str">
        <v>修源 Dorjee</v>
      </c>
      <c r="B191" s="5" t="s">
        <v>660</v>
      </c>
      <c r="C191" s="5"/>
      <c r="D191" s="5">
        <v>13922276976</v>
      </c>
      <c r="E191" s="5"/>
      <c r="F191" s="5" t="str">
        <v>生财有术</v>
      </c>
      <c r="G191" s="5"/>
      <c r="H191" s="5"/>
      <c r="I191" s="5" t="str">
        <v>未订阅</v>
      </c>
      <c r="J191" s="5" t="str">
        <v>未订阅</v>
      </c>
      <c r="K191" s="5" t="str">
        <v>离线</v>
      </c>
      <c r="L191" s="39">
        <v>0.13045138888888888</v>
      </c>
      <c r="M191" s="5"/>
      <c r="N191" s="5" t="str">
        <v>未完课</v>
      </c>
      <c r="O191" s="5" t="str" xml:space="preserve">
        <v>右下角课程点击 02:48:04
 </v>
      </c>
      <c r="P191" s="5" t="str" xml:space="preserve">
        <v>生财有术第九年门票 00:39:52
 </v>
      </c>
      <c r="Q191" s="5" t="str">
        <v>0次</v>
      </c>
      <c r="R191" s="5" t="str">
        <v>/</v>
      </c>
      <c r="S191" s="5"/>
      <c r="T191" s="5" t="str">
        <v>是</v>
      </c>
      <c r="U191" s="5" t="str">
        <v>否</v>
      </c>
    </row>
    <row r="192">
      <c r="A192" s="5" t="str">
        <v>甘赛 中央空调 新风地暖</v>
      </c>
      <c r="B192" s="5" t="s">
        <v>639</v>
      </c>
      <c r="C192" s="5"/>
      <c r="D192" s="5">
        <v>18890060890</v>
      </c>
      <c r="E192" s="5" t="str">
        <v>生财老师（分销渠道）</v>
      </c>
      <c r="F192" s="5" t="str">
        <v>生财有术</v>
      </c>
      <c r="G192" s="5"/>
      <c r="H192" s="5"/>
      <c r="I192" s="5" t="str">
        <v>已订阅</v>
      </c>
      <c r="J192" s="5" t="str">
        <v>已订阅</v>
      </c>
      <c r="K192" s="5" t="str">
        <v>离线</v>
      </c>
      <c r="L192" s="39">
        <v>0.13049768518518517</v>
      </c>
      <c r="M192" s="5"/>
      <c r="N192" s="5" t="str">
        <v>未完课</v>
      </c>
      <c r="O192" s="5" t="str">
        <v>/</v>
      </c>
      <c r="P192" s="5" t="str">
        <v>/</v>
      </c>
      <c r="Q192" s="5" t="str">
        <v>0次</v>
      </c>
      <c r="R192" s="5" t="str">
        <v>/</v>
      </c>
      <c r="S192" s="5"/>
      <c r="T192" s="5" t="str">
        <v>是</v>
      </c>
      <c r="U192" s="5" t="str">
        <v>否</v>
      </c>
    </row>
    <row r="193">
      <c r="A193" s="5" t="str">
        <v>天天天蓝</v>
      </c>
      <c r="B193" s="5" t="s">
        <v>586</v>
      </c>
      <c r="C193" s="5"/>
      <c r="D193" s="5">
        <v>13927662839</v>
      </c>
      <c r="E193" s="5" t="str">
        <v>生财老师（分销渠道）</v>
      </c>
      <c r="F193" s="5" t="str">
        <v>生财有术</v>
      </c>
      <c r="G193" s="5"/>
      <c r="H193" s="5"/>
      <c r="I193" s="5" t="str">
        <v>已订阅</v>
      </c>
      <c r="J193" s="5" t="str">
        <v>已订阅</v>
      </c>
      <c r="K193" s="5" t="str">
        <v>离线</v>
      </c>
      <c r="L193" s="39">
        <v>0.13023148148148148</v>
      </c>
      <c r="M193" s="5"/>
      <c r="N193" s="5" t="str">
        <v>未完课</v>
      </c>
      <c r="O193" s="5" t="str">
        <v>/</v>
      </c>
      <c r="P193" s="5" t="str">
        <v>/</v>
      </c>
      <c r="Q193" s="5" t="str">
        <v>0次</v>
      </c>
      <c r="R193" s="5" t="str">
        <v>/</v>
      </c>
      <c r="S193" s="5"/>
      <c r="T193" s="5" t="str">
        <v>是</v>
      </c>
      <c r="U193" s="5" t="str">
        <v>否</v>
      </c>
    </row>
    <row r="194">
      <c r="A194" s="5" t="str">
        <v>Fred 老师 | 回复慢</v>
      </c>
      <c r="B194" s="5" t="s">
        <v>867</v>
      </c>
      <c r="C194" s="5"/>
      <c r="D194" s="5">
        <v>17687027169</v>
      </c>
      <c r="E194" s="5" t="str">
        <v>生财老师（分销渠道）</v>
      </c>
      <c r="F194" s="5" t="str">
        <v>生财有术</v>
      </c>
      <c r="G194" s="5"/>
      <c r="H194" s="5"/>
      <c r="I194" s="5" t="str">
        <v>已订阅</v>
      </c>
      <c r="J194" s="5" t="str">
        <v>已订阅</v>
      </c>
      <c r="K194" s="5" t="str">
        <v>离线</v>
      </c>
      <c r="L194" s="39">
        <v>0.018564814814814815</v>
      </c>
      <c r="M194" s="5"/>
      <c r="N194" s="5" t="str">
        <v>未完课</v>
      </c>
      <c r="O194" s="5" t="str">
        <v>/</v>
      </c>
      <c r="P194" s="5" t="str">
        <v>/</v>
      </c>
      <c r="Q194" s="5" t="str">
        <v>0次</v>
      </c>
      <c r="R194" s="5" t="str">
        <v>/</v>
      </c>
      <c r="S194" s="5"/>
      <c r="T194" s="5" t="str">
        <v>是</v>
      </c>
      <c r="U194" s="5" t="str">
        <v>否</v>
      </c>
    </row>
    <row r="195">
      <c r="A195" s="5" t="str">
        <v>杭</v>
      </c>
      <c r="B195" s="5" t="s">
        <v>513</v>
      </c>
      <c r="C195" s="5"/>
      <c r="D195" s="5">
        <v>18620214862</v>
      </c>
      <c r="E195" s="5" t="str">
        <v>生财老师（分销渠道）</v>
      </c>
      <c r="F195" s="5" t="str">
        <v>生财有术</v>
      </c>
      <c r="G195" s="5"/>
      <c r="H195" s="5"/>
      <c r="I195" s="5" t="str">
        <v>已订阅</v>
      </c>
      <c r="J195" s="5" t="str">
        <v>已订阅</v>
      </c>
      <c r="K195" s="5" t="str">
        <v>离线</v>
      </c>
      <c r="L195" s="39">
        <v>0.130625</v>
      </c>
      <c r="M195" s="5"/>
      <c r="N195" s="5" t="str">
        <v>未完课</v>
      </c>
      <c r="O195" s="5" t="str">
        <v>/</v>
      </c>
      <c r="P195" s="5" t="str">
        <v>/</v>
      </c>
      <c r="Q195" s="5" t="str">
        <v>0次</v>
      </c>
      <c r="R195" s="5" t="str">
        <v>/</v>
      </c>
      <c r="S195" s="5"/>
      <c r="T195" s="5" t="str">
        <v>是</v>
      </c>
      <c r="U195" s="5" t="str">
        <v>否</v>
      </c>
    </row>
    <row r="196">
      <c r="A196" s="5" t="str">
        <v>Bery</v>
      </c>
      <c r="B196" s="5" t="s">
        <v>780</v>
      </c>
      <c r="C196" s="5"/>
      <c r="D196" s="5">
        <v>17622916528</v>
      </c>
      <c r="E196" s="5" t="str">
        <v>生财老师（分销渠道）</v>
      </c>
      <c r="F196" s="5" t="str">
        <v>生财有术</v>
      </c>
      <c r="G196" s="5"/>
      <c r="H196" s="5"/>
      <c r="I196" s="5" t="str">
        <v>已订阅</v>
      </c>
      <c r="J196" s="5" t="str">
        <v>已订阅</v>
      </c>
      <c r="K196" s="5" t="str">
        <v>离线</v>
      </c>
      <c r="L196" s="39">
        <v>0.02105324074074074</v>
      </c>
      <c r="M196" s="5"/>
      <c r="N196" s="5" t="str">
        <v>未完课</v>
      </c>
      <c r="O196" s="5" t="str">
        <v>/</v>
      </c>
      <c r="P196" s="5" t="str">
        <v>/</v>
      </c>
      <c r="Q196" s="5" t="str">
        <v>0次</v>
      </c>
      <c r="R196" s="5" t="str">
        <v>/</v>
      </c>
      <c r="S196" s="5"/>
      <c r="T196" s="5" t="str">
        <v>是</v>
      </c>
      <c r="U196" s="5" t="str">
        <v>否</v>
      </c>
    </row>
    <row r="197">
      <c r="A197" s="5" t="str">
        <v>陈小嫣</v>
      </c>
      <c r="B197" s="5" t="s">
        <v>599</v>
      </c>
      <c r="C197" s="5"/>
      <c r="D197" s="5">
        <v>13450960747</v>
      </c>
      <c r="E197" s="5" t="str">
        <v>生财老师（分销渠道）</v>
      </c>
      <c r="F197" s="5" t="str">
        <v>生财有术</v>
      </c>
      <c r="G197" s="5"/>
      <c r="H197" s="5"/>
      <c r="I197" s="5" t="str">
        <v>已订阅</v>
      </c>
      <c r="J197" s="5" t="str">
        <v>已订阅</v>
      </c>
      <c r="K197" s="5" t="str">
        <v>离线</v>
      </c>
      <c r="L197" s="39">
        <v>0.12266203703703704</v>
      </c>
      <c r="M197" s="5"/>
      <c r="N197" s="5" t="str">
        <v>未完课</v>
      </c>
      <c r="O197" s="5" t="str">
        <v>/</v>
      </c>
      <c r="P197" s="5" t="str">
        <v>/</v>
      </c>
      <c r="Q197" s="5" t="str">
        <v>0次</v>
      </c>
      <c r="R197" s="5" t="str">
        <v>/</v>
      </c>
      <c r="S197" s="5"/>
      <c r="T197" s="5" t="str">
        <v>是</v>
      </c>
      <c r="U197" s="5" t="str">
        <v>否</v>
      </c>
    </row>
    <row r="198">
      <c r="A198" s="5" t="str">
        <v>一二三</v>
      </c>
      <c r="B198" s="5" t="s">
        <v>814</v>
      </c>
      <c r="C198" s="5"/>
      <c r="D198" s="5">
        <v>18503092008</v>
      </c>
      <c r="E198" s="5" t="str">
        <v>生财老师（分销渠道）</v>
      </c>
      <c r="F198" s="5" t="str">
        <v>生财有术</v>
      </c>
      <c r="G198" s="5"/>
      <c r="H198" s="5"/>
      <c r="I198" s="5" t="str">
        <v>未订阅</v>
      </c>
      <c r="J198" s="5" t="str">
        <v>未订阅</v>
      </c>
      <c r="K198" s="5" t="str">
        <v>离线</v>
      </c>
      <c r="L198" s="39">
        <v>0.11273148148148149</v>
      </c>
      <c r="M198" s="5"/>
      <c r="N198" s="5" t="str">
        <v>未完课</v>
      </c>
      <c r="O198" s="5" t="str">
        <v>/</v>
      </c>
      <c r="P198" s="5" t="str">
        <v>/</v>
      </c>
      <c r="Q198" s="5" t="str">
        <v>0次</v>
      </c>
      <c r="R198" s="5" t="str">
        <v>/</v>
      </c>
      <c r="S198" s="5"/>
      <c r="T198" s="5" t="str">
        <v>是</v>
      </c>
      <c r="U198" s="5" t="str">
        <v>否</v>
      </c>
    </row>
    <row r="199">
      <c r="A199" s="5" t="str">
        <v>元冰</v>
      </c>
      <c r="B199" s="5" t="s">
        <v>643</v>
      </c>
      <c r="C199" s="5"/>
      <c r="D199" s="5">
        <v>13824149404</v>
      </c>
      <c r="E199" s="5" t="str">
        <v>生财老师（分销渠道）</v>
      </c>
      <c r="F199" s="5" t="str">
        <v>生财有术</v>
      </c>
      <c r="G199" s="5"/>
      <c r="H199" s="5"/>
      <c r="I199" s="5" t="str">
        <v>已订阅</v>
      </c>
      <c r="J199" s="5" t="str">
        <v>已订阅</v>
      </c>
      <c r="K199" s="5" t="str">
        <v>离线</v>
      </c>
      <c r="L199" s="39">
        <v>0.13025462962962964</v>
      </c>
      <c r="M199" s="5"/>
      <c r="N199" s="5" t="str">
        <v>未完课</v>
      </c>
      <c r="O199" s="5" t="str" xml:space="preserve">
        <v>右下角课程点击 03:06:02
 </v>
      </c>
      <c r="P199" s="5" t="str">
        <v>/</v>
      </c>
      <c r="Q199" s="5" t="str">
        <v>0次</v>
      </c>
      <c r="R199" s="5" t="str" xml:space="preserve">
        <v>生财有术第九年门票 03:06:05
 </v>
      </c>
      <c r="S199" s="5"/>
      <c r="T199" s="5" t="str">
        <v>是</v>
      </c>
      <c r="U199" s="5" t="str">
        <v>否</v>
      </c>
    </row>
    <row r="200">
      <c r="A200" s="5" t="str">
        <v>铭寻</v>
      </c>
      <c r="B200" s="5" t="s">
        <v>509</v>
      </c>
      <c r="C200" s="5"/>
      <c r="D200" s="5">
        <v>17625575749</v>
      </c>
      <c r="E200" s="5"/>
      <c r="F200" s="5" t="str">
        <v>生财有术</v>
      </c>
      <c r="G200" s="5"/>
      <c r="H200" s="5"/>
      <c r="I200" s="5" t="str">
        <v>已订阅</v>
      </c>
      <c r="J200" s="5" t="str">
        <v>已订阅</v>
      </c>
      <c r="K200" s="5" t="str">
        <v>离线</v>
      </c>
      <c r="L200" s="39">
        <v>0.12836805555555555</v>
      </c>
      <c r="M200" s="5"/>
      <c r="N200" s="5" t="str">
        <v>未完课</v>
      </c>
      <c r="O200" s="5" t="str" xml:space="preserve">
        <v>小黄车内点击 00:44:55
 </v>
      </c>
      <c r="P200" s="5" t="str">
        <v>/</v>
      </c>
      <c r="Q200" s="5" t="str">
        <v>0次</v>
      </c>
      <c r="R200" s="5" t="str" xml:space="preserve">
        <v>生财有术第九年门票 00:42:53
 </v>
      </c>
      <c r="S200" s="5"/>
      <c r="T200" s="5" t="str">
        <v>是</v>
      </c>
      <c r="U200" s="5" t="str">
        <v>否</v>
      </c>
    </row>
    <row r="201">
      <c r="A201" s="5" t="str">
        <v>ly-卢燕</v>
      </c>
      <c r="B201" s="5" t="s">
        <v>442</v>
      </c>
      <c r="C201" s="5"/>
      <c r="D201" s="5">
        <v>17721488178</v>
      </c>
      <c r="E201" s="5" t="str">
        <v>生财老师（分销渠道）</v>
      </c>
      <c r="F201" s="5" t="str">
        <v>生财有术</v>
      </c>
      <c r="G201" s="5"/>
      <c r="H201" s="5"/>
      <c r="I201" s="5" t="str">
        <v>已订阅</v>
      </c>
      <c r="J201" s="5" t="str">
        <v>已订阅</v>
      </c>
      <c r="K201" s="5" t="str">
        <v>离线</v>
      </c>
      <c r="L201" s="39">
        <v>0.12858796296296296</v>
      </c>
      <c r="M201" s="5"/>
      <c r="N201" s="5" t="str">
        <v>未完课</v>
      </c>
      <c r="O201" s="5" t="str" xml:space="preserve">
        <v>小黄车内点击 00:48:11
 </v>
      </c>
      <c r="P201" s="5" t="str">
        <v>/</v>
      </c>
      <c r="Q201" s="5" t="str">
        <v>0次</v>
      </c>
      <c r="R201" s="5" t="str" xml:space="preserve">
        <v>生财有术第九年门票 00:48:14
 </v>
      </c>
      <c r="S201" s="5"/>
      <c r="T201" s="5" t="str">
        <v>是</v>
      </c>
      <c r="U201" s="5" t="str">
        <v>否</v>
      </c>
    </row>
    <row r="202">
      <c r="A202" s="5" t="str">
        <v>LEO🍀</v>
      </c>
      <c r="B202" s="5" t="s">
        <v>690</v>
      </c>
      <c r="C202" s="5"/>
      <c r="D202" s="5">
        <v>18823860601</v>
      </c>
      <c r="E202" s="5" t="str">
        <v>生财老师（分销渠道）</v>
      </c>
      <c r="F202" s="5" t="str">
        <v>生财有术</v>
      </c>
      <c r="G202" s="5"/>
      <c r="H202" s="5"/>
      <c r="I202" s="5" t="str">
        <v>已订阅</v>
      </c>
      <c r="J202" s="5" t="str">
        <v>已订阅</v>
      </c>
      <c r="K202" s="5" t="str">
        <v>离线</v>
      </c>
      <c r="L202" s="39">
        <v>0.03575231481481481</v>
      </c>
      <c r="M202" s="5"/>
      <c r="N202" s="5" t="str">
        <v>未完课</v>
      </c>
      <c r="O202" s="5" t="str">
        <v>/</v>
      </c>
      <c r="P202" s="5" t="str">
        <v>/</v>
      </c>
      <c r="Q202" s="5" t="str">
        <v>0次</v>
      </c>
      <c r="R202" s="5" t="str">
        <v>/</v>
      </c>
      <c r="S202" s="5"/>
      <c r="T202" s="5" t="str">
        <v>是</v>
      </c>
      <c r="U202" s="5" t="str">
        <v>否</v>
      </c>
    </row>
    <row r="203">
      <c r="A203" s="5" t="str">
        <v>丰建兰</v>
      </c>
      <c r="B203" s="5" t="s">
        <v>454</v>
      </c>
      <c r="C203" s="5"/>
      <c r="D203" s="5">
        <v>13306500925</v>
      </c>
      <c r="E203" s="5" t="str">
        <v>生财老师（分销渠道）</v>
      </c>
      <c r="F203" s="5" t="str">
        <v>生财有术</v>
      </c>
      <c r="G203" s="5"/>
      <c r="H203" s="5"/>
      <c r="I203" s="5" t="str">
        <v>已订阅</v>
      </c>
      <c r="J203" s="5" t="str">
        <v>已订阅</v>
      </c>
      <c r="K203" s="5" t="str">
        <v>离线</v>
      </c>
      <c r="L203" s="39">
        <v>0.02675925925925926</v>
      </c>
      <c r="M203" s="5"/>
      <c r="N203" s="5" t="str">
        <v>未完课</v>
      </c>
      <c r="O203" s="5" t="str">
        <v>/</v>
      </c>
      <c r="P203" s="5" t="str">
        <v>/</v>
      </c>
      <c r="Q203" s="5" t="str">
        <v>0次</v>
      </c>
      <c r="R203" s="5" t="str">
        <v>/</v>
      </c>
      <c r="S203" s="5"/>
      <c r="T203" s="5" t="str">
        <v>是</v>
      </c>
      <c r="U203" s="5" t="str">
        <v>否</v>
      </c>
    </row>
    <row r="204">
      <c r="A204" s="5" t="str">
        <v>惠洋</v>
      </c>
      <c r="B204" s="5" t="s">
        <v>594</v>
      </c>
      <c r="C204" s="5"/>
      <c r="D204" s="5">
        <v>18629322108</v>
      </c>
      <c r="E204" s="5" t="str">
        <v>生财老师</v>
      </c>
      <c r="F204" s="5" t="str">
        <v>生财有术</v>
      </c>
      <c r="G204" s="5"/>
      <c r="H204" s="5"/>
      <c r="I204" s="5" t="str">
        <v>已订阅</v>
      </c>
      <c r="J204" s="5" t="str">
        <v>已订阅</v>
      </c>
      <c r="K204" s="5" t="str">
        <v>离线</v>
      </c>
      <c r="L204" s="39">
        <v>0.019178240740740742</v>
      </c>
      <c r="M204" s="5"/>
      <c r="N204" s="5" t="str">
        <v>未完课</v>
      </c>
      <c r="O204" s="5" t="str">
        <v>/</v>
      </c>
      <c r="P204" s="5" t="str">
        <v>/</v>
      </c>
      <c r="Q204" s="5" t="str">
        <v>0次</v>
      </c>
      <c r="R204" s="5" t="str">
        <v>/</v>
      </c>
      <c r="S204" s="5"/>
      <c r="T204" s="5" t="str">
        <v>是</v>
      </c>
      <c r="U204" s="5" t="str">
        <v>否</v>
      </c>
    </row>
    <row r="205">
      <c r="A205" s="5" t="str">
        <v>夏光辉｜成长教练</v>
      </c>
      <c r="B205" s="5" t="s">
        <v>685</v>
      </c>
      <c r="C205" s="5"/>
      <c r="D205" s="5">
        <v>18688758400</v>
      </c>
      <c r="E205" s="5" t="str">
        <v>生财老师（分销渠道）</v>
      </c>
      <c r="F205" s="5" t="str">
        <v>生财有术</v>
      </c>
      <c r="G205" s="5"/>
      <c r="H205" s="5"/>
      <c r="I205" s="5" t="str">
        <v>已订阅</v>
      </c>
      <c r="J205" s="5" t="str">
        <v>已订阅</v>
      </c>
      <c r="K205" s="5" t="str">
        <v>离线</v>
      </c>
      <c r="L205" s="39">
        <v>0.048032407407407406</v>
      </c>
      <c r="M205" s="5"/>
      <c r="N205" s="5" t="str">
        <v>未完课</v>
      </c>
      <c r="O205" s="5" t="str">
        <v>/</v>
      </c>
      <c r="P205" s="5" t="str">
        <v>/</v>
      </c>
      <c r="Q205" s="5" t="str">
        <v>0次</v>
      </c>
      <c r="R205" s="5" t="str">
        <v>/</v>
      </c>
      <c r="S205" s="5"/>
      <c r="T205" s="5" t="str">
        <v>是</v>
      </c>
      <c r="U205" s="5" t="str">
        <v>否</v>
      </c>
    </row>
    <row r="206">
      <c r="A206" s="5" t="str">
        <v>赵无敌</v>
      </c>
      <c r="B206" s="5" t="s">
        <v>438</v>
      </c>
      <c r="C206" s="5"/>
      <c r="D206" s="5">
        <v>17801037761</v>
      </c>
      <c r="E206" s="5" t="str">
        <v>生财老师（分销渠道）</v>
      </c>
      <c r="F206" s="5" t="str">
        <v>生财有术</v>
      </c>
      <c r="G206" s="5"/>
      <c r="H206" s="5"/>
      <c r="I206" s="5" t="str">
        <v>已订阅</v>
      </c>
      <c r="J206" s="5" t="str">
        <v>已订阅</v>
      </c>
      <c r="K206" s="5" t="str">
        <v>离线</v>
      </c>
      <c r="L206" s="39">
        <v>0.058680555555555555</v>
      </c>
      <c r="M206" s="5"/>
      <c r="N206" s="5" t="str">
        <v>未完课</v>
      </c>
      <c r="O206" s="5" t="str" xml:space="preserve">
        <v>右下角课程点击 00:39:36
 </v>
      </c>
      <c r="P206" s="5" t="str">
        <v>/</v>
      </c>
      <c r="Q206" s="5" t="str">
        <v>0次</v>
      </c>
      <c r="R206" s="5" t="str">
        <v>/</v>
      </c>
      <c r="S206" s="5"/>
      <c r="T206" s="5" t="str">
        <v>是</v>
      </c>
      <c r="U206" s="5" t="str">
        <v>否</v>
      </c>
    </row>
    <row r="207">
      <c r="A207" s="5" t="str">
        <v>Cxz</v>
      </c>
      <c r="B207" s="5" t="s">
        <v>544</v>
      </c>
      <c r="C207" s="5"/>
      <c r="D207" s="5">
        <v>13260892220</v>
      </c>
      <c r="E207" s="5" t="str">
        <v>生财老师（分销渠道）</v>
      </c>
      <c r="F207" s="5" t="str">
        <v>生财有术</v>
      </c>
      <c r="G207" s="5"/>
      <c r="H207" s="5"/>
      <c r="I207" s="5" t="str">
        <v>已订阅</v>
      </c>
      <c r="J207" s="5" t="str">
        <v>已订阅</v>
      </c>
      <c r="K207" s="5" t="str">
        <v>离线</v>
      </c>
      <c r="L207" s="39">
        <v>0.009259259259259259</v>
      </c>
      <c r="M207" s="5"/>
      <c r="N207" s="5" t="str">
        <v>未完课</v>
      </c>
      <c r="O207" s="5" t="str">
        <v>/</v>
      </c>
      <c r="P207" s="5" t="str">
        <v>/</v>
      </c>
      <c r="Q207" s="5" t="str">
        <v>0次</v>
      </c>
      <c r="R207" s="5" t="str">
        <v>/</v>
      </c>
      <c r="S207" s="5"/>
      <c r="T207" s="5" t="str">
        <v>是</v>
      </c>
      <c r="U207" s="5" t="str">
        <v>否</v>
      </c>
    </row>
    <row r="208">
      <c r="A208" s="5" t="str">
        <v>宇</v>
      </c>
      <c r="B208" s="5" t="s">
        <v>435</v>
      </c>
      <c r="C208" s="5"/>
      <c r="D208" s="5">
        <v>17386204803</v>
      </c>
      <c r="E208" s="5" t="str">
        <v>生财老师（分销渠道）</v>
      </c>
      <c r="F208" s="5" t="str">
        <v>生财有术</v>
      </c>
      <c r="G208" s="5"/>
      <c r="H208" s="5"/>
      <c r="I208" s="5" t="str">
        <v>已订阅</v>
      </c>
      <c r="J208" s="5" t="str">
        <v>已订阅</v>
      </c>
      <c r="K208" s="5" t="str">
        <v>离线</v>
      </c>
      <c r="L208" s="39">
        <v>0.10954861111111111</v>
      </c>
      <c r="M208" s="5"/>
      <c r="N208" s="5" t="str">
        <v>未完课</v>
      </c>
      <c r="O208" s="5" t="str">
        <v>/</v>
      </c>
      <c r="P208" s="5" t="str">
        <v>/</v>
      </c>
      <c r="Q208" s="5" t="str">
        <v>0次</v>
      </c>
      <c r="R208" s="5" t="str">
        <v>/</v>
      </c>
      <c r="S208" s="5"/>
      <c r="T208" s="5" t="str">
        <v>是</v>
      </c>
      <c r="U208" s="5" t="str">
        <v>否</v>
      </c>
    </row>
    <row r="209">
      <c r="A209" s="5" t="str">
        <v>夏儒龙</v>
      </c>
      <c r="B209" s="5" t="s">
        <v>658</v>
      </c>
      <c r="C209" s="5"/>
      <c r="D209" s="5">
        <v>15507549369</v>
      </c>
      <c r="E209" s="5" t="str">
        <v>生财老师（分销渠道）</v>
      </c>
      <c r="F209" s="5" t="str">
        <v>生财有术</v>
      </c>
      <c r="G209" s="5"/>
      <c r="H209" s="5"/>
      <c r="I209" s="5" t="str">
        <v>已订阅</v>
      </c>
      <c r="J209" s="5" t="str">
        <v>已订阅</v>
      </c>
      <c r="K209" s="5" t="str">
        <v>离线</v>
      </c>
      <c r="L209" s="39">
        <v>0.1307523148148148</v>
      </c>
      <c r="M209" s="5"/>
      <c r="N209" s="5" t="str">
        <v>未完课</v>
      </c>
      <c r="O209" s="5" t="str">
        <v>/</v>
      </c>
      <c r="P209" s="5" t="str">
        <v>/</v>
      </c>
      <c r="Q209" s="5" t="str">
        <v>0次</v>
      </c>
      <c r="R209" s="5" t="str">
        <v>/</v>
      </c>
      <c r="S209" s="5"/>
      <c r="T209" s="5" t="str">
        <v>是</v>
      </c>
      <c r="U209" s="5" t="str">
        <v>否</v>
      </c>
    </row>
    <row r="210">
      <c r="A210" s="5" t="str">
        <v>River</v>
      </c>
      <c r="B210" s="5" t="s">
        <v>556</v>
      </c>
      <c r="C210" s="5"/>
      <c r="D210" s="5">
        <v>13922276976</v>
      </c>
      <c r="E210" s="5" t="str">
        <v>生财老师（分销渠道）</v>
      </c>
      <c r="F210" s="5" t="str">
        <v>生财有术</v>
      </c>
      <c r="G210" s="5"/>
      <c r="H210" s="5"/>
      <c r="I210" s="5" t="str">
        <v>已订阅</v>
      </c>
      <c r="J210" s="5" t="str">
        <v>已订阅</v>
      </c>
      <c r="K210" s="5" t="str">
        <v>离线</v>
      </c>
      <c r="L210" s="39">
        <v>0.0002314814814814815</v>
      </c>
      <c r="M210" s="5"/>
      <c r="N210" s="5" t="str">
        <v>未完课</v>
      </c>
      <c r="O210" s="5" t="str">
        <v>/</v>
      </c>
      <c r="P210" s="5" t="str">
        <v>/</v>
      </c>
      <c r="Q210" s="5" t="str">
        <v>0次</v>
      </c>
      <c r="R210" s="5" t="str">
        <v>/</v>
      </c>
      <c r="S210" s="5"/>
      <c r="T210" s="5" t="str">
        <v>是</v>
      </c>
      <c r="U210" s="5" t="str">
        <v>否</v>
      </c>
    </row>
    <row r="211">
      <c r="A211" s="5" t="str">
        <v>东丫儿</v>
      </c>
      <c r="B211" s="5" t="s">
        <v>724</v>
      </c>
      <c r="C211" s="5"/>
      <c r="D211" s="5">
        <v>13507717565</v>
      </c>
      <c r="E211" s="5"/>
      <c r="F211" s="5" t="str">
        <v>生财有术</v>
      </c>
      <c r="G211" s="5"/>
      <c r="H211" s="5"/>
      <c r="I211" s="5" t="str">
        <v>未订阅</v>
      </c>
      <c r="J211" s="5" t="str">
        <v>未订阅</v>
      </c>
      <c r="K211" s="5" t="str">
        <v>离线</v>
      </c>
      <c r="L211" s="39">
        <v>0.13023148148148148</v>
      </c>
      <c r="M211" s="5"/>
      <c r="N211" s="5" t="str">
        <v>未完课</v>
      </c>
      <c r="O211" s="5" t="str" xml:space="preserve">
        <v>小黄车内点击 02:48:07
 </v>
      </c>
      <c r="P211" s="5" t="str">
        <v>/</v>
      </c>
      <c r="Q211" s="5" t="str">
        <v>0次</v>
      </c>
      <c r="R211" s="5" t="str" xml:space="preserve">
        <v>生财有术第九年门票 02:48:28
 </v>
      </c>
      <c r="S211" s="5"/>
      <c r="T211" s="5" t="str">
        <v>是</v>
      </c>
      <c r="U211" s="5" t="str">
        <v>否</v>
      </c>
    </row>
    <row r="212">
      <c r="A212" s="5" t="str">
        <v>爱办卡的小熊</v>
      </c>
      <c r="B212" s="5" t="s">
        <v>622</v>
      </c>
      <c r="C212" s="5"/>
      <c r="D212" s="5">
        <v>18252573273</v>
      </c>
      <c r="E212" s="5" t="str">
        <v>生财老师（分销渠道）</v>
      </c>
      <c r="F212" s="5" t="str">
        <v>生财有术</v>
      </c>
      <c r="G212" s="5"/>
      <c r="H212" s="5"/>
      <c r="I212" s="5" t="str">
        <v>已订阅</v>
      </c>
      <c r="J212" s="5" t="str">
        <v>已订阅</v>
      </c>
      <c r="K212" s="5" t="str">
        <v>离线</v>
      </c>
      <c r="L212" s="39">
        <v>0.13099537037037037</v>
      </c>
      <c r="M212" s="5"/>
      <c r="N212" s="5" t="str">
        <v>未完课</v>
      </c>
      <c r="O212" s="5" t="str" xml:space="preserve">
        <v>中心课程页点击 00:39:43
 </v>
      </c>
      <c r="P212" s="5" t="str">
        <v>/</v>
      </c>
      <c r="Q212" s="5" t="str">
        <v>0次</v>
      </c>
      <c r="R212" s="5" t="str">
        <v>/</v>
      </c>
      <c r="S212" s="5"/>
      <c r="T212" s="5" t="str">
        <v>是</v>
      </c>
      <c r="U212" s="5" t="str">
        <v>否</v>
      </c>
    </row>
    <row r="213">
      <c r="A213" s="5" t="str">
        <v>Mr.Leo</v>
      </c>
      <c r="B213" s="5" t="s">
        <v>453</v>
      </c>
      <c r="C213" s="5"/>
      <c r="D213" s="5">
        <v>13522620996</v>
      </c>
      <c r="E213" s="5"/>
      <c r="F213" s="5" t="str">
        <v>生财有术</v>
      </c>
      <c r="G213" s="5"/>
      <c r="H213" s="5"/>
      <c r="I213" s="5" t="str">
        <v>已订阅</v>
      </c>
      <c r="J213" s="5" t="str">
        <v>已订阅</v>
      </c>
      <c r="K213" s="5" t="str">
        <v>离线</v>
      </c>
      <c r="L213" s="39">
        <v>0.13099537037037037</v>
      </c>
      <c r="M213" s="5"/>
      <c r="N213" s="5" t="str">
        <v>未完课</v>
      </c>
      <c r="O213" s="5" t="str" xml:space="preserve">
        <v>小黄车内点击 01:08:24
 </v>
      </c>
      <c r="P213" s="5" t="str">
        <v>/</v>
      </c>
      <c r="Q213" s="5" t="str">
        <v>0次</v>
      </c>
      <c r="R213" s="5" t="str" xml:space="preserve">
        <v>生财有术第九年门票 01:05:24
 </v>
      </c>
      <c r="S213" s="5"/>
      <c r="T213" s="5" t="str">
        <v>是</v>
      </c>
      <c r="U213" s="5" t="str">
        <v>否</v>
      </c>
    </row>
    <row r="214">
      <c r="A214" s="5" t="str">
        <v>柒月</v>
      </c>
      <c r="B214" s="5" t="s">
        <v>457</v>
      </c>
      <c r="C214" s="5"/>
      <c r="D214" s="5">
        <v>19838177907</v>
      </c>
      <c r="E214" s="5"/>
      <c r="F214" s="5" t="str">
        <v>生财有术</v>
      </c>
      <c r="G214" s="5"/>
      <c r="H214" s="5"/>
      <c r="I214" s="5" t="str">
        <v>已订阅</v>
      </c>
      <c r="J214" s="5" t="str">
        <v>已订阅</v>
      </c>
      <c r="K214" s="5" t="str">
        <v>离线</v>
      </c>
      <c r="L214" s="39">
        <v>0.1283101851851852</v>
      </c>
      <c r="M214" s="5"/>
      <c r="N214" s="5" t="str">
        <v>未完课</v>
      </c>
      <c r="O214" s="5" t="str" xml:space="preserve">
        <v>小黄车内点击 00:42:35
 </v>
      </c>
      <c r="P214" s="5" t="str">
        <v>/</v>
      </c>
      <c r="Q214" s="5" t="str">
        <v>0次</v>
      </c>
      <c r="R214" s="5" t="str" xml:space="preserve">
        <v>生财有术第九年门票 00:42:40
 </v>
      </c>
      <c r="S214" s="5"/>
      <c r="T214" s="5" t="str">
        <v>是</v>
      </c>
      <c r="U214" s="5" t="str">
        <v>否</v>
      </c>
    </row>
    <row r="215">
      <c r="A215" s="5" t="str">
        <v>让未来发生</v>
      </c>
      <c r="B215" s="5" t="s">
        <v>618</v>
      </c>
      <c r="C215" s="5"/>
      <c r="D215" s="5">
        <v>13880755605</v>
      </c>
      <c r="E215" s="5" t="str">
        <v>生财老师（分销渠道）</v>
      </c>
      <c r="F215" s="5" t="str">
        <v>生财有术</v>
      </c>
      <c r="G215" s="5"/>
      <c r="H215" s="5"/>
      <c r="I215" s="5" t="str">
        <v>已订阅</v>
      </c>
      <c r="J215" s="5" t="str">
        <v>已订阅</v>
      </c>
      <c r="K215" s="5" t="str">
        <v>离线</v>
      </c>
      <c r="L215" s="39">
        <v>0.06087962962962963</v>
      </c>
      <c r="M215" s="5"/>
      <c r="N215" s="5" t="str">
        <v>未完课</v>
      </c>
      <c r="O215" s="5" t="str">
        <v>/</v>
      </c>
      <c r="P215" s="5" t="str">
        <v>/</v>
      </c>
      <c r="Q215" s="5" t="str">
        <v>0次</v>
      </c>
      <c r="R215" s="5" t="str">
        <v>/</v>
      </c>
      <c r="S215" s="5"/>
      <c r="T215" s="5" t="str">
        <v>是</v>
      </c>
      <c r="U215" s="5" t="str">
        <v>否</v>
      </c>
    </row>
    <row r="216">
      <c r="A216" s="5" t="str">
        <v>郑永梅</v>
      </c>
      <c r="B216" s="5" t="s">
        <v>560</v>
      </c>
      <c r="C216" s="5"/>
      <c r="D216" s="5">
        <v>18611276791</v>
      </c>
      <c r="E216" s="5" t="str">
        <v>生财老师（分销渠道）</v>
      </c>
      <c r="F216" s="5" t="str">
        <v>生财有术</v>
      </c>
      <c r="G216" s="5"/>
      <c r="H216" s="5"/>
      <c r="I216" s="5" t="str">
        <v>已订阅</v>
      </c>
      <c r="J216" s="5" t="str">
        <v>已订阅</v>
      </c>
      <c r="K216" s="5" t="str">
        <v>离线</v>
      </c>
      <c r="L216" s="39">
        <v>0.13116898148148148</v>
      </c>
      <c r="M216" s="5"/>
      <c r="N216" s="5" t="str">
        <v>未完课</v>
      </c>
      <c r="O216" s="5" t="str">
        <v>/</v>
      </c>
      <c r="P216" s="5" t="str">
        <v>/</v>
      </c>
      <c r="Q216" s="5" t="str">
        <v>0次</v>
      </c>
      <c r="R216" s="5" t="str">
        <v>/</v>
      </c>
      <c r="S216" s="5"/>
      <c r="T216" s="5" t="str">
        <v>是</v>
      </c>
      <c r="U216" s="5" t="str">
        <v>否</v>
      </c>
    </row>
    <row r="217">
      <c r="A217" s="5" t="str">
        <v>吴洁丽</v>
      </c>
      <c r="B217" s="5" t="s">
        <v>478</v>
      </c>
      <c r="C217" s="5"/>
      <c r="D217" s="5">
        <v>13682386268</v>
      </c>
      <c r="E217" s="5" t="str">
        <v>生财老师（分销渠道）</v>
      </c>
      <c r="F217" s="5" t="str">
        <v>生财有术</v>
      </c>
      <c r="G217" s="5"/>
      <c r="H217" s="5"/>
      <c r="I217" s="5" t="str">
        <v>已订阅</v>
      </c>
      <c r="J217" s="5" t="str">
        <v>已订阅</v>
      </c>
      <c r="K217" s="5" t="str">
        <v>离线</v>
      </c>
      <c r="L217" s="39">
        <v>0.13118055555555555</v>
      </c>
      <c r="M217" s="5"/>
      <c r="N217" s="5" t="str">
        <v>未完课</v>
      </c>
      <c r="O217" s="5" t="str" xml:space="preserve">
        <v>中心课程页点击 00:39:44
 </v>
      </c>
      <c r="P217" s="5" t="str">
        <v>/</v>
      </c>
      <c r="Q217" s="5" t="str">
        <v>0次</v>
      </c>
      <c r="R217" s="5" t="str" xml:space="preserve">
        <v>生财有术第九年门票 00:41:29
 </v>
      </c>
      <c r="S217" s="5"/>
      <c r="T217" s="5" t="str">
        <v>是</v>
      </c>
      <c r="U217" s="5" t="str">
        <v>否</v>
      </c>
    </row>
    <row r="218">
      <c r="A218" s="5" t="str">
        <v>鹿梦得几鱼</v>
      </c>
      <c r="B218" s="5" t="s">
        <v>358</v>
      </c>
      <c r="C218" s="5"/>
      <c r="D218" s="5">
        <v>19012886081</v>
      </c>
      <c r="E218" s="5"/>
      <c r="F218" s="5" t="str">
        <v>生财有术</v>
      </c>
      <c r="G218" s="5"/>
      <c r="H218" s="5"/>
      <c r="I218" s="5" t="str">
        <v>已订阅</v>
      </c>
      <c r="J218" s="5" t="str">
        <v>已订阅</v>
      </c>
      <c r="K218" s="5" t="str">
        <v>离线</v>
      </c>
      <c r="L218" s="39">
        <v>0.06934027777777778</v>
      </c>
      <c r="M218" s="5"/>
      <c r="N218" s="5" t="str">
        <v>未完课</v>
      </c>
      <c r="O218" s="5" t="str">
        <v>/</v>
      </c>
      <c r="P218" s="5" t="str">
        <v>/</v>
      </c>
      <c r="Q218" s="5" t="str">
        <v>0次</v>
      </c>
      <c r="R218" s="5" t="str">
        <v>/</v>
      </c>
      <c r="S218" s="5"/>
      <c r="T218" s="5" t="str">
        <v>是</v>
      </c>
      <c r="U218" s="5" t="str">
        <v>否</v>
      </c>
    </row>
    <row r="219">
      <c r="A219" s="5" t="str">
        <v>洛馨</v>
      </c>
      <c r="B219" s="5" t="s">
        <v>429</v>
      </c>
      <c r="C219" s="5"/>
      <c r="D219" s="5">
        <v>15874239028</v>
      </c>
      <c r="E219" s="5"/>
      <c r="F219" s="5" t="str">
        <v>生财有术</v>
      </c>
      <c r="G219" s="5"/>
      <c r="H219" s="5"/>
      <c r="I219" s="5" t="str">
        <v>已订阅</v>
      </c>
      <c r="J219" s="5" t="str">
        <v>已订阅</v>
      </c>
      <c r="K219" s="5" t="str">
        <v>离线</v>
      </c>
      <c r="L219" s="39">
        <v>0.10939814814814815</v>
      </c>
      <c r="M219" s="5"/>
      <c r="N219" s="5" t="str">
        <v>未完课</v>
      </c>
      <c r="O219" s="5" t="str" xml:space="preserve">
        <v>中心课程页点击 00:40:47
 </v>
      </c>
      <c r="P219" s="5" t="str">
        <v>/</v>
      </c>
      <c r="Q219" s="5" t="str">
        <v>0次</v>
      </c>
      <c r="R219" s="5" t="str">
        <v>/</v>
      </c>
      <c r="S219" s="5"/>
      <c r="T219" s="5" t="str">
        <v>是</v>
      </c>
      <c r="U219" s="5" t="str">
        <v>否</v>
      </c>
    </row>
    <row r="220">
      <c r="A220" s="5" t="str">
        <v>李晨瑞</v>
      </c>
      <c r="B220" s="5" t="s">
        <v>682</v>
      </c>
      <c r="C220" s="5"/>
      <c r="D220" s="5">
        <v>16635113443</v>
      </c>
      <c r="E220" s="5" t="str">
        <v>生财老师（分销渠道）</v>
      </c>
      <c r="F220" s="5" t="str">
        <v>生财有术</v>
      </c>
      <c r="G220" s="5"/>
      <c r="H220" s="5"/>
      <c r="I220" s="5" t="str">
        <v>已订阅</v>
      </c>
      <c r="J220" s="5" t="str">
        <v>已订阅</v>
      </c>
      <c r="K220" s="5" t="str">
        <v>离线</v>
      </c>
      <c r="L220" s="39">
        <v>0.02431712962962963</v>
      </c>
      <c r="M220" s="5"/>
      <c r="N220" s="5" t="str">
        <v>未完课</v>
      </c>
      <c r="O220" s="5" t="str">
        <v>/</v>
      </c>
      <c r="P220" s="5" t="str">
        <v>/</v>
      </c>
      <c r="Q220" s="5" t="str">
        <v>0次</v>
      </c>
      <c r="R220" s="5" t="str">
        <v>/</v>
      </c>
      <c r="S220" s="5"/>
      <c r="T220" s="5" t="str">
        <v>是</v>
      </c>
      <c r="U220" s="5" t="str">
        <v>否</v>
      </c>
    </row>
    <row r="221">
      <c r="A221" s="5" t="str">
        <v>LewG</v>
      </c>
      <c r="B221" s="5" t="s">
        <v>869</v>
      </c>
      <c r="C221" s="5"/>
      <c r="D221" s="5">
        <v>15851828209</v>
      </c>
      <c r="E221" s="5"/>
      <c r="F221" s="5" t="str">
        <v>生财有术</v>
      </c>
      <c r="G221" s="5"/>
      <c r="H221" s="5"/>
      <c r="I221" s="5" t="str">
        <v>已订阅</v>
      </c>
      <c r="J221" s="5" t="str">
        <v>已订阅</v>
      </c>
      <c r="K221" s="5" t="str">
        <v>离线</v>
      </c>
      <c r="L221" s="39">
        <v>0.12329861111111111</v>
      </c>
      <c r="M221" s="5"/>
      <c r="N221" s="5" t="str">
        <v>未完课</v>
      </c>
      <c r="O221" s="5" t="str">
        <v>/</v>
      </c>
      <c r="P221" s="5" t="str">
        <v>/</v>
      </c>
      <c r="Q221" s="5" t="str">
        <v>0次</v>
      </c>
      <c r="R221" s="5" t="str">
        <v>/</v>
      </c>
      <c r="S221" s="5"/>
      <c r="T221" s="5" t="str">
        <v>是</v>
      </c>
      <c r="U221" s="5" t="str">
        <v>否</v>
      </c>
    </row>
    <row r="222">
      <c r="A222" s="5" t="str">
        <v>Joanna</v>
      </c>
      <c r="B222" s="5" t="s">
        <v>868</v>
      </c>
      <c r="C222" s="5"/>
      <c r="D222" s="5">
        <v>18611615859</v>
      </c>
      <c r="E222" s="5"/>
      <c r="F222" s="5" t="str">
        <v>生财有术</v>
      </c>
      <c r="G222" s="5"/>
      <c r="H222" s="5"/>
      <c r="I222" s="5" t="str">
        <v>已订阅</v>
      </c>
      <c r="J222" s="5" t="str">
        <v>已订阅</v>
      </c>
      <c r="K222" s="5" t="str">
        <v>离线</v>
      </c>
      <c r="L222" s="39">
        <v>0.12229166666666667</v>
      </c>
      <c r="M222" s="5"/>
      <c r="N222" s="5" t="str">
        <v>未完课</v>
      </c>
      <c r="O222" s="5" t="str">
        <v>/</v>
      </c>
      <c r="P222" s="5" t="str">
        <v>/</v>
      </c>
      <c r="Q222" s="5" t="str">
        <v>0次</v>
      </c>
      <c r="R222" s="5" t="str">
        <v>/</v>
      </c>
      <c r="S222" s="5"/>
      <c r="T222" s="5" t="str">
        <v>是</v>
      </c>
      <c r="U222" s="5" t="str">
        <v>否</v>
      </c>
    </row>
    <row r="223">
      <c r="A223" s="5" t="str">
        <v>孤舟觅天涯</v>
      </c>
      <c r="B223" s="5" t="s">
        <v>611</v>
      </c>
      <c r="C223" s="5"/>
      <c r="D223" s="5">
        <v>13227806125</v>
      </c>
      <c r="E223" s="5" t="str">
        <v>生财老师（分销渠道）</v>
      </c>
      <c r="F223" s="5" t="str">
        <v>生财有术</v>
      </c>
      <c r="G223" s="5"/>
      <c r="H223" s="5"/>
      <c r="I223" s="5" t="str">
        <v>已订阅</v>
      </c>
      <c r="J223" s="5" t="str">
        <v>已订阅</v>
      </c>
      <c r="K223" s="5" t="str">
        <v>离线</v>
      </c>
      <c r="L223" s="39">
        <v>0.12143518518518519</v>
      </c>
      <c r="M223" s="5"/>
      <c r="N223" s="5" t="str">
        <v>未完课</v>
      </c>
      <c r="O223" s="5" t="str">
        <v>/</v>
      </c>
      <c r="P223" s="5" t="str">
        <v>/</v>
      </c>
      <c r="Q223" s="5" t="str">
        <v>0次</v>
      </c>
      <c r="R223" s="5" t="str">
        <v>/</v>
      </c>
      <c r="S223" s="5"/>
      <c r="T223" s="5" t="str">
        <v>是</v>
      </c>
      <c r="U223" s="5" t="str">
        <v>否</v>
      </c>
    </row>
    <row r="224">
      <c r="A224" s="5" t="str">
        <v>sherryl</v>
      </c>
      <c r="B224" s="5" t="s">
        <v>670</v>
      </c>
      <c r="C224" s="5"/>
      <c r="D224" s="5">
        <v>13995072520</v>
      </c>
      <c r="E224" s="5" t="str">
        <v>生财老师（分销渠道）</v>
      </c>
      <c r="F224" s="5" t="str">
        <v>生财有术</v>
      </c>
      <c r="G224" s="5"/>
      <c r="H224" s="5"/>
      <c r="I224" s="5" t="str">
        <v>已订阅</v>
      </c>
      <c r="J224" s="5" t="str">
        <v>已订阅</v>
      </c>
      <c r="K224" s="5" t="str">
        <v>离线</v>
      </c>
      <c r="L224" s="39">
        <v>0.11690972222222222</v>
      </c>
      <c r="M224" s="5"/>
      <c r="N224" s="5" t="str">
        <v>未完课</v>
      </c>
      <c r="O224" s="5" t="str">
        <v>/</v>
      </c>
      <c r="P224" s="5" t="str">
        <v>/</v>
      </c>
      <c r="Q224" s="5" t="str">
        <v>0次</v>
      </c>
      <c r="R224" s="5" t="str">
        <v>/</v>
      </c>
      <c r="S224" s="5"/>
      <c r="T224" s="5" t="str">
        <v>是</v>
      </c>
      <c r="U224" s="5" t="str">
        <v>否</v>
      </c>
    </row>
    <row r="225">
      <c r="A225" s="5" t="str">
        <v>喵咪</v>
      </c>
      <c r="B225" s="5" t="s">
        <v>654</v>
      </c>
      <c r="C225" s="5"/>
      <c r="D225" s="5">
        <v>17629124168</v>
      </c>
      <c r="E225" s="5" t="str">
        <v>生财老师（分销渠道）</v>
      </c>
      <c r="F225" s="5" t="str">
        <v>生财有术</v>
      </c>
      <c r="G225" s="5"/>
      <c r="H225" s="5"/>
      <c r="I225" s="5" t="str">
        <v>已订阅</v>
      </c>
      <c r="J225" s="5" t="str">
        <v>已订阅</v>
      </c>
      <c r="K225" s="5" t="str">
        <v>离线</v>
      </c>
      <c r="L225" s="39">
        <v>0.13118055555555555</v>
      </c>
      <c r="M225" s="5"/>
      <c r="N225" s="5" t="str">
        <v>未完课</v>
      </c>
      <c r="O225" s="5" t="str" xml:space="preserve">
        <v>小黄车内点击 02:20:36
 </v>
      </c>
      <c r="P225" s="5" t="str">
        <v>/</v>
      </c>
      <c r="Q225" s="5" t="str">
        <v>0次</v>
      </c>
      <c r="R225" s="5" t="str" xml:space="preserve">
        <v>生财有术第九年门票 02:21:19
 </v>
      </c>
      <c r="S225" s="5"/>
      <c r="T225" s="5" t="str">
        <v>是</v>
      </c>
      <c r="U225" s="5" t="str">
        <v>否</v>
      </c>
    </row>
    <row r="226">
      <c r="A226" s="5" t="str">
        <v>燕辉</v>
      </c>
      <c r="B226" s="5" t="s">
        <v>662</v>
      </c>
      <c r="C226" s="5"/>
      <c r="D226" s="5">
        <v>18659205001</v>
      </c>
      <c r="E226" s="5" t="str">
        <v>生财老师（分销渠道）</v>
      </c>
      <c r="F226" s="5" t="str">
        <v>生财有术</v>
      </c>
      <c r="G226" s="5"/>
      <c r="H226" s="5"/>
      <c r="I226" s="5" t="str">
        <v>已订阅</v>
      </c>
      <c r="J226" s="5" t="str">
        <v>已订阅</v>
      </c>
      <c r="K226" s="5" t="str">
        <v>离线</v>
      </c>
      <c r="L226" s="39">
        <v>0.07456018518518519</v>
      </c>
      <c r="M226" s="5"/>
      <c r="N226" s="5" t="str">
        <v>未完课</v>
      </c>
      <c r="O226" s="5" t="str">
        <v>/</v>
      </c>
      <c r="P226" s="5" t="str">
        <v>/</v>
      </c>
      <c r="Q226" s="5" t="str">
        <v>0次</v>
      </c>
      <c r="R226" s="5" t="str">
        <v>/</v>
      </c>
      <c r="S226" s="5"/>
      <c r="T226" s="5" t="str">
        <v>是</v>
      </c>
      <c r="U226" s="5" t="str">
        <v>否</v>
      </c>
    </row>
    <row r="227">
      <c r="A227" s="5" t="str">
        <v>🦙</v>
      </c>
      <c r="B227" s="5" t="s">
        <v>821</v>
      </c>
      <c r="C227" s="5"/>
      <c r="D227" s="5">
        <v>18722632937</v>
      </c>
      <c r="E227" s="5" t="str">
        <v>生财老师（自营渠道）</v>
      </c>
      <c r="F227" s="5" t="str">
        <v>生财有术</v>
      </c>
      <c r="G227" s="5"/>
      <c r="H227" s="5"/>
      <c r="I227" s="5" t="str">
        <v>已订阅</v>
      </c>
      <c r="J227" s="5" t="str">
        <v>已订阅</v>
      </c>
      <c r="K227" s="5" t="str">
        <v>离线</v>
      </c>
      <c r="L227" s="39">
        <v>0.11300925925925925</v>
      </c>
      <c r="M227" s="5"/>
      <c r="N227" s="5" t="str">
        <v>未完课</v>
      </c>
      <c r="O227" s="5" t="str">
        <v>/</v>
      </c>
      <c r="P227" s="5" t="str">
        <v>/</v>
      </c>
      <c r="Q227" s="5" t="str">
        <v>0次</v>
      </c>
      <c r="R227" s="5" t="str">
        <v>/</v>
      </c>
      <c r="S227" s="5"/>
      <c r="T227" s="5" t="str">
        <v>是</v>
      </c>
      <c r="U227" s="5" t="str">
        <v>否</v>
      </c>
    </row>
    <row r="228">
      <c r="A228" s="5" t="str">
        <v>非凡</v>
      </c>
      <c r="B228" s="5" t="s">
        <v>775</v>
      </c>
      <c r="C228" s="5"/>
      <c r="D228" s="5">
        <v>18023903010</v>
      </c>
      <c r="E228" s="5"/>
      <c r="F228" s="5" t="str">
        <v>生财有术</v>
      </c>
      <c r="G228" s="5"/>
      <c r="H228" s="5"/>
      <c r="I228" s="5" t="str">
        <v>已订阅</v>
      </c>
      <c r="J228" s="5" t="str">
        <v>已订阅</v>
      </c>
      <c r="K228" s="5" t="str">
        <v>离线</v>
      </c>
      <c r="L228" s="39">
        <v>0.10068287037037037</v>
      </c>
      <c r="M228" s="5"/>
      <c r="N228" s="5" t="str">
        <v>未完课</v>
      </c>
      <c r="O228" s="5" t="str">
        <v>/</v>
      </c>
      <c r="P228" s="5" t="str">
        <v>/</v>
      </c>
      <c r="Q228" s="5" t="str">
        <v>0次</v>
      </c>
      <c r="R228" s="5" t="str">
        <v>/</v>
      </c>
      <c r="S228" s="5"/>
      <c r="T228" s="5" t="str">
        <v>是</v>
      </c>
      <c r="U228" s="5" t="str">
        <v>否</v>
      </c>
    </row>
    <row r="229">
      <c r="A229" s="5" t="str">
        <v>张恒坤</v>
      </c>
      <c r="B229" s="5" t="s">
        <v>524</v>
      </c>
      <c r="C229" s="5"/>
      <c r="D229" s="5">
        <v>13275103621</v>
      </c>
      <c r="E229" s="5"/>
      <c r="F229" s="5" t="str">
        <v>生财有术</v>
      </c>
      <c r="G229" s="5"/>
      <c r="H229" s="5"/>
      <c r="I229" s="5" t="str">
        <v>已订阅</v>
      </c>
      <c r="J229" s="5" t="str">
        <v>已订阅</v>
      </c>
      <c r="K229" s="5" t="str">
        <v>离线</v>
      </c>
      <c r="L229" s="39">
        <v>0</v>
      </c>
      <c r="M229" s="5"/>
      <c r="N229" s="5" t="str">
        <v>未完课</v>
      </c>
      <c r="O229" s="5" t="str">
        <v>/</v>
      </c>
      <c r="P229" s="5" t="str">
        <v>/</v>
      </c>
      <c r="Q229" s="5" t="str">
        <v>0次</v>
      </c>
      <c r="R229" s="5" t="str">
        <v>/</v>
      </c>
      <c r="S229" s="5"/>
      <c r="T229" s="5" t="str">
        <v>否</v>
      </c>
      <c r="U229" s="5" t="str">
        <v>否</v>
      </c>
    </row>
    <row r="230">
      <c r="A230" s="5" t="str">
        <v>暗夜</v>
      </c>
      <c r="B230" s="5" t="s">
        <v>521</v>
      </c>
      <c r="C230" s="5"/>
      <c r="D230" s="5">
        <v>15044293518</v>
      </c>
      <c r="E230" s="5"/>
      <c r="F230" s="5" t="str">
        <v>生财有术</v>
      </c>
      <c r="G230" s="5"/>
      <c r="H230" s="5"/>
      <c r="I230" s="5" t="str">
        <v>已订阅</v>
      </c>
      <c r="J230" s="5" t="str">
        <v>已订阅</v>
      </c>
      <c r="K230" s="5" t="str">
        <v>离线</v>
      </c>
      <c r="L230" s="39">
        <v>0.12775462962962963</v>
      </c>
      <c r="M230" s="5"/>
      <c r="N230" s="5" t="str">
        <v>未完课</v>
      </c>
      <c r="O230" s="5" t="str" xml:space="preserve">
        <v>小黄车内点击 00:41:52
 </v>
      </c>
      <c r="P230" s="5" t="str">
        <v>/</v>
      </c>
      <c r="Q230" s="5" t="str">
        <v>0次</v>
      </c>
      <c r="R230" s="5" t="str" xml:space="preserve">
        <v>生财有术第九年门票 00:39:15
 </v>
      </c>
      <c r="S230" s="5"/>
      <c r="T230" s="5" t="str">
        <v>是</v>
      </c>
      <c r="U230" s="5" t="str">
        <v>否</v>
      </c>
    </row>
    <row r="231">
      <c r="A231" s="5" t="str">
        <v>柘青北</v>
      </c>
      <c r="B231" s="5" t="s">
        <v>346</v>
      </c>
      <c r="C231" s="5"/>
      <c r="D231" s="5">
        <v>18115773990</v>
      </c>
      <c r="E231" s="5"/>
      <c r="F231" s="5" t="str">
        <v>生财有术</v>
      </c>
      <c r="G231" s="5"/>
      <c r="H231" s="5"/>
      <c r="I231" s="5" t="str">
        <v>已订阅</v>
      </c>
      <c r="J231" s="5" t="str">
        <v>已订阅</v>
      </c>
      <c r="K231" s="5" t="str">
        <v>离线</v>
      </c>
      <c r="L231" s="39">
        <v>0.1296064814814815</v>
      </c>
      <c r="M231" s="5"/>
      <c r="N231" s="5" t="str">
        <v>未完课</v>
      </c>
      <c r="O231" s="5" t="str" xml:space="preserve">
        <v>小黄车内点击 00:44:01
 </v>
      </c>
      <c r="P231" s="5" t="str">
        <v>/</v>
      </c>
      <c r="Q231" s="5" t="str">
        <v>0次</v>
      </c>
      <c r="R231" s="5" t="str" xml:space="preserve">
        <v>生财有术第九年门票 00:40:29
 </v>
      </c>
      <c r="S231" s="5"/>
      <c r="T231" s="5" t="str">
        <v>是</v>
      </c>
      <c r="U231" s="5" t="str">
        <v>否</v>
      </c>
    </row>
    <row r="232">
      <c r="A232" s="5" t="str">
        <v>赵大大</v>
      </c>
      <c r="B232" s="5" t="s">
        <v>540</v>
      </c>
      <c r="C232" s="5"/>
      <c r="D232" s="5">
        <v>15802200300</v>
      </c>
      <c r="E232" s="5" t="str">
        <v>生财老师（分销渠道）</v>
      </c>
      <c r="F232" s="5" t="str">
        <v>生财有术</v>
      </c>
      <c r="G232" s="5"/>
      <c r="H232" s="5"/>
      <c r="I232" s="5" t="str">
        <v>已订阅</v>
      </c>
      <c r="J232" s="5" t="str">
        <v>已订阅</v>
      </c>
      <c r="K232" s="5" t="str">
        <v>离线</v>
      </c>
      <c r="L232" s="39">
        <v>0.006851851851851852</v>
      </c>
      <c r="M232" s="5"/>
      <c r="N232" s="5" t="str">
        <v>未完课</v>
      </c>
      <c r="O232" s="5" t="str">
        <v>/</v>
      </c>
      <c r="P232" s="5" t="str">
        <v>/</v>
      </c>
      <c r="Q232" s="5" t="str">
        <v>0次</v>
      </c>
      <c r="R232" s="5" t="str">
        <v>/</v>
      </c>
      <c r="S232" s="5"/>
      <c r="T232" s="5" t="str">
        <v>是</v>
      </c>
      <c r="U232" s="5" t="str">
        <v>否</v>
      </c>
    </row>
    <row r="233">
      <c r="A233" s="5" t="str">
        <v>ꫛꫀꪝ（借钱拉黑）</v>
      </c>
      <c r="B233" s="5" t="s">
        <v>687</v>
      </c>
      <c r="C233" s="5"/>
      <c r="D233" s="5">
        <v>13267660009</v>
      </c>
      <c r="E233" s="5"/>
      <c r="F233" s="5" t="str">
        <v>生财有术</v>
      </c>
      <c r="G233" s="5"/>
      <c r="H233" s="5"/>
      <c r="I233" s="5" t="str">
        <v>已订阅</v>
      </c>
      <c r="J233" s="5" t="str">
        <v>已订阅</v>
      </c>
      <c r="K233" s="5" t="str">
        <v>离线</v>
      </c>
      <c r="L233" s="39">
        <v>0</v>
      </c>
      <c r="M233" s="5"/>
      <c r="N233" s="5" t="str">
        <v>未完课</v>
      </c>
      <c r="O233" s="5" t="str">
        <v>/</v>
      </c>
      <c r="P233" s="5" t="str">
        <v>/</v>
      </c>
      <c r="Q233" s="5" t="str">
        <v>0次</v>
      </c>
      <c r="R233" s="5" t="str">
        <v>/</v>
      </c>
      <c r="S233" s="5"/>
      <c r="T233" s="5" t="str">
        <v>否</v>
      </c>
      <c r="U233" s="5" t="str">
        <v>否</v>
      </c>
    </row>
    <row r="234">
      <c r="A234" s="5" t="str">
        <v>如坐春风</v>
      </c>
      <c r="B234" s="5" t="s">
        <v>437</v>
      </c>
      <c r="C234" s="5"/>
      <c r="D234" s="5">
        <v>13849558127</v>
      </c>
      <c r="E234" s="5" t="str">
        <v>生财老师（分销渠道）</v>
      </c>
      <c r="F234" s="5" t="str">
        <v>生财有术</v>
      </c>
      <c r="G234" s="5"/>
      <c r="H234" s="5"/>
      <c r="I234" s="5" t="str">
        <v>已订阅</v>
      </c>
      <c r="J234" s="5" t="str">
        <v>已订阅</v>
      </c>
      <c r="K234" s="5" t="str">
        <v>离线</v>
      </c>
      <c r="L234" s="39">
        <v>0.06866898148148148</v>
      </c>
      <c r="M234" s="5"/>
      <c r="N234" s="5" t="str">
        <v>未完课</v>
      </c>
      <c r="O234" s="5" t="str">
        <v>/</v>
      </c>
      <c r="P234" s="5" t="str">
        <v>/</v>
      </c>
      <c r="Q234" s="5" t="str">
        <v>0次</v>
      </c>
      <c r="R234" s="5" t="str">
        <v>/</v>
      </c>
      <c r="S234" s="5"/>
      <c r="T234" s="5" t="str">
        <v>是</v>
      </c>
      <c r="U234" s="5" t="str">
        <v>否</v>
      </c>
    </row>
    <row r="235">
      <c r="A235" s="5" t="str">
        <v>沸沸doubfay</v>
      </c>
      <c r="B235" s="5" t="s">
        <v>663</v>
      </c>
      <c r="C235" s="5"/>
      <c r="D235" s="5">
        <v>15757195727</v>
      </c>
      <c r="E235" s="5" t="str">
        <v>生财老师（分销渠道）</v>
      </c>
      <c r="F235" s="5" t="str">
        <v>生财有术</v>
      </c>
      <c r="G235" s="5"/>
      <c r="H235" s="5"/>
      <c r="I235" s="5" t="str">
        <v>已订阅</v>
      </c>
      <c r="J235" s="5" t="str">
        <v>已订阅</v>
      </c>
      <c r="K235" s="5" t="str">
        <v>离线</v>
      </c>
      <c r="L235" s="39">
        <v>0.12939814814814815</v>
      </c>
      <c r="M235" s="5"/>
      <c r="N235" s="5" t="str">
        <v>未完课</v>
      </c>
      <c r="O235" s="5" t="str">
        <v>/</v>
      </c>
      <c r="P235" s="5" t="str">
        <v>/</v>
      </c>
      <c r="Q235" s="5" t="str">
        <v>0次</v>
      </c>
      <c r="R235" s="5" t="str">
        <v>/</v>
      </c>
      <c r="S235" s="5"/>
      <c r="T235" s="5" t="str">
        <v>是</v>
      </c>
      <c r="U235" s="5" t="str">
        <v>否</v>
      </c>
    </row>
    <row r="236">
      <c r="A236" s="5" t="str">
        <v>Pearl.J</v>
      </c>
      <c r="B236" s="5" t="s">
        <v>721</v>
      </c>
      <c r="C236" s="5"/>
      <c r="D236" s="5">
        <v>18757832368</v>
      </c>
      <c r="E236" s="5"/>
      <c r="F236" s="5" t="str">
        <v>生财有术</v>
      </c>
      <c r="G236" s="5"/>
      <c r="H236" s="5"/>
      <c r="I236" s="5" t="str">
        <v>已订阅</v>
      </c>
      <c r="J236" s="5" t="str">
        <v>已订阅</v>
      </c>
      <c r="K236" s="5" t="str">
        <v>离线</v>
      </c>
      <c r="L236" s="39">
        <v>0.13011574074074075</v>
      </c>
      <c r="M236" s="5"/>
      <c r="N236" s="5" t="str">
        <v>未完课</v>
      </c>
      <c r="O236" s="5" t="str" xml:space="preserve">
        <v>小黄车内点击 01:23:57
 </v>
      </c>
      <c r="P236" s="5" t="str">
        <v>/</v>
      </c>
      <c r="Q236" s="5" t="str">
        <v>0次</v>
      </c>
      <c r="R236" s="5" t="str" xml:space="preserve">
        <v>生财有术第九年门票 00:39:50
 </v>
      </c>
      <c r="S236" s="5"/>
      <c r="T236" s="5" t="str">
        <v>是</v>
      </c>
      <c r="U236" s="5" t="str">
        <v>否</v>
      </c>
    </row>
    <row r="237">
      <c r="A237" s="5" t="str">
        <v>高权Mr</v>
      </c>
      <c r="B237" s="5" t="s">
        <v>698</v>
      </c>
      <c r="C237" s="5"/>
      <c r="D237" s="5">
        <v>18121407520</v>
      </c>
      <c r="E237" s="5" t="str">
        <v>生财老师（分销渠道）</v>
      </c>
      <c r="F237" s="5" t="str">
        <v>生财有术</v>
      </c>
      <c r="G237" s="5"/>
      <c r="H237" s="5"/>
      <c r="I237" s="5" t="str">
        <v>已订阅</v>
      </c>
      <c r="J237" s="5" t="str">
        <v>已订阅</v>
      </c>
      <c r="K237" s="5" t="str">
        <v>离线</v>
      </c>
      <c r="L237" s="39">
        <v>0.0007060185185185185</v>
      </c>
      <c r="M237" s="5"/>
      <c r="N237" s="5" t="str">
        <v>未完课</v>
      </c>
      <c r="O237" s="5" t="str">
        <v>/</v>
      </c>
      <c r="P237" s="5" t="str">
        <v>/</v>
      </c>
      <c r="Q237" s="5" t="str">
        <v>0次</v>
      </c>
      <c r="R237" s="5" t="str">
        <v>/</v>
      </c>
      <c r="S237" s="5"/>
      <c r="T237" s="5" t="str">
        <v>是</v>
      </c>
      <c r="U237" s="5" t="str">
        <v>否</v>
      </c>
    </row>
    <row r="238">
      <c r="A238" s="5" t="str">
        <v>阿白</v>
      </c>
      <c r="B238" s="5" t="s">
        <v>748</v>
      </c>
      <c r="C238" s="5"/>
      <c r="D238" s="5">
        <v>18681465852</v>
      </c>
      <c r="E238" s="5"/>
      <c r="F238" s="5" t="str">
        <v>生财有术</v>
      </c>
      <c r="G238" s="5"/>
      <c r="H238" s="5"/>
      <c r="I238" s="5" t="str">
        <v>已订阅</v>
      </c>
      <c r="J238" s="5" t="str">
        <v>已订阅</v>
      </c>
      <c r="K238" s="5" t="str">
        <v>离线</v>
      </c>
      <c r="L238" s="39">
        <v>0.09605324074074074</v>
      </c>
      <c r="M238" s="5"/>
      <c r="N238" s="5" t="str">
        <v>未完课</v>
      </c>
      <c r="O238" s="5" t="str">
        <v>/</v>
      </c>
      <c r="P238" s="5" t="str">
        <v>/</v>
      </c>
      <c r="Q238" s="5" t="str">
        <v>0次</v>
      </c>
      <c r="R238" s="5" t="str">
        <v>/</v>
      </c>
      <c r="S238" s="5"/>
      <c r="T238" s="5" t="str">
        <v>是</v>
      </c>
      <c r="U238" s="5" t="str">
        <v>否</v>
      </c>
    </row>
    <row r="239">
      <c r="A239" s="5" t="str">
        <v>曾</v>
      </c>
      <c r="B239" s="5" t="s">
        <v>773</v>
      </c>
      <c r="C239" s="5"/>
      <c r="D239" s="5">
        <v>15080339804</v>
      </c>
      <c r="E239" s="5"/>
      <c r="F239" s="5" t="str">
        <v>生财有术</v>
      </c>
      <c r="G239" s="5"/>
      <c r="H239" s="5"/>
      <c r="I239" s="5" t="str">
        <v>已订阅</v>
      </c>
      <c r="J239" s="5" t="str">
        <v>已订阅</v>
      </c>
      <c r="K239" s="5" t="str">
        <v>离线</v>
      </c>
      <c r="L239" s="39">
        <v>0.1227662037037037</v>
      </c>
      <c r="M239" s="5"/>
      <c r="N239" s="5" t="str">
        <v>未完课</v>
      </c>
      <c r="O239" s="5" t="str">
        <v>/</v>
      </c>
      <c r="P239" s="5" t="str">
        <v>/</v>
      </c>
      <c r="Q239" s="5" t="str">
        <v>0次</v>
      </c>
      <c r="R239" s="5" t="str">
        <v>/</v>
      </c>
      <c r="S239" s="5"/>
      <c r="T239" s="5" t="str">
        <v>是</v>
      </c>
      <c r="U239" s="5" t="str">
        <v>否</v>
      </c>
    </row>
    <row r="240">
      <c r="A240" s="5" t="str">
        <v>Alan</v>
      </c>
      <c r="B240" s="5" t="s">
        <v>832</v>
      </c>
      <c r="C240" s="5"/>
      <c r="D240" s="5">
        <v>15119377538</v>
      </c>
      <c r="E240" s="5"/>
      <c r="F240" s="5" t="str">
        <v>生财有术</v>
      </c>
      <c r="G240" s="5"/>
      <c r="H240" s="5"/>
      <c r="I240" s="5" t="str">
        <v>已订阅</v>
      </c>
      <c r="J240" s="5" t="str">
        <v>已订阅</v>
      </c>
      <c r="K240" s="5" t="str">
        <v>离线</v>
      </c>
      <c r="L240" s="39">
        <v>0</v>
      </c>
      <c r="M240" s="5"/>
      <c r="N240" s="5" t="str">
        <v>未完课</v>
      </c>
      <c r="O240" s="5" t="str">
        <v>/</v>
      </c>
      <c r="P240" s="5" t="str">
        <v>/</v>
      </c>
      <c r="Q240" s="5" t="str">
        <v>0次</v>
      </c>
      <c r="R240" s="5" t="str">
        <v>/</v>
      </c>
      <c r="S240" s="5"/>
      <c r="T240" s="5" t="str">
        <v>否</v>
      </c>
      <c r="U240" s="5" t="str">
        <v>否</v>
      </c>
    </row>
    <row r="241">
      <c r="A241" s="5" t="str">
        <v>bonbonswang</v>
      </c>
      <c r="B241" s="5" t="s">
        <v>530</v>
      </c>
      <c r="C241" s="5"/>
      <c r="D241" s="5">
        <v>15201088415</v>
      </c>
      <c r="E241" s="5" t="str">
        <v>生财老师（分销渠道）</v>
      </c>
      <c r="F241" s="5" t="str">
        <v>生财有术</v>
      </c>
      <c r="G241" s="5"/>
      <c r="H241" s="5"/>
      <c r="I241" s="5" t="str">
        <v>已订阅</v>
      </c>
      <c r="J241" s="5" t="str">
        <v>已订阅</v>
      </c>
      <c r="K241" s="5" t="str">
        <v>离线</v>
      </c>
      <c r="L241" s="39">
        <v>0.1254398148148148</v>
      </c>
      <c r="M241" s="5"/>
      <c r="N241" s="5" t="str">
        <v>未完课</v>
      </c>
      <c r="O241" s="5" t="str">
        <v>/</v>
      </c>
      <c r="P241" s="5" t="str">
        <v>/</v>
      </c>
      <c r="Q241" s="5" t="str">
        <v>0次</v>
      </c>
      <c r="R241" s="5" t="str">
        <v>/</v>
      </c>
      <c r="S241" s="5"/>
      <c r="T241" s="5" t="str">
        <v>是</v>
      </c>
      <c r="U241" s="5" t="str">
        <v>否</v>
      </c>
    </row>
  </sheetData>
  <mergeCells>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s>
  <hyperlinks>
    <hyperlink ref="B170" display="https://thirdwx.qlogo.cn/mmopen/vi_32/DYAIOgq83eppkUMa2tTne7RkKkEfJHgZm0J3whE0kt8g1Zngv4bZfSqspmj6WibIiaHuHPjFrU2B48yf3ibRbOMwg/132" r:id="rId1"/>
    <hyperlink ref="B155" display="https://thirdwx.qlogo.cn/mmopen/vi_32/DYAIOgq83epyTcrKRbyKnocIPlnRWWhtv4HpEibD4SqkQqFZLIt5sn8ibhSK0o6JwM4bL6Sm8VrBkCdcKn5WibIBg/132" r:id="rId2"/>
    <hyperlink ref="B17" display="https://thirdwx.qlogo.cn/mmopen/vi_32/PiajxSqBRaEIiafq10ahVUHoWcfLTlI3XXNsWlG85BLPb7CYWCiaT8ltKYgiaNiagdAvN5AnbuaSeQu0gqzoBZzBLrFMHUA12cibyuqsjne1ws4YmvZZYWMoIcog/132" r:id="rId3"/>
    <hyperlink ref="B111" display="https://thirdwx.qlogo.cn/mmopen/vi_32/gTVicJhBicjGQLzt3GUiagHGR9fTcyY3h6dlGOryxdNCDiaE2rfibicMibxLq3OYRU9ZMnHMfxAtTfN9UgyshTVwgDI0omV6xl9vtQjibQNicZ1SialTg/132" r:id="rId4"/>
    <hyperlink ref="B124" display="https://thirdwx.qlogo.cn/mmopen/vi_32/PiajxSqBRaEIcIhsQFs88bRcyDWZkMwJsL2NX8QibS7jfUgiaia1eGCLxXzkMMBjBCNNkysy5bWYB35xhBtzotToevwau8s5HtJfd3BKdqYnfrjnpZxD1CMWkg/132" r:id="rId5"/>
    <hyperlink ref="B151" display="https://thirdwx.qlogo.cn/mmopen/vi_32/GBFbbKrxiceef53AwQoia9vLgjgzcB57qenwFu4Mwm5GBn1xwsOZca5aYhs3FKHMDePuicoWNN8pAYyy3npOoic4dzPBpl9oKmzY85HzeFsbHXE/132" r:id="rId6"/>
    <hyperlink ref="B80" display="https://thirdwx.qlogo.cn/mmopen/vi_32/PiajxSqBRaEKSJhibibEy6c7aianA4twibsWqjznVylnfHxyuCEdcbSTrRhZtGCcwTEnsRkNN5iclOlKCaicQr0Yib2I9VZDge4pmY4ia9TflXzRKsd3017GJ8lLyGw/132" r:id="rId7"/>
    <hyperlink ref="B74" display="https://thirdwx.qlogo.cn/mmopen/vi_32/PiajxSqBRaEL8WBU7IQiaPMB5YJKYZLK1V7sHdmnFibaOV0fxH8OVX55pfAdx8rveyU3Ckh6iag2JtekBZrVGGd8GLeQktic8R4hGN4lYerZp8z6rowoQwRQNLg/132" r:id="rId8"/>
    <hyperlink ref="B142" display="https://thirdwx.qlogo.cn/mmopen/vi_32/eLmzTfbKzrpxjKDqrVyd3BaUAficOTiafUBnzee3siaEhuqQJqtMHbNoib0DvvpuMiaVWAoWsQj3FYfibNibcranUDLt5HvanaqpEjUia8mYjlKfpns/132" r:id="rId9"/>
    <hyperlink ref="B214" display="https://thirdwx.qlogo.cn/mmopen/vi_32/bBzeRR9WYbiczGxvLw7fuWQJhwy3E8Gibb2uMjiabVAUv7wN60FzjyzpvPlCfwA3KeP9kwhib5wy2Gfnns9qSNwIiaEEtBkBvpH8Zebn4UANYBO0/132" r:id="rId10"/>
    <hyperlink ref="B41" display="https://thirdwx.qlogo.cn/mmopen/vi_32/RoIKJndGicphENvajscOeeDnFjicYhXIic7uV6AnFibCRiboynyW1xbbwOq421Xfb1hUVMibicyQD5SFqpKqPZRkhvaJ3uib7qAXDeoNM2C9jPl9yws/132" r:id="rId11"/>
    <hyperlink ref="B120" display="https://thirdwx.qlogo.cn/mmopen/vi_32/Q0j4TwGTfTKdgX5ziaOE1G5ecsGGCANTBThqZDNIx7QHuiaiaiafdkhcibT2ibmADRPkhLTTQt1ao18iamxBWDZh3w3wQ/132" r:id="rId12"/>
    <hyperlink ref="B132" display="https://thirdwx.qlogo.cn/mmopen/vi_32/FkCfgJ4ib6hTCLtH8wTSsiclpulpjMxIbd0h4ptz2cb1KCWOk3AmsPVIslP6x3QgjtG5Hurnj2zcu4KxbJFCbzzLQx9O8jecS0Pvtj8ciay7Eo/132" r:id="rId13"/>
    <hyperlink ref="B105" display="https://thirdwx.qlogo.cn/mmopen/vi_32/Q0j4TwGTfTLcGgh8cAm40CEQWJQE6O9HZAGB0gatHwxQfNwREc9wDYg9icBVOgdfuJj7T64uia95AP9keNYJN2XA/132" r:id="rId14"/>
    <hyperlink ref="B49" display="https://thirdwx.qlogo.cn/mmopen/vi_32/gtPB5aTVnEJEPjgOpLIdWxDGicm181wibiauZ75WJuIggiaAl3ml6n70Q5P92PEoweicnOsMcMKAWkILvcyTreHypiag/132" r:id="rId15"/>
    <hyperlink ref="B81" display="https://thirdwx.qlogo.cn/mmopen/vi_32/fatWYEKnweVSx6PsooftG3VmS8o3n1IS7YOdhKtiahMI8rWWmB2AnrPibauapgGjEm0k24AO37vjJXuQ2f38romg/132" r:id="rId16"/>
    <hyperlink ref="B171" display="https://thirdwx.qlogo.cn/mmopen/vi_32/jqeKbSxicK55l6EnT8ibWcAerbfvBPmahRDQAqkZGQ21HOkicAdCpHBWJEicdVoj7hxyCuPuIELAA6lGFu9t837ZiaFOibf3MgOen8JLEnfMhp3Ho/132" r:id="rId17"/>
    <hyperlink ref="B226" display="https://thirdwx.qlogo.cn/mmopen/vi_32/DYAIOgq83erJo0HbWwib9DEwA4b0Cu1obibfbbcTllFJ48vZ6S2NnvZynsibgicDvXfV3B6dbz95bJVZ9pjIFOaGDw/132" r:id="rId18"/>
    <hyperlink ref="B186" display="https://thirdwx.qlogo.cn/mmopen/vi_32/PiajxSqBRaEKichpCh3xpNdRHWxm6swGxYRFMqV1eS9GPhlvR14IZH4xpZAT4ic8h3fNcTw7838kEplaZVXsn9a687fG5Oh9TujZWEz45ibGrkiaAD9fp5TibgCw/132" r:id="rId19"/>
    <hyperlink ref="B199" display="https://thirdwx.qlogo.cn/mmopen/vi_32/hicibp2tgPS4HzlqQL5w2zkAFA6AZ0KMj6YicgzZOcaW4ZHMGw4DMlicvp4p4AUh7tfHocowhjFAKrEf17YxARPY5A/132" r:id="rId20"/>
    <hyperlink ref="B50" display="https://thirdwx.qlogo.cn/mmopen/vi_32/PiajxSqBRaELQEicwXYyPYiaR2MlVjGDmUdbjDgHVH7Xg9cmkCjgkr9Bicrazs2R8SyFfeYSKHwv3h9A581icMdKC3gS9dibicLdkkxjuwatp82GPBQR14efiafXrw/132" r:id="rId21"/>
    <hyperlink ref="B38" display="https://thirdwx.qlogo.cn/mmopen/vi_32/09C1xEbDgaV9DnMibk8yDXWGLibpRwqkmeyUFJDhM9ib6pvFuXJCGkebF4toRL0AtAQlQ05wwuK8N7RJ8gAsrmicKA/132" r:id="rId22"/>
    <hyperlink ref="B64" display="https://thirdwx.qlogo.cn/mmopen/vi_32/Q0j4TwGTfTKLhicREEh0oEcuhNR5PiaIpGamFJLhkJyG7iaArZoLOQ1ZZeqtcq0SvGkbiafkfonQfG3R9NuFlEiag5g/132" r:id="rId23"/>
    <hyperlink ref="B188" display="https://thirdwx.qlogo.cn/mmopen/vi_32/aKiaOrPeib9yibISymzNFOgdPyncNDHtArOyzZibnKGmDombx71cUWDRw0JUkz6BQicJQptaicbqDO8B87jdickC4ib0S3OWITecFb2fHFibWF2S8BYQ/132" r:id="rId24"/>
    <hyperlink ref="B89" display="https://thirdwx.qlogo.cn/mmopen/vi_32/Q0j4TwGTfTLJvjba8m1CLdzibLJtmGghddV8ib9EgUIQDxudiaCVkYSB6viaRbFLnibl8ya3ldf69XnicLr16R7V6SfA/132" r:id="rId25"/>
    <hyperlink ref="B10" display="https://thirdwx.qlogo.cn/mmopen/vi_32/PiajxSqBRaELakrjniaShA80nx7NgkjoneleH9PBDE9tJIOGtsicZWX8j9RXq6uIU4zG0KuepuwmyuIfP8rLPMlcmCmTaLuialJdKTufSXtddokgxwbvjpXERA/132" r:id="rId26"/>
    <hyperlink ref="B161" display="https://thirdwx.qlogo.cn/mmopen/vi_32/tMrqzs7qJicJC6t8p3al4MJHwSIHezNugkAkmMmj6KRibMXyDW03qM52TqyPvibVXURvhhDib1CFSMFPpFow3kBhkXjDnhgACyy12FCeUWtuoH8/132" r:id="rId27"/>
    <hyperlink ref="B39" display="https://thirdwx.qlogo.cn/mmopen/vi_32/PiajxSqBRaEKDzCzQsyqDRqqIMRThb9eibxZzibicLusoY6fHu1tAcibuWtflYqaw6kEedHFHLEiaicr9B8vD1Sq4UHxiaeKiaLluf75N14qvLFHrNG6R4hmwXiaCApA/132" r:id="rId28"/>
    <hyperlink ref="B79" display="https://thirdwx.qlogo.cn/mmopen/vi_32/fOwceuoqwGciawVSDxIbjnTkYBdTAqgGf8ORYrUTLJhMCeUyCHV1qkncpPtuY8DGEUuibfaKoiab8U41qdbUuIJib7lQSnWtaFyU6dmYyibeNRYQ/132" r:id="rId29"/>
    <hyperlink ref="B8" display="https://thirdwx.qlogo.cn/mmopen/vi_32/ISmk1tcnskRaLNGUK7Ahy28hCFSiaH5xnJ0I9ibLNQgwlHJqXveP0gdqMq4SucebKR4Y9yy0icsiaIlzhsTyylQbKg/132" r:id="rId30"/>
    <hyperlink ref="B2" display="https://thirdwx.qlogo.cn/mmopen/vi_32/DYAIOgq83eq2DK3n8fpT6kM7iasqM8gogw1SLJlGiba3vogbURL3402rDGKc8O6UAVhyaIlPhvVs6gSqGiaZ4b8Yg/132" r:id="rId31"/>
    <hyperlink ref="B166" display="https://thirdwx.qlogo.cn/mmopen/vi_32/gHyuWlzoRpFlV4yr0MbojkjS9oP4RibIjJ0LwytDDgDMNlSZiapL9EOcWqaKIdtpFAojiboB2z0GXc2Y9H72kIVaQ/132" r:id="rId32"/>
    <hyperlink ref="B56" display="https://thirdwx.qlogo.cn/mmopen/vi_32/DYAIOgq83ersgSyYoAL3AQacic0Ww2QN5iafLxCqw1icIvIn2pxpdS06KPRffZzHJjRSepEuDGUG2sCzQOt4DPeCg/132" r:id="rId33"/>
    <hyperlink ref="B197" display="https://thirdwx.qlogo.cn/mmopen/vi_32/nWbmOQibT41icXN9kkYqhObL861IGVs2djYVfZGAibH3WqjEIo5QFALb1vFNNIwwKpe93FFUp5w7GWapjGOTvicPVg/132" r:id="rId34"/>
    <hyperlink ref="B3" display="https://thirdwx.qlogo.cn/mmopen/vi_32/qUZP3jnlVRaFvc8ZibqCORL19ianRWXoP2of07Cd0kNwRx8ibGYnhNAgcUzxTu6LJhlO5PLnwoUnIFpWWZpFZxxfw/132" r:id="rId35"/>
    <hyperlink ref="B22" display="https://thirdwx.qlogo.cn/mmopen/vi_32/rgXyBMCD8jqlYzwfGjvdjCeZLqNNZicia988icwmWMIInme6zcv8UQYicFicHvlp9yibeJH5jZHk5mib19eqQZF2I2iauQ/132" r:id="rId36"/>
    <hyperlink ref="B225" display="https://thirdwx.qlogo.cn/mmopen/vi_32/PiajxSqBRaEIiafRlBcktPNYOLabmEtLMAicBg2TFqiaib6ibtvBdYHcFsFOk9tUncBR3ib6h9WSrslNn0ib9fZvkYUwH2k0TH0gIKIIFQyAqt9WXmfjqvugVsiatjg/132" r:id="rId37"/>
    <hyperlink ref="B112" display="https://thirdwx.qlogo.cn/mmopen/vi_32/b3FPXAJLujgO8HUEP2ibv2wPA74ia2ibibqRpBKFRNQufACq8olCGycZkS7f83EptDDIVXuQu1gLPyBGthQcqib8hXvWMukPhWiczXHWqms8RnPPU/132" r:id="rId38"/>
    <hyperlink ref="B163" display="https://thirdwx.qlogo.cn/mmopen/vi_32/TEkI1cXrJCRqHV61XHOr8zdoHphibRWND7jrRiaTfBjITLLswnAB8GCrSapcZ85wdCA5wmfTTSRzzB44AcicHpbicw/132" r:id="rId39"/>
    <hyperlink ref="B13" display="https://thirdwx.qlogo.cn/mmopen/vi_32/m8fQx9yueTVEiafn06KZT7MCH9ACoiaFeRfXYb0APmrEXt6ib4VDwEichhOHD8ofgWG27XFNEQHZm3w7icM48lmMvqQ/132" r:id="rId40"/>
    <hyperlink ref="B6" display="https://thirdwx.qlogo.cn/mmopen/vi_32/Q0j4TwGTfTJ53F1SecBxhMYNBD6J8EJKMeHUF0PuMOQ3rDWKbvsPxDn57ibSYltc27rQLw1EPOYQiclyUvTZ02lw/132" r:id="rId41"/>
    <hyperlink ref="B198" display="https://thirdwx.qlogo.cn/mmopen/vi_32/Wxrjl6GoIdvIfFNnrnoIblSvkibYdyTdO8s3DiceVRicv4ngUiaJdtcdnFfx80ZOLQ2UcribvIoF7NoUnKRH37meglw/132" r:id="rId42"/>
    <hyperlink ref="B57" display="https://thirdwx.qlogo.cn/mmopen/vi_32/DYAIOgq83eoM0saDaFZ83YiammwEeCq8DiboPuicL8CQksn6OIXrz0SjEMGqW5ad6zblmKv4rnhJ3mAcp424NuwUw/132" r:id="rId43"/>
    <hyperlink ref="B205" display="https://thirdwx.qlogo.cn/mmopen/vi_32/PiajxSqBRaEI5GRZVT30TOIQbOmuziaeo6SSich1wyY7jwKoR370tR5zmG3ibcYEfzYSkFxul7U3lJ3ZJKibSsBn0JAdbbRe2ALeUs15jgUuaOcKJciawhj6z4Vg/132" r:id="rId44"/>
    <hyperlink ref="B221" display="https://thirdwx.qlogo.cn/mmopen/vi_32/Lq95X0teVOnHXKDWVZ3MqxnMzDDliaiaZ2jzEnpLJBIDfe9DmLwnDufsmkdAGkxsRk3tumHJYfSC5bmxKlQkCmLtSBiaeMka5WXBIyBUBr4LAA/132" r:id="rId45"/>
    <hyperlink ref="B209" display="https://thirdwx.qlogo.cn/mmopen/vi_32/DYAIOgq83erftic96JXWVlsCxUkzusuovFT7eW6B3yI6kUEvia6k3rmgwDFFkjISINcfkhEYdNV7PT2AyJicjEIOQ/132" r:id="rId46"/>
    <hyperlink ref="B70" display="https://thirdwx.qlogo.cn/mmopen/vi_32/K2VAmUIsclBFhUxKHB0akzwtXvN5h1Pd0QJRUME7qFrBCehSU6iaakk2vn5NEicOqcbsUNp5aHjjWUSibzY7REPRDzvgZYJxh7LGiaA8qOOELEU/132" r:id="rId47"/>
    <hyperlink ref="B196" display="https://thirdwx.qlogo.cn/mmopen/vi_32/4m4vGLOpWN1M7gqRQWXvNHofMlcJTPk60k01Ubo3vJMQiaQPYRMfkPXbnVKThClOvcFQL4ocSqOIic7dehg1LU37KBmfvZicC6MpFS6Qc1lsHg/132" r:id="rId48"/>
    <hyperlink ref="B190" display="https://thirdwx.qlogo.cn/mmopen/vi_32/naSrt4TDCPhws7QscVeBKHSvI8uSWXbe3eZbrdiceMSiahezib9icA7mQts1N6HibFRmeHxTPiaACxA7qUpWDniceV3ia27UnY83nFKvxwqLTiaFyME8/132" r:id="rId49"/>
    <hyperlink ref="B150" display="https://thirdwx.qlogo.cn/mmopen/vi_32/z8NZJyM1PrlOb9kjicWhTYicY4IIyOLWHwEmauc31MkSJxhKrlm6JUmqOUEobtcOzvDKOoSxsPR9iclELX3uviawFw/132" r:id="rId50"/>
    <hyperlink ref="B223" display="https://thirdwx.qlogo.cn/mmopen/vi_32/PyI5ACpnaRJAMicqver8YlAxBoqBfs8ibeuPawoiaRkyr5oiaxia9AtYcXKdDG5xKjf6SKfwukeMicZnhsESzvzq5UX3S7HFCCsHIp7Avye4lOyFw/132" r:id="rId51"/>
    <hyperlink ref="B115" display="https://thirdwx.qlogo.cn/mmopen/vi_32/PiajxSqBRaEJt8gyxVX0hgAHlzMRHNvXvdMaUfKP1Bns6AAda0bKJ9xG3P25rICsd6LaRawC3v83X2KZaxnlbIFLbkbD7pwL5AwNxP9eSCCtpRMZtvKVGiaQ/132" r:id="rId52"/>
    <hyperlink ref="B20" display="https://thirdwx.qlogo.cn/mmopen/vi_32/rlToqaXUGUVWn2FWcYLsW8c1qKRAWXibb1BOwiaPicSA1Xn2xGgST6Rljw6F7yT9JKVibYScg7CibMjCJ46xtwFjZkzA6tKEsWia1LpnoT4kub3Pk/132" r:id="rId53"/>
    <hyperlink ref="B125" display="https://thirdwx.qlogo.cn/mmopen/vi_32/PiajxSqBRaELibrxJvXYj6smjwLOzBWiaDePfehsMvAEeuibTic9dezJql8Z55ib74vH1nD4lCic7GBibFMXBpYlAqt9PprNWwWPic6hfbM2ZpYfia8Wia7ua1gJcWEMQ/132" r:id="rId54"/>
    <hyperlink ref="B169" display="https://thirdwx.qlogo.cn/mmopen/vi_32/aiahdMNuuqDI0WSia7Tc65mKVp3dibnWRDo177UARw4MLKjgoeL8cPgWwqkdia2Y99hVtKvPCUyvBAp5wlG2b3MOvg/132" r:id="rId55"/>
    <hyperlink ref="B228" display="https://thirdwx.qlogo.cn/mmopen/vi_32/9UlsrsXQhSO4amLHj3p12U5amTfb4j9maC5Y2xW5G6rq7vy3pZvNSA4XOoDibvXGY22h5IafxCFnRqISZuYicTbw/132" r:id="rId56"/>
    <hyperlink ref="B168" display="https://thirdwx.qlogo.cn/mmopen/vi_32/5r6ZlVl5VWia4plmsgpRNicW9g4YmRLch7cdVtwVBENLWYdLdlW7x8a8EjYIcic5zFibVltYXG3cDOhA9WSEj4W7ylljjy9Cv1K3icbmpsU32B7U/132" r:id="rId57"/>
    <hyperlink ref="B222" display="https://thirdwx.qlogo.cn/mmopen/vi_32/DYAIOgq83eo0If6rnIPr8bjcswoDVxTuXrR17R9oYiatIaYkM6eQg0elzoGictLQzjRSIwkiaYWQ8FwGH5w72VmSw/132" r:id="rId58"/>
    <hyperlink ref="B195" display="https://thirdwx.qlogo.cn/mmopen/vi_32/PiajxSqBRaELP8IJavXzOp5hd1hPSQFzRveHypqYsYCQzEO2zCKnVGsc2Adicax6GLrngpeftSMRZx2VpAuBEw7eNic4vTVqDOBrzwBjfNJYBJJu4XPReMstw/132" r:id="rId59"/>
    <hyperlink ref="B69" display="https://thirdwx.qlogo.cn/mmopen/vi_32/DYAIOgq83ervKfJ6lOibxIU7VnQp1kFgn51HyIP95F26TnUft0JicBhwybB0O2yxj7AkRRk7APY1XfibuM9wibPyMA/132" r:id="rId60"/>
    <hyperlink ref="B55" display="https://thirdwx.qlogo.cn/mmopen/vi_32/DYAIOgq83epfnQqRMOibvaJJiaayDPu66C4b5G0LNqUOpjmibAAggWZC1ia4JP79UXmUKvA0r5LWkcibu0ibUrHEGPibQ/132" r:id="rId61"/>
    <hyperlink ref="B152" display="https://thirdwx.qlogo.cn/mmopen/vi_32/aVQjLfYB5Z8LJwrdyWkQHIC3uD0tjZ1npI7ia8XNiaWBOLicaV9rNFjITcEucEaian1IwIDUvG6g4ZUfFyxTzhb8CNlSGInr7Lbk1HArM2UkibUQ/132" r:id="rId62"/>
    <hyperlink ref="B102" display="https://thirdwx.qlogo.cn/mmopen/vi_32/hLjO9Hb1Avo0r39jjicaPGicdLQHFwcP4WsiaA0jS7W2xedse8yyiax8KL7wpDShgBeB13eXBkIvaasx1JzrRIiauDg/132" r:id="rId63"/>
    <hyperlink ref="B153" display="https://thirdwx.qlogo.cn/mmopen/vi_32/PiajxSqBRaEKIL77wWfLeUxK5btqxw5WKiaEI1WDENEZPsuaib7CntpnpRibUGbekluKTYdPwp5Em2Cbia4FPy4ibsnT3f8m0uPLUMMSaunqrpIUHRs6ggumjialQ/132" r:id="rId64"/>
    <hyperlink ref="B134" display="https://thirdwx.qlogo.cn/mmopen/vi_32/PiajxSqBRaELj99jfibf2v2rF1icPUdGZjoOMSut1o1DNQia0PSeuMNcMYFf7k9bxheWZiaU0iandRQsAyAP5qXA0GqXzC5LZF2FvXzPQ8GkfLC2E7PqibalfoQlg/132" r:id="rId65"/>
    <hyperlink ref="B218" display="https://thirdwx.qlogo.cn/mmopen/vi_32/ma0uceO5sBaVPxJK9svetwJ9CrI4jRibrGebZK64jic2YrPXbSjAAhSS2VOeaIjXhalNzWfYiaRHXczsmC36BibhbMT6XZzeZg8Q1Bj7WY4I1CE/132" r:id="rId66"/>
    <hyperlink ref="B135" display="https://thirdwx.qlogo.cn/mmopen/vi_32/kDbBxASmTvHWt66qazuH207Ok53nvZSTwqB7QY8o9prFujaTedFTtDsz7CxxNq0kZPSIjz1CPNuzYu6t1dEQtXGicwCU1sLzymDPO0iaNRrmk/132" r:id="rId67"/>
    <hyperlink ref="B51" display="https://thirdwx.qlogo.cn/mmopen/vi_32/uR7lhFPgndfbXqNbLyJYxAQicsyXTW7tibIsYtqZ5RAAKicF2Pbw9wQ247a8ibSajhBEMU5l1SE0l1hnUfrW2lX4ibtiaFZAnoZKjSoT5JTib8xQy0/132" r:id="rId68"/>
    <hyperlink ref="B156" display="https://thirdwx.qlogo.cn/mmopen/vi_32/7yZWxDbwevHkrEekbmWErKP6efSSyIypGaQTAp5XLZ1Z4LibbYu2ftiaiaYibywKamMB6KzibYiaOEqADbBpS39bgmGw/132" r:id="rId69"/>
    <hyperlink ref="B103" display="https://thirdwx.qlogo.cn/mmopen/vi_32/PiajxSqBRaEK1kU6Rhicxp7ZjGwjWqBRWVOLCFPBibcZ9N4DHaIpaTicBNQ8J0LGfqwXEJGkQMAWr6cCAGuGsjicmFFGGq13reAgsfXYDkY8kR4IKcBxvxmQnyA/132" r:id="rId70"/>
    <hyperlink ref="B123" display="https://thirdwx.qlogo.cn/mmopen/vi_32/Q0j4TwGTfTL391UdZqaqa8MWM4MS26uzV5XYFQZFNws1SHHKZeo7ibUs53ice6H4uq8353LcVbBFrCpNT6VKwECA/132" r:id="rId71"/>
    <hyperlink ref="B231" display="https://thirdwx.qlogo.cn/mmopen/vi_32/bPlqvvv2wvLia5UMsXgCjW0gFkhcNEzTfSvqiaia3WyomfMqLoHkmiaibaTkmOibZLkmxFWyY536gNdqiaBIeloegTVZ2vhQxKxSeIPWo0mctqZRGk/132" r:id="rId72"/>
    <hyperlink ref="B30" display="https://thirdwx.qlogo.cn/mmopen/vi_32/jicf0TAhNoGdiaejR0fIKibcTtdryialZTl1d5nSKicPtQSWU3s3dA3B7aLiajBOhsjOKrqkG9RT8ibtIQ9Hf1hh8WbQAlqNiaS1f8NLYOOoxfqibIibA/132" r:id="rId73"/>
    <hyperlink ref="B95" display="https://thirdwx.qlogo.cn/mmopen/vi_32/g9NalKKfVElHWcXty2LA2ED5be6ykn5s6pTCWkrpGjeBNKdw6GYLcJzznaM6KqXAhoCMSfz0lEgfpibol64HtOQHPA7EKywibcohgTN8fRzFM/132" r:id="rId74"/>
    <hyperlink ref="B116" display="https://thirdwx.qlogo.cn/mmopen/vi_32/PiajxSqBRaELaBzTvrR6WaevQVYBC02IbbVlE2VAjvvtJIAxhZ3aic3k6ndUjib1jSUpZCzBsImy708WQf7kc0LwUcm1rHib3Zc78O82QQ3lb4oa7YpLibicnBxA/132" r:id="rId75"/>
    <hyperlink ref="B130" display="https://thirdwx.qlogo.cn/mmopen/vi_32/x3FdKIPggq4fHq7175d8DYrxvSFhDclzPCrhLWJyusDrSe6D3odZ49aZC7CbQJ8SJxauVLPicTFQ5oBuKaEj8gV2uOdIu5libbBiaPgnHRI27M/132" r:id="rId76"/>
    <hyperlink ref="B113" display="https://thirdwx.qlogo.cn/mmopen/vi_32/8hpRTFtKDYQEf7d9A52my8ianz79jdDZHonELlbrEKE3yrWm7Viciag37RMJeKhZYnMPBLpN7giaWbj3u8F1miaSC5AtCSY3TlSibLiadUzbfZnnPw/132" r:id="rId77"/>
    <hyperlink ref="B118" display="https://thirdwx.qlogo.cn/mmopen/vi_32/Q0j4TwGTfTKuGJHLlyoQ4MmdunMNiapnJ8l7pYVXgyseE4obOGib9MC4GglBmdlVe03Xh6VllnmORsDOtAW57SZQ/132" r:id="rId78"/>
    <hyperlink ref="B216" display="https://thirdwx.qlogo.cn/mmopen/vi_32/vtoiarOibichdShJ98R2Xibh6ctGV7BtbXwLSID6XTt6xMZwwfcxNMTibo3g7dByUVzpvoCa2X34mN2knKlTM6T313BCcawWHzEMDtJRrtkkgfcA/132" r:id="rId79"/>
    <hyperlink ref="B32" display="https://thirdwx.qlogo.cn/mmopen/vi_32/UibklIclmx2WwbuCZeq4MnbgGSAkKev2RX7DIqVpNVsaAyb0B2Qnle115NWHknbmjng6H0kcHzBnmDl1XnLaHTNiaZoRE5Yicy9WzYq7icBzaro/132" r:id="rId80"/>
    <hyperlink ref="B42" display="https://thirdwx.qlogo.cn/mmopen/vi_32/PiajxSqBRaEKuMkheicicHicVzdmFwOeU3anyK6baeDPOdkooR9hfsXNH8y9Sk0d63RJTRic2ppbX28nTqbw92uor7ibYqgpaYbvAWNKQmq2m941iaSxWFShRsesA/132" r:id="rId81"/>
    <hyperlink ref="B202" display="https://thirdwx.qlogo.cn/mmopen/vi_32/PiajxSqBRaELw9NzaC1uKD1ndBFhfYwRueBHsZU5P9dW1NNyNPEHVtMvibZAgKnlxew9zYQMXMnBOH1hQ3xdHIDKs2YjTXWQrGNn2KF7IvKenMOAksht4qBA/132" r:id="rId82"/>
    <hyperlink ref="B77" display="https://thirdwx.qlogo.cn/mmopen/vi_32/PiajxSqBRaEIDMFSvXMff3qsVGAJeIVsYUzg3hylnZE6IVOsQHicz3bWjXPKSFyIIunTibeDYuaCG9Aog7LL7ia0T693UQJf9NnbrdgTT4YvicbjnXtgRNGNhpA/132" r:id="rId83"/>
    <hyperlink ref="B172" display="https://thirdwx.qlogo.cn/mmopen/vi_32/AgiaG0ZWwPaTjo2vSL4PiaUBtfBjmMjvgR2eQEGWIKbLxR5X8iaIQJbYrT1qQKicDibBMNJvSQHYicNfqT8S0WnT3hpoBEQJtKd3X11fSZvyjMicLw/132" r:id="rId84"/>
    <hyperlink ref="B238" display="https://thirdwx.qlogo.cn/mmopen/vi_32/Q3auHgzwzM5mDVqlLrN9GiczzHqicK0zWTbmTcWJoCU0NTAJQOeNUIf4sUx1gZWm80ZGOSo88hV2AicPo4jVDMmBQ/132" r:id="rId85"/>
    <hyperlink ref="B173" display="https://thirdwx.qlogo.cn/mmopen/vi_32/c7bxXMUIQoMmTicGpOxm4Qy4UIdcvjtdJLPOyYyfdhLS0DIag1hiacTgia1V1wI6PaJ8BicdJ0GBQkLuZGx6yxIEnREJz3oebLjx1KKK9E77Zn4/132" r:id="rId86"/>
    <hyperlink ref="B78" display="https://thirdwx.qlogo.cn/mmopen/vi_32/iaSJp0Xlvz4PIyicOYwhq2UWOIJOowLze6yRzeecNPMshW7kPu9YU9YXvgj73vV9TUqKLwiaIKjoKCbjWkiaveXkt3Ihiaflu6VJump6fnzhrvbQ/132" r:id="rId87"/>
    <hyperlink ref="B75" display="https://thirdwx.qlogo.cn/mmopen/vi_32/kuSVbxlHNVBkiaCHFJk26EtctLZ4oP6XH5wIl1MTkjkn8xPWSicpZNvrQFicVbjluy45JtnUPqsDuqMUK0uPHHgRibD4Oua1jxUiaCGMlMsGVm5g/132" r:id="rId88"/>
    <hyperlink ref="B208" display="https://thirdwx.qlogo.cn/mmopen/vi_32/PiajxSqBRaEJ4745F934rfzAskgzo5TxvlruxRdpNkOKUs3Oibpzruacdz32cSiat7GbeygMhRP98TmiargU1mbmhVYb2r0QiaPqArakBqWHBI6WzRaLbbZIxFA/132" r:id="rId89"/>
    <hyperlink ref="B68" display="https://thirdwx.qlogo.cn/mmopen/vi_32/UZDAshfWa2yLPZPpBxU3icWRyIWCqibzTj541tDz1FtLnJORc91gsLdJW7INjsgndZSicZso8KRInc00Pxniat4MEw/132" r:id="rId90"/>
    <hyperlink ref="B58" display="https://thirdwx.qlogo.cn/mmopen/vi_32/Q0j4TwGTfTJFbTIJQJd4HyCOxbqVJyNQzbic9dJFoNBIqJZZx8u62fq3RcRDYGCzlwzUT243gvibxBSnQU7KRehw/132" r:id="rId91"/>
    <hyperlink ref="B29" display="https://thirdwx.qlogo.cn/mmopen/vi_32/PiajxSqBRaELs7qaPYqiaRDKKaVLDG0Xsy4SKibw8xBrpo98xfOicwyAgElMhXscUg0y0IvTV1kvaicPrph5GRrdWM2gbrkfju8BPGQSqXfA8wZWQ0aE1WU01Gw/132" r:id="rId92"/>
    <hyperlink ref="B61" display="https://thirdwx.qlogo.cn/mmopen/vi_32/nWbh96iaaoh2WBH7K0c7Fmenick5mo0bGpM4v9o25pbydSw01FfmtEMqVdicbJ0tPNYaYKyHAT8TeRZAgkKTOTaFm1fo24CqBbiaXPC9CSsZC44/132" r:id="rId93"/>
    <hyperlink ref="B210" display="https://thirdwx.qlogo.cn/mmopen/vi_32/DV0icLCZm3CicJoCcp50ddQ32faQV660BDSSh8VtEGPzjBFbGnNPG3TjFiaLj2Lm0Izr3SXbUHSLwy7icmrBOlgPk93WD2Ztj6cvVCmKLAXpuoU/132" r:id="rId94"/>
    <hyperlink ref="B104" display="https://thirdwx.qlogo.cn/mmopen/vi_32/VkjBI1cHrsTUOYAfqnSibdyLwSUCb1mjSwpibsmUAxdPibLBIFBjxfdz6ozGOgGiafXNBUiaQaOQBW9QRGZECZmX5bXMnPC6Xv2hvQciavicw5kK2U/132" r:id="rId95"/>
    <hyperlink ref="B212" display="https://thirdwx.qlogo.cn/mmopen/vi_32/xh44pSMlbw1Hr0QMWQ3IATLJRdicv07tWeofkpARfqhTZGSueN2VHNLib8JxPj4bc94tox5ZrlWkmLgFXv7ZMtr4dYrdOaJAfU2slycbjELDY/132" r:id="rId96"/>
    <hyperlink ref="B229" display="https://thirdwx.qlogo.cn/mmopen/vi_32/1kE3FgNzjSe1rR1K6dHJX0mTkqNzoYp63P8f8rdKFqvRu3lrmibQlmjdTjspkmI36iaaSFNWpAwhgibtUTh7VpfJ6ACw4fhacz9Mibt8YxkzTKg/132" r:id="rId97"/>
    <hyperlink ref="B92" display="https://thirdwx.qlogo.cn/mmopen/vi_32/KlA74DiayZOxDxFB5NGblaLgGiatJZspDibTHsDLDk9vaPnnaopusRntDLOibsS5OuMGDhIwJDoWaKX2WzzIiaCoW07xcv7MMAglTdPKl8o5tO18/132" r:id="rId98"/>
    <hyperlink ref="B83" display="https://thirdwx.qlogo.cn/mmopen/vi_32/mhVD1iaZW2llEerpSlic6yL18OAo96UfpoPbaN7v7LziaMHvB07K915pEAIZZlgGMZDx0Tic6GhF6RT2WCZ0UuXoMg/132" r:id="rId99"/>
    <hyperlink ref="B48" display="https://thirdwx.qlogo.cn/mmopen/vi_32/PiajxSqBRaELiaPJjnkRWXwF25Oz7O2clqV7vwRmNeYql0STFTmtRAD3mCzwIMkMvQEhl4csywibJ5LZXlLt0oK6o1iaH6LpntnzvVAuarD4RXos6ZZLpopwiag/132" r:id="rId100"/>
    <hyperlink ref="B149" display="https://thirdwx.qlogo.cn/mmopen/vi_32/z5dplLf56JJ9CPOC1kO8yIrTBHJc25PuiaJLfcGYmxNZsF6icia3Utl100CUj0mPTZRYCjhiaqZsrS8lS2zPQk1uHydyySPDORh33WzlWIZiaVeg/132" r:id="rId101"/>
    <hyperlink ref="B200" display="https://thirdwx.qlogo.cn/mmopen/vi_32/M8DYHUD85ZjoKR2ne9vl0ubX9gkKYehStJ60eYQSI2W4cCRIAEbkUcczzAib2lUicryKkiaPTwOMIcy1yJsUha7HHmBqO50ZnVQibSvwfcxAxeE/132" r:id="rId102"/>
    <hyperlink ref="B76" display="https://thirdwx.qlogo.cn/mmopen/vi_32/Q3auHgzwzM5I4iaKDCa2zc3EPKpnk0C72Q4Cwn5LNIkfErNZQCMgJ11f4D2icOjYUqzKGcOdzo9MmN71Sn3bw7Gg/132" r:id="rId103"/>
    <hyperlink ref="B101" display="https://thirdwx.qlogo.cn/mmopen/vi_32/TicPMlgDANt0BsO0NF3vrJfrBkB1Iw9oibCKsdm1wvmcbwgGibrHYDSSDicm5UyagJXPuzmILzbN1J068Ph486sCoX7qBu0hxaeobm6qLOiaGicOo/132" r:id="rId104"/>
    <hyperlink ref="B189" display="https://thirdwx.qlogo.cn/mmopen/vi_32/7GMnEib5hY16UeB4wbYfgcxQYmklMkfhNEx8OxD92fQxNjicpDVLaHNQpP4aB0o5jTG6Ivmaib25Wxibr4ibGAVGRxM17VJV6MYDBRdQiaqIFltZU/132" r:id="rId105"/>
    <hyperlink ref="B40" display="https://thirdwx.qlogo.cn/mmopen/vi_32/Q0j4TwGTfTJD0agy4Bia7Qmvsy9FxQwHBbjnUkY49Xycn9ePK6wrjeZH8iaP5Mmn3oJGXBhb6eK54dBK30Y1XD4w/132" r:id="rId106"/>
    <hyperlink ref="B87" display="https://thirdwx.qlogo.cn/mmopen/vi_32/DYAIOgq83eob5utfFPDpd5oznlUblHiay3dvciciaPSforryPzicZPB4ndb348ENexlmwXnNxMDsnYzF1H4oG0fhBA/132" r:id="rId107"/>
    <hyperlink ref="B110" display="https://thirdwx.qlogo.cn/mmopen/vi_32/Gj2jvoW8XouoZFFFF6YX8XYTmrDeztk0oGQNSyjYuia0p9XpwO3GSZJeCFpDQHLFjSqYianBmst9jOd52sAAdzIg/132" r:id="rId108"/>
    <hyperlink ref="B139" display="https://thirdwx.qlogo.cn/mmopen/vi_32/SvoyVRjibCDEQOAHz2Jo0yjw5hyLCv05m4L3W7G4RybuatmVlbOCKiadU88ibGsnlDROQq1d1au7SGLFkFiclFsCDiaHpqXyK5Vx3A0bo5EvtJib0/132" r:id="rId109"/>
    <hyperlink ref="B230" display="https://thirdwx.qlogo.cn/mmopen/vi_32/Q0j4TwGTfTKfMAGoldNLrxT55kMQ4cdXuzHqgVuCjeWWVDicJoob72czvUBspm0SWIXkutziaW0L33S80Y0Tzo2g/132" r:id="rId110"/>
    <hyperlink ref="B35" display="https://thirdwx.qlogo.cn/mmopen/vi_32/PiajxSqBRaEKd4Nff8RvDR45n8uZriaGrwHkzlZDUKuwgZUwHrQPL1Bu4n0036ictf3u1V6Q5CXggPRdbVcfRYxzY2RmgaEsfvOQ0p9REicXlGrJbhR65Rw0PA/132" r:id="rId111"/>
    <hyperlink ref="B26" display="https://thirdwx.qlogo.cn/mmopen/vi_32/DYAIOgq83eo6ib2ib4A0LsREjEpSvDvykUnp15ECIE4yzodiclGiaUBibDJDmlleBbKqnOxOEDCPgZHet5jXt1DTlCg/132" r:id="rId112"/>
    <hyperlink ref="B62" display="https://thirdwx.qlogo.cn/mmopen/vi_32/PiajxSqBRaEIVhK98mxyJEChwfK8EfI5qxvHnPMuibDib5wpuvQvQbzWVtJuBAw08ak8JF3GEVfLrkQeJ7MFILJ0JwtCPrHwCSR6ZuG0GJw5JD0HjdlwiajHNw/132" r:id="rId113"/>
    <hyperlink ref="B211" display="https://thirdwx.qlogo.cn/mmopen/vi_32/iaamjiay2e3eCQOYOCfu4BIhiaoI379h8hUQzYa0ZzXibPr63rtswPjfSJKCKhctwicictTCn4hQ6691QIsDOHYSfaU12EU0ibBqSn1CVcthicBuibXA/132" r:id="rId114"/>
    <hyperlink ref="B191" display="https://thirdwx.qlogo.cn/mmopen/vi_32/PGFYXiauOjxHMtIWzr3BgI7jOUqmzy6sLIryLCXrCC25nibkofM7n5YictXZvCRGHT8RFLBgT0fyAhNxpGJpicHMibw/132" r:id="rId115"/>
    <hyperlink ref="B117" display="https://thirdwx.qlogo.cn/mmopen/vi_32/PiajxSqBRaELYY8CJglw3C7XOqFx4O66KFviavaPh2jXNpLFS9WK3dyzGiaWHTbkjIFDOOwvweUhsLJw8yOhLVagO2TPKRpBuCgZ8R90cC8cdPGvxuNS3pYew/132" r:id="rId116"/>
    <hyperlink ref="B7" display="https://thirdwx.qlogo.cn/mmopen/vi_32/GmtqEx7x5hZEzWrmycWMaQNy4NNFDDt56ribPasraTVpR51OB8G5JHZx9Lic9BEX69YqIg5pUSmaRS0zDzQ5XSKjMQNXdv0R2cG7ZDk5YHtX0/132" r:id="rId117"/>
    <hyperlink ref="B147" display="https://thirdwx.qlogo.cn/mmopen/vi_32/PiajxSqBRaEK6Whg0ZPBnfgicUaQgSPEia5zqrIibVP0iaXexVKlZjEX5rat4Bd0bUF0gK99GVkDEOHicVeLdcNm08PTSprmVaFrZAicQ27cGj05ZUUurLTNp4IibA/132" r:id="rId118"/>
    <hyperlink ref="B18" display="https://thirdwx.qlogo.cn/mmopen/vi_32/1ZWialr0ic85ewZ32mmYicGed1pRmvq0mQU6vhzq5zW87QHjQCoiaic5SwGFYoW56X9atibpMicmBvcR3bDiafBe7gn0Ag/132" r:id="rId119"/>
    <hyperlink ref="B237" display="https://thirdwx.qlogo.cn/mmopen/vi_32/AfSNTXjd9G7hFEysTKZSH17WHQSL9jxt6Mgol0m3wwSJ4NB4PQGjc5aIzA6nJAAceia0TDpZMcgflPiar8IcUSibYIEc0nO7IZicml21wMDDAQ4/132" r:id="rId120"/>
    <hyperlink ref="B157" display="https://thirdwx.qlogo.cn/mmopen/vi_32/PiajxSqBRaEIWXxMAKtQnSibs7qRQX7zz7IAXJicqtibmBhINnt1IUAUDicyODpiat3prnUUwJrjibiboJrI0vXwLONCoQplVibeS1NToAkiaoMOxQEsia8DxpHRUuTkg/132" r:id="rId121"/>
    <hyperlink ref="B96" display="https://thirdwx.qlogo.cn/mmopen/vi_32/ymj2Grr595JwVT0KXWa3tg3LtWaKvBKxSqoscibtSCr3fsONLOicISWiaCicsNur6kOBKba3S799nMdI53kLwe3mEiaefyHw3JsBia5iaOGXoIambM/132" r:id="rId122"/>
    <hyperlink ref="B233" display="https://thirdwx.qlogo.cn/mmopen/vi_32/5dHsQxzwZ6Q1EXRJ9eN6oOenmFqtoczZpFE56R1EZfaxRetXCop5Kic3eNorWLPVAjnGP4X6KKSmFcbjD6hGqqgicfkzPEgqVjW6ibCZ00BEhA/132" r:id="rId123"/>
    <hyperlink ref="B15" display="https://thirdwx.qlogo.cn/mmopen/vi_32/PiajxSqBRaEL7q0b1PB0wdOHKumiaCMhOuJtX6iafKO7QGWkKvIlGrpuByauBtcSVFRTrTLHeVFGubj9NSRSMtBsKu9bmpAibHtadaC1x1s4fHV1UJARgXibdTw/132" r:id="rId124"/>
    <hyperlink ref="B9" display="https://thirdwx.qlogo.cn/mmopen/vi_32/d8iayyxK2PhYkicOiaP9dlAyYvle4rsIs31vo1tGxlWRsplNlqk3kAYtibhg9DYqnFS5jCeTpYXvfDZibXOjnBvKv5g/132" r:id="rId125"/>
    <hyperlink ref="B235" display="https://thirdwx.qlogo.cn/mmopen/vi_32/Q0j4TwGTfTIERfzn9G4fRQfkTFQGxw80ypicmG6kGQUEyNf5g2HVgeGZgzibtAWT9vD6F48OCwY8CTyjwoSYPtkg/132" r:id="rId126"/>
    <hyperlink ref="B31" display="https://thirdwx.qlogo.cn/mmopen/vi_32/zCEIq7WKMA1I9G2Ddr10PbNMZs176osarenCicVY8AAnHIhn6Sv25qaLPQmtR3VV5pjupdZ2eoaibOFaNBzclicvw/132" r:id="rId127"/>
    <hyperlink ref="B183" display="https://thirdwx.qlogo.cn/mmopen/vi_32/rq1WRl9DdCMD7ZQ0BsCP25qMCq4ib9EePINtwyq7ZOZjSoHMXUgHXpE5kebJLIic1mPKBPKyqysV3QZFkw8wKdWJaEfOJnrIDfFicVpL7eHWk4/132" r:id="rId128"/>
    <hyperlink ref="B100" display="https://thirdwx.qlogo.cn/mmopen/vi_32/7DDbLjVD6MFWBDCKV2XDu420qoaFGhOsiaB86aMA44XdpuGcIfEDE6pJmt71sVbdH8Eeb7S0AHOE1YSZ4iaNYrBBm8CM1iaiaEKWMOdIrNdr8Zg/132" r:id="rId129"/>
    <hyperlink ref="B224" display="https://thirdwx.qlogo.cn/mmopen/vi_32/HmN9SBCkIz87gKMmicaMBxx6sCpPVxZ6uIpLcSpzptrEuJds4Iic0EZIa5DxWoibgYD185utxNMXsPHMb02KeH6pbBkOXjibYfNuldAyT8fRXLo/132" r:id="rId130"/>
    <hyperlink ref="B174" display="https://thirdwx.qlogo.cn/mmopen/vi_32/DYAIOgq83epL8PhFlE6A7RrnGF6OSoZLU8wOVz8wg55zDeTALmvjA89hfIuZwjCMzPiciahvC4ql9yjsasbiaicm4A/132" r:id="rId131"/>
    <hyperlink ref="B11" display="https://thirdwx.qlogo.cn/mmopen/vi_32/PiajxSqBRaEIuovZJDplGSoiaUrFn4BXJ3gLFWtgaRFricofP1Rc2k3DRb1nEFoibPFFj6owJ7lCXfib3bZJIljEICoGhIvEIIX0dXsLyfA8ZwqEBiaibDBhQG15w/132" r:id="rId132"/>
    <hyperlink ref="B236" display="https://thirdwx.qlogo.cn/mmopen/vi_32/ItrJvs6SIcVZmic4jD0SUVaGnb7OjPh8jfmZyzASknUK8dX6HLAmQTAbTZ5cMMxzk4xxaX7YqN5D0icUHLgQXwHMXyhfkShgDK1icNL39UkfH0/132" r:id="rId133"/>
    <hyperlink ref="B159" display="https://thirdwx.qlogo.cn/mmopen/vi_32/Q0j4TwGTfTIicdpDquSgVaBbHJHSbUdaMaYfw8OnKPibqXwgh5Z6Qo4asOaCD7EplQ990m5zEXGtPkXr5bUnJVbQ/132" r:id="rId134"/>
    <hyperlink ref="B67" display="https://thirdwx.qlogo.cn/mmopen/vi_32/Ovhgub1zkkIshicPgiciaBGad7nFevlMZaibSzGGVwKY6n5A8XShL1SdCFFNCGMnyCu0Il2GEib1N6U1EgKFOicu69Uyiceb0ghU3IiaTHLUlFyUJ2c/132" r:id="rId135"/>
    <hyperlink ref="B121" display="https://thirdwx.qlogo.cn/mmopen/vi_32/SqdZeNRC0cNRfyibpiaEH3ARUTN7tREs6iaTgWbynG09NFse6412b3DicP6emyEf9RpibKthfhkzneV0qiafWlvqobWg/132" r:id="rId136"/>
    <hyperlink ref="B181" display="https://thirdwx.qlogo.cn/mmopen/vi_32/PiajxSqBRaEJ4kekZ8dHgRiaVYdRusUkOPoamAGb58TAzyWZZnGGpZGy0TE8VNC4s9VVrvjQfOv7KojqgG8or3p2nuxYuhMwXfefhtKb6JaCUxXDRTXD1bqA/132" r:id="rId137"/>
    <hyperlink ref="B108" display="https://thirdwx.qlogo.cn/mmopen/vi_32/U4w9KQibLet6lWpqGrZOic8po2JeSqzp5ZlAcQeNaq3QgkicpR4B0Dubib0mWEg6DviaDe4smDQ4MZ40Hibffw8CENaDJv4ZnUAy2JgdJBFff0lIg/132" r:id="rId138"/>
    <hyperlink ref="B107" display="https://thirdwx.qlogo.cn/mmopen/vi_32/eP6QVYZgWG8FSc9T62az08KWDK7Y36eWfQYqo0el5kMryHTS5T24pZSduCVQupYVc9TBDJAB9gJL1ia2wXJGCic5EAC6aC3leFpk9oadbGRZ4/132" r:id="rId139"/>
    <hyperlink ref="B44" display="https://thirdwx.qlogo.cn/mmopen/vi_32/Q1aTd0X8XlkLRo6GcfH8QqkIs1NSZXaKYOcPJELUE3raCjCXiaYKZAXzylrysdUIjC34ibRrRrv2NE8XL4vDJSwg/132" r:id="rId140"/>
    <hyperlink ref="B213" display="https://thirdwx.qlogo.cn/mmopen/vi_32/gwKDUIEuibzw88xo8T3a4MwZPHT7TlticviaJDia7rgsOeq0opgRjfNe8cmReh3AZeFDJUXNwNGQI4B8kFczKvztMW7leSpQ73HpOuX83AtwYIg/132" r:id="rId141"/>
    <hyperlink ref="B160" display="https://thirdwx.qlogo.cn/mmopen/vi_32/ICPLBEJL24urry6tiaQASLcSibZ8PZQaurpAotMq0ia74PDuxJLv7Z46Cp8eXS8HeAO7gSYnz7ZyeBuUs6XT37RicA58sOl8nnD2icJlfNFMibbuA/132" r:id="rId142"/>
    <hyperlink ref="B86" display="https://thirdwx.qlogo.cn/mmopen/vi_32/Xwf4GjKmRbBKqrU2iaBdwU8RK3P7roF46GyoX5wY5YlPxcbh147hFbmqicKgLZAdcYtFNMMHnoINtHYMCdicUUZq7ll2iaBAx2XfRP0v4hTv3Yw/132" r:id="rId143"/>
    <hyperlink ref="B184" display="https://thirdwx.qlogo.cn/mmopen/vi_32/PiajxSqBRaEIn1LFgdWsodHLjkdX4CTlkTEZopSz0af0mQPpbyxicG6VTLPf49Yq3qPryZ6Z00CJNZVuFPLCEL4QW7x4cSVpctEm9x1FyuSUQib4L7WXkWHlA/132" r:id="rId144"/>
    <hyperlink ref="B140" display="https://thirdwx.qlogo.cn/mmopen/vi_32/F5HLHhuOz6atn1VJzpSkq58X0y07Z63pfV1P0uoN5iap3Ord3ia9gz3Eunq6U5uBPCU8HxMzMvgKEZGRrFJZGEOW5Z08jfsTibyqwksWtz7dCg/132" r:id="rId145"/>
    <hyperlink ref="B217" display="https://thirdwx.qlogo.cn/mmopen/vi_32/PiajxSqBRaELyZ5Q8ib4QhhXD41pn1X9rdT1pJzWlhJQHpvP1Sy0saEKPFryEokrH83WatVESs24aicvlh9w8FdVAicb1dFhtaibXNKxZuHdr3fRfn8XVicsOwRg/132" r:id="rId146"/>
    <hyperlink ref="B19" display="https://thirdwx.qlogo.cn/mmopen/vi_32/PiajxSqBRaELs7qaPYqiaRDKKaVLDG0Xsy4SKibw8xBrpo98xfOicwyAgElMhXscUg0y0IvTV1kvaicPrph5GRrdWM2gbrkfju8BPGQSqXfA8wZWQ0aE1WU01Gw/132" r:id="rId147"/>
    <hyperlink ref="B109" display="https://thirdwx.qlogo.cn/mmopen/vi_32/PiajxSqBRaEJP4005WKpVoFFAWlcXJ97XAQj211ibC160vBj50KW3ofgLjKaze38B9CyVfKHaZAMia06jF7WaN3BTWL5BhDKfZia4WicUDEPVxl7WuoTfhibppiag/132" r:id="rId148"/>
    <hyperlink ref="B144" display="https://thirdwx.qlogo.cn/mmopen/vi_32/NDX6XqNykOUaehiah57nZlw8TAnS4rVHEHnEW5J3UYnd6FMLlRdib3FJiaMs7iaa8hJF0RG6BOtpNK3hDPncRPEPkR9kggWRBqmwkoo8xtu41tk/132" r:id="rId149"/>
    <hyperlink ref="B138" display="https://thirdwx.qlogo.cn/mmopen/vi_32/mtSutrSlArVwRANnyEQicOU2FTndDBTm3wpGaCTMibYjBFqwB9rkkQ9pqFzemhYicFOUktUDR0sSsvumGoYXQBcGvl0HLrbbq1Vd9JTFDlr2J0/132" r:id="rId150"/>
    <hyperlink ref="B129" display="https://thirdwx.qlogo.cn/mmopen/vi_32/PiajxSqBRaEKXmmuTquyMaWPrpRnGdLyXdaABvAicFDtFhFgCKJo2tyvbdj7n260ZmVg0fHaLnE6e5otmS0SuDu9YgIeypMQnXJs9OuZA2ZiaD3FShNBox46A/132" r:id="rId151"/>
    <hyperlink ref="B162" display="https://thirdwx.qlogo.cn/mmopen/vi_32/FBLF1GLUC8DJyfZicvib4YYFLVh42s7h06FbYDoyk031FDYOX4qrWSpTJbIvAl5eCU85U26JmpUXktabAWFXOuGpsAAiciaMH4dZsoibnf73PEc4/132" r:id="rId152"/>
    <hyperlink ref="B143" display="https://thirdwx.qlogo.cn/mmopen/vi_32/45KjaXyaCwroO4AyHhprMzvfMsE3wdJXZ4HWCVFss3urIERickcS7wLD1eCeLL2ZILtknQTzywbcQa0wwhkGvXrHnE4b9PNeIL7JsnodDtow/132" r:id="rId153"/>
    <hyperlink ref="B194" display="https://thirdwx.qlogo.cn/mmopen/vi_32/CyAph3hPTB1HJEV1CBPEibyzRz4fvicgc4ocUayFUqAwzVdxKwWibqB321OQpRMkicYM4BhicOj06Wte3Z1fwicbiaZo5GTicq7qJPg16WMdoxwGT1U/132" r:id="rId154"/>
    <hyperlink ref="B90" display="https://thirdwx.qlogo.cn/mmopen/vi_32/Q0j4TwGTfTLxxemjE8PMuH5Yo4sp74icGm3XfYfYLhLjw44kXPUVfibibvF3wlgkYc61vHN6FlWUVTPrqBzVMyFng/132" r:id="rId155"/>
    <hyperlink ref="B158" display="https://thirdwx.qlogo.cn/mmopen/vi_32/ibosNicTyoqnY4rhCsoQtIHpUmugiarzCg6h6ELzdAIQqlsz1uejvlSCicy4s6CWmokLWEbqJqfb7mQwXHBkaGCMiblCkfU0oXc9w5OyE3EkMicPc/132" r:id="rId156"/>
    <hyperlink ref="B84" display="https://thirdwx.qlogo.cn/mmopen/vi_32/PiajxSqBRaEJ0C6UqycHXPhKWe8cJrCXSJCW9BHr91NpEoJH3IamDeko5EbngWdNasLpWiajRxaKD3icX4D04dSo4d5VJ6icaZeHKt6x0xWPmYf1aquwvKu3qA/132" r:id="rId157"/>
    <hyperlink ref="B154" display="https://thirdwx.qlogo.cn/mmopen/vi_32/PiajxSqBRaEJN94icocthkQb11d1vibemGwTUSVthtsXrS7dWbyAbdrYlSYnbbQYoyMZibFRxWBFbWAUpn1jK9TjvLxeAGgAlSP3icD7FmszGwyAExTe6UmWDeQ/132" r:id="rId158"/>
    <hyperlink ref="B97" display="https://thirdwx.qlogo.cn/mmopen/vi_32/rJia2ibMN7Vd9Wo5IhWjq43l34FqZhAGWwpXX15pvPu4sWkouUUHSTe0lcYDS7LgiaB2xtmW7QLFpHrOdVh3nNPKnQ8c6KGaZslv4hsH6GAEZs/132" r:id="rId159"/>
    <hyperlink ref="B106" display="https://thirdwx.qlogo.cn/mmopen/vi_32/0SKbsxfkz8oIqEkicib92k3gAzTIcibBiaS8KIfFDc9aicQDHvEWLvicWoUGJiaiasgQ4Z68ibLXzBSO5XAnujBEwAAxtUrgPbribo249xjPWGicqKiaFec/132" r:id="rId160"/>
    <hyperlink ref="B72" display="https://thirdwx.qlogo.cn/mmopen/vi_32/DYAIOgq83eqD1fqTTJQvdPf98icOcddt5qgv3ibJJofHdN1azd4eDqUl73jDtIx9tYKB3o6tIyahKTia2hv8BnzPQ/132" r:id="rId161"/>
    <hyperlink ref="B23" display="https://thirdwx.qlogo.cn/mmopen/vi_32/ibicfiaOPdB8jPWD3h7GBGVqg3nbbGlwqCYHQWaQRR07MjzVDmOOyDhD2ILCiaopfiaFBAZFN422sulffJ0tpkTXGvw/132" r:id="rId162"/>
    <hyperlink ref="B227" display="https://thirdwx.qlogo.cn/mmopen/vi_32/cQs3pBlYUJvbqVbq9cqfbzHiadXa0A5dC2PfbFEJTfyUJegOtaQuh7gcN1heoCXJtVibicvV5gvMpX9ysZo64icEuw/132" r:id="rId163"/>
    <hyperlink ref="B201" display="https://thirdwx.qlogo.cn/mmopen/vi_32/mvpT3iaiaPSliaAz6kAs1TZ04wEQRpY7wmsD5hEEzDOz0SVoT7zGehVGRAQaVtL1Ea7PYWVOAtR8iaico7JKg6ibKISeV8s7UFeTdDhonPXPSFCK8/132" r:id="rId164"/>
    <hyperlink ref="B207" display="https://thirdwx.qlogo.cn/mmopen/vi_32/fIKGglibIHzYWD5BaysL33LLBzFby9xGuHgk99yheu19NS04uF19K2JTwOjenUXAFRgQjLSjX1vOY10jLZny0tg/132" r:id="rId165"/>
    <hyperlink ref="B182" display="https://thirdwx.qlogo.cn/mmopen/vi_32/PiajxSqBRaEJYQZemicwNEwQtz7w86RpeBFjcN844oOj91M6oZQFAe7qQylA0ic0ZbeknCUU96RBnrTGVCKTx5z2U9FTH3RSIK4iaPYDgx9EUhlAvciazrFGwNw/132" r:id="rId166"/>
    <hyperlink ref="B5" display="https://thirdwx.qlogo.cn/mmopen/vi_32/PiajxSqBRaEJRAxsZmgGwzkm60ax1DAr0mfvSrY7nouzjHcSnIudibqnfLZT7rPlKGEnSaeb5EPNWDQnLxCLmLicO2bUNQfUJ0kH1qIrYyCYF4fGVIpjQfS8w/132" r:id="rId167"/>
    <hyperlink ref="B98" display="https://thirdwx.qlogo.cn/mmopen/vi_32/o8ZzssJkcyyrNPibUetnR9bqx3yVojaLLd6aJAOPf6JD0IEJRnjhiatpgNlIEz7ialSQcUG9h45dgbbgXVAhgD15IGQ21eCjDuTqv9m0DTY0y0/132" r:id="rId168"/>
    <hyperlink ref="B145" display="https://thirdwx.qlogo.cn/mmopen/vi_32/PiajxSqBRaEKRaBZdNbTsGPW1IQXAg4agXzo5nZ0icz4a6pRm1vMg8ic2w5cTBq02GfO1iclCoel1WwJGqkaUeteDial1ibyuKkq2BViclzUDqqbM5Kibicu4v6SFiag/132" r:id="rId169"/>
    <hyperlink ref="B127" display="https://thirdwx.qlogo.cn/mmopen/vi_32/WNPO5fwOPtwKO7upyxEIwuWgEjObYaEsFC1d3FShmBgrReuBMC1LiaDkn5Q45OicIwicDKtnLKGoYOb2WLH0651wIbNUJH76RhxCk7sxPYpNt8/132" r:id="rId170"/>
    <hyperlink ref="B16" display="https://thirdwx.qlogo.cn/mmopen/vi_32/PiajxSqBRaELia59wY4psnmU88N0wVxG0DRTGRLQxu5BNtfVl5efebkb5PmK2jYhZichwFKNmmRffKhJ1Wglyd4V0X1RcyxB4z8g9qwjurx8MZJdTazAv38nQ/132" r:id="rId171"/>
    <hyperlink ref="B73" display="https://thirdwx.qlogo.cn/mmopen/vi_32/Q3auHgzwzM4zicG1tV1qj3fUL87L8Hn2eIHqEGamib7zk4RJiakZLicuT0D7cp5mYmLwNVBL2iceW7XZPe8nHgECJmA/132" r:id="rId172"/>
    <hyperlink ref="B133" display="https://thirdwx.qlogo.cn/mmopen/vi_32/sGnW3JGT0uRCkkz54koeiaOWYkClHfOvpyjdRPo1q5EhicMLDkuKbrmAfeTq7lMKMSczetIRhWTzGyWKsF9JURcg/132" r:id="rId173"/>
    <hyperlink ref="B131" display="https://thirdwx.qlogo.cn/mmopen/vi_32/PiajxSqBRaELxW5pYcE2EBbYdfEdG6e6GfDFjDNUcg70HAOAa8NRAfIntEyiauWGibvZrCVSicoVxs2mNOq38k0LbJo6cib6RHutdGGjB0qeglTwTXHdZfaA44g/132" r:id="rId174"/>
    <hyperlink ref="B167" display="https://thirdwx.qlogo.cn/mmopen/vi_32/Q3auHgzwzM62Ew33m3SOKrKvdNSLR5VssIQQNrNXEIFSYSiaoicD403uBVgWNKTgiceq3SWuTYrvQsYr43e7q7bog/132" r:id="rId175"/>
    <hyperlink ref="B36" display="https://thirdwx.qlogo.cn/mmopen/vi_32/ic9W6YAP4gia6t8tAnK0b5QP39l1h99icp7uM2o2JvNQicfJ1anicMHTdcSibVVzqIdic0IFk9CpLx7jqaghibF0WECgEfLkTuzHKCS6sgiaNqaZo8AQ/132" r:id="rId176"/>
    <hyperlink ref="B239" display="https://thirdwx.qlogo.cn/mmopen/vi_32/PiajxSqBRaEIOBu8qHxpVMbOz6qib02icG5tcicoj0mMy7ziaN7icbmDjiaoZZMqZZmmcbThxMibcEZY0GyjrvW0wmEsQmgwm5ZCzNhmuDGWzq3dYia43odjDCfrWJg/132" r:id="rId177"/>
    <hyperlink ref="B203" display="https://thirdwx.qlogo.cn/mmopen/vi_32/Bw7fTLsDDJdJNdh9yMtEPYFGZMaBqtDO6S4ILEL2Xk8tqGxibwJWwtia73wY7iaTSibaxLU1vYsfvxEPuffaAOnmAwj5jxSEibv987BLapqV8GUA/132" r:id="rId178"/>
    <hyperlink ref="B185" display="https://thirdwx.qlogo.cn/mmopen/vi_32/QQBzJZqUeh10ar7IJe7UdlCVsIJHDZFKq4Tm05FHxLxSLibTRdiaERRXjiaxxxNYRPCBo7kL5TGSCzia6U3UWWlNepdHS41ic79d4PSnM1REaH28/132" r:id="rId179"/>
    <hyperlink ref="B179" display="https://thirdwx.qlogo.cn/mmopen/vi_32/Q0j4TwGTfTJeQVzYNLVuOhhPx1q7C7l0ptaIDJZ7icHZ7Y8ibuvCDOEB738icrTnzSwrqOt0AeSn5tgOZLW0jTK9w/132" r:id="rId180"/>
    <hyperlink ref="B71" display="https://thirdwx.qlogo.cn/mmopen/vi_32/wF3YtZZ0SRs5UHFI5BZQTS9dXqF2VCKCz6VUNljO0csc947XFAF26dzmDM6t0t86NE9xibN77XgpNY6yCrvBicjw/132" r:id="rId181"/>
    <hyperlink ref="B187" display="https://thirdwx.qlogo.cn/mmopen/vi_32/qHrknmCMFB7pLmd8zmsLNwcygjByGpz8AFahkbzTuNs4fUXq7WskKFCLeLuxgsUZpVZ7pcjdWSHicwTy41mKtCvqLZJhC8icftMakIN2hnBuM/132" r:id="rId182"/>
    <hyperlink ref="B93" display="https://thirdwx.qlogo.cn/mmopen/vi_32/Q0j4TwGTfTI6Nh7J00TdYicbqLe96yqLmf60icy8ic0WAAAB9FFtvqRrI5Tic6gs4VYRuFY4wVfzkCbicfJQqajQsaA/132" r:id="rId183"/>
    <hyperlink ref="B241" display="https://thirdwx.qlogo.cn/mmopen/vi_32/PiajxSqBRaEL0mrvibvBicQWb5lb17pxqsPp4b8KVtcnWyMbj6icey0iclic1TTXTw6LbYk3XSmIIJMradNUlkZSI634okjM9QoWq6gAuP2f1LfQEW4EOkwj279Q/132" r:id="rId184"/>
    <hyperlink ref="B27" display="https://thirdwx.qlogo.cn/mmopen/vi_32/Q3auHgzwzM6RkyYoIrcicj4KSyEn2pJA0FXZxEf6Me5Qh0ic8R3Sl0XmbkWonSxMtz7K29y6Bpyib3S4PSnY1HwHsnnmXicTrWFz/132" r:id="rId185"/>
    <hyperlink ref="B176" display="https://thirdwx.qlogo.cn/mmopen/vi_32/XUzvuoBCNx2ticHMBgm1sVKs0JUiacjvfSZIgJkS9nBNuJqN703vP4Zw8CLT9OM5v5gV6Pzcff6xHtE60NEjrYtXgibSEA4abYouvHsF0nEZTI/132" r:id="rId186"/>
    <hyperlink ref="B234" display="https://thirdwx.qlogo.cn/mmopen/vi_32/qa59LKHgPL7wQySbLQgZ6FmiaXB0xJe0Lq6kxyiaYrzHRcQISIxsSzEW04IDS9PnD9r5zicpvcZj1Bh3Jd6eic6A8KrasyxRia7CdhAO1s5ib23xU/132" r:id="rId187"/>
    <hyperlink ref="B25" display="https://thirdwx.qlogo.cn/mmopen/vi_32/vC3XKFQibOomSHNSghHOhgtZlLchwAWibQicCxbENReQhibHaWUOGkWPtMyo6lYLkAtjP7A4MtOEuia5dTDtg78icJzHDRdSQmXcmafJYHc4eeLVA/132" r:id="rId188"/>
    <hyperlink ref="B204" display="https://thirdwx.qlogo.cn/mmopen/vi_32/MjcxWLcwq8oibu0VgOg2aPIM8n80WGHalPBHJjLFiahTRvxO2UXbTISXlEeGHXIJy340smiarzicUHLpmqJH5boWdqmNlh2elzVsUDOiaVBdYheo/132" r:id="rId189"/>
    <hyperlink ref="B63" display="https://thirdwx.qlogo.cn/mmopen/vi_32/PiajxSqBRaEIBEX3NzN9NATsvem4DMlJmicI9QPKicRQcTgUfTuO2SSoeFvkTzOLBUCzoZJ5LjGAZK4yhr3HwUu7jjMItV6CPOvfB30Ww2ZTxeKNV1QiaicLGmQ/132" r:id="rId190"/>
    <hyperlink ref="B175" display="https://thirdwx.qlogo.cn/mmopen/vi_32/PiajxSqBRaELMRCbZCd9bSI0TwvCpnZFNBdyAlrJy5qwK9VVReGPYd59EHUeTDIlkwibv1yCheZrjR9XJPrqFyo3T07G0PtuPSiaSlE5v75aVdClmKTqMmf1g/132" r:id="rId191"/>
    <hyperlink ref="B60" display="https://thirdwx.qlogo.cn/mmopen/vi_32/88icibWia5svmuzicCW0iaNsovd8UHgzgY0JxL7RucG9H3cMNMUwMicHvxU3XLyVMbAJGQjvvjyoE9ib4E6Hn6CznQabeicMSzYcHkECe0F9wgJRZ6E/132" r:id="rId192"/>
    <hyperlink ref="B85" display="https://thirdwx.qlogo.cn/mmopen/vi_32/PiajxSqBRaEIfLS9wjqBVTVjRGBAojwg10mqjv2ZicU4hEwyhwib4td7vHVfh5swHSBTpKHodeBTLnV0jMXIcRfKIqwKTIc9mCrQJPfPuEgfvuxsWpOFE8bmg/132" r:id="rId193"/>
    <hyperlink ref="B4" display="https://thirdwx.qlogo.cn/mmopen/vi_32/mpJQW29z59LlicXDwUDFT9GOA6LWcrV5hcHGga9RfOP6ApYGAiaU1eQPKrsDYq0s3k16U1fUTIaOJDRUjOVoVZZ2Hp7kk5Fd7MplHKFuNMKcY/132" r:id="rId194"/>
    <hyperlink ref="B193" display="https://thirdwx.qlogo.cn/mmopen/vi_32/PiajxSqBRaEJElJj1x7PKEOrkoCy8ozX2rmWzfEjXOlmTsFicKusZtUOr3yEhl9cFdyLeWsAKWZzdibYpCagfh1fVxk5NnmpVKtIU5CULlg0vQplIKwVw4tNw/132" r:id="rId195"/>
    <hyperlink ref="B21" display="https://thirdwx.qlogo.cn/mmopen/vi_32/PiajxSqBRaEJMCE9QdicMunns6aBmQv8pAggFMuXBAEGIo6I2EibnaTyiaDvf5GaniaQsAM5AcHShp7PicwFB5yF977Gmsy9sgdOc38h523jql3Q8rhVorwHeDcQ/132" r:id="rId196"/>
    <hyperlink ref="B54" display="https://thirdwx.qlogo.cn/mmopen/vi_32/PiajxSqBRaEIEqMuZXdXMu8sfTUZlPjoATntcryyw3w7Ju9quysMJbQG5ECfIaCrJ49xttWWx5W7JoIGKkGN1Wg/132" r:id="rId197"/>
    <hyperlink ref="B14" display="https://thirdwx.qlogo.cn/mmopen/vi_32/Zb59gRVmDJrFS7FNGViaYfjF9PNRW2dfjY9uTVvu5EibVBFEzib2Px16Z0D4PBhUb1AjbnlZ72TrAmcr5lEdc5Y3knVYOjskOzsuctndLL59dQ/132" r:id="rId198"/>
    <hyperlink ref="B82" display="https://thirdwx.qlogo.cn/mmopen/vi_32/kCmmeOkNYTLDVE0aic2nroURpaicIhAh9Vjl09IM3XgWNl1BzdFSAwAeZYLXRB6xHxaEoMYAqhY4Cspe2RI4ooq26I2yNia2s1vfUoJwZyBaXA/132" r:id="rId199"/>
    <hyperlink ref="B12" display="https://thirdwx.qlogo.cn/mmopen/vi_32/ia50ChRyT1njtick8icPqjzibR45YXuiaY5RYoJs4VQiakeZpPeicXgch3RwUGEyAOib1VzydZY8J77pIxqod2qdWxT0uA/132" r:id="rId200"/>
    <hyperlink ref="B94" display="https://thirdwx.qlogo.cn/mmopen/vi_32/PiajxSqBRaEIdU7VCaVPvROKjibAQ3WY57fuDBgat14q5pVeAVTNtKxYdA3g50gr74SnoaDZR9rx30kySiaGsdK8vgL6pZBsCgKGw3XvH46CKP9TRqV6FaC8A/132" r:id="rId201"/>
    <hyperlink ref="B126" display="https://thirdwx.qlogo.cn/mmopen/vi_32/PiajxSqBRaEKNfGNQ87M4icCb1WRlfdQ9nTHia8hclQQE3eQv9O8tichOkqwPbO7pKC85z0czyAUVFQKW5vTq6WM9tSma8f4RZiawdjQmD2uslia7HTEuTdrJReg/132" r:id="rId202"/>
    <hyperlink ref="B65" display="https://thirdwx.qlogo.cn/mmopen/vi_32/aicHwcWpAZIZO5Rw8wC3qcicYOJ0aDia5EhxlJTShDvcuLwjYjuluYl2SFWQnwUoknibYHx1vBmjgrncOOlC5bbH7vBFMtM9EzyIekqyLjnZSqE/132" r:id="rId203"/>
    <hyperlink ref="B52" display="https://thirdwx.qlogo.cn/mmopen/vi_32/RNzdAZXeR1icTqa1J4Zfibx0dOEIljRlibgbO8MjVjLL5tIK3n7QGsw7iaZwnY9btd9k0pGcp3GH00sF7icd3jcblphQmSdScia93ZU8lhOOdBXwg/132" r:id="rId204"/>
    <hyperlink ref="B128" display="https://thirdwx.qlogo.cn/mmopen/vi_32/Q3auHgzwzM6PqFD7K5g05b0ocqTrczxCuPmjNvEu5tIzTnlK58XqZpNdtVHCLbBGVRAia3icxYxX8oG4p8njMEEA/132" r:id="rId205"/>
    <hyperlink ref="B114" display="https://thirdwx.qlogo.cn/mmopen/vi_32/siagDfnvFAsrDYT3bArEYWwEMbNyq7M4NPcgYdwbjF8Esyo7DTf9VsfH0EMtDHmictO8xPvyib5bz9H03iaJsNLVJw/132" r:id="rId206"/>
    <hyperlink ref="B33" display="https://thirdwx.qlogo.cn/mmopen/vi_32/Q0j4TwGTfTIIZ1f8s2YzxbxRHbibmxNOOs3c06MfdwnriaKDqSHwrSHicibezib2icF0WyxkRA0bULLb8FBicA6MZukNQ/132" r:id="rId207"/>
    <hyperlink ref="B122" display="https://thirdwx.qlogo.cn/mmopen/vi_32/PiajxSqBRaEId1RcuftNCkgdUTf9tZV7Ol6fYn37ibmonbGjtbXnZ7ibv6XEI7DtIpBSVOb4XyZ3UY4mn3oqokDZkx8ice8bFrYSva0SYAic8juCu11LlX7w06A/132" r:id="rId208"/>
    <hyperlink ref="B148" display="https://thirdwx.qlogo.cn/mmopen/vi_32/iaYWHJBbHA5eNZDJuE5bXibzasSKBnOvbGqFpNsyhZ5dk0GnHRZxut4vzxfficZia8JRMgvhlaELQ2damw4JIrxgTA/132" r:id="rId209"/>
    <hyperlink ref="B66" display="https://thirdwx.qlogo.cn/mmopen/vi_32/Q0j4TwGTfTJsPQHGsJJrgticV5a0Ms0pRD7Y8yf6ASfiaiafBxdEcNMIsvQxftQBQ2zrlapYGaaJibAIcxTmppNXFQ/132" r:id="rId210"/>
    <hyperlink ref="B88" display="https://thirdwx.qlogo.cn/mmopen/vi_32/PiajxSqBRaEIg8Sc56wKiao2UomHcDzSRjDU16YBrN8m76iaMQOYdM46oelUNf0wTyicxchk9ObzviaiaBw1AOkicBFR3KYpjow91KglFp9sACagQgXmicQagk68ow/132" r:id="rId211"/>
    <hyperlink ref="B232" display="https://thirdwx.qlogo.cn/mmopen/vi_32/dglMUGgevnicte8eUehqhPNfq8BqsZUWc5CU6yIb0O9YylEh3WuiarmSVKP9ianVicghzBvqUGiaxn9daTol5LibApzg/132" r:id="rId212"/>
    <hyperlink ref="B206" display="https://thirdwx.qlogo.cn/mmopen/vi_32/1CgnVtqojktDQjNvn0CQJDkwibTJutCYeFsav0yx1GKbGy7QpW04UzNBXGBODWX4ticPhpOCPxpyiaicfMlt81jCsd6uVPibV7uszH1AjOhkmxPo/132" r:id="rId213"/>
    <hyperlink ref="B91" display="https://thirdwx.qlogo.cn/mmopen/vi_32/Q0j4TwGTfTIEfNYdGypWLRnaHh5hknwmia6rTqAia2UyBSvPSQxbGIdiaacDbYZlyqdYk3y7ia3B28QhzcFe0ZPm9Q/132" r:id="rId214"/>
    <hyperlink ref="B220" display="https://thirdwx.qlogo.cn/mmopen/vi_32/Q0j4TwGTfTLXqPiclibUBQOQLs7xic1LMuBVJJKZdTsvL9vZZiaaKNJYwoXjdwVLHKUWHuPz3Zavk2OuPH24icurgAg/132" r:id="rId215"/>
    <hyperlink ref="B219" display="https://thirdwx.qlogo.cn/mmopen/vi_32/PiajxSqBRaEL4qN7GwntjIgHtwiao3EmRnUhTtTJ5eYH7U5IFVK5y2bsuDyR99se1rtDrmGDzeXh50ERSHZRtSBsJSx9Gn9zqLufSkU8LYWsE5cQgWFLjwew/132" r:id="rId216"/>
    <hyperlink ref="B46" display="https://thirdwx.qlogo.cn/mmopen/vi_32/PiajxSqBRaEJNvzuDENmX7qvJoBXicoxcR6IpHeCEVhiaraS9kiasRNj63nay1PL0qjVibftTJy9RTRrxOS4QiagDxxStFs6hsorichOBK2gm9easzia116O7qib0mw/132" r:id="rId217"/>
    <hyperlink ref="B240" display="https://thirdwx.qlogo.cn/mmopen/vi_32/PiajxSqBRaEI24U9grJaYSooVOuNq015VvsKCsaERZFSXeNPe52KamJg2H0EDfsO0JysjtoJbGtfyt7vibB3vU19kjuXiaTDKpd0hPwIRYxbTmmDhypnbebmg/132" r:id="rId218"/>
    <hyperlink ref="B59" display="https://thirdwx.qlogo.cn/mmopen/vi_32/KWfwatrwK3AE7hUxPX7pLRLOOS55liblajVxiadcicmwnc54qQo5u6yAsvRjrBvuj4rpicd5DwcGibpToBQNlhia1ykQv9bVSNcCbNJo3Mb9Q8QQc/132" r:id="rId219"/>
    <hyperlink ref="B141" display="https://thirdwx.qlogo.cn/mmopen/vi_32/mu3PUqzj4dzKeibBuwiac3CcfVlkOtPiaq2vjhCDoUDlOsdbia4ZiaYiaczcIuBYSS6CEG25EZ7eYnFAwNUM1FkD8iaZSOJShO6vE5dwQib6fiatqES8/132" r:id="rId220"/>
    <hyperlink ref="B37" display="https://live-cdn-1321538785.cos.ap-nanjing.myqcloud.com/20250605/1749106091523/9c274b0d18a6428cb10b83fa22331e57.png" r:id="rId221"/>
    <hyperlink ref="B136" display="https://thirdwx.qlogo.cn/mmopen/vi_32/PiajxSqBRaEIcc2QPaZgJzwq6R0d7iaqIZ34ybPhntUCf6lxKCFk0JFdkwp1HtX2ibVNCr6ibvI5Q5oZQicjLSibwpwCKiaHVQ4r73MXsPnREyn5zZ6Rg2YVNTvjw/132" r:id="rId222"/>
    <hyperlink ref="B164" display="https://thirdwx.qlogo.cn/mmopen/vi_32/nicib8gqImzrAELraJLKwX7exGwMtMRpp6Nx215TmOcGAXWjicbQAL7IcgWN1nTzoeBjzHlf6gRl8NRonoWE2EIQkwVicpCmibGn8JzTNH1clNFw/132" r:id="rId223"/>
    <hyperlink ref="B119" display="https://thirdwx.qlogo.cn/mmopen/vi_32/UTv6IyNCKMFsEMuM6Z9GiaZbqQPLiaRVPuqnBv1o0Qkjia1iad88WKl2H4c813ibdm3Eycnwic6cg0eW5icFjXAVC1qWSRYMOx1HwXCu55vHUUHTGE/132" r:id="rId224"/>
    <hyperlink ref="B43" display="https://thirdwx.qlogo.cn/mmopen/vi_32/3r2BumWn5CicibiacibaK3q6vhCj6khtxia28NRUGo4k5A312ORicSHV5aeh8AuXVcWvG7hTZTTaHg0WvaWMXzWArrABTsqtlYzkmjicWibcyLOMuGg/132" r:id="rId225"/>
    <hyperlink ref="B24" display="https://thirdwx.qlogo.cn/mmopen/vi_32/mDNYjBOFyZfmIcKG44icHAnSOoxpaLD67xL43jHyiaafMJ2Gibws62GtUVYYziatVIE0mjEcib3qXiaIbliaTKPeA7EbFxrvCZ8Wjdt3WtekQul2Yk/132" r:id="rId226"/>
    <hyperlink ref="B146" display="https://thirdwx.qlogo.cn/mmopen/vi_32/DYAIOgq83eqiawiaibruiaZCDhjShm8RfSYMr4ZWtvYtXCCtz35fibXm1s6N3OqaXzMh6rZJ5tSUcK3Rmicl0qVOcCVw/132" r:id="rId227"/>
    <hyperlink ref="B53" display="https://thirdwx.qlogo.cn/mmopen/vi_32/PiajxSqBRaELQBQg3ic4CdNouEicHmShEibD2QP6d9Z6FK96mXnnISbSd4J1McSaD6gtKibJsVTaI4p1ibFGiaYCVYukOxKg03yqH7LUJteYlunwwov3uWbNe2o7A/132" r:id="rId228"/>
    <hyperlink ref="B178" display="https://thirdwx.qlogo.cn/mmopen/vi_32/tO6hnOZLCh60RTaMkWTZnDeS1fv0icUt9icA5ZnEXicEmDl8FhXTuFhzG6XribMLjXTaia7OlQOk5P1n2LAqfyxP8ZUeTrqKoxmYR5t1AwSrpVv4/132" r:id="rId229"/>
    <hyperlink ref="B34" display="https://thirdwx.qlogo.cn/mmopen/vi_32/ELWKnwt0ibH4KgMzz90UQujuNoqL1ey9L14cL4R2HywDsoVK6qBvaBibVKx6K8aeyYic0gDq8q1Nqj1L54jfEKHQEo3XsVKuObmsjCBnjT0tQA/132" r:id="rId230"/>
    <hyperlink ref="B99" display="https://thirdwx.qlogo.cn/mmopen/vi_32/PiajxSqBRaEJ3lejyWnV6j3EKnvVZ8oy9Xv5OKxk6vicgcSFmRBwhxnSC3Pg0DFzUhXibWUUqialnhMaaJOuVicqZWEVYCAtIiaLo4xtu5sU5ukFApbExhMVvrWw/132" r:id="rId231"/>
    <hyperlink ref="B45" display="https://thirdwx.qlogo.cn/mmopen/vi_32/7t7ziaLLnyEUw6VjB0VEOFAo1Z8WNxrrxZkhmfjEWs2nlKoc8hKI3jTH5TwD3oWm8Ar5GryMEOm2jYuWH56I5v6ToRPSf5Jwkv1klXjyFIkU/132" r:id="rId232"/>
    <hyperlink ref="B192" display="https://thirdwx.qlogo.cn/mmopen/vi_32/4WNszT4icGTk7UVNmLibzxias17mmSSP7A8zgKEOfApMGib0uV2Egq1owdELZeOaIlGOVniaUVuMLWWKy5DTFtFa8yQ/132" r:id="rId233"/>
    <hyperlink ref="B137" display="https://thirdwx.qlogo.cn/mmopen/vi_32/PiajxSqBRaEJSicwNbNp6YrrqYpudpSWFs13nicykANSPH4fLH2vmnaxYOIy1yn5pOZ4txrb6rWIaveMEqqXyv5wicMvDxMt4luy64RdHf1WDX55iaia5cbqy79A/132" r:id="rId234"/>
    <hyperlink ref="B215" display="https://thirdwx.qlogo.cn/mmopen/vi_32/PiajxSqBRaELX0ArXWswLSY0SPh3GR30IwqI5BGhpCFysofkHOY0riarFwnhbtt3rMBueBwyAV5sHrSpNnPaB97gC2uSticRibRTQE1ricaHXjQXhia7jeibZQG7w/132" r:id="rId235"/>
    <hyperlink ref="B28" display="https://thirdwx.qlogo.cn/mmopen/vi_32/gCDEoeFqmYOXlEJzVtQ0iaVmo48eWql1vKPx4MmL0ib08r7dYvCn8pnTDQYMjKKneRIvwAYaTp8LJpW6ibveEtH6FqVpuEPOxVWjFebtHEvCxg/132" r:id="rId236"/>
    <hyperlink ref="B47" display="https://thirdwx.qlogo.cn/mmopen/vi_32/PiajxSqBRaEK97GkEfOlR2YyPEC8yGxfU53MiaUpRVSslnw0vsQVdeln1yIl0clbAJKGQq67BD56Bt66Lbia7S9cBofFnpNADh8uzny2ZB7rs1vohPDILceRQ/132" r:id="rId237"/>
    <hyperlink ref="B165" display="https://thirdwx.qlogo.cn/mmopen/vi_32/2vD46FYTuT1lyJzxI6TWlBYxzazOsQGACPzlwsav59jribRcBmsBXKsYibKWhLrjU1OtdL3WmicmvtYyvIhQLZPdnQCLXgsOYSdOypop0lhicH8/132" r:id="rId238"/>
    <hyperlink ref="B177" display="https://thirdwx.qlogo.cn/mmopen/vi_32/4hwO9QIxJU8HMRQhIaKGD5IEo16v6Im5U1zy5G98Jq9og3TVmkDBFUtlsscXZJ33REFjNy7DVe50LR2tyLAMp8FQ6sJ0fVoD38CGUHIibAa0/132" r:id="rId239"/>
    <hyperlink ref="B180" display="https://thirdwx.qlogo.cn/mmopen/vi_32/aiaXkmswyr6gyNxUd1YueicbnHUO06L3Wd7o7mKZPic8nrf3BeibDzib91RlHtPEOibmNA7aJELEVm2ApDPtV81QkhGZoA8TWraA0dqDjZwlJR82c/132" r:id="rId240"/>
  </hyperlink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4" t="str">
        <v>张小波</v>
      </c>
    </row>
    <row r="2">
      <c r="A2" s="44" t="str">
        <v>八毛</v>
      </c>
    </row>
    <row r="3">
      <c r="A3" s="44" t="str">
        <v>树</v>
      </c>
    </row>
    <row r="4">
      <c r="A4" s="42" t="str">
        <v>🐟</v>
      </c>
    </row>
    <row r="5">
      <c r="A5" s="42" t="str">
        <v>安妮</v>
      </c>
    </row>
    <row r="6">
      <c r="A6" s="42" t="str">
        <v>东东</v>
      </c>
    </row>
    <row r="7">
      <c r="A7" s="42" t="str">
        <v>周七禾</v>
      </c>
    </row>
    <row r="8">
      <c r="A8" s="42" t="str">
        <v>ôtez</v>
      </c>
    </row>
    <row r="9">
      <c r="A9" s="42" t="str">
        <v>L-bh</v>
      </c>
    </row>
    <row r="10">
      <c r="A10" s="42" t="str">
        <v>jm 加菲</v>
      </c>
    </row>
    <row r="11">
      <c r="A11" s="42" t="str">
        <v>蒋邦启 (号 1)</v>
      </c>
    </row>
    <row r="12">
      <c r="A12" s="42" t="str">
        <v>晞晞</v>
      </c>
    </row>
    <row r="13">
      <c r="A13" s="42" t="str">
        <v>同传 Barry</v>
      </c>
    </row>
    <row r="14">
      <c r="A14" s="42" t="str">
        <v>张宁</v>
      </c>
    </row>
    <row r="15">
      <c r="A15" s="42" t="str">
        <v>追疯子</v>
      </c>
    </row>
    <row r="16">
      <c r="A16" s="42" t="str">
        <v>春风</v>
      </c>
    </row>
    <row r="17">
      <c r="A17" s="42" t="str">
        <v>🏠</v>
      </c>
    </row>
    <row r="18">
      <c r="A18" s="42" t="str">
        <v>朋克 | CnPunk</v>
      </c>
    </row>
    <row r="19">
      <c r="A19" s="42" t="str">
        <v>酥福鸭</v>
      </c>
    </row>
    <row r="20">
      <c r="A20" s="42" t="str">
        <v>ʚ火火ɞ</v>
      </c>
    </row>
    <row r="21">
      <c r="A21" s="42" t="str">
        <v>潮家优选</v>
      </c>
    </row>
    <row r="22">
      <c r="A22" s="42" t="str">
        <v>荷西</v>
      </c>
    </row>
    <row r="23">
      <c r="A23" s="42" t="str">
        <v>周</v>
      </c>
    </row>
    <row r="24">
      <c r="A24" s="42" t="str">
        <v>🐟</v>
      </c>
    </row>
    <row r="25">
      <c r="A25" s="42" t="str">
        <v>CMH</v>
      </c>
    </row>
    <row r="26">
      <c r="A26" s="42" t="str">
        <v>pioneer</v>
      </c>
    </row>
    <row r="27">
      <c r="A27" s="42" t="str">
        <v>代代</v>
      </c>
    </row>
    <row r="28">
      <c r="A28" s="42" t="str">
        <v>破晓</v>
      </c>
    </row>
    <row r="29">
      <c r="A29" s="42" t="str">
        <v>Neil Zhang</v>
      </c>
    </row>
    <row r="30">
      <c r="A30" s="42" t="str">
        <v>喵喵</v>
      </c>
    </row>
    <row r="31">
      <c r="A31" s="42" t="str">
        <v>众商科技</v>
      </c>
    </row>
    <row r="32">
      <c r="A32" s="42" t="str">
        <v>上官</v>
      </c>
    </row>
    <row r="33">
      <c r="A33" s="42" t="str">
        <v>X</v>
      </c>
    </row>
    <row r="34">
      <c r="A34" s="42" t="str">
        <v>yb</v>
      </c>
    </row>
    <row r="35">
      <c r="A35" s="45" t="str">
        <v>🌾SaSa🔅</v>
      </c>
    </row>
    <row r="36">
      <c r="A36" s="43" t="str">
        <v>Rain</v>
      </c>
    </row>
    <row r="37">
      <c r="A37" s="43" t="str">
        <v>Phoebe Buffay</v>
      </c>
    </row>
    <row r="38">
      <c r="A38" s="43" t="str">
        <v>港湾</v>
      </c>
    </row>
    <row r="39">
      <c r="A39" s="43" t="str">
        <v>矿长</v>
      </c>
    </row>
    <row r="40">
      <c r="A40" s="43" t="str">
        <v>接力棒（昌业赖生）</v>
      </c>
    </row>
    <row r="41">
      <c r="A41" s="43" t="str">
        <v>贺涛</v>
      </c>
    </row>
    <row r="42">
      <c r="A42" s="43" t="str">
        <v>Cool kid</v>
      </c>
    </row>
    <row r="43">
      <c r="A43" s="43" t="str">
        <v>等风来</v>
      </c>
    </row>
    <row r="44">
      <c r="A44" s="43" t="str">
        <v>简</v>
      </c>
    </row>
    <row r="45">
      <c r="A45" s="43" t="str">
        <v>Lydia~Carpet Rug 地毯高端定制</v>
      </c>
    </row>
    <row r="46">
      <c r="A46" s="43" t="str">
        <v>忘羡</v>
      </c>
    </row>
    <row r="47">
      <c r="A47" s="43" t="str">
        <v>灰太羊先生</v>
      </c>
    </row>
    <row r="48">
      <c r="A48" s="43" t="str">
        <v>赵老师</v>
      </c>
    </row>
    <row r="49">
      <c r="A49" s="43" t="str">
        <v>旧时光</v>
      </c>
    </row>
    <row r="50">
      <c r="A50" s="43" t="str">
        <v>cici</v>
      </c>
    </row>
    <row r="51">
      <c r="A51" s="43" t="str">
        <v>海棠</v>
      </c>
    </row>
    <row r="52">
      <c r="A52" s="43" t="str">
        <v>paulee</v>
      </c>
    </row>
    <row r="53">
      <c r="A53" s="43" t="str">
        <v>彭玉康</v>
      </c>
    </row>
    <row r="54">
      <c r="A54" s="43" t="str">
        <v>nana</v>
      </c>
    </row>
    <row r="55">
      <c r="A55" s="43" t="str">
        <v>徐卓</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